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mc:AlternateContent xmlns:mc="http://schemas.openxmlformats.org/markup-compatibility/2006">
    <mc:Choice Requires="x15">
      <x15ac:absPath xmlns:x15ac="http://schemas.microsoft.com/office/spreadsheetml/2010/11/ac" url="D:\Users\Ricardo\Documents\ENSTA\PFE\Task-Oriented-Grasp-Analysis\excel\"/>
    </mc:Choice>
  </mc:AlternateContent>
  <xr:revisionPtr revIDLastSave="0" documentId="13_ncr:1_{0A32F0F7-2951-4A88-8757-ACE9D92BE052}" xr6:coauthVersionLast="47" xr6:coauthVersionMax="47" xr10:uidLastSave="{00000000-0000-0000-0000-000000000000}"/>
  <bookViews>
    <workbookView xWindow="-120" yWindow="-120" windowWidth="29040" windowHeight="15840" tabRatio="757" activeTab="6" xr2:uid="{00000000-000D-0000-FFFF-FFFF00000000}"/>
  </bookViews>
  <sheets>
    <sheet name="PRESENTATION" sheetId="1" r:id="rId1"/>
    <sheet name="TASKS" sheetId="2" r:id="rId2"/>
    <sheet name="OBJ &amp; PERTURBATION DESC" sheetId="3" r:id="rId3"/>
    <sheet name="Grasps Configuration" sheetId="4" r:id="rId4"/>
    <sheet name="GRASP" sheetId="5" r:id="rId5"/>
    <sheet name="DIR RANKING" sheetId="71" r:id="rId6"/>
    <sheet name="FORCE - PERTURBATION" sheetId="6" r:id="rId7"/>
    <sheet name="FORCE - GRASP" sheetId="7" r:id="rId8"/>
    <sheet name="FORCE - OBJ" sheetId="8" r:id="rId9"/>
    <sheet name="formatting" sheetId="9" state="hidden" r:id="rId10"/>
    <sheet name="perturbation description" sheetId="10" state="hidden" r:id="rId11"/>
    <sheet name="grp 0" sheetId="11" state="hidden" r:id="rId12"/>
    <sheet name="alpha 0" sheetId="12" state="hidden" r:id="rId13"/>
    <sheet name="alpha - vectors 0" sheetId="13" state="hidden" r:id="rId14"/>
    <sheet name="frc req 0" sheetId="14" state="hidden" r:id="rId15"/>
    <sheet name="frc req - vectors 0" sheetId="15" state="hidden" r:id="rId16"/>
    <sheet name="frc req - perturbation 0" sheetId="16" state="hidden" r:id="rId17"/>
    <sheet name="frc req - grasp 0" sheetId="17" state="hidden" r:id="rId18"/>
    <sheet name="frc req - obj 0" sheetId="18" state="hidden" r:id="rId19"/>
    <sheet name="alpha 1" sheetId="19" state="hidden" r:id="rId20"/>
    <sheet name="alpha - vectors 1" sheetId="20" state="hidden" r:id="rId21"/>
    <sheet name="frc req 1" sheetId="21" state="hidden" r:id="rId22"/>
    <sheet name="frc req - vectors 1" sheetId="22" state="hidden" r:id="rId23"/>
    <sheet name="frc req - grasp 1" sheetId="23" state="hidden" r:id="rId24"/>
    <sheet name="frc req - perturbation 1" sheetId="24" state="hidden" r:id="rId25"/>
    <sheet name="frc req - obj 1" sheetId="25" state="hidden" r:id="rId26"/>
    <sheet name="alpha 2" sheetId="26" state="hidden" r:id="rId27"/>
    <sheet name="alpha - vectors 2" sheetId="27" state="hidden" r:id="rId28"/>
    <sheet name="frc req 2" sheetId="28" state="hidden" r:id="rId29"/>
    <sheet name="frc req - vectors 2" sheetId="29" state="hidden" r:id="rId30"/>
    <sheet name="frc req - grasp 2" sheetId="30" state="hidden" r:id="rId31"/>
    <sheet name="frc req - perturbation 2" sheetId="31" state="hidden" r:id="rId32"/>
    <sheet name="frc req - obj 2" sheetId="32" state="hidden" r:id="rId33"/>
    <sheet name="grp 2" sheetId="33" state="hidden" r:id="rId34"/>
    <sheet name="alpha 3" sheetId="34" state="hidden" r:id="rId35"/>
    <sheet name="alpha - vectors 3" sheetId="35" state="hidden" r:id="rId36"/>
    <sheet name="frc req 3" sheetId="36" state="hidden" r:id="rId37"/>
    <sheet name="frc req - vectors 3" sheetId="37" state="hidden" r:id="rId38"/>
    <sheet name="frc req - grasp 3" sheetId="38" state="hidden" r:id="rId39"/>
    <sheet name="frc req - perturbation 3" sheetId="39" state="hidden" r:id="rId40"/>
    <sheet name="frc req - obj 3" sheetId="40" state="hidden" r:id="rId41"/>
    <sheet name="alpha 4" sheetId="41" state="hidden" r:id="rId42"/>
    <sheet name="alpha - vectors 4" sheetId="42" state="hidden" r:id="rId43"/>
    <sheet name="frc req 4" sheetId="43" state="hidden" r:id="rId44"/>
    <sheet name="frc req - vectors 4" sheetId="44" state="hidden" r:id="rId45"/>
    <sheet name="frc req - grasp 4" sheetId="45" state="hidden" r:id="rId46"/>
    <sheet name="frc req - perturbation 4" sheetId="46" state="hidden" r:id="rId47"/>
    <sheet name="frc req - obj 4" sheetId="47" state="hidden" r:id="rId48"/>
    <sheet name="grp 4" sheetId="48" state="hidden" r:id="rId49"/>
    <sheet name="alpha 5" sheetId="49" state="hidden" r:id="rId50"/>
    <sheet name="alpha - vectors 5" sheetId="50" state="hidden" r:id="rId51"/>
    <sheet name="frc req 5" sheetId="51" state="hidden" r:id="rId52"/>
    <sheet name="frc req - vectors 5" sheetId="52" state="hidden" r:id="rId53"/>
    <sheet name="frc req - grasp 5" sheetId="53" state="hidden" r:id="rId54"/>
    <sheet name="frc req - perturbation 5" sheetId="54" state="hidden" r:id="rId55"/>
    <sheet name="frc req - obj 5" sheetId="55" state="hidden" r:id="rId56"/>
    <sheet name="alpha 6" sheetId="56" state="hidden" r:id="rId57"/>
    <sheet name="alpha - vectors 6" sheetId="57" state="hidden" r:id="rId58"/>
    <sheet name="frc req 6" sheetId="58" state="hidden" r:id="rId59"/>
    <sheet name="frc req - vectors 6" sheetId="59" state="hidden" r:id="rId60"/>
    <sheet name="frc req - grasp 6" sheetId="60" state="hidden" r:id="rId61"/>
    <sheet name="frc req - perturbation 6" sheetId="61" state="hidden" r:id="rId62"/>
    <sheet name="frc req - obj 6" sheetId="62" state="hidden" r:id="rId63"/>
    <sheet name="grp 6" sheetId="63" state="hidden" r:id="rId64"/>
    <sheet name="alpha 7" sheetId="64" state="hidden" r:id="rId65"/>
    <sheet name="alpha - vectors 7" sheetId="65" state="hidden" r:id="rId66"/>
    <sheet name="frc req 7" sheetId="66" state="hidden" r:id="rId67"/>
    <sheet name="frc req - vectors 7" sheetId="67" state="hidden" r:id="rId68"/>
    <sheet name="frc req - grasp 7" sheetId="68" state="hidden" r:id="rId69"/>
    <sheet name="frc req - perturbation 7" sheetId="69" state="hidden" r:id="rId70"/>
    <sheet name="frc req - obj 7" sheetId="70" state="hidden" r:id="rId71"/>
  </sheets>
  <definedNames>
    <definedName name="_xlnm._FilterDatabase" localSheetId="7" hidden="1">'FORCE - GRASP'!$A$2:$R$2</definedName>
    <definedName name="_xlnm._FilterDatabase" localSheetId="8" hidden="1">'FORCE - OBJ'!$A$2:$S$2</definedName>
    <definedName name="_xlnm._FilterDatabase" localSheetId="6" hidden="1">'FORCE - PERTURBATION'!$A$2:$T$108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8" l="1"/>
  <c r="A5" i="8"/>
  <c r="A6" i="8"/>
  <c r="A7" i="8"/>
  <c r="A8" i="8"/>
  <c r="A9" i="8"/>
  <c r="A10" i="8"/>
  <c r="A11" i="8"/>
  <c r="A12" i="8"/>
  <c r="A13" i="8"/>
  <c r="A14" i="8"/>
  <c r="A15" i="8"/>
  <c r="A16" i="8"/>
  <c r="A17" i="8"/>
  <c r="A3" i="8"/>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3" i="7"/>
  <c r="A27" i="6"/>
  <c r="A30" i="6"/>
  <c r="A69" i="6"/>
  <c r="A80" i="6"/>
  <c r="A70" i="6"/>
  <c r="A82" i="6"/>
  <c r="A24" i="6"/>
  <c r="A21" i="6"/>
  <c r="A25" i="6"/>
  <c r="A26" i="6"/>
  <c r="A28" i="6"/>
  <c r="A29" i="6"/>
  <c r="A96" i="6"/>
  <c r="A99" i="6"/>
  <c r="A86" i="6"/>
  <c r="A18" i="6"/>
  <c r="A13" i="6"/>
  <c r="A17" i="6"/>
  <c r="A20" i="6"/>
  <c r="A15" i="6"/>
  <c r="A16" i="6"/>
  <c r="A102" i="6"/>
  <c r="A104" i="6"/>
  <c r="A89" i="6"/>
  <c r="A85" i="6"/>
  <c r="A88" i="6"/>
  <c r="A84" i="6"/>
  <c r="A92" i="6"/>
  <c r="A79" i="6"/>
  <c r="A105" i="6"/>
  <c r="A9" i="6"/>
  <c r="A3" i="6"/>
  <c r="A4" i="6"/>
  <c r="A5" i="6"/>
  <c r="A6" i="6"/>
  <c r="A7" i="6"/>
  <c r="A8" i="6"/>
  <c r="A81" i="6"/>
  <c r="A23" i="6"/>
  <c r="A42" i="6"/>
  <c r="A41" i="6"/>
  <c r="A75" i="6"/>
  <c r="A40" i="6"/>
  <c r="A107" i="6"/>
  <c r="A103" i="6"/>
  <c r="A31" i="6"/>
  <c r="A32" i="6"/>
  <c r="A33" i="6"/>
  <c r="A34" i="6"/>
  <c r="A35" i="6"/>
  <c r="A36" i="6"/>
  <c r="A95" i="6"/>
  <c r="A100" i="6"/>
  <c r="A73" i="6"/>
  <c r="A39" i="6"/>
  <c r="A71" i="6"/>
  <c r="A72" i="6"/>
  <c r="A77" i="6"/>
  <c r="A78" i="6"/>
  <c r="A106" i="6"/>
  <c r="A101" i="6"/>
  <c r="A98" i="6"/>
  <c r="A91" i="6"/>
  <c r="A83" i="6"/>
  <c r="A90" i="6"/>
  <c r="A94" i="6"/>
  <c r="A93" i="6"/>
  <c r="A87" i="6"/>
  <c r="A19" i="6"/>
  <c r="A22" i="6"/>
  <c r="A11" i="6"/>
  <c r="A12" i="6"/>
  <c r="A10" i="6"/>
  <c r="A14" i="6"/>
  <c r="A108" i="6"/>
  <c r="A97" i="6"/>
  <c r="A38" i="6"/>
  <c r="A37" i="6"/>
  <c r="A76" i="6"/>
  <c r="A74" i="6"/>
  <c r="A44" i="6"/>
  <c r="A45" i="6"/>
  <c r="A46" i="6"/>
  <c r="A47" i="6"/>
  <c r="A48" i="6"/>
  <c r="A49" i="6"/>
  <c r="A50" i="6"/>
  <c r="A51" i="6"/>
  <c r="A52" i="6"/>
  <c r="A53" i="6"/>
  <c r="A54" i="6"/>
  <c r="A55" i="6"/>
  <c r="A56" i="6"/>
  <c r="A57" i="6"/>
  <c r="A58" i="6"/>
  <c r="A59" i="6"/>
  <c r="A60" i="6"/>
  <c r="A61" i="6"/>
  <c r="A62" i="6"/>
  <c r="A63" i="6"/>
  <c r="A64" i="6"/>
  <c r="A65" i="6"/>
  <c r="A66" i="6"/>
  <c r="A67" i="6"/>
  <c r="A68" i="6"/>
  <c r="A43" i="6"/>
  <c r="C27" i="6"/>
  <c r="D27" i="6"/>
  <c r="C30" i="6"/>
  <c r="D30" i="6"/>
  <c r="C69" i="6"/>
  <c r="D69" i="6"/>
  <c r="C80" i="6"/>
  <c r="D80" i="6"/>
  <c r="C70" i="6"/>
  <c r="D70" i="6"/>
  <c r="C82" i="6"/>
  <c r="D82" i="6"/>
  <c r="C24" i="6"/>
  <c r="D24" i="6"/>
  <c r="C21" i="6"/>
  <c r="D21" i="6"/>
  <c r="C25" i="6"/>
  <c r="D25" i="6"/>
  <c r="C26" i="6"/>
  <c r="D26" i="6"/>
  <c r="C28" i="6"/>
  <c r="D28" i="6"/>
  <c r="C29" i="6"/>
  <c r="D29" i="6"/>
  <c r="C96" i="6"/>
  <c r="D96" i="6"/>
  <c r="C99" i="6"/>
  <c r="D99" i="6"/>
  <c r="C86" i="6"/>
  <c r="D86" i="6"/>
  <c r="C18" i="6"/>
  <c r="D18" i="6"/>
  <c r="C13" i="6"/>
  <c r="D13" i="6"/>
  <c r="C17" i="6"/>
  <c r="D17" i="6"/>
  <c r="C20" i="6"/>
  <c r="D20" i="6"/>
  <c r="C15" i="6"/>
  <c r="D15" i="6"/>
  <c r="C16" i="6"/>
  <c r="D16" i="6"/>
  <c r="C102" i="6"/>
  <c r="D102" i="6"/>
  <c r="C104" i="6"/>
  <c r="D104" i="6"/>
  <c r="C89" i="6"/>
  <c r="D89" i="6"/>
  <c r="C85" i="6"/>
  <c r="D85" i="6"/>
  <c r="C88" i="6"/>
  <c r="D88" i="6"/>
  <c r="C84" i="6"/>
  <c r="D84" i="6"/>
  <c r="C92" i="6"/>
  <c r="D92" i="6"/>
  <c r="C79" i="6"/>
  <c r="D79" i="6"/>
  <c r="C105" i="6"/>
  <c r="D105" i="6"/>
  <c r="C9" i="6"/>
  <c r="D9" i="6"/>
  <c r="C3" i="6"/>
  <c r="D3" i="6"/>
  <c r="C4" i="6"/>
  <c r="D4" i="6"/>
  <c r="C5" i="6"/>
  <c r="D5" i="6"/>
  <c r="C6" i="6"/>
  <c r="D6" i="6"/>
  <c r="C7" i="6"/>
  <c r="D7" i="6"/>
  <c r="C8" i="6"/>
  <c r="D8" i="6"/>
  <c r="C81" i="6"/>
  <c r="D81" i="6"/>
  <c r="C23" i="6"/>
  <c r="D23" i="6"/>
  <c r="C42" i="6"/>
  <c r="D42" i="6"/>
  <c r="C41" i="6"/>
  <c r="D41" i="6"/>
  <c r="C75" i="6"/>
  <c r="D75" i="6"/>
  <c r="C40" i="6"/>
  <c r="D40" i="6"/>
  <c r="C107" i="6"/>
  <c r="D107" i="6"/>
  <c r="C103" i="6"/>
  <c r="D103" i="6"/>
  <c r="C31" i="6"/>
  <c r="D31" i="6"/>
  <c r="C32" i="6"/>
  <c r="D32" i="6"/>
  <c r="C33" i="6"/>
  <c r="D33" i="6"/>
  <c r="C34" i="6"/>
  <c r="D34" i="6"/>
  <c r="C35" i="6"/>
  <c r="D35" i="6"/>
  <c r="C36" i="6"/>
  <c r="D36" i="6"/>
  <c r="C95" i="6"/>
  <c r="D95" i="6"/>
  <c r="C100" i="6"/>
  <c r="D100" i="6"/>
  <c r="C73" i="6"/>
  <c r="D73" i="6"/>
  <c r="C39" i="6"/>
  <c r="D39" i="6"/>
  <c r="C71" i="6"/>
  <c r="D71" i="6"/>
  <c r="C72" i="6"/>
  <c r="D72" i="6"/>
  <c r="C77" i="6"/>
  <c r="D77" i="6"/>
  <c r="C78" i="6"/>
  <c r="D78" i="6"/>
  <c r="C106" i="6"/>
  <c r="D106" i="6"/>
  <c r="C101" i="6"/>
  <c r="D101" i="6"/>
  <c r="C98" i="6"/>
  <c r="D98" i="6"/>
  <c r="C91" i="6"/>
  <c r="D91" i="6"/>
  <c r="C83" i="6"/>
  <c r="D83" i="6"/>
  <c r="C90" i="6"/>
  <c r="D90" i="6"/>
  <c r="C94" i="6"/>
  <c r="D94" i="6"/>
  <c r="C93" i="6"/>
  <c r="D93" i="6"/>
  <c r="C87" i="6"/>
  <c r="D87" i="6"/>
  <c r="C19" i="6"/>
  <c r="D19" i="6"/>
  <c r="C22" i="6"/>
  <c r="D22" i="6"/>
  <c r="C11" i="6"/>
  <c r="D11" i="6"/>
  <c r="C12" i="6"/>
  <c r="D12" i="6"/>
  <c r="C10" i="6"/>
  <c r="D10" i="6"/>
  <c r="C14" i="6"/>
  <c r="D14" i="6"/>
  <c r="C108" i="6"/>
  <c r="D108" i="6"/>
  <c r="C97" i="6"/>
  <c r="D97" i="6"/>
  <c r="C38" i="6"/>
  <c r="D38" i="6"/>
  <c r="C37" i="6"/>
  <c r="D37" i="6"/>
  <c r="C76" i="6"/>
  <c r="D76" i="6"/>
  <c r="C74" i="6"/>
  <c r="D74" i="6"/>
  <c r="C44" i="6"/>
  <c r="D44" i="6"/>
  <c r="C45" i="6"/>
  <c r="D45" i="6"/>
  <c r="C46" i="6"/>
  <c r="D46" i="6"/>
  <c r="C47" i="6"/>
  <c r="D47" i="6"/>
  <c r="C48" i="6"/>
  <c r="D48" i="6"/>
  <c r="C49" i="6"/>
  <c r="D49" i="6"/>
  <c r="C50" i="6"/>
  <c r="D50" i="6"/>
  <c r="C51" i="6"/>
  <c r="D51" i="6"/>
  <c r="C52" i="6"/>
  <c r="D52" i="6"/>
  <c r="C53" i="6"/>
  <c r="D53" i="6"/>
  <c r="C54" i="6"/>
  <c r="D54" i="6"/>
  <c r="C55" i="6"/>
  <c r="D55" i="6"/>
  <c r="C56" i="6"/>
  <c r="D56" i="6"/>
  <c r="C57" i="6"/>
  <c r="D57" i="6"/>
  <c r="C58" i="6"/>
  <c r="D58" i="6"/>
  <c r="C59" i="6"/>
  <c r="D59" i="6"/>
  <c r="C60" i="6"/>
  <c r="D60" i="6"/>
  <c r="C61" i="6"/>
  <c r="D61" i="6"/>
  <c r="C62" i="6"/>
  <c r="D62" i="6"/>
  <c r="C63" i="6"/>
  <c r="D63" i="6"/>
  <c r="C64" i="6"/>
  <c r="D64" i="6"/>
  <c r="C65" i="6"/>
  <c r="D65" i="6"/>
  <c r="C66" i="6"/>
  <c r="D66" i="6"/>
  <c r="C67" i="6"/>
  <c r="D67" i="6"/>
  <c r="C68" i="6"/>
  <c r="D68" i="6"/>
  <c r="D43" i="6"/>
  <c r="C43" i="6"/>
  <c r="T4" i="8" a="1"/>
  <c r="X4" i="8" a="1"/>
  <c r="U5" i="8" a="1"/>
  <c r="Y5" i="8" a="1"/>
  <c r="V6" i="8" a="1"/>
  <c r="Z6" i="8" a="1"/>
  <c r="W7" i="8" a="1"/>
  <c r="T8" i="8" a="1"/>
  <c r="X8" i="8" a="1"/>
  <c r="U9" i="8" a="1"/>
  <c r="Y9" i="8" a="1"/>
  <c r="V10" i="8" a="1"/>
  <c r="Z10" i="8" a="1"/>
  <c r="W11" i="8" a="1"/>
  <c r="T12" i="8" a="1"/>
  <c r="X12" i="8" a="1"/>
  <c r="U13" i="8" a="1"/>
  <c r="Y13" i="8" a="1"/>
  <c r="X16" i="8" a="1"/>
  <c r="W14" i="8" a="1"/>
  <c r="Z17" i="8" a="1"/>
  <c r="W15" i="8" a="1"/>
  <c r="U4" i="8" a="1"/>
  <c r="Y4" i="8" a="1"/>
  <c r="V5" i="8" a="1"/>
  <c r="Z5" i="8" a="1"/>
  <c r="W6" i="8" a="1"/>
  <c r="T7" i="8" a="1"/>
  <c r="X7" i="8" a="1"/>
  <c r="U8" i="8" a="1"/>
  <c r="Y8" i="8" a="1"/>
  <c r="V9" i="8" a="1"/>
  <c r="Z9" i="8" a="1"/>
  <c r="W10" i="8" a="1"/>
  <c r="T11" i="8" a="1"/>
  <c r="X11" i="8" a="1"/>
  <c r="U12" i="8" a="1"/>
  <c r="Y12" i="8" a="1"/>
  <c r="V13" i="8" a="1"/>
  <c r="Z13" i="8" a="1"/>
  <c r="T15" i="8" a="1"/>
  <c r="X15" i="8" a="1"/>
  <c r="U16" i="8" a="1"/>
  <c r="Y16" i="8" a="1"/>
  <c r="V17" i="8" a="1"/>
  <c r="Z14" i="8" a="1"/>
  <c r="V4" i="8" a="1"/>
  <c r="W5" i="8" a="1"/>
  <c r="U7" i="8" a="1"/>
  <c r="Y7" i="8" a="1"/>
  <c r="Z8" i="8" a="1"/>
  <c r="T10" i="8" a="1"/>
  <c r="U11" i="8" a="1"/>
  <c r="Z12" i="8" a="1"/>
  <c r="T14" i="8" a="1"/>
  <c r="U15" i="8" a="1"/>
  <c r="V16" i="8" a="1"/>
  <c r="W17" i="8" a="1"/>
  <c r="Y17" i="8" a="1"/>
  <c r="Z4" i="8" a="1"/>
  <c r="T6" i="8" a="1"/>
  <c r="X6" i="8" a="1"/>
  <c r="V8" i="8" a="1"/>
  <c r="W9" i="8" a="1"/>
  <c r="X10" i="8" a="1"/>
  <c r="Y11" i="8" a="1"/>
  <c r="V12" i="8" a="1"/>
  <c r="W13" i="8" a="1"/>
  <c r="X14" i="8" a="1"/>
  <c r="Y15" i="8" a="1"/>
  <c r="Z16" i="8" a="1"/>
  <c r="U17" i="8" a="1"/>
  <c r="Y14" i="8" a="1"/>
  <c r="X17" i="8" a="1"/>
  <c r="V14" i="8" a="1"/>
  <c r="W4" i="8" a="1"/>
  <c r="T5" i="8" a="1"/>
  <c r="X5" i="8" a="1"/>
  <c r="U6" i="8" a="1"/>
  <c r="Y6" i="8" a="1"/>
  <c r="V7" i="8" a="1"/>
  <c r="Z7" i="8" a="1"/>
  <c r="W8" i="8" a="1"/>
  <c r="T9" i="8" a="1"/>
  <c r="X9" i="8" a="1"/>
  <c r="U10" i="8" a="1"/>
  <c r="Y10" i="8" a="1"/>
  <c r="V11" i="8" a="1"/>
  <c r="Z11" i="8" a="1"/>
  <c r="W12" i="8" a="1"/>
  <c r="T13" i="8" a="1"/>
  <c r="X13" i="8" a="1"/>
  <c r="U14" i="8" a="1"/>
  <c r="V15" i="8" a="1"/>
  <c r="Z15" i="8" a="1"/>
  <c r="W16" i="8" a="1"/>
  <c r="T17" i="8" a="1"/>
  <c r="T16" i="8" a="1"/>
  <c r="S9" i="8" a="1"/>
  <c r="S16" i="8" a="1"/>
  <c r="S5" i="8" a="1"/>
  <c r="S13" i="8" a="1"/>
  <c r="S17" i="8" a="1"/>
  <c r="S14" i="8" a="1"/>
  <c r="S8" i="8" a="1"/>
  <c r="S6" i="8" a="1"/>
  <c r="S10" i="8" a="1"/>
  <c r="S12" i="8" a="1"/>
  <c r="S7" i="8" a="1"/>
  <c r="S11" i="8" a="1"/>
  <c r="S15" i="8" a="1"/>
  <c r="S4" i="8" a="1"/>
  <c r="L4" i="8" a="1"/>
  <c r="M9" i="8" a="1"/>
  <c r="R14" i="8" a="1"/>
  <c r="O10" i="8" a="1"/>
  <c r="M4" i="8" a="1"/>
  <c r="Q4" i="8" a="1"/>
  <c r="N5" i="8" a="1"/>
  <c r="R5" i="8" a="1"/>
  <c r="O6" i="8" a="1"/>
  <c r="L7" i="8" a="1"/>
  <c r="P7" i="8" a="1"/>
  <c r="M8" i="8" a="1"/>
  <c r="Q8" i="8" a="1"/>
  <c r="N9" i="8" a="1"/>
  <c r="R9" i="8" a="1"/>
  <c r="L11" i="8" a="1"/>
  <c r="P11" i="8" a="1"/>
  <c r="M12" i="8" a="1"/>
  <c r="Q12" i="8" a="1"/>
  <c r="N13" i="8" a="1"/>
  <c r="R13" i="8" a="1"/>
  <c r="O14" i="8" a="1"/>
  <c r="L15" i="8" a="1"/>
  <c r="P15" i="8" a="1"/>
  <c r="M16" i="8" a="1"/>
  <c r="Q16" i="8" a="1"/>
  <c r="N17" i="8" a="1"/>
  <c r="R17" i="8" a="1"/>
  <c r="P4" i="8" a="1"/>
  <c r="L8" i="8" a="1"/>
  <c r="Q9" i="8" a="1"/>
  <c r="P12" i="8" a="1"/>
  <c r="L16" i="8" a="1"/>
  <c r="L10" i="8" a="1"/>
  <c r="O13" i="8" a="1"/>
  <c r="M15" i="8" a="1"/>
  <c r="N16" i="8" a="1"/>
  <c r="O17" i="8" a="1"/>
  <c r="N6" i="8" a="1"/>
  <c r="R10" i="8" a="1"/>
  <c r="Q13" i="8" a="1"/>
  <c r="M17" i="8" a="1"/>
  <c r="N4" i="8" a="1"/>
  <c r="R4" i="8" a="1"/>
  <c r="O5" i="8" a="1"/>
  <c r="L6" i="8" a="1"/>
  <c r="P6" i="8" a="1"/>
  <c r="M7" i="8" a="1"/>
  <c r="Q7" i="8" a="1"/>
  <c r="N8" i="8" a="1"/>
  <c r="R8" i="8" a="1"/>
  <c r="O9" i="8" a="1"/>
  <c r="P10" i="8" a="1"/>
  <c r="M11" i="8" a="1"/>
  <c r="Q11" i="8" a="1"/>
  <c r="N12" i="8" a="1"/>
  <c r="R12" i="8" a="1"/>
  <c r="L14" i="8" a="1"/>
  <c r="P14" i="8" a="1"/>
  <c r="Q15" i="8" a="1"/>
  <c r="R16" i="8" a="1"/>
  <c r="R6" i="8" a="1"/>
  <c r="P8" i="8" a="1"/>
  <c r="O11" i="8" a="1"/>
  <c r="N14" i="8" a="1"/>
  <c r="Q17" i="8" a="1"/>
  <c r="Q10" i="8" a="1"/>
  <c r="M14" i="8" a="1"/>
  <c r="N15" i="8" a="1"/>
  <c r="L17" i="8" a="1"/>
  <c r="Q5" i="8" a="1"/>
  <c r="L12" i="8" a="1"/>
  <c r="P16" i="8" a="1"/>
  <c r="O4" i="8" a="1"/>
  <c r="L5" i="8" a="1"/>
  <c r="P5" i="8" a="1"/>
  <c r="M6" i="8" a="1"/>
  <c r="Q6" i="8" a="1"/>
  <c r="N7" i="8" a="1"/>
  <c r="R7" i="8" a="1"/>
  <c r="O8" i="8" a="1"/>
  <c r="L9" i="8" a="1"/>
  <c r="P9" i="8" a="1"/>
  <c r="M10" i="8" a="1"/>
  <c r="N11" i="8" a="1"/>
  <c r="R11" i="8" a="1"/>
  <c r="O12" i="8" a="1"/>
  <c r="L13" i="8" a="1"/>
  <c r="P13" i="8" a="1"/>
  <c r="Q14" i="8" a="1"/>
  <c r="R15" i="8" a="1"/>
  <c r="O16" i="8" a="1"/>
  <c r="P17" i="8" a="1"/>
  <c r="M5" i="8" a="1"/>
  <c r="O7" i="8" a="1"/>
  <c r="N10" i="8" a="1"/>
  <c r="M13" i="8" a="1"/>
  <c r="O15" i="8" a="1"/>
  <c r="K4" i="8" a="1"/>
  <c r="K5" i="8" a="1"/>
  <c r="K9" i="8" a="1"/>
  <c r="K13" i="8" a="1"/>
  <c r="K17" i="8" a="1"/>
  <c r="K10" i="8" a="1"/>
  <c r="K6" i="8" a="1"/>
  <c r="K14" i="8" a="1"/>
  <c r="K7" i="8" a="1"/>
  <c r="K11" i="8" a="1"/>
  <c r="K15" i="8" a="1"/>
  <c r="K8" i="8" a="1"/>
  <c r="K12" i="8" a="1"/>
  <c r="K16" i="8" a="1"/>
  <c r="D4" i="8" a="1"/>
  <c r="H4" i="8" a="1"/>
  <c r="E5" i="8" a="1"/>
  <c r="I5" i="8" a="1"/>
  <c r="F6" i="8" a="1"/>
  <c r="J6" i="8" a="1"/>
  <c r="G7" i="8" a="1"/>
  <c r="D8" i="8" a="1"/>
  <c r="H8" i="8" a="1"/>
  <c r="E9" i="8" a="1"/>
  <c r="I9" i="8" a="1"/>
  <c r="F10" i="8" a="1"/>
  <c r="J10" i="8" a="1"/>
  <c r="G11" i="8" a="1"/>
  <c r="D12" i="8" a="1"/>
  <c r="H12" i="8" a="1"/>
  <c r="H16" i="8" a="1"/>
  <c r="E17" i="8" a="1"/>
  <c r="D15" i="8" a="1"/>
  <c r="J17" i="8" a="1"/>
  <c r="F14" i="8" a="1"/>
  <c r="E4" i="8" a="1"/>
  <c r="I4" i="8" a="1"/>
  <c r="F5" i="8" a="1"/>
  <c r="J5" i="8" a="1"/>
  <c r="G6" i="8" a="1"/>
  <c r="D7" i="8" a="1"/>
  <c r="H7" i="8" a="1"/>
  <c r="E8" i="8" a="1"/>
  <c r="I8" i="8" a="1"/>
  <c r="F9" i="8" a="1"/>
  <c r="J9" i="8" a="1"/>
  <c r="G10" i="8" a="1"/>
  <c r="D11" i="8" a="1"/>
  <c r="H11" i="8" a="1"/>
  <c r="E12" i="8" a="1"/>
  <c r="I12" i="8" a="1"/>
  <c r="F13" i="8" a="1"/>
  <c r="J13" i="8" a="1"/>
  <c r="G14" i="8" a="1"/>
  <c r="H15" i="8" a="1"/>
  <c r="E16" i="8" a="1"/>
  <c r="I16" i="8" a="1"/>
  <c r="F17" i="8" a="1"/>
  <c r="E13" i="8" a="1"/>
  <c r="I17" i="8" a="1"/>
  <c r="F4" i="8" a="1"/>
  <c r="G5" i="8" a="1"/>
  <c r="H6" i="8" a="1"/>
  <c r="I7" i="8" a="1"/>
  <c r="J8" i="8" a="1"/>
  <c r="D10" i="8" a="1"/>
  <c r="E11" i="8" a="1"/>
  <c r="J12" i="8" a="1"/>
  <c r="D14" i="8" a="1"/>
  <c r="E15" i="8" a="1"/>
  <c r="F16" i="8" a="1"/>
  <c r="G17" i="8" a="1"/>
  <c r="D16" i="8" a="1"/>
  <c r="J4" i="8" a="1"/>
  <c r="D6" i="8" a="1"/>
  <c r="E7" i="8" a="1"/>
  <c r="F8" i="8" a="1"/>
  <c r="G9" i="8" a="1"/>
  <c r="H10" i="8" a="1"/>
  <c r="I11" i="8" a="1"/>
  <c r="F12" i="8" a="1"/>
  <c r="G13" i="8" a="1"/>
  <c r="H14" i="8" a="1"/>
  <c r="I15" i="8" a="1"/>
  <c r="J16" i="8" a="1"/>
  <c r="G15" i="8" a="1"/>
  <c r="I14" i="8" a="1"/>
  <c r="H17" i="8" a="1"/>
  <c r="J14" i="8" a="1"/>
  <c r="G4" i="8" a="1"/>
  <c r="D5" i="8" a="1"/>
  <c r="H5" i="8" a="1"/>
  <c r="E6" i="8" a="1"/>
  <c r="I6" i="8" a="1"/>
  <c r="F7" i="8" a="1"/>
  <c r="J7" i="8" a="1"/>
  <c r="G8" i="8" a="1"/>
  <c r="D9" i="8" a="1"/>
  <c r="H9" i="8" a="1"/>
  <c r="E10" i="8" a="1"/>
  <c r="I10" i="8" a="1"/>
  <c r="F11" i="8" a="1"/>
  <c r="J11" i="8" a="1"/>
  <c r="G12" i="8" a="1"/>
  <c r="D13" i="8" a="1"/>
  <c r="H13" i="8" a="1"/>
  <c r="E14" i="8" a="1"/>
  <c r="F15" i="8" a="1"/>
  <c r="J15" i="8" a="1"/>
  <c r="G16" i="8" a="1"/>
  <c r="D17" i="8" a="1"/>
  <c r="I13" i="8" a="1"/>
  <c r="C4" i="8" a="1"/>
  <c r="C16" i="8" a="1"/>
  <c r="C5" i="8" a="1"/>
  <c r="C9" i="8" a="1"/>
  <c r="C13" i="8" a="1"/>
  <c r="C17" i="8" a="1"/>
  <c r="C14" i="8" a="1"/>
  <c r="C10" i="8" a="1"/>
  <c r="C6" i="8" a="1"/>
  <c r="C12" i="8" a="1"/>
  <c r="C7" i="8" a="1"/>
  <c r="C11" i="8" a="1"/>
  <c r="C15" i="8" a="1"/>
  <c r="C8" i="8" a="1"/>
  <c r="T3" i="8" a="1"/>
  <c r="X3" i="8" a="1"/>
  <c r="U3" i="8" a="1"/>
  <c r="Y3" i="8" a="1"/>
  <c r="Z3" i="8" a="1"/>
  <c r="V3" i="8" a="1"/>
  <c r="W3" i="8" a="1"/>
  <c r="S3" i="8" a="1"/>
  <c r="P3" i="8" a="1"/>
  <c r="R3" i="8" a="1"/>
  <c r="O3" i="8" a="1"/>
  <c r="N3" i="8" a="1"/>
  <c r="Q3" i="8" a="1"/>
  <c r="L3" i="8" a="1"/>
  <c r="M3" i="8" a="1"/>
  <c r="K3" i="8" a="1"/>
  <c r="D3" i="8" a="1"/>
  <c r="H3" i="8" a="1"/>
  <c r="F3" i="8" a="1"/>
  <c r="E3" i="8" a="1"/>
  <c r="I3" i="8" a="1"/>
  <c r="J3" i="8" a="1"/>
  <c r="G3" i="8" a="1"/>
  <c r="C4" i="7" a="1"/>
  <c r="G4" i="7" a="1"/>
  <c r="K4" i="7" a="1"/>
  <c r="O4" i="7" a="1"/>
  <c r="C5" i="7" a="1"/>
  <c r="G5" i="7" a="1"/>
  <c r="K5" i="7" a="1"/>
  <c r="O5" i="7" a="1"/>
  <c r="C6" i="7" a="1"/>
  <c r="G6" i="7" a="1"/>
  <c r="D4" i="7" a="1"/>
  <c r="H4" i="7" a="1"/>
  <c r="L4" i="7" a="1"/>
  <c r="P4" i="7" a="1"/>
  <c r="D5" i="7" a="1"/>
  <c r="H5" i="7" a="1"/>
  <c r="L5" i="7" a="1"/>
  <c r="P5" i="7" a="1"/>
  <c r="D6" i="7" a="1"/>
  <c r="E4" i="7" a="1"/>
  <c r="I4" i="7" a="1"/>
  <c r="M4" i="7" a="1"/>
  <c r="Q4" i="7" a="1"/>
  <c r="E5" i="7" a="1"/>
  <c r="I5" i="7" a="1"/>
  <c r="M5" i="7" a="1"/>
  <c r="Q5" i="7" a="1"/>
  <c r="F4" i="7" a="1"/>
  <c r="J4" i="7" a="1"/>
  <c r="N4" i="7" a="1"/>
  <c r="R4" i="7" a="1"/>
  <c r="F5" i="7" a="1"/>
  <c r="J5" i="7" a="1"/>
  <c r="N5" i="7" a="1"/>
  <c r="R5" i="7" a="1"/>
  <c r="F6" i="7" a="1"/>
  <c r="E6" i="7" a="1"/>
  <c r="M6" i="7" a="1"/>
  <c r="C7" i="7" a="1"/>
  <c r="J7" i="7" a="1"/>
  <c r="P7" i="7" a="1"/>
  <c r="M8" i="7" a="1"/>
  <c r="C9" i="7" a="1"/>
  <c r="J9" i="7" a="1"/>
  <c r="P9" i="7" a="1"/>
  <c r="M10" i="7" a="1"/>
  <c r="C11" i="7" a="1"/>
  <c r="J11" i="7" a="1"/>
  <c r="P11" i="7" a="1"/>
  <c r="M12" i="7" a="1"/>
  <c r="C13" i="7" a="1"/>
  <c r="J13" i="7" a="1"/>
  <c r="P13" i="7" a="1"/>
  <c r="M14" i="7" a="1"/>
  <c r="C15" i="7" a="1"/>
  <c r="J15" i="7" a="1"/>
  <c r="P15" i="7" a="1"/>
  <c r="M16" i="7" a="1"/>
  <c r="C17" i="7" a="1"/>
  <c r="J17" i="7" a="1"/>
  <c r="P17" i="7" a="1"/>
  <c r="M18" i="7" a="1"/>
  <c r="C19" i="7" a="1"/>
  <c r="J19" i="7" a="1"/>
  <c r="P19" i="7" a="1"/>
  <c r="M20" i="7" a="1"/>
  <c r="C21" i="7" a="1"/>
  <c r="J21" i="7" a="1"/>
  <c r="P21" i="7" a="1"/>
  <c r="M22" i="7" a="1"/>
  <c r="C23" i="7" a="1"/>
  <c r="J23" i="7" a="1"/>
  <c r="P23" i="7" a="1"/>
  <c r="M24" i="7" a="1"/>
  <c r="C25" i="7" a="1"/>
  <c r="N6" i="7" a="1"/>
  <c r="D7" i="7" a="1"/>
  <c r="Q7" i="7" a="1"/>
  <c r="G8" i="7" a="1"/>
  <c r="N8" i="7" a="1"/>
  <c r="D9" i="7" a="1"/>
  <c r="Q9" i="7" a="1"/>
  <c r="G10" i="7" a="1"/>
  <c r="N10" i="7" a="1"/>
  <c r="D11" i="7" a="1"/>
  <c r="Q11" i="7" a="1"/>
  <c r="G12" i="7" a="1"/>
  <c r="N12" i="7" a="1"/>
  <c r="D13" i="7" a="1"/>
  <c r="Q13" i="7" a="1"/>
  <c r="G14" i="7" a="1"/>
  <c r="N14" i="7" a="1"/>
  <c r="D15" i="7" a="1"/>
  <c r="Q15" i="7" a="1"/>
  <c r="G16" i="7" a="1"/>
  <c r="N16" i="7" a="1"/>
  <c r="D17" i="7" a="1"/>
  <c r="Q17" i="7" a="1"/>
  <c r="G18" i="7" a="1"/>
  <c r="N18" i="7" a="1"/>
  <c r="D19" i="7" a="1"/>
  <c r="Q19" i="7" a="1"/>
  <c r="G20" i="7" a="1"/>
  <c r="N20" i="7" a="1"/>
  <c r="D21" i="7" a="1"/>
  <c r="Q21" i="7" a="1"/>
  <c r="G22" i="7" a="1"/>
  <c r="N22" i="7" a="1"/>
  <c r="D23" i="7" a="1"/>
  <c r="Q23" i="7" a="1"/>
  <c r="G24" i="7" a="1"/>
  <c r="N24" i="7" a="1"/>
  <c r="D25" i="7" a="1"/>
  <c r="H6" i="7" a="1"/>
  <c r="E7" i="7" a="1"/>
  <c r="K7" i="7" a="1"/>
  <c r="R7" i="7" a="1"/>
  <c r="H8" i="7" a="1"/>
  <c r="E9" i="7" a="1"/>
  <c r="K9" i="7" a="1"/>
  <c r="R9" i="7" a="1"/>
  <c r="H10" i="7" a="1"/>
  <c r="E11" i="7" a="1"/>
  <c r="K11" i="7" a="1"/>
  <c r="R11" i="7" a="1"/>
  <c r="H12" i="7" a="1"/>
  <c r="E13" i="7" a="1"/>
  <c r="K13" i="7" a="1"/>
  <c r="R13" i="7" a="1"/>
  <c r="H14" i="7" a="1"/>
  <c r="E15" i="7" a="1"/>
  <c r="K15" i="7" a="1"/>
  <c r="R15" i="7" a="1"/>
  <c r="H16" i="7" a="1"/>
  <c r="E17" i="7" a="1"/>
  <c r="K17" i="7" a="1"/>
  <c r="R17" i="7" a="1"/>
  <c r="H18" i="7" a="1"/>
  <c r="E19" i="7" a="1"/>
  <c r="K19" i="7" a="1"/>
  <c r="R19" i="7" a="1"/>
  <c r="H20" i="7" a="1"/>
  <c r="E21" i="7" a="1"/>
  <c r="K21" i="7" a="1"/>
  <c r="R21" i="7" a="1"/>
  <c r="H22" i="7" a="1"/>
  <c r="E23" i="7" a="1"/>
  <c r="K23" i="7" a="1"/>
  <c r="R23" i="7" a="1"/>
  <c r="H24" i="7" a="1"/>
  <c r="E25" i="7" a="1"/>
  <c r="I6" i="7" a="1"/>
  <c r="O6" i="7" a="1"/>
  <c r="F7" i="7" a="1"/>
  <c r="L7" i="7" a="1"/>
  <c r="I8" i="7" a="1"/>
  <c r="O8" i="7" a="1"/>
  <c r="F9" i="7" a="1"/>
  <c r="L9" i="7" a="1"/>
  <c r="I10" i="7" a="1"/>
  <c r="O10" i="7" a="1"/>
  <c r="F11" i="7" a="1"/>
  <c r="L11" i="7" a="1"/>
  <c r="I12" i="7" a="1"/>
  <c r="O12" i="7" a="1"/>
  <c r="F13" i="7" a="1"/>
  <c r="L13" i="7" a="1"/>
  <c r="I14" i="7" a="1"/>
  <c r="O14" i="7" a="1"/>
  <c r="F15" i="7" a="1"/>
  <c r="L15" i="7" a="1"/>
  <c r="I16" i="7" a="1"/>
  <c r="O16" i="7" a="1"/>
  <c r="F17" i="7" a="1"/>
  <c r="L17" i="7" a="1"/>
  <c r="I18" i="7" a="1"/>
  <c r="O18" i="7" a="1"/>
  <c r="F19" i="7" a="1"/>
  <c r="L19" i="7" a="1"/>
  <c r="I20" i="7" a="1"/>
  <c r="O20" i="7" a="1"/>
  <c r="F21" i="7" a="1"/>
  <c r="L21" i="7" a="1"/>
  <c r="I22" i="7" a="1"/>
  <c r="O22" i="7" a="1"/>
  <c r="F23" i="7" a="1"/>
  <c r="L23" i="7" a="1"/>
  <c r="I24" i="7" a="1"/>
  <c r="O24" i="7" a="1"/>
  <c r="F25" i="7" a="1"/>
  <c r="J25" i="7" a="1"/>
  <c r="N25" i="7" a="1"/>
  <c r="R25" i="7" a="1"/>
  <c r="F26" i="7" a="1"/>
  <c r="J26" i="7" a="1"/>
  <c r="N26" i="7" a="1"/>
  <c r="J6" i="7" a="1"/>
  <c r="P6" i="7" a="1"/>
  <c r="M7" i="7" a="1"/>
  <c r="C8" i="7" a="1"/>
  <c r="J8" i="7" a="1"/>
  <c r="P8" i="7" a="1"/>
  <c r="M9" i="7" a="1"/>
  <c r="C10" i="7" a="1"/>
  <c r="J10" i="7" a="1"/>
  <c r="P10" i="7" a="1"/>
  <c r="M11" i="7" a="1"/>
  <c r="C12" i="7" a="1"/>
  <c r="J12" i="7" a="1"/>
  <c r="P12" i="7" a="1"/>
  <c r="M13" i="7" a="1"/>
  <c r="C14" i="7" a="1"/>
  <c r="J14" i="7" a="1"/>
  <c r="P14" i="7" a="1"/>
  <c r="M15" i="7" a="1"/>
  <c r="C16" i="7" a="1"/>
  <c r="J16" i="7" a="1"/>
  <c r="P16" i="7" a="1"/>
  <c r="M17" i="7" a="1"/>
  <c r="C18" i="7" a="1"/>
  <c r="J18" i="7" a="1"/>
  <c r="P18" i="7" a="1"/>
  <c r="M19" i="7" a="1"/>
  <c r="C20" i="7" a="1"/>
  <c r="J20" i="7" a="1"/>
  <c r="P20" i="7" a="1"/>
  <c r="M21" i="7" a="1"/>
  <c r="C22" i="7" a="1"/>
  <c r="J22" i="7" a="1"/>
  <c r="P22" i="7" a="1"/>
  <c r="M23" i="7" a="1"/>
  <c r="C24" i="7" a="1"/>
  <c r="J24" i="7" a="1"/>
  <c r="P24" i="7" a="1"/>
  <c r="Q6" i="7" a="1"/>
  <c r="G7" i="7" a="1"/>
  <c r="N7" i="7" a="1"/>
  <c r="D8" i="7" a="1"/>
  <c r="Q8" i="7" a="1"/>
  <c r="G9" i="7" a="1"/>
  <c r="N9" i="7" a="1"/>
  <c r="D10" i="7" a="1"/>
  <c r="Q10" i="7" a="1"/>
  <c r="G11" i="7" a="1"/>
  <c r="N11" i="7" a="1"/>
  <c r="D12" i="7" a="1"/>
  <c r="Q12" i="7" a="1"/>
  <c r="G13" i="7" a="1"/>
  <c r="N13" i="7" a="1"/>
  <c r="D14" i="7" a="1"/>
  <c r="Q14" i="7" a="1"/>
  <c r="G15" i="7" a="1"/>
  <c r="N15" i="7" a="1"/>
  <c r="D16" i="7" a="1"/>
  <c r="Q16" i="7" a="1"/>
  <c r="G17" i="7" a="1"/>
  <c r="N17" i="7" a="1"/>
  <c r="D18" i="7" a="1"/>
  <c r="Q18" i="7" a="1"/>
  <c r="G19" i="7" a="1"/>
  <c r="N19" i="7" a="1"/>
  <c r="D20" i="7" a="1"/>
  <c r="Q20" i="7" a="1"/>
  <c r="G21" i="7" a="1"/>
  <c r="N21" i="7" a="1"/>
  <c r="D22" i="7" a="1"/>
  <c r="Q22" i="7" a="1"/>
  <c r="G23" i="7" a="1"/>
  <c r="N23" i="7" a="1"/>
  <c r="D24" i="7" a="1"/>
  <c r="Q24" i="7" a="1"/>
  <c r="G25" i="7" a="1"/>
  <c r="K25" i="7" a="1"/>
  <c r="O25" i="7" a="1"/>
  <c r="C26" i="7" a="1"/>
  <c r="G26" i="7" a="1"/>
  <c r="K26" i="7" a="1"/>
  <c r="O26" i="7" a="1"/>
  <c r="L6" i="7" a="1"/>
  <c r="I7" i="7" a="1"/>
  <c r="O7" i="7" a="1"/>
  <c r="F8" i="7" a="1"/>
  <c r="L8" i="7" a="1"/>
  <c r="I9" i="7" a="1"/>
  <c r="O9" i="7" a="1"/>
  <c r="F10" i="7" a="1"/>
  <c r="L10" i="7" a="1"/>
  <c r="I11" i="7" a="1"/>
  <c r="O11" i="7" a="1"/>
  <c r="F12" i="7" a="1"/>
  <c r="L12" i="7" a="1"/>
  <c r="I13" i="7" a="1"/>
  <c r="O13" i="7" a="1"/>
  <c r="F14" i="7" a="1"/>
  <c r="L14" i="7" a="1"/>
  <c r="I15" i="7" a="1"/>
  <c r="O15" i="7" a="1"/>
  <c r="F16" i="7" a="1"/>
  <c r="L16" i="7" a="1"/>
  <c r="I17" i="7" a="1"/>
  <c r="O17" i="7" a="1"/>
  <c r="F18" i="7" a="1"/>
  <c r="L18" i="7" a="1"/>
  <c r="I19" i="7" a="1"/>
  <c r="O19" i="7" a="1"/>
  <c r="F20" i="7" a="1"/>
  <c r="L20" i="7" a="1"/>
  <c r="I21" i="7" a="1"/>
  <c r="O21" i="7" a="1"/>
  <c r="F22" i="7" a="1"/>
  <c r="L22" i="7" a="1"/>
  <c r="I23" i="7" a="1"/>
  <c r="O23" i="7" a="1"/>
  <c r="F24" i="7" a="1"/>
  <c r="L24" i="7" a="1"/>
  <c r="H25" i="7" a="1"/>
  <c r="L25" i="7" a="1"/>
  <c r="P25" i="7" a="1"/>
  <c r="D26" i="7" a="1"/>
  <c r="H26" i="7" a="1"/>
  <c r="L26" i="7" a="1"/>
  <c r="P26" i="7" a="1"/>
  <c r="H9" i="7" a="1"/>
  <c r="K12" i="7" a="1"/>
  <c r="R18" i="7" a="1"/>
  <c r="E22" i="7" a="1"/>
  <c r="G27" i="7" a="1"/>
  <c r="L27" i="7" a="1"/>
  <c r="G28" i="7" a="1"/>
  <c r="L28" i="7" a="1"/>
  <c r="G29" i="7" a="1"/>
  <c r="L29" i="7" a="1"/>
  <c r="G30" i="7" a="1"/>
  <c r="L30" i="7" a="1"/>
  <c r="G31" i="7" a="1"/>
  <c r="L31" i="7" a="1"/>
  <c r="G32" i="7" a="1"/>
  <c r="L32" i="7" a="1"/>
  <c r="G33" i="7" a="1"/>
  <c r="L33" i="7" a="1"/>
  <c r="G34" i="7" a="1"/>
  <c r="K6" i="7" a="1"/>
  <c r="R12" i="7" a="1"/>
  <c r="E16" i="7" a="1"/>
  <c r="H19" i="7" a="1"/>
  <c r="K22" i="7" a="1"/>
  <c r="I25" i="7" a="1"/>
  <c r="I26" i="7" a="1"/>
  <c r="R26" i="7" a="1"/>
  <c r="M27" i="7" a="1"/>
  <c r="R27" i="7" a="1"/>
  <c r="M28" i="7" a="1"/>
  <c r="R28" i="7" a="1"/>
  <c r="M29" i="7" a="1"/>
  <c r="R29" i="7" a="1"/>
  <c r="M30" i="7" a="1"/>
  <c r="R30" i="7" a="1"/>
  <c r="M31" i="7" a="1"/>
  <c r="R31" i="7" a="1"/>
  <c r="M32" i="7" a="1"/>
  <c r="R32" i="7" a="1"/>
  <c r="R6" i="7" a="1"/>
  <c r="E10" i="7" a="1"/>
  <c r="H13" i="7" a="1"/>
  <c r="K16" i="7" a="1"/>
  <c r="R22" i="7" a="1"/>
  <c r="C27" i="7" a="1"/>
  <c r="H27" i="7" a="1"/>
  <c r="C28" i="7" a="1"/>
  <c r="H28" i="7" a="1"/>
  <c r="C29" i="7" a="1"/>
  <c r="H29" i="7" a="1"/>
  <c r="C30" i="7" a="1"/>
  <c r="H30" i="7" a="1"/>
  <c r="C31" i="7" a="1"/>
  <c r="H31" i="7" a="1"/>
  <c r="C32" i="7" a="1"/>
  <c r="H32" i="7" a="1"/>
  <c r="C33" i="7" a="1"/>
  <c r="H33" i="7" a="1"/>
  <c r="C34" i="7" a="1"/>
  <c r="H34" i="7" a="1"/>
  <c r="C35" i="7" a="1"/>
  <c r="L35" i="7" a="1"/>
  <c r="Q35" i="7" a="1"/>
  <c r="J36" i="7" a="1"/>
  <c r="C37" i="7" a="1"/>
  <c r="L37" i="7" a="1"/>
  <c r="P37" i="7" a="1"/>
  <c r="D38" i="7" a="1"/>
  <c r="H38" i="7" a="1"/>
  <c r="L38" i="7" a="1"/>
  <c r="P38" i="7" a="1"/>
  <c r="D39" i="7" a="1"/>
  <c r="H39" i="7" a="1"/>
  <c r="L39" i="7" a="1"/>
  <c r="P39" i="7" a="1"/>
  <c r="H7" i="7" a="1"/>
  <c r="K10" i="7" a="1"/>
  <c r="R16" i="7" a="1"/>
  <c r="E20" i="7" a="1"/>
  <c r="H23" i="7" a="1"/>
  <c r="M25" i="7" a="1"/>
  <c r="I27" i="7" a="1"/>
  <c r="N27" i="7" a="1"/>
  <c r="I28" i="7" a="1"/>
  <c r="N28" i="7" a="1"/>
  <c r="I29" i="7" a="1"/>
  <c r="N29" i="7" a="1"/>
  <c r="I30" i="7" a="1"/>
  <c r="N30" i="7" a="1"/>
  <c r="I31" i="7" a="1"/>
  <c r="N31" i="7" a="1"/>
  <c r="I32" i="7" a="1"/>
  <c r="N32" i="7" a="1"/>
  <c r="I33" i="7" a="1"/>
  <c r="N33" i="7" a="1"/>
  <c r="I34" i="7" a="1"/>
  <c r="N34" i="7" a="1"/>
  <c r="H35" i="7" a="1"/>
  <c r="M35" i="7" a="1"/>
  <c r="F36" i="7" a="1"/>
  <c r="O36" i="7" a="1"/>
  <c r="H37" i="7" a="1"/>
  <c r="R10" i="7" a="1"/>
  <c r="E14" i="7" a="1"/>
  <c r="H17" i="7" a="1"/>
  <c r="K20" i="7" a="1"/>
  <c r="M26" i="7" a="1"/>
  <c r="D27" i="7" a="1"/>
  <c r="O27" i="7" a="1"/>
  <c r="D28" i="7" a="1"/>
  <c r="O28" i="7" a="1"/>
  <c r="D29" i="7" a="1"/>
  <c r="O29" i="7" a="1"/>
  <c r="D30" i="7" a="1"/>
  <c r="O30" i="7" a="1"/>
  <c r="D31" i="7" a="1"/>
  <c r="O31" i="7" a="1"/>
  <c r="D32" i="7" a="1"/>
  <c r="O32" i="7" a="1"/>
  <c r="D33" i="7" a="1"/>
  <c r="O33" i="7" a="1"/>
  <c r="D34" i="7" a="1"/>
  <c r="O34" i="7" a="1"/>
  <c r="D35" i="7" a="1"/>
  <c r="I35" i="7" a="1"/>
  <c r="R35" i="7" a="1"/>
  <c r="K36" i="7" a="1"/>
  <c r="D37" i="7" a="1"/>
  <c r="I37" i="7" a="1"/>
  <c r="M37" i="7" a="1"/>
  <c r="Q37" i="7" a="1"/>
  <c r="E8" i="7" a="1"/>
  <c r="H11" i="7" a="1"/>
  <c r="K14" i="7" a="1"/>
  <c r="R20" i="7" a="1"/>
  <c r="E24" i="7" a="1"/>
  <c r="Q25" i="7" a="1"/>
  <c r="E27" i="7" a="1"/>
  <c r="J27" i="7" a="1"/>
  <c r="E28" i="7" a="1"/>
  <c r="J28" i="7" a="1"/>
  <c r="E29" i="7" a="1"/>
  <c r="J29" i="7" a="1"/>
  <c r="E30" i="7" a="1"/>
  <c r="J30" i="7" a="1"/>
  <c r="E31" i="7" a="1"/>
  <c r="J31" i="7" a="1"/>
  <c r="E32" i="7" a="1"/>
  <c r="J32" i="7" a="1"/>
  <c r="E33" i="7" a="1"/>
  <c r="J33" i="7" a="1"/>
  <c r="E34" i="7" a="1"/>
  <c r="J34" i="7" a="1"/>
  <c r="E35" i="7" a="1"/>
  <c r="N35" i="7" a="1"/>
  <c r="G36" i="7" a="1"/>
  <c r="P36" i="7" a="1"/>
  <c r="E37" i="7" a="1"/>
  <c r="R8" i="7" a="1"/>
  <c r="E12" i="7" a="1"/>
  <c r="H15" i="7" a="1"/>
  <c r="K18" i="7" a="1"/>
  <c r="R24" i="7" a="1"/>
  <c r="E26" i="7" a="1"/>
  <c r="Q26" i="7" a="1"/>
  <c r="F27" i="7" a="1"/>
  <c r="Q27" i="7" a="1"/>
  <c r="F28" i="7" a="1"/>
  <c r="Q28" i="7" a="1"/>
  <c r="F29" i="7" a="1"/>
  <c r="Q29" i="7" a="1"/>
  <c r="F30" i="7" a="1"/>
  <c r="Q30" i="7" a="1"/>
  <c r="F31" i="7" a="1"/>
  <c r="Q31" i="7" a="1"/>
  <c r="F32" i="7" a="1"/>
  <c r="Q32" i="7" a="1"/>
  <c r="F33" i="7" a="1"/>
  <c r="Q33" i="7" a="1"/>
  <c r="F34" i="7" a="1"/>
  <c r="Q34" i="7" a="1"/>
  <c r="F35" i="7" a="1"/>
  <c r="O35" i="7" a="1"/>
  <c r="H36" i="7" a="1"/>
  <c r="M36" i="7" a="1"/>
  <c r="F37" i="7" a="1"/>
  <c r="K8" i="7" a="1"/>
  <c r="P29" i="7" a="1"/>
  <c r="K32" i="7" a="1"/>
  <c r="P35" i="7" a="1"/>
  <c r="J37" i="7" a="1"/>
  <c r="J40" i="7" a="1"/>
  <c r="P40" i="7" a="1"/>
  <c r="G41" i="7" a="1"/>
  <c r="L41" i="7" a="1"/>
  <c r="E42" i="7" a="1"/>
  <c r="J42" i="7" a="1"/>
  <c r="C43" i="7" a="1"/>
  <c r="L43" i="7" a="1"/>
  <c r="E44" i="7" a="1"/>
  <c r="J44" i="7" a="1"/>
  <c r="C45" i="7" a="1"/>
  <c r="K27" i="7" a="1"/>
  <c r="P32" i="7" a="1"/>
  <c r="C36" i="7" a="1"/>
  <c r="N36" i="7" a="1"/>
  <c r="K37" i="7" a="1"/>
  <c r="E38" i="7" a="1"/>
  <c r="M38" i="7" a="1"/>
  <c r="E39" i="7" a="1"/>
  <c r="M39" i="7" a="1"/>
  <c r="D40" i="7" a="1"/>
  <c r="K40" i="7" a="1"/>
  <c r="Q40" i="7" a="1"/>
  <c r="Q41" i="7" a="1"/>
  <c r="F42" i="7" a="1"/>
  <c r="O42" i="7" a="1"/>
  <c r="H43" i="7" a="1"/>
  <c r="Q43" i="7" a="1"/>
  <c r="F44" i="7" a="1"/>
  <c r="R14" i="7" a="1"/>
  <c r="P27" i="7" a="1"/>
  <c r="K30" i="7" a="1"/>
  <c r="K34" i="7" a="1"/>
  <c r="G35" i="7" a="1"/>
  <c r="D36" i="7" a="1"/>
  <c r="Q36" i="7" a="1"/>
  <c r="F38" i="7" a="1"/>
  <c r="N38" i="7" a="1"/>
  <c r="F39" i="7" a="1"/>
  <c r="N39" i="7" a="1"/>
  <c r="E40" i="7" a="1"/>
  <c r="R40" i="7" a="1"/>
  <c r="H41" i="7" a="1"/>
  <c r="M41" i="7" a="1"/>
  <c r="R41" i="7" a="1"/>
  <c r="K42" i="7" a="1"/>
  <c r="D43" i="7" a="1"/>
  <c r="M43" i="7" a="1"/>
  <c r="E18" i="7" a="1"/>
  <c r="P30" i="7" a="1"/>
  <c r="L34" i="7" a="1"/>
  <c r="J35" i="7" a="1"/>
  <c r="E36" i="7" a="1"/>
  <c r="R36" i="7" a="1"/>
  <c r="N37" i="7" a="1"/>
  <c r="G38" i="7" a="1"/>
  <c r="O38" i="7" a="1"/>
  <c r="G39" i="7" a="1"/>
  <c r="O39" i="7" a="1"/>
  <c r="F40" i="7" a="1"/>
  <c r="L40" i="7" a="1"/>
  <c r="C41" i="7" a="1"/>
  <c r="I41" i="7" a="1"/>
  <c r="N41" i="7" a="1"/>
  <c r="G42" i="7" a="1"/>
  <c r="P42" i="7" a="1"/>
  <c r="I43" i="7" a="1"/>
  <c r="N43" i="7" a="1"/>
  <c r="G44" i="7" a="1"/>
  <c r="P44" i="7" a="1"/>
  <c r="I45" i="7" a="1"/>
  <c r="N45" i="7" a="1"/>
  <c r="G46" i="7" a="1"/>
  <c r="P46" i="7" a="1"/>
  <c r="I47" i="7" a="1"/>
  <c r="N47" i="7" a="1"/>
  <c r="G48" i="7" a="1"/>
  <c r="P48" i="7" a="1"/>
  <c r="I49" i="7" a="1"/>
  <c r="N49" i="7" a="1"/>
  <c r="G50" i="7" a="1"/>
  <c r="P50" i="7" a="1"/>
  <c r="D51" i="7" a="1"/>
  <c r="H51" i="7" a="1"/>
  <c r="L51" i="7" a="1"/>
  <c r="P51" i="7" a="1"/>
  <c r="D52" i="7" a="1"/>
  <c r="H52" i="7" a="1"/>
  <c r="H21" i="7" a="1"/>
  <c r="K28" i="7" a="1"/>
  <c r="K33" i="7" a="1"/>
  <c r="M34" i="7" a="1"/>
  <c r="K35" i="7" a="1"/>
  <c r="O37" i="7" a="1"/>
  <c r="G40" i="7" a="1"/>
  <c r="M40" i="7" a="1"/>
  <c r="J41" i="7" a="1"/>
  <c r="C42" i="7" a="1"/>
  <c r="L42" i="7" a="1"/>
  <c r="E43" i="7" a="1"/>
  <c r="J43" i="7" a="1"/>
  <c r="C44" i="7" a="1"/>
  <c r="L44" i="7" a="1"/>
  <c r="E45" i="7" a="1"/>
  <c r="J45" i="7" a="1"/>
  <c r="C46" i="7" a="1"/>
  <c r="L46" i="7" a="1"/>
  <c r="E47" i="7" a="1"/>
  <c r="J47" i="7" a="1"/>
  <c r="C48" i="7" a="1"/>
  <c r="L48" i="7" a="1"/>
  <c r="E49" i="7" a="1"/>
  <c r="J49" i="7" a="1"/>
  <c r="C50" i="7" a="1"/>
  <c r="L50" i="7" a="1"/>
  <c r="K24" i="7" a="1"/>
  <c r="P28" i="7" a="1"/>
  <c r="K31" i="7" a="1"/>
  <c r="M33" i="7" a="1"/>
  <c r="P34" i="7" a="1"/>
  <c r="I36" i="7" a="1"/>
  <c r="I38" i="7" a="1"/>
  <c r="Q38" i="7" a="1"/>
  <c r="I39" i="7" a="1"/>
  <c r="Q39" i="7" a="1"/>
  <c r="N40" i="7" a="1"/>
  <c r="D41" i="7" a="1"/>
  <c r="O41" i="7" a="1"/>
  <c r="H42" i="7" a="1"/>
  <c r="Q42" i="7" a="1"/>
  <c r="F43" i="7" a="1"/>
  <c r="O43" i="7" a="1"/>
  <c r="K29" i="7" a="1"/>
  <c r="R33" i="7" a="1"/>
  <c r="R34" i="7" a="1"/>
  <c r="L36" i="7" a="1"/>
  <c r="G37" i="7" a="1"/>
  <c r="C38" i="7" a="1"/>
  <c r="K38" i="7" a="1"/>
  <c r="C39" i="7" a="1"/>
  <c r="K39" i="7" a="1"/>
  <c r="C40" i="7" a="1"/>
  <c r="I40" i="7" a="1"/>
  <c r="F41" i="7" a="1"/>
  <c r="P41" i="7" a="1"/>
  <c r="I42" i="7" a="1"/>
  <c r="N42" i="7" a="1"/>
  <c r="G43" i="7" a="1"/>
  <c r="P43" i="7" a="1"/>
  <c r="I44" i="7" a="1"/>
  <c r="N44" i="7" a="1"/>
  <c r="G45" i="7" a="1"/>
  <c r="P45" i="7" a="1"/>
  <c r="I46" i="7" a="1"/>
  <c r="N46" i="7" a="1"/>
  <c r="G47" i="7" a="1"/>
  <c r="P47" i="7" a="1"/>
  <c r="I48" i="7" a="1"/>
  <c r="N48" i="7" a="1"/>
  <c r="G49" i="7" a="1"/>
  <c r="P49" i="7" a="1"/>
  <c r="I50" i="7" a="1"/>
  <c r="N50" i="7" a="1"/>
  <c r="R50" i="7" a="1"/>
  <c r="F51" i="7" a="1"/>
  <c r="J51" i="7" a="1"/>
  <c r="N51" i="7" a="1"/>
  <c r="R51" i="7" a="1"/>
  <c r="F52" i="7" a="1"/>
  <c r="J52" i="7" a="1"/>
  <c r="R37" i="7" a="1"/>
  <c r="K41" i="7" a="1"/>
  <c r="K44" i="7" a="1"/>
  <c r="D45" i="7" a="1"/>
  <c r="L45" i="7" a="1"/>
  <c r="R46" i="7" a="1"/>
  <c r="H48" i="7" a="1"/>
  <c r="O48" i="7" a="1"/>
  <c r="M49" i="7" a="1"/>
  <c r="E50" i="7" a="1"/>
  <c r="C51" i="7" a="1"/>
  <c r="L52" i="7" a="1"/>
  <c r="Q52" i="7" a="1"/>
  <c r="J53" i="7" a="1"/>
  <c r="C54" i="7" a="1"/>
  <c r="L54" i="7" a="1"/>
  <c r="Q54" i="7" a="1"/>
  <c r="J55" i="7" a="1"/>
  <c r="C56" i="7" a="1"/>
  <c r="L56" i="7" a="1"/>
  <c r="Q56" i="7" a="1"/>
  <c r="J57" i="7" a="1"/>
  <c r="C58" i="7" a="1"/>
  <c r="L58" i="7" a="1"/>
  <c r="Q58" i="7" a="1"/>
  <c r="J59" i="7" a="1"/>
  <c r="C60" i="7" a="1"/>
  <c r="L60" i="7" a="1"/>
  <c r="Q60" i="7" a="1"/>
  <c r="J61" i="7" a="1"/>
  <c r="C62" i="7" a="1"/>
  <c r="G62" i="7" a="1"/>
  <c r="K62" i="7" a="1"/>
  <c r="O62" i="7" a="1"/>
  <c r="C63" i="7" a="1"/>
  <c r="G63" i="7" a="1"/>
  <c r="J38" i="7" a="1"/>
  <c r="R43" i="7" a="1"/>
  <c r="F45" i="7" a="1"/>
  <c r="D46" i="7" a="1"/>
  <c r="K46" i="7" a="1"/>
  <c r="C47" i="7" a="1"/>
  <c r="Q47" i="7" a="1"/>
  <c r="O49" i="7" a="1"/>
  <c r="F50" i="7" a="1"/>
  <c r="M50" i="7" a="1"/>
  <c r="Q51" i="7" a="1"/>
  <c r="G52" i="7" a="1"/>
  <c r="M52" i="7" a="1"/>
  <c r="F53" i="7" a="1"/>
  <c r="O53" i="7" a="1"/>
  <c r="H54" i="7" a="1"/>
  <c r="M54" i="7" a="1"/>
  <c r="F55" i="7" a="1"/>
  <c r="O55" i="7" a="1"/>
  <c r="H56" i="7" a="1"/>
  <c r="M56" i="7" a="1"/>
  <c r="F57" i="7" a="1"/>
  <c r="O57" i="7" a="1"/>
  <c r="H58" i="7" a="1"/>
  <c r="M58" i="7" a="1"/>
  <c r="F59" i="7" a="1"/>
  <c r="O59" i="7" a="1"/>
  <c r="H60" i="7" a="1"/>
  <c r="M60" i="7" a="1"/>
  <c r="F61" i="7" a="1"/>
  <c r="O61" i="7" a="1"/>
  <c r="P31" i="7" a="1"/>
  <c r="R38" i="7" a="1"/>
  <c r="D42" i="7" a="1"/>
  <c r="M44" i="7" a="1"/>
  <c r="M45" i="7" a="1"/>
  <c r="E46" i="7" a="1"/>
  <c r="K47" i="7" a="1"/>
  <c r="R47" i="7" a="1"/>
  <c r="J48" i="7" a="1"/>
  <c r="Q48" i="7" a="1"/>
  <c r="H49" i="7" a="1"/>
  <c r="E51" i="7" a="1"/>
  <c r="K51" i="7" a="1"/>
  <c r="R52" i="7" a="1"/>
  <c r="K53" i="7" a="1"/>
  <c r="D54" i="7" a="1"/>
  <c r="I54" i="7" a="1"/>
  <c r="R54" i="7" a="1"/>
  <c r="K55" i="7" a="1"/>
  <c r="D56" i="7" a="1"/>
  <c r="I56" i="7" a="1"/>
  <c r="R56" i="7" a="1"/>
  <c r="K57" i="7" a="1"/>
  <c r="D58" i="7" a="1"/>
  <c r="I58" i="7" a="1"/>
  <c r="R58" i="7" a="1"/>
  <c r="K59" i="7" a="1"/>
  <c r="D60" i="7" a="1"/>
  <c r="I60" i="7" a="1"/>
  <c r="R60" i="7" a="1"/>
  <c r="K61" i="7" a="1"/>
  <c r="D62" i="7" a="1"/>
  <c r="H62" i="7" a="1"/>
  <c r="L62" i="7" a="1"/>
  <c r="P62" i="7" a="1"/>
  <c r="D63" i="7" a="1"/>
  <c r="H63" i="7" a="1"/>
  <c r="L63" i="7" a="1"/>
  <c r="P63" i="7" a="1"/>
  <c r="D64" i="7" a="1"/>
  <c r="H64" i="7" a="1"/>
  <c r="L64" i="7" a="1"/>
  <c r="P64" i="7" a="1"/>
  <c r="D65" i="7" a="1"/>
  <c r="H65" i="7" a="1"/>
  <c r="L65" i="7" a="1"/>
  <c r="P65" i="7" a="1"/>
  <c r="D66" i="7" a="1"/>
  <c r="H66" i="7" a="1"/>
  <c r="L66" i="7" a="1"/>
  <c r="P66" i="7" a="1"/>
  <c r="D67" i="7" a="1"/>
  <c r="H67" i="7" a="1"/>
  <c r="L67" i="7" a="1"/>
  <c r="P67" i="7" a="1"/>
  <c r="D68" i="7" a="1"/>
  <c r="H68" i="7" a="1"/>
  <c r="L68" i="7" a="1"/>
  <c r="P68" i="7" a="1"/>
  <c r="D69" i="7" a="1"/>
  <c r="P33" i="7" a="1"/>
  <c r="J39" i="7" a="1"/>
  <c r="D44" i="7" a="1"/>
  <c r="O44" i="7" a="1"/>
  <c r="O45" i="7" a="1"/>
  <c r="F46" i="7" a="1"/>
  <c r="M46" i="7" a="1"/>
  <c r="D47" i="7" a="1"/>
  <c r="L47" i="7" a="1"/>
  <c r="R48" i="7" a="1"/>
  <c r="H50" i="7" a="1"/>
  <c r="O50" i="7" a="1"/>
  <c r="I52" i="7" a="1"/>
  <c r="N52" i="7" a="1"/>
  <c r="G53" i="7" a="1"/>
  <c r="P53" i="7" a="1"/>
  <c r="E54" i="7" a="1"/>
  <c r="N54" i="7" a="1"/>
  <c r="G55" i="7" a="1"/>
  <c r="P55" i="7" a="1"/>
  <c r="E56" i="7" a="1"/>
  <c r="N56" i="7" a="1"/>
  <c r="G57" i="7" a="1"/>
  <c r="P57" i="7" a="1"/>
  <c r="E58" i="7" a="1"/>
  <c r="N58" i="7" a="1"/>
  <c r="G59" i="7" a="1"/>
  <c r="P59" i="7" a="1"/>
  <c r="E60" i="7" a="1"/>
  <c r="N60" i="7" a="1"/>
  <c r="G61" i="7" a="1"/>
  <c r="P61" i="7" a="1"/>
  <c r="R39" i="7" a="1"/>
  <c r="M42" i="7" a="1"/>
  <c r="H45" i="7" a="1"/>
  <c r="F47" i="7" a="1"/>
  <c r="D48" i="7" a="1"/>
  <c r="K48" i="7" a="1"/>
  <c r="C49" i="7" a="1"/>
  <c r="Q49" i="7" a="1"/>
  <c r="M51" i="7" a="1"/>
  <c r="C52" i="7" a="1"/>
  <c r="C53" i="7" a="1"/>
  <c r="L53" i="7" a="1"/>
  <c r="Q53" i="7" a="1"/>
  <c r="J54" i="7" a="1"/>
  <c r="C55" i="7" a="1"/>
  <c r="L55" i="7" a="1"/>
  <c r="Q55" i="7" a="1"/>
  <c r="J56" i="7" a="1"/>
  <c r="C57" i="7" a="1"/>
  <c r="L57" i="7" a="1"/>
  <c r="Q57" i="7" a="1"/>
  <c r="J58" i="7" a="1"/>
  <c r="C59" i="7" a="1"/>
  <c r="L59" i="7" a="1"/>
  <c r="Q59" i="7" a="1"/>
  <c r="J60" i="7" a="1"/>
  <c r="C61" i="7" a="1"/>
  <c r="L61" i="7" a="1"/>
  <c r="Q61" i="7" a="1"/>
  <c r="E62" i="7" a="1"/>
  <c r="I62" i="7" a="1"/>
  <c r="M62" i="7" a="1"/>
  <c r="Q62" i="7" a="1"/>
  <c r="E63" i="7" a="1"/>
  <c r="I63" i="7" a="1"/>
  <c r="M63" i="7" a="1"/>
  <c r="Q63" i="7" a="1"/>
  <c r="E64" i="7" a="1"/>
  <c r="I64" i="7" a="1"/>
  <c r="M64" i="7" a="1"/>
  <c r="Q64" i="7" a="1"/>
  <c r="E65" i="7" a="1"/>
  <c r="I65" i="7" a="1"/>
  <c r="M65" i="7" a="1"/>
  <c r="Q65" i="7" a="1"/>
  <c r="E66" i="7" a="1"/>
  <c r="I66" i="7" a="1"/>
  <c r="M66" i="7" a="1"/>
  <c r="Q66" i="7" a="1"/>
  <c r="E67" i="7" a="1"/>
  <c r="I67" i="7" a="1"/>
  <c r="M67" i="7" a="1"/>
  <c r="H40" i="7" a="1"/>
  <c r="R42" i="7" a="1"/>
  <c r="H44" i="7" a="1"/>
  <c r="Q44" i="7" a="1"/>
  <c r="H46" i="7" a="1"/>
  <c r="O46" i="7" a="1"/>
  <c r="M47" i="7" a="1"/>
  <c r="E48" i="7" a="1"/>
  <c r="K49" i="7" a="1"/>
  <c r="R49" i="7" a="1"/>
  <c r="J50" i="7" a="1"/>
  <c r="Q50" i="7" a="1"/>
  <c r="G51" i="7" a="1"/>
  <c r="O52" i="7" a="1"/>
  <c r="H53" i="7" a="1"/>
  <c r="M53" i="7" a="1"/>
  <c r="F54" i="7" a="1"/>
  <c r="O54" i="7" a="1"/>
  <c r="H55" i="7" a="1"/>
  <c r="M55" i="7" a="1"/>
  <c r="F56" i="7" a="1"/>
  <c r="O56" i="7" a="1"/>
  <c r="H57" i="7" a="1"/>
  <c r="M57" i="7" a="1"/>
  <c r="F58" i="7" a="1"/>
  <c r="O58" i="7" a="1"/>
  <c r="H59" i="7" a="1"/>
  <c r="M59" i="7" a="1"/>
  <c r="F60" i="7" a="1"/>
  <c r="O60" i="7" a="1"/>
  <c r="H61" i="7" a="1"/>
  <c r="M61" i="7" a="1"/>
  <c r="O40" i="7" a="1"/>
  <c r="R44" i="7" a="1"/>
  <c r="Q45" i="7" a="1"/>
  <c r="O47" i="7" a="1"/>
  <c r="F48" i="7" a="1"/>
  <c r="M48" i="7" a="1"/>
  <c r="D49" i="7" a="1"/>
  <c r="L49" i="7" a="1"/>
  <c r="E52" i="7" a="1"/>
  <c r="K52" i="7" a="1"/>
  <c r="D53" i="7" a="1"/>
  <c r="I53" i="7" a="1"/>
  <c r="R53" i="7" a="1"/>
  <c r="K54" i="7" a="1"/>
  <c r="D55" i="7" a="1"/>
  <c r="I55" i="7" a="1"/>
  <c r="R55" i="7" a="1"/>
  <c r="K56" i="7" a="1"/>
  <c r="D57" i="7" a="1"/>
  <c r="I57" i="7" a="1"/>
  <c r="R57" i="7" a="1"/>
  <c r="K58" i="7" a="1"/>
  <c r="D59" i="7" a="1"/>
  <c r="I59" i="7" a="1"/>
  <c r="R59" i="7" a="1"/>
  <c r="K60" i="7" a="1"/>
  <c r="D61" i="7" a="1"/>
  <c r="I61" i="7" a="1"/>
  <c r="R61" i="7" a="1"/>
  <c r="F62" i="7" a="1"/>
  <c r="J62" i="7" a="1"/>
  <c r="N62" i="7" a="1"/>
  <c r="R62" i="7" a="1"/>
  <c r="F63" i="7" a="1"/>
  <c r="J63" i="7" a="1"/>
  <c r="N63" i="7" a="1"/>
  <c r="R63" i="7" a="1"/>
  <c r="F64" i="7" a="1"/>
  <c r="J64" i="7" a="1"/>
  <c r="N64" i="7" a="1"/>
  <c r="R64" i="7" a="1"/>
  <c r="F65" i="7" a="1"/>
  <c r="J65" i="7" a="1"/>
  <c r="N65" i="7" a="1"/>
  <c r="R65" i="7" a="1"/>
  <c r="F66" i="7" a="1"/>
  <c r="J66" i="7" a="1"/>
  <c r="N66" i="7" a="1"/>
  <c r="R66" i="7" a="1"/>
  <c r="F67" i="7" a="1"/>
  <c r="J67" i="7" a="1"/>
  <c r="N67" i="7" a="1"/>
  <c r="R67" i="7" a="1"/>
  <c r="F68" i="7" a="1"/>
  <c r="J68" i="7" a="1"/>
  <c r="N68" i="7" a="1"/>
  <c r="R68" i="7" a="1"/>
  <c r="Q46" i="7" a="1"/>
  <c r="K50" i="7" a="1"/>
  <c r="N55" i="7" a="1"/>
  <c r="G60" i="7" a="1"/>
  <c r="Q67" i="7" a="1"/>
  <c r="K68" i="7" a="1"/>
  <c r="F69" i="7" a="1"/>
  <c r="L69" i="7" a="1"/>
  <c r="I70" i="7" a="1"/>
  <c r="O70" i="7" a="1"/>
  <c r="F71" i="7" a="1"/>
  <c r="L71" i="7" a="1"/>
  <c r="L73" i="7" a="1"/>
  <c r="L74" i="7" a="1"/>
  <c r="D75" i="7" a="1"/>
  <c r="L75" i="7" a="1"/>
  <c r="D76" i="7" a="1"/>
  <c r="L76" i="7" a="1"/>
  <c r="D77" i="7" a="1"/>
  <c r="L77" i="7" a="1"/>
  <c r="D78" i="7" a="1"/>
  <c r="L78" i="7" a="1"/>
  <c r="D79" i="7" a="1"/>
  <c r="H79" i="7" a="1"/>
  <c r="P79" i="7" a="1"/>
  <c r="H80" i="7" a="1"/>
  <c r="P80" i="7" a="1"/>
  <c r="H81" i="7" a="1"/>
  <c r="P81" i="7" a="1"/>
  <c r="H82" i="7" a="1"/>
  <c r="P82" i="7" a="1"/>
  <c r="H83" i="7" a="1"/>
  <c r="P83" i="7" a="1"/>
  <c r="E41" i="7" a="1"/>
  <c r="H47" i="7" a="1"/>
  <c r="N53" i="7" a="1"/>
  <c r="G58" i="7" a="1"/>
  <c r="C64" i="7" a="1"/>
  <c r="C65" i="7" a="1"/>
  <c r="C66" i="7" a="1"/>
  <c r="C67" i="7" a="1"/>
  <c r="M68" i="7" a="1"/>
  <c r="M69" i="7" a="1"/>
  <c r="C70" i="7" a="1"/>
  <c r="J70" i="7" a="1"/>
  <c r="P70" i="7" a="1"/>
  <c r="M71" i="7" a="1"/>
  <c r="C72" i="7" a="1"/>
  <c r="H72" i="7" a="1"/>
  <c r="L72" i="7" a="1"/>
  <c r="P72" i="7" a="1"/>
  <c r="D73" i="7" a="1"/>
  <c r="H73" i="7" a="1"/>
  <c r="P73" i="7" a="1"/>
  <c r="D74" i="7" a="1"/>
  <c r="H74" i="7" a="1"/>
  <c r="P74" i="7" a="1"/>
  <c r="H75" i="7" a="1"/>
  <c r="P75" i="7" a="1"/>
  <c r="H76" i="7" a="1"/>
  <c r="P76" i="7" a="1"/>
  <c r="H77" i="7" a="1"/>
  <c r="P77" i="7" a="1"/>
  <c r="H78" i="7" a="1"/>
  <c r="P78" i="7" a="1"/>
  <c r="L79" i="7" a="1"/>
  <c r="D80" i="7" a="1"/>
  <c r="L80" i="7" a="1"/>
  <c r="D81" i="7" a="1"/>
  <c r="L81" i="7" a="1"/>
  <c r="D82" i="7" a="1"/>
  <c r="L82" i="7" a="1"/>
  <c r="D83" i="7" a="1"/>
  <c r="L83" i="7" a="1"/>
  <c r="K43" i="7" a="1"/>
  <c r="I51" i="7" a="1"/>
  <c r="G56" i="7" a="1"/>
  <c r="P60" i="7" a="1"/>
  <c r="C68" i="7" a="1"/>
  <c r="G69" i="7" a="1"/>
  <c r="N69" i="7" a="1"/>
  <c r="D70" i="7" a="1"/>
  <c r="Q70" i="7" a="1"/>
  <c r="G71" i="7" a="1"/>
  <c r="N71" i="7" a="1"/>
  <c r="D72" i="7" a="1"/>
  <c r="Q78" i="7" a="1"/>
  <c r="M79" i="7" a="1"/>
  <c r="E80" i="7" a="1"/>
  <c r="M80" i="7" a="1"/>
  <c r="I81" i="7" a="1"/>
  <c r="M81" i="7" a="1"/>
  <c r="E82" i="7" a="1"/>
  <c r="M82" i="7" a="1"/>
  <c r="E83" i="7" a="1"/>
  <c r="M83" i="7" a="1"/>
  <c r="J82" i="7" a="1"/>
  <c r="R83" i="7" a="1"/>
  <c r="P52" i="7" a="1"/>
  <c r="C69" i="7" a="1"/>
  <c r="N70" i="7" a="1"/>
  <c r="O51" i="7" a="1"/>
  <c r="G54" i="7" a="1"/>
  <c r="P58" i="7" a="1"/>
  <c r="E61" i="7" a="1"/>
  <c r="G64" i="7" a="1"/>
  <c r="G65" i="7" a="1"/>
  <c r="G66" i="7" a="1"/>
  <c r="G67" i="7" a="1"/>
  <c r="E68" i="7" a="1"/>
  <c r="O68" i="7" a="1"/>
  <c r="H69" i="7" a="1"/>
  <c r="E70" i="7" a="1"/>
  <c r="K70" i="7" a="1"/>
  <c r="R70" i="7" a="1"/>
  <c r="H71" i="7" a="1"/>
  <c r="E72" i="7" a="1"/>
  <c r="I72" i="7" a="1"/>
  <c r="M72" i="7" a="1"/>
  <c r="Q72" i="7" a="1"/>
  <c r="E73" i="7" a="1"/>
  <c r="I73" i="7" a="1"/>
  <c r="M73" i="7" a="1"/>
  <c r="Q73" i="7" a="1"/>
  <c r="E74" i="7" a="1"/>
  <c r="I74" i="7" a="1"/>
  <c r="M74" i="7" a="1"/>
  <c r="Q74" i="7" a="1"/>
  <c r="E75" i="7" a="1"/>
  <c r="I75" i="7" a="1"/>
  <c r="M75" i="7" a="1"/>
  <c r="Q75" i="7" a="1"/>
  <c r="E76" i="7" a="1"/>
  <c r="I76" i="7" a="1"/>
  <c r="M76" i="7" a="1"/>
  <c r="Q76" i="7" a="1"/>
  <c r="E77" i="7" a="1"/>
  <c r="I77" i="7" a="1"/>
  <c r="M77" i="7" a="1"/>
  <c r="Q77" i="7" a="1"/>
  <c r="E78" i="7" a="1"/>
  <c r="I78" i="7" a="1"/>
  <c r="M78" i="7" a="1"/>
  <c r="E79" i="7" a="1"/>
  <c r="I79" i="7" a="1"/>
  <c r="Q79" i="7" a="1"/>
  <c r="I80" i="7" a="1"/>
  <c r="Q80" i="7" a="1"/>
  <c r="E81" i="7" a="1"/>
  <c r="Q81" i="7" a="1"/>
  <c r="I82" i="7" a="1"/>
  <c r="Q82" i="7" a="1"/>
  <c r="I83" i="7" a="1"/>
  <c r="Q83" i="7" a="1"/>
  <c r="R82" i="7" a="1"/>
  <c r="R45" i="7" a="1"/>
  <c r="Q69" i="7" a="1"/>
  <c r="Q71" i="7" a="1"/>
  <c r="P56" i="7" a="1"/>
  <c r="E59" i="7" a="1"/>
  <c r="Q68" i="7" a="1"/>
  <c r="I69" i="7" a="1"/>
  <c r="O69" i="7" a="1"/>
  <c r="F70" i="7" a="1"/>
  <c r="L70" i="7" a="1"/>
  <c r="I71" i="7" a="1"/>
  <c r="O71" i="7" a="1"/>
  <c r="F49" i="7" a="1"/>
  <c r="K64" i="7" a="1"/>
  <c r="K67" i="7" a="1"/>
  <c r="J69" i="7" a="1"/>
  <c r="M70" i="7" a="1"/>
  <c r="J71" i="7" a="1"/>
  <c r="F72" i="7" a="1"/>
  <c r="N72" i="7" a="1"/>
  <c r="F73" i="7" a="1"/>
  <c r="N73" i="7" a="1"/>
  <c r="F74" i="7" a="1"/>
  <c r="R74" i="7" a="1"/>
  <c r="J75" i="7" a="1"/>
  <c r="R75" i="7" a="1"/>
  <c r="J76" i="7" a="1"/>
  <c r="R76" i="7" a="1"/>
  <c r="J77" i="7" a="1"/>
  <c r="R77" i="7" a="1"/>
  <c r="J78" i="7" a="1"/>
  <c r="R78" i="7" a="1"/>
  <c r="J79" i="7" a="1"/>
  <c r="R79" i="7" a="1"/>
  <c r="J80" i="7" a="1"/>
  <c r="F81" i="7" a="1"/>
  <c r="N81" i="7" a="1"/>
  <c r="F82" i="7" a="1"/>
  <c r="F83" i="7" a="1"/>
  <c r="N83" i="7" a="1"/>
  <c r="E55" i="7" a="1"/>
  <c r="G70" i="7" a="1"/>
  <c r="K45" i="7" a="1"/>
  <c r="P54" i="7" a="1"/>
  <c r="E57" i="7" a="1"/>
  <c r="N61" i="7" a="1"/>
  <c r="K63" i="7" a="1"/>
  <c r="K65" i="7" a="1"/>
  <c r="K66" i="7" a="1"/>
  <c r="G68" i="7" a="1"/>
  <c r="P69" i="7" a="1"/>
  <c r="C71" i="7" a="1"/>
  <c r="P71" i="7" a="1"/>
  <c r="J72" i="7" a="1"/>
  <c r="R72" i="7" a="1"/>
  <c r="J73" i="7" a="1"/>
  <c r="R73" i="7" a="1"/>
  <c r="J74" i="7" a="1"/>
  <c r="N74" i="7" a="1"/>
  <c r="F75" i="7" a="1"/>
  <c r="N75" i="7" a="1"/>
  <c r="F76" i="7" a="1"/>
  <c r="N76" i="7" a="1"/>
  <c r="F77" i="7" a="1"/>
  <c r="N77" i="7" a="1"/>
  <c r="F78" i="7" a="1"/>
  <c r="N78" i="7" a="1"/>
  <c r="F79" i="7" a="1"/>
  <c r="N79" i="7" a="1"/>
  <c r="F80" i="7" a="1"/>
  <c r="N80" i="7" a="1"/>
  <c r="R80" i="7" a="1"/>
  <c r="J81" i="7" a="1"/>
  <c r="R81" i="7" a="1"/>
  <c r="N82" i="7" a="1"/>
  <c r="J83" i="7" a="1"/>
  <c r="N59" i="7" a="1"/>
  <c r="I68" i="7" a="1"/>
  <c r="D71" i="7" a="1"/>
  <c r="J46" i="7" a="1"/>
  <c r="D50" i="7" a="1"/>
  <c r="E53" i="7" a="1"/>
  <c r="N57" i="7" a="1"/>
  <c r="O63" i="7" a="1"/>
  <c r="O64" i="7" a="1"/>
  <c r="O65" i="7" a="1"/>
  <c r="O66" i="7" a="1"/>
  <c r="O67" i="7" a="1"/>
  <c r="E69" i="7" a="1"/>
  <c r="K69" i="7" a="1"/>
  <c r="R69" i="7" a="1"/>
  <c r="H70" i="7" a="1"/>
  <c r="E71" i="7" a="1"/>
  <c r="K71" i="7" a="1"/>
  <c r="R71" i="7" a="1"/>
  <c r="G72" i="7" a="1"/>
  <c r="K72" i="7" a="1"/>
  <c r="O72" i="7" a="1"/>
  <c r="C73" i="7" a="1"/>
  <c r="G73" i="7" a="1"/>
  <c r="K73" i="7" a="1"/>
  <c r="O73" i="7" a="1"/>
  <c r="C74" i="7" a="1"/>
  <c r="G74" i="7" a="1"/>
  <c r="K74" i="7" a="1"/>
  <c r="O74" i="7" a="1"/>
  <c r="C75" i="7" a="1"/>
  <c r="G75" i="7" a="1"/>
  <c r="K75" i="7" a="1"/>
  <c r="O75" i="7" a="1"/>
  <c r="C76" i="7" a="1"/>
  <c r="G76" i="7" a="1"/>
  <c r="K76" i="7" a="1"/>
  <c r="O76" i="7" a="1"/>
  <c r="C77" i="7" a="1"/>
  <c r="G77" i="7" a="1"/>
  <c r="K77" i="7" a="1"/>
  <c r="O77" i="7" a="1"/>
  <c r="C78" i="7" a="1"/>
  <c r="G78" i="7" a="1"/>
  <c r="K78" i="7" a="1"/>
  <c r="O78" i="7" a="1"/>
  <c r="C79" i="7" a="1"/>
  <c r="G79" i="7" a="1"/>
  <c r="K79" i="7" a="1"/>
  <c r="O79" i="7" a="1"/>
  <c r="C80" i="7" a="1"/>
  <c r="G80" i="7" a="1"/>
  <c r="K80" i="7" a="1"/>
  <c r="O80" i="7" a="1"/>
  <c r="C81" i="7" a="1"/>
  <c r="G81" i="7" a="1"/>
  <c r="K81" i="7" a="1"/>
  <c r="O81" i="7" a="1"/>
  <c r="C82" i="7" a="1"/>
  <c r="G82" i="7" a="1"/>
  <c r="K82" i="7" a="1"/>
  <c r="O82" i="7" a="1"/>
  <c r="C83" i="7" a="1"/>
  <c r="G83" i="7" a="1"/>
  <c r="K83" i="7" a="1"/>
  <c r="O83" i="7" a="1"/>
  <c r="L3" i="7" a="1"/>
  <c r="P3" i="7" a="1"/>
  <c r="M3" i="7" a="1"/>
  <c r="Q3" i="7" a="1"/>
  <c r="N3" i="7" a="1"/>
  <c r="R3" i="7" a="1"/>
  <c r="O3" i="7" a="1"/>
  <c r="K3" i="7" a="1"/>
  <c r="D3" i="7" a="1"/>
  <c r="H3" i="7" a="1"/>
  <c r="E3" i="7" a="1"/>
  <c r="I3" i="7" a="1"/>
  <c r="F3" i="7" a="1"/>
  <c r="J3" i="7" a="1"/>
  <c r="G3" i="7" a="1"/>
  <c r="C3" i="7" a="1"/>
  <c r="C3" i="8" a="1"/>
  <c r="N27" i="6" a="1"/>
  <c r="R27" i="6" a="1"/>
  <c r="O30" i="6" a="1"/>
  <c r="S30" i="6" a="1"/>
  <c r="P69" i="6" a="1"/>
  <c r="T69" i="6" a="1"/>
  <c r="O27" i="6" a="1"/>
  <c r="S27" i="6" a="1"/>
  <c r="P30" i="6" a="1"/>
  <c r="T30" i="6" a="1"/>
  <c r="Q69" i="6" a="1"/>
  <c r="N80" i="6" a="1"/>
  <c r="P27" i="6" a="1"/>
  <c r="T27" i="6" a="1"/>
  <c r="Q30" i="6" a="1"/>
  <c r="N69" i="6" a="1"/>
  <c r="R69" i="6" a="1"/>
  <c r="O80" i="6" a="1"/>
  <c r="Q27" i="6" a="1"/>
  <c r="N30" i="6" a="1"/>
  <c r="R30" i="6" a="1"/>
  <c r="O69" i="6" a="1"/>
  <c r="S69" i="6" a="1"/>
  <c r="P80" i="6" a="1"/>
  <c r="T80" i="6" a="1"/>
  <c r="R70" i="6" a="1"/>
  <c r="P82" i="6" a="1"/>
  <c r="O24" i="6" a="1"/>
  <c r="T24" i="6" a="1"/>
  <c r="R21" i="6" a="1"/>
  <c r="Q25" i="6" a="1"/>
  <c r="O26" i="6" a="1"/>
  <c r="T26" i="6" a="1"/>
  <c r="S28" i="6" a="1"/>
  <c r="Q29" i="6" a="1"/>
  <c r="O96" i="6" a="1"/>
  <c r="N99" i="6" a="1"/>
  <c r="S99" i="6" a="1"/>
  <c r="Q86" i="6" a="1"/>
  <c r="P18" i="6" a="1"/>
  <c r="N13" i="6" a="1"/>
  <c r="S13" i="6" a="1"/>
  <c r="R17" i="6" a="1"/>
  <c r="P20" i="6" a="1"/>
  <c r="N15" i="6" a="1"/>
  <c r="T15" i="6" a="1"/>
  <c r="Q82" i="6" a="1"/>
  <c r="S21" i="6" a="1"/>
  <c r="N28" i="6" a="1"/>
  <c r="P96" i="6" a="1"/>
  <c r="R86" i="6" a="1"/>
  <c r="T13" i="6" a="1"/>
  <c r="O15" i="6" a="1"/>
  <c r="Q102" i="6" a="1"/>
  <c r="S89" i="6" a="1"/>
  <c r="N84" i="6" a="1"/>
  <c r="P79" i="6" a="1"/>
  <c r="R9" i="6" a="1"/>
  <c r="T4" i="6" a="1"/>
  <c r="O7" i="6" a="1"/>
  <c r="Q81" i="6" a="1"/>
  <c r="S42" i="6" a="1"/>
  <c r="N40" i="6" a="1"/>
  <c r="P103" i="6" a="1"/>
  <c r="R32" i="6" a="1"/>
  <c r="N70" i="6" a="1"/>
  <c r="S70" i="6" a="1"/>
  <c r="R82" i="6" a="1"/>
  <c r="P24" i="6" a="1"/>
  <c r="N21" i="6" a="1"/>
  <c r="T21" i="6" a="1"/>
  <c r="R25" i="6" a="1"/>
  <c r="P26" i="6" a="1"/>
  <c r="O28" i="6" a="1"/>
  <c r="T28" i="6" a="1"/>
  <c r="R29" i="6" a="1"/>
  <c r="Q96" i="6" a="1"/>
  <c r="O99" i="6" a="1"/>
  <c r="T99" i="6" a="1"/>
  <c r="S86" i="6" a="1"/>
  <c r="Q18" i="6" a="1"/>
  <c r="O13" i="6" a="1"/>
  <c r="N17" i="6" a="1"/>
  <c r="S17" i="6" a="1"/>
  <c r="Q20" i="6" a="1"/>
  <c r="P15" i="6" a="1"/>
  <c r="N16" i="6" a="1"/>
  <c r="S16" i="6" a="1"/>
  <c r="R102" i="6" a="1"/>
  <c r="P104" i="6" a="1"/>
  <c r="N89" i="6" a="1"/>
  <c r="T89" i="6" a="1"/>
  <c r="R85" i="6" a="1"/>
  <c r="P88" i="6" a="1"/>
  <c r="O84" i="6" a="1"/>
  <c r="T84" i="6" a="1"/>
  <c r="R92" i="6" a="1"/>
  <c r="Q79" i="6" a="1"/>
  <c r="O105" i="6" a="1"/>
  <c r="T70" i="6" a="1"/>
  <c r="O21" i="6" a="1"/>
  <c r="Q26" i="6" a="1"/>
  <c r="S29" i="6" a="1"/>
  <c r="N86" i="6" a="1"/>
  <c r="P13" i="6" a="1"/>
  <c r="R20" i="6" a="1"/>
  <c r="T16" i="6" a="1"/>
  <c r="O89" i="6" a="1"/>
  <c r="Q88" i="6" a="1"/>
  <c r="S92" i="6" a="1"/>
  <c r="N9" i="6" a="1"/>
  <c r="P4" i="6" a="1"/>
  <c r="R6" i="6" a="1"/>
  <c r="T8" i="6" a="1"/>
  <c r="O42" i="6" a="1"/>
  <c r="Q75" i="6" a="1"/>
  <c r="S107" i="6" a="1"/>
  <c r="N32" i="6" a="1"/>
  <c r="Q80" i="6" a="1"/>
  <c r="O70" i="6" a="1"/>
  <c r="N82" i="6" a="1"/>
  <c r="S82" i="6" a="1"/>
  <c r="Q24" i="6" a="1"/>
  <c r="P21" i="6" a="1"/>
  <c r="N25" i="6" a="1"/>
  <c r="S25" i="6" a="1"/>
  <c r="R26" i="6" a="1"/>
  <c r="P28" i="6" a="1"/>
  <c r="N29" i="6" a="1"/>
  <c r="T29" i="6" a="1"/>
  <c r="R96" i="6" a="1"/>
  <c r="P99" i="6" a="1"/>
  <c r="O86" i="6" a="1"/>
  <c r="T86" i="6" a="1"/>
  <c r="R18" i="6" a="1"/>
  <c r="Q13" i="6" a="1"/>
  <c r="O17" i="6" a="1"/>
  <c r="T17" i="6" a="1"/>
  <c r="S20" i="6" a="1"/>
  <c r="Q15" i="6" a="1"/>
  <c r="P70" i="6" a="1"/>
  <c r="R24" i="6" a="1"/>
  <c r="T25" i="6" a="1"/>
  <c r="O29" i="6" a="1"/>
  <c r="Q99" i="6" a="1"/>
  <c r="S18" i="6" a="1"/>
  <c r="N20" i="6" a="1"/>
  <c r="P16" i="6" a="1"/>
  <c r="R104" i="6" a="1"/>
  <c r="T85" i="6" a="1"/>
  <c r="O92" i="6" a="1"/>
  <c r="Q105" i="6" a="1"/>
  <c r="S3" i="6" a="1"/>
  <c r="N6" i="6" a="1"/>
  <c r="P8" i="6" a="1"/>
  <c r="R23" i="6" a="1"/>
  <c r="T41" i="6" a="1"/>
  <c r="O107" i="6" a="1"/>
  <c r="Q31" i="6" a="1"/>
  <c r="S33" i="6" a="1"/>
  <c r="R80" i="6" a="1"/>
  <c r="Q70" i="6" a="1"/>
  <c r="O82" i="6" a="1"/>
  <c r="T82" i="6" a="1"/>
  <c r="S24" i="6" a="1"/>
  <c r="Q21" i="6" a="1"/>
  <c r="O25" i="6" a="1"/>
  <c r="N26" i="6" a="1"/>
  <c r="S26" i="6" a="1"/>
  <c r="Q28" i="6" a="1"/>
  <c r="P29" i="6" a="1"/>
  <c r="N96" i="6" a="1"/>
  <c r="S96" i="6" a="1"/>
  <c r="R99" i="6" a="1"/>
  <c r="P86" i="6" a="1"/>
  <c r="N18" i="6" a="1"/>
  <c r="T18" i="6" a="1"/>
  <c r="R13" i="6" a="1"/>
  <c r="P17" i="6" a="1"/>
  <c r="O20" i="6" a="1"/>
  <c r="T20" i="6" a="1"/>
  <c r="R15" i="6" a="1"/>
  <c r="Q16" i="6" a="1"/>
  <c r="O102" i="6" a="1"/>
  <c r="T102" i="6" a="1"/>
  <c r="S104" i="6" a="1"/>
  <c r="Q89" i="6" a="1"/>
  <c r="O85" i="6" a="1"/>
  <c r="N88" i="6" a="1"/>
  <c r="S88" i="6" a="1"/>
  <c r="Q84" i="6" a="1"/>
  <c r="P92" i="6" a="1"/>
  <c r="N79" i="6" a="1"/>
  <c r="O18" i="6" a="1"/>
  <c r="Q104" i="6" a="1"/>
  <c r="Q85" i="6" a="1"/>
  <c r="R84" i="6" a="1"/>
  <c r="R79" i="6" a="1"/>
  <c r="T105" i="6" a="1"/>
  <c r="O3" i="6" a="1"/>
  <c r="Q4" i="6" a="1"/>
  <c r="R5" i="6" a="1"/>
  <c r="T6" i="6" a="1"/>
  <c r="N8" i="6" a="1"/>
  <c r="Q23" i="6" a="1"/>
  <c r="R42" i="6" a="1"/>
  <c r="N75" i="6" a="1"/>
  <c r="O40" i="6" a="1"/>
  <c r="R103" i="6" a="1"/>
  <c r="S31" i="6" a="1"/>
  <c r="T32" i="6" a="1"/>
  <c r="T34" i="6" a="1"/>
  <c r="R35" i="6" a="1"/>
  <c r="O95" i="6" a="1"/>
  <c r="T95" i="6" a="1"/>
  <c r="Q73" i="6" a="1"/>
  <c r="O39" i="6" a="1"/>
  <c r="S71" i="6" a="1"/>
  <c r="Q72" i="6" a="1"/>
  <c r="N78" i="6" a="1"/>
  <c r="S78" i="6" a="1"/>
  <c r="P101" i="6" a="1"/>
  <c r="S80" i="6" a="1"/>
  <c r="R16" i="6" a="1"/>
  <c r="S85" i="6" a="1"/>
  <c r="S84" i="6" a="1"/>
  <c r="S79" i="6" a="1"/>
  <c r="O9" i="6" a="1"/>
  <c r="P3" i="6" a="1"/>
  <c r="R4" i="6" a="1"/>
  <c r="S5" i="6" a="1"/>
  <c r="O8" i="6" a="1"/>
  <c r="P81" i="6" a="1"/>
  <c r="S23" i="6" a="1"/>
  <c r="T42" i="6" a="1"/>
  <c r="P40" i="6" a="1"/>
  <c r="Q107" i="6" a="1"/>
  <c r="S103" i="6" a="1"/>
  <c r="T31" i="6" a="1"/>
  <c r="R28" i="6" a="1"/>
  <c r="N102" i="6" a="1"/>
  <c r="T104" i="6" a="1"/>
  <c r="N92" i="6" a="1"/>
  <c r="T79" i="6" a="1"/>
  <c r="P9" i="6" a="1"/>
  <c r="Q3" i="6" a="1"/>
  <c r="T5" i="6" a="1"/>
  <c r="N7" i="6" a="1"/>
  <c r="Q8" i="6" a="1"/>
  <c r="R81" i="6" a="1"/>
  <c r="N41" i="6" a="1"/>
  <c r="O75" i="6" a="1"/>
  <c r="Q40" i="6" a="1"/>
  <c r="R107" i="6" a="1"/>
  <c r="T103" i="6" a="1"/>
  <c r="O32" i="6" a="1"/>
  <c r="Q17" i="6" a="1"/>
  <c r="P89" i="6" a="1"/>
  <c r="O88" i="6" a="1"/>
  <c r="N105" i="6" a="1"/>
  <c r="R3" i="6" a="1"/>
  <c r="S4" i="6" a="1"/>
  <c r="O6" i="6" a="1"/>
  <c r="P7" i="6" a="1"/>
  <c r="S81" i="6" a="1"/>
  <c r="T23" i="6" a="1"/>
  <c r="O41" i="6" a="1"/>
  <c r="P75" i="6" a="1"/>
  <c r="R40" i="6" a="1"/>
  <c r="T107" i="6" a="1"/>
  <c r="N31" i="6" a="1"/>
  <c r="P32" i="6" a="1"/>
  <c r="P33" i="6" a="1"/>
  <c r="P34" i="6" a="1"/>
  <c r="O35" i="6" a="1"/>
  <c r="T35" i="6" a="1"/>
  <c r="Q95" i="6" a="1"/>
  <c r="O100" i="6" a="1"/>
  <c r="S73" i="6" a="1"/>
  <c r="Q39" i="6" a="1"/>
  <c r="N72" i="6" a="1"/>
  <c r="S72" i="6" a="1"/>
  <c r="P78" i="6" a="1"/>
  <c r="N106" i="6" a="1"/>
  <c r="R101" i="6" a="1"/>
  <c r="N24" i="6" a="1"/>
  <c r="P102" i="6" a="1"/>
  <c r="R88" i="6" a="1"/>
  <c r="Q92" i="6" a="1"/>
  <c r="P105" i="6" a="1"/>
  <c r="Q9" i="6" a="1"/>
  <c r="T3" i="6" a="1"/>
  <c r="N5" i="6" a="1"/>
  <c r="Q7" i="6" a="1"/>
  <c r="R8" i="6" a="1"/>
  <c r="T81" i="6" a="1"/>
  <c r="N42" i="6" a="1"/>
  <c r="P41" i="6" a="1"/>
  <c r="R75" i="6" a="1"/>
  <c r="S40" i="6" a="1"/>
  <c r="N103" i="6" a="1"/>
  <c r="O31" i="6" a="1"/>
  <c r="Q33" i="6" a="1"/>
  <c r="Q34" i="6" a="1"/>
  <c r="N36" i="6" a="1"/>
  <c r="S36" i="6" a="1"/>
  <c r="P100" i="6" a="1"/>
  <c r="N73" i="6" a="1"/>
  <c r="R39" i="6" a="1"/>
  <c r="P71" i="6" a="1"/>
  <c r="T72" i="6" a="1"/>
  <c r="R77" i="6" a="1"/>
  <c r="O106" i="6" a="1"/>
  <c r="T106" i="6" a="1"/>
  <c r="Q98" i="6" a="1"/>
  <c r="O91" i="6" a="1"/>
  <c r="S83" i="6" a="1"/>
  <c r="Q90" i="6" a="1"/>
  <c r="T96" i="6" a="1"/>
  <c r="S102" i="6" a="1"/>
  <c r="R89" i="6" a="1"/>
  <c r="T92" i="6" a="1"/>
  <c r="R105" i="6" a="1"/>
  <c r="S9" i="6" a="1"/>
  <c r="O5" i="6" a="1"/>
  <c r="P6" i="6" a="1"/>
  <c r="R7" i="6" a="1"/>
  <c r="S8" i="6" a="1"/>
  <c r="N23" i="6" a="1"/>
  <c r="P42" i="6" a="1"/>
  <c r="Q41" i="6" a="1"/>
  <c r="S75" i="6" a="1"/>
  <c r="T40" i="6" a="1"/>
  <c r="P31" i="6" a="1"/>
  <c r="Q32" i="6" a="1"/>
  <c r="R34" i="6" a="1"/>
  <c r="P35" i="6" a="1"/>
  <c r="T36" i="6" a="1"/>
  <c r="R95" i="6" a="1"/>
  <c r="O73" i="6" a="1"/>
  <c r="T73" i="6" a="1"/>
  <c r="Q71" i="6" a="1"/>
  <c r="O72" i="6" a="1"/>
  <c r="S77" i="6" a="1"/>
  <c r="Q78" i="6" a="1"/>
  <c r="N101" i="6" a="1"/>
  <c r="P25" i="6" a="1"/>
  <c r="O16" i="6" a="1"/>
  <c r="O104" i="6" a="1"/>
  <c r="P85" i="6" a="1"/>
  <c r="P84" i="6" a="1"/>
  <c r="O79" i="6" a="1"/>
  <c r="S105" i="6" a="1"/>
  <c r="N3" i="6" a="1"/>
  <c r="O4" i="6" a="1"/>
  <c r="Q5" i="6" a="1"/>
  <c r="S6" i="6" a="1"/>
  <c r="T7" i="6" a="1"/>
  <c r="O81" i="6" a="1"/>
  <c r="P23" i="6" a="1"/>
  <c r="S41" i="6" a="1"/>
  <c r="T75" i="6" a="1"/>
  <c r="P107" i="6" a="1"/>
  <c r="Q103" i="6" a="1"/>
  <c r="T33" i="6" a="1"/>
  <c r="S34" i="6" a="1"/>
  <c r="P36" i="6" a="1"/>
  <c r="N95" i="6" a="1"/>
  <c r="R100" i="6" a="1"/>
  <c r="P73" i="6" a="1"/>
  <c r="T39" i="6" a="1"/>
  <c r="R71" i="6" a="1"/>
  <c r="O77" i="6" a="1"/>
  <c r="T77" i="6" a="1"/>
  <c r="Q106" i="6" a="1"/>
  <c r="O101" i="6" a="1"/>
  <c r="S98" i="6" a="1"/>
  <c r="Q91" i="6" a="1"/>
  <c r="N90" i="6" a="1"/>
  <c r="S90" i="6" a="1"/>
  <c r="O93" i="6" a="1"/>
  <c r="S93" i="6" a="1"/>
  <c r="P87" i="6" a="1"/>
  <c r="T87" i="6" a="1"/>
  <c r="Q19" i="6" a="1"/>
  <c r="N22" i="6" a="1"/>
  <c r="R22" i="6" a="1"/>
  <c r="O11" i="6" a="1"/>
  <c r="S11" i="6" a="1"/>
  <c r="P12" i="6" a="1"/>
  <c r="T9" i="6" a="1"/>
  <c r="R41" i="6" a="1"/>
  <c r="R33" i="6" a="1"/>
  <c r="N100" i="6" a="1"/>
  <c r="N39" i="6" a="1"/>
  <c r="T71" i="6" a="1"/>
  <c r="P98" i="6" a="1"/>
  <c r="Q83" i="6" a="1"/>
  <c r="Q94" i="6" a="1"/>
  <c r="P93" i="6" a="1"/>
  <c r="N87" i="6" a="1"/>
  <c r="R19" i="6" a="1"/>
  <c r="P22" i="6" a="1"/>
  <c r="T11" i="6" a="1"/>
  <c r="R12" i="6" a="1"/>
  <c r="P10" i="6" a="1"/>
  <c r="R14" i="6" a="1"/>
  <c r="T108" i="6" a="1"/>
  <c r="O38" i="6" a="1"/>
  <c r="T38" i="6" a="1"/>
  <c r="O76" i="6" a="1"/>
  <c r="Q74" i="6" a="1"/>
  <c r="S44" i="6" a="1"/>
  <c r="Q45" i="6" a="1"/>
  <c r="S46" i="6" a="1"/>
  <c r="N48" i="6" a="1"/>
  <c r="P49" i="6" a="1"/>
  <c r="N50" i="6" a="1"/>
  <c r="P51" i="6" a="1"/>
  <c r="R52" i="6" a="1"/>
  <c r="T53" i="6" a="1"/>
  <c r="R54" i="6" a="1"/>
  <c r="T55" i="6" a="1"/>
  <c r="O57" i="6" a="1"/>
  <c r="Q58" i="6" a="1"/>
  <c r="N59" i="6" a="1"/>
  <c r="R59" i="6" a="1"/>
  <c r="O60" i="6" a="1"/>
  <c r="S60" i="6" a="1"/>
  <c r="P61" i="6" a="1"/>
  <c r="T61" i="6" a="1"/>
  <c r="Q62" i="6" a="1"/>
  <c r="N63" i="6" a="1"/>
  <c r="R63" i="6" a="1"/>
  <c r="O64" i="6" a="1"/>
  <c r="S64" i="6" a="1"/>
  <c r="P65" i="6" a="1"/>
  <c r="T65" i="6" a="1"/>
  <c r="Q66" i="6" a="1"/>
  <c r="N67" i="6" a="1"/>
  <c r="R67" i="6" a="1"/>
  <c r="N4" i="6" a="1"/>
  <c r="N34" i="6" a="1"/>
  <c r="O36" i="6" a="1"/>
  <c r="P39" i="6" a="1"/>
  <c r="P72" i="6" a="1"/>
  <c r="O78" i="6" a="1"/>
  <c r="R91" i="6" a="1"/>
  <c r="R90" i="6" a="1"/>
  <c r="R94" i="6" a="1"/>
  <c r="O87" i="6" a="1"/>
  <c r="Q22" i="6" a="1"/>
  <c r="S12" i="6" a="1"/>
  <c r="N14" i="6" a="1"/>
  <c r="P108" i="6" a="1"/>
  <c r="R97" i="6" a="1"/>
  <c r="P38" i="6" a="1"/>
  <c r="R37" i="6" a="1"/>
  <c r="T76" i="6" a="1"/>
  <c r="O44" i="6" a="1"/>
  <c r="T44" i="6" a="1"/>
  <c r="O46" i="6" a="1"/>
  <c r="Q47" i="6" a="1"/>
  <c r="S48" i="6" a="1"/>
  <c r="Q49" i="6" a="1"/>
  <c r="S50" i="6" a="1"/>
  <c r="N52" i="6" a="1"/>
  <c r="P53" i="6" a="1"/>
  <c r="N54" i="6" a="1"/>
  <c r="P55" i="6" a="1"/>
  <c r="R56" i="6" a="1"/>
  <c r="T57" i="6" a="1"/>
  <c r="S58" i="6" a="1"/>
  <c r="N61" i="6" a="1"/>
  <c r="P63" i="6" a="1"/>
  <c r="N65" i="6" a="1"/>
  <c r="P67" i="6" a="1"/>
  <c r="O108" i="6" a="1"/>
  <c r="N46" i="6" a="1"/>
  <c r="R50" i="6" a="1"/>
  <c r="Q56" i="6" a="1"/>
  <c r="S68" i="6" a="1"/>
  <c r="S15" i="6" a="1"/>
  <c r="P5" i="6" a="1"/>
  <c r="N107" i="6" a="1"/>
  <c r="O34" i="6" a="1"/>
  <c r="Q36" i="6" a="1"/>
  <c r="Q100" i="6" a="1"/>
  <c r="R72" i="6" a="1"/>
  <c r="R78" i="6" a="1"/>
  <c r="Q101" i="6" a="1"/>
  <c r="R98" i="6" a="1"/>
  <c r="R83" i="6" a="1"/>
  <c r="S94" i="6" a="1"/>
  <c r="Q93" i="6" a="1"/>
  <c r="N19" i="6" a="1"/>
  <c r="S19" i="6" a="1"/>
  <c r="P11" i="6" a="1"/>
  <c r="N12" i="6" a="1"/>
  <c r="Q10" i="6" a="1"/>
  <c r="S14" i="6" a="1"/>
  <c r="N97" i="6" a="1"/>
  <c r="S97" i="6" a="1"/>
  <c r="N37" i="6" a="1"/>
  <c r="P76" i="6" a="1"/>
  <c r="R74" i="6" a="1"/>
  <c r="P44" i="6" a="1"/>
  <c r="R45" i="6" a="1"/>
  <c r="T46" i="6" a="1"/>
  <c r="O48" i="6" a="1"/>
  <c r="T48" i="6" a="1"/>
  <c r="O50" i="6" a="1"/>
  <c r="Q51" i="6" a="1"/>
  <c r="S52" i="6" a="1"/>
  <c r="Q53" i="6" a="1"/>
  <c r="S54" i="6" a="1"/>
  <c r="N56" i="6" a="1"/>
  <c r="P57" i="6" a="1"/>
  <c r="N58" i="6" a="1"/>
  <c r="R58" i="6" a="1"/>
  <c r="O59" i="6" a="1"/>
  <c r="S59" i="6" a="1"/>
  <c r="P60" i="6" a="1"/>
  <c r="T60" i="6" a="1"/>
  <c r="Q61" i="6" a="1"/>
  <c r="N62" i="6" a="1"/>
  <c r="R62" i="6" a="1"/>
  <c r="O63" i="6" a="1"/>
  <c r="S63" i="6" a="1"/>
  <c r="P64" i="6" a="1"/>
  <c r="T64" i="6" a="1"/>
  <c r="Q65" i="6" a="1"/>
  <c r="N66" i="6" a="1"/>
  <c r="R66" i="6" a="1"/>
  <c r="O67" i="6" a="1"/>
  <c r="S67" i="6" a="1"/>
  <c r="P68" i="6" a="1"/>
  <c r="T68" i="6" a="1"/>
  <c r="O58" i="6" a="1"/>
  <c r="R61" i="6" a="1"/>
  <c r="T63" i="6" a="1"/>
  <c r="O66" i="6" a="1"/>
  <c r="T67" i="6" a="1"/>
  <c r="P90" i="6" a="1"/>
  <c r="Q37" i="6" a="1"/>
  <c r="P47" i="6" a="1"/>
  <c r="O55" i="6" a="1"/>
  <c r="O68" i="6" a="1"/>
  <c r="N104" i="6" a="1"/>
  <c r="Q6" i="6" a="1"/>
  <c r="O103" i="6" a="1"/>
  <c r="R36" i="6" a="1"/>
  <c r="S100" i="6" a="1"/>
  <c r="S39" i="6" a="1"/>
  <c r="T78" i="6" a="1"/>
  <c r="S101" i="6" a="1"/>
  <c r="S91" i="6" a="1"/>
  <c r="T90" i="6" a="1"/>
  <c r="R93" i="6" a="1"/>
  <c r="T19" i="6" a="1"/>
  <c r="O12" i="6" a="1"/>
  <c r="T12" i="6" a="1"/>
  <c r="O14" i="6" a="1"/>
  <c r="Q108" i="6" a="1"/>
  <c r="O97" i="6" a="1"/>
  <c r="Q38" i="6" a="1"/>
  <c r="S37" i="6" a="1"/>
  <c r="N74" i="6" a="1"/>
  <c r="S74" i="6" a="1"/>
  <c r="N45" i="6" a="1"/>
  <c r="P46" i="6" a="1"/>
  <c r="R47" i="6" a="1"/>
  <c r="P48" i="6" a="1"/>
  <c r="R49" i="6" a="1"/>
  <c r="T50" i="6" a="1"/>
  <c r="O52" i="6" a="1"/>
  <c r="T52" i="6" a="1"/>
  <c r="O54" i="6" a="1"/>
  <c r="Q55" i="6" a="1"/>
  <c r="S56" i="6" a="1"/>
  <c r="Q57" i="6" a="1"/>
  <c r="T59" i="6" a="1"/>
  <c r="O62" i="6" a="1"/>
  <c r="R65" i="6" a="1"/>
  <c r="Q68" i="6" a="1"/>
  <c r="S38" i="6" a="1"/>
  <c r="T51" i="6" a="1"/>
  <c r="N85" i="6" a="1"/>
  <c r="S7" i="6" a="1"/>
  <c r="R31" i="6" a="1"/>
  <c r="T100" i="6" a="1"/>
  <c r="N71" i="6" a="1"/>
  <c r="N77" i="6" a="1"/>
  <c r="T101" i="6" a="1"/>
  <c r="T98" i="6" a="1"/>
  <c r="T91" i="6" a="1"/>
  <c r="T83" i="6" a="1"/>
  <c r="T94" i="6" a="1"/>
  <c r="Q87" i="6" a="1"/>
  <c r="O19" i="6" a="1"/>
  <c r="S22" i="6" a="1"/>
  <c r="Q11" i="6" a="1"/>
  <c r="R10" i="6" a="1"/>
  <c r="T14" i="6" a="1"/>
  <c r="R108" i="6" a="1"/>
  <c r="T97" i="6" a="1"/>
  <c r="O37" i="6" a="1"/>
  <c r="Q76" i="6" a="1"/>
  <c r="O74" i="6" a="1"/>
  <c r="Q44" i="6" a="1"/>
  <c r="S45" i="6" a="1"/>
  <c r="N47" i="6" a="1"/>
  <c r="S47" i="6" a="1"/>
  <c r="N49" i="6" a="1"/>
  <c r="P50" i="6" a="1"/>
  <c r="R51" i="6" a="1"/>
  <c r="P52" i="6" a="1"/>
  <c r="R53" i="6" a="1"/>
  <c r="T54" i="6" a="1"/>
  <c r="O56" i="6" a="1"/>
  <c r="T56" i="6" a="1"/>
  <c r="P59" i="6" a="1"/>
  <c r="Q60" i="6" a="1"/>
  <c r="S62" i="6" a="1"/>
  <c r="Q64" i="6" a="1"/>
  <c r="S66" i="6" a="1"/>
  <c r="N44" i="6" a="1"/>
  <c r="T49" i="6" a="1"/>
  <c r="S57" i="6" a="1"/>
  <c r="T88" i="6" a="1"/>
  <c r="N81" i="6" a="1"/>
  <c r="S32" i="6" a="1"/>
  <c r="N35" i="6" a="1"/>
  <c r="O71" i="6" a="1"/>
  <c r="P77" i="6" a="1"/>
  <c r="P106" i="6" a="1"/>
  <c r="N98" i="6" a="1"/>
  <c r="N91" i="6" a="1"/>
  <c r="N83" i="6" a="1"/>
  <c r="N94" i="6" a="1"/>
  <c r="N93" i="6" a="1"/>
  <c r="P19" i="6" a="1"/>
  <c r="R11" i="6" a="1"/>
  <c r="N10" i="6" a="1"/>
  <c r="P14" i="6" a="1"/>
  <c r="N108" i="6" a="1"/>
  <c r="P97" i="6" a="1"/>
  <c r="R38" i="6" a="1"/>
  <c r="T37" i="6" a="1"/>
  <c r="R76" i="6" a="1"/>
  <c r="T74" i="6" a="1"/>
  <c r="O45" i="6" a="1"/>
  <c r="Q46" i="6" a="1"/>
  <c r="O47" i="6" a="1"/>
  <c r="Q48" i="6" a="1"/>
  <c r="S49" i="6" a="1"/>
  <c r="N51" i="6" a="1"/>
  <c r="S51" i="6" a="1"/>
  <c r="N53" i="6" a="1"/>
  <c r="P54" i="6" a="1"/>
  <c r="R55" i="6" a="1"/>
  <c r="P56" i="6" a="1"/>
  <c r="R57" i="6" a="1"/>
  <c r="Q42" i="6" a="1"/>
  <c r="S35" i="6" a="1"/>
  <c r="R73" i="6" a="1"/>
  <c r="P91" i="6" a="1"/>
  <c r="P94" i="6" a="1"/>
  <c r="N11" i="6" a="1"/>
  <c r="T10" i="6" a="1"/>
  <c r="S76" i="6" a="1"/>
  <c r="R48" i="6" a="1"/>
  <c r="Q54" i="6" a="1"/>
  <c r="O23" i="6" a="1"/>
  <c r="N33" i="6" a="1"/>
  <c r="Q35" i="6" a="1"/>
  <c r="P95" i="6" a="1"/>
  <c r="Q77" i="6" a="1"/>
  <c r="R106" i="6" a="1"/>
  <c r="O98" i="6" a="1"/>
  <c r="O83" i="6" a="1"/>
  <c r="O90" i="6" a="1"/>
  <c r="O94" i="6" a="1"/>
  <c r="T93" i="6" a="1"/>
  <c r="R87" i="6" a="1"/>
  <c r="O22" i="6" a="1"/>
  <c r="T22" i="6" a="1"/>
  <c r="Q12" i="6" a="1"/>
  <c r="S10" i="6" a="1"/>
  <c r="Q14" i="6" a="1"/>
  <c r="S108" i="6" a="1"/>
  <c r="N38" i="6" a="1"/>
  <c r="P37" i="6" a="1"/>
  <c r="N76" i="6" a="1"/>
  <c r="P74" i="6" a="1"/>
  <c r="R44" i="6" a="1"/>
  <c r="T45" i="6" a="1"/>
  <c r="R46" i="6" a="1"/>
  <c r="T47" i="6" a="1"/>
  <c r="O49" i="6" a="1"/>
  <c r="Q50" i="6" a="1"/>
  <c r="O51" i="6" a="1"/>
  <c r="Q52" i="6" a="1"/>
  <c r="S53" i="6" a="1"/>
  <c r="N55" i="6" a="1"/>
  <c r="S55" i="6" a="1"/>
  <c r="N57" i="6" a="1"/>
  <c r="P58" i="6" a="1"/>
  <c r="T58" i="6" a="1"/>
  <c r="Q59" i="6" a="1"/>
  <c r="N60" i="6" a="1"/>
  <c r="R60" i="6" a="1"/>
  <c r="O61" i="6" a="1"/>
  <c r="S61" i="6" a="1"/>
  <c r="P62" i="6" a="1"/>
  <c r="T62" i="6" a="1"/>
  <c r="Q63" i="6" a="1"/>
  <c r="N64" i="6" a="1"/>
  <c r="R64" i="6" a="1"/>
  <c r="O65" i="6" a="1"/>
  <c r="S65" i="6" a="1"/>
  <c r="P66" i="6" a="1"/>
  <c r="T66" i="6" a="1"/>
  <c r="Q67" i="6" a="1"/>
  <c r="N68" i="6" a="1"/>
  <c r="R68" i="6" a="1"/>
  <c r="O33" i="6" a="1"/>
  <c r="S95" i="6" a="1"/>
  <c r="S106" i="6" a="1"/>
  <c r="P83" i="6" a="1"/>
  <c r="S87" i="6" a="1"/>
  <c r="O10" i="6" a="1"/>
  <c r="Q97" i="6" a="1"/>
  <c r="P45" i="6" a="1"/>
  <c r="O53" i="6" a="1"/>
  <c r="M27" i="6" a="1"/>
  <c r="M70" i="6" a="1"/>
  <c r="M25" i="6" a="1"/>
  <c r="M96" i="6" a="1"/>
  <c r="M13" i="6" a="1"/>
  <c r="M16" i="6" a="1"/>
  <c r="M85" i="6" a="1"/>
  <c r="M79" i="6" a="1"/>
  <c r="M4" i="6" a="1"/>
  <c r="M8" i="6" a="1"/>
  <c r="M41" i="6" a="1"/>
  <c r="M103" i="6" a="1"/>
  <c r="M34" i="6" a="1"/>
  <c r="M100" i="6" a="1"/>
  <c r="M72" i="6" a="1"/>
  <c r="M101" i="6" a="1"/>
  <c r="M90" i="6" a="1"/>
  <c r="M19" i="6" a="1"/>
  <c r="M60" i="6" a="1"/>
  <c r="M98" i="6" a="1"/>
  <c r="M45" i="6" a="1"/>
  <c r="M53" i="6" a="1"/>
  <c r="M61" i="6" a="1"/>
  <c r="M38" i="6" a="1"/>
  <c r="M30" i="6" a="1"/>
  <c r="M82" i="6" a="1"/>
  <c r="M26" i="6" a="1"/>
  <c r="M99" i="6" a="1"/>
  <c r="M17" i="6" a="1"/>
  <c r="M102" i="6" a="1"/>
  <c r="M88" i="6" a="1"/>
  <c r="M105" i="6" a="1"/>
  <c r="M5" i="6" a="1"/>
  <c r="M81" i="6" a="1"/>
  <c r="M75" i="6" a="1"/>
  <c r="M31" i="6" a="1"/>
  <c r="M35" i="6" a="1"/>
  <c r="M73" i="6" a="1"/>
  <c r="M77" i="6" a="1"/>
  <c r="M94" i="6" a="1"/>
  <c r="M22" i="6" a="1"/>
  <c r="M14" i="6" a="1"/>
  <c r="M37" i="6" a="1"/>
  <c r="M49" i="6" a="1"/>
  <c r="M57" i="6" a="1"/>
  <c r="M65" i="6" a="1"/>
  <c r="M48" i="6" a="1"/>
  <c r="M68" i="6" a="1"/>
  <c r="M69" i="6" a="1"/>
  <c r="M28" i="6" a="1"/>
  <c r="M20" i="6" a="1"/>
  <c r="M84" i="6" a="1"/>
  <c r="M6" i="6" a="1"/>
  <c r="M23" i="6" a="1"/>
  <c r="M32" i="6" a="1"/>
  <c r="M39" i="6" a="1"/>
  <c r="M91" i="6" a="1"/>
  <c r="M11" i="6" a="1"/>
  <c r="M76" i="6" a="1"/>
  <c r="M50" i="6" a="1"/>
  <c r="M58" i="6" a="1"/>
  <c r="M66" i="6" a="1"/>
  <c r="M56" i="6" a="1"/>
  <c r="M24" i="6" a="1"/>
  <c r="M86" i="6" a="1"/>
  <c r="M104" i="6" a="1"/>
  <c r="M9" i="6" a="1"/>
  <c r="M40" i="6" a="1"/>
  <c r="M36" i="6" a="1"/>
  <c r="M78" i="6" a="1"/>
  <c r="M93" i="6" a="1"/>
  <c r="M108" i="6" a="1"/>
  <c r="M46" i="6" a="1"/>
  <c r="M54" i="6" a="1"/>
  <c r="M62" i="6" a="1"/>
  <c r="M52" i="6" a="1"/>
  <c r="M83" i="6" a="1"/>
  <c r="M47" i="6" a="1"/>
  <c r="M55" i="6" a="1"/>
  <c r="M63" i="6" a="1"/>
  <c r="M10" i="6" a="1"/>
  <c r="M80" i="6" a="1"/>
  <c r="M21" i="6" a="1"/>
  <c r="M29" i="6" a="1"/>
  <c r="M18" i="6" a="1"/>
  <c r="M15" i="6" a="1"/>
  <c r="M89" i="6" a="1"/>
  <c r="M92" i="6" a="1"/>
  <c r="M3" i="6" a="1"/>
  <c r="M7" i="6" a="1"/>
  <c r="M42" i="6" a="1"/>
  <c r="M107" i="6" a="1"/>
  <c r="M33" i="6" a="1"/>
  <c r="M95" i="6" a="1"/>
  <c r="M71" i="6" a="1"/>
  <c r="M106" i="6" a="1"/>
  <c r="M87" i="6" a="1"/>
  <c r="M12" i="6" a="1"/>
  <c r="M97" i="6" a="1"/>
  <c r="M74" i="6" a="1"/>
  <c r="M51" i="6" a="1"/>
  <c r="M59" i="6" a="1"/>
  <c r="M67" i="6" a="1"/>
  <c r="M44" i="6" a="1"/>
  <c r="M64" i="6" a="1"/>
  <c r="F27" i="6" a="1"/>
  <c r="J27" i="6" a="1"/>
  <c r="F30" i="6" a="1"/>
  <c r="J30" i="6" a="1"/>
  <c r="H27" i="6" a="1"/>
  <c r="L27" i="6" a="1"/>
  <c r="H30" i="6" a="1"/>
  <c r="L30" i="6" a="1"/>
  <c r="E27" i="6" a="1"/>
  <c r="L69" i="6" a="1"/>
  <c r="E70" i="6" a="1"/>
  <c r="F82" i="6" a="1"/>
  <c r="K82" i="6" a="1"/>
  <c r="L24" i="6" a="1"/>
  <c r="E25" i="6" a="1"/>
  <c r="F26" i="6" a="1"/>
  <c r="K26" i="6" a="1"/>
  <c r="L28" i="6" a="1"/>
  <c r="E96" i="6" a="1"/>
  <c r="F99" i="6" a="1"/>
  <c r="K99" i="6" a="1"/>
  <c r="L86" i="6" a="1"/>
  <c r="E13" i="6" a="1"/>
  <c r="F17" i="6" a="1"/>
  <c r="K17" i="6" a="1"/>
  <c r="L20" i="6" a="1"/>
  <c r="E16" i="6" a="1"/>
  <c r="F102" i="6" a="1"/>
  <c r="K102" i="6" a="1"/>
  <c r="L104" i="6" a="1"/>
  <c r="E85" i="6" a="1"/>
  <c r="F88" i="6" a="1"/>
  <c r="K88" i="6" a="1"/>
  <c r="L84" i="6" a="1"/>
  <c r="E79" i="6" a="1"/>
  <c r="F105" i="6" a="1"/>
  <c r="K105" i="6" a="1"/>
  <c r="L9" i="6" a="1"/>
  <c r="E4" i="6" a="1"/>
  <c r="F5" i="6" a="1"/>
  <c r="K30" i="6" a="1"/>
  <c r="H69" i="6" a="1"/>
  <c r="I80" i="6" a="1"/>
  <c r="J70" i="6" a="1"/>
  <c r="G82" i="6" a="1"/>
  <c r="H24" i="6" a="1"/>
  <c r="I21" i="6" a="1"/>
  <c r="J25" i="6" a="1"/>
  <c r="G26" i="6" a="1"/>
  <c r="H28" i="6" a="1"/>
  <c r="I29" i="6" a="1"/>
  <c r="J96" i="6" a="1"/>
  <c r="G99" i="6" a="1"/>
  <c r="H86" i="6" a="1"/>
  <c r="I18" i="6" a="1"/>
  <c r="J13" i="6" a="1"/>
  <c r="G17" i="6" a="1"/>
  <c r="H20" i="6" a="1"/>
  <c r="I15" i="6" a="1"/>
  <c r="J16" i="6" a="1"/>
  <c r="G102" i="6" a="1"/>
  <c r="H104" i="6" a="1"/>
  <c r="I89" i="6" a="1"/>
  <c r="J85" i="6" a="1"/>
  <c r="G88" i="6" a="1"/>
  <c r="H84" i="6" a="1"/>
  <c r="I92" i="6" a="1"/>
  <c r="J79" i="6" a="1"/>
  <c r="G105" i="6" a="1"/>
  <c r="H9" i="6" a="1"/>
  <c r="I3" i="6" a="1"/>
  <c r="J4" i="6" a="1"/>
  <c r="G5" i="6" a="1"/>
  <c r="G27" i="6" a="1"/>
  <c r="E30" i="6" a="1"/>
  <c r="E80" i="6" a="1"/>
  <c r="F70" i="6" a="1"/>
  <c r="K70" i="6" a="1"/>
  <c r="L82" i="6" a="1"/>
  <c r="E21" i="6" a="1"/>
  <c r="F25" i="6" a="1"/>
  <c r="K25" i="6" a="1"/>
  <c r="L26" i="6" a="1"/>
  <c r="E29" i="6" a="1"/>
  <c r="F96" i="6" a="1"/>
  <c r="K96" i="6" a="1"/>
  <c r="L99" i="6" a="1"/>
  <c r="E18" i="6" a="1"/>
  <c r="F13" i="6" a="1"/>
  <c r="K13" i="6" a="1"/>
  <c r="L17" i="6" a="1"/>
  <c r="E15" i="6" a="1"/>
  <c r="F16" i="6" a="1"/>
  <c r="K16" i="6" a="1"/>
  <c r="L102" i="6" a="1"/>
  <c r="E89" i="6" a="1"/>
  <c r="F85" i="6" a="1"/>
  <c r="K85" i="6" a="1"/>
  <c r="L88" i="6" a="1"/>
  <c r="E92" i="6" a="1"/>
  <c r="F79" i="6" a="1"/>
  <c r="K79" i="6" a="1"/>
  <c r="L105" i="6" a="1"/>
  <c r="E3" i="6" a="1"/>
  <c r="F4" i="6" a="1"/>
  <c r="K4" i="6" a="1"/>
  <c r="L5" i="6" a="1"/>
  <c r="E7" i="6" a="1"/>
  <c r="F8" i="6" a="1"/>
  <c r="K8" i="6" a="1"/>
  <c r="L81" i="6" a="1"/>
  <c r="E42" i="6" a="1"/>
  <c r="F41" i="6" a="1"/>
  <c r="K41" i="6" a="1"/>
  <c r="L75" i="6" a="1"/>
  <c r="I69" i="6" a="1"/>
  <c r="J80" i="6" a="1"/>
  <c r="G70" i="6" a="1"/>
  <c r="H82" i="6" a="1"/>
  <c r="I24" i="6" a="1"/>
  <c r="J21" i="6" a="1"/>
  <c r="G25" i="6" a="1"/>
  <c r="H26" i="6" a="1"/>
  <c r="I28" i="6" a="1"/>
  <c r="J29" i="6" a="1"/>
  <c r="G96" i="6" a="1"/>
  <c r="H99" i="6" a="1"/>
  <c r="I86" i="6" a="1"/>
  <c r="J18" i="6" a="1"/>
  <c r="G13" i="6" a="1"/>
  <c r="H17" i="6" a="1"/>
  <c r="I20" i="6" a="1"/>
  <c r="J15" i="6" a="1"/>
  <c r="G16" i="6" a="1"/>
  <c r="H102" i="6" a="1"/>
  <c r="I104" i="6" a="1"/>
  <c r="J89" i="6" a="1"/>
  <c r="G85" i="6" a="1"/>
  <c r="H88" i="6" a="1"/>
  <c r="I84" i="6" a="1"/>
  <c r="J92" i="6" a="1"/>
  <c r="G79" i="6" a="1"/>
  <c r="H105" i="6" a="1"/>
  <c r="I9" i="6" a="1"/>
  <c r="G30" i="6" a="1"/>
  <c r="E69" i="6" a="1"/>
  <c r="F80" i="6" a="1"/>
  <c r="K80" i="6" a="1"/>
  <c r="L70" i="6" a="1"/>
  <c r="E24" i="6" a="1"/>
  <c r="F21" i="6" a="1"/>
  <c r="K21" i="6" a="1"/>
  <c r="L25" i="6" a="1"/>
  <c r="E28" i="6" a="1"/>
  <c r="F29" i="6" a="1"/>
  <c r="K29" i="6" a="1"/>
  <c r="L96" i="6" a="1"/>
  <c r="E86" i="6" a="1"/>
  <c r="F18" i="6" a="1"/>
  <c r="K18" i="6" a="1"/>
  <c r="L13" i="6" a="1"/>
  <c r="E20" i="6" a="1"/>
  <c r="F15" i="6" a="1"/>
  <c r="K15" i="6" a="1"/>
  <c r="L16" i="6" a="1"/>
  <c r="E104" i="6" a="1"/>
  <c r="F89" i="6" a="1"/>
  <c r="K89" i="6" a="1"/>
  <c r="L85" i="6" a="1"/>
  <c r="E84" i="6" a="1"/>
  <c r="F92" i="6" a="1"/>
  <c r="K92" i="6" a="1"/>
  <c r="L79" i="6" a="1"/>
  <c r="E9" i="6" a="1"/>
  <c r="F3" i="6" a="1"/>
  <c r="K3" i="6" a="1"/>
  <c r="L4" i="6" a="1"/>
  <c r="I27" i="6" a="1"/>
  <c r="J69" i="6" a="1"/>
  <c r="G80" i="6" a="1"/>
  <c r="H70" i="6" a="1"/>
  <c r="I82" i="6" a="1"/>
  <c r="J24" i="6" a="1"/>
  <c r="G21" i="6" a="1"/>
  <c r="H25" i="6" a="1"/>
  <c r="I26" i="6" a="1"/>
  <c r="J28" i="6" a="1"/>
  <c r="G29" i="6" a="1"/>
  <c r="H96" i="6" a="1"/>
  <c r="I99" i="6" a="1"/>
  <c r="J86" i="6" a="1"/>
  <c r="G18" i="6" a="1"/>
  <c r="H13" i="6" a="1"/>
  <c r="I17" i="6" a="1"/>
  <c r="J20" i="6" a="1"/>
  <c r="G15" i="6" a="1"/>
  <c r="H16" i="6" a="1"/>
  <c r="I102" i="6" a="1"/>
  <c r="J104" i="6" a="1"/>
  <c r="G89" i="6" a="1"/>
  <c r="H85" i="6" a="1"/>
  <c r="I88" i="6" a="1"/>
  <c r="J84" i="6" a="1"/>
  <c r="G92" i="6" a="1"/>
  <c r="H79" i="6" a="1"/>
  <c r="I105" i="6" a="1"/>
  <c r="J9" i="6" a="1"/>
  <c r="G3" i="6" a="1"/>
  <c r="H4" i="6" a="1"/>
  <c r="I5" i="6" a="1"/>
  <c r="F69" i="6" a="1"/>
  <c r="K69" i="6" a="1"/>
  <c r="L80" i="6" a="1"/>
  <c r="E82" i="6" a="1"/>
  <c r="F24" i="6" a="1"/>
  <c r="K24" i="6" a="1"/>
  <c r="L21" i="6" a="1"/>
  <c r="E26" i="6" a="1"/>
  <c r="F28" i="6" a="1"/>
  <c r="K28" i="6" a="1"/>
  <c r="L29" i="6" a="1"/>
  <c r="E99" i="6" a="1"/>
  <c r="F86" i="6" a="1"/>
  <c r="K86" i="6" a="1"/>
  <c r="L18" i="6" a="1"/>
  <c r="E17" i="6" a="1"/>
  <c r="F20" i="6" a="1"/>
  <c r="K20" i="6" a="1"/>
  <c r="L15" i="6" a="1"/>
  <c r="E102" i="6" a="1"/>
  <c r="F104" i="6" a="1"/>
  <c r="K104" i="6" a="1"/>
  <c r="L89" i="6" a="1"/>
  <c r="E88" i="6" a="1"/>
  <c r="F84" i="6" a="1"/>
  <c r="K84" i="6" a="1"/>
  <c r="L92" i="6" a="1"/>
  <c r="E105" i="6" a="1"/>
  <c r="F9" i="6" a="1"/>
  <c r="K9" i="6" a="1"/>
  <c r="L3" i="6" a="1"/>
  <c r="E5" i="6" a="1"/>
  <c r="F6" i="6" a="1"/>
  <c r="K6" i="6" a="1"/>
  <c r="L7" i="6" a="1"/>
  <c r="E81" i="6" a="1"/>
  <c r="F23" i="6" a="1"/>
  <c r="K23" i="6" a="1"/>
  <c r="L42" i="6" a="1"/>
  <c r="E75" i="6" a="1"/>
  <c r="F40" i="6" a="1"/>
  <c r="K27" i="6" a="1"/>
  <c r="J82" i="6" a="1"/>
  <c r="G28" i="6" a="1"/>
  <c r="H15" i="6" a="1"/>
  <c r="I79" i="6" a="1"/>
  <c r="K5" i="6" a="1"/>
  <c r="I6" i="6" a="1"/>
  <c r="G7" i="6" a="1"/>
  <c r="E8" i="6" a="1"/>
  <c r="I81" i="6" a="1"/>
  <c r="H75" i="6" a="1"/>
  <c r="I107" i="6" a="1"/>
  <c r="F103" i="6" a="1"/>
  <c r="I31" i="6" a="1"/>
  <c r="F32" i="6" a="1"/>
  <c r="I33" i="6" a="1"/>
  <c r="I30" i="6" a="1"/>
  <c r="G24" i="6" a="1"/>
  <c r="H18" i="6" a="1"/>
  <c r="I85" i="6" a="1"/>
  <c r="G4" i="6" a="1"/>
  <c r="H7" i="6" a="1"/>
  <c r="G69" i="6" a="1"/>
  <c r="H29" i="6" a="1"/>
  <c r="I16" i="6" a="1"/>
  <c r="J105" i="6" a="1"/>
  <c r="I4" i="6" a="1"/>
  <c r="J6" i="6" a="1"/>
  <c r="H21" i="6" a="1"/>
  <c r="I13" i="6" a="1"/>
  <c r="J88" i="6" a="1"/>
  <c r="G9" i="6" a="1"/>
  <c r="E6" i="6" a="1"/>
  <c r="I7" i="6" a="1"/>
  <c r="H42" i="6" a="1"/>
  <c r="L41" i="6" a="1"/>
  <c r="J75" i="6" a="1"/>
  <c r="H40" i="6" a="1"/>
  <c r="K107" i="6" a="1"/>
  <c r="H103" i="6" a="1"/>
  <c r="K31" i="6" a="1"/>
  <c r="H32" i="6" a="1"/>
  <c r="K33" i="6" a="1"/>
  <c r="H34" i="6" a="1"/>
  <c r="K35" i="6" a="1"/>
  <c r="H36" i="6" a="1"/>
  <c r="K95" i="6" a="1"/>
  <c r="H100" i="6" a="1"/>
  <c r="K73" i="6" a="1"/>
  <c r="H39" i="6" a="1"/>
  <c r="H80" i="6" a="1"/>
  <c r="I96" i="6" a="1"/>
  <c r="J102" i="6" a="1"/>
  <c r="G84" i="6" a="1"/>
  <c r="L6" i="6" a="1"/>
  <c r="J7" i="6" a="1"/>
  <c r="H8" i="6" a="1"/>
  <c r="F81" i="6" a="1"/>
  <c r="J23" i="6" a="1"/>
  <c r="G41" i="6" a="1"/>
  <c r="K75" i="6" a="1"/>
  <c r="I40" i="6" a="1"/>
  <c r="F107" i="6" a="1"/>
  <c r="I103" i="6" a="1"/>
  <c r="F31" i="6" a="1"/>
  <c r="I32" i="6" a="1"/>
  <c r="F33" i="6" a="1"/>
  <c r="I34" i="6" a="1"/>
  <c r="F35" i="6" a="1"/>
  <c r="I36" i="6" a="1"/>
  <c r="F95" i="6" a="1"/>
  <c r="I100" i="6" a="1"/>
  <c r="F73" i="6" a="1"/>
  <c r="I39" i="6" a="1"/>
  <c r="F71" i="6" a="1"/>
  <c r="I25" i="6" a="1"/>
  <c r="J17" i="6" a="1"/>
  <c r="G104" i="6" a="1"/>
  <c r="H5" i="6" a="1"/>
  <c r="G6" i="6" a="1"/>
  <c r="K7" i="6" a="1"/>
  <c r="I8" i="6" a="1"/>
  <c r="G81" i="6" a="1"/>
  <c r="E23" i="6" a="1"/>
  <c r="I42" i="6" a="1"/>
  <c r="G107" i="6" a="1"/>
  <c r="L107" i="6" a="1"/>
  <c r="G31" i="6" a="1"/>
  <c r="L31" i="6" a="1"/>
  <c r="G33" i="6" a="1"/>
  <c r="J26" i="6" a="1"/>
  <c r="G86" i="6" a="1"/>
  <c r="H89" i="6" a="1"/>
  <c r="J3" i="6" a="1"/>
  <c r="J5" i="6" a="1"/>
  <c r="H6" i="6" a="1"/>
  <c r="F7" i="6" a="1"/>
  <c r="J8" i="6" a="1"/>
  <c r="G23" i="6" a="1"/>
  <c r="K42" i="6" a="1"/>
  <c r="I41" i="6" a="1"/>
  <c r="G75" i="6" a="1"/>
  <c r="E40" i="6" a="1"/>
  <c r="K40" i="6" a="1"/>
  <c r="H107" i="6" a="1"/>
  <c r="K103" i="6" a="1"/>
  <c r="H31" i="6" a="1"/>
  <c r="K32" i="6" a="1"/>
  <c r="H33" i="6" a="1"/>
  <c r="K34" i="6" a="1"/>
  <c r="H35" i="6" a="1"/>
  <c r="K36" i="6" a="1"/>
  <c r="H95" i="6" a="1"/>
  <c r="K100" i="6" a="1"/>
  <c r="H73" i="6" a="1"/>
  <c r="K39" i="6" a="1"/>
  <c r="H71" i="6" a="1"/>
  <c r="L71" i="6" a="1"/>
  <c r="H72" i="6" a="1"/>
  <c r="L72" i="6" a="1"/>
  <c r="H77" i="6" a="1"/>
  <c r="L77" i="6" a="1"/>
  <c r="I70" i="6" a="1"/>
  <c r="F42" i="6" a="1"/>
  <c r="F75" i="6" a="1"/>
  <c r="E107" i="6" a="1"/>
  <c r="L103" i="6" a="1"/>
  <c r="J32" i="6" a="1"/>
  <c r="F34" i="6" a="1"/>
  <c r="G35" i="6" a="1"/>
  <c r="G36" i="6" a="1"/>
  <c r="I73" i="6" a="1"/>
  <c r="K72" i="6" a="1"/>
  <c r="J78" i="6" a="1"/>
  <c r="G106" i="6" a="1"/>
  <c r="H101" i="6" a="1"/>
  <c r="I98" i="6" a="1"/>
  <c r="J91" i="6" a="1"/>
  <c r="G83" i="6" a="1"/>
  <c r="H90" i="6" a="1"/>
  <c r="I94" i="6" a="1"/>
  <c r="J93" i="6" a="1"/>
  <c r="G87" i="6" a="1"/>
  <c r="H19" i="6" a="1"/>
  <c r="I22" i="6" a="1"/>
  <c r="J11" i="6" a="1"/>
  <c r="G12" i="6" a="1"/>
  <c r="H10" i="6" a="1"/>
  <c r="I14" i="6" a="1"/>
  <c r="J108" i="6" a="1"/>
  <c r="G97" i="6" a="1"/>
  <c r="H38" i="6" a="1"/>
  <c r="I37" i="6" a="1"/>
  <c r="J76" i="6" a="1"/>
  <c r="G74" i="6" a="1"/>
  <c r="H44" i="6" a="1"/>
  <c r="I45" i="6" a="1"/>
  <c r="J46" i="6" a="1"/>
  <c r="F47" i="6" a="1"/>
  <c r="H81" i="6" a="1"/>
  <c r="G42" i="6" a="1"/>
  <c r="E31" i="6" a="1"/>
  <c r="L32" i="6" a="1"/>
  <c r="G34" i="6" a="1"/>
  <c r="I95" i="6" a="1"/>
  <c r="J39" i="6" a="1"/>
  <c r="I71" i="6" a="1"/>
  <c r="F72" i="6" a="1"/>
  <c r="I77" i="6" a="1"/>
  <c r="F78" i="6" a="1"/>
  <c r="K78" i="6" a="1"/>
  <c r="L106" i="6" a="1"/>
  <c r="E98" i="6" a="1"/>
  <c r="F91" i="6" a="1"/>
  <c r="K91" i="6" a="1"/>
  <c r="L83" i="6" a="1"/>
  <c r="E94" i="6" a="1"/>
  <c r="F93" i="6" a="1"/>
  <c r="K93" i="6" a="1"/>
  <c r="L87" i="6" a="1"/>
  <c r="E22" i="6" a="1"/>
  <c r="F11" i="6" a="1"/>
  <c r="K11" i="6" a="1"/>
  <c r="L12" i="6" a="1"/>
  <c r="E14" i="6" a="1"/>
  <c r="F108" i="6" a="1"/>
  <c r="K108" i="6" a="1"/>
  <c r="L97" i="6" a="1"/>
  <c r="E37" i="6" a="1"/>
  <c r="F76" i="6" a="1"/>
  <c r="K76" i="6" a="1"/>
  <c r="L74" i="6" a="1"/>
  <c r="E45" i="6" a="1"/>
  <c r="F46" i="6" a="1"/>
  <c r="J99" i="6" a="1"/>
  <c r="J81" i="6" a="1"/>
  <c r="J42" i="6" a="1"/>
  <c r="I75" i="6" a="1"/>
  <c r="E33" i="6" a="1"/>
  <c r="I35" i="6" a="1"/>
  <c r="J100" i="6" a="1"/>
  <c r="J73" i="6" a="1"/>
  <c r="G72" i="6" a="1"/>
  <c r="G78" i="6" a="1"/>
  <c r="H106" i="6" a="1"/>
  <c r="I101" i="6" a="1"/>
  <c r="J98" i="6" a="1"/>
  <c r="G91" i="6" a="1"/>
  <c r="H83" i="6" a="1"/>
  <c r="I90" i="6" a="1"/>
  <c r="J94" i="6" a="1"/>
  <c r="G93" i="6" a="1"/>
  <c r="H87" i="6" a="1"/>
  <c r="I19" i="6" a="1"/>
  <c r="J22" i="6" a="1"/>
  <c r="G11" i="6" a="1"/>
  <c r="H12" i="6" a="1"/>
  <c r="I10" i="6" a="1"/>
  <c r="J14" i="6" a="1"/>
  <c r="G108" i="6" a="1"/>
  <c r="H97" i="6" a="1"/>
  <c r="I38" i="6" a="1"/>
  <c r="J37" i="6" a="1"/>
  <c r="G76" i="6" a="1"/>
  <c r="H74" i="6" a="1"/>
  <c r="I44" i="6" a="1"/>
  <c r="J45" i="6" a="1"/>
  <c r="G46" i="6" a="1"/>
  <c r="K46" i="6" a="1"/>
  <c r="G47" i="6" a="1"/>
  <c r="K47" i="6" a="1"/>
  <c r="G48" i="6" a="1"/>
  <c r="K48" i="6" a="1"/>
  <c r="G49" i="6" a="1"/>
  <c r="K49" i="6" a="1"/>
  <c r="G50" i="6" a="1"/>
  <c r="K50" i="6" a="1"/>
  <c r="G51" i="6" a="1"/>
  <c r="K51" i="6" a="1"/>
  <c r="G52" i="6" a="1"/>
  <c r="K52" i="6" a="1"/>
  <c r="G53" i="6" a="1"/>
  <c r="K53" i="6" a="1"/>
  <c r="G54" i="6" a="1"/>
  <c r="K54" i="6" a="1"/>
  <c r="G55" i="6" a="1"/>
  <c r="K55" i="6" a="1"/>
  <c r="G56" i="6" a="1"/>
  <c r="K56" i="6" a="1"/>
  <c r="G57" i="6" a="1"/>
  <c r="K57" i="6" a="1"/>
  <c r="G58" i="6" a="1"/>
  <c r="K58" i="6" a="1"/>
  <c r="G59" i="6" a="1"/>
  <c r="K59" i="6" a="1"/>
  <c r="G60" i="6" a="1"/>
  <c r="G20" i="6" a="1"/>
  <c r="K81" i="6" a="1"/>
  <c r="J107" i="6" a="1"/>
  <c r="J36" i="6" a="1"/>
  <c r="J95" i="6" a="1"/>
  <c r="L73" i="6" a="1"/>
  <c r="L39" i="6" a="1"/>
  <c r="J71" i="6" a="1"/>
  <c r="E77" i="6" a="1"/>
  <c r="J77" i="6" a="1"/>
  <c r="L78" i="6" a="1"/>
  <c r="E101" i="6" a="1"/>
  <c r="F98" i="6" a="1"/>
  <c r="K98" i="6" a="1"/>
  <c r="L91" i="6" a="1"/>
  <c r="E90" i="6" a="1"/>
  <c r="F94" i="6" a="1"/>
  <c r="K94" i="6" a="1"/>
  <c r="L93" i="6" a="1"/>
  <c r="E19" i="6" a="1"/>
  <c r="F22" i="6" a="1"/>
  <c r="K22" i="6" a="1"/>
  <c r="L11" i="6" a="1"/>
  <c r="E10" i="6" a="1"/>
  <c r="F14" i="6" a="1"/>
  <c r="K14" i="6" a="1"/>
  <c r="L108" i="6" a="1"/>
  <c r="E38" i="6" a="1"/>
  <c r="F37" i="6" a="1"/>
  <c r="K37" i="6" a="1"/>
  <c r="L76" i="6" a="1"/>
  <c r="E44" i="6" a="1"/>
  <c r="F45" i="6" a="1"/>
  <c r="K45" i="6" a="1"/>
  <c r="G45" i="6" a="1"/>
  <c r="E41" i="6" a="1"/>
  <c r="G40" i="6" a="1"/>
  <c r="E103" i="6" a="1"/>
  <c r="J31" i="6" a="1"/>
  <c r="J34" i="6" a="1"/>
  <c r="J35" i="6" a="1"/>
  <c r="L95" i="6" a="1"/>
  <c r="L100" i="6" a="1"/>
  <c r="E39" i="6" a="1"/>
  <c r="E71" i="6" a="1"/>
  <c r="K71" i="6" a="1"/>
  <c r="K77" i="6" a="1"/>
  <c r="H78" i="6" a="1"/>
  <c r="I106" i="6" a="1"/>
  <c r="J101" i="6" a="1"/>
  <c r="G98" i="6" a="1"/>
  <c r="H91" i="6" a="1"/>
  <c r="I83" i="6" a="1"/>
  <c r="J90" i="6" a="1"/>
  <c r="G94" i="6" a="1"/>
  <c r="H93" i="6" a="1"/>
  <c r="I87" i="6" a="1"/>
  <c r="J19" i="6" a="1"/>
  <c r="G22" i="6" a="1"/>
  <c r="H11" i="6" a="1"/>
  <c r="I12" i="6" a="1"/>
  <c r="J10" i="6" a="1"/>
  <c r="G14" i="6" a="1"/>
  <c r="H108" i="6" a="1"/>
  <c r="I97" i="6" a="1"/>
  <c r="J38" i="6" a="1"/>
  <c r="G37" i="6" a="1"/>
  <c r="H76" i="6" a="1"/>
  <c r="I74" i="6" a="1"/>
  <c r="J44" i="6" a="1"/>
  <c r="H46" i="6" a="1"/>
  <c r="L46" i="6" a="1"/>
  <c r="H92" i="6" a="1"/>
  <c r="G8" i="6" a="1"/>
  <c r="H23" i="6" a="1"/>
  <c r="H41" i="6" a="1"/>
  <c r="G103" i="6" a="1"/>
  <c r="E32" i="6" a="1"/>
  <c r="J33" i="6" a="1"/>
  <c r="L35" i="6" a="1"/>
  <c r="L36" i="6" a="1"/>
  <c r="E100" i="6" a="1"/>
  <c r="E73" i="6" a="1"/>
  <c r="F39" i="6" a="1"/>
  <c r="I72" i="6" a="1"/>
  <c r="F77" i="6" a="1"/>
  <c r="E106" i="6" a="1"/>
  <c r="F101" i="6" a="1"/>
  <c r="K101" i="6" a="1"/>
  <c r="L98" i="6" a="1"/>
  <c r="E83" i="6" a="1"/>
  <c r="F90" i="6" a="1"/>
  <c r="K90" i="6" a="1"/>
  <c r="L94" i="6" a="1"/>
  <c r="E87" i="6" a="1"/>
  <c r="F19" i="6" a="1"/>
  <c r="K19" i="6" a="1"/>
  <c r="L22" i="6" a="1"/>
  <c r="E12" i="6" a="1"/>
  <c r="F10" i="6" a="1"/>
  <c r="K10" i="6" a="1"/>
  <c r="L14" i="6" a="1"/>
  <c r="E97" i="6" a="1"/>
  <c r="F38" i="6" a="1"/>
  <c r="K38" i="6" a="1"/>
  <c r="L37" i="6" a="1"/>
  <c r="E74" i="6" a="1"/>
  <c r="F44" i="6" a="1"/>
  <c r="K44" i="6" a="1"/>
  <c r="L45" i="6" a="1"/>
  <c r="H3" i="6" a="1"/>
  <c r="I23" i="6" a="1"/>
  <c r="J41" i="6" a="1"/>
  <c r="J40" i="6" a="1"/>
  <c r="G32" i="6" a="1"/>
  <c r="L33" i="6" a="1"/>
  <c r="L34" i="6" a="1"/>
  <c r="E36" i="6" a="1"/>
  <c r="E95" i="6" a="1"/>
  <c r="F100" i="6" a="1"/>
  <c r="G73" i="6" a="1"/>
  <c r="G39" i="6" a="1"/>
  <c r="G71" i="6" a="1"/>
  <c r="G77" i="6" a="1"/>
  <c r="I78" i="6" a="1"/>
  <c r="J106" i="6" a="1"/>
  <c r="G101" i="6" a="1"/>
  <c r="H98" i="6" a="1"/>
  <c r="I91" i="6" a="1"/>
  <c r="J83" i="6" a="1"/>
  <c r="G90" i="6" a="1"/>
  <c r="H94" i="6" a="1"/>
  <c r="I93" i="6" a="1"/>
  <c r="J87" i="6" a="1"/>
  <c r="G19" i="6" a="1"/>
  <c r="H22" i="6" a="1"/>
  <c r="I11" i="6" a="1"/>
  <c r="J12" i="6" a="1"/>
  <c r="G10" i="6" a="1"/>
  <c r="H14" i="6" a="1"/>
  <c r="I108" i="6" a="1"/>
  <c r="J97" i="6" a="1"/>
  <c r="G38" i="6" a="1"/>
  <c r="H37" i="6" a="1"/>
  <c r="I76" i="6" a="1"/>
  <c r="J74" i="6" a="1"/>
  <c r="G44" i="6" a="1"/>
  <c r="H45" i="6" a="1"/>
  <c r="I46" i="6" a="1"/>
  <c r="E47" i="6" a="1"/>
  <c r="I47" i="6" a="1"/>
  <c r="E48" i="6" a="1"/>
  <c r="I48" i="6" a="1"/>
  <c r="E49" i="6" a="1"/>
  <c r="I49" i="6" a="1"/>
  <c r="E50" i="6" a="1"/>
  <c r="I50" i="6" a="1"/>
  <c r="E51" i="6" a="1"/>
  <c r="I51" i="6" a="1"/>
  <c r="E52" i="6" a="1"/>
  <c r="I52" i="6" a="1"/>
  <c r="E53" i="6" a="1"/>
  <c r="I53" i="6" a="1"/>
  <c r="E54" i="6" a="1"/>
  <c r="I54" i="6" a="1"/>
  <c r="E55" i="6" a="1"/>
  <c r="I55" i="6" a="1"/>
  <c r="E56" i="6" a="1"/>
  <c r="I56" i="6" a="1"/>
  <c r="E57" i="6" a="1"/>
  <c r="I57" i="6" a="1"/>
  <c r="E58" i="6" a="1"/>
  <c r="I58" i="6" a="1"/>
  <c r="E59" i="6" a="1"/>
  <c r="E35" i="6" a="1"/>
  <c r="J72" i="6" a="1"/>
  <c r="E93" i="6" a="1"/>
  <c r="F97" i="6" a="1"/>
  <c r="K74" i="6" a="1"/>
  <c r="F48" i="6" a="1"/>
  <c r="F49" i="6" a="1"/>
  <c r="F50" i="6" a="1"/>
  <c r="F51" i="6" a="1"/>
  <c r="F52" i="6" a="1"/>
  <c r="F53" i="6" a="1"/>
  <c r="F54" i="6" a="1"/>
  <c r="F55" i="6" a="1"/>
  <c r="F56" i="6" a="1"/>
  <c r="F58" i="6" a="1"/>
  <c r="E60" i="6" a="1"/>
  <c r="K62" i="6" a="1"/>
  <c r="K65" i="6" a="1"/>
  <c r="I67" i="6" a="1"/>
  <c r="I61" i="6" a="1"/>
  <c r="E67" i="6" a="1"/>
  <c r="L8" i="6" a="1"/>
  <c r="F36" i="6" a="1"/>
  <c r="E91" i="6" a="1"/>
  <c r="F12" i="6" a="1"/>
  <c r="K97" i="6" a="1"/>
  <c r="H47" i="6" a="1"/>
  <c r="H48" i="6" a="1"/>
  <c r="H49" i="6" a="1"/>
  <c r="H50" i="6" a="1"/>
  <c r="H51" i="6" a="1"/>
  <c r="H52" i="6" a="1"/>
  <c r="H53" i="6" a="1"/>
  <c r="H54" i="6" a="1"/>
  <c r="H55" i="6" a="1"/>
  <c r="H56" i="6" a="1"/>
  <c r="H57" i="6" a="1"/>
  <c r="L60" i="6" a="1"/>
  <c r="F64" i="6" a="1"/>
  <c r="L23" i="6" a="1"/>
  <c r="G95" i="6" a="1"/>
  <c r="E78" i="6" a="1"/>
  <c r="F87" i="6" a="1"/>
  <c r="K12" i="6" a="1"/>
  <c r="L44" i="6" a="1"/>
  <c r="F60" i="6" a="1"/>
  <c r="G62" i="6" a="1"/>
  <c r="K64" i="6" a="1"/>
  <c r="H65" i="6" a="1"/>
  <c r="I66" i="6" a="1"/>
  <c r="J67" i="6" a="1"/>
  <c r="K68" i="6" a="1"/>
  <c r="E63" i="6" a="1"/>
  <c r="G64" i="6" a="1"/>
  <c r="E66" i="6" a="1"/>
  <c r="F67" i="6" a="1"/>
  <c r="L68" i="6" a="1"/>
  <c r="K83" i="6" a="1"/>
  <c r="E46" i="6" a="1"/>
  <c r="J49" i="6" a="1"/>
  <c r="J51" i="6" a="1"/>
  <c r="J54" i="6" a="1"/>
  <c r="J57" i="6" a="1"/>
  <c r="K61" i="6" a="1"/>
  <c r="I65" i="6" a="1"/>
  <c r="H68" i="6" a="1"/>
  <c r="L50" i="6" a="1"/>
  <c r="L55" i="6" a="1"/>
  <c r="J59" i="6" a="1"/>
  <c r="L61" i="6" a="1"/>
  <c r="E65" i="6" a="1"/>
  <c r="L67" i="6" a="1"/>
  <c r="I63" i="6" a="1"/>
  <c r="L65" i="6" a="1"/>
  <c r="G100" i="6" a="1"/>
  <c r="F83" i="6" a="1"/>
  <c r="K87" i="6" a="1"/>
  <c r="L38" i="6" a="1"/>
  <c r="I59" i="6" a="1"/>
  <c r="H60" i="6" a="1"/>
  <c r="E61" i="6" a="1"/>
  <c r="J61" i="6" a="1"/>
  <c r="H62" i="6" a="1"/>
  <c r="J63" i="6" a="1"/>
  <c r="L64" i="6" a="1"/>
  <c r="G68" i="6" a="1"/>
  <c r="J47" i="6" a="1"/>
  <c r="J52" i="6" a="1"/>
  <c r="J55" i="6" a="1"/>
  <c r="K63" i="6" a="1"/>
  <c r="J66" i="6" a="1"/>
  <c r="L53" i="6" a="1"/>
  <c r="L58" i="6" a="1"/>
  <c r="F63" i="6" a="1"/>
  <c r="H59" i="6" a="1"/>
  <c r="L40" i="6" a="1"/>
  <c r="F106" i="6" a="1"/>
  <c r="L10" i="6" a="1"/>
  <c r="J48" i="6" a="1"/>
  <c r="J50" i="6" a="1"/>
  <c r="J53" i="6" a="1"/>
  <c r="J56" i="6" a="1"/>
  <c r="J58" i="6" a="1"/>
  <c r="H64" i="6" a="1"/>
  <c r="K67" i="6" a="1"/>
  <c r="L51" i="6" a="1"/>
  <c r="L56" i="6" a="1"/>
  <c r="I60" i="6" a="1"/>
  <c r="I62" i="6" a="1"/>
  <c r="F66" i="6" a="1"/>
  <c r="F62" i="6" a="1"/>
  <c r="F68" i="6" a="1"/>
  <c r="J103" i="6" a="1"/>
  <c r="K106" i="6" a="1"/>
  <c r="L19" i="6" a="1"/>
  <c r="E76" i="6" a="1"/>
  <c r="L47" i="6" a="1"/>
  <c r="L48" i="6" a="1"/>
  <c r="L49" i="6" a="1"/>
  <c r="L52" i="6" a="1"/>
  <c r="L54" i="6" a="1"/>
  <c r="L57" i="6" a="1"/>
  <c r="F61" i="6" a="1"/>
  <c r="L63" i="6" a="1"/>
  <c r="G67" i="6" a="1"/>
  <c r="L62" i="6" a="1"/>
  <c r="L90" i="6" a="1"/>
  <c r="E108" i="6" a="1"/>
  <c r="L59" i="6" a="1"/>
  <c r="G61" i="6" a="1"/>
  <c r="G63" i="6" a="1"/>
  <c r="I64" i="6" a="1"/>
  <c r="J65" i="6" a="1"/>
  <c r="K66" i="6" a="1"/>
  <c r="H67" i="6" a="1"/>
  <c r="I68" i="6" a="1"/>
  <c r="E34" i="6" a="1"/>
  <c r="E72" i="6" a="1"/>
  <c r="L101" i="6" a="1"/>
  <c r="E11" i="6" a="1"/>
  <c r="F74" i="6" a="1"/>
  <c r="J60" i="6" a="1"/>
  <c r="H61" i="6" a="1"/>
  <c r="E62" i="6" a="1"/>
  <c r="J62" i="6" a="1"/>
  <c r="H63" i="6" a="1"/>
  <c r="E64" i="6" a="1"/>
  <c r="F65" i="6" a="1"/>
  <c r="G66" i="6" a="1"/>
  <c r="L66" i="6" a="1"/>
  <c r="E68" i="6" a="1"/>
  <c r="F57" i="6" a="1"/>
  <c r="F59" i="6" a="1"/>
  <c r="K60" i="6" a="1"/>
  <c r="J64" i="6" a="1"/>
  <c r="H66" i="6" a="1"/>
  <c r="J68" i="6" a="1"/>
  <c r="H58" i="6" a="1"/>
  <c r="G65" i="6" a="1"/>
  <c r="N43" i="6" a="1"/>
  <c r="R43" i="6" a="1"/>
  <c r="O43" i="6" a="1"/>
  <c r="S43" i="6" a="1"/>
  <c r="P43" i="6" a="1"/>
  <c r="T43" i="6" a="1"/>
  <c r="Q43" i="6" a="1"/>
  <c r="M43" i="6" a="1"/>
  <c r="F43" i="6" a="1"/>
  <c r="G43" i="6" a="1"/>
  <c r="K43" i="6" a="1"/>
  <c r="L43" i="6" a="1"/>
  <c r="H43" i="6" a="1"/>
  <c r="I43" i="6" a="1"/>
  <c r="J43" i="6" a="1"/>
  <c r="E43" i="6" a="1"/>
  <c r="G4" i="5" a="1"/>
  <c r="T16" i="8" l="1"/>
  <c r="T17" i="8"/>
  <c r="W16" i="8"/>
  <c r="Z15" i="8"/>
  <c r="V15" i="8"/>
  <c r="U14" i="8"/>
  <c r="X13" i="8"/>
  <c r="T13" i="8"/>
  <c r="W12" i="8"/>
  <c r="Z11" i="8"/>
  <c r="V11" i="8"/>
  <c r="Y10" i="8"/>
  <c r="U10" i="8"/>
  <c r="X9" i="8"/>
  <c r="T9" i="8"/>
  <c r="W8" i="8"/>
  <c r="Z7" i="8"/>
  <c r="V7" i="8"/>
  <c r="Y6" i="8"/>
  <c r="U6" i="8"/>
  <c r="X5" i="8"/>
  <c r="T5" i="8"/>
  <c r="W4" i="8"/>
  <c r="V14" i="8"/>
  <c r="X17" i="8"/>
  <c r="Y14" i="8"/>
  <c r="U17" i="8"/>
  <c r="Z16" i="8"/>
  <c r="Y15" i="8"/>
  <c r="X14" i="8"/>
  <c r="W13" i="8"/>
  <c r="V12" i="8"/>
  <c r="Y11" i="8"/>
  <c r="X10" i="8"/>
  <c r="W9" i="8"/>
  <c r="V8" i="8"/>
  <c r="X6" i="8"/>
  <c r="T6" i="8"/>
  <c r="Z4" i="8"/>
  <c r="Y17" i="8"/>
  <c r="W17" i="8"/>
  <c r="V16" i="8"/>
  <c r="U15" i="8"/>
  <c r="T14" i="8"/>
  <c r="Z12" i="8"/>
  <c r="U11" i="8"/>
  <c r="T10" i="8"/>
  <c r="Z8" i="8"/>
  <c r="Y7" i="8"/>
  <c r="U7" i="8"/>
  <c r="W5" i="8"/>
  <c r="V4" i="8"/>
  <c r="Z14" i="8"/>
  <c r="V17" i="8"/>
  <c r="Y16" i="8"/>
  <c r="U16" i="8"/>
  <c r="X15" i="8"/>
  <c r="T15" i="8"/>
  <c r="Z13" i="8"/>
  <c r="V13" i="8"/>
  <c r="Y12" i="8"/>
  <c r="U12" i="8"/>
  <c r="X11" i="8"/>
  <c r="T11" i="8"/>
  <c r="W10" i="8"/>
  <c r="Z9" i="8"/>
  <c r="V9" i="8"/>
  <c r="Y8" i="8"/>
  <c r="U8" i="8"/>
  <c r="X7" i="8"/>
  <c r="T7" i="8"/>
  <c r="W6" i="8"/>
  <c r="Z5" i="8"/>
  <c r="V5" i="8"/>
  <c r="Y4" i="8"/>
  <c r="U4" i="8"/>
  <c r="W15" i="8"/>
  <c r="Z17" i="8"/>
  <c r="W14" i="8"/>
  <c r="X16" i="8"/>
  <c r="Y13" i="8"/>
  <c r="U13" i="8"/>
  <c r="X12" i="8"/>
  <c r="T12" i="8"/>
  <c r="W11" i="8"/>
  <c r="Z10" i="8"/>
  <c r="V10" i="8"/>
  <c r="Y9" i="8"/>
  <c r="U9" i="8"/>
  <c r="X8" i="8"/>
  <c r="T8" i="8"/>
  <c r="W7" i="8"/>
  <c r="Z6" i="8"/>
  <c r="V6" i="8"/>
  <c r="Y5" i="8"/>
  <c r="U5" i="8"/>
  <c r="X4" i="8"/>
  <c r="T4" i="8"/>
  <c r="S4" i="8"/>
  <c r="S15" i="8"/>
  <c r="S11" i="8"/>
  <c r="S7" i="8"/>
  <c r="S12" i="8"/>
  <c r="S10" i="8"/>
  <c r="S6" i="8"/>
  <c r="S8" i="8"/>
  <c r="S14" i="8"/>
  <c r="S17" i="8"/>
  <c r="S13" i="8"/>
  <c r="S5" i="8"/>
  <c r="S16" i="8"/>
  <c r="S9" i="8"/>
  <c r="O15" i="8"/>
  <c r="M13" i="8"/>
  <c r="N10" i="8"/>
  <c r="O7" i="8"/>
  <c r="M5" i="8"/>
  <c r="P17" i="8"/>
  <c r="O16" i="8"/>
  <c r="R15" i="8"/>
  <c r="Q14" i="8"/>
  <c r="P13" i="8"/>
  <c r="L13" i="8"/>
  <c r="O12" i="8"/>
  <c r="R11" i="8"/>
  <c r="N11" i="8"/>
  <c r="M10" i="8"/>
  <c r="P9" i="8"/>
  <c r="L9" i="8"/>
  <c r="O8" i="8"/>
  <c r="R7" i="8"/>
  <c r="N7" i="8"/>
  <c r="Q6" i="8"/>
  <c r="M6" i="8"/>
  <c r="P5" i="8"/>
  <c r="L5" i="8"/>
  <c r="O4" i="8"/>
  <c r="P16" i="8"/>
  <c r="L12" i="8"/>
  <c r="Q5" i="8"/>
  <c r="L17" i="8"/>
  <c r="N15" i="8"/>
  <c r="M14" i="8"/>
  <c r="Q10" i="8"/>
  <c r="Q17" i="8"/>
  <c r="N14" i="8"/>
  <c r="O11" i="8"/>
  <c r="P8" i="8"/>
  <c r="R6" i="8"/>
  <c r="R16" i="8"/>
  <c r="Q15" i="8"/>
  <c r="P14" i="8"/>
  <c r="L14" i="8"/>
  <c r="R12" i="8"/>
  <c r="N12" i="8"/>
  <c r="Q11" i="8"/>
  <c r="M11" i="8"/>
  <c r="P10" i="8"/>
  <c r="O9" i="8"/>
  <c r="R8" i="8"/>
  <c r="N8" i="8"/>
  <c r="Q7" i="8"/>
  <c r="M7" i="8"/>
  <c r="P6" i="8"/>
  <c r="L6" i="8"/>
  <c r="O5" i="8"/>
  <c r="R4" i="8"/>
  <c r="N4" i="8"/>
  <c r="M17" i="8"/>
  <c r="Q13" i="8"/>
  <c r="R10" i="8"/>
  <c r="N6" i="8"/>
  <c r="O17" i="8"/>
  <c r="N16" i="8"/>
  <c r="M15" i="8"/>
  <c r="O13" i="8"/>
  <c r="L10" i="8"/>
  <c r="L16" i="8"/>
  <c r="P12" i="8"/>
  <c r="Q9" i="8"/>
  <c r="L8" i="8"/>
  <c r="P4" i="8"/>
  <c r="R17" i="8"/>
  <c r="N17" i="8"/>
  <c r="Q16" i="8"/>
  <c r="M16" i="8"/>
  <c r="P15" i="8"/>
  <c r="L15" i="8"/>
  <c r="O14" i="8"/>
  <c r="R13" i="8"/>
  <c r="N13" i="8"/>
  <c r="Q12" i="8"/>
  <c r="M12" i="8"/>
  <c r="P11" i="8"/>
  <c r="L11" i="8"/>
  <c r="R9" i="8"/>
  <c r="N9" i="8"/>
  <c r="Q8" i="8"/>
  <c r="M8" i="8"/>
  <c r="P7" i="8"/>
  <c r="L7" i="8"/>
  <c r="O6" i="8"/>
  <c r="R5" i="8"/>
  <c r="N5" i="8"/>
  <c r="Q4" i="8"/>
  <c r="M4" i="8"/>
  <c r="O10" i="8"/>
  <c r="R14" i="8"/>
  <c r="M9" i="8"/>
  <c r="L4" i="8"/>
  <c r="K16" i="8"/>
  <c r="K12" i="8"/>
  <c r="K8" i="8"/>
  <c r="K15" i="8"/>
  <c r="K11" i="8"/>
  <c r="K7" i="8"/>
  <c r="K14" i="8"/>
  <c r="K6" i="8"/>
  <c r="K10" i="8"/>
  <c r="K17" i="8"/>
  <c r="K13" i="8"/>
  <c r="K9" i="8"/>
  <c r="K5" i="8"/>
  <c r="K4" i="8"/>
  <c r="I13" i="8"/>
  <c r="D17" i="8"/>
  <c r="G16" i="8"/>
  <c r="J15" i="8"/>
  <c r="F15" i="8"/>
  <c r="E14" i="8"/>
  <c r="H13" i="8"/>
  <c r="D13" i="8"/>
  <c r="G12" i="8"/>
  <c r="J11" i="8"/>
  <c r="F11" i="8"/>
  <c r="I10" i="8"/>
  <c r="E10" i="8"/>
  <c r="H9" i="8"/>
  <c r="D9" i="8"/>
  <c r="G8" i="8"/>
  <c r="J7" i="8"/>
  <c r="F7" i="8"/>
  <c r="I6" i="8"/>
  <c r="E6" i="8"/>
  <c r="H5" i="8"/>
  <c r="D5" i="8"/>
  <c r="G4" i="8"/>
  <c r="J14" i="8"/>
  <c r="H17" i="8"/>
  <c r="I14" i="8"/>
  <c r="G15" i="8"/>
  <c r="J16" i="8"/>
  <c r="I15" i="8"/>
  <c r="H14" i="8"/>
  <c r="G13" i="8"/>
  <c r="F12" i="8"/>
  <c r="I11" i="8"/>
  <c r="H10" i="8"/>
  <c r="G9" i="8"/>
  <c r="F8" i="8"/>
  <c r="E7" i="8"/>
  <c r="D6" i="8"/>
  <c r="J4" i="8"/>
  <c r="D16" i="8"/>
  <c r="G17" i="8"/>
  <c r="F16" i="8"/>
  <c r="E15" i="8"/>
  <c r="D14" i="8"/>
  <c r="J12" i="8"/>
  <c r="E11" i="8"/>
  <c r="D10" i="8"/>
  <c r="J8" i="8"/>
  <c r="I7" i="8"/>
  <c r="H6" i="8"/>
  <c r="G5" i="8"/>
  <c r="F4" i="8"/>
  <c r="I17" i="8"/>
  <c r="E13" i="8"/>
  <c r="F17" i="8"/>
  <c r="I16" i="8"/>
  <c r="E16" i="8"/>
  <c r="H15" i="8"/>
  <c r="G14" i="8"/>
  <c r="J13" i="8"/>
  <c r="F13" i="8"/>
  <c r="I12" i="8"/>
  <c r="E12" i="8"/>
  <c r="H11" i="8"/>
  <c r="D11" i="8"/>
  <c r="G10" i="8"/>
  <c r="J9" i="8"/>
  <c r="F9" i="8"/>
  <c r="I8" i="8"/>
  <c r="E8" i="8"/>
  <c r="H7" i="8"/>
  <c r="D7" i="8"/>
  <c r="G6" i="8"/>
  <c r="J5" i="8"/>
  <c r="F5" i="8"/>
  <c r="I4" i="8"/>
  <c r="E4" i="8"/>
  <c r="F14" i="8"/>
  <c r="J17" i="8"/>
  <c r="D15" i="8"/>
  <c r="E17" i="8"/>
  <c r="H16" i="8"/>
  <c r="H12" i="8"/>
  <c r="D12" i="8"/>
  <c r="G11" i="8"/>
  <c r="J10" i="8"/>
  <c r="F10" i="8"/>
  <c r="I9" i="8"/>
  <c r="E9" i="8"/>
  <c r="H8" i="8"/>
  <c r="D8" i="8"/>
  <c r="G7" i="8"/>
  <c r="J6" i="8"/>
  <c r="F6" i="8"/>
  <c r="I5" i="8"/>
  <c r="E5" i="8"/>
  <c r="H4" i="8"/>
  <c r="D4" i="8"/>
  <c r="C8" i="8"/>
  <c r="C15" i="8"/>
  <c r="C11" i="8"/>
  <c r="C7" i="8"/>
  <c r="C12" i="8"/>
  <c r="C6" i="8"/>
  <c r="C10" i="8"/>
  <c r="C14" i="8"/>
  <c r="C17" i="8"/>
  <c r="C13" i="8"/>
  <c r="C9" i="8"/>
  <c r="C5" i="8"/>
  <c r="C16" i="8"/>
  <c r="C4" i="8"/>
  <c r="W3" i="8"/>
  <c r="V3" i="8"/>
  <c r="Z3" i="8"/>
  <c r="Y3" i="8"/>
  <c r="U3" i="8"/>
  <c r="X3" i="8"/>
  <c r="T3" i="8"/>
  <c r="S3" i="8"/>
  <c r="M3" i="8"/>
  <c r="L3" i="8"/>
  <c r="Q3" i="8"/>
  <c r="N3" i="8"/>
  <c r="O3" i="8"/>
  <c r="R3" i="8"/>
  <c r="P3" i="8"/>
  <c r="K3" i="8"/>
  <c r="G3" i="8"/>
  <c r="J3" i="8"/>
  <c r="I3" i="8"/>
  <c r="E3" i="8"/>
  <c r="F3" i="8"/>
  <c r="H3" i="8"/>
  <c r="D3" i="8"/>
  <c r="O83" i="7"/>
  <c r="K83" i="7"/>
  <c r="G83" i="7"/>
  <c r="C83" i="7"/>
  <c r="O82" i="7"/>
  <c r="K82" i="7"/>
  <c r="G82" i="7"/>
  <c r="C82" i="7"/>
  <c r="O81" i="7"/>
  <c r="K81" i="7"/>
  <c r="G81" i="7"/>
  <c r="C81" i="7"/>
  <c r="O80" i="7"/>
  <c r="K80" i="7"/>
  <c r="G80" i="7"/>
  <c r="C80" i="7"/>
  <c r="O79" i="7"/>
  <c r="K79" i="7"/>
  <c r="G79" i="7"/>
  <c r="C79" i="7"/>
  <c r="O78" i="7"/>
  <c r="K78" i="7"/>
  <c r="G78" i="7"/>
  <c r="C78" i="7"/>
  <c r="O77" i="7"/>
  <c r="K77" i="7"/>
  <c r="G77" i="7"/>
  <c r="C77" i="7"/>
  <c r="O76" i="7"/>
  <c r="K76" i="7"/>
  <c r="G76" i="7"/>
  <c r="C76" i="7"/>
  <c r="O75" i="7"/>
  <c r="K75" i="7"/>
  <c r="G75" i="7"/>
  <c r="C75" i="7"/>
  <c r="O74" i="7"/>
  <c r="K74" i="7"/>
  <c r="G74" i="7"/>
  <c r="C74" i="7"/>
  <c r="O73" i="7"/>
  <c r="K73" i="7"/>
  <c r="G73" i="7"/>
  <c r="C73" i="7"/>
  <c r="O72" i="7"/>
  <c r="K72" i="7"/>
  <c r="G72" i="7"/>
  <c r="R71" i="7"/>
  <c r="K71" i="7"/>
  <c r="E71" i="7"/>
  <c r="H70" i="7"/>
  <c r="R69" i="7"/>
  <c r="K69" i="7"/>
  <c r="E69" i="7"/>
  <c r="O67" i="7"/>
  <c r="O66" i="7"/>
  <c r="O65" i="7"/>
  <c r="O64" i="7"/>
  <c r="O63" i="7"/>
  <c r="N57" i="7"/>
  <c r="E53" i="7"/>
  <c r="D50" i="7"/>
  <c r="J46" i="7"/>
  <c r="D71" i="7"/>
  <c r="I68" i="7"/>
  <c r="N59" i="7"/>
  <c r="J83" i="7"/>
  <c r="N82" i="7"/>
  <c r="R81" i="7"/>
  <c r="J81" i="7"/>
  <c r="R80" i="7"/>
  <c r="N80" i="7"/>
  <c r="F80" i="7"/>
  <c r="N79" i="7"/>
  <c r="F79" i="7"/>
  <c r="N78" i="7"/>
  <c r="F78" i="7"/>
  <c r="N77" i="7"/>
  <c r="F77" i="7"/>
  <c r="N76" i="7"/>
  <c r="F76" i="7"/>
  <c r="N75" i="7"/>
  <c r="F75" i="7"/>
  <c r="N74" i="7"/>
  <c r="J74" i="7"/>
  <c r="R73" i="7"/>
  <c r="J73" i="7"/>
  <c r="R72" i="7"/>
  <c r="J72" i="7"/>
  <c r="P71" i="7"/>
  <c r="C71" i="7"/>
  <c r="P69" i="7"/>
  <c r="G68" i="7"/>
  <c r="K66" i="7"/>
  <c r="K65" i="7"/>
  <c r="K63" i="7"/>
  <c r="N61" i="7"/>
  <c r="E57" i="7"/>
  <c r="P54" i="7"/>
  <c r="K45" i="7"/>
  <c r="G70" i="7"/>
  <c r="E55" i="7"/>
  <c r="N83" i="7"/>
  <c r="F83" i="7"/>
  <c r="F82" i="7"/>
  <c r="N81" i="7"/>
  <c r="F81" i="7"/>
  <c r="J80" i="7"/>
  <c r="R79" i="7"/>
  <c r="J79" i="7"/>
  <c r="R78" i="7"/>
  <c r="J78" i="7"/>
  <c r="R77" i="7"/>
  <c r="J77" i="7"/>
  <c r="R76" i="7"/>
  <c r="J76" i="7"/>
  <c r="R75" i="7"/>
  <c r="J75" i="7"/>
  <c r="R74" i="7"/>
  <c r="F74" i="7"/>
  <c r="N73" i="7"/>
  <c r="F73" i="7"/>
  <c r="N72" i="7"/>
  <c r="F72" i="7"/>
  <c r="J71" i="7"/>
  <c r="M70" i="7"/>
  <c r="J69" i="7"/>
  <c r="K67" i="7"/>
  <c r="K64" i="7"/>
  <c r="F49" i="7"/>
  <c r="O71" i="7"/>
  <c r="I71" i="7"/>
  <c r="L70" i="7"/>
  <c r="F70" i="7"/>
  <c r="O69" i="7"/>
  <c r="I69" i="7"/>
  <c r="Q68" i="7"/>
  <c r="E59" i="7"/>
  <c r="P56" i="7"/>
  <c r="Q71" i="7"/>
  <c r="Q69" i="7"/>
  <c r="R45" i="7"/>
  <c r="R82" i="7"/>
  <c r="Q83" i="7"/>
  <c r="I83" i="7"/>
  <c r="Q82" i="7"/>
  <c r="I82" i="7"/>
  <c r="Q81" i="7"/>
  <c r="E81" i="7"/>
  <c r="Q80" i="7"/>
  <c r="I80" i="7"/>
  <c r="Q79" i="7"/>
  <c r="I79" i="7"/>
  <c r="E79" i="7"/>
  <c r="M78" i="7"/>
  <c r="I78" i="7"/>
  <c r="E78" i="7"/>
  <c r="Q77" i="7"/>
  <c r="M77" i="7"/>
  <c r="I77" i="7"/>
  <c r="E77" i="7"/>
  <c r="Q76" i="7"/>
  <c r="M76" i="7"/>
  <c r="I76" i="7"/>
  <c r="E76" i="7"/>
  <c r="Q75" i="7"/>
  <c r="M75" i="7"/>
  <c r="I75" i="7"/>
  <c r="E75" i="7"/>
  <c r="Q74" i="7"/>
  <c r="M74" i="7"/>
  <c r="I74" i="7"/>
  <c r="E74" i="7"/>
  <c r="Q73" i="7"/>
  <c r="M73" i="7"/>
  <c r="I73" i="7"/>
  <c r="E73" i="7"/>
  <c r="Q72" i="7"/>
  <c r="M72" i="7"/>
  <c r="I72" i="7"/>
  <c r="E72" i="7"/>
  <c r="H71" i="7"/>
  <c r="R70" i="7"/>
  <c r="K70" i="7"/>
  <c r="E70" i="7"/>
  <c r="H69" i="7"/>
  <c r="O68" i="7"/>
  <c r="E68" i="7"/>
  <c r="G67" i="7"/>
  <c r="G66" i="7"/>
  <c r="G65" i="7"/>
  <c r="G64" i="7"/>
  <c r="E61" i="7"/>
  <c r="P58" i="7"/>
  <c r="G54" i="7"/>
  <c r="O51" i="7"/>
  <c r="N70" i="7"/>
  <c r="C69" i="7"/>
  <c r="P52" i="7"/>
  <c r="R83" i="7"/>
  <c r="J82" i="7"/>
  <c r="M83" i="7"/>
  <c r="E83" i="7"/>
  <c r="M82" i="7"/>
  <c r="E82" i="7"/>
  <c r="M81" i="7"/>
  <c r="I81" i="7"/>
  <c r="M80" i="7"/>
  <c r="E80" i="7"/>
  <c r="M79" i="7"/>
  <c r="Q78" i="7"/>
  <c r="D72" i="7"/>
  <c r="N71" i="7"/>
  <c r="G71" i="7"/>
  <c r="Q70" i="7"/>
  <c r="D70" i="7"/>
  <c r="N69" i="7"/>
  <c r="G69" i="7"/>
  <c r="C68" i="7"/>
  <c r="P60" i="7"/>
  <c r="G56" i="7"/>
  <c r="I51" i="7"/>
  <c r="K43" i="7"/>
  <c r="L83" i="7"/>
  <c r="D83" i="7"/>
  <c r="L82" i="7"/>
  <c r="D82" i="7"/>
  <c r="L81" i="7"/>
  <c r="D81" i="7"/>
  <c r="L80" i="7"/>
  <c r="D80" i="7"/>
  <c r="L79" i="7"/>
  <c r="P78" i="7"/>
  <c r="H78" i="7"/>
  <c r="P77" i="7"/>
  <c r="H77" i="7"/>
  <c r="P76" i="7"/>
  <c r="H76" i="7"/>
  <c r="P75" i="7"/>
  <c r="H75" i="7"/>
  <c r="P74" i="7"/>
  <c r="H74" i="7"/>
  <c r="D74" i="7"/>
  <c r="P73" i="7"/>
  <c r="H73" i="7"/>
  <c r="D73" i="7"/>
  <c r="P72" i="7"/>
  <c r="L72" i="7"/>
  <c r="H72" i="7"/>
  <c r="C72" i="7"/>
  <c r="M71" i="7"/>
  <c r="P70" i="7"/>
  <c r="J70" i="7"/>
  <c r="C70" i="7"/>
  <c r="M69" i="7"/>
  <c r="M68" i="7"/>
  <c r="C67" i="7"/>
  <c r="C66" i="7"/>
  <c r="C65" i="7"/>
  <c r="C64" i="7"/>
  <c r="G58" i="7"/>
  <c r="N53" i="7"/>
  <c r="H47" i="7"/>
  <c r="E41" i="7"/>
  <c r="P83" i="7"/>
  <c r="H83" i="7"/>
  <c r="P82" i="7"/>
  <c r="H82" i="7"/>
  <c r="P81" i="7"/>
  <c r="H81" i="7"/>
  <c r="P80" i="7"/>
  <c r="H80" i="7"/>
  <c r="P79" i="7"/>
  <c r="H79" i="7"/>
  <c r="D79" i="7"/>
  <c r="L78" i="7"/>
  <c r="D78" i="7"/>
  <c r="L77" i="7"/>
  <c r="D77" i="7"/>
  <c r="L76" i="7"/>
  <c r="D76" i="7"/>
  <c r="L75" i="7"/>
  <c r="D75" i="7"/>
  <c r="L74" i="7"/>
  <c r="L73" i="7"/>
  <c r="L71" i="7"/>
  <c r="F71" i="7"/>
  <c r="O70" i="7"/>
  <c r="I70" i="7"/>
  <c r="L69" i="7"/>
  <c r="F69" i="7"/>
  <c r="K68" i="7"/>
  <c r="Q67" i="7"/>
  <c r="G60" i="7"/>
  <c r="N55" i="7"/>
  <c r="K50" i="7"/>
  <c r="Q46" i="7"/>
  <c r="R68" i="7"/>
  <c r="N68" i="7"/>
  <c r="J68" i="7"/>
  <c r="F68" i="7"/>
  <c r="R67" i="7"/>
  <c r="N67" i="7"/>
  <c r="J67" i="7"/>
  <c r="F67" i="7"/>
  <c r="R66" i="7"/>
  <c r="N66" i="7"/>
  <c r="J66" i="7"/>
  <c r="F66" i="7"/>
  <c r="R65" i="7"/>
  <c r="N65" i="7"/>
  <c r="J65" i="7"/>
  <c r="F65" i="7"/>
  <c r="R64" i="7"/>
  <c r="N64" i="7"/>
  <c r="J64" i="7"/>
  <c r="F64" i="7"/>
  <c r="R63" i="7"/>
  <c r="N63" i="7"/>
  <c r="J63" i="7"/>
  <c r="F63" i="7"/>
  <c r="R62" i="7"/>
  <c r="N62" i="7"/>
  <c r="J62" i="7"/>
  <c r="F62" i="7"/>
  <c r="R61" i="7"/>
  <c r="I61" i="7"/>
  <c r="D61" i="7"/>
  <c r="K60" i="7"/>
  <c r="R59" i="7"/>
  <c r="I59" i="7"/>
  <c r="D59" i="7"/>
  <c r="K58" i="7"/>
  <c r="R57" i="7"/>
  <c r="I57" i="7"/>
  <c r="D57" i="7"/>
  <c r="K56" i="7"/>
  <c r="R55" i="7"/>
  <c r="I55" i="7"/>
  <c r="D55" i="7"/>
  <c r="K54" i="7"/>
  <c r="R53" i="7"/>
  <c r="I53" i="7"/>
  <c r="D53" i="7"/>
  <c r="K52" i="7"/>
  <c r="E52" i="7"/>
  <c r="L49" i="7"/>
  <c r="D49" i="7"/>
  <c r="M48" i="7"/>
  <c r="F48" i="7"/>
  <c r="O47" i="7"/>
  <c r="Q45" i="7"/>
  <c r="R44" i="7"/>
  <c r="O40" i="7"/>
  <c r="M61" i="7"/>
  <c r="H61" i="7"/>
  <c r="O60" i="7"/>
  <c r="F60" i="7"/>
  <c r="M59" i="7"/>
  <c r="H59" i="7"/>
  <c r="O58" i="7"/>
  <c r="F58" i="7"/>
  <c r="M57" i="7"/>
  <c r="H57" i="7"/>
  <c r="O56" i="7"/>
  <c r="F56" i="7"/>
  <c r="M55" i="7"/>
  <c r="H55" i="7"/>
  <c r="O54" i="7"/>
  <c r="F54" i="7"/>
  <c r="M53" i="7"/>
  <c r="H53" i="7"/>
  <c r="O52" i="7"/>
  <c r="G51" i="7"/>
  <c r="Q50" i="7"/>
  <c r="J50" i="7"/>
  <c r="R49" i="7"/>
  <c r="K49" i="7"/>
  <c r="E48" i="7"/>
  <c r="M47" i="7"/>
  <c r="O46" i="7"/>
  <c r="H46" i="7"/>
  <c r="Q44" i="7"/>
  <c r="H44" i="7"/>
  <c r="R42" i="7"/>
  <c r="H40" i="7"/>
  <c r="M67" i="7"/>
  <c r="I67" i="7"/>
  <c r="E67" i="7"/>
  <c r="Q66" i="7"/>
  <c r="M66" i="7"/>
  <c r="I66" i="7"/>
  <c r="E66" i="7"/>
  <c r="Q65" i="7"/>
  <c r="M65" i="7"/>
  <c r="I65" i="7"/>
  <c r="E65" i="7"/>
  <c r="Q64" i="7"/>
  <c r="M64" i="7"/>
  <c r="I64" i="7"/>
  <c r="E64" i="7"/>
  <c r="Q63" i="7"/>
  <c r="M63" i="7"/>
  <c r="I63" i="7"/>
  <c r="E63" i="7"/>
  <c r="Q62" i="7"/>
  <c r="M62" i="7"/>
  <c r="I62" i="7"/>
  <c r="E62" i="7"/>
  <c r="Q61" i="7"/>
  <c r="L61" i="7"/>
  <c r="C61" i="7"/>
  <c r="J60" i="7"/>
  <c r="Q59" i="7"/>
  <c r="L59" i="7"/>
  <c r="C59" i="7"/>
  <c r="J58" i="7"/>
  <c r="Q57" i="7"/>
  <c r="L57" i="7"/>
  <c r="C57" i="7"/>
  <c r="J56" i="7"/>
  <c r="Q55" i="7"/>
  <c r="L55" i="7"/>
  <c r="C55" i="7"/>
  <c r="J54" i="7"/>
  <c r="Q53" i="7"/>
  <c r="L53" i="7"/>
  <c r="C53" i="7"/>
  <c r="C52" i="7"/>
  <c r="M51" i="7"/>
  <c r="Q49" i="7"/>
  <c r="C49" i="7"/>
  <c r="K48" i="7"/>
  <c r="D48" i="7"/>
  <c r="F47" i="7"/>
  <c r="H45" i="7"/>
  <c r="M42" i="7"/>
  <c r="R39" i="7"/>
  <c r="P61" i="7"/>
  <c r="G61" i="7"/>
  <c r="N60" i="7"/>
  <c r="E60" i="7"/>
  <c r="P59" i="7"/>
  <c r="G59" i="7"/>
  <c r="N58" i="7"/>
  <c r="E58" i="7"/>
  <c r="P57" i="7"/>
  <c r="G57" i="7"/>
  <c r="N56" i="7"/>
  <c r="E56" i="7"/>
  <c r="P55" i="7"/>
  <c r="G55" i="7"/>
  <c r="N54" i="7"/>
  <c r="E54" i="7"/>
  <c r="P53" i="7"/>
  <c r="G53" i="7"/>
  <c r="N52" i="7"/>
  <c r="I52" i="7"/>
  <c r="O50" i="7"/>
  <c r="H50" i="7"/>
  <c r="R48" i="7"/>
  <c r="L47" i="7"/>
  <c r="D47" i="7"/>
  <c r="M46" i="7"/>
  <c r="F46" i="7"/>
  <c r="O45" i="7"/>
  <c r="O44" i="7"/>
  <c r="D44" i="7"/>
  <c r="J39" i="7"/>
  <c r="P33" i="7"/>
  <c r="D69" i="7"/>
  <c r="P68" i="7"/>
  <c r="L68" i="7"/>
  <c r="H68" i="7"/>
  <c r="D68" i="7"/>
  <c r="P67" i="7"/>
  <c r="L67" i="7"/>
  <c r="H67" i="7"/>
  <c r="D67" i="7"/>
  <c r="P66" i="7"/>
  <c r="L66" i="7"/>
  <c r="H66" i="7"/>
  <c r="D66" i="7"/>
  <c r="P65" i="7"/>
  <c r="L65" i="7"/>
  <c r="H65" i="7"/>
  <c r="D65" i="7"/>
  <c r="P64" i="7"/>
  <c r="L64" i="7"/>
  <c r="H64" i="7"/>
  <c r="D64" i="7"/>
  <c r="P63" i="7"/>
  <c r="L63" i="7"/>
  <c r="H63" i="7"/>
  <c r="D63" i="7"/>
  <c r="P62" i="7"/>
  <c r="L62" i="7"/>
  <c r="H62" i="7"/>
  <c r="D62" i="7"/>
  <c r="K61" i="7"/>
  <c r="R60" i="7"/>
  <c r="I60" i="7"/>
  <c r="D60" i="7"/>
  <c r="K59" i="7"/>
  <c r="R58" i="7"/>
  <c r="I58" i="7"/>
  <c r="D58" i="7"/>
  <c r="K57" i="7"/>
  <c r="R56" i="7"/>
  <c r="I56" i="7"/>
  <c r="D56" i="7"/>
  <c r="K55" i="7"/>
  <c r="R54" i="7"/>
  <c r="I54" i="7"/>
  <c r="D54" i="7"/>
  <c r="K53" i="7"/>
  <c r="R52" i="7"/>
  <c r="K51" i="7"/>
  <c r="E51" i="7"/>
  <c r="H49" i="7"/>
  <c r="Q48" i="7"/>
  <c r="J48" i="7"/>
  <c r="R47" i="7"/>
  <c r="K47" i="7"/>
  <c r="E46" i="7"/>
  <c r="M45" i="7"/>
  <c r="M44" i="7"/>
  <c r="D42" i="7"/>
  <c r="R38" i="7"/>
  <c r="P31" i="7"/>
  <c r="O61" i="7"/>
  <c r="F61" i="7"/>
  <c r="M60" i="7"/>
  <c r="H60" i="7"/>
  <c r="O59" i="7"/>
  <c r="F59" i="7"/>
  <c r="M58" i="7"/>
  <c r="H58" i="7"/>
  <c r="O57" i="7"/>
  <c r="F57" i="7"/>
  <c r="M56" i="7"/>
  <c r="H56" i="7"/>
  <c r="O55" i="7"/>
  <c r="F55" i="7"/>
  <c r="M54" i="7"/>
  <c r="H54" i="7"/>
  <c r="O53" i="7"/>
  <c r="F53" i="7"/>
  <c r="M52" i="7"/>
  <c r="G52" i="7"/>
  <c r="Q51" i="7"/>
  <c r="M50" i="7"/>
  <c r="F50" i="7"/>
  <c r="O49" i="7"/>
  <c r="Q47" i="7"/>
  <c r="C47" i="7"/>
  <c r="K46" i="7"/>
  <c r="D46" i="7"/>
  <c r="F45" i="7"/>
  <c r="R43" i="7"/>
  <c r="J38" i="7"/>
  <c r="G63" i="7"/>
  <c r="C63" i="7"/>
  <c r="O62" i="7"/>
  <c r="K62" i="7"/>
  <c r="G62" i="7"/>
  <c r="C62" i="7"/>
  <c r="J61" i="7"/>
  <c r="Q60" i="7"/>
  <c r="L60" i="7"/>
  <c r="C60" i="7"/>
  <c r="J59" i="7"/>
  <c r="Q58" i="7"/>
  <c r="L58" i="7"/>
  <c r="C58" i="7"/>
  <c r="J57" i="7"/>
  <c r="Q56" i="7"/>
  <c r="L56" i="7"/>
  <c r="C56" i="7"/>
  <c r="J55" i="7"/>
  <c r="Q54" i="7"/>
  <c r="L54" i="7"/>
  <c r="C54" i="7"/>
  <c r="J53" i="7"/>
  <c r="Q52" i="7"/>
  <c r="L52" i="7"/>
  <c r="C51" i="7"/>
  <c r="E50" i="7"/>
  <c r="M49" i="7"/>
  <c r="O48" i="7"/>
  <c r="H48" i="7"/>
  <c r="R46" i="7"/>
  <c r="L45" i="7"/>
  <c r="D45" i="7"/>
  <c r="K44" i="7"/>
  <c r="K41" i="7"/>
  <c r="R37" i="7"/>
  <c r="J52" i="7"/>
  <c r="F52" i="7"/>
  <c r="R51" i="7"/>
  <c r="N51" i="7"/>
  <c r="J51" i="7"/>
  <c r="F51" i="7"/>
  <c r="R50" i="7"/>
  <c r="N50" i="7"/>
  <c r="I50" i="7"/>
  <c r="P49" i="7"/>
  <c r="G49" i="7"/>
  <c r="N48" i="7"/>
  <c r="I48" i="7"/>
  <c r="P47" i="7"/>
  <c r="G47" i="7"/>
  <c r="N46" i="7"/>
  <c r="I46" i="7"/>
  <c r="P45" i="7"/>
  <c r="G45" i="7"/>
  <c r="N44" i="7"/>
  <c r="I44" i="7"/>
  <c r="P43" i="7"/>
  <c r="G43" i="7"/>
  <c r="N42" i="7"/>
  <c r="I42" i="7"/>
  <c r="P41" i="7"/>
  <c r="F41" i="7"/>
  <c r="I40" i="7"/>
  <c r="C40" i="7"/>
  <c r="K39" i="7"/>
  <c r="C39" i="7"/>
  <c r="K38" i="7"/>
  <c r="C38" i="7"/>
  <c r="G37" i="7"/>
  <c r="L36" i="7"/>
  <c r="R34" i="7"/>
  <c r="R33" i="7"/>
  <c r="K29" i="7"/>
  <c r="O43" i="7"/>
  <c r="F43" i="7"/>
  <c r="Q42" i="7"/>
  <c r="H42" i="7"/>
  <c r="O41" i="7"/>
  <c r="D41" i="7"/>
  <c r="N40" i="7"/>
  <c r="Q39" i="7"/>
  <c r="I39" i="7"/>
  <c r="Q38" i="7"/>
  <c r="I38" i="7"/>
  <c r="I36" i="7"/>
  <c r="P34" i="7"/>
  <c r="M33" i="7"/>
  <c r="K31" i="7"/>
  <c r="P28" i="7"/>
  <c r="K24" i="7"/>
  <c r="L50" i="7"/>
  <c r="C50" i="7"/>
  <c r="J49" i="7"/>
  <c r="E49" i="7"/>
  <c r="L48" i="7"/>
  <c r="C48" i="7"/>
  <c r="J47" i="7"/>
  <c r="E47" i="7"/>
  <c r="L46" i="7"/>
  <c r="C46" i="7"/>
  <c r="J45" i="7"/>
  <c r="E45" i="7"/>
  <c r="L44" i="7"/>
  <c r="C44" i="7"/>
  <c r="J43" i="7"/>
  <c r="E43" i="7"/>
  <c r="L42" i="7"/>
  <c r="C42" i="7"/>
  <c r="J41" i="7"/>
  <c r="M40" i="7"/>
  <c r="G40" i="7"/>
  <c r="O37" i="7"/>
  <c r="K35" i="7"/>
  <c r="M34" i="7"/>
  <c r="K33" i="7"/>
  <c r="K28" i="7"/>
  <c r="H21" i="7"/>
  <c r="H52" i="7"/>
  <c r="D52" i="7"/>
  <c r="P51" i="7"/>
  <c r="L51" i="7"/>
  <c r="H51" i="7"/>
  <c r="D51" i="7"/>
  <c r="P50" i="7"/>
  <c r="G50" i="7"/>
  <c r="N49" i="7"/>
  <c r="I49" i="7"/>
  <c r="P48" i="7"/>
  <c r="G48" i="7"/>
  <c r="N47" i="7"/>
  <c r="I47" i="7"/>
  <c r="P46" i="7"/>
  <c r="G46" i="7"/>
  <c r="N45" i="7"/>
  <c r="I45" i="7"/>
  <c r="P44" i="7"/>
  <c r="G44" i="7"/>
  <c r="N43" i="7"/>
  <c r="I43" i="7"/>
  <c r="P42" i="7"/>
  <c r="G42" i="7"/>
  <c r="N41" i="7"/>
  <c r="I41" i="7"/>
  <c r="C41" i="7"/>
  <c r="L40" i="7"/>
  <c r="F40" i="7"/>
  <c r="O39" i="7"/>
  <c r="G39" i="7"/>
  <c r="O38" i="7"/>
  <c r="G38" i="7"/>
  <c r="N37" i="7"/>
  <c r="R36" i="7"/>
  <c r="E36" i="7"/>
  <c r="J35" i="7"/>
  <c r="L34" i="7"/>
  <c r="P30" i="7"/>
  <c r="E18" i="7"/>
  <c r="M43" i="7"/>
  <c r="D43" i="7"/>
  <c r="K42" i="7"/>
  <c r="R41" i="7"/>
  <c r="M41" i="7"/>
  <c r="H41" i="7"/>
  <c r="R40" i="7"/>
  <c r="E40" i="7"/>
  <c r="N39" i="7"/>
  <c r="F39" i="7"/>
  <c r="N38" i="7"/>
  <c r="F38" i="7"/>
  <c r="Q36" i="7"/>
  <c r="D36" i="7"/>
  <c r="G35" i="7"/>
  <c r="K34" i="7"/>
  <c r="K30" i="7"/>
  <c r="P27" i="7"/>
  <c r="R14" i="7"/>
  <c r="F44" i="7"/>
  <c r="Q43" i="7"/>
  <c r="H43" i="7"/>
  <c r="O42" i="7"/>
  <c r="F42" i="7"/>
  <c r="Q41" i="7"/>
  <c r="Q40" i="7"/>
  <c r="K40" i="7"/>
  <c r="D40" i="7"/>
  <c r="M39" i="7"/>
  <c r="E39" i="7"/>
  <c r="M38" i="7"/>
  <c r="E38" i="7"/>
  <c r="K37" i="7"/>
  <c r="N36" i="7"/>
  <c r="C36" i="7"/>
  <c r="P32" i="7"/>
  <c r="K27" i="7"/>
  <c r="C45" i="7"/>
  <c r="J44" i="7"/>
  <c r="E44" i="7"/>
  <c r="L43" i="7"/>
  <c r="C43" i="7"/>
  <c r="J42" i="7"/>
  <c r="E42" i="7"/>
  <c r="L41" i="7"/>
  <c r="G41" i="7"/>
  <c r="P40" i="7"/>
  <c r="J40" i="7"/>
  <c r="J37" i="7"/>
  <c r="P35" i="7"/>
  <c r="K32" i="7"/>
  <c r="P29" i="7"/>
  <c r="K8" i="7"/>
  <c r="F37" i="7"/>
  <c r="M36" i="7"/>
  <c r="H36" i="7"/>
  <c r="O35" i="7"/>
  <c r="F35" i="7"/>
  <c r="Q34" i="7"/>
  <c r="F34" i="7"/>
  <c r="Q33" i="7"/>
  <c r="F33" i="7"/>
  <c r="Q32" i="7"/>
  <c r="F32" i="7"/>
  <c r="Q31" i="7"/>
  <c r="F31" i="7"/>
  <c r="Q30" i="7"/>
  <c r="F30" i="7"/>
  <c r="Q29" i="7"/>
  <c r="F29" i="7"/>
  <c r="Q28" i="7"/>
  <c r="F28" i="7"/>
  <c r="Q27" i="7"/>
  <c r="F27" i="7"/>
  <c r="Q26" i="7"/>
  <c r="E26" i="7"/>
  <c r="R24" i="7"/>
  <c r="K18" i="7"/>
  <c r="H15" i="7"/>
  <c r="E12" i="7"/>
  <c r="R8" i="7"/>
  <c r="E37" i="7"/>
  <c r="P36" i="7"/>
  <c r="G36" i="7"/>
  <c r="N35" i="7"/>
  <c r="E35" i="7"/>
  <c r="J34" i="7"/>
  <c r="E34" i="7"/>
  <c r="J33" i="7"/>
  <c r="E33" i="7"/>
  <c r="J32" i="7"/>
  <c r="E32" i="7"/>
  <c r="J31" i="7"/>
  <c r="E31" i="7"/>
  <c r="J30" i="7"/>
  <c r="E30" i="7"/>
  <c r="J29" i="7"/>
  <c r="E29" i="7"/>
  <c r="J28" i="7"/>
  <c r="E28" i="7"/>
  <c r="J27" i="7"/>
  <c r="E27" i="7"/>
  <c r="Q25" i="7"/>
  <c r="E24" i="7"/>
  <c r="R20" i="7"/>
  <c r="K14" i="7"/>
  <c r="H11" i="7"/>
  <c r="E8" i="7"/>
  <c r="Q37" i="7"/>
  <c r="M37" i="7"/>
  <c r="I37" i="7"/>
  <c r="D37" i="7"/>
  <c r="K36" i="7"/>
  <c r="R35" i="7"/>
  <c r="I35" i="7"/>
  <c r="D35" i="7"/>
  <c r="O34" i="7"/>
  <c r="D34" i="7"/>
  <c r="O33" i="7"/>
  <c r="D33" i="7"/>
  <c r="O32" i="7"/>
  <c r="D32" i="7"/>
  <c r="O31" i="7"/>
  <c r="D31" i="7"/>
  <c r="O30" i="7"/>
  <c r="D30" i="7"/>
  <c r="O29" i="7"/>
  <c r="D29" i="7"/>
  <c r="O28" i="7"/>
  <c r="D28" i="7"/>
  <c r="O27" i="7"/>
  <c r="D27" i="7"/>
  <c r="M26" i="7"/>
  <c r="K20" i="7"/>
  <c r="H17" i="7"/>
  <c r="E14" i="7"/>
  <c r="R10" i="7"/>
  <c r="H37" i="7"/>
  <c r="O36" i="7"/>
  <c r="F36" i="7"/>
  <c r="M35" i="7"/>
  <c r="H35" i="7"/>
  <c r="N34" i="7"/>
  <c r="I34" i="7"/>
  <c r="N33" i="7"/>
  <c r="I33" i="7"/>
  <c r="N32" i="7"/>
  <c r="I32" i="7"/>
  <c r="N31" i="7"/>
  <c r="I31" i="7"/>
  <c r="N30" i="7"/>
  <c r="I30" i="7"/>
  <c r="N29" i="7"/>
  <c r="I29" i="7"/>
  <c r="N28" i="7"/>
  <c r="I28" i="7"/>
  <c r="N27" i="7"/>
  <c r="I27" i="7"/>
  <c r="M25" i="7"/>
  <c r="H23" i="7"/>
  <c r="E20" i="7"/>
  <c r="R16" i="7"/>
  <c r="K10" i="7"/>
  <c r="H7" i="7"/>
  <c r="P39" i="7"/>
  <c r="L39" i="7"/>
  <c r="H39" i="7"/>
  <c r="D39" i="7"/>
  <c r="P38" i="7"/>
  <c r="L38" i="7"/>
  <c r="H38" i="7"/>
  <c r="D38" i="7"/>
  <c r="P37" i="7"/>
  <c r="L37" i="7"/>
  <c r="C37" i="7"/>
  <c r="J36" i="7"/>
  <c r="Q35" i="7"/>
  <c r="L35" i="7"/>
  <c r="C35" i="7"/>
  <c r="H34" i="7"/>
  <c r="C34" i="7"/>
  <c r="H33" i="7"/>
  <c r="C33" i="7"/>
  <c r="H32" i="7"/>
  <c r="C32" i="7"/>
  <c r="H31" i="7"/>
  <c r="C31" i="7"/>
  <c r="H30" i="7"/>
  <c r="C30" i="7"/>
  <c r="H29" i="7"/>
  <c r="C29" i="7"/>
  <c r="H28" i="7"/>
  <c r="C28" i="7"/>
  <c r="H27" i="7"/>
  <c r="C27" i="7"/>
  <c r="R22" i="7"/>
  <c r="K16" i="7"/>
  <c r="H13" i="7"/>
  <c r="E10" i="7"/>
  <c r="R6" i="7"/>
  <c r="R32" i="7"/>
  <c r="M32" i="7"/>
  <c r="R31" i="7"/>
  <c r="M31" i="7"/>
  <c r="R30" i="7"/>
  <c r="M30" i="7"/>
  <c r="R29" i="7"/>
  <c r="M29" i="7"/>
  <c r="R28" i="7"/>
  <c r="M28" i="7"/>
  <c r="R27" i="7"/>
  <c r="M27" i="7"/>
  <c r="R26" i="7"/>
  <c r="I26" i="7"/>
  <c r="I25" i="7"/>
  <c r="K22" i="7"/>
  <c r="H19" i="7"/>
  <c r="E16" i="7"/>
  <c r="R12" i="7"/>
  <c r="K6" i="7"/>
  <c r="G34" i="7"/>
  <c r="L33" i="7"/>
  <c r="G33" i="7"/>
  <c r="L32" i="7"/>
  <c r="G32" i="7"/>
  <c r="L31" i="7"/>
  <c r="G31" i="7"/>
  <c r="L30" i="7"/>
  <c r="G30" i="7"/>
  <c r="L29" i="7"/>
  <c r="G29" i="7"/>
  <c r="L28" i="7"/>
  <c r="G28" i="7"/>
  <c r="L27" i="7"/>
  <c r="G27" i="7"/>
  <c r="E22" i="7"/>
  <c r="R18" i="7"/>
  <c r="K12" i="7"/>
  <c r="H9" i="7"/>
  <c r="P26" i="7"/>
  <c r="L26" i="7"/>
  <c r="H26" i="7"/>
  <c r="D26" i="7"/>
  <c r="P25" i="7"/>
  <c r="L25" i="7"/>
  <c r="H25" i="7"/>
  <c r="L24" i="7"/>
  <c r="F24" i="7"/>
  <c r="O23" i="7"/>
  <c r="I23" i="7"/>
  <c r="L22" i="7"/>
  <c r="F22" i="7"/>
  <c r="O21" i="7"/>
  <c r="I21" i="7"/>
  <c r="L20" i="7"/>
  <c r="F20" i="7"/>
  <c r="O19" i="7"/>
  <c r="I19" i="7"/>
  <c r="L18" i="7"/>
  <c r="F18" i="7"/>
  <c r="O17" i="7"/>
  <c r="I17" i="7"/>
  <c r="L16" i="7"/>
  <c r="F16" i="7"/>
  <c r="O15" i="7"/>
  <c r="I15" i="7"/>
  <c r="L14" i="7"/>
  <c r="F14" i="7"/>
  <c r="O13" i="7"/>
  <c r="I13" i="7"/>
  <c r="L12" i="7"/>
  <c r="F12" i="7"/>
  <c r="O11" i="7"/>
  <c r="I11" i="7"/>
  <c r="L10" i="7"/>
  <c r="F10" i="7"/>
  <c r="O9" i="7"/>
  <c r="I9" i="7"/>
  <c r="L8" i="7"/>
  <c r="F8" i="7"/>
  <c r="O7" i="7"/>
  <c r="I7" i="7"/>
  <c r="L6" i="7"/>
  <c r="O26" i="7"/>
  <c r="K26" i="7"/>
  <c r="G26" i="7"/>
  <c r="C26" i="7"/>
  <c r="O25" i="7"/>
  <c r="K25" i="7"/>
  <c r="G25" i="7"/>
  <c r="Q24" i="7"/>
  <c r="D24" i="7"/>
  <c r="N23" i="7"/>
  <c r="G23" i="7"/>
  <c r="Q22" i="7"/>
  <c r="D22" i="7"/>
  <c r="N21" i="7"/>
  <c r="G21" i="7"/>
  <c r="Q20" i="7"/>
  <c r="D20" i="7"/>
  <c r="N19" i="7"/>
  <c r="G19" i="7"/>
  <c r="Q18" i="7"/>
  <c r="D18" i="7"/>
  <c r="N17" i="7"/>
  <c r="G17" i="7"/>
  <c r="Q16" i="7"/>
  <c r="D16" i="7"/>
  <c r="N15" i="7"/>
  <c r="G15" i="7"/>
  <c r="Q14" i="7"/>
  <c r="D14" i="7"/>
  <c r="N13" i="7"/>
  <c r="G13" i="7"/>
  <c r="Q12" i="7"/>
  <c r="D12" i="7"/>
  <c r="N11" i="7"/>
  <c r="G11" i="7"/>
  <c r="Q10" i="7"/>
  <c r="D10" i="7"/>
  <c r="N9" i="7"/>
  <c r="G9" i="7"/>
  <c r="Q8" i="7"/>
  <c r="D8" i="7"/>
  <c r="N7" i="7"/>
  <c r="G7" i="7"/>
  <c r="Q6" i="7"/>
  <c r="P24" i="7"/>
  <c r="J24" i="7"/>
  <c r="C24" i="7"/>
  <c r="M23" i="7"/>
  <c r="P22" i="7"/>
  <c r="J22" i="7"/>
  <c r="C22" i="7"/>
  <c r="M21" i="7"/>
  <c r="P20" i="7"/>
  <c r="J20" i="7"/>
  <c r="C20" i="7"/>
  <c r="M19" i="7"/>
  <c r="P18" i="7"/>
  <c r="J18" i="7"/>
  <c r="C18" i="7"/>
  <c r="M17" i="7"/>
  <c r="P16" i="7"/>
  <c r="J16" i="7"/>
  <c r="C16" i="7"/>
  <c r="M15" i="7"/>
  <c r="P14" i="7"/>
  <c r="J14" i="7"/>
  <c r="C14" i="7"/>
  <c r="M13" i="7"/>
  <c r="P12" i="7"/>
  <c r="J12" i="7"/>
  <c r="C12" i="7"/>
  <c r="M11" i="7"/>
  <c r="P10" i="7"/>
  <c r="J10" i="7"/>
  <c r="C10" i="7"/>
  <c r="M9" i="7"/>
  <c r="P8" i="7"/>
  <c r="J8" i="7"/>
  <c r="C8" i="7"/>
  <c r="M7" i="7"/>
  <c r="P6" i="7"/>
  <c r="J6" i="7"/>
  <c r="N26" i="7"/>
  <c r="J26" i="7"/>
  <c r="F26" i="7"/>
  <c r="R25" i="7"/>
  <c r="N25" i="7"/>
  <c r="J25" i="7"/>
  <c r="F25" i="7"/>
  <c r="O24" i="7"/>
  <c r="I24" i="7"/>
  <c r="L23" i="7"/>
  <c r="F23" i="7"/>
  <c r="O22" i="7"/>
  <c r="I22" i="7"/>
  <c r="L21" i="7"/>
  <c r="F21" i="7"/>
  <c r="O20" i="7"/>
  <c r="I20" i="7"/>
  <c r="L19" i="7"/>
  <c r="F19" i="7"/>
  <c r="O18" i="7"/>
  <c r="I18" i="7"/>
  <c r="L17" i="7"/>
  <c r="F17" i="7"/>
  <c r="O16" i="7"/>
  <c r="I16" i="7"/>
  <c r="L15" i="7"/>
  <c r="F15" i="7"/>
  <c r="O14" i="7"/>
  <c r="I14" i="7"/>
  <c r="L13" i="7"/>
  <c r="F13" i="7"/>
  <c r="O12" i="7"/>
  <c r="I12" i="7"/>
  <c r="L11" i="7"/>
  <c r="F11" i="7"/>
  <c r="O10" i="7"/>
  <c r="I10" i="7"/>
  <c r="L9" i="7"/>
  <c r="F9" i="7"/>
  <c r="O8" i="7"/>
  <c r="I8" i="7"/>
  <c r="L7" i="7"/>
  <c r="F7" i="7"/>
  <c r="O6" i="7"/>
  <c r="I6" i="7"/>
  <c r="E25" i="7"/>
  <c r="H24" i="7"/>
  <c r="R23" i="7"/>
  <c r="K23" i="7"/>
  <c r="E23" i="7"/>
  <c r="H22" i="7"/>
  <c r="R21" i="7"/>
  <c r="K21" i="7"/>
  <c r="E21" i="7"/>
  <c r="H20" i="7"/>
  <c r="R19" i="7"/>
  <c r="K19" i="7"/>
  <c r="E19" i="7"/>
  <c r="H18" i="7"/>
  <c r="R17" i="7"/>
  <c r="K17" i="7"/>
  <c r="E17" i="7"/>
  <c r="H16" i="7"/>
  <c r="R15" i="7"/>
  <c r="K15" i="7"/>
  <c r="E15" i="7"/>
  <c r="H14" i="7"/>
  <c r="R13" i="7"/>
  <c r="K13" i="7"/>
  <c r="E13" i="7"/>
  <c r="H12" i="7"/>
  <c r="R11" i="7"/>
  <c r="K11" i="7"/>
  <c r="E11" i="7"/>
  <c r="H10" i="7"/>
  <c r="R9" i="7"/>
  <c r="K9" i="7"/>
  <c r="E9" i="7"/>
  <c r="H8" i="7"/>
  <c r="R7" i="7"/>
  <c r="K7" i="7"/>
  <c r="E7" i="7"/>
  <c r="H6" i="7"/>
  <c r="D25" i="7"/>
  <c r="N24" i="7"/>
  <c r="G24" i="7"/>
  <c r="Q23" i="7"/>
  <c r="D23" i="7"/>
  <c r="N22" i="7"/>
  <c r="G22" i="7"/>
  <c r="Q21" i="7"/>
  <c r="D21" i="7"/>
  <c r="N20" i="7"/>
  <c r="G20" i="7"/>
  <c r="Q19" i="7"/>
  <c r="D19" i="7"/>
  <c r="N18" i="7"/>
  <c r="G18" i="7"/>
  <c r="Q17" i="7"/>
  <c r="D17" i="7"/>
  <c r="N16" i="7"/>
  <c r="G16" i="7"/>
  <c r="Q15" i="7"/>
  <c r="D15" i="7"/>
  <c r="N14" i="7"/>
  <c r="G14" i="7"/>
  <c r="Q13" i="7"/>
  <c r="D13" i="7"/>
  <c r="N12" i="7"/>
  <c r="G12" i="7"/>
  <c r="Q11" i="7"/>
  <c r="D11" i="7"/>
  <c r="N10" i="7"/>
  <c r="G10" i="7"/>
  <c r="Q9" i="7"/>
  <c r="D9" i="7"/>
  <c r="N8" i="7"/>
  <c r="G8" i="7"/>
  <c r="Q7" i="7"/>
  <c r="D7" i="7"/>
  <c r="N6" i="7"/>
  <c r="C25" i="7"/>
  <c r="M24" i="7"/>
  <c r="P23" i="7"/>
  <c r="J23" i="7"/>
  <c r="C23" i="7"/>
  <c r="M22" i="7"/>
  <c r="P21" i="7"/>
  <c r="J21" i="7"/>
  <c r="C21" i="7"/>
  <c r="M20" i="7"/>
  <c r="P19" i="7"/>
  <c r="J19" i="7"/>
  <c r="C19" i="7"/>
  <c r="M18" i="7"/>
  <c r="P17" i="7"/>
  <c r="J17" i="7"/>
  <c r="C17" i="7"/>
  <c r="M16" i="7"/>
  <c r="P15" i="7"/>
  <c r="J15" i="7"/>
  <c r="C15" i="7"/>
  <c r="M14" i="7"/>
  <c r="P13" i="7"/>
  <c r="J13" i="7"/>
  <c r="C13" i="7"/>
  <c r="M12" i="7"/>
  <c r="P11" i="7"/>
  <c r="J11" i="7"/>
  <c r="C11" i="7"/>
  <c r="M10" i="7"/>
  <c r="P9" i="7"/>
  <c r="J9" i="7"/>
  <c r="C9" i="7"/>
  <c r="M8" i="7"/>
  <c r="P7" i="7"/>
  <c r="J7" i="7"/>
  <c r="C7" i="7"/>
  <c r="M6" i="7"/>
  <c r="E6" i="7"/>
  <c r="F6" i="7"/>
  <c r="R5" i="7"/>
  <c r="N5" i="7"/>
  <c r="J5" i="7"/>
  <c r="F5" i="7"/>
  <c r="R4" i="7"/>
  <c r="N4" i="7"/>
  <c r="J4" i="7"/>
  <c r="F4" i="7"/>
  <c r="Q5" i="7"/>
  <c r="M5" i="7"/>
  <c r="I5" i="7"/>
  <c r="E5" i="7"/>
  <c r="Q4" i="7"/>
  <c r="M4" i="7"/>
  <c r="I4" i="7"/>
  <c r="E4" i="7"/>
  <c r="D6" i="7"/>
  <c r="P5" i="7"/>
  <c r="L5" i="7"/>
  <c r="H5" i="7"/>
  <c r="D5" i="7"/>
  <c r="P4" i="7"/>
  <c r="L4" i="7"/>
  <c r="H4" i="7"/>
  <c r="D4" i="7"/>
  <c r="G6" i="7"/>
  <c r="C6" i="7"/>
  <c r="O5" i="7"/>
  <c r="K5" i="7"/>
  <c r="G5" i="7"/>
  <c r="C5" i="7"/>
  <c r="O4" i="7"/>
  <c r="K4" i="7"/>
  <c r="G4" i="7"/>
  <c r="C4" i="7"/>
  <c r="O3" i="7"/>
  <c r="R3" i="7"/>
  <c r="N3" i="7"/>
  <c r="Q3" i="7"/>
  <c r="M3" i="7"/>
  <c r="P3" i="7"/>
  <c r="L3" i="7"/>
  <c r="K3" i="7"/>
  <c r="G3" i="7"/>
  <c r="J3" i="7"/>
  <c r="F3" i="7"/>
  <c r="I3" i="7"/>
  <c r="E3" i="7"/>
  <c r="H3" i="7"/>
  <c r="D3" i="7"/>
  <c r="C3" i="7"/>
  <c r="C3" i="8"/>
  <c r="O53" i="6"/>
  <c r="P45" i="6"/>
  <c r="Q97" i="6"/>
  <c r="O10" i="6"/>
  <c r="S87" i="6"/>
  <c r="P83" i="6"/>
  <c r="S106" i="6"/>
  <c r="S95" i="6"/>
  <c r="O33" i="6"/>
  <c r="R68" i="6"/>
  <c r="N68" i="6"/>
  <c r="Q67" i="6"/>
  <c r="T66" i="6"/>
  <c r="P66" i="6"/>
  <c r="S65" i="6"/>
  <c r="O65" i="6"/>
  <c r="R64" i="6"/>
  <c r="N64" i="6"/>
  <c r="Q63" i="6"/>
  <c r="T62" i="6"/>
  <c r="P62" i="6"/>
  <c r="S61" i="6"/>
  <c r="O61" i="6"/>
  <c r="R60" i="6"/>
  <c r="N60" i="6"/>
  <c r="Q59" i="6"/>
  <c r="T58" i="6"/>
  <c r="P58" i="6"/>
  <c r="N57" i="6"/>
  <c r="S55" i="6"/>
  <c r="N55" i="6"/>
  <c r="S53" i="6"/>
  <c r="Q52" i="6"/>
  <c r="O51" i="6"/>
  <c r="Q50" i="6"/>
  <c r="O49" i="6"/>
  <c r="T47" i="6"/>
  <c r="R46" i="6"/>
  <c r="T45" i="6"/>
  <c r="R44" i="6"/>
  <c r="P74" i="6"/>
  <c r="N76" i="6"/>
  <c r="P37" i="6"/>
  <c r="N38" i="6"/>
  <c r="S108" i="6"/>
  <c r="Q14" i="6"/>
  <c r="S10" i="6"/>
  <c r="Q12" i="6"/>
  <c r="T22" i="6"/>
  <c r="O22" i="6"/>
  <c r="R87" i="6"/>
  <c r="T93" i="6"/>
  <c r="O94" i="6"/>
  <c r="O90" i="6"/>
  <c r="O83" i="6"/>
  <c r="O98" i="6"/>
  <c r="R106" i="6"/>
  <c r="Q77" i="6"/>
  <c r="P95" i="6"/>
  <c r="Q35" i="6"/>
  <c r="N33" i="6"/>
  <c r="O23" i="6"/>
  <c r="Q54" i="6"/>
  <c r="R48" i="6"/>
  <c r="S76" i="6"/>
  <c r="T10" i="6"/>
  <c r="N11" i="6"/>
  <c r="P94" i="6"/>
  <c r="P91" i="6"/>
  <c r="R73" i="6"/>
  <c r="S35" i="6"/>
  <c r="Q42" i="6"/>
  <c r="R57" i="6"/>
  <c r="P56" i="6"/>
  <c r="R55" i="6"/>
  <c r="P54" i="6"/>
  <c r="N53" i="6"/>
  <c r="S51" i="6"/>
  <c r="N51" i="6"/>
  <c r="S49" i="6"/>
  <c r="Q48" i="6"/>
  <c r="O47" i="6"/>
  <c r="Q46" i="6"/>
  <c r="O45" i="6"/>
  <c r="T74" i="6"/>
  <c r="R76" i="6"/>
  <c r="T37" i="6"/>
  <c r="R38" i="6"/>
  <c r="P97" i="6"/>
  <c r="N108" i="6"/>
  <c r="P14" i="6"/>
  <c r="N10" i="6"/>
  <c r="R11" i="6"/>
  <c r="P19" i="6"/>
  <c r="N93" i="6"/>
  <c r="N94" i="6"/>
  <c r="N83" i="6"/>
  <c r="N91" i="6"/>
  <c r="N98" i="6"/>
  <c r="P106" i="6"/>
  <c r="P77" i="6"/>
  <c r="O71" i="6"/>
  <c r="N35" i="6"/>
  <c r="S32" i="6"/>
  <c r="N81" i="6"/>
  <c r="T88" i="6"/>
  <c r="S57" i="6"/>
  <c r="T49" i="6"/>
  <c r="N44" i="6"/>
  <c r="S66" i="6"/>
  <c r="Q64" i="6"/>
  <c r="S62" i="6"/>
  <c r="Q60" i="6"/>
  <c r="P59" i="6"/>
  <c r="T56" i="6"/>
  <c r="O56" i="6"/>
  <c r="T54" i="6"/>
  <c r="R53" i="6"/>
  <c r="P52" i="6"/>
  <c r="R51" i="6"/>
  <c r="P50" i="6"/>
  <c r="N49" i="6"/>
  <c r="S47" i="6"/>
  <c r="N47" i="6"/>
  <c r="S45" i="6"/>
  <c r="Q44" i="6"/>
  <c r="O74" i="6"/>
  <c r="Q76" i="6"/>
  <c r="O37" i="6"/>
  <c r="T97" i="6"/>
  <c r="R108" i="6"/>
  <c r="T14" i="6"/>
  <c r="R10" i="6"/>
  <c r="Q11" i="6"/>
  <c r="S22" i="6"/>
  <c r="O19" i="6"/>
  <c r="Q87" i="6"/>
  <c r="T94" i="6"/>
  <c r="T83" i="6"/>
  <c r="T91" i="6"/>
  <c r="T98" i="6"/>
  <c r="T101" i="6"/>
  <c r="N77" i="6"/>
  <c r="N71" i="6"/>
  <c r="T100" i="6"/>
  <c r="R31" i="6"/>
  <c r="S7" i="6"/>
  <c r="N85" i="6"/>
  <c r="T51" i="6"/>
  <c r="S38" i="6"/>
  <c r="Q68" i="6"/>
  <c r="R65" i="6"/>
  <c r="O62" i="6"/>
  <c r="T59" i="6"/>
  <c r="Q57" i="6"/>
  <c r="S56" i="6"/>
  <c r="Q55" i="6"/>
  <c r="O54" i="6"/>
  <c r="T52" i="6"/>
  <c r="O52" i="6"/>
  <c r="T50" i="6"/>
  <c r="R49" i="6"/>
  <c r="P48" i="6"/>
  <c r="R47" i="6"/>
  <c r="P46" i="6"/>
  <c r="N45" i="6"/>
  <c r="S74" i="6"/>
  <c r="N74" i="6"/>
  <c r="S37" i="6"/>
  <c r="Q38" i="6"/>
  <c r="O97" i="6"/>
  <c r="Q108" i="6"/>
  <c r="O14" i="6"/>
  <c r="T12" i="6"/>
  <c r="O12" i="6"/>
  <c r="T19" i="6"/>
  <c r="R93" i="6"/>
  <c r="T90" i="6"/>
  <c r="S91" i="6"/>
  <c r="S101" i="6"/>
  <c r="T78" i="6"/>
  <c r="S39" i="6"/>
  <c r="S100" i="6"/>
  <c r="R36" i="6"/>
  <c r="O103" i="6"/>
  <c r="Q6" i="6"/>
  <c r="N104" i="6"/>
  <c r="O68" i="6"/>
  <c r="O55" i="6"/>
  <c r="P47" i="6"/>
  <c r="Q37" i="6"/>
  <c r="P90" i="6"/>
  <c r="T67" i="6"/>
  <c r="O66" i="6"/>
  <c r="T63" i="6"/>
  <c r="R61" i="6"/>
  <c r="O58" i="6"/>
  <c r="T68" i="6"/>
  <c r="P68" i="6"/>
  <c r="S67" i="6"/>
  <c r="O67" i="6"/>
  <c r="R66" i="6"/>
  <c r="N66" i="6"/>
  <c r="Q65" i="6"/>
  <c r="T64" i="6"/>
  <c r="P64" i="6"/>
  <c r="S63" i="6"/>
  <c r="O63" i="6"/>
  <c r="R62" i="6"/>
  <c r="N62" i="6"/>
  <c r="Q61" i="6"/>
  <c r="T60" i="6"/>
  <c r="P60" i="6"/>
  <c r="S59" i="6"/>
  <c r="O59" i="6"/>
  <c r="R58" i="6"/>
  <c r="N58" i="6"/>
  <c r="P57" i="6"/>
  <c r="N56" i="6"/>
  <c r="S54" i="6"/>
  <c r="Q53" i="6"/>
  <c r="S52" i="6"/>
  <c r="Q51" i="6"/>
  <c r="O50" i="6"/>
  <c r="T48" i="6"/>
  <c r="O48" i="6"/>
  <c r="T46" i="6"/>
  <c r="R45" i="6"/>
  <c r="P44" i="6"/>
  <c r="R74" i="6"/>
  <c r="P76" i="6"/>
  <c r="N37" i="6"/>
  <c r="S97" i="6"/>
  <c r="N97" i="6"/>
  <c r="S14" i="6"/>
  <c r="Q10" i="6"/>
  <c r="N12" i="6"/>
  <c r="P11" i="6"/>
  <c r="S19" i="6"/>
  <c r="N19" i="6"/>
  <c r="Q93" i="6"/>
  <c r="S94" i="6"/>
  <c r="R83" i="6"/>
  <c r="R98" i="6"/>
  <c r="Q101" i="6"/>
  <c r="R78" i="6"/>
  <c r="R72" i="6"/>
  <c r="Q100" i="6"/>
  <c r="Q36" i="6"/>
  <c r="O34" i="6"/>
  <c r="N107" i="6"/>
  <c r="P5" i="6"/>
  <c r="S15" i="6"/>
  <c r="S68" i="6"/>
  <c r="Q56" i="6"/>
  <c r="R50" i="6"/>
  <c r="N46" i="6"/>
  <c r="O108" i="6"/>
  <c r="P67" i="6"/>
  <c r="N65" i="6"/>
  <c r="P63" i="6"/>
  <c r="N61" i="6"/>
  <c r="S58" i="6"/>
  <c r="T57" i="6"/>
  <c r="R56" i="6"/>
  <c r="P55" i="6"/>
  <c r="N54" i="6"/>
  <c r="P53" i="6"/>
  <c r="N52" i="6"/>
  <c r="S50" i="6"/>
  <c r="Q49" i="6"/>
  <c r="S48" i="6"/>
  <c r="Q47" i="6"/>
  <c r="O46" i="6"/>
  <c r="T44" i="6"/>
  <c r="O44" i="6"/>
  <c r="T76" i="6"/>
  <c r="R37" i="6"/>
  <c r="P38" i="6"/>
  <c r="R97" i="6"/>
  <c r="P108" i="6"/>
  <c r="N14" i="6"/>
  <c r="S12" i="6"/>
  <c r="Q22" i="6"/>
  <c r="O87" i="6"/>
  <c r="R94" i="6"/>
  <c r="R90" i="6"/>
  <c r="R91" i="6"/>
  <c r="O78" i="6"/>
  <c r="P72" i="6"/>
  <c r="P39" i="6"/>
  <c r="O36" i="6"/>
  <c r="N34" i="6"/>
  <c r="N4" i="6"/>
  <c r="R67" i="6"/>
  <c r="N67" i="6"/>
  <c r="Q66" i="6"/>
  <c r="T65" i="6"/>
  <c r="P65" i="6"/>
  <c r="S64" i="6"/>
  <c r="O64" i="6"/>
  <c r="R63" i="6"/>
  <c r="N63" i="6"/>
  <c r="Q62" i="6"/>
  <c r="T61" i="6"/>
  <c r="P61" i="6"/>
  <c r="S60" i="6"/>
  <c r="O60" i="6"/>
  <c r="R59" i="6"/>
  <c r="N59" i="6"/>
  <c r="Q58" i="6"/>
  <c r="O57" i="6"/>
  <c r="T55" i="6"/>
  <c r="R54" i="6"/>
  <c r="T53" i="6"/>
  <c r="R52" i="6"/>
  <c r="P51" i="6"/>
  <c r="N50" i="6"/>
  <c r="P49" i="6"/>
  <c r="N48" i="6"/>
  <c r="S46" i="6"/>
  <c r="Q45" i="6"/>
  <c r="S44" i="6"/>
  <c r="Q74" i="6"/>
  <c r="O76" i="6"/>
  <c r="T38" i="6"/>
  <c r="O38" i="6"/>
  <c r="T108" i="6"/>
  <c r="R14" i="6"/>
  <c r="P10" i="6"/>
  <c r="R12" i="6"/>
  <c r="T11" i="6"/>
  <c r="P22" i="6"/>
  <c r="R19" i="6"/>
  <c r="N87" i="6"/>
  <c r="P93" i="6"/>
  <c r="Q94" i="6"/>
  <c r="Q83" i="6"/>
  <c r="P98" i="6"/>
  <c r="T71" i="6"/>
  <c r="N39" i="6"/>
  <c r="N100" i="6"/>
  <c r="R33" i="6"/>
  <c r="R41" i="6"/>
  <c r="T9" i="6"/>
  <c r="P12" i="6"/>
  <c r="S11" i="6"/>
  <c r="O11" i="6"/>
  <c r="R22" i="6"/>
  <c r="N22" i="6"/>
  <c r="Q19" i="6"/>
  <c r="T87" i="6"/>
  <c r="P87" i="6"/>
  <c r="S93" i="6"/>
  <c r="O93" i="6"/>
  <c r="S90" i="6"/>
  <c r="N90" i="6"/>
  <c r="Q91" i="6"/>
  <c r="S98" i="6"/>
  <c r="O101" i="6"/>
  <c r="Q106" i="6"/>
  <c r="T77" i="6"/>
  <c r="O77" i="6"/>
  <c r="R71" i="6"/>
  <c r="T39" i="6"/>
  <c r="P73" i="6"/>
  <c r="R100" i="6"/>
  <c r="N95" i="6"/>
  <c r="P36" i="6"/>
  <c r="S34" i="6"/>
  <c r="T33" i="6"/>
  <c r="Q103" i="6"/>
  <c r="P107" i="6"/>
  <c r="T75" i="6"/>
  <c r="S41" i="6"/>
  <c r="P23" i="6"/>
  <c r="O81" i="6"/>
  <c r="T7" i="6"/>
  <c r="S6" i="6"/>
  <c r="Q5" i="6"/>
  <c r="O4" i="6"/>
  <c r="N3" i="6"/>
  <c r="S105" i="6"/>
  <c r="O79" i="6"/>
  <c r="P84" i="6"/>
  <c r="P85" i="6"/>
  <c r="O104" i="6"/>
  <c r="O16" i="6"/>
  <c r="P25" i="6"/>
  <c r="N101" i="6"/>
  <c r="Q78" i="6"/>
  <c r="S77" i="6"/>
  <c r="O72" i="6"/>
  <c r="Q71" i="6"/>
  <c r="T73" i="6"/>
  <c r="O73" i="6"/>
  <c r="R95" i="6"/>
  <c r="T36" i="6"/>
  <c r="P35" i="6"/>
  <c r="R34" i="6"/>
  <c r="Q32" i="6"/>
  <c r="P31" i="6"/>
  <c r="T40" i="6"/>
  <c r="S75" i="6"/>
  <c r="Q41" i="6"/>
  <c r="P42" i="6"/>
  <c r="N23" i="6"/>
  <c r="S8" i="6"/>
  <c r="R7" i="6"/>
  <c r="P6" i="6"/>
  <c r="O5" i="6"/>
  <c r="S9" i="6"/>
  <c r="R105" i="6"/>
  <c r="T92" i="6"/>
  <c r="R89" i="6"/>
  <c r="S102" i="6"/>
  <c r="T96" i="6"/>
  <c r="Q90" i="6"/>
  <c r="S83" i="6"/>
  <c r="O91" i="6"/>
  <c r="Q98" i="6"/>
  <c r="T106" i="6"/>
  <c r="O106" i="6"/>
  <c r="R77" i="6"/>
  <c r="T72" i="6"/>
  <c r="P71" i="6"/>
  <c r="R39" i="6"/>
  <c r="N73" i="6"/>
  <c r="P100" i="6"/>
  <c r="S36" i="6"/>
  <c r="N36" i="6"/>
  <c r="Q34" i="6"/>
  <c r="Q33" i="6"/>
  <c r="O31" i="6"/>
  <c r="N103" i="6"/>
  <c r="S40" i="6"/>
  <c r="R75" i="6"/>
  <c r="P41" i="6"/>
  <c r="N42" i="6"/>
  <c r="T81" i="6"/>
  <c r="R8" i="6"/>
  <c r="Q7" i="6"/>
  <c r="N5" i="6"/>
  <c r="T3" i="6"/>
  <c r="Q9" i="6"/>
  <c r="P105" i="6"/>
  <c r="Q92" i="6"/>
  <c r="R88" i="6"/>
  <c r="P102" i="6"/>
  <c r="N24" i="6"/>
  <c r="R101" i="6"/>
  <c r="N106" i="6"/>
  <c r="P78" i="6"/>
  <c r="S72" i="6"/>
  <c r="N72" i="6"/>
  <c r="Q39" i="6"/>
  <c r="S73" i="6"/>
  <c r="O100" i="6"/>
  <c r="Q95" i="6"/>
  <c r="T35" i="6"/>
  <c r="O35" i="6"/>
  <c r="P34" i="6"/>
  <c r="P33" i="6"/>
  <c r="P32" i="6"/>
  <c r="N31" i="6"/>
  <c r="T107" i="6"/>
  <c r="R40" i="6"/>
  <c r="P75" i="6"/>
  <c r="O41" i="6"/>
  <c r="T23" i="6"/>
  <c r="S81" i="6"/>
  <c r="P7" i="6"/>
  <c r="O6" i="6"/>
  <c r="S4" i="6"/>
  <c r="R3" i="6"/>
  <c r="N105" i="6"/>
  <c r="O88" i="6"/>
  <c r="P89" i="6"/>
  <c r="Q17" i="6"/>
  <c r="O32" i="6"/>
  <c r="T103" i="6"/>
  <c r="R107" i="6"/>
  <c r="Q40" i="6"/>
  <c r="O75" i="6"/>
  <c r="N41" i="6"/>
  <c r="R81" i="6"/>
  <c r="Q8" i="6"/>
  <c r="N7" i="6"/>
  <c r="T5" i="6"/>
  <c r="Q3" i="6"/>
  <c r="P9" i="6"/>
  <c r="T79" i="6"/>
  <c r="N92" i="6"/>
  <c r="T104" i="6"/>
  <c r="N102" i="6"/>
  <c r="R28" i="6"/>
  <c r="T31" i="6"/>
  <c r="S103" i="6"/>
  <c r="Q107" i="6"/>
  <c r="P40" i="6"/>
  <c r="T42" i="6"/>
  <c r="S23" i="6"/>
  <c r="P81" i="6"/>
  <c r="O8" i="6"/>
  <c r="S5" i="6"/>
  <c r="R4" i="6"/>
  <c r="P3" i="6"/>
  <c r="O9" i="6"/>
  <c r="S79" i="6"/>
  <c r="S84" i="6"/>
  <c r="S85" i="6"/>
  <c r="R16" i="6"/>
  <c r="S80" i="6"/>
  <c r="P101" i="6"/>
  <c r="S78" i="6"/>
  <c r="N78" i="6"/>
  <c r="Q72" i="6"/>
  <c r="S71" i="6"/>
  <c r="O39" i="6"/>
  <c r="Q73" i="6"/>
  <c r="T95" i="6"/>
  <c r="O95" i="6"/>
  <c r="R35" i="6"/>
  <c r="T34" i="6"/>
  <c r="T32" i="6"/>
  <c r="S31" i="6"/>
  <c r="R103" i="6"/>
  <c r="O40" i="6"/>
  <c r="N75" i="6"/>
  <c r="R42" i="6"/>
  <c r="Q23" i="6"/>
  <c r="N8" i="6"/>
  <c r="T6" i="6"/>
  <c r="R5" i="6"/>
  <c r="Q4" i="6"/>
  <c r="O3" i="6"/>
  <c r="T105" i="6"/>
  <c r="R79" i="6"/>
  <c r="R84" i="6"/>
  <c r="Q85" i="6"/>
  <c r="Q104" i="6"/>
  <c r="O18" i="6"/>
  <c r="N79" i="6"/>
  <c r="P92" i="6"/>
  <c r="Q84" i="6"/>
  <c r="S88" i="6"/>
  <c r="N88" i="6"/>
  <c r="O85" i="6"/>
  <c r="Q89" i="6"/>
  <c r="S104" i="6"/>
  <c r="T102" i="6"/>
  <c r="O102" i="6"/>
  <c r="Q16" i="6"/>
  <c r="R15" i="6"/>
  <c r="T20" i="6"/>
  <c r="O20" i="6"/>
  <c r="P17" i="6"/>
  <c r="R13" i="6"/>
  <c r="T18" i="6"/>
  <c r="N18" i="6"/>
  <c r="P86" i="6"/>
  <c r="R99" i="6"/>
  <c r="S96" i="6"/>
  <c r="N96" i="6"/>
  <c r="P29" i="6"/>
  <c r="Q28" i="6"/>
  <c r="S26" i="6"/>
  <c r="N26" i="6"/>
  <c r="O25" i="6"/>
  <c r="Q21" i="6"/>
  <c r="S24" i="6"/>
  <c r="T82" i="6"/>
  <c r="O82" i="6"/>
  <c r="Q70" i="6"/>
  <c r="R80" i="6"/>
  <c r="S33" i="6"/>
  <c r="Q31" i="6"/>
  <c r="O107" i="6"/>
  <c r="T41" i="6"/>
  <c r="R23" i="6"/>
  <c r="P8" i="6"/>
  <c r="N6" i="6"/>
  <c r="S3" i="6"/>
  <c r="Q105" i="6"/>
  <c r="O92" i="6"/>
  <c r="T85" i="6"/>
  <c r="R104" i="6"/>
  <c r="P16" i="6"/>
  <c r="N20" i="6"/>
  <c r="S18" i="6"/>
  <c r="Q99" i="6"/>
  <c r="O29" i="6"/>
  <c r="T25" i="6"/>
  <c r="R24" i="6"/>
  <c r="P70" i="6"/>
  <c r="Q15" i="6"/>
  <c r="S20" i="6"/>
  <c r="T17" i="6"/>
  <c r="O17" i="6"/>
  <c r="Q13" i="6"/>
  <c r="R18" i="6"/>
  <c r="T86" i="6"/>
  <c r="O86" i="6"/>
  <c r="P99" i="6"/>
  <c r="R96" i="6"/>
  <c r="T29" i="6"/>
  <c r="N29" i="6"/>
  <c r="P28" i="6"/>
  <c r="R26" i="6"/>
  <c r="S25" i="6"/>
  <c r="N25" i="6"/>
  <c r="P21" i="6"/>
  <c r="Q24" i="6"/>
  <c r="S82" i="6"/>
  <c r="N82" i="6"/>
  <c r="O70" i="6"/>
  <c r="Q80" i="6"/>
  <c r="N32" i="6"/>
  <c r="S107" i="6"/>
  <c r="Q75" i="6"/>
  <c r="O42" i="6"/>
  <c r="T8" i="6"/>
  <c r="R6" i="6"/>
  <c r="P4" i="6"/>
  <c r="N9" i="6"/>
  <c r="S92" i="6"/>
  <c r="Q88" i="6"/>
  <c r="O89" i="6"/>
  <c r="T16" i="6"/>
  <c r="R20" i="6"/>
  <c r="P13" i="6"/>
  <c r="N86" i="6"/>
  <c r="S29" i="6"/>
  <c r="Q26" i="6"/>
  <c r="O21" i="6"/>
  <c r="T70" i="6"/>
  <c r="O105" i="6"/>
  <c r="Q79" i="6"/>
  <c r="R92" i="6"/>
  <c r="T84" i="6"/>
  <c r="O84" i="6"/>
  <c r="P88" i="6"/>
  <c r="R85" i="6"/>
  <c r="T89" i="6"/>
  <c r="N89" i="6"/>
  <c r="P104" i="6"/>
  <c r="R102" i="6"/>
  <c r="S16" i="6"/>
  <c r="N16" i="6"/>
  <c r="P15" i="6"/>
  <c r="Q20" i="6"/>
  <c r="S17" i="6"/>
  <c r="N17" i="6"/>
  <c r="O13" i="6"/>
  <c r="Q18" i="6"/>
  <c r="S86" i="6"/>
  <c r="T99" i="6"/>
  <c r="O99" i="6"/>
  <c r="Q96" i="6"/>
  <c r="R29" i="6"/>
  <c r="T28" i="6"/>
  <c r="O28" i="6"/>
  <c r="P26" i="6"/>
  <c r="R25" i="6"/>
  <c r="T21" i="6"/>
  <c r="N21" i="6"/>
  <c r="P24" i="6"/>
  <c r="R82" i="6"/>
  <c r="S70" i="6"/>
  <c r="N70" i="6"/>
  <c r="R32" i="6"/>
  <c r="P103" i="6"/>
  <c r="N40" i="6"/>
  <c r="S42" i="6"/>
  <c r="Q81" i="6"/>
  <c r="O7" i="6"/>
  <c r="T4" i="6"/>
  <c r="R9" i="6"/>
  <c r="P79" i="6"/>
  <c r="N84" i="6"/>
  <c r="S89" i="6"/>
  <c r="Q102" i="6"/>
  <c r="O15" i="6"/>
  <c r="T13" i="6"/>
  <c r="R86" i="6"/>
  <c r="P96" i="6"/>
  <c r="N28" i="6"/>
  <c r="S21" i="6"/>
  <c r="Q82" i="6"/>
  <c r="T15" i="6"/>
  <c r="N15" i="6"/>
  <c r="P20" i="6"/>
  <c r="R17" i="6"/>
  <c r="S13" i="6"/>
  <c r="N13" i="6"/>
  <c r="P18" i="6"/>
  <c r="Q86" i="6"/>
  <c r="S99" i="6"/>
  <c r="N99" i="6"/>
  <c r="O96" i="6"/>
  <c r="Q29" i="6"/>
  <c r="S28" i="6"/>
  <c r="T26" i="6"/>
  <c r="O26" i="6"/>
  <c r="Q25" i="6"/>
  <c r="R21" i="6"/>
  <c r="T24" i="6"/>
  <c r="O24" i="6"/>
  <c r="P82" i="6"/>
  <c r="R70" i="6"/>
  <c r="T80" i="6"/>
  <c r="P80" i="6"/>
  <c r="S69" i="6"/>
  <c r="O69" i="6"/>
  <c r="R30" i="6"/>
  <c r="N30" i="6"/>
  <c r="Q27" i="6"/>
  <c r="O80" i="6"/>
  <c r="R69" i="6"/>
  <c r="N69" i="6"/>
  <c r="Q30" i="6"/>
  <c r="T27" i="6"/>
  <c r="P27" i="6"/>
  <c r="N80" i="6"/>
  <c r="Q69" i="6"/>
  <c r="T30" i="6"/>
  <c r="P30" i="6"/>
  <c r="S27" i="6"/>
  <c r="O27" i="6"/>
  <c r="T69" i="6"/>
  <c r="P69" i="6"/>
  <c r="S30" i="6"/>
  <c r="O30" i="6"/>
  <c r="R27" i="6"/>
  <c r="N27" i="6"/>
  <c r="M64" i="6"/>
  <c r="M44" i="6"/>
  <c r="M67" i="6"/>
  <c r="M59" i="6"/>
  <c r="M51" i="6"/>
  <c r="M74" i="6"/>
  <c r="M97" i="6"/>
  <c r="M12" i="6"/>
  <c r="M87" i="6"/>
  <c r="M106" i="6"/>
  <c r="M71" i="6"/>
  <c r="M95" i="6"/>
  <c r="M33" i="6"/>
  <c r="M107" i="6"/>
  <c r="M42" i="6"/>
  <c r="M7" i="6"/>
  <c r="M3" i="6"/>
  <c r="M92" i="6"/>
  <c r="M89" i="6"/>
  <c r="M15" i="6"/>
  <c r="M18" i="6"/>
  <c r="M29" i="6"/>
  <c r="M21" i="6"/>
  <c r="M80" i="6"/>
  <c r="M10" i="6"/>
  <c r="M63" i="6"/>
  <c r="M55" i="6"/>
  <c r="M47" i="6"/>
  <c r="M83" i="6"/>
  <c r="M52" i="6"/>
  <c r="M62" i="6"/>
  <c r="M54" i="6"/>
  <c r="M46" i="6"/>
  <c r="M108" i="6"/>
  <c r="M93" i="6"/>
  <c r="M78" i="6"/>
  <c r="M36" i="6"/>
  <c r="M40" i="6"/>
  <c r="M9" i="6"/>
  <c r="M104" i="6"/>
  <c r="M86" i="6"/>
  <c r="M24" i="6"/>
  <c r="M56" i="6"/>
  <c r="M66" i="6"/>
  <c r="M58" i="6"/>
  <c r="M50" i="6"/>
  <c r="M76" i="6"/>
  <c r="M11" i="6"/>
  <c r="M91" i="6"/>
  <c r="M39" i="6"/>
  <c r="M32" i="6"/>
  <c r="M23" i="6"/>
  <c r="M6" i="6"/>
  <c r="M84" i="6"/>
  <c r="M20" i="6"/>
  <c r="M28" i="6"/>
  <c r="M69" i="6"/>
  <c r="M68" i="6"/>
  <c r="M48" i="6"/>
  <c r="M65" i="6"/>
  <c r="M57" i="6"/>
  <c r="M49" i="6"/>
  <c r="M37" i="6"/>
  <c r="M14" i="6"/>
  <c r="M22" i="6"/>
  <c r="M94" i="6"/>
  <c r="M77" i="6"/>
  <c r="M73" i="6"/>
  <c r="M35" i="6"/>
  <c r="M31" i="6"/>
  <c r="M75" i="6"/>
  <c r="M81" i="6"/>
  <c r="M5" i="6"/>
  <c r="M105" i="6"/>
  <c r="M88" i="6"/>
  <c r="M102" i="6"/>
  <c r="M17" i="6"/>
  <c r="M99" i="6"/>
  <c r="M26" i="6"/>
  <c r="M82" i="6"/>
  <c r="M30" i="6"/>
  <c r="M38" i="6"/>
  <c r="M61" i="6"/>
  <c r="M53" i="6"/>
  <c r="M45" i="6"/>
  <c r="M98" i="6"/>
  <c r="M60" i="6"/>
  <c r="M19" i="6"/>
  <c r="M90" i="6"/>
  <c r="M101" i="6"/>
  <c r="M72" i="6"/>
  <c r="M100" i="6"/>
  <c r="M34" i="6"/>
  <c r="M103" i="6"/>
  <c r="M41" i="6"/>
  <c r="M8" i="6"/>
  <c r="M4" i="6"/>
  <c r="M79" i="6"/>
  <c r="M85" i="6"/>
  <c r="M16" i="6"/>
  <c r="M13" i="6"/>
  <c r="M96" i="6"/>
  <c r="M25" i="6"/>
  <c r="M70" i="6"/>
  <c r="M27" i="6"/>
  <c r="G65" i="6"/>
  <c r="H58" i="6"/>
  <c r="J68" i="6"/>
  <c r="H66" i="6"/>
  <c r="J64" i="6"/>
  <c r="K60" i="6"/>
  <c r="F59" i="6"/>
  <c r="F57" i="6"/>
  <c r="E68" i="6"/>
  <c r="L66" i="6"/>
  <c r="G66" i="6"/>
  <c r="F65" i="6"/>
  <c r="E64" i="6"/>
  <c r="H63" i="6"/>
  <c r="J62" i="6"/>
  <c r="E62" i="6"/>
  <c r="H61" i="6"/>
  <c r="J60" i="6"/>
  <c r="F74" i="6"/>
  <c r="E11" i="6"/>
  <c r="L101" i="6"/>
  <c r="E72" i="6"/>
  <c r="E34" i="6"/>
  <c r="I68" i="6"/>
  <c r="H67" i="6"/>
  <c r="K66" i="6"/>
  <c r="J65" i="6"/>
  <c r="I64" i="6"/>
  <c r="G63" i="6"/>
  <c r="G61" i="6"/>
  <c r="L59" i="6"/>
  <c r="E108" i="6"/>
  <c r="L90" i="6"/>
  <c r="L62" i="6"/>
  <c r="G67" i="6"/>
  <c r="L63" i="6"/>
  <c r="F61" i="6"/>
  <c r="L57" i="6"/>
  <c r="L54" i="6"/>
  <c r="L52" i="6"/>
  <c r="L49" i="6"/>
  <c r="L48" i="6"/>
  <c r="L47" i="6"/>
  <c r="E76" i="6"/>
  <c r="L19" i="6"/>
  <c r="K106" i="6"/>
  <c r="J103" i="6"/>
  <c r="F68" i="6"/>
  <c r="F62" i="6"/>
  <c r="F66" i="6"/>
  <c r="I62" i="6"/>
  <c r="I60" i="6"/>
  <c r="L56" i="6"/>
  <c r="L51" i="6"/>
  <c r="K67" i="6"/>
  <c r="H64" i="6"/>
  <c r="J58" i="6"/>
  <c r="J56" i="6"/>
  <c r="J53" i="6"/>
  <c r="J50" i="6"/>
  <c r="J48" i="6"/>
  <c r="L10" i="6"/>
  <c r="F106" i="6"/>
  <c r="L40" i="6"/>
  <c r="H59" i="6"/>
  <c r="F63" i="6"/>
  <c r="L58" i="6"/>
  <c r="L53" i="6"/>
  <c r="J66" i="6"/>
  <c r="K63" i="6"/>
  <c r="J55" i="6"/>
  <c r="J52" i="6"/>
  <c r="J47" i="6"/>
  <c r="G68" i="6"/>
  <c r="L64" i="6"/>
  <c r="J63" i="6"/>
  <c r="H62" i="6"/>
  <c r="J61" i="6"/>
  <c r="E61" i="6"/>
  <c r="H60" i="6"/>
  <c r="I59" i="6"/>
  <c r="L38" i="6"/>
  <c r="K87" i="6"/>
  <c r="F83" i="6"/>
  <c r="G100" i="6"/>
  <c r="L65" i="6"/>
  <c r="I63" i="6"/>
  <c r="L67" i="6"/>
  <c r="E65" i="6"/>
  <c r="L61" i="6"/>
  <c r="J59" i="6"/>
  <c r="L55" i="6"/>
  <c r="L50" i="6"/>
  <c r="H68" i="6"/>
  <c r="I65" i="6"/>
  <c r="K61" i="6"/>
  <c r="J57" i="6"/>
  <c r="J54" i="6"/>
  <c r="J51" i="6"/>
  <c r="J49" i="6"/>
  <c r="E46" i="6"/>
  <c r="K83" i="6"/>
  <c r="L68" i="6"/>
  <c r="F67" i="6"/>
  <c r="E66" i="6"/>
  <c r="G64" i="6"/>
  <c r="E63" i="6"/>
  <c r="K68" i="6"/>
  <c r="J67" i="6"/>
  <c r="I66" i="6"/>
  <c r="H65" i="6"/>
  <c r="K64" i="6"/>
  <c r="G62" i="6"/>
  <c r="F60" i="6"/>
  <c r="L44" i="6"/>
  <c r="K12" i="6"/>
  <c r="F87" i="6"/>
  <c r="E78" i="6"/>
  <c r="G95" i="6"/>
  <c r="L23" i="6"/>
  <c r="F64" i="6"/>
  <c r="L60" i="6"/>
  <c r="H57" i="6"/>
  <c r="H56" i="6"/>
  <c r="H55" i="6"/>
  <c r="H54" i="6"/>
  <c r="H53" i="6"/>
  <c r="H52" i="6"/>
  <c r="H51" i="6"/>
  <c r="H50" i="6"/>
  <c r="H49" i="6"/>
  <c r="H48" i="6"/>
  <c r="H47" i="6"/>
  <c r="K97" i="6"/>
  <c r="F12" i="6"/>
  <c r="E91" i="6"/>
  <c r="F36" i="6"/>
  <c r="L8" i="6"/>
  <c r="E67" i="6"/>
  <c r="I61" i="6"/>
  <c r="I67" i="6"/>
  <c r="K65" i="6"/>
  <c r="K62" i="6"/>
  <c r="E60" i="6"/>
  <c r="F58" i="6"/>
  <c r="F56" i="6"/>
  <c r="F55" i="6"/>
  <c r="F54" i="6"/>
  <c r="F53" i="6"/>
  <c r="F52" i="6"/>
  <c r="F51" i="6"/>
  <c r="F50" i="6"/>
  <c r="F49" i="6"/>
  <c r="F48" i="6"/>
  <c r="K74" i="6"/>
  <c r="F97" i="6"/>
  <c r="E93" i="6"/>
  <c r="J72" i="6"/>
  <c r="E35" i="6"/>
  <c r="E59" i="6"/>
  <c r="I58" i="6"/>
  <c r="E58" i="6"/>
  <c r="I57" i="6"/>
  <c r="E57" i="6"/>
  <c r="I56" i="6"/>
  <c r="E56" i="6"/>
  <c r="I55" i="6"/>
  <c r="E55" i="6"/>
  <c r="I54" i="6"/>
  <c r="E54" i="6"/>
  <c r="I53" i="6"/>
  <c r="E53" i="6"/>
  <c r="I52" i="6"/>
  <c r="E52" i="6"/>
  <c r="I51" i="6"/>
  <c r="E51" i="6"/>
  <c r="I50" i="6"/>
  <c r="E50" i="6"/>
  <c r="I49" i="6"/>
  <c r="E49" i="6"/>
  <c r="I48" i="6"/>
  <c r="E48" i="6"/>
  <c r="I47" i="6"/>
  <c r="E47" i="6"/>
  <c r="I46" i="6"/>
  <c r="H45" i="6"/>
  <c r="G44" i="6"/>
  <c r="J74" i="6"/>
  <c r="I76" i="6"/>
  <c r="H37" i="6"/>
  <c r="G38" i="6"/>
  <c r="J97" i="6"/>
  <c r="I108" i="6"/>
  <c r="H14" i="6"/>
  <c r="G10" i="6"/>
  <c r="J12" i="6"/>
  <c r="I11" i="6"/>
  <c r="H22" i="6"/>
  <c r="G19" i="6"/>
  <c r="J87" i="6"/>
  <c r="I93" i="6"/>
  <c r="H94" i="6"/>
  <c r="G90" i="6"/>
  <c r="J83" i="6"/>
  <c r="I91" i="6"/>
  <c r="H98" i="6"/>
  <c r="G101" i="6"/>
  <c r="J106" i="6"/>
  <c r="I78" i="6"/>
  <c r="G77" i="6"/>
  <c r="G71" i="6"/>
  <c r="G39" i="6"/>
  <c r="G73" i="6"/>
  <c r="F100" i="6"/>
  <c r="E95" i="6"/>
  <c r="E36" i="6"/>
  <c r="L34" i="6"/>
  <c r="L33" i="6"/>
  <c r="G32" i="6"/>
  <c r="J40" i="6"/>
  <c r="J41" i="6"/>
  <c r="I23" i="6"/>
  <c r="H3" i="6"/>
  <c r="L45" i="6"/>
  <c r="K44" i="6"/>
  <c r="F44" i="6"/>
  <c r="E74" i="6"/>
  <c r="L37" i="6"/>
  <c r="K38" i="6"/>
  <c r="F38" i="6"/>
  <c r="E97" i="6"/>
  <c r="L14" i="6"/>
  <c r="K10" i="6"/>
  <c r="F10" i="6"/>
  <c r="E12" i="6"/>
  <c r="L22" i="6"/>
  <c r="K19" i="6"/>
  <c r="F19" i="6"/>
  <c r="E87" i="6"/>
  <c r="L94" i="6"/>
  <c r="K90" i="6"/>
  <c r="F90" i="6"/>
  <c r="E83" i="6"/>
  <c r="L98" i="6"/>
  <c r="K101" i="6"/>
  <c r="F101" i="6"/>
  <c r="E106" i="6"/>
  <c r="F77" i="6"/>
  <c r="I72" i="6"/>
  <c r="F39" i="6"/>
  <c r="E73" i="6"/>
  <c r="E100" i="6"/>
  <c r="L36" i="6"/>
  <c r="L35" i="6"/>
  <c r="J33" i="6"/>
  <c r="E32" i="6"/>
  <c r="G103" i="6"/>
  <c r="H41" i="6"/>
  <c r="H23" i="6"/>
  <c r="G8" i="6"/>
  <c r="H92" i="6"/>
  <c r="L46" i="6"/>
  <c r="H46" i="6"/>
  <c r="J44" i="6"/>
  <c r="I74" i="6"/>
  <c r="H76" i="6"/>
  <c r="G37" i="6"/>
  <c r="J38" i="6"/>
  <c r="I97" i="6"/>
  <c r="H108" i="6"/>
  <c r="G14" i="6"/>
  <c r="J10" i="6"/>
  <c r="I12" i="6"/>
  <c r="H11" i="6"/>
  <c r="G22" i="6"/>
  <c r="J19" i="6"/>
  <c r="I87" i="6"/>
  <c r="H93" i="6"/>
  <c r="G94" i="6"/>
  <c r="J90" i="6"/>
  <c r="I83" i="6"/>
  <c r="H91" i="6"/>
  <c r="G98" i="6"/>
  <c r="J101" i="6"/>
  <c r="I106" i="6"/>
  <c r="H78" i="6"/>
  <c r="K77" i="6"/>
  <c r="K71" i="6"/>
  <c r="E71" i="6"/>
  <c r="E39" i="6"/>
  <c r="L100" i="6"/>
  <c r="L95" i="6"/>
  <c r="J35" i="6"/>
  <c r="J34" i="6"/>
  <c r="J31" i="6"/>
  <c r="E103" i="6"/>
  <c r="G40" i="6"/>
  <c r="E41" i="6"/>
  <c r="G45" i="6"/>
  <c r="K45" i="6"/>
  <c r="F45" i="6"/>
  <c r="E44" i="6"/>
  <c r="L76" i="6"/>
  <c r="K37" i="6"/>
  <c r="F37" i="6"/>
  <c r="E38" i="6"/>
  <c r="L108" i="6"/>
  <c r="K14" i="6"/>
  <c r="F14" i="6"/>
  <c r="E10" i="6"/>
  <c r="L11" i="6"/>
  <c r="K22" i="6"/>
  <c r="F22" i="6"/>
  <c r="E19" i="6"/>
  <c r="L93" i="6"/>
  <c r="K94" i="6"/>
  <c r="F94" i="6"/>
  <c r="E90" i="6"/>
  <c r="L91" i="6"/>
  <c r="K98" i="6"/>
  <c r="F98" i="6"/>
  <c r="E101" i="6"/>
  <c r="L78" i="6"/>
  <c r="J77" i="6"/>
  <c r="E77" i="6"/>
  <c r="J71" i="6"/>
  <c r="L39" i="6"/>
  <c r="L73" i="6"/>
  <c r="J95" i="6"/>
  <c r="J36" i="6"/>
  <c r="J107" i="6"/>
  <c r="K81" i="6"/>
  <c r="G20" i="6"/>
  <c r="G60" i="6"/>
  <c r="K59" i="6"/>
  <c r="G59" i="6"/>
  <c r="K58" i="6"/>
  <c r="G58" i="6"/>
  <c r="K57" i="6"/>
  <c r="G57" i="6"/>
  <c r="K56" i="6"/>
  <c r="G56" i="6"/>
  <c r="K55" i="6"/>
  <c r="G55" i="6"/>
  <c r="K54" i="6"/>
  <c r="G54" i="6"/>
  <c r="K53" i="6"/>
  <c r="G53" i="6"/>
  <c r="K52" i="6"/>
  <c r="G52" i="6"/>
  <c r="K51" i="6"/>
  <c r="G51" i="6"/>
  <c r="K50" i="6"/>
  <c r="G50" i="6"/>
  <c r="K49" i="6"/>
  <c r="G49" i="6"/>
  <c r="K48" i="6"/>
  <c r="G48" i="6"/>
  <c r="K47" i="6"/>
  <c r="G47" i="6"/>
  <c r="K46" i="6"/>
  <c r="G46" i="6"/>
  <c r="J45" i="6"/>
  <c r="I44" i="6"/>
  <c r="H74" i="6"/>
  <c r="G76" i="6"/>
  <c r="J37" i="6"/>
  <c r="I38" i="6"/>
  <c r="H97" i="6"/>
  <c r="G108" i="6"/>
  <c r="J14" i="6"/>
  <c r="I10" i="6"/>
  <c r="H12" i="6"/>
  <c r="G11" i="6"/>
  <c r="J22" i="6"/>
  <c r="I19" i="6"/>
  <c r="H87" i="6"/>
  <c r="G93" i="6"/>
  <c r="J94" i="6"/>
  <c r="I90" i="6"/>
  <c r="H83" i="6"/>
  <c r="G91" i="6"/>
  <c r="J98" i="6"/>
  <c r="I101" i="6"/>
  <c r="H106" i="6"/>
  <c r="G78" i="6"/>
  <c r="G72" i="6"/>
  <c r="J73" i="6"/>
  <c r="J100" i="6"/>
  <c r="I35" i="6"/>
  <c r="E33" i="6"/>
  <c r="I75" i="6"/>
  <c r="J42" i="6"/>
  <c r="J81" i="6"/>
  <c r="J99" i="6"/>
  <c r="F46" i="6"/>
  <c r="E45" i="6"/>
  <c r="L74" i="6"/>
  <c r="K76" i="6"/>
  <c r="F76" i="6"/>
  <c r="E37" i="6"/>
  <c r="L97" i="6"/>
  <c r="K108" i="6"/>
  <c r="F108" i="6"/>
  <c r="E14" i="6"/>
  <c r="L12" i="6"/>
  <c r="K11" i="6"/>
  <c r="F11" i="6"/>
  <c r="E22" i="6"/>
  <c r="L87" i="6"/>
  <c r="K93" i="6"/>
  <c r="F93" i="6"/>
  <c r="E94" i="6"/>
  <c r="L83" i="6"/>
  <c r="K91" i="6"/>
  <c r="F91" i="6"/>
  <c r="E98" i="6"/>
  <c r="L106" i="6"/>
  <c r="K78" i="6"/>
  <c r="F78" i="6"/>
  <c r="I77" i="6"/>
  <c r="F72" i="6"/>
  <c r="I71" i="6"/>
  <c r="J39" i="6"/>
  <c r="I95" i="6"/>
  <c r="G34" i="6"/>
  <c r="L32" i="6"/>
  <c r="E31" i="6"/>
  <c r="G42" i="6"/>
  <c r="H81" i="6"/>
  <c r="F47" i="6"/>
  <c r="J46" i="6"/>
  <c r="I45" i="6"/>
  <c r="H44" i="6"/>
  <c r="G74" i="6"/>
  <c r="J76" i="6"/>
  <c r="I37" i="6"/>
  <c r="H38" i="6"/>
  <c r="G97" i="6"/>
  <c r="J108" i="6"/>
  <c r="I14" i="6"/>
  <c r="H10" i="6"/>
  <c r="G12" i="6"/>
  <c r="J11" i="6"/>
  <c r="I22" i="6"/>
  <c r="H19" i="6"/>
  <c r="G87" i="6"/>
  <c r="J93" i="6"/>
  <c r="I94" i="6"/>
  <c r="H90" i="6"/>
  <c r="G83" i="6"/>
  <c r="J91" i="6"/>
  <c r="I98" i="6"/>
  <c r="H101" i="6"/>
  <c r="G106" i="6"/>
  <c r="J78" i="6"/>
  <c r="K72" i="6"/>
  <c r="I73" i="6"/>
  <c r="G36" i="6"/>
  <c r="G35" i="6"/>
  <c r="F34" i="6"/>
  <c r="J32" i="6"/>
  <c r="L103" i="6"/>
  <c r="E107" i="6"/>
  <c r="F75" i="6"/>
  <c r="F42" i="6"/>
  <c r="I70" i="6"/>
  <c r="L77" i="6"/>
  <c r="H77" i="6"/>
  <c r="L72" i="6"/>
  <c r="H72" i="6"/>
  <c r="L71" i="6"/>
  <c r="H71" i="6"/>
  <c r="K39" i="6"/>
  <c r="H73" i="6"/>
  <c r="K100" i="6"/>
  <c r="H95" i="6"/>
  <c r="K36" i="6"/>
  <c r="H35" i="6"/>
  <c r="K34" i="6"/>
  <c r="H33" i="6"/>
  <c r="K32" i="6"/>
  <c r="H31" i="6"/>
  <c r="K103" i="6"/>
  <c r="H107" i="6"/>
  <c r="K40" i="6"/>
  <c r="E40" i="6"/>
  <c r="G75" i="6"/>
  <c r="I41" i="6"/>
  <c r="K42" i="6"/>
  <c r="G23" i="6"/>
  <c r="J8" i="6"/>
  <c r="F7" i="6"/>
  <c r="H6" i="6"/>
  <c r="J5" i="6"/>
  <c r="J3" i="6"/>
  <c r="H89" i="6"/>
  <c r="G86" i="6"/>
  <c r="J26" i="6"/>
  <c r="G33" i="6"/>
  <c r="L31" i="6"/>
  <c r="G31" i="6"/>
  <c r="L107" i="6"/>
  <c r="G107" i="6"/>
  <c r="I42" i="6"/>
  <c r="E23" i="6"/>
  <c r="G81" i="6"/>
  <c r="I8" i="6"/>
  <c r="K7" i="6"/>
  <c r="G6" i="6"/>
  <c r="H5" i="6"/>
  <c r="G104" i="6"/>
  <c r="J17" i="6"/>
  <c r="I25" i="6"/>
  <c r="F71" i="6"/>
  <c r="I39" i="6"/>
  <c r="F73" i="6"/>
  <c r="I100" i="6"/>
  <c r="F95" i="6"/>
  <c r="I36" i="6"/>
  <c r="F35" i="6"/>
  <c r="I34" i="6"/>
  <c r="F33" i="6"/>
  <c r="I32" i="6"/>
  <c r="F31" i="6"/>
  <c r="I103" i="6"/>
  <c r="F107" i="6"/>
  <c r="I40" i="6"/>
  <c r="K75" i="6"/>
  <c r="G41" i="6"/>
  <c r="J23" i="6"/>
  <c r="F81" i="6"/>
  <c r="H8" i="6"/>
  <c r="J7" i="6"/>
  <c r="L6" i="6"/>
  <c r="G84" i="6"/>
  <c r="J102" i="6"/>
  <c r="I96" i="6"/>
  <c r="H80" i="6"/>
  <c r="H39" i="6"/>
  <c r="K73" i="6"/>
  <c r="H100" i="6"/>
  <c r="K95" i="6"/>
  <c r="H36" i="6"/>
  <c r="K35" i="6"/>
  <c r="H34" i="6"/>
  <c r="K33" i="6"/>
  <c r="H32" i="6"/>
  <c r="K31" i="6"/>
  <c r="H103" i="6"/>
  <c r="K107" i="6"/>
  <c r="H40" i="6"/>
  <c r="J75" i="6"/>
  <c r="L41" i="6"/>
  <c r="H42" i="6"/>
  <c r="I7" i="6"/>
  <c r="E6" i="6"/>
  <c r="G9" i="6"/>
  <c r="J88" i="6"/>
  <c r="I13" i="6"/>
  <c r="H21" i="6"/>
  <c r="J6" i="6"/>
  <c r="I4" i="6"/>
  <c r="J105" i="6"/>
  <c r="I16" i="6"/>
  <c r="H29" i="6"/>
  <c r="G69" i="6"/>
  <c r="H7" i="6"/>
  <c r="G4" i="6"/>
  <c r="I85" i="6"/>
  <c r="H18" i="6"/>
  <c r="G24" i="6"/>
  <c r="I30" i="6"/>
  <c r="I33" i="6"/>
  <c r="F32" i="6"/>
  <c r="I31" i="6"/>
  <c r="F103" i="6"/>
  <c r="I107" i="6"/>
  <c r="H75" i="6"/>
  <c r="I81" i="6"/>
  <c r="E8" i="6"/>
  <c r="G7" i="6"/>
  <c r="I6" i="6"/>
  <c r="K5" i="6"/>
  <c r="I79" i="6"/>
  <c r="H15" i="6"/>
  <c r="G28" i="6"/>
  <c r="J82" i="6"/>
  <c r="K27" i="6"/>
  <c r="F40" i="6"/>
  <c r="E75" i="6"/>
  <c r="L42" i="6"/>
  <c r="K23" i="6"/>
  <c r="F23" i="6"/>
  <c r="E81" i="6"/>
  <c r="L7" i="6"/>
  <c r="K6" i="6"/>
  <c r="F6" i="6"/>
  <c r="E5" i="6"/>
  <c r="L3" i="6"/>
  <c r="K9" i="6"/>
  <c r="F9" i="6"/>
  <c r="E105" i="6"/>
  <c r="L92" i="6"/>
  <c r="K84" i="6"/>
  <c r="F84" i="6"/>
  <c r="E88" i="6"/>
  <c r="L89" i="6"/>
  <c r="K104" i="6"/>
  <c r="F104" i="6"/>
  <c r="E102" i="6"/>
  <c r="L15" i="6"/>
  <c r="K20" i="6"/>
  <c r="F20" i="6"/>
  <c r="E17" i="6"/>
  <c r="L18" i="6"/>
  <c r="K86" i="6"/>
  <c r="F86" i="6"/>
  <c r="E99" i="6"/>
  <c r="L29" i="6"/>
  <c r="K28" i="6"/>
  <c r="F28" i="6"/>
  <c r="E26" i="6"/>
  <c r="L21" i="6"/>
  <c r="K24" i="6"/>
  <c r="F24" i="6"/>
  <c r="E82" i="6"/>
  <c r="L80" i="6"/>
  <c r="K69" i="6"/>
  <c r="F69" i="6"/>
  <c r="I5" i="6"/>
  <c r="H4" i="6"/>
  <c r="G3" i="6"/>
  <c r="J9" i="6"/>
  <c r="I105" i="6"/>
  <c r="H79" i="6"/>
  <c r="G92" i="6"/>
  <c r="J84" i="6"/>
  <c r="I88" i="6"/>
  <c r="H85" i="6"/>
  <c r="G89" i="6"/>
  <c r="J104" i="6"/>
  <c r="I102" i="6"/>
  <c r="H16" i="6"/>
  <c r="G15" i="6"/>
  <c r="J20" i="6"/>
  <c r="I17" i="6"/>
  <c r="H13" i="6"/>
  <c r="G18" i="6"/>
  <c r="J86" i="6"/>
  <c r="I99" i="6"/>
  <c r="H96" i="6"/>
  <c r="G29" i="6"/>
  <c r="J28" i="6"/>
  <c r="I26" i="6"/>
  <c r="H25" i="6"/>
  <c r="G21" i="6"/>
  <c r="J24" i="6"/>
  <c r="I82" i="6"/>
  <c r="H70" i="6"/>
  <c r="G80" i="6"/>
  <c r="J69" i="6"/>
  <c r="I27" i="6"/>
  <c r="L4" i="6"/>
  <c r="K3" i="6"/>
  <c r="F3" i="6"/>
  <c r="E9" i="6"/>
  <c r="L79" i="6"/>
  <c r="K92" i="6"/>
  <c r="F92" i="6"/>
  <c r="E84" i="6"/>
  <c r="L85" i="6"/>
  <c r="K89" i="6"/>
  <c r="F89" i="6"/>
  <c r="E104" i="6"/>
  <c r="L16" i="6"/>
  <c r="K15" i="6"/>
  <c r="F15" i="6"/>
  <c r="E20" i="6"/>
  <c r="L13" i="6"/>
  <c r="K18" i="6"/>
  <c r="F18" i="6"/>
  <c r="E86" i="6"/>
  <c r="L96" i="6"/>
  <c r="K29" i="6"/>
  <c r="F29" i="6"/>
  <c r="E28" i="6"/>
  <c r="L25" i="6"/>
  <c r="K21" i="6"/>
  <c r="F21" i="6"/>
  <c r="E24" i="6"/>
  <c r="L70" i="6"/>
  <c r="K80" i="6"/>
  <c r="F80" i="6"/>
  <c r="E69" i="6"/>
  <c r="G30" i="6"/>
  <c r="I9" i="6"/>
  <c r="H105" i="6"/>
  <c r="G79" i="6"/>
  <c r="J92" i="6"/>
  <c r="I84" i="6"/>
  <c r="H88" i="6"/>
  <c r="G85" i="6"/>
  <c r="J89" i="6"/>
  <c r="I104" i="6"/>
  <c r="H102" i="6"/>
  <c r="G16" i="6"/>
  <c r="J15" i="6"/>
  <c r="I20" i="6"/>
  <c r="H17" i="6"/>
  <c r="G13" i="6"/>
  <c r="J18" i="6"/>
  <c r="I86" i="6"/>
  <c r="H99" i="6"/>
  <c r="G96" i="6"/>
  <c r="J29" i="6"/>
  <c r="I28" i="6"/>
  <c r="H26" i="6"/>
  <c r="G25" i="6"/>
  <c r="J21" i="6"/>
  <c r="I24" i="6"/>
  <c r="H82" i="6"/>
  <c r="G70" i="6"/>
  <c r="J80" i="6"/>
  <c r="I69" i="6"/>
  <c r="L75" i="6"/>
  <c r="K41" i="6"/>
  <c r="F41" i="6"/>
  <c r="E42" i="6"/>
  <c r="L81" i="6"/>
  <c r="K8" i="6"/>
  <c r="F8" i="6"/>
  <c r="E7" i="6"/>
  <c r="L5" i="6"/>
  <c r="K4" i="6"/>
  <c r="F4" i="6"/>
  <c r="E3" i="6"/>
  <c r="L105" i="6"/>
  <c r="K79" i="6"/>
  <c r="F79" i="6"/>
  <c r="E92" i="6"/>
  <c r="L88" i="6"/>
  <c r="K85" i="6"/>
  <c r="F85" i="6"/>
  <c r="E89" i="6"/>
  <c r="L102" i="6"/>
  <c r="K16" i="6"/>
  <c r="F16" i="6"/>
  <c r="E15" i="6"/>
  <c r="L17" i="6"/>
  <c r="K13" i="6"/>
  <c r="F13" i="6"/>
  <c r="E18" i="6"/>
  <c r="L99" i="6"/>
  <c r="K96" i="6"/>
  <c r="F96" i="6"/>
  <c r="E29" i="6"/>
  <c r="L26" i="6"/>
  <c r="K25" i="6"/>
  <c r="F25" i="6"/>
  <c r="E21" i="6"/>
  <c r="L82" i="6"/>
  <c r="K70" i="6"/>
  <c r="F70" i="6"/>
  <c r="E80" i="6"/>
  <c r="E30" i="6"/>
  <c r="G27" i="6"/>
  <c r="G5" i="6"/>
  <c r="J4" i="6"/>
  <c r="I3" i="6"/>
  <c r="H9" i="6"/>
  <c r="G105" i="6"/>
  <c r="J79" i="6"/>
  <c r="I92" i="6"/>
  <c r="H84" i="6"/>
  <c r="G88" i="6"/>
  <c r="J85" i="6"/>
  <c r="I89" i="6"/>
  <c r="H104" i="6"/>
  <c r="G102" i="6"/>
  <c r="J16" i="6"/>
  <c r="I15" i="6"/>
  <c r="H20" i="6"/>
  <c r="G17" i="6"/>
  <c r="J13" i="6"/>
  <c r="I18" i="6"/>
  <c r="H86" i="6"/>
  <c r="G99" i="6"/>
  <c r="J96" i="6"/>
  <c r="I29" i="6"/>
  <c r="H28" i="6"/>
  <c r="G26" i="6"/>
  <c r="J25" i="6"/>
  <c r="I21" i="6"/>
  <c r="H24" i="6"/>
  <c r="G82" i="6"/>
  <c r="J70" i="6"/>
  <c r="I80" i="6"/>
  <c r="H69" i="6"/>
  <c r="K30" i="6"/>
  <c r="F5" i="6"/>
  <c r="E4" i="6"/>
  <c r="L9" i="6"/>
  <c r="K105" i="6"/>
  <c r="F105" i="6"/>
  <c r="E79" i="6"/>
  <c r="L84" i="6"/>
  <c r="K88" i="6"/>
  <c r="F88" i="6"/>
  <c r="E85" i="6"/>
  <c r="L104" i="6"/>
  <c r="K102" i="6"/>
  <c r="F102" i="6"/>
  <c r="E16" i="6"/>
  <c r="L20" i="6"/>
  <c r="K17" i="6"/>
  <c r="F17" i="6"/>
  <c r="E13" i="6"/>
  <c r="L86" i="6"/>
  <c r="K99" i="6"/>
  <c r="F99" i="6"/>
  <c r="E96" i="6"/>
  <c r="L28" i="6"/>
  <c r="K26" i="6"/>
  <c r="F26" i="6"/>
  <c r="E25" i="6"/>
  <c r="L24" i="6"/>
  <c r="K82" i="6"/>
  <c r="F82" i="6"/>
  <c r="E70" i="6"/>
  <c r="L69" i="6"/>
  <c r="E27" i="6"/>
  <c r="L30" i="6"/>
  <c r="H30" i="6"/>
  <c r="L27" i="6"/>
  <c r="H27" i="6"/>
  <c r="J30" i="6"/>
  <c r="F30" i="6"/>
  <c r="J27" i="6"/>
  <c r="F27" i="6"/>
  <c r="Q43" i="6"/>
  <c r="T43" i="6"/>
  <c r="P43" i="6"/>
  <c r="S43" i="6"/>
  <c r="O43" i="6"/>
  <c r="R43" i="6"/>
  <c r="N43" i="6"/>
  <c r="M43" i="6"/>
  <c r="J43" i="6"/>
  <c r="I43" i="6"/>
  <c r="H43" i="6"/>
  <c r="L43" i="6"/>
  <c r="K43" i="6"/>
  <c r="G43" i="6"/>
  <c r="F43" i="6"/>
  <c r="E43" i="6"/>
  <c r="G4" i="5"/>
  <c r="G5" i="5" a="1"/>
  <c r="G5" i="5"/>
  <c r="G6" i="5" a="1"/>
  <c r="G6" i="5"/>
  <c r="G7" i="5" a="1"/>
  <c r="G7" i="5"/>
  <c r="G8" i="5" a="1"/>
  <c r="G8" i="5"/>
  <c r="G9" i="5" a="1"/>
  <c r="G9" i="5"/>
  <c r="G10" i="5" a="1"/>
  <c r="G10" i="5"/>
  <c r="G11" i="5" a="1"/>
  <c r="G11" i="5"/>
  <c r="G12" i="5" a="1"/>
  <c r="G12" i="5"/>
  <c r="G13" i="5" a="1"/>
  <c r="G13" i="5"/>
  <c r="G14" i="5" a="1"/>
  <c r="G14" i="5"/>
  <c r="G15" i="5" a="1"/>
  <c r="G15" i="5"/>
  <c r="G16" i="5" a="1"/>
  <c r="G16" i="5"/>
  <c r="G17" i="5" a="1"/>
  <c r="G17" i="5"/>
  <c r="G18" i="5" a="1"/>
  <c r="G18" i="5"/>
  <c r="G19" i="5" a="1"/>
  <c r="G19" i="5"/>
  <c r="G20" i="5" a="1"/>
  <c r="G20" i="5"/>
  <c r="G21" i="5" a="1"/>
  <c r="G21" i="5"/>
  <c r="G22" i="5" a="1"/>
  <c r="G22" i="5"/>
  <c r="G23" i="5" a="1"/>
  <c r="G23" i="5"/>
  <c r="G24" i="5" a="1"/>
  <c r="G24" i="5"/>
  <c r="G25" i="5" a="1"/>
  <c r="G25" i="5"/>
  <c r="G26" i="5" a="1"/>
  <c r="G26" i="5"/>
  <c r="G27" i="5" a="1"/>
  <c r="G27" i="5"/>
  <c r="G28" i="5" a="1"/>
  <c r="G28" i="5"/>
  <c r="G29" i="5" a="1"/>
  <c r="G29" i="5"/>
  <c r="G30" i="5" a="1"/>
  <c r="G30" i="5"/>
  <c r="G31" i="5" a="1"/>
  <c r="G31" i="5"/>
  <c r="G32" i="5" a="1"/>
  <c r="G32" i="5"/>
  <c r="G33" i="5" a="1"/>
  <c r="G33" i="5"/>
  <c r="G34" i="5" a="1"/>
  <c r="G34" i="5"/>
  <c r="G35" i="5" a="1"/>
  <c r="G35" i="5"/>
  <c r="G36" i="5" a="1"/>
  <c r="G36" i="5"/>
  <c r="G37" i="5" a="1"/>
  <c r="G37" i="5"/>
  <c r="G38" i="5" a="1"/>
  <c r="G38" i="5"/>
  <c r="G39" i="5" a="1"/>
  <c r="G39" i="5"/>
  <c r="G40" i="5" a="1"/>
  <c r="G40" i="5"/>
  <c r="G41" i="5" a="1"/>
  <c r="G41" i="5"/>
  <c r="G42" i="5" a="1"/>
  <c r="G42" i="5"/>
  <c r="G43" i="5" a="1"/>
  <c r="G43" i="5"/>
  <c r="G44" i="5" a="1"/>
  <c r="G44" i="5"/>
  <c r="G45" i="5" a="1"/>
  <c r="G45" i="5"/>
  <c r="G46" i="5" a="1"/>
  <c r="G46" i="5"/>
  <c r="G47" i="5" a="1"/>
  <c r="G47" i="5"/>
  <c r="G48" i="5" a="1"/>
  <c r="G48" i="5"/>
  <c r="G49" i="5" a="1"/>
  <c r="G49" i="5"/>
  <c r="G50" i="5" a="1"/>
  <c r="G50" i="5"/>
  <c r="G51" i="5" a="1"/>
  <c r="G51" i="5"/>
  <c r="G52" i="5" a="1"/>
  <c r="G52" i="5"/>
  <c r="G53" i="5" a="1"/>
  <c r="G53" i="5"/>
  <c r="G54" i="5" a="1"/>
  <c r="G54" i="5"/>
  <c r="G55" i="5" a="1"/>
  <c r="G55" i="5"/>
  <c r="G56" i="5" a="1"/>
  <c r="G56" i="5"/>
  <c r="G57" i="5" a="1"/>
  <c r="G57" i="5"/>
  <c r="G58" i="5" a="1"/>
  <c r="G58" i="5"/>
  <c r="G59" i="5" a="1"/>
  <c r="G59" i="5"/>
  <c r="G60" i="5" a="1"/>
  <c r="G60" i="5"/>
  <c r="G61" i="5" a="1"/>
  <c r="G61" i="5"/>
  <c r="G62" i="5" a="1"/>
  <c r="G62" i="5"/>
  <c r="G63" i="5" a="1"/>
  <c r="G63" i="5"/>
  <c r="G64" i="5" a="1"/>
  <c r="G64" i="5"/>
  <c r="G65" i="5" a="1"/>
  <c r="G65" i="5"/>
  <c r="G66" i="5" a="1"/>
  <c r="G66" i="5"/>
  <c r="G67" i="5" a="1"/>
  <c r="G67" i="5"/>
  <c r="G68" i="5" a="1"/>
  <c r="G68" i="5"/>
  <c r="G69" i="5" a="1"/>
  <c r="G69" i="5"/>
  <c r="G70" i="5" a="1"/>
  <c r="G70" i="5"/>
  <c r="G71" i="5" a="1"/>
  <c r="G71" i="5"/>
  <c r="G72" i="5" a="1"/>
  <c r="G72" i="5"/>
  <c r="G73" i="5" a="1"/>
  <c r="G73" i="5"/>
  <c r="G74" i="5" a="1"/>
  <c r="G74" i="5"/>
  <c r="G75" i="5" a="1"/>
  <c r="G75" i="5"/>
  <c r="G76" i="5" a="1"/>
  <c r="G76" i="5"/>
  <c r="G77" i="5" a="1"/>
  <c r="G77" i="5"/>
  <c r="G78" i="5" a="1"/>
  <c r="G78" i="5"/>
  <c r="G79" i="5" a="1"/>
  <c r="G79" i="5"/>
  <c r="G80" i="5" a="1"/>
  <c r="G80" i="5"/>
  <c r="G81" i="5" a="1"/>
  <c r="G81" i="5"/>
  <c r="G82" i="5" a="1"/>
  <c r="G82" i="5"/>
  <c r="G83" i="5" a="1"/>
  <c r="G83" i="5"/>
  <c r="B83" i="71"/>
  <c r="A83" i="71"/>
  <c r="B82" i="71"/>
  <c r="A82" i="71"/>
  <c r="B81" i="71"/>
  <c r="A81" i="71"/>
  <c r="B80" i="71"/>
  <c r="A80" i="71"/>
  <c r="B79" i="71"/>
  <c r="A79" i="71"/>
  <c r="B78" i="71"/>
  <c r="A78" i="71"/>
  <c r="B77" i="71"/>
  <c r="A77" i="71"/>
  <c r="B76" i="71"/>
  <c r="A76" i="71"/>
  <c r="B75" i="71"/>
  <c r="A75" i="71"/>
  <c r="B74" i="71"/>
  <c r="A74" i="71"/>
  <c r="B73" i="71"/>
  <c r="A73" i="71"/>
  <c r="B72" i="71"/>
  <c r="A72" i="71"/>
  <c r="B71" i="71"/>
  <c r="A71" i="71"/>
  <c r="B70" i="71"/>
  <c r="A70" i="71"/>
  <c r="B69" i="71"/>
  <c r="A69" i="71"/>
  <c r="B68" i="71"/>
  <c r="A68" i="71"/>
  <c r="B67" i="71"/>
  <c r="A67" i="71"/>
  <c r="B66" i="71"/>
  <c r="A66" i="71"/>
  <c r="B65" i="71"/>
  <c r="A65" i="71"/>
  <c r="B64" i="71"/>
  <c r="A64" i="71"/>
  <c r="B63" i="71"/>
  <c r="A63" i="71"/>
  <c r="B62" i="71"/>
  <c r="A62" i="71"/>
  <c r="B61" i="71"/>
  <c r="A61" i="71"/>
  <c r="B60" i="71"/>
  <c r="A60" i="71"/>
  <c r="B59" i="71"/>
  <c r="A59" i="71"/>
  <c r="B58" i="71"/>
  <c r="A58" i="71"/>
  <c r="B57" i="71"/>
  <c r="A57" i="71"/>
  <c r="B56" i="71"/>
  <c r="A56" i="71"/>
  <c r="B55" i="71"/>
  <c r="A55" i="71"/>
  <c r="B54" i="71"/>
  <c r="A54" i="71"/>
  <c r="B53" i="71"/>
  <c r="A53" i="71"/>
  <c r="B52" i="71"/>
  <c r="A52" i="71"/>
  <c r="B51" i="71"/>
  <c r="A51" i="71"/>
  <c r="B50" i="71"/>
  <c r="A50" i="71"/>
  <c r="B49" i="71"/>
  <c r="A49" i="71"/>
  <c r="B48" i="71"/>
  <c r="A48" i="71"/>
  <c r="B47" i="71"/>
  <c r="A47" i="71"/>
  <c r="B46" i="71"/>
  <c r="A46" i="71"/>
  <c r="B45" i="71"/>
  <c r="A45" i="71"/>
  <c r="B44" i="71"/>
  <c r="A44" i="71"/>
  <c r="B43" i="71"/>
  <c r="A43" i="71"/>
  <c r="B42" i="71"/>
  <c r="A42" i="71"/>
  <c r="B41" i="71"/>
  <c r="A41" i="71"/>
  <c r="B40" i="71"/>
  <c r="A40" i="71"/>
  <c r="B39" i="71"/>
  <c r="A39" i="71"/>
  <c r="B38" i="71"/>
  <c r="A38" i="71"/>
  <c r="B37" i="71"/>
  <c r="A37" i="71"/>
  <c r="B36" i="71"/>
  <c r="A36" i="71"/>
  <c r="B35" i="71"/>
  <c r="A35" i="71"/>
  <c r="B34" i="71"/>
  <c r="A34" i="71"/>
  <c r="B33" i="71"/>
  <c r="A33" i="71"/>
  <c r="B32" i="71"/>
  <c r="A32" i="71"/>
  <c r="B31" i="71"/>
  <c r="A31" i="71"/>
  <c r="B30" i="71"/>
  <c r="A30" i="71"/>
  <c r="B29" i="71"/>
  <c r="A29" i="71"/>
  <c r="B28" i="71"/>
  <c r="A28" i="71"/>
  <c r="B27" i="71"/>
  <c r="A27" i="71"/>
  <c r="B26" i="71"/>
  <c r="A26" i="71"/>
  <c r="B25" i="71"/>
  <c r="A25" i="71"/>
  <c r="B24" i="71"/>
  <c r="A24" i="71"/>
  <c r="B23" i="71"/>
  <c r="A23" i="71"/>
  <c r="B22" i="71"/>
  <c r="A22" i="71"/>
  <c r="B21" i="71"/>
  <c r="A21" i="71"/>
  <c r="B20" i="71"/>
  <c r="A20" i="71"/>
  <c r="B19" i="71"/>
  <c r="A19" i="71"/>
  <c r="B18" i="71"/>
  <c r="A18" i="71"/>
  <c r="B17" i="71"/>
  <c r="A17" i="71"/>
  <c r="B16" i="71"/>
  <c r="A16" i="71"/>
  <c r="B15" i="71"/>
  <c r="A15" i="71"/>
  <c r="B14" i="71"/>
  <c r="A14" i="71"/>
  <c r="B13" i="71"/>
  <c r="A13" i="71"/>
  <c r="B12" i="71"/>
  <c r="A12" i="71"/>
  <c r="B11" i="71"/>
  <c r="A11" i="71"/>
  <c r="B10" i="71"/>
  <c r="A10" i="71"/>
  <c r="B9" i="71"/>
  <c r="A9" i="71"/>
  <c r="B8" i="71"/>
  <c r="A8" i="71"/>
  <c r="B7" i="71"/>
  <c r="A7" i="71"/>
  <c r="B6" i="71"/>
  <c r="A6" i="71"/>
  <c r="B5" i="71"/>
  <c r="A5" i="71"/>
  <c r="B4" i="71"/>
  <c r="A4" i="71"/>
  <c r="B3" i="71"/>
  <c r="A3" i="71"/>
  <c r="A1" i="18"/>
  <c r="A1" i="17"/>
  <c r="A1" i="16"/>
  <c r="A1" i="14"/>
  <c r="L260" i="9"/>
  <c r="M259" i="9"/>
  <c r="N259" i="9" s="1"/>
  <c r="L259" i="9"/>
  <c r="L258" i="9"/>
  <c r="M258" i="9" s="1"/>
  <c r="N258" i="9" s="1"/>
  <c r="M257" i="9"/>
  <c r="L257" i="9"/>
  <c r="N256" i="9"/>
  <c r="M256" i="9"/>
  <c r="L256" i="9"/>
  <c r="M255" i="9"/>
  <c r="N255" i="9" s="1"/>
  <c r="L255" i="9"/>
  <c r="N254" i="9"/>
  <c r="M254" i="9"/>
  <c r="L254" i="9"/>
  <c r="N253" i="9"/>
  <c r="M253" i="9"/>
  <c r="L253" i="9"/>
  <c r="L252" i="9"/>
  <c r="M251" i="9"/>
  <c r="N251" i="9" s="1"/>
  <c r="L251" i="9"/>
  <c r="L250" i="9"/>
  <c r="M250" i="9" s="1"/>
  <c r="N250" i="9" s="1"/>
  <c r="M249" i="9"/>
  <c r="L249" i="9"/>
  <c r="N248" i="9"/>
  <c r="M248" i="9"/>
  <c r="L248" i="9"/>
  <c r="M247" i="9"/>
  <c r="N247" i="9" s="1"/>
  <c r="L247" i="9"/>
  <c r="M246" i="9"/>
  <c r="L246" i="9"/>
  <c r="N246" i="9" s="1"/>
  <c r="N245" i="9"/>
  <c r="M245" i="9"/>
  <c r="L245" i="9"/>
  <c r="L244" i="9"/>
  <c r="M243" i="9"/>
  <c r="N243" i="9" s="1"/>
  <c r="L243" i="9"/>
  <c r="L242" i="9"/>
  <c r="M242" i="9" s="1"/>
  <c r="N242" i="9" s="1"/>
  <c r="L241" i="9"/>
  <c r="N240" i="9"/>
  <c r="M240" i="9"/>
  <c r="L240" i="9"/>
  <c r="M239" i="9"/>
  <c r="N239" i="9" s="1"/>
  <c r="L239" i="9"/>
  <c r="L238" i="9"/>
  <c r="N237" i="9"/>
  <c r="M237" i="9"/>
  <c r="L237" i="9"/>
  <c r="L236" i="9"/>
  <c r="M235" i="9"/>
  <c r="N235" i="9" s="1"/>
  <c r="L235" i="9"/>
  <c r="L234" i="9"/>
  <c r="M234" i="9" s="1"/>
  <c r="N234" i="9" s="1"/>
  <c r="L233" i="9"/>
  <c r="M233" i="9" s="1"/>
  <c r="N232" i="9"/>
  <c r="M232" i="9"/>
  <c r="L232" i="9"/>
  <c r="M231" i="9"/>
  <c r="N231" i="9" s="1"/>
  <c r="L231" i="9"/>
  <c r="L230" i="9"/>
  <c r="M230" i="9" s="1"/>
  <c r="N230" i="9" s="1"/>
  <c r="N229" i="9"/>
  <c r="M229" i="9"/>
  <c r="L229" i="9"/>
  <c r="L228" i="9"/>
  <c r="M227" i="9"/>
  <c r="N227" i="9" s="1"/>
  <c r="L227" i="9"/>
  <c r="L226" i="9"/>
  <c r="M226" i="9" s="1"/>
  <c r="N226" i="9" s="1"/>
  <c r="M225" i="9"/>
  <c r="L225" i="9"/>
  <c r="N224" i="9"/>
  <c r="M224" i="9"/>
  <c r="L224" i="9"/>
  <c r="M223" i="9"/>
  <c r="N223" i="9" s="1"/>
  <c r="L223" i="9"/>
  <c r="N222" i="9"/>
  <c r="M222" i="9"/>
  <c r="L222" i="9"/>
  <c r="N221" i="9"/>
  <c r="M221" i="9"/>
  <c r="L221" i="9"/>
  <c r="L220" i="9"/>
  <c r="M219" i="9"/>
  <c r="N219" i="9" s="1"/>
  <c r="L219" i="9"/>
  <c r="L218" i="9"/>
  <c r="M218" i="9" s="1"/>
  <c r="N218" i="9" s="1"/>
  <c r="L217" i="9"/>
  <c r="N216" i="9"/>
  <c r="M216" i="9"/>
  <c r="L216" i="9"/>
  <c r="M215" i="9"/>
  <c r="N215" i="9" s="1"/>
  <c r="L215" i="9"/>
  <c r="L214" i="9"/>
  <c r="N213" i="9"/>
  <c r="M213" i="9"/>
  <c r="L213" i="9"/>
  <c r="L212" i="9"/>
  <c r="M211" i="9"/>
  <c r="N211" i="9" s="1"/>
  <c r="L211" i="9"/>
  <c r="L210" i="9"/>
  <c r="M210" i="9" s="1"/>
  <c r="N210" i="9" s="1"/>
  <c r="L209" i="9"/>
  <c r="N208" i="9"/>
  <c r="M208" i="9"/>
  <c r="L208" i="9"/>
  <c r="M207" i="9"/>
  <c r="N207" i="9" s="1"/>
  <c r="L207" i="9"/>
  <c r="L206" i="9"/>
  <c r="N205" i="9"/>
  <c r="M205" i="9"/>
  <c r="L205" i="9"/>
  <c r="L204" i="9"/>
  <c r="M203" i="9"/>
  <c r="N203" i="9" s="1"/>
  <c r="L203" i="9"/>
  <c r="L202" i="9"/>
  <c r="M202" i="9" s="1"/>
  <c r="N202" i="9" s="1"/>
  <c r="L201" i="9"/>
  <c r="M201" i="9" s="1"/>
  <c r="N200" i="9"/>
  <c r="M200" i="9"/>
  <c r="L200" i="9"/>
  <c r="M199" i="9"/>
  <c r="N199" i="9" s="1"/>
  <c r="L199" i="9"/>
  <c r="N198" i="9"/>
  <c r="L198" i="9"/>
  <c r="M198" i="9" s="1"/>
  <c r="N197" i="9"/>
  <c r="M197" i="9"/>
  <c r="L197" i="9"/>
  <c r="L196" i="9"/>
  <c r="M195" i="9"/>
  <c r="N195" i="9" s="1"/>
  <c r="L195" i="9"/>
  <c r="L194" i="9"/>
  <c r="M194" i="9" s="1"/>
  <c r="N194" i="9" s="1"/>
  <c r="L193" i="9"/>
  <c r="M192" i="9"/>
  <c r="N192" i="9" s="1"/>
  <c r="L192" i="9"/>
  <c r="M191" i="9"/>
  <c r="N191" i="9" s="1"/>
  <c r="L191" i="9"/>
  <c r="L190" i="9"/>
  <c r="M190" i="9" s="1"/>
  <c r="N190" i="9" s="1"/>
  <c r="N189" i="9"/>
  <c r="M189" i="9"/>
  <c r="L189" i="9"/>
  <c r="L188" i="9"/>
  <c r="M187" i="9"/>
  <c r="N187" i="9" s="1"/>
  <c r="L187" i="9"/>
  <c r="L186" i="9"/>
  <c r="L185" i="9"/>
  <c r="M184" i="9"/>
  <c r="N184" i="9" s="1"/>
  <c r="L184" i="9"/>
  <c r="M183" i="9"/>
  <c r="N183" i="9" s="1"/>
  <c r="L183" i="9"/>
  <c r="L182" i="9"/>
  <c r="N181" i="9"/>
  <c r="M181" i="9"/>
  <c r="L181" i="9"/>
  <c r="L180" i="9"/>
  <c r="M179" i="9"/>
  <c r="L179" i="9"/>
  <c r="N179" i="9" s="1"/>
  <c r="L178" i="9"/>
  <c r="L177" i="9"/>
  <c r="M176" i="9"/>
  <c r="N176" i="9" s="1"/>
  <c r="L176" i="9"/>
  <c r="M175" i="9"/>
  <c r="N175" i="9" s="1"/>
  <c r="L175" i="9"/>
  <c r="L174" i="9"/>
  <c r="N173" i="9"/>
  <c r="M173" i="9"/>
  <c r="L173" i="9"/>
  <c r="L172" i="9"/>
  <c r="M171" i="9"/>
  <c r="N171" i="9" s="1"/>
  <c r="L171" i="9"/>
  <c r="L170" i="9"/>
  <c r="L169" i="9"/>
  <c r="M169" i="9" s="1"/>
  <c r="M168" i="9"/>
  <c r="N168" i="9" s="1"/>
  <c r="L168" i="9"/>
  <c r="M167" i="9"/>
  <c r="N167" i="9" s="1"/>
  <c r="L167" i="9"/>
  <c r="N166" i="9"/>
  <c r="L166" i="9"/>
  <c r="M166" i="9" s="1"/>
  <c r="N165" i="9"/>
  <c r="M165" i="9"/>
  <c r="L165" i="9"/>
  <c r="L164" i="9"/>
  <c r="M163" i="9"/>
  <c r="L163" i="9"/>
  <c r="N163" i="9" s="1"/>
  <c r="L162" i="9"/>
  <c r="L161" i="9"/>
  <c r="M160" i="9"/>
  <c r="N160" i="9" s="1"/>
  <c r="L160" i="9"/>
  <c r="M159" i="9"/>
  <c r="N159" i="9" s="1"/>
  <c r="L159" i="9"/>
  <c r="L158" i="9"/>
  <c r="M158" i="9" s="1"/>
  <c r="N158" i="9" s="1"/>
  <c r="N157" i="9"/>
  <c r="M157" i="9"/>
  <c r="L157" i="9"/>
  <c r="L156" i="9"/>
  <c r="M155" i="9"/>
  <c r="N155" i="9" s="1"/>
  <c r="L155" i="9"/>
  <c r="L154" i="9"/>
  <c r="L153" i="9"/>
  <c r="M152" i="9"/>
  <c r="N152" i="9" s="1"/>
  <c r="L152" i="9"/>
  <c r="M151" i="9"/>
  <c r="N151" i="9" s="1"/>
  <c r="L151" i="9"/>
  <c r="L150" i="9"/>
  <c r="N149" i="9"/>
  <c r="M149" i="9"/>
  <c r="L149" i="9"/>
  <c r="L148" i="9"/>
  <c r="M147" i="9"/>
  <c r="L147" i="9"/>
  <c r="N147" i="9" s="1"/>
  <c r="L146" i="9"/>
  <c r="L145" i="9"/>
  <c r="M144" i="9"/>
  <c r="N144" i="9" s="1"/>
  <c r="L144" i="9"/>
  <c r="M143" i="9"/>
  <c r="N143" i="9" s="1"/>
  <c r="L143" i="9"/>
  <c r="S142" i="9"/>
  <c r="R142" i="9"/>
  <c r="Q142" i="9"/>
  <c r="N142" i="9"/>
  <c r="M142" i="9"/>
  <c r="L142" i="9"/>
  <c r="R141" i="9"/>
  <c r="Q141" i="9"/>
  <c r="L141" i="9"/>
  <c r="R140" i="9"/>
  <c r="Q140" i="9"/>
  <c r="L140" i="9"/>
  <c r="S139" i="9"/>
  <c r="R139" i="9"/>
  <c r="Q139" i="9"/>
  <c r="M139" i="9"/>
  <c r="N139" i="9" s="1"/>
  <c r="L139" i="9"/>
  <c r="S138" i="9"/>
  <c r="R138" i="9"/>
  <c r="Q138" i="9"/>
  <c r="N138" i="9"/>
  <c r="M138" i="9"/>
  <c r="L138" i="9"/>
  <c r="R137" i="9"/>
  <c r="Q137" i="9"/>
  <c r="L137" i="9"/>
  <c r="S137" i="9" s="1"/>
  <c r="R136" i="9"/>
  <c r="Q136" i="9"/>
  <c r="L136" i="9"/>
  <c r="S135" i="9"/>
  <c r="R135" i="9"/>
  <c r="Q135" i="9"/>
  <c r="M135" i="9"/>
  <c r="N135" i="9" s="1"/>
  <c r="L135" i="9"/>
  <c r="S134" i="9"/>
  <c r="R134" i="9"/>
  <c r="Q134" i="9"/>
  <c r="N134" i="9"/>
  <c r="M134" i="9"/>
  <c r="L134" i="9"/>
  <c r="R133" i="9"/>
  <c r="Q133" i="9"/>
  <c r="L133" i="9"/>
  <c r="R132" i="9"/>
  <c r="Q132" i="9"/>
  <c r="L132" i="9"/>
  <c r="S131" i="9"/>
  <c r="R131" i="9"/>
  <c r="Q131" i="9"/>
  <c r="M131" i="9"/>
  <c r="N131" i="9" s="1"/>
  <c r="L131" i="9"/>
  <c r="S130" i="9"/>
  <c r="R130" i="9"/>
  <c r="Q130" i="9"/>
  <c r="N130" i="9"/>
  <c r="M130" i="9"/>
  <c r="L130" i="9"/>
  <c r="R129" i="9"/>
  <c r="Q129" i="9"/>
  <c r="L129" i="9"/>
  <c r="S129" i="9" s="1"/>
  <c r="R128" i="9"/>
  <c r="Q128" i="9"/>
  <c r="L128" i="9"/>
  <c r="S127" i="9"/>
  <c r="R127" i="9"/>
  <c r="Q127" i="9"/>
  <c r="M127" i="9"/>
  <c r="N127" i="9" s="1"/>
  <c r="L127" i="9"/>
  <c r="S126" i="9"/>
  <c r="R126" i="9"/>
  <c r="Q126" i="9"/>
  <c r="N126" i="9"/>
  <c r="M126" i="9"/>
  <c r="L126" i="9"/>
  <c r="R125" i="9"/>
  <c r="Q125" i="9"/>
  <c r="L125" i="9"/>
  <c r="R124" i="9"/>
  <c r="Q124" i="9"/>
  <c r="L124" i="9"/>
  <c r="S123" i="9"/>
  <c r="R123" i="9"/>
  <c r="Q123" i="9"/>
  <c r="M123" i="9"/>
  <c r="N123" i="9" s="1"/>
  <c r="L123" i="9"/>
  <c r="S122" i="9"/>
  <c r="R122" i="9"/>
  <c r="Q122" i="9"/>
  <c r="N122" i="9"/>
  <c r="M122" i="9"/>
  <c r="L122" i="9"/>
  <c r="R121" i="9"/>
  <c r="Q121" i="9"/>
  <c r="L121" i="9"/>
  <c r="S121" i="9" s="1"/>
  <c r="R120" i="9"/>
  <c r="Q120" i="9"/>
  <c r="L120" i="9"/>
  <c r="S119" i="9"/>
  <c r="R119" i="9"/>
  <c r="Q119" i="9"/>
  <c r="M119" i="9"/>
  <c r="N119" i="9" s="1"/>
  <c r="L119" i="9"/>
  <c r="S118" i="9"/>
  <c r="R118" i="9"/>
  <c r="Q118" i="9"/>
  <c r="N118" i="9"/>
  <c r="M118" i="9"/>
  <c r="L118" i="9"/>
  <c r="R117" i="9"/>
  <c r="Q117" i="9"/>
  <c r="L117" i="9"/>
  <c r="R116" i="9"/>
  <c r="Q116" i="9"/>
  <c r="L116" i="9"/>
  <c r="S115" i="9"/>
  <c r="R115" i="9"/>
  <c r="Q115" i="9"/>
  <c r="M115" i="9"/>
  <c r="N115" i="9" s="1"/>
  <c r="L115" i="9"/>
  <c r="S114" i="9"/>
  <c r="R114" i="9"/>
  <c r="Q114" i="9"/>
  <c r="N114" i="9"/>
  <c r="M114" i="9"/>
  <c r="L114" i="9"/>
  <c r="R113" i="9"/>
  <c r="Q113" i="9"/>
  <c r="L113" i="9"/>
  <c r="S113" i="9" s="1"/>
  <c r="R112" i="9"/>
  <c r="Q112" i="9"/>
  <c r="L112" i="9"/>
  <c r="S111" i="9"/>
  <c r="R111" i="9"/>
  <c r="Q111" i="9"/>
  <c r="M111" i="9"/>
  <c r="N111" i="9" s="1"/>
  <c r="L111" i="9"/>
  <c r="S110" i="9"/>
  <c r="R110" i="9"/>
  <c r="Q110" i="9"/>
  <c r="N110" i="9"/>
  <c r="M110" i="9"/>
  <c r="L110" i="9"/>
  <c r="R109" i="9"/>
  <c r="Q109" i="9"/>
  <c r="L109" i="9"/>
  <c r="R108" i="9"/>
  <c r="Q108" i="9"/>
  <c r="L108" i="9"/>
  <c r="S107" i="9"/>
  <c r="R107" i="9"/>
  <c r="Q107" i="9"/>
  <c r="M107" i="9"/>
  <c r="N107" i="9" s="1"/>
  <c r="L107" i="9"/>
  <c r="S106" i="9"/>
  <c r="R106" i="9"/>
  <c r="Q106" i="9"/>
  <c r="N106" i="9"/>
  <c r="M106" i="9"/>
  <c r="L106" i="9"/>
  <c r="R105" i="9"/>
  <c r="Q105" i="9"/>
  <c r="L105" i="9"/>
  <c r="S105" i="9" s="1"/>
  <c r="R104" i="9"/>
  <c r="Q104" i="9"/>
  <c r="L104" i="9"/>
  <c r="S103" i="9"/>
  <c r="R103" i="9"/>
  <c r="Q103" i="9"/>
  <c r="M103" i="9"/>
  <c r="N103" i="9" s="1"/>
  <c r="L103" i="9"/>
  <c r="S102" i="9"/>
  <c r="R102" i="9"/>
  <c r="Q102" i="9"/>
  <c r="N102" i="9"/>
  <c r="M102" i="9"/>
  <c r="L102" i="9"/>
  <c r="S101" i="9"/>
  <c r="R101" i="9"/>
  <c r="Q101" i="9"/>
  <c r="M101" i="9"/>
  <c r="L101" i="9"/>
  <c r="R100" i="9"/>
  <c r="Q100" i="9"/>
  <c r="M100" i="9"/>
  <c r="L100" i="9"/>
  <c r="S99" i="9"/>
  <c r="R99" i="9"/>
  <c r="Q99" i="9"/>
  <c r="M99" i="9"/>
  <c r="N99" i="9" s="1"/>
  <c r="L99" i="9"/>
  <c r="S98" i="9"/>
  <c r="R98" i="9"/>
  <c r="Q98" i="9"/>
  <c r="N98" i="9"/>
  <c r="M98" i="9"/>
  <c r="L98" i="9"/>
  <c r="S97" i="9"/>
  <c r="R97" i="9"/>
  <c r="Q97" i="9"/>
  <c r="N97" i="9"/>
  <c r="M97" i="9"/>
  <c r="L97" i="9"/>
  <c r="R96" i="9"/>
  <c r="Q96" i="9"/>
  <c r="M96" i="9"/>
  <c r="L96" i="9"/>
  <c r="S95" i="9"/>
  <c r="R95" i="9"/>
  <c r="Q95" i="9"/>
  <c r="M95" i="9"/>
  <c r="N95" i="9" s="1"/>
  <c r="L95" i="9"/>
  <c r="S94" i="9"/>
  <c r="R94" i="9"/>
  <c r="Q94" i="9"/>
  <c r="N94" i="9"/>
  <c r="M94" i="9"/>
  <c r="L94" i="9"/>
  <c r="S93" i="9"/>
  <c r="R93" i="9"/>
  <c r="Q93" i="9"/>
  <c r="N93" i="9"/>
  <c r="M93" i="9"/>
  <c r="L93" i="9"/>
  <c r="R92" i="9"/>
  <c r="Q92" i="9"/>
  <c r="M92" i="9"/>
  <c r="L92" i="9"/>
  <c r="S91" i="9"/>
  <c r="R91" i="9"/>
  <c r="Q91" i="9"/>
  <c r="M91" i="9"/>
  <c r="N91" i="9" s="1"/>
  <c r="L91" i="9"/>
  <c r="S90" i="9"/>
  <c r="R90" i="9"/>
  <c r="Q90" i="9"/>
  <c r="N90" i="9"/>
  <c r="M90" i="9"/>
  <c r="L90" i="9"/>
  <c r="R89" i="9"/>
  <c r="Q89" i="9"/>
  <c r="L89" i="9"/>
  <c r="R88" i="9"/>
  <c r="Q88" i="9"/>
  <c r="L88" i="9"/>
  <c r="S87" i="9"/>
  <c r="R87" i="9"/>
  <c r="Q87" i="9"/>
  <c r="M87" i="9"/>
  <c r="N87" i="9" s="1"/>
  <c r="L87" i="9"/>
  <c r="S86" i="9"/>
  <c r="R86" i="9"/>
  <c r="Q86" i="9"/>
  <c r="N86" i="9"/>
  <c r="M86" i="9"/>
  <c r="L86" i="9"/>
  <c r="S85" i="9"/>
  <c r="R85" i="9"/>
  <c r="Q85" i="9"/>
  <c r="L85" i="9"/>
  <c r="S84" i="9"/>
  <c r="R84" i="9"/>
  <c r="Q84" i="9"/>
  <c r="M84" i="9"/>
  <c r="L84" i="9"/>
  <c r="S83" i="9"/>
  <c r="R83" i="9"/>
  <c r="Q83" i="9"/>
  <c r="M83" i="9"/>
  <c r="N83" i="9" s="1"/>
  <c r="L83" i="9"/>
  <c r="S82" i="9"/>
  <c r="Q82" i="9"/>
  <c r="M82" i="9"/>
  <c r="N82" i="9" s="1"/>
  <c r="L82" i="9"/>
  <c r="C82" i="9"/>
  <c r="B82" i="9"/>
  <c r="D82" i="9" s="1"/>
  <c r="A82" i="9"/>
  <c r="Q81" i="9"/>
  <c r="M81" i="9"/>
  <c r="L81" i="9"/>
  <c r="B81" i="9"/>
  <c r="A81" i="9"/>
  <c r="S80" i="9"/>
  <c r="Q80" i="9"/>
  <c r="M80" i="9"/>
  <c r="N80" i="9" s="1"/>
  <c r="L80" i="9"/>
  <c r="B80" i="9"/>
  <c r="A80" i="9"/>
  <c r="Q79" i="9"/>
  <c r="M79" i="9"/>
  <c r="L79" i="9"/>
  <c r="S79" i="9" s="1"/>
  <c r="B79" i="9"/>
  <c r="A79" i="9"/>
  <c r="S78" i="9"/>
  <c r="Q78" i="9"/>
  <c r="M78" i="9"/>
  <c r="N78" i="9" s="1"/>
  <c r="L78" i="9"/>
  <c r="C78" i="9"/>
  <c r="B78" i="9"/>
  <c r="D78" i="9" s="1"/>
  <c r="A78" i="9"/>
  <c r="Q77" i="9"/>
  <c r="M77" i="9"/>
  <c r="L77" i="9"/>
  <c r="B77" i="9"/>
  <c r="A77" i="9"/>
  <c r="S76" i="9"/>
  <c r="Q76" i="9"/>
  <c r="M76" i="9"/>
  <c r="N76" i="9" s="1"/>
  <c r="L76" i="9"/>
  <c r="B76" i="9"/>
  <c r="A76" i="9"/>
  <c r="Q75" i="9"/>
  <c r="M75" i="9"/>
  <c r="L75" i="9"/>
  <c r="S75" i="9" s="1"/>
  <c r="B75" i="9"/>
  <c r="A75" i="9"/>
  <c r="S74" i="9"/>
  <c r="Q74" i="9"/>
  <c r="M74" i="9"/>
  <c r="N74" i="9" s="1"/>
  <c r="L74" i="9"/>
  <c r="C74" i="9"/>
  <c r="B74" i="9"/>
  <c r="D74" i="9" s="1"/>
  <c r="A74" i="9"/>
  <c r="Q73" i="9"/>
  <c r="M73" i="9"/>
  <c r="L73" i="9"/>
  <c r="B73" i="9"/>
  <c r="A73" i="9"/>
  <c r="S72" i="9"/>
  <c r="Q72" i="9"/>
  <c r="M72" i="9"/>
  <c r="N72" i="9" s="1"/>
  <c r="L72" i="9"/>
  <c r="B72" i="9"/>
  <c r="A72" i="9"/>
  <c r="Q71" i="9"/>
  <c r="M71" i="9"/>
  <c r="L71" i="9"/>
  <c r="S71" i="9" s="1"/>
  <c r="B71" i="9"/>
  <c r="A71" i="9"/>
  <c r="S70" i="9"/>
  <c r="Q70" i="9"/>
  <c r="M70" i="9"/>
  <c r="N70" i="9" s="1"/>
  <c r="L70" i="9"/>
  <c r="C70" i="9"/>
  <c r="B70" i="9"/>
  <c r="D70" i="9" s="1"/>
  <c r="A70" i="9"/>
  <c r="Q69" i="9"/>
  <c r="M69" i="9"/>
  <c r="L69" i="9"/>
  <c r="B69" i="9"/>
  <c r="A69" i="9"/>
  <c r="S68" i="9"/>
  <c r="Q68" i="9"/>
  <c r="M68" i="9"/>
  <c r="N68" i="9" s="1"/>
  <c r="L68" i="9"/>
  <c r="B68" i="9"/>
  <c r="A68" i="9"/>
  <c r="Q67" i="9"/>
  <c r="M67" i="9"/>
  <c r="L67" i="9"/>
  <c r="S67" i="9" s="1"/>
  <c r="B67" i="9"/>
  <c r="A67" i="9"/>
  <c r="S66" i="9"/>
  <c r="Q66" i="9"/>
  <c r="M66" i="9"/>
  <c r="N66" i="9" s="1"/>
  <c r="L66" i="9"/>
  <c r="C66" i="9"/>
  <c r="B66" i="9"/>
  <c r="D66" i="9" s="1"/>
  <c r="A66" i="9"/>
  <c r="Q65" i="9"/>
  <c r="M65" i="9"/>
  <c r="L65" i="9"/>
  <c r="B65" i="9"/>
  <c r="A65" i="9"/>
  <c r="S64" i="9"/>
  <c r="Q64" i="9"/>
  <c r="M64" i="9"/>
  <c r="N64" i="9" s="1"/>
  <c r="L64" i="9"/>
  <c r="B64" i="9"/>
  <c r="A64" i="9"/>
  <c r="R63" i="9"/>
  <c r="Q63" i="9"/>
  <c r="M63" i="9"/>
  <c r="L63" i="9"/>
  <c r="S63" i="9" s="1"/>
  <c r="B63" i="9"/>
  <c r="A63" i="9"/>
  <c r="S62" i="9"/>
  <c r="Q62" i="9"/>
  <c r="N62" i="9"/>
  <c r="M62" i="9"/>
  <c r="L62" i="9"/>
  <c r="C62" i="9"/>
  <c r="D62" i="9" s="1"/>
  <c r="B62" i="9"/>
  <c r="R62" i="9" s="1"/>
  <c r="A62" i="9"/>
  <c r="S61" i="9"/>
  <c r="Q61" i="9"/>
  <c r="M61" i="9"/>
  <c r="L61" i="9"/>
  <c r="C61" i="9"/>
  <c r="B61" i="9"/>
  <c r="R61" i="9" s="1"/>
  <c r="A61" i="9"/>
  <c r="Q60" i="9"/>
  <c r="L60" i="9"/>
  <c r="C60" i="9"/>
  <c r="B60" i="9"/>
  <c r="D60" i="9" s="1"/>
  <c r="A60" i="9"/>
  <c r="S59" i="9"/>
  <c r="Q59" i="9"/>
  <c r="M59" i="9"/>
  <c r="L59" i="9"/>
  <c r="B59" i="9"/>
  <c r="A59" i="9"/>
  <c r="S58" i="9"/>
  <c r="Q58" i="9"/>
  <c r="M58" i="9"/>
  <c r="N58" i="9" s="1"/>
  <c r="L58" i="9"/>
  <c r="D58" i="9"/>
  <c r="C58" i="9"/>
  <c r="B58" i="9"/>
  <c r="R58" i="9" s="1"/>
  <c r="A58" i="9"/>
  <c r="Q57" i="9"/>
  <c r="L57" i="9"/>
  <c r="B57" i="9"/>
  <c r="R57" i="9" s="1"/>
  <c r="A57" i="9"/>
  <c r="S56" i="9"/>
  <c r="R56" i="9"/>
  <c r="Q56" i="9"/>
  <c r="M56" i="9"/>
  <c r="L56" i="9"/>
  <c r="C56" i="9"/>
  <c r="B56" i="9"/>
  <c r="A56" i="9"/>
  <c r="R55" i="9"/>
  <c r="Q55" i="9"/>
  <c r="M55" i="9"/>
  <c r="L55" i="9"/>
  <c r="S55" i="9" s="1"/>
  <c r="B55" i="9"/>
  <c r="C55" i="9" s="1"/>
  <c r="A55" i="9"/>
  <c r="S54" i="9"/>
  <c r="Q54" i="9"/>
  <c r="N54" i="9"/>
  <c r="M54" i="9"/>
  <c r="L54" i="9"/>
  <c r="C54" i="9"/>
  <c r="B54" i="9"/>
  <c r="R54" i="9" s="1"/>
  <c r="A54" i="9"/>
  <c r="S53" i="9"/>
  <c r="R53" i="9"/>
  <c r="Q53" i="9"/>
  <c r="M53" i="9"/>
  <c r="L53" i="9"/>
  <c r="B53" i="9"/>
  <c r="C53" i="9" s="1"/>
  <c r="A53" i="9"/>
  <c r="S52" i="9"/>
  <c r="Q52" i="9"/>
  <c r="L52" i="9"/>
  <c r="C52" i="9"/>
  <c r="B52" i="9"/>
  <c r="D52" i="9" s="1"/>
  <c r="A52" i="9"/>
  <c r="S51" i="9"/>
  <c r="Q51" i="9"/>
  <c r="M51" i="9"/>
  <c r="L51" i="9"/>
  <c r="B51" i="9"/>
  <c r="C51" i="9" s="1"/>
  <c r="A51" i="9"/>
  <c r="S50" i="9"/>
  <c r="Q50" i="9"/>
  <c r="M50" i="9"/>
  <c r="N50" i="9" s="1"/>
  <c r="L50" i="9"/>
  <c r="C50" i="9"/>
  <c r="B50" i="9"/>
  <c r="R50" i="9" s="1"/>
  <c r="A50" i="9"/>
  <c r="Q49" i="9"/>
  <c r="M49" i="9"/>
  <c r="L49" i="9"/>
  <c r="D49" i="9"/>
  <c r="B49" i="9"/>
  <c r="C49" i="9" s="1"/>
  <c r="A49" i="9"/>
  <c r="S48" i="9"/>
  <c r="R48" i="9"/>
  <c r="Q48" i="9"/>
  <c r="M48" i="9"/>
  <c r="L48" i="9"/>
  <c r="N48" i="9" s="1"/>
  <c r="C48" i="9"/>
  <c r="B48" i="9"/>
  <c r="A48" i="9"/>
  <c r="R47" i="9"/>
  <c r="Q47" i="9"/>
  <c r="M47" i="9"/>
  <c r="L47" i="9"/>
  <c r="S47" i="9" s="1"/>
  <c r="D47" i="9"/>
  <c r="B47" i="9"/>
  <c r="C47" i="9" s="1"/>
  <c r="A47" i="9"/>
  <c r="S46" i="9"/>
  <c r="Q46" i="9"/>
  <c r="M46" i="9"/>
  <c r="N46" i="9" s="1"/>
  <c r="L46" i="9"/>
  <c r="C46" i="9"/>
  <c r="B46" i="9"/>
  <c r="R46" i="9" s="1"/>
  <c r="A46" i="9"/>
  <c r="S45" i="9"/>
  <c r="R45" i="9"/>
  <c r="Q45" i="9"/>
  <c r="M45" i="9"/>
  <c r="L45" i="9"/>
  <c r="C45" i="9"/>
  <c r="B45" i="9"/>
  <c r="A45" i="9"/>
  <c r="S44" i="9"/>
  <c r="Q44" i="9"/>
  <c r="M44" i="9"/>
  <c r="L44" i="9"/>
  <c r="C44" i="9"/>
  <c r="B44" i="9"/>
  <c r="A44" i="9"/>
  <c r="S43" i="9"/>
  <c r="Q43" i="9"/>
  <c r="M43" i="9"/>
  <c r="L43" i="9"/>
  <c r="B43" i="9"/>
  <c r="C43" i="9" s="1"/>
  <c r="A43" i="9"/>
  <c r="S42" i="9"/>
  <c r="Q42" i="9"/>
  <c r="M42" i="9"/>
  <c r="N42" i="9" s="1"/>
  <c r="L42" i="9"/>
  <c r="B42" i="9"/>
  <c r="A42" i="9"/>
  <c r="S41" i="9"/>
  <c r="Q41" i="9"/>
  <c r="M41" i="9"/>
  <c r="N41" i="9" s="1"/>
  <c r="L41" i="9"/>
  <c r="B41" i="9"/>
  <c r="A41" i="9"/>
  <c r="S40" i="9"/>
  <c r="Q40" i="9"/>
  <c r="M40" i="9"/>
  <c r="N40" i="9" s="1"/>
  <c r="L40" i="9"/>
  <c r="B40" i="9"/>
  <c r="A40" i="9"/>
  <c r="S39" i="9"/>
  <c r="Q39" i="9"/>
  <c r="M39" i="9"/>
  <c r="N39" i="9" s="1"/>
  <c r="L39" i="9"/>
  <c r="B39" i="9"/>
  <c r="A39" i="9"/>
  <c r="S38" i="9"/>
  <c r="Q38" i="9"/>
  <c r="M38" i="9"/>
  <c r="N38" i="9" s="1"/>
  <c r="L38" i="9"/>
  <c r="B38" i="9"/>
  <c r="A38" i="9"/>
  <c r="S37" i="9"/>
  <c r="Q37" i="9"/>
  <c r="N37" i="9"/>
  <c r="M37" i="9"/>
  <c r="L37" i="9"/>
  <c r="B37" i="9"/>
  <c r="A37" i="9"/>
  <c r="S36" i="9"/>
  <c r="Q36" i="9"/>
  <c r="M36" i="9"/>
  <c r="N36" i="9" s="1"/>
  <c r="L36" i="9"/>
  <c r="B36" i="9"/>
  <c r="A36" i="9"/>
  <c r="S35" i="9"/>
  <c r="Q35" i="9"/>
  <c r="N35" i="9"/>
  <c r="M35" i="9"/>
  <c r="L35" i="9"/>
  <c r="B35" i="9"/>
  <c r="A35" i="9"/>
  <c r="S34" i="9"/>
  <c r="Q34" i="9"/>
  <c r="M34" i="9"/>
  <c r="N34" i="9" s="1"/>
  <c r="L34" i="9"/>
  <c r="B34" i="9"/>
  <c r="A34" i="9"/>
  <c r="S33" i="9"/>
  <c r="Q33" i="9"/>
  <c r="M33" i="9"/>
  <c r="N33" i="9" s="1"/>
  <c r="L33" i="9"/>
  <c r="B33" i="9"/>
  <c r="A33" i="9"/>
  <c r="S32" i="9"/>
  <c r="Q32" i="9"/>
  <c r="M32" i="9"/>
  <c r="N32" i="9" s="1"/>
  <c r="L32" i="9"/>
  <c r="B32" i="9"/>
  <c r="A32" i="9"/>
  <c r="S31" i="9"/>
  <c r="Q31" i="9"/>
  <c r="M31" i="9"/>
  <c r="N31" i="9" s="1"/>
  <c r="L31" i="9"/>
  <c r="B31" i="9"/>
  <c r="A31" i="9"/>
  <c r="S30" i="9"/>
  <c r="Q30" i="9"/>
  <c r="N30" i="9"/>
  <c r="M30" i="9"/>
  <c r="L30" i="9"/>
  <c r="B30" i="9"/>
  <c r="A30" i="9"/>
  <c r="S29" i="9"/>
  <c r="Q29" i="9"/>
  <c r="N29" i="9"/>
  <c r="M29" i="9"/>
  <c r="L29" i="9"/>
  <c r="B29" i="9"/>
  <c r="A29" i="9"/>
  <c r="S28" i="9"/>
  <c r="Q28" i="9"/>
  <c r="M28" i="9"/>
  <c r="N28" i="9" s="1"/>
  <c r="L28" i="9"/>
  <c r="B28" i="9"/>
  <c r="A28" i="9"/>
  <c r="S27" i="9"/>
  <c r="Q27" i="9"/>
  <c r="M27" i="9"/>
  <c r="N27" i="9" s="1"/>
  <c r="L27" i="9"/>
  <c r="B27" i="9"/>
  <c r="A27" i="9"/>
  <c r="S26" i="9"/>
  <c r="Q26" i="9"/>
  <c r="N26" i="9"/>
  <c r="M26" i="9"/>
  <c r="L26" i="9"/>
  <c r="B26" i="9"/>
  <c r="A26" i="9"/>
  <c r="S25" i="9"/>
  <c r="Q25" i="9"/>
  <c r="N25" i="9"/>
  <c r="M25" i="9"/>
  <c r="L25" i="9"/>
  <c r="B25" i="9"/>
  <c r="A25" i="9"/>
  <c r="S24" i="9"/>
  <c r="Q24" i="9"/>
  <c r="M24" i="9"/>
  <c r="N24" i="9" s="1"/>
  <c r="L24" i="9"/>
  <c r="B24" i="9"/>
  <c r="A24" i="9"/>
  <c r="S23" i="9"/>
  <c r="Q23" i="9"/>
  <c r="M23" i="9"/>
  <c r="N23" i="9" s="1"/>
  <c r="L23" i="9"/>
  <c r="B23" i="9"/>
  <c r="A23" i="9"/>
  <c r="S22" i="9"/>
  <c r="Q22" i="9"/>
  <c r="N22" i="9"/>
  <c r="M22" i="9"/>
  <c r="L22" i="9"/>
  <c r="B22" i="9"/>
  <c r="A22" i="9"/>
  <c r="S21" i="9"/>
  <c r="Q21" i="9"/>
  <c r="N21" i="9"/>
  <c r="M21" i="9"/>
  <c r="L21" i="9"/>
  <c r="B21" i="9"/>
  <c r="A21" i="9"/>
  <c r="S20" i="9"/>
  <c r="Q20" i="9"/>
  <c r="M20" i="9"/>
  <c r="N20" i="9" s="1"/>
  <c r="L20" i="9"/>
  <c r="B20" i="9"/>
  <c r="A20" i="9"/>
  <c r="S19" i="9"/>
  <c r="Q19" i="9"/>
  <c r="M19" i="9"/>
  <c r="N19" i="9" s="1"/>
  <c r="L19" i="9"/>
  <c r="B19" i="9"/>
  <c r="A19" i="9"/>
  <c r="S18" i="9"/>
  <c r="Q18" i="9"/>
  <c r="N18" i="9"/>
  <c r="M18" i="9"/>
  <c r="L18" i="9"/>
  <c r="B18" i="9"/>
  <c r="A18" i="9"/>
  <c r="S17" i="9"/>
  <c r="Q17" i="9"/>
  <c r="N17" i="9"/>
  <c r="M17" i="9"/>
  <c r="L17" i="9"/>
  <c r="B17" i="9"/>
  <c r="A17" i="9"/>
  <c r="S16" i="9"/>
  <c r="M16" i="9"/>
  <c r="N16" i="9" s="1"/>
  <c r="L16" i="9"/>
  <c r="C16" i="9"/>
  <c r="B16" i="9"/>
  <c r="R16" i="9" s="1"/>
  <c r="A16" i="9"/>
  <c r="S15" i="9"/>
  <c r="R15" i="9"/>
  <c r="M15" i="9"/>
  <c r="N15" i="9" s="1"/>
  <c r="L15" i="9"/>
  <c r="D15" i="9"/>
  <c r="C15" i="9"/>
  <c r="B15" i="9"/>
  <c r="A15" i="9"/>
  <c r="R14" i="9"/>
  <c r="L14" i="9"/>
  <c r="S14" i="9" s="1"/>
  <c r="C14" i="9"/>
  <c r="B14" i="9"/>
  <c r="A14" i="9"/>
  <c r="S13" i="9"/>
  <c r="R13" i="9"/>
  <c r="L13" i="9"/>
  <c r="M13" i="9" s="1"/>
  <c r="D13" i="9"/>
  <c r="B13" i="9"/>
  <c r="C13" i="9" s="1"/>
  <c r="A13" i="9"/>
  <c r="S12" i="9"/>
  <c r="R12" i="9"/>
  <c r="N12" i="9"/>
  <c r="M12" i="9"/>
  <c r="L12" i="9"/>
  <c r="D12" i="9"/>
  <c r="C12" i="9"/>
  <c r="B12" i="9"/>
  <c r="A12" i="9"/>
  <c r="R11" i="9"/>
  <c r="N11" i="9"/>
  <c r="M11" i="9"/>
  <c r="L11" i="9"/>
  <c r="S11" i="9" s="1"/>
  <c r="C11" i="9"/>
  <c r="B11" i="9"/>
  <c r="D11" i="9" s="1"/>
  <c r="A11" i="9"/>
  <c r="L10" i="9"/>
  <c r="S10" i="9" s="1"/>
  <c r="B10" i="9"/>
  <c r="R10" i="9" s="1"/>
  <c r="A10" i="9"/>
  <c r="S9" i="9"/>
  <c r="R9" i="9"/>
  <c r="M9" i="9"/>
  <c r="N9" i="9" s="1"/>
  <c r="L9" i="9"/>
  <c r="C9" i="9"/>
  <c r="B9" i="9"/>
  <c r="A9" i="9"/>
  <c r="L8" i="9"/>
  <c r="B8" i="9"/>
  <c r="A8" i="9"/>
  <c r="S7" i="9"/>
  <c r="R7" i="9"/>
  <c r="L7" i="9"/>
  <c r="M7" i="9" s="1"/>
  <c r="N7" i="9" s="1"/>
  <c r="B7" i="9"/>
  <c r="C7" i="9" s="1"/>
  <c r="A7" i="9"/>
  <c r="R6" i="9"/>
  <c r="M6" i="9"/>
  <c r="N6" i="9" s="1"/>
  <c r="L6" i="9"/>
  <c r="S6" i="9" s="1"/>
  <c r="C6" i="9"/>
  <c r="D6" i="9" s="1"/>
  <c r="B6" i="9"/>
  <c r="A6" i="9"/>
  <c r="S5" i="9"/>
  <c r="L5" i="9"/>
  <c r="M5" i="9" s="1"/>
  <c r="N5" i="9" s="1"/>
  <c r="B5" i="9"/>
  <c r="C5" i="9" s="1"/>
  <c r="A5" i="9"/>
  <c r="R4" i="9"/>
  <c r="N4" i="9"/>
  <c r="M4" i="9"/>
  <c r="L4" i="9"/>
  <c r="S4" i="9" s="1"/>
  <c r="D4" i="9"/>
  <c r="C4" i="9"/>
  <c r="B4" i="9"/>
  <c r="A4" i="9"/>
  <c r="M3" i="9"/>
  <c r="L3" i="9"/>
  <c r="S3" i="9" s="1"/>
  <c r="C3" i="9"/>
  <c r="B3" i="9"/>
  <c r="A3" i="9"/>
  <c r="L2" i="9"/>
  <c r="S2" i="9" s="1"/>
  <c r="B2" i="9"/>
  <c r="R2" i="9" s="1"/>
  <c r="A2" i="9"/>
  <c r="B1" i="9"/>
  <c r="AA17" i="8"/>
  <c r="AA16" i="8"/>
  <c r="AA15" i="8"/>
  <c r="AA14" i="8"/>
  <c r="AA13" i="8"/>
  <c r="AA12" i="8"/>
  <c r="AA11" i="8"/>
  <c r="AA10" i="8"/>
  <c r="AA9" i="8"/>
  <c r="AA8" i="8"/>
  <c r="AA7" i="8"/>
  <c r="AA6" i="8"/>
  <c r="AA5" i="8"/>
  <c r="AA4" i="8"/>
  <c r="AA3" i="8"/>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U108" i="6"/>
  <c r="U107" i="6"/>
  <c r="U106" i="6"/>
  <c r="U105" i="6"/>
  <c r="U104" i="6"/>
  <c r="U103" i="6"/>
  <c r="U102" i="6"/>
  <c r="U101" i="6"/>
  <c r="U100" i="6"/>
  <c r="U99" i="6"/>
  <c r="U98" i="6"/>
  <c r="U97" i="6"/>
  <c r="U96" i="6"/>
  <c r="U95" i="6"/>
  <c r="U94" i="6"/>
  <c r="U93" i="6"/>
  <c r="U92" i="6"/>
  <c r="U91" i="6"/>
  <c r="U90" i="6"/>
  <c r="U89" i="6"/>
  <c r="U88" i="6"/>
  <c r="U87" i="6"/>
  <c r="U86" i="6"/>
  <c r="U85" i="6"/>
  <c r="U84" i="6"/>
  <c r="U83" i="6"/>
  <c r="U82" i="6"/>
  <c r="U81" i="6"/>
  <c r="U80" i="6"/>
  <c r="U79" i="6"/>
  <c r="U78" i="6"/>
  <c r="U77" i="6"/>
  <c r="U76" i="6"/>
  <c r="U75" i="6"/>
  <c r="U74" i="6"/>
  <c r="U73" i="6"/>
  <c r="U72" i="6"/>
  <c r="U71" i="6"/>
  <c r="U70" i="6"/>
  <c r="U69" i="6"/>
  <c r="U68" i="6"/>
  <c r="U67" i="6"/>
  <c r="U66" i="6"/>
  <c r="U65" i="6"/>
  <c r="U64" i="6"/>
  <c r="U63" i="6"/>
  <c r="U62" i="6"/>
  <c r="U61" i="6"/>
  <c r="U60" i="6"/>
  <c r="U59" i="6"/>
  <c r="U58" i="6"/>
  <c r="U57" i="6"/>
  <c r="U56" i="6"/>
  <c r="U55" i="6"/>
  <c r="U54" i="6"/>
  <c r="U53" i="6"/>
  <c r="U52" i="6"/>
  <c r="U51" i="6"/>
  <c r="U50" i="6"/>
  <c r="U49" i="6"/>
  <c r="U48" i="6"/>
  <c r="U47" i="6"/>
  <c r="U46" i="6"/>
  <c r="U45" i="6"/>
  <c r="U44" i="6"/>
  <c r="U43" i="6"/>
  <c r="U42" i="6"/>
  <c r="U41" i="6"/>
  <c r="U40" i="6"/>
  <c r="U39" i="6"/>
  <c r="U38" i="6"/>
  <c r="U37" i="6"/>
  <c r="U36" i="6"/>
  <c r="U35" i="6"/>
  <c r="U34" i="6"/>
  <c r="U33" i="6"/>
  <c r="U32" i="6"/>
  <c r="U31" i="6"/>
  <c r="U30" i="6"/>
  <c r="U29" i="6"/>
  <c r="U28" i="6"/>
  <c r="U27" i="6"/>
  <c r="U26" i="6"/>
  <c r="U25" i="6"/>
  <c r="U24" i="6"/>
  <c r="U23" i="6"/>
  <c r="U22" i="6"/>
  <c r="U21" i="6"/>
  <c r="U20" i="6"/>
  <c r="U19" i="6"/>
  <c r="U18" i="6"/>
  <c r="U17" i="6"/>
  <c r="U16" i="6"/>
  <c r="U15" i="6"/>
  <c r="U14" i="6"/>
  <c r="U13" i="6"/>
  <c r="U12" i="6"/>
  <c r="U11" i="6"/>
  <c r="U10" i="6"/>
  <c r="U9" i="6"/>
  <c r="U8" i="6"/>
  <c r="U7" i="6"/>
  <c r="U6" i="6"/>
  <c r="U5" i="6"/>
  <c r="U4" i="6"/>
  <c r="U3" i="6"/>
  <c r="B83" i="5"/>
  <c r="A83" i="5"/>
  <c r="B79" i="5"/>
  <c r="A79" i="5"/>
  <c r="B75" i="5"/>
  <c r="A75" i="5"/>
  <c r="B71" i="5"/>
  <c r="A71" i="5"/>
  <c r="B67" i="5"/>
  <c r="A67" i="5"/>
  <c r="B63" i="5"/>
  <c r="A63" i="5"/>
  <c r="A62" i="5"/>
  <c r="B61" i="5"/>
  <c r="A61" i="5"/>
  <c r="B59" i="5"/>
  <c r="A59" i="5"/>
  <c r="A57" i="5"/>
  <c r="A56" i="5"/>
  <c r="A55" i="5"/>
  <c r="B53" i="5"/>
  <c r="A53" i="5"/>
  <c r="A52" i="5"/>
  <c r="A51" i="5"/>
  <c r="B50" i="5"/>
  <c r="A50" i="5"/>
  <c r="A49" i="5"/>
  <c r="B48" i="5"/>
  <c r="A48" i="5"/>
  <c r="A47" i="5"/>
  <c r="A44" i="5"/>
  <c r="A17" i="5"/>
  <c r="B16" i="5"/>
  <c r="A16" i="5"/>
  <c r="A15" i="5"/>
  <c r="B14" i="5"/>
  <c r="A14" i="5"/>
  <c r="B13" i="5"/>
  <c r="A13" i="5"/>
  <c r="B12" i="5"/>
  <c r="A12" i="5"/>
  <c r="A10" i="5"/>
  <c r="A8" i="5"/>
  <c r="B7" i="5"/>
  <c r="A7" i="5"/>
  <c r="A6" i="5"/>
  <c r="B5" i="5"/>
  <c r="A5" i="5"/>
  <c r="A4" i="5"/>
  <c r="F86" i="3"/>
  <c r="F84" i="3"/>
  <c r="C84" i="3"/>
  <c r="F81" i="3"/>
  <c r="C81" i="3"/>
  <c r="L81" i="3" s="1"/>
  <c r="F79" i="3"/>
  <c r="C79" i="3"/>
  <c r="L79" i="3" s="1"/>
  <c r="C78" i="3"/>
  <c r="L78" i="3" s="1"/>
  <c r="F77" i="3"/>
  <c r="C75" i="3"/>
  <c r="L75" i="3" s="1"/>
  <c r="C74" i="3"/>
  <c r="L74" i="3" s="1"/>
  <c r="F73" i="3"/>
  <c r="F72" i="3"/>
  <c r="F71" i="3"/>
  <c r="F69" i="3"/>
  <c r="F66" i="3"/>
  <c r="F65" i="3"/>
  <c r="F63" i="3"/>
  <c r="C63" i="3"/>
  <c r="L63" i="3" s="1"/>
  <c r="C62" i="3"/>
  <c r="L62" i="3" s="1"/>
  <c r="F61" i="3"/>
  <c r="C61" i="3"/>
  <c r="L61" i="3" s="1"/>
  <c r="C60" i="3"/>
  <c r="L60" i="3" s="1"/>
  <c r="C59" i="3"/>
  <c r="F58" i="3"/>
  <c r="C58" i="3"/>
  <c r="L58" i="3" s="1"/>
  <c r="C57" i="3"/>
  <c r="L57" i="3" s="1"/>
  <c r="C56" i="3"/>
  <c r="F54" i="3"/>
  <c r="C54" i="3"/>
  <c r="L54" i="3" s="1"/>
  <c r="C53" i="3"/>
  <c r="L53" i="3" s="1"/>
  <c r="C52" i="3"/>
  <c r="L52" i="3" s="1"/>
  <c r="C51" i="3"/>
  <c r="L51" i="3" s="1"/>
  <c r="C47" i="3"/>
  <c r="C46" i="3"/>
  <c r="I84" i="3" s="1"/>
  <c r="C45" i="3"/>
  <c r="F83" i="3" s="1"/>
  <c r="C44" i="3"/>
  <c r="C42" i="3"/>
  <c r="C40" i="3"/>
  <c r="C37" i="3"/>
  <c r="C39" i="3" s="1"/>
  <c r="C35" i="3"/>
  <c r="C34" i="3"/>
  <c r="F68" i="3" s="1"/>
  <c r="C32" i="3"/>
  <c r="C31" i="3"/>
  <c r="C29" i="3"/>
  <c r="C41" i="3" s="1"/>
  <c r="F76" i="3" s="1"/>
  <c r="C27" i="3"/>
  <c r="C24" i="3"/>
  <c r="F55" i="3" s="1"/>
  <c r="C22" i="3"/>
  <c r="F52" i="3" s="1"/>
  <c r="E18" i="3"/>
  <c r="C85" i="3" s="1"/>
  <c r="L85" i="3" s="1"/>
  <c r="E17" i="3"/>
  <c r="C83" i="3" s="1"/>
  <c r="L83" i="3" s="1"/>
  <c r="E16" i="3"/>
  <c r="C80" i="3" s="1"/>
  <c r="L80" i="3" s="1"/>
  <c r="E14" i="3"/>
  <c r="C76" i="3" s="1"/>
  <c r="E13" i="3"/>
  <c r="E12" i="3"/>
  <c r="C73" i="3" s="1"/>
  <c r="L73" i="3" s="1"/>
  <c r="E11" i="3"/>
  <c r="C70" i="3" s="1"/>
  <c r="L70" i="3" s="1"/>
  <c r="E10" i="3"/>
  <c r="C68" i="3" s="1"/>
  <c r="L68" i="3" s="1"/>
  <c r="E9" i="3"/>
  <c r="C64" i="3" s="1"/>
  <c r="L64" i="3" s="1"/>
  <c r="E7" i="3"/>
  <c r="E6" i="3"/>
  <c r="E5" i="3"/>
  <c r="C55" i="3" s="1"/>
  <c r="L55" i="3" s="1"/>
  <c r="K4" i="5" a="1"/>
  <c r="O4" i="5" a="1"/>
  <c r="S4" i="5" a="1"/>
  <c r="W4" i="5" a="1"/>
  <c r="K5" i="5" a="1"/>
  <c r="I4" i="5" a="1"/>
  <c r="M4" i="5" a="1"/>
  <c r="Q4" i="5" a="1"/>
  <c r="U4" i="5" a="1"/>
  <c r="Y4" i="5" a="1"/>
  <c r="I5" i="5" a="1"/>
  <c r="M5" i="5" a="1"/>
  <c r="F4" i="5" a="1"/>
  <c r="L5" i="5" a="1"/>
  <c r="Q5" i="5" a="1"/>
  <c r="F6" i="5" a="1"/>
  <c r="O6" i="5" a="1"/>
  <c r="T6" i="5" a="1"/>
  <c r="I7" i="5" a="1"/>
  <c r="R7" i="5" a="1"/>
  <c r="L8" i="5" a="1"/>
  <c r="U8" i="5" a="1"/>
  <c r="J9" i="5" a="1"/>
  <c r="S9" i="5" a="1"/>
  <c r="X9" i="5" a="1"/>
  <c r="M10" i="5" a="1"/>
  <c r="V10" i="5" a="1"/>
  <c r="K11" i="5" a="1"/>
  <c r="P11" i="5" a="1"/>
  <c r="Y11" i="5" a="1"/>
  <c r="N12" i="5" a="1"/>
  <c r="W12" i="5" a="1"/>
  <c r="H13" i="5" a="1"/>
  <c r="Q13" i="5" a="1"/>
  <c r="F14" i="5" a="1"/>
  <c r="O14" i="5" a="1"/>
  <c r="T14" i="5" a="1"/>
  <c r="I15" i="5" a="1"/>
  <c r="R15" i="5" a="1"/>
  <c r="L16" i="5" a="1"/>
  <c r="U16" i="5" a="1"/>
  <c r="J17" i="5" a="1"/>
  <c r="S17" i="5" a="1"/>
  <c r="X17" i="5" a="1"/>
  <c r="M18" i="5" a="1"/>
  <c r="V18" i="5" a="1"/>
  <c r="K19" i="5" a="1"/>
  <c r="P19" i="5" a="1"/>
  <c r="Y19" i="5" a="1"/>
  <c r="N20" i="5" a="1"/>
  <c r="W20" i="5" a="1"/>
  <c r="T4" i="5" a="1"/>
  <c r="F5" i="5" a="1"/>
  <c r="V5" i="5" a="1"/>
  <c r="K6" i="5" a="1"/>
  <c r="P6" i="5" a="1"/>
  <c r="Y6" i="5" a="1"/>
  <c r="N7" i="5" a="1"/>
  <c r="W7" i="5" a="1"/>
  <c r="H8" i="5" a="1"/>
  <c r="Q8" i="5" a="1"/>
  <c r="F9" i="5" a="1"/>
  <c r="O9" i="5" a="1"/>
  <c r="T9" i="5" a="1"/>
  <c r="I10" i="5" a="1"/>
  <c r="R10" i="5" a="1"/>
  <c r="L11" i="5" a="1"/>
  <c r="U11" i="5" a="1"/>
  <c r="J12" i="5" a="1"/>
  <c r="S12" i="5" a="1"/>
  <c r="X12" i="5" a="1"/>
  <c r="M13" i="5" a="1"/>
  <c r="V13" i="5" a="1"/>
  <c r="K14" i="5" a="1"/>
  <c r="P14" i="5" a="1"/>
  <c r="Y14" i="5" a="1"/>
  <c r="N15" i="5" a="1"/>
  <c r="W15" i="5" a="1"/>
  <c r="H16" i="5" a="1"/>
  <c r="Q16" i="5" a="1"/>
  <c r="F17" i="5" a="1"/>
  <c r="O17" i="5" a="1"/>
  <c r="T17" i="5" a="1"/>
  <c r="I18" i="5" a="1"/>
  <c r="R18" i="5" a="1"/>
  <c r="L19" i="5" a="1"/>
  <c r="U19" i="5" a="1"/>
  <c r="J20" i="5" a="1"/>
  <c r="H4" i="5" a="1"/>
  <c r="N4" i="5" a="1"/>
  <c r="R5" i="5" a="1"/>
  <c r="L6" i="5" a="1"/>
  <c r="U6" i="5" a="1"/>
  <c r="J7" i="5" a="1"/>
  <c r="S7" i="5" a="1"/>
  <c r="X7" i="5" a="1"/>
  <c r="M8" i="5" a="1"/>
  <c r="V8" i="5" a="1"/>
  <c r="K9" i="5" a="1"/>
  <c r="P9" i="5" a="1"/>
  <c r="Y9" i="5" a="1"/>
  <c r="N10" i="5" a="1"/>
  <c r="W10" i="5" a="1"/>
  <c r="H11" i="5" a="1"/>
  <c r="Q11" i="5" a="1"/>
  <c r="F12" i="5" a="1"/>
  <c r="O12" i="5" a="1"/>
  <c r="T12" i="5" a="1"/>
  <c r="I13" i="5" a="1"/>
  <c r="R13" i="5" a="1"/>
  <c r="L14" i="5" a="1"/>
  <c r="U14" i="5" a="1"/>
  <c r="J15" i="5" a="1"/>
  <c r="S15" i="5" a="1"/>
  <c r="X15" i="5" a="1"/>
  <c r="M16" i="5" a="1"/>
  <c r="V16" i="5" a="1"/>
  <c r="K17" i="5" a="1"/>
  <c r="P17" i="5" a="1"/>
  <c r="Y17" i="5" a="1"/>
  <c r="N18" i="5" a="1"/>
  <c r="W18" i="5" a="1"/>
  <c r="H19" i="5" a="1"/>
  <c r="Q19" i="5" a="1"/>
  <c r="F20" i="5" a="1"/>
  <c r="O20" i="5" a="1"/>
  <c r="T20" i="5" a="1"/>
  <c r="H5" i="5" a="1"/>
  <c r="N5" i="5" a="1"/>
  <c r="W5" i="5" a="1"/>
  <c r="H6" i="5" a="1"/>
  <c r="Q6" i="5" a="1"/>
  <c r="F7" i="5" a="1"/>
  <c r="O7" i="5" a="1"/>
  <c r="T7" i="5" a="1"/>
  <c r="I8" i="5" a="1"/>
  <c r="R8" i="5" a="1"/>
  <c r="L9" i="5" a="1"/>
  <c r="U9" i="5" a="1"/>
  <c r="J10" i="5" a="1"/>
  <c r="S10" i="5" a="1"/>
  <c r="X10" i="5" a="1"/>
  <c r="M11" i="5" a="1"/>
  <c r="V11" i="5" a="1"/>
  <c r="K12" i="5" a="1"/>
  <c r="P12" i="5" a="1"/>
  <c r="Y12" i="5" a="1"/>
  <c r="N13" i="5" a="1"/>
  <c r="W13" i="5" a="1"/>
  <c r="H14" i="5" a="1"/>
  <c r="Q14" i="5" a="1"/>
  <c r="F15" i="5" a="1"/>
  <c r="O15" i="5" a="1"/>
  <c r="T15" i="5" a="1"/>
  <c r="I16" i="5" a="1"/>
  <c r="R16" i="5" a="1"/>
  <c r="L17" i="5" a="1"/>
  <c r="U17" i="5" a="1"/>
  <c r="J18" i="5" a="1"/>
  <c r="S18" i="5" a="1"/>
  <c r="X18" i="5" a="1"/>
  <c r="M19" i="5" a="1"/>
  <c r="V19" i="5" a="1"/>
  <c r="K20" i="5" a="1"/>
  <c r="P20" i="5" a="1"/>
  <c r="Y20" i="5" a="1"/>
  <c r="I21" i="5" a="1"/>
  <c r="P4" i="5" a="1"/>
  <c r="V4" i="5" a="1"/>
  <c r="S5" i="5" a="1"/>
  <c r="X5" i="5" a="1"/>
  <c r="M6" i="5" a="1"/>
  <c r="V6" i="5" a="1"/>
  <c r="K7" i="5" a="1"/>
  <c r="P7" i="5" a="1"/>
  <c r="Y7" i="5" a="1"/>
  <c r="N8" i="5" a="1"/>
  <c r="W8" i="5" a="1"/>
  <c r="H9" i="5" a="1"/>
  <c r="Q9" i="5" a="1"/>
  <c r="F10" i="5" a="1"/>
  <c r="O10" i="5" a="1"/>
  <c r="T10" i="5" a="1"/>
  <c r="I11" i="5" a="1"/>
  <c r="R11" i="5" a="1"/>
  <c r="L12" i="5" a="1"/>
  <c r="U12" i="5" a="1"/>
  <c r="J13" i="5" a="1"/>
  <c r="S13" i="5" a="1"/>
  <c r="X13" i="5" a="1"/>
  <c r="M14" i="5" a="1"/>
  <c r="V14" i="5" a="1"/>
  <c r="K15" i="5" a="1"/>
  <c r="P15" i="5" a="1"/>
  <c r="Y15" i="5" a="1"/>
  <c r="N16" i="5" a="1"/>
  <c r="W16" i="5" a="1"/>
  <c r="H17" i="5" a="1"/>
  <c r="Q17" i="5" a="1"/>
  <c r="F18" i="5" a="1"/>
  <c r="O18" i="5" a="1"/>
  <c r="T18" i="5" a="1"/>
  <c r="I19" i="5" a="1"/>
  <c r="R19" i="5" a="1"/>
  <c r="L20" i="5" a="1"/>
  <c r="U20" i="5" a="1"/>
  <c r="J4" i="5" a="1"/>
  <c r="O5" i="5" a="1"/>
  <c r="T5" i="5" a="1"/>
  <c r="I6" i="5" a="1"/>
  <c r="R6" i="5" a="1"/>
  <c r="L7" i="5" a="1"/>
  <c r="U7" i="5" a="1"/>
  <c r="J8" i="5" a="1"/>
  <c r="S8" i="5" a="1"/>
  <c r="X8" i="5" a="1"/>
  <c r="M9" i="5" a="1"/>
  <c r="V9" i="5" a="1"/>
  <c r="K10" i="5" a="1"/>
  <c r="P10" i="5" a="1"/>
  <c r="Y10" i="5" a="1"/>
  <c r="N11" i="5" a="1"/>
  <c r="W11" i="5" a="1"/>
  <c r="H12" i="5" a="1"/>
  <c r="Q12" i="5" a="1"/>
  <c r="F13" i="5" a="1"/>
  <c r="O13" i="5" a="1"/>
  <c r="T13" i="5" a="1"/>
  <c r="I14" i="5" a="1"/>
  <c r="R14" i="5" a="1"/>
  <c r="L15" i="5" a="1"/>
  <c r="U15" i="5" a="1"/>
  <c r="J16" i="5" a="1"/>
  <c r="S16" i="5" a="1"/>
  <c r="X16" i="5" a="1"/>
  <c r="M17" i="5" a="1"/>
  <c r="V17" i="5" a="1"/>
  <c r="K18" i="5" a="1"/>
  <c r="P18" i="5" a="1"/>
  <c r="Y18" i="5" a="1"/>
  <c r="N19" i="5" a="1"/>
  <c r="W19" i="5" a="1"/>
  <c r="H20" i="5" a="1"/>
  <c r="X4" i="5" a="1"/>
  <c r="J5" i="5" a="1"/>
  <c r="P5" i="5" a="1"/>
  <c r="Y5" i="5" a="1"/>
  <c r="N6" i="5" a="1"/>
  <c r="W6" i="5" a="1"/>
  <c r="H7" i="5" a="1"/>
  <c r="Q7" i="5" a="1"/>
  <c r="F8" i="5" a="1"/>
  <c r="O8" i="5" a="1"/>
  <c r="T8" i="5" a="1"/>
  <c r="I9" i="5" a="1"/>
  <c r="R9" i="5" a="1"/>
  <c r="L10" i="5" a="1"/>
  <c r="U10" i="5" a="1"/>
  <c r="J11" i="5" a="1"/>
  <c r="S11" i="5" a="1"/>
  <c r="X11" i="5" a="1"/>
  <c r="M12" i="5" a="1"/>
  <c r="V12" i="5" a="1"/>
  <c r="K13" i="5" a="1"/>
  <c r="P13" i="5" a="1"/>
  <c r="Y13" i="5" a="1"/>
  <c r="N14" i="5" a="1"/>
  <c r="W14" i="5" a="1"/>
  <c r="H15" i="5" a="1"/>
  <c r="Q15" i="5" a="1"/>
  <c r="F16" i="5" a="1"/>
  <c r="O16" i="5" a="1"/>
  <c r="T16" i="5" a="1"/>
  <c r="I17" i="5" a="1"/>
  <c r="R17" i="5" a="1"/>
  <c r="L18" i="5" a="1"/>
  <c r="U18" i="5" a="1"/>
  <c r="J19" i="5" a="1"/>
  <c r="S19" i="5" a="1"/>
  <c r="X19" i="5" a="1"/>
  <c r="M20" i="5" a="1"/>
  <c r="V20" i="5" a="1"/>
  <c r="L4" i="5" a="1"/>
  <c r="K8" i="5" a="1"/>
  <c r="H10" i="5" a="1"/>
  <c r="U13" i="5" a="1"/>
  <c r="N17" i="5" a="1"/>
  <c r="R4" i="5" a="1"/>
  <c r="S6" i="5" a="1"/>
  <c r="P8" i="5" a="1"/>
  <c r="I12" i="5" a="1"/>
  <c r="V15" i="5" a="1"/>
  <c r="O19" i="5" a="1"/>
  <c r="R20" i="5" a="1"/>
  <c r="J21" i="5" a="1"/>
  <c r="R21" i="5" a="1"/>
  <c r="F22" i="5" a="1"/>
  <c r="N22" i="5" a="1"/>
  <c r="V22" i="5" a="1"/>
  <c r="J23" i="5" a="1"/>
  <c r="R23" i="5" a="1"/>
  <c r="F24" i="5" a="1"/>
  <c r="N24" i="5" a="1"/>
  <c r="T24" i="5" a="1"/>
  <c r="K25" i="5" a="1"/>
  <c r="P25" i="5" a="1"/>
  <c r="L26" i="5" a="1"/>
  <c r="P26" i="5" a="1"/>
  <c r="T26" i="5" a="1"/>
  <c r="X26" i="5" a="1"/>
  <c r="H27" i="5" a="1"/>
  <c r="L27" i="5" a="1"/>
  <c r="P27" i="5" a="1"/>
  <c r="T27" i="5" a="1"/>
  <c r="X27" i="5" a="1"/>
  <c r="H28" i="5" a="1"/>
  <c r="X6" i="5" a="1"/>
  <c r="Q10" i="5" a="1"/>
  <c r="J14" i="5" a="1"/>
  <c r="W17" i="5" a="1"/>
  <c r="T19" i="5" a="1"/>
  <c r="S20" i="5" a="1"/>
  <c r="K21" i="5" a="1"/>
  <c r="S21" i="5" a="1"/>
  <c r="O22" i="5" a="1"/>
  <c r="W22" i="5" a="1"/>
  <c r="K23" i="5" a="1"/>
  <c r="S23" i="5" a="1"/>
  <c r="O24" i="5" a="1"/>
  <c r="U24" i="5" a="1"/>
  <c r="F25" i="5" a="1"/>
  <c r="Q25" i="5" a="1"/>
  <c r="V25" i="5" a="1"/>
  <c r="Y8" i="5" a="1"/>
  <c r="R12" i="5" a="1"/>
  <c r="K16" i="5" a="1"/>
  <c r="H18" i="5" a="1"/>
  <c r="L21" i="5" a="1"/>
  <c r="T21" i="5" a="1"/>
  <c r="H22" i="5" a="1"/>
  <c r="P22" i="5" a="1"/>
  <c r="X22" i="5" a="1"/>
  <c r="L23" i="5" a="1"/>
  <c r="T23" i="5" a="1"/>
  <c r="H24" i="5" a="1"/>
  <c r="P24" i="5" a="1"/>
  <c r="L25" i="5" a="1"/>
  <c r="W25" i="5" a="1"/>
  <c r="H26" i="5" a="1"/>
  <c r="M26" i="5" a="1"/>
  <c r="Q26" i="5" a="1"/>
  <c r="U26" i="5" a="1"/>
  <c r="Y26" i="5" a="1"/>
  <c r="I27" i="5" a="1"/>
  <c r="M27" i="5" a="1"/>
  <c r="Q27" i="5" a="1"/>
  <c r="M7" i="5" a="1"/>
  <c r="F11" i="5" a="1"/>
  <c r="S14" i="5" a="1"/>
  <c r="P16" i="5" a="1"/>
  <c r="I20" i="5" a="1"/>
  <c r="M21" i="5" a="1"/>
  <c r="U21" i="5" a="1"/>
  <c r="I22" i="5" a="1"/>
  <c r="Q22" i="5" a="1"/>
  <c r="Y22" i="5" a="1"/>
  <c r="M23" i="5" a="1"/>
  <c r="U23" i="5" a="1"/>
  <c r="I24" i="5" a="1"/>
  <c r="Q24" i="5" a="1"/>
  <c r="V24" i="5" a="1"/>
  <c r="M25" i="5" a="1"/>
  <c r="R25" i="5" a="1"/>
  <c r="I26" i="5" a="1"/>
  <c r="U5" i="5" a="1"/>
  <c r="N9" i="5" a="1"/>
  <c r="X14" i="5" a="1"/>
  <c r="J6" i="5" a="1"/>
  <c r="W9" i="5" a="1"/>
  <c r="T11" i="5" a="1"/>
  <c r="M15" i="5" a="1"/>
  <c r="F19" i="5" a="1"/>
  <c r="P21" i="5" a="1"/>
  <c r="X21" i="5" a="1"/>
  <c r="L22" i="5" a="1"/>
  <c r="T22" i="5" a="1"/>
  <c r="H23" i="5" a="1"/>
  <c r="P23" i="5" a="1"/>
  <c r="X23" i="5" a="1"/>
  <c r="L24" i="5" a="1"/>
  <c r="S24" i="5" a="1"/>
  <c r="X24" i="5" a="1"/>
  <c r="O25" i="5" a="1"/>
  <c r="T25" i="5" a="1"/>
  <c r="K26" i="5" a="1"/>
  <c r="O26" i="5" a="1"/>
  <c r="S26" i="5" a="1"/>
  <c r="W26" i="5" a="1"/>
  <c r="K27" i="5" a="1"/>
  <c r="O27" i="5" a="1"/>
  <c r="S27" i="5" a="1"/>
  <c r="W27" i="5" a="1"/>
  <c r="Q18" i="5" a="1"/>
  <c r="H21" i="5" a="1"/>
  <c r="K22" i="5" a="1"/>
  <c r="N23" i="5" a="1"/>
  <c r="M24" i="5" a="1"/>
  <c r="I25" i="5" a="1"/>
  <c r="X25" i="5" a="1"/>
  <c r="R27" i="5" a="1"/>
  <c r="F28" i="5" a="1"/>
  <c r="L28" i="5" a="1"/>
  <c r="R28" i="5" a="1"/>
  <c r="W28" i="5" a="1"/>
  <c r="H29" i="5" a="1"/>
  <c r="N29" i="5" a="1"/>
  <c r="S29" i="5" a="1"/>
  <c r="X29" i="5" a="1"/>
  <c r="J30" i="5" a="1"/>
  <c r="O30" i="5" a="1"/>
  <c r="T30" i="5" a="1"/>
  <c r="F31" i="5" a="1"/>
  <c r="K31" i="5" a="1"/>
  <c r="P31" i="5" a="1"/>
  <c r="V31" i="5" a="1"/>
  <c r="L32" i="5" a="1"/>
  <c r="R32" i="5" a="1"/>
  <c r="W32" i="5" a="1"/>
  <c r="H33" i="5" a="1"/>
  <c r="N33" i="5" a="1"/>
  <c r="S33" i="5" a="1"/>
  <c r="X33" i="5" a="1"/>
  <c r="J34" i="5" a="1"/>
  <c r="O34" i="5" a="1"/>
  <c r="T34" i="5" a="1"/>
  <c r="V7" i="5" a="1"/>
  <c r="N21" i="5" a="1"/>
  <c r="M22" i="5" a="1"/>
  <c r="O23" i="5" a="1"/>
  <c r="J25" i="5" a="1"/>
  <c r="Y25" i="5" a="1"/>
  <c r="R26" i="5" a="1"/>
  <c r="M28" i="5" a="1"/>
  <c r="I29" i="5" a="1"/>
  <c r="Y29" i="5" a="1"/>
  <c r="U30" i="5" a="1"/>
  <c r="Q31" i="5" a="1"/>
  <c r="M32" i="5" a="1"/>
  <c r="I33" i="5" a="1"/>
  <c r="Y33" i="5" a="1"/>
  <c r="U34" i="5" a="1"/>
  <c r="Q35" i="5" a="1"/>
  <c r="M36" i="5" a="1"/>
  <c r="I37" i="5" a="1"/>
  <c r="Y37" i="5" a="1"/>
  <c r="U38" i="5" a="1"/>
  <c r="Q39" i="5" a="1"/>
  <c r="U39" i="5" a="1"/>
  <c r="Y39" i="5" a="1"/>
  <c r="I40" i="5" a="1"/>
  <c r="M40" i="5" a="1"/>
  <c r="O21" i="5" a="1"/>
  <c r="R22" i="5" a="1"/>
  <c r="Q23" i="5" a="1"/>
  <c r="R24" i="5" a="1"/>
  <c r="F26" i="5" a="1"/>
  <c r="J27" i="5" a="1"/>
  <c r="N28" i="5" a="1"/>
  <c r="S28" i="5" a="1"/>
  <c r="X28" i="5" a="1"/>
  <c r="J29" i="5" a="1"/>
  <c r="O29" i="5" a="1"/>
  <c r="T29" i="5" a="1"/>
  <c r="F30" i="5" a="1"/>
  <c r="K30" i="5" a="1"/>
  <c r="P30" i="5" a="1"/>
  <c r="V30" i="5" a="1"/>
  <c r="L31" i="5" a="1"/>
  <c r="R31" i="5" a="1"/>
  <c r="W31" i="5" a="1"/>
  <c r="H32" i="5" a="1"/>
  <c r="N32" i="5" a="1"/>
  <c r="S32" i="5" a="1"/>
  <c r="X32" i="5" a="1"/>
  <c r="J33" i="5" a="1"/>
  <c r="O33" i="5" a="1"/>
  <c r="T33" i="5" a="1"/>
  <c r="F34" i="5" a="1"/>
  <c r="K34" i="5" a="1"/>
  <c r="P34" i="5" a="1"/>
  <c r="V34" i="5" a="1"/>
  <c r="L35" i="5" a="1"/>
  <c r="R35" i="5" a="1"/>
  <c r="W35" i="5" a="1"/>
  <c r="H36" i="5" a="1"/>
  <c r="N36" i="5" a="1"/>
  <c r="S36" i="5" a="1"/>
  <c r="X36" i="5" a="1"/>
  <c r="J37" i="5" a="1"/>
  <c r="O37" i="5" a="1"/>
  <c r="T37" i="5" a="1"/>
  <c r="F38" i="5" a="1"/>
  <c r="K38" i="5" a="1"/>
  <c r="P38" i="5" a="1"/>
  <c r="V38" i="5" a="1"/>
  <c r="L39" i="5" a="1"/>
  <c r="O11" i="5" a="1"/>
  <c r="Q21" i="5" a="1"/>
  <c r="S22" i="5" a="1"/>
  <c r="V23" i="5" a="1"/>
  <c r="N25" i="5" a="1"/>
  <c r="U27" i="5" a="1"/>
  <c r="I28" i="5" a="1"/>
  <c r="Y28" i="5" a="1"/>
  <c r="U29" i="5" a="1"/>
  <c r="Q30" i="5" a="1"/>
  <c r="M31" i="5" a="1"/>
  <c r="I32" i="5" a="1"/>
  <c r="Y32" i="5" a="1"/>
  <c r="U33" i="5" a="1"/>
  <c r="Q34" i="5" a="1"/>
  <c r="M35" i="5" a="1"/>
  <c r="I36" i="5" a="1"/>
  <c r="Y36" i="5" a="1"/>
  <c r="U37" i="5" a="1"/>
  <c r="Q38" i="5" a="1"/>
  <c r="M39" i="5" a="1"/>
  <c r="R39" i="5" a="1"/>
  <c r="V39" i="5" a="1"/>
  <c r="F40" i="5" a="1"/>
  <c r="J40" i="5" a="1"/>
  <c r="N40" i="5" a="1"/>
  <c r="R40" i="5" a="1"/>
  <c r="V40" i="5" a="1"/>
  <c r="F41" i="5" a="1"/>
  <c r="J41" i="5" a="1"/>
  <c r="N41" i="5" a="1"/>
  <c r="R41" i="5" a="1"/>
  <c r="V41" i="5" a="1"/>
  <c r="F42" i="5" a="1"/>
  <c r="J42" i="5" a="1"/>
  <c r="N42" i="5" a="1"/>
  <c r="R42" i="5" a="1"/>
  <c r="V42" i="5" a="1"/>
  <c r="F43" i="5" a="1"/>
  <c r="J43" i="5" a="1"/>
  <c r="N43" i="5" a="1"/>
  <c r="R43" i="5" a="1"/>
  <c r="V43" i="5" a="1"/>
  <c r="F44" i="5" a="1"/>
  <c r="L13" i="5" a="1"/>
  <c r="V21" i="5" a="1"/>
  <c r="U22" i="5" a="1"/>
  <c r="W23" i="5" a="1"/>
  <c r="W24" i="5" a="1"/>
  <c r="J26" i="5" a="1"/>
  <c r="V26" i="5" a="1"/>
  <c r="V27" i="5" a="1"/>
  <c r="J28" i="5" a="1"/>
  <c r="O28" i="5" a="1"/>
  <c r="T28" i="5" a="1"/>
  <c r="F29" i="5" a="1"/>
  <c r="K29" i="5" a="1"/>
  <c r="P29" i="5" a="1"/>
  <c r="V29" i="5" a="1"/>
  <c r="L30" i="5" a="1"/>
  <c r="R30" i="5" a="1"/>
  <c r="W30" i="5" a="1"/>
  <c r="H31" i="5" a="1"/>
  <c r="N31" i="5" a="1"/>
  <c r="S31" i="5" a="1"/>
  <c r="X31" i="5" a="1"/>
  <c r="J32" i="5" a="1"/>
  <c r="O32" i="5" a="1"/>
  <c r="T32" i="5" a="1"/>
  <c r="F33" i="5" a="1"/>
  <c r="K33" i="5" a="1"/>
  <c r="P33" i="5" a="1"/>
  <c r="V33" i="5" a="1"/>
  <c r="L34" i="5" a="1"/>
  <c r="R34" i="5" a="1"/>
  <c r="Q20" i="5" a="1"/>
  <c r="W21" i="5" a="1"/>
  <c r="F23" i="5" a="1"/>
  <c r="Y23" i="5" a="1"/>
  <c r="S25" i="5" a="1"/>
  <c r="N27" i="5" a="1"/>
  <c r="U28" i="5" a="1"/>
  <c r="Q29" i="5" a="1"/>
  <c r="M30" i="5" a="1"/>
  <c r="I31" i="5" a="1"/>
  <c r="Y31" i="5" a="1"/>
  <c r="U32" i="5" a="1"/>
  <c r="Q33" i="5" a="1"/>
  <c r="M34" i="5" a="1"/>
  <c r="I35" i="5" a="1"/>
  <c r="Y35" i="5" a="1"/>
  <c r="U36" i="5" a="1"/>
  <c r="Q37" i="5" a="1"/>
  <c r="M38" i="5" a="1"/>
  <c r="I39" i="5" a="1"/>
  <c r="S39" i="5" a="1"/>
  <c r="W39" i="5" a="1"/>
  <c r="K40" i="5" a="1"/>
  <c r="O40" i="5" a="1"/>
  <c r="X20" i="5" a="1"/>
  <c r="Y21" i="5" a="1"/>
  <c r="J24" i="5" a="1"/>
  <c r="Y24" i="5" a="1"/>
  <c r="N26" i="5" a="1"/>
  <c r="K28" i="5" a="1"/>
  <c r="P28" i="5" a="1"/>
  <c r="V28" i="5" a="1"/>
  <c r="L29" i="5" a="1"/>
  <c r="R29" i="5" a="1"/>
  <c r="W29" i="5" a="1"/>
  <c r="H30" i="5" a="1"/>
  <c r="N30" i="5" a="1"/>
  <c r="S30" i="5" a="1"/>
  <c r="X30" i="5" a="1"/>
  <c r="J31" i="5" a="1"/>
  <c r="O31" i="5" a="1"/>
  <c r="T31" i="5" a="1"/>
  <c r="F32" i="5" a="1"/>
  <c r="K32" i="5" a="1"/>
  <c r="P32" i="5" a="1"/>
  <c r="V32" i="5" a="1"/>
  <c r="L33" i="5" a="1"/>
  <c r="R33" i="5" a="1"/>
  <c r="W33" i="5" a="1"/>
  <c r="H34" i="5" a="1"/>
  <c r="N34" i="5" a="1"/>
  <c r="S34" i="5" a="1"/>
  <c r="X34" i="5" a="1"/>
  <c r="J35" i="5" a="1"/>
  <c r="O35" i="5" a="1"/>
  <c r="T35" i="5" a="1"/>
  <c r="F36" i="5" a="1"/>
  <c r="K36" i="5" a="1"/>
  <c r="P36" i="5" a="1"/>
  <c r="V36" i="5" a="1"/>
  <c r="L37" i="5" a="1"/>
  <c r="R37" i="5" a="1"/>
  <c r="W37" i="5" a="1"/>
  <c r="H38" i="5" a="1"/>
  <c r="N38" i="5" a="1"/>
  <c r="S38" i="5" a="1"/>
  <c r="X38" i="5" a="1"/>
  <c r="J39" i="5" a="1"/>
  <c r="O39" i="5" a="1"/>
  <c r="Y16" i="5" a="1"/>
  <c r="F27" i="5" a="1"/>
  <c r="U31" i="5" a="1"/>
  <c r="X35" i="5" a="1"/>
  <c r="R36" i="5" a="1"/>
  <c r="M37" i="5" a="1"/>
  <c r="T38" i="5" a="1"/>
  <c r="W40" i="5" a="1"/>
  <c r="I41" i="5" a="1"/>
  <c r="P41" i="5" a="1"/>
  <c r="O42" i="5" a="1"/>
  <c r="U42" i="5" a="1"/>
  <c r="H43" i="5" a="1"/>
  <c r="F21" i="5" a="1"/>
  <c r="I34" i="5" a="1"/>
  <c r="K35" i="5" a="1"/>
  <c r="T36" i="5" a="1"/>
  <c r="N37" i="5" a="1"/>
  <c r="I38" i="5" a="1"/>
  <c r="W38" i="5" a="1"/>
  <c r="P39" i="5" a="1"/>
  <c r="H40" i="5" a="1"/>
  <c r="Q40" i="5" a="1"/>
  <c r="X40" i="5" a="1"/>
  <c r="W41" i="5" a="1"/>
  <c r="I42" i="5" a="1"/>
  <c r="P42" i="5" a="1"/>
  <c r="O43" i="5" a="1"/>
  <c r="U43" i="5" a="1"/>
  <c r="H44" i="5" a="1"/>
  <c r="M44" i="5" a="1"/>
  <c r="X44" i="5" a="1"/>
  <c r="I45" i="5" a="1"/>
  <c r="T45" i="5" a="1"/>
  <c r="Y45" i="5" a="1"/>
  <c r="P46" i="5" a="1"/>
  <c r="U46" i="5" a="1"/>
  <c r="L47" i="5" a="1"/>
  <c r="Q47" i="5" a="1"/>
  <c r="H48" i="5" a="1"/>
  <c r="M48" i="5" a="1"/>
  <c r="X48" i="5" a="1"/>
  <c r="J22" i="5" a="1"/>
  <c r="Y27" i="5" a="1"/>
  <c r="I30" i="5" a="1"/>
  <c r="N35" i="5" a="1"/>
  <c r="P37" i="5" a="1"/>
  <c r="J38" i="5" a="1"/>
  <c r="Y38" i="5" a="1"/>
  <c r="K41" i="5" a="1"/>
  <c r="Q41" i="5" a="1"/>
  <c r="X41" i="5" a="1"/>
  <c r="W42" i="5" a="1"/>
  <c r="I43" i="5" a="1"/>
  <c r="P43" i="5" a="1"/>
  <c r="N44" i="5" a="1"/>
  <c r="S44" i="5" a="1"/>
  <c r="J45" i="5" a="1"/>
  <c r="O45" i="5" a="1"/>
  <c r="F46" i="5" a="1"/>
  <c r="K46" i="5" a="1"/>
  <c r="V46" i="5" a="1"/>
  <c r="R47" i="5" a="1"/>
  <c r="W47" i="5" a="1"/>
  <c r="N48" i="5" a="1"/>
  <c r="S48" i="5" a="1"/>
  <c r="I49" i="5" a="1"/>
  <c r="M49" i="5" a="1"/>
  <c r="Q49" i="5" a="1"/>
  <c r="U49" i="5" a="1"/>
  <c r="Y49" i="5" a="1"/>
  <c r="I50" i="5" a="1"/>
  <c r="M50" i="5" a="1"/>
  <c r="Q50" i="5" a="1"/>
  <c r="U50" i="5" a="1"/>
  <c r="Y50" i="5" a="1"/>
  <c r="I23" i="5" a="1"/>
  <c r="Q32" i="5" a="1"/>
  <c r="J36" i="5" a="1"/>
  <c r="W36" i="5" a="1"/>
  <c r="L38" i="5" a="1"/>
  <c r="F39" i="5" a="1"/>
  <c r="T39" i="5" a="1"/>
  <c r="S40" i="5" a="1"/>
  <c r="Y40" i="5" a="1"/>
  <c r="L41" i="5" a="1"/>
  <c r="K42" i="5" a="1"/>
  <c r="Q42" i="5" a="1"/>
  <c r="X42" i="5" a="1"/>
  <c r="W43" i="5" a="1"/>
  <c r="I44" i="5" a="1"/>
  <c r="T44" i="5" a="1"/>
  <c r="Y44" i="5" a="1"/>
  <c r="P45" i="5" a="1"/>
  <c r="U45" i="5" a="1"/>
  <c r="L46" i="5" a="1"/>
  <c r="Q46" i="5" a="1"/>
  <c r="H47" i="5" a="1"/>
  <c r="M47" i="5" a="1"/>
  <c r="X47" i="5" a="1"/>
  <c r="I48" i="5" a="1"/>
  <c r="T48" i="5" a="1"/>
  <c r="Y48" i="5" a="1"/>
  <c r="K24" i="5" a="1"/>
  <c r="Q28" i="5" a="1"/>
  <c r="W34" i="5" a="1"/>
  <c r="P35" i="5" a="1"/>
  <c r="F37" i="5" a="1"/>
  <c r="S37" i="5" a="1"/>
  <c r="H39" i="5" a="1"/>
  <c r="L40" i="5" a="1"/>
  <c r="T40" i="5" a="1"/>
  <c r="S41" i="5" a="1"/>
  <c r="Y41" i="5" a="1"/>
  <c r="L42" i="5" a="1"/>
  <c r="K43" i="5" a="1"/>
  <c r="Q43" i="5" a="1"/>
  <c r="X43" i="5" a="1"/>
  <c r="J44" i="5" a="1"/>
  <c r="O44" i="5" a="1"/>
  <c r="F45" i="5" a="1"/>
  <c r="K45" i="5" a="1"/>
  <c r="V45" i="5" a="1"/>
  <c r="R46" i="5" a="1"/>
  <c r="W46" i="5" a="1"/>
  <c r="N47" i="5" a="1"/>
  <c r="S47" i="5" a="1"/>
  <c r="J48" i="5" a="1"/>
  <c r="O48" i="5" a="1"/>
  <c r="F49" i="5" a="1"/>
  <c r="J49" i="5" a="1"/>
  <c r="N49" i="5" a="1"/>
  <c r="R49" i="5" a="1"/>
  <c r="H25" i="5" a="1"/>
  <c r="Y30" i="5" a="1"/>
  <c r="Y34" i="5" a="1"/>
  <c r="S35" i="5" a="1"/>
  <c r="L36" i="5" a="1"/>
  <c r="V37" i="5" a="1"/>
  <c r="O38" i="5" a="1"/>
  <c r="M41" i="5" a="1"/>
  <c r="T41" i="5" a="1"/>
  <c r="S42" i="5" a="1"/>
  <c r="Y42" i="5" a="1"/>
  <c r="L43" i="5" a="1"/>
  <c r="P44" i="5" a="1"/>
  <c r="M29" i="5" a="1"/>
  <c r="H35" i="5" a="1"/>
  <c r="V35" i="5" a="1"/>
  <c r="Q36" i="5" a="1"/>
  <c r="K37" i="5" a="1"/>
  <c r="X37" i="5" a="1"/>
  <c r="N39" i="5" a="1"/>
  <c r="P40" i="5" a="1"/>
  <c r="O41" i="5" a="1"/>
  <c r="U41" i="5" a="1"/>
  <c r="H42" i="5" a="1"/>
  <c r="M43" i="5" a="1"/>
  <c r="T43" i="5" a="1"/>
  <c r="L44" i="5" a="1"/>
  <c r="Q44" i="5" a="1"/>
  <c r="H45" i="5" a="1"/>
  <c r="M45" i="5" a="1"/>
  <c r="X45" i="5" a="1"/>
  <c r="I46" i="5" a="1"/>
  <c r="T46" i="5" a="1"/>
  <c r="Y46" i="5" a="1"/>
  <c r="P47" i="5" a="1"/>
  <c r="U47" i="5" a="1"/>
  <c r="L48" i="5" a="1"/>
  <c r="Q48" i="5" a="1"/>
  <c r="U25" i="5" a="1"/>
  <c r="K44" i="5" a="1"/>
  <c r="O46" i="5" a="1"/>
  <c r="J47" i="5" a="1"/>
  <c r="Y47" i="5" a="1"/>
  <c r="R48" i="5" a="1"/>
  <c r="K49" i="5" a="1"/>
  <c r="V49" i="5" a="1"/>
  <c r="J50" i="5" a="1"/>
  <c r="R50" i="5" a="1"/>
  <c r="F51" i="5" a="1"/>
  <c r="L51" i="5" a="1"/>
  <c r="Y51" i="5" a="1"/>
  <c r="K52" i="5" a="1"/>
  <c r="R52" i="5" a="1"/>
  <c r="X52" i="5" a="1"/>
  <c r="Q53" i="5" a="1"/>
  <c r="W53" i="5" a="1"/>
  <c r="J54" i="5" a="1"/>
  <c r="P54" i="5" a="1"/>
  <c r="I55" i="5" a="1"/>
  <c r="N55" i="5" a="1"/>
  <c r="S55" i="5" a="1"/>
  <c r="X55" i="5" a="1"/>
  <c r="I56" i="5" a="1"/>
  <c r="R56" i="5" a="1"/>
  <c r="P57" i="5" a="1"/>
  <c r="U57" i="5" a="1"/>
  <c r="J58" i="5" a="1"/>
  <c r="S58" i="5" a="1"/>
  <c r="H59" i="5" a="1"/>
  <c r="M59" i="5" a="1"/>
  <c r="Q59" i="5" a="1"/>
  <c r="U59" i="5" a="1"/>
  <c r="Y59" i="5" a="1"/>
  <c r="I60" i="5" a="1"/>
  <c r="M60" i="5" a="1"/>
  <c r="Q60" i="5" a="1"/>
  <c r="U60" i="5" a="1"/>
  <c r="Y60" i="5" a="1"/>
  <c r="I61" i="5" a="1"/>
  <c r="R38" i="5" a="1"/>
  <c r="W45" i="5" a="1"/>
  <c r="K47" i="5" a="1"/>
  <c r="F48" i="5" a="1"/>
  <c r="U48" i="5" a="1"/>
  <c r="L49" i="5" a="1"/>
  <c r="M51" i="5" a="1"/>
  <c r="S51" i="5" a="1"/>
  <c r="F52" i="5" a="1"/>
  <c r="L52" i="5" a="1"/>
  <c r="Y52" i="5" a="1"/>
  <c r="K53" i="5" a="1"/>
  <c r="R53" i="5" a="1"/>
  <c r="X53" i="5" a="1"/>
  <c r="Q54" i="5" a="1"/>
  <c r="W54" i="5" a="1"/>
  <c r="T55" i="5" a="1"/>
  <c r="Y55" i="5" a="1"/>
  <c r="N56" i="5" a="1"/>
  <c r="W56" i="5" a="1"/>
  <c r="L57" i="5" a="1"/>
  <c r="Q57" i="5" a="1"/>
  <c r="F58" i="5" a="1"/>
  <c r="O58" i="5" a="1"/>
  <c r="X58" i="5" a="1"/>
  <c r="I59" i="5" a="1"/>
  <c r="K39" i="5" a="1"/>
  <c r="M42" i="5" a="1"/>
  <c r="L45" i="5" a="1"/>
  <c r="S46" i="5" a="1"/>
  <c r="V48" i="5" a="1"/>
  <c r="W49" i="5" a="1"/>
  <c r="K50" i="5" a="1"/>
  <c r="S50" i="5" a="1"/>
  <c r="N51" i="5" a="1"/>
  <c r="T51" i="5" a="1"/>
  <c r="M52" i="5" a="1"/>
  <c r="S52" i="5" a="1"/>
  <c r="F53" i="5" a="1"/>
  <c r="L53" i="5" a="1"/>
  <c r="Y53" i="5" a="1"/>
  <c r="K54" i="5" a="1"/>
  <c r="R54" i="5" a="1"/>
  <c r="X54" i="5" a="1"/>
  <c r="J55" i="5" a="1"/>
  <c r="O55" i="5" a="1"/>
  <c r="U55" i="5" a="1"/>
  <c r="J56" i="5" a="1"/>
  <c r="S56" i="5" a="1"/>
  <c r="H57" i="5" a="1"/>
  <c r="M57" i="5" a="1"/>
  <c r="V57" i="5" a="1"/>
  <c r="K58" i="5" a="1"/>
  <c r="T58" i="5" a="1"/>
  <c r="Y58" i="5" a="1"/>
  <c r="N59" i="5" a="1"/>
  <c r="R59" i="5" a="1"/>
  <c r="V59" i="5" a="1"/>
  <c r="F60" i="5" a="1"/>
  <c r="J60" i="5" a="1"/>
  <c r="N60" i="5" a="1"/>
  <c r="R60" i="5" a="1"/>
  <c r="V60" i="5" a="1"/>
  <c r="F61" i="5" a="1"/>
  <c r="J61" i="5" a="1"/>
  <c r="N61" i="5" a="1"/>
  <c r="R61" i="5" a="1"/>
  <c r="V61" i="5" a="1"/>
  <c r="F62" i="5" a="1"/>
  <c r="J62" i="5" a="1"/>
  <c r="N62" i="5" a="1"/>
  <c r="R62" i="5" a="1"/>
  <c r="V62" i="5" a="1"/>
  <c r="F63" i="5" a="1"/>
  <c r="J63" i="5" a="1"/>
  <c r="N63" i="5" a="1"/>
  <c r="R63" i="5" a="1"/>
  <c r="V63" i="5" a="1"/>
  <c r="F64" i="5" a="1"/>
  <c r="J64" i="5" a="1"/>
  <c r="N64" i="5" a="1"/>
  <c r="R64" i="5" a="1"/>
  <c r="V64" i="5" a="1"/>
  <c r="M33" i="5" a="1"/>
  <c r="X39" i="5" a="1"/>
  <c r="T42" i="5" a="1"/>
  <c r="R44" i="5" a="1"/>
  <c r="H46" i="5" a="1"/>
  <c r="O47" i="5" a="1"/>
  <c r="W48" i="5" a="1"/>
  <c r="O49" i="5" a="1"/>
  <c r="X49" i="5" a="1"/>
  <c r="L50" i="5" a="1"/>
  <c r="T50" i="5" a="1"/>
  <c r="H51" i="5" a="1"/>
  <c r="U51" i="5" a="1"/>
  <c r="N52" i="5" a="1"/>
  <c r="T52" i="5" a="1"/>
  <c r="M53" i="5" a="1"/>
  <c r="S53" i="5" a="1"/>
  <c r="F54" i="5" a="1"/>
  <c r="L54" i="5" a="1"/>
  <c r="Y54" i="5" a="1"/>
  <c r="P55" i="5" a="1"/>
  <c r="F56" i="5" a="1"/>
  <c r="O56" i="5" a="1"/>
  <c r="X56" i="5" a="1"/>
  <c r="I57" i="5" a="1"/>
  <c r="R57" i="5" a="1"/>
  <c r="P58" i="5" a="1"/>
  <c r="U58" i="5" a="1"/>
  <c r="J59" i="5" a="1"/>
  <c r="F35" i="5" a="1"/>
  <c r="U44" i="5" a="1"/>
  <c r="N45" i="5" a="1"/>
  <c r="X46" i="5" a="1"/>
  <c r="K48" i="5" a="1"/>
  <c r="P49" i="5" a="1"/>
  <c r="F50" i="5" a="1"/>
  <c r="N50" i="5" a="1"/>
  <c r="V50" i="5" a="1"/>
  <c r="I51" i="5" a="1"/>
  <c r="O51" i="5" a="1"/>
  <c r="V51" i="5" a="1"/>
  <c r="H52" i="5" a="1"/>
  <c r="U52" i="5" a="1"/>
  <c r="N53" i="5" a="1"/>
  <c r="T53" i="5" a="1"/>
  <c r="M54" i="5" a="1"/>
  <c r="S54" i="5" a="1"/>
  <c r="F55" i="5" a="1"/>
  <c r="K55" i="5" a="1"/>
  <c r="Q55" i="5" a="1"/>
  <c r="V55" i="5" a="1"/>
  <c r="K56" i="5" a="1"/>
  <c r="T56" i="5" a="1"/>
  <c r="Y56" i="5" a="1"/>
  <c r="N57" i="5" a="1"/>
  <c r="W57" i="5" a="1"/>
  <c r="L58" i="5" a="1"/>
  <c r="Q58" i="5" a="1"/>
  <c r="F59" i="5" a="1"/>
  <c r="O59" i="5" a="1"/>
  <c r="S59" i="5" a="1"/>
  <c r="W59" i="5" a="1"/>
  <c r="K60" i="5" a="1"/>
  <c r="O60" i="5" a="1"/>
  <c r="S60" i="5" a="1"/>
  <c r="W60" i="5" a="1"/>
  <c r="K61" i="5" a="1"/>
  <c r="O61" i="5" a="1"/>
  <c r="U35" i="5" a="1"/>
  <c r="U40" i="5" a="1"/>
  <c r="V44" i="5" a="1"/>
  <c r="Q45" i="5" a="1"/>
  <c r="J46" i="5" a="1"/>
  <c r="T47" i="5" a="1"/>
  <c r="J51" i="5" a="1"/>
  <c r="P51" i="5" a="1"/>
  <c r="I52" i="5" a="1"/>
  <c r="O52" i="5" a="1"/>
  <c r="V52" i="5" a="1"/>
  <c r="H53" i="5" a="1"/>
  <c r="U53" i="5" a="1"/>
  <c r="N54" i="5" a="1"/>
  <c r="T54" i="5" a="1"/>
  <c r="L55" i="5" a="1"/>
  <c r="P56" i="5" a="1"/>
  <c r="U56" i="5" a="1"/>
  <c r="J57" i="5" a="1"/>
  <c r="S57" i="5" a="1"/>
  <c r="H58" i="5" a="1"/>
  <c r="M58" i="5" a="1"/>
  <c r="V58" i="5" a="1"/>
  <c r="K59" i="5" a="1"/>
  <c r="O36" i="5" a="1"/>
  <c r="H41" i="5" a="1"/>
  <c r="S43" i="5" a="1"/>
  <c r="W44" i="5" a="1"/>
  <c r="R45" i="5" a="1"/>
  <c r="M46" i="5" a="1"/>
  <c r="F47" i="5" a="1"/>
  <c r="P48" i="5" a="1"/>
  <c r="H49" i="5" a="1"/>
  <c r="S49" i="5" a="1"/>
  <c r="O50" i="5" a="1"/>
  <c r="W50" i="5" a="1"/>
  <c r="Q51" i="5" a="1"/>
  <c r="W51" i="5" a="1"/>
  <c r="J52" i="5" a="1"/>
  <c r="P52" i="5" a="1"/>
  <c r="I53" i="5" a="1"/>
  <c r="O53" i="5" a="1"/>
  <c r="V53" i="5" a="1"/>
  <c r="H54" i="5" a="1"/>
  <c r="U54" i="5" a="1"/>
  <c r="M55" i="5" a="1"/>
  <c r="R55" i="5" a="1"/>
  <c r="W55" i="5" a="1"/>
  <c r="L56" i="5" a="1"/>
  <c r="Q56" i="5" a="1"/>
  <c r="F57" i="5" a="1"/>
  <c r="O57" i="5" a="1"/>
  <c r="X57" i="5" a="1"/>
  <c r="I58" i="5" a="1"/>
  <c r="R58" i="5" a="1"/>
  <c r="P59" i="5" a="1"/>
  <c r="T59" i="5" a="1"/>
  <c r="X59" i="5" a="1"/>
  <c r="H60" i="5" a="1"/>
  <c r="L60" i="5" a="1"/>
  <c r="P60" i="5" a="1"/>
  <c r="T60" i="5" a="1"/>
  <c r="X60" i="5" a="1"/>
  <c r="H61" i="5" a="1"/>
  <c r="L61" i="5" a="1"/>
  <c r="P61" i="5" a="1"/>
  <c r="T61" i="5" a="1"/>
  <c r="X61" i="5" a="1"/>
  <c r="H62" i="5" a="1"/>
  <c r="L62" i="5" a="1"/>
  <c r="P62" i="5" a="1"/>
  <c r="T62" i="5" a="1"/>
  <c r="X62" i="5" a="1"/>
  <c r="H63" i="5" a="1"/>
  <c r="L63" i="5" a="1"/>
  <c r="P63" i="5" a="1"/>
  <c r="T63" i="5" a="1"/>
  <c r="X63" i="5" a="1"/>
  <c r="H64" i="5" a="1"/>
  <c r="L64" i="5" a="1"/>
  <c r="P64" i="5" a="1"/>
  <c r="H37" i="5" a="1"/>
  <c r="X51" i="5" a="1"/>
  <c r="O54" i="5" a="1"/>
  <c r="N58" i="5" a="1"/>
  <c r="Q62" i="5" a="1"/>
  <c r="S63" i="5" a="1"/>
  <c r="I64" i="5" a="1"/>
  <c r="T64" i="5" a="1"/>
  <c r="M65" i="5" a="1"/>
  <c r="T65" i="5" a="1"/>
  <c r="F66" i="5" a="1"/>
  <c r="S66" i="5" a="1"/>
  <c r="Y66" i="5" a="1"/>
  <c r="L67" i="5" a="1"/>
  <c r="R67" i="5" a="1"/>
  <c r="K68" i="5" a="1"/>
  <c r="Q68" i="5" a="1"/>
  <c r="X68" i="5" a="1"/>
  <c r="J69" i="5" a="1"/>
  <c r="O69" i="5" a="1"/>
  <c r="X69" i="5" a="1"/>
  <c r="M70" i="5" a="1"/>
  <c r="V70" i="5" a="1"/>
  <c r="P71" i="5" a="1"/>
  <c r="Y71" i="5" a="1"/>
  <c r="N72" i="5" a="1"/>
  <c r="S72" i="5" a="1"/>
  <c r="H73" i="5" a="1"/>
  <c r="Q73" i="5" a="1"/>
  <c r="F74" i="5" a="1"/>
  <c r="K74" i="5" a="1"/>
  <c r="T74" i="5" a="1"/>
  <c r="I75" i="5" a="1"/>
  <c r="R75" i="5" a="1"/>
  <c r="W75" i="5" a="1"/>
  <c r="L76" i="5" a="1"/>
  <c r="U76" i="5" a="1"/>
  <c r="J77" i="5" a="1"/>
  <c r="O77" i="5" a="1"/>
  <c r="X77" i="5" a="1"/>
  <c r="M78" i="5" a="1"/>
  <c r="V78" i="5" a="1"/>
  <c r="P79" i="5" a="1"/>
  <c r="Y79" i="5" a="1"/>
  <c r="N80" i="5" a="1"/>
  <c r="S80" i="5" a="1"/>
  <c r="H81" i="5" a="1"/>
  <c r="Q81" i="5" a="1"/>
  <c r="F82" i="5" a="1"/>
  <c r="K82" i="5" a="1"/>
  <c r="T82" i="5" a="1"/>
  <c r="I83" i="5" a="1"/>
  <c r="R83" i="5" a="1"/>
  <c r="W83" i="5" a="1"/>
  <c r="M56" i="5" a="1"/>
  <c r="X67" i="5" a="1"/>
  <c r="N69" i="5" a="1"/>
  <c r="F71" i="5" a="1"/>
  <c r="U73" i="5" a="1"/>
  <c r="M75" i="5" a="1"/>
  <c r="N77" i="5" a="1"/>
  <c r="T79" i="5" a="1"/>
  <c r="X82" i="5" a="1"/>
  <c r="V54" i="5" a="1"/>
  <c r="V56" i="5" a="1"/>
  <c r="Q61" i="5" a="1"/>
  <c r="S62" i="5" a="1"/>
  <c r="I63" i="5" a="1"/>
  <c r="K64" i="5" a="1"/>
  <c r="H65" i="5" a="1"/>
  <c r="N65" i="5" a="1"/>
  <c r="M66" i="5" a="1"/>
  <c r="T66" i="5" a="1"/>
  <c r="F67" i="5" a="1"/>
  <c r="S67" i="5" a="1"/>
  <c r="Y67" i="5" a="1"/>
  <c r="L68" i="5" a="1"/>
  <c r="R68" i="5" a="1"/>
  <c r="K69" i="5" a="1"/>
  <c r="T69" i="5" a="1"/>
  <c r="I70" i="5" a="1"/>
  <c r="R70" i="5" a="1"/>
  <c r="W70" i="5" a="1"/>
  <c r="L71" i="5" a="1"/>
  <c r="U71" i="5" a="1"/>
  <c r="J72" i="5" a="1"/>
  <c r="O72" i="5" a="1"/>
  <c r="X72" i="5" a="1"/>
  <c r="M73" i="5" a="1"/>
  <c r="V73" i="5" a="1"/>
  <c r="P74" i="5" a="1"/>
  <c r="Y74" i="5" a="1"/>
  <c r="N75" i="5" a="1"/>
  <c r="S75" i="5" a="1"/>
  <c r="H76" i="5" a="1"/>
  <c r="Q76" i="5" a="1"/>
  <c r="F77" i="5" a="1"/>
  <c r="K77" i="5" a="1"/>
  <c r="T77" i="5" a="1"/>
  <c r="I78" i="5" a="1"/>
  <c r="R78" i="5" a="1"/>
  <c r="W78" i="5" a="1"/>
  <c r="L79" i="5" a="1"/>
  <c r="U79" i="5" a="1"/>
  <c r="J80" i="5" a="1"/>
  <c r="O80" i="5" a="1"/>
  <c r="X80" i="5" a="1"/>
  <c r="M81" i="5" a="1"/>
  <c r="V81" i="5" a="1"/>
  <c r="P82" i="5" a="1"/>
  <c r="Y82" i="5" a="1"/>
  <c r="N83" i="5" a="1"/>
  <c r="S83" i="5" a="1"/>
  <c r="R72" i="5" a="1"/>
  <c r="V75" i="5" a="1"/>
  <c r="Q78" i="5" a="1"/>
  <c r="W80" i="5" a="1"/>
  <c r="M83" i="5" a="1"/>
  <c r="Y43" i="5" a="1"/>
  <c r="T49" i="5" a="1"/>
  <c r="Q52" i="5" a="1"/>
  <c r="H55" i="5" a="1"/>
  <c r="W58" i="5" a="1"/>
  <c r="S61" i="5" a="1"/>
  <c r="I62" i="5" a="1"/>
  <c r="K63" i="5" a="1"/>
  <c r="U63" i="5" a="1"/>
  <c r="U64" i="5" a="1"/>
  <c r="O65" i="5" a="1"/>
  <c r="U65" i="5" a="1"/>
  <c r="H66" i="5" a="1"/>
  <c r="N66" i="5" a="1"/>
  <c r="M67" i="5" a="1"/>
  <c r="T67" i="5" a="1"/>
  <c r="F68" i="5" a="1"/>
  <c r="S68" i="5" a="1"/>
  <c r="Y68" i="5" a="1"/>
  <c r="P69" i="5" a="1"/>
  <c r="Y69" i="5" a="1"/>
  <c r="N70" i="5" a="1"/>
  <c r="S70" i="5" a="1"/>
  <c r="H71" i="5" a="1"/>
  <c r="Q71" i="5" a="1"/>
  <c r="F72" i="5" a="1"/>
  <c r="K72" i="5" a="1"/>
  <c r="T72" i="5" a="1"/>
  <c r="I73" i="5" a="1"/>
  <c r="R73" i="5" a="1"/>
  <c r="W73" i="5" a="1"/>
  <c r="L74" i="5" a="1"/>
  <c r="U74" i="5" a="1"/>
  <c r="J75" i="5" a="1"/>
  <c r="O75" i="5" a="1"/>
  <c r="X75" i="5" a="1"/>
  <c r="M76" i="5" a="1"/>
  <c r="V76" i="5" a="1"/>
  <c r="P77" i="5" a="1"/>
  <c r="Y77" i="5" a="1"/>
  <c r="N78" i="5" a="1"/>
  <c r="S78" i="5" a="1"/>
  <c r="H79" i="5" a="1"/>
  <c r="Q79" i="5" a="1"/>
  <c r="F80" i="5" a="1"/>
  <c r="K80" i="5" a="1"/>
  <c r="T80" i="5" a="1"/>
  <c r="I81" i="5" a="1"/>
  <c r="R81" i="5" a="1"/>
  <c r="W81" i="5" a="1"/>
  <c r="L82" i="5" a="1"/>
  <c r="U82" i="5" a="1"/>
  <c r="J83" i="5" a="1"/>
  <c r="O83" i="5" a="1"/>
  <c r="X83" i="5" a="1"/>
  <c r="K71" i="5" a="1"/>
  <c r="J74" i="5" a="1"/>
  <c r="Y76" i="5" a="1"/>
  <c r="F79" i="5" a="1"/>
  <c r="U81" i="5" a="1"/>
  <c r="V83" i="5" a="1"/>
  <c r="H50" i="5" a="1"/>
  <c r="W52" i="5" a="1"/>
  <c r="K57" i="5" a="1"/>
  <c r="K62" i="5" a="1"/>
  <c r="U62" i="5" a="1"/>
  <c r="W63" i="5" a="1"/>
  <c r="M64" i="5" a="1"/>
  <c r="W64" i="5" a="1"/>
  <c r="I65" i="5" a="1"/>
  <c r="P65" i="5" a="1"/>
  <c r="V65" i="5" a="1"/>
  <c r="O66" i="5" a="1"/>
  <c r="U66" i="5" a="1"/>
  <c r="H67" i="5" a="1"/>
  <c r="N67" i="5" a="1"/>
  <c r="M68" i="5" a="1"/>
  <c r="T68" i="5" a="1"/>
  <c r="F69" i="5" a="1"/>
  <c r="L69" i="5" a="1"/>
  <c r="U69" i="5" a="1"/>
  <c r="J70" i="5" a="1"/>
  <c r="O70" i="5" a="1"/>
  <c r="X70" i="5" a="1"/>
  <c r="M71" i="5" a="1"/>
  <c r="V71" i="5" a="1"/>
  <c r="P72" i="5" a="1"/>
  <c r="Y72" i="5" a="1"/>
  <c r="N73" i="5" a="1"/>
  <c r="S73" i="5" a="1"/>
  <c r="H74" i="5" a="1"/>
  <c r="Q74" i="5" a="1"/>
  <c r="F75" i="5" a="1"/>
  <c r="K75" i="5" a="1"/>
  <c r="T75" i="5" a="1"/>
  <c r="I76" i="5" a="1"/>
  <c r="R76" i="5" a="1"/>
  <c r="W76" i="5" a="1"/>
  <c r="L77" i="5" a="1"/>
  <c r="U77" i="5" a="1"/>
  <c r="J78" i="5" a="1"/>
  <c r="O78" i="5" a="1"/>
  <c r="X78" i="5" a="1"/>
  <c r="M79" i="5" a="1"/>
  <c r="V79" i="5" a="1"/>
  <c r="P80" i="5" a="1"/>
  <c r="Y80" i="5" a="1"/>
  <c r="N81" i="5" a="1"/>
  <c r="S81" i="5" a="1"/>
  <c r="H82" i="5" a="1"/>
  <c r="Q82" i="5" a="1"/>
  <c r="F83" i="5" a="1"/>
  <c r="K83" i="5" a="1"/>
  <c r="T83" i="5" a="1"/>
  <c r="M61" i="5" a="1"/>
  <c r="S45" i="5" a="1"/>
  <c r="P50" i="5" a="1"/>
  <c r="J53" i="5" a="1"/>
  <c r="L59" i="5" a="1"/>
  <c r="U61" i="5" a="1"/>
  <c r="W62" i="5" a="1"/>
  <c r="M63" i="5" a="1"/>
  <c r="O64" i="5" a="1"/>
  <c r="X64" i="5" a="1"/>
  <c r="J65" i="5" a="1"/>
  <c r="W65" i="5" a="1"/>
  <c r="I66" i="5" a="1"/>
  <c r="P66" i="5" a="1"/>
  <c r="V66" i="5" a="1"/>
  <c r="O67" i="5" a="1"/>
  <c r="U67" i="5" a="1"/>
  <c r="H68" i="5" a="1"/>
  <c r="N68" i="5" a="1"/>
  <c r="Q69" i="5" a="1"/>
  <c r="F70" i="5" a="1"/>
  <c r="K70" i="5" a="1"/>
  <c r="T70" i="5" a="1"/>
  <c r="I71" i="5" a="1"/>
  <c r="R71" i="5" a="1"/>
  <c r="W71" i="5" a="1"/>
  <c r="L72" i="5" a="1"/>
  <c r="U72" i="5" a="1"/>
  <c r="J73" i="5" a="1"/>
  <c r="O73" i="5" a="1"/>
  <c r="X73" i="5" a="1"/>
  <c r="M74" i="5" a="1"/>
  <c r="V74" i="5" a="1"/>
  <c r="P75" i="5" a="1"/>
  <c r="Y75" i="5" a="1"/>
  <c r="N76" i="5" a="1"/>
  <c r="S76" i="5" a="1"/>
  <c r="H77" i="5" a="1"/>
  <c r="Q77" i="5" a="1"/>
  <c r="F78" i="5" a="1"/>
  <c r="K78" i="5" a="1"/>
  <c r="T78" i="5" a="1"/>
  <c r="I79" i="5" a="1"/>
  <c r="R79" i="5" a="1"/>
  <c r="W79" i="5" a="1"/>
  <c r="L80" i="5" a="1"/>
  <c r="U80" i="5" a="1"/>
  <c r="J81" i="5" a="1"/>
  <c r="O81" i="5" a="1"/>
  <c r="X81" i="5" a="1"/>
  <c r="M82" i="5" a="1"/>
  <c r="V82" i="5" a="1"/>
  <c r="P83" i="5" a="1"/>
  <c r="Y83" i="5" a="1"/>
  <c r="I54" i="5" a="1"/>
  <c r="J68" i="5" a="1"/>
  <c r="S69" i="5" a="1"/>
  <c r="T71" i="5" a="1"/>
  <c r="L73" i="5" a="1"/>
  <c r="S77" i="5" a="1"/>
  <c r="R80" i="5" a="1"/>
  <c r="O82" i="5" a="1"/>
  <c r="N46" i="5" a="1"/>
  <c r="X50" i="5" a="1"/>
  <c r="P53" i="5" a="1"/>
  <c r="T57" i="5" a="1"/>
  <c r="W61" i="5" a="1"/>
  <c r="M62" i="5" a="1"/>
  <c r="O63" i="5" a="1"/>
  <c r="Y63" i="5" a="1"/>
  <c r="K65" i="5" a="1"/>
  <c r="Q65" i="5" a="1"/>
  <c r="X65" i="5" a="1"/>
  <c r="J66" i="5" a="1"/>
  <c r="W66" i="5" a="1"/>
  <c r="I67" i="5" a="1"/>
  <c r="P67" i="5" a="1"/>
  <c r="V67" i="5" a="1"/>
  <c r="O68" i="5" a="1"/>
  <c r="U68" i="5" a="1"/>
  <c r="H69" i="5" a="1"/>
  <c r="M69" i="5" a="1"/>
  <c r="V69" i="5" a="1"/>
  <c r="P70" i="5" a="1"/>
  <c r="Y70" i="5" a="1"/>
  <c r="N71" i="5" a="1"/>
  <c r="S71" i="5" a="1"/>
  <c r="H72" i="5" a="1"/>
  <c r="Q72" i="5" a="1"/>
  <c r="F73" i="5" a="1"/>
  <c r="K73" i="5" a="1"/>
  <c r="T73" i="5" a="1"/>
  <c r="I74" i="5" a="1"/>
  <c r="R74" i="5" a="1"/>
  <c r="W74" i="5" a="1"/>
  <c r="L75" i="5" a="1"/>
  <c r="U75" i="5" a="1"/>
  <c r="J76" i="5" a="1"/>
  <c r="O76" i="5" a="1"/>
  <c r="X76" i="5" a="1"/>
  <c r="M77" i="5" a="1"/>
  <c r="V77" i="5" a="1"/>
  <c r="P78" i="5" a="1"/>
  <c r="Y78" i="5" a="1"/>
  <c r="N79" i="5" a="1"/>
  <c r="S79" i="5" a="1"/>
  <c r="H80" i="5" a="1"/>
  <c r="Q80" i="5" a="1"/>
  <c r="F81" i="5" a="1"/>
  <c r="K81" i="5" a="1"/>
  <c r="T81" i="5" a="1"/>
  <c r="I82" i="5" a="1"/>
  <c r="R82" i="5" a="1"/>
  <c r="W82" i="5" a="1"/>
  <c r="L83" i="5" a="1"/>
  <c r="U83" i="5" a="1"/>
  <c r="R51" i="5" a="1"/>
  <c r="Y61" i="5" a="1"/>
  <c r="Q63" i="5" a="1"/>
  <c r="F65" i="5" a="1"/>
  <c r="Y65" i="5" a="1"/>
  <c r="R66" i="5" a="1"/>
  <c r="Q67" i="5" a="1"/>
  <c r="I69" i="5" a="1"/>
  <c r="Q70" i="5" a="1"/>
  <c r="W72" i="5" a="1"/>
  <c r="X74" i="5" a="1"/>
  <c r="H78" i="5" a="1"/>
  <c r="I80" i="5" a="1"/>
  <c r="J82" i="5" a="1"/>
  <c r="I47" i="5" a="1"/>
  <c r="K51" i="5" a="1"/>
  <c r="H56" i="5" a="1"/>
  <c r="Y57" i="5" a="1"/>
  <c r="O62" i="5" a="1"/>
  <c r="Y62" i="5" a="1"/>
  <c r="Q64" i="5" a="1"/>
  <c r="Y64" i="5" a="1"/>
  <c r="L65" i="5" a="1"/>
  <c r="R65" i="5" a="1"/>
  <c r="K66" i="5" a="1"/>
  <c r="Q66" i="5" a="1"/>
  <c r="X66" i="5" a="1"/>
  <c r="J67" i="5" a="1"/>
  <c r="W67" i="5" a="1"/>
  <c r="I68" i="5" a="1"/>
  <c r="P68" i="5" a="1"/>
  <c r="V68" i="5" a="1"/>
  <c r="R69" i="5" a="1"/>
  <c r="W69" i="5" a="1"/>
  <c r="L70" i="5" a="1"/>
  <c r="U70" i="5" a="1"/>
  <c r="J71" i="5" a="1"/>
  <c r="O71" i="5" a="1"/>
  <c r="X71" i="5" a="1"/>
  <c r="M72" i="5" a="1"/>
  <c r="V72" i="5" a="1"/>
  <c r="P73" i="5" a="1"/>
  <c r="Y73" i="5" a="1"/>
  <c r="N74" i="5" a="1"/>
  <c r="S74" i="5" a="1"/>
  <c r="H75" i="5" a="1"/>
  <c r="Q75" i="5" a="1"/>
  <c r="F76" i="5" a="1"/>
  <c r="K76" i="5" a="1"/>
  <c r="T76" i="5" a="1"/>
  <c r="I77" i="5" a="1"/>
  <c r="R77" i="5" a="1"/>
  <c r="W77" i="5" a="1"/>
  <c r="L78" i="5" a="1"/>
  <c r="U78" i="5" a="1"/>
  <c r="J79" i="5" a="1"/>
  <c r="O79" i="5" a="1"/>
  <c r="X79" i="5" a="1"/>
  <c r="M80" i="5" a="1"/>
  <c r="V80" i="5" a="1"/>
  <c r="P81" i="5" a="1"/>
  <c r="Y81" i="5" a="1"/>
  <c r="N82" i="5" a="1"/>
  <c r="S82" i="5" a="1"/>
  <c r="H83" i="5" a="1"/>
  <c r="Q83" i="5" a="1"/>
  <c r="V47" i="5" a="1"/>
  <c r="S64" i="5" a="1"/>
  <c r="S65" i="5" a="1"/>
  <c r="L66" i="5" a="1"/>
  <c r="K67" i="5" a="1"/>
  <c r="W68" i="5" a="1"/>
  <c r="H70" i="5" a="1"/>
  <c r="I72" i="5" a="1"/>
  <c r="O74" i="5" a="1"/>
  <c r="P76" i="5" a="1"/>
  <c r="K79" i="5" a="1"/>
  <c r="L81" i="5" a="1"/>
  <c r="G3" i="5" a="1"/>
  <c r="K3" i="5" a="1"/>
  <c r="O3" i="5" a="1"/>
  <c r="S3" i="5" a="1"/>
  <c r="W3" i="5" a="1"/>
  <c r="H3" i="5" a="1"/>
  <c r="L3" i="5" a="1"/>
  <c r="P3" i="5" a="1"/>
  <c r="T3" i="5" a="1"/>
  <c r="X3" i="5" a="1"/>
  <c r="I3" i="5" a="1"/>
  <c r="M3" i="5" a="1"/>
  <c r="Q3" i="5" a="1"/>
  <c r="U3" i="5" a="1"/>
  <c r="Y3" i="5" a="1"/>
  <c r="J3" i="5" a="1"/>
  <c r="N3" i="5" a="1"/>
  <c r="R3" i="5" a="1"/>
  <c r="V3" i="5" a="1"/>
  <c r="F3" i="5" a="1"/>
  <c r="CA83" i="71" a="1"/>
  <c r="D4" i="71" a="1"/>
  <c r="H4" i="71" a="1"/>
  <c r="L4" i="71" a="1"/>
  <c r="P4" i="71" a="1"/>
  <c r="T4" i="71" a="1"/>
  <c r="E4" i="71" a="1"/>
  <c r="I4" i="71" a="1"/>
  <c r="M4" i="71" a="1"/>
  <c r="Q4" i="71" a="1"/>
  <c r="U4" i="71" a="1"/>
  <c r="Y4" i="71" a="1"/>
  <c r="AC4" i="71" a="1"/>
  <c r="F4" i="71" a="1"/>
  <c r="J4" i="71" a="1"/>
  <c r="N4" i="71" a="1"/>
  <c r="R4" i="71" a="1"/>
  <c r="V4" i="71" a="1"/>
  <c r="G4" i="71" a="1"/>
  <c r="K4" i="71" a="1"/>
  <c r="O4" i="71" a="1"/>
  <c r="S4" i="71" a="1"/>
  <c r="W4" i="71" a="1"/>
  <c r="AA4" i="71" a="1"/>
  <c r="AE4" i="71" a="1"/>
  <c r="AB4" i="71" a="1"/>
  <c r="AJ4" i="71" a="1"/>
  <c r="AQ4" i="71" a="1"/>
  <c r="AW4" i="71" a="1"/>
  <c r="BJ4" i="71" a="1"/>
  <c r="BP4" i="71" a="1"/>
  <c r="BW4" i="71" a="1"/>
  <c r="CC4" i="71" a="1"/>
  <c r="CP4" i="71" a="1"/>
  <c r="CV4" i="71" a="1"/>
  <c r="DC4" i="71" a="1"/>
  <c r="I5" i="71" a="1"/>
  <c r="V5" i="71" a="1"/>
  <c r="AB5" i="71" a="1"/>
  <c r="AI5" i="71" a="1"/>
  <c r="AO5" i="71" a="1"/>
  <c r="BB5" i="71" a="1"/>
  <c r="BH5" i="71" a="1"/>
  <c r="BO5" i="71" a="1"/>
  <c r="BU5" i="71" a="1"/>
  <c r="CH5" i="71" a="1"/>
  <c r="CN5" i="71" a="1"/>
  <c r="CU5" i="71" a="1"/>
  <c r="DA5" i="71" a="1"/>
  <c r="N6" i="71" a="1"/>
  <c r="T6" i="71" a="1"/>
  <c r="AA6" i="71" a="1"/>
  <c r="AG6" i="71" a="1"/>
  <c r="AT6" i="71" a="1"/>
  <c r="AZ6" i="71" a="1"/>
  <c r="BG6" i="71" a="1"/>
  <c r="BM6" i="71" a="1"/>
  <c r="BZ6" i="71" a="1"/>
  <c r="CF6" i="71" a="1"/>
  <c r="CM6" i="71" a="1"/>
  <c r="CS6" i="71" a="1"/>
  <c r="F7" i="71" a="1"/>
  <c r="L7" i="71" a="1"/>
  <c r="S7" i="71" a="1"/>
  <c r="Y7" i="71" a="1"/>
  <c r="AD4" i="71" a="1"/>
  <c r="AK4" i="71" a="1"/>
  <c r="AX4" i="71" a="1"/>
  <c r="BD4" i="71" a="1"/>
  <c r="BK4" i="71" a="1"/>
  <c r="BQ4" i="71" a="1"/>
  <c r="CD4" i="71" a="1"/>
  <c r="CJ4" i="71" a="1"/>
  <c r="CQ4" i="71" a="1"/>
  <c r="CW4" i="71" a="1"/>
  <c r="J5" i="71" a="1"/>
  <c r="P5" i="71" a="1"/>
  <c r="W5" i="71" a="1"/>
  <c r="AC5" i="71" a="1"/>
  <c r="AP5" i="71" a="1"/>
  <c r="AV5" i="71" a="1"/>
  <c r="BC5" i="71" a="1"/>
  <c r="BI5" i="71" a="1"/>
  <c r="BV5" i="71" a="1"/>
  <c r="CB5" i="71" a="1"/>
  <c r="CI5" i="71" a="1"/>
  <c r="CO5" i="71" a="1"/>
  <c r="AL4" i="71" a="1"/>
  <c r="AR4" i="71" a="1"/>
  <c r="AY4" i="71" a="1"/>
  <c r="BE4" i="71" a="1"/>
  <c r="BR4" i="71" a="1"/>
  <c r="BX4" i="71" a="1"/>
  <c r="CE4" i="71" a="1"/>
  <c r="CK4" i="71" a="1"/>
  <c r="CX4" i="71" a="1"/>
  <c r="D5" i="71" a="1"/>
  <c r="K5" i="71" a="1"/>
  <c r="Q5" i="71" a="1"/>
  <c r="AD5" i="71" a="1"/>
  <c r="AJ5" i="71" a="1"/>
  <c r="AQ5" i="71" a="1"/>
  <c r="AW5" i="71" a="1"/>
  <c r="BJ5" i="71" a="1"/>
  <c r="BP5" i="71" a="1"/>
  <c r="BW5" i="71" a="1"/>
  <c r="CC5" i="71" a="1"/>
  <c r="CP5" i="71" a="1"/>
  <c r="CV5" i="71" a="1"/>
  <c r="DC5" i="71" a="1"/>
  <c r="I6" i="71" a="1"/>
  <c r="V6" i="71" a="1"/>
  <c r="AB6" i="71" a="1"/>
  <c r="AI6" i="71" a="1"/>
  <c r="AO6" i="71" a="1"/>
  <c r="BB6" i="71" a="1"/>
  <c r="BH6" i="71" a="1"/>
  <c r="BO6" i="71" a="1"/>
  <c r="BU6" i="71" a="1"/>
  <c r="CH6" i="71" a="1"/>
  <c r="CN6" i="71" a="1"/>
  <c r="CU6" i="71" a="1"/>
  <c r="DA6" i="71" a="1"/>
  <c r="N7" i="71" a="1"/>
  <c r="T7" i="71" a="1"/>
  <c r="AA7" i="71" a="1"/>
  <c r="AF4" i="71" a="1"/>
  <c r="AM4" i="71" a="1"/>
  <c r="AS4" i="71" a="1"/>
  <c r="BF4" i="71" a="1"/>
  <c r="BL4" i="71" a="1"/>
  <c r="BS4" i="71" a="1"/>
  <c r="BY4" i="71" a="1"/>
  <c r="CL4" i="71" a="1"/>
  <c r="CR4" i="71" a="1"/>
  <c r="CY4" i="71" a="1"/>
  <c r="E5" i="71" a="1"/>
  <c r="R5" i="71" a="1"/>
  <c r="X5" i="71" a="1"/>
  <c r="AE5" i="71" a="1"/>
  <c r="AK5" i="71" a="1"/>
  <c r="AX5" i="71" a="1"/>
  <c r="BD5" i="71" a="1"/>
  <c r="BK5" i="71" a="1"/>
  <c r="BQ5" i="71" a="1"/>
  <c r="CD5" i="71" a="1"/>
  <c r="CJ5" i="71" a="1"/>
  <c r="CQ5" i="71" a="1"/>
  <c r="CW5" i="71" a="1"/>
  <c r="J6" i="71" a="1"/>
  <c r="P6" i="71" a="1"/>
  <c r="W6" i="71" a="1"/>
  <c r="AC6" i="71" a="1"/>
  <c r="AP6" i="71" a="1"/>
  <c r="AV6" i="71" a="1"/>
  <c r="BC6" i="71" a="1"/>
  <c r="BI6" i="71" a="1"/>
  <c r="BV6" i="71" a="1"/>
  <c r="CB6" i="71" a="1"/>
  <c r="CI6" i="71" a="1"/>
  <c r="CO6" i="71" a="1"/>
  <c r="DB6" i="71" a="1"/>
  <c r="H7" i="71" a="1"/>
  <c r="AG4" i="71" a="1"/>
  <c r="AT4" i="71" a="1"/>
  <c r="AZ4" i="71" a="1"/>
  <c r="BG4" i="71" a="1"/>
  <c r="BM4" i="71" a="1"/>
  <c r="BZ4" i="71" a="1"/>
  <c r="CF4" i="71" a="1"/>
  <c r="CM4" i="71" a="1"/>
  <c r="CS4" i="71" a="1"/>
  <c r="F5" i="71" a="1"/>
  <c r="L5" i="71" a="1"/>
  <c r="S5" i="71" a="1"/>
  <c r="Y5" i="71" a="1"/>
  <c r="AL5" i="71" a="1"/>
  <c r="AR5" i="71" a="1"/>
  <c r="AY5" i="71" a="1"/>
  <c r="BE5" i="71" a="1"/>
  <c r="BR5" i="71" a="1"/>
  <c r="BX5" i="71" a="1"/>
  <c r="CE5" i="71" a="1"/>
  <c r="CK5" i="71" a="1"/>
  <c r="CX5" i="71" a="1"/>
  <c r="D6" i="71" a="1"/>
  <c r="K6" i="71" a="1"/>
  <c r="Q6" i="71" a="1"/>
  <c r="AD6" i="71" a="1"/>
  <c r="AJ6" i="71" a="1"/>
  <c r="AQ6" i="71" a="1"/>
  <c r="AW6" i="71" a="1"/>
  <c r="BJ6" i="71" a="1"/>
  <c r="BP6" i="71" a="1"/>
  <c r="BW6" i="71" a="1"/>
  <c r="CC6" i="71" a="1"/>
  <c r="CP6" i="71" a="1"/>
  <c r="CV6" i="71" a="1"/>
  <c r="DC6" i="71" a="1"/>
  <c r="I7" i="71" a="1"/>
  <c r="V7" i="71" a="1"/>
  <c r="AB7" i="71" a="1"/>
  <c r="X4" i="71" a="1"/>
  <c r="AH4" i="71" a="1"/>
  <c r="AN4" i="71" a="1"/>
  <c r="AU4" i="71" a="1"/>
  <c r="BA4" i="71" a="1"/>
  <c r="BN4" i="71" a="1"/>
  <c r="BT4" i="71" a="1"/>
  <c r="CA4" i="71" a="1"/>
  <c r="CG4" i="71" a="1"/>
  <c r="CT4" i="71" a="1"/>
  <c r="CZ4" i="71" a="1"/>
  <c r="G5" i="71" a="1"/>
  <c r="M5" i="71" a="1"/>
  <c r="Z5" i="71" a="1"/>
  <c r="AF5" i="71" a="1"/>
  <c r="AM5" i="71" a="1"/>
  <c r="AS5" i="71" a="1"/>
  <c r="BF5" i="71" a="1"/>
  <c r="BL5" i="71" a="1"/>
  <c r="BS5" i="71" a="1"/>
  <c r="BY5" i="71" a="1"/>
  <c r="CL5" i="71" a="1"/>
  <c r="CR5" i="71" a="1"/>
  <c r="CY5" i="71" a="1"/>
  <c r="E6" i="71" a="1"/>
  <c r="R6" i="71" a="1"/>
  <c r="X6" i="71" a="1"/>
  <c r="AE6" i="71" a="1"/>
  <c r="AK6" i="71" a="1"/>
  <c r="AX6" i="71" a="1"/>
  <c r="BD6" i="71" a="1"/>
  <c r="BK6" i="71" a="1"/>
  <c r="BQ6" i="71" a="1"/>
  <c r="CD6" i="71" a="1"/>
  <c r="CJ6" i="71" a="1"/>
  <c r="CQ6" i="71" a="1"/>
  <c r="Z4" i="71" a="1"/>
  <c r="AI4" i="71" a="1"/>
  <c r="AO4" i="71" a="1"/>
  <c r="BB4" i="71" a="1"/>
  <c r="BH4" i="71" a="1"/>
  <c r="BO4" i="71" a="1"/>
  <c r="BU4" i="71" a="1"/>
  <c r="CH4" i="71" a="1"/>
  <c r="CN4" i="71" a="1"/>
  <c r="CU4" i="71" a="1"/>
  <c r="DA4" i="71" a="1"/>
  <c r="N5" i="71" a="1"/>
  <c r="T5" i="71" a="1"/>
  <c r="AA5" i="71" a="1"/>
  <c r="AG5" i="71" a="1"/>
  <c r="AT5" i="71" a="1"/>
  <c r="AZ5" i="71" a="1"/>
  <c r="BG5" i="71" a="1"/>
  <c r="BM5" i="71" a="1"/>
  <c r="BZ5" i="71" a="1"/>
  <c r="CF5" i="71" a="1"/>
  <c r="CM5" i="71" a="1"/>
  <c r="CS5" i="71" a="1"/>
  <c r="F6" i="71" a="1"/>
  <c r="L6" i="71" a="1"/>
  <c r="S6" i="71" a="1"/>
  <c r="Y6" i="71" a="1"/>
  <c r="AL6" i="71" a="1"/>
  <c r="AR6" i="71" a="1"/>
  <c r="AY6" i="71" a="1"/>
  <c r="BE6" i="71" a="1"/>
  <c r="BR6" i="71" a="1"/>
  <c r="BX6" i="71" a="1"/>
  <c r="CE6" i="71" a="1"/>
  <c r="CK6" i="71" a="1"/>
  <c r="CX6" i="71" a="1"/>
  <c r="D7" i="71" a="1"/>
  <c r="K7" i="71" a="1"/>
  <c r="Q7" i="71" a="1"/>
  <c r="AD7" i="71" a="1"/>
  <c r="CB4" i="71" a="1"/>
  <c r="CA5" i="71" a="1"/>
  <c r="H6" i="71" a="1"/>
  <c r="AH6" i="71" a="1"/>
  <c r="CG6" i="71" a="1"/>
  <c r="R7" i="71" a="1"/>
  <c r="AE7" i="71" a="1"/>
  <c r="AM7" i="71" a="1"/>
  <c r="AU7" i="71" a="1"/>
  <c r="BC7" i="71" a="1"/>
  <c r="BI7" i="71" a="1"/>
  <c r="BN7" i="71" a="1"/>
  <c r="BY7" i="71" a="1"/>
  <c r="CD7" i="71" a="1"/>
  <c r="CO7" i="71" a="1"/>
  <c r="CT7" i="71" a="1"/>
  <c r="E8" i="71" a="1"/>
  <c r="J8" i="71" a="1"/>
  <c r="U8" i="71" a="1"/>
  <c r="Z8" i="71" a="1"/>
  <c r="AK8" i="71" a="1"/>
  <c r="AP8" i="71" a="1"/>
  <c r="BA8" i="71" a="1"/>
  <c r="CI4" i="71" a="1"/>
  <c r="AH5" i="71" a="1"/>
  <c r="CG5" i="71" a="1"/>
  <c r="M6" i="71" a="1"/>
  <c r="AM6" i="71" a="1"/>
  <c r="BL6" i="71" a="1"/>
  <c r="CL6" i="71" a="1"/>
  <c r="E7" i="71" a="1"/>
  <c r="AF7" i="71" a="1"/>
  <c r="AN7" i="71" a="1"/>
  <c r="AV7" i="71" a="1"/>
  <c r="BD7" i="71" a="1"/>
  <c r="BO7" i="71" a="1"/>
  <c r="BT7" i="71" a="1"/>
  <c r="CE7" i="71" a="1"/>
  <c r="CJ7" i="71" a="1"/>
  <c r="CU7" i="71" a="1"/>
  <c r="CZ7" i="71" a="1"/>
  <c r="K8" i="71" a="1"/>
  <c r="P8" i="71" a="1"/>
  <c r="AA8" i="71" a="1"/>
  <c r="AF8" i="71" a="1"/>
  <c r="AQ8" i="71" a="1"/>
  <c r="AV8" i="71" a="1"/>
  <c r="BG8" i="71" a="1"/>
  <c r="BL8" i="71" a="1"/>
  <c r="BW8" i="71" a="1"/>
  <c r="CB8" i="71" a="1"/>
  <c r="CM8" i="71" a="1"/>
  <c r="CR8" i="71" a="1"/>
  <c r="DB8" i="71" a="1"/>
  <c r="K9" i="71" a="1"/>
  <c r="AP4" i="71" a="1"/>
  <c r="CO4" i="71" a="1"/>
  <c r="AN5" i="71" a="1"/>
  <c r="O6" i="71" a="1"/>
  <c r="AN6" i="71" a="1"/>
  <c r="BN6" i="71" a="1"/>
  <c r="G7" i="71" a="1"/>
  <c r="U7" i="71" a="1"/>
  <c r="AG7" i="71" a="1"/>
  <c r="AO7" i="71" a="1"/>
  <c r="AW7" i="71" a="1"/>
  <c r="BE7" i="71" a="1"/>
  <c r="BJ7" i="71" a="1"/>
  <c r="BU7" i="71" a="1"/>
  <c r="BZ7" i="71" a="1"/>
  <c r="CK7" i="71" a="1"/>
  <c r="CP7" i="71" a="1"/>
  <c r="DA7" i="71" a="1"/>
  <c r="F8" i="71" a="1"/>
  <c r="Q8" i="71" a="1"/>
  <c r="V8" i="71" a="1"/>
  <c r="AG8" i="71" a="1"/>
  <c r="AL8" i="71" a="1"/>
  <c r="AW8" i="71" a="1"/>
  <c r="BB8" i="71" a="1"/>
  <c r="BM8" i="71" a="1"/>
  <c r="BR8" i="71" a="1"/>
  <c r="CC8" i="71" a="1"/>
  <c r="AV4" i="71" a="1"/>
  <c r="AU5" i="71" a="1"/>
  <c r="CT5" i="71" a="1"/>
  <c r="AS6" i="71" a="1"/>
  <c r="BS6" i="71" a="1"/>
  <c r="CR6" i="71" a="1"/>
  <c r="J7" i="71" a="1"/>
  <c r="W7" i="71" a="1"/>
  <c r="AH7" i="71" a="1"/>
  <c r="AP7" i="71" a="1"/>
  <c r="AX7" i="71" a="1"/>
  <c r="BK7" i="71" a="1"/>
  <c r="BP7" i="71" a="1"/>
  <c r="CA7" i="71" a="1"/>
  <c r="CF7" i="71" a="1"/>
  <c r="CQ7" i="71" a="1"/>
  <c r="CV7" i="71" a="1"/>
  <c r="G8" i="71" a="1"/>
  <c r="L8" i="71" a="1"/>
  <c r="W8" i="71" a="1"/>
  <c r="AB8" i="71" a="1"/>
  <c r="AM8" i="71" a="1"/>
  <c r="AR8" i="71" a="1"/>
  <c r="BC8" i="71" a="1"/>
  <c r="BH8" i="71" a="1"/>
  <c r="BS8" i="71" a="1"/>
  <c r="BX8" i="71" a="1"/>
  <c r="CI8" i="71" a="1"/>
  <c r="CN8" i="71" a="1"/>
  <c r="DC8" i="71" a="1"/>
  <c r="L9" i="71" a="1"/>
  <c r="BC4" i="71" a="1"/>
  <c r="DB4" i="71" a="1"/>
  <c r="BA5" i="71" a="1"/>
  <c r="U6" i="71" a="1"/>
  <c r="AU6" i="71" a="1"/>
  <c r="BT6" i="71" a="1"/>
  <c r="CT6" i="71" a="1"/>
  <c r="X7" i="71" a="1"/>
  <c r="AI7" i="71" a="1"/>
  <c r="AQ7" i="71" a="1"/>
  <c r="AY7" i="71" a="1"/>
  <c r="BF7" i="71" a="1"/>
  <c r="BQ7" i="71" a="1"/>
  <c r="BV7" i="71" a="1"/>
  <c r="CG7" i="71" a="1"/>
  <c r="CL7" i="71" a="1"/>
  <c r="CW7" i="71" a="1"/>
  <c r="DB7" i="71" a="1"/>
  <c r="M8" i="71" a="1"/>
  <c r="R8" i="71" a="1"/>
  <c r="AC8" i="71" a="1"/>
  <c r="AH8" i="71" a="1"/>
  <c r="AS8" i="71" a="1"/>
  <c r="BI4" i="71" a="1"/>
  <c r="H5" i="71" a="1"/>
  <c r="CZ5" i="71" a="1"/>
  <c r="Z6" i="71" a="1"/>
  <c r="BY6" i="71" a="1"/>
  <c r="CW6" i="71" a="1"/>
  <c r="M7" i="71" a="1"/>
  <c r="Z7" i="71" a="1"/>
  <c r="AJ7" i="71" a="1"/>
  <c r="AR7" i="71" a="1"/>
  <c r="AZ7" i="71" a="1"/>
  <c r="BG7" i="71" a="1"/>
  <c r="BL7" i="71" a="1"/>
  <c r="BW7" i="71" a="1"/>
  <c r="CB7" i="71" a="1"/>
  <c r="CM7" i="71" a="1"/>
  <c r="CR7" i="71" a="1"/>
  <c r="DC7" i="71" a="1"/>
  <c r="H8" i="71" a="1"/>
  <c r="S8" i="71" a="1"/>
  <c r="X8" i="71" a="1"/>
  <c r="AI8" i="71" a="1"/>
  <c r="AN8" i="71" a="1"/>
  <c r="AY8" i="71" a="1"/>
  <c r="BD8" i="71" a="1"/>
  <c r="BO8" i="71" a="1"/>
  <c r="BT8" i="71" a="1"/>
  <c r="O5" i="71" a="1"/>
  <c r="BN5" i="71" a="1"/>
  <c r="DB5" i="71" a="1"/>
  <c r="BA6" i="71" a="1"/>
  <c r="CA6" i="71" a="1"/>
  <c r="CY6" i="71" a="1"/>
  <c r="O7" i="71" a="1"/>
  <c r="AK7" i="71" a="1"/>
  <c r="AS7" i="71" a="1"/>
  <c r="BA7" i="71" a="1"/>
  <c r="BM7" i="71" a="1"/>
  <c r="BR7" i="71" a="1"/>
  <c r="CC7" i="71" a="1"/>
  <c r="CH7" i="71" a="1"/>
  <c r="CS7" i="71" a="1"/>
  <c r="CX7" i="71" a="1"/>
  <c r="I8" i="71" a="1"/>
  <c r="N8" i="71" a="1"/>
  <c r="Y8" i="71" a="1"/>
  <c r="AD8" i="71" a="1"/>
  <c r="AO8" i="71" a="1"/>
  <c r="AT8" i="71" a="1"/>
  <c r="BE8" i="71" a="1"/>
  <c r="BJ8" i="71" a="1"/>
  <c r="BU8" i="71" a="1"/>
  <c r="BZ8" i="71" a="1"/>
  <c r="CK8" i="71" a="1"/>
  <c r="CP8" i="71" a="1"/>
  <c r="CZ8" i="71" a="1"/>
  <c r="E9" i="71" a="1"/>
  <c r="N9" i="71" a="1"/>
  <c r="R9" i="71" a="1"/>
  <c r="V9" i="71" a="1"/>
  <c r="Z9" i="71" a="1"/>
  <c r="AD9" i="71" a="1"/>
  <c r="AH9" i="71" a="1"/>
  <c r="AL9" i="71" a="1"/>
  <c r="AP9" i="71" a="1"/>
  <c r="AT9" i="71" a="1"/>
  <c r="AX9" i="71" a="1"/>
  <c r="BV4" i="71" a="1"/>
  <c r="P7" i="71" a="1"/>
  <c r="BX7" i="71" a="1"/>
  <c r="O8" i="71" a="1"/>
  <c r="AZ8" i="71" a="1"/>
  <c r="BP8" i="71" a="1"/>
  <c r="CT8" i="71" a="1"/>
  <c r="I9" i="71" a="1"/>
  <c r="P9" i="71" a="1"/>
  <c r="AC9" i="71" a="1"/>
  <c r="AI9" i="71" a="1"/>
  <c r="AV9" i="71" a="1"/>
  <c r="BB9" i="71" a="1"/>
  <c r="BG9" i="71" a="1"/>
  <c r="BM9" i="71" a="1"/>
  <c r="BR9" i="71" a="1"/>
  <c r="BW9" i="71" a="1"/>
  <c r="CC9" i="71" a="1"/>
  <c r="CH9" i="71" a="1"/>
  <c r="CM9" i="71" a="1"/>
  <c r="CS9" i="71" a="1"/>
  <c r="CX9" i="71" a="1"/>
  <c r="DC9" i="71" a="1"/>
  <c r="I10" i="71" a="1"/>
  <c r="N10" i="71" a="1"/>
  <c r="S10" i="71" a="1"/>
  <c r="Y10" i="71" a="1"/>
  <c r="AD10" i="71" a="1"/>
  <c r="AI10" i="71" a="1"/>
  <c r="AO10" i="71" a="1"/>
  <c r="AT10" i="71" a="1"/>
  <c r="AY10" i="71" a="1"/>
  <c r="BE10" i="71" a="1"/>
  <c r="BJ10" i="71" a="1"/>
  <c r="BO10" i="71" a="1"/>
  <c r="BU10" i="71" a="1"/>
  <c r="BZ10" i="71" a="1"/>
  <c r="CE10" i="71" a="1"/>
  <c r="CK10" i="71" a="1"/>
  <c r="CP10" i="71" a="1"/>
  <c r="CU10" i="71" a="1"/>
  <c r="DA10" i="71" a="1"/>
  <c r="F11" i="71" a="1"/>
  <c r="O11" i="71" a="1"/>
  <c r="T11" i="71" a="1"/>
  <c r="AC11" i="71" a="1"/>
  <c r="U5" i="71" a="1"/>
  <c r="AC7" i="71" a="1"/>
  <c r="T8" i="71" a="1"/>
  <c r="BQ8" i="71" a="1"/>
  <c r="CD8" i="71" a="1"/>
  <c r="CL8" i="71" a="1"/>
  <c r="CU8" i="71" a="1"/>
  <c r="J9" i="71" a="1"/>
  <c r="Q9" i="71" a="1"/>
  <c r="W9" i="71" a="1"/>
  <c r="AJ9" i="71" a="1"/>
  <c r="AW9" i="71" a="1"/>
  <c r="BH9" i="71" a="1"/>
  <c r="BX9" i="71" a="1"/>
  <c r="CN9" i="71" a="1"/>
  <c r="D10" i="71" a="1"/>
  <c r="T10" i="71" a="1"/>
  <c r="AJ10" i="71" a="1"/>
  <c r="AZ10" i="71" a="1"/>
  <c r="BP10" i="71" a="1"/>
  <c r="CF10" i="71" a="1"/>
  <c r="CV10" i="71" a="1"/>
  <c r="K11" i="71" a="1"/>
  <c r="P11" i="71" a="1"/>
  <c r="Y11" i="71" a="1"/>
  <c r="AH11" i="71" a="1"/>
  <c r="AQ11" i="71" a="1"/>
  <c r="AV11" i="71" a="1"/>
  <c r="BE11" i="71" a="1"/>
  <c r="BN11" i="71" a="1"/>
  <c r="BW11" i="71" a="1"/>
  <c r="CB11" i="71" a="1"/>
  <c r="CK11" i="71" a="1"/>
  <c r="CT11" i="71" a="1"/>
  <c r="DC11" i="71" a="1"/>
  <c r="H12" i="71" a="1"/>
  <c r="Q12" i="71" a="1"/>
  <c r="Z12" i="71" a="1"/>
  <c r="AI12" i="71" a="1"/>
  <c r="AN12" i="71" a="1"/>
  <c r="AW12" i="71" a="1"/>
  <c r="BF12" i="71" a="1"/>
  <c r="BO12" i="71" a="1"/>
  <c r="BT12" i="71" a="1"/>
  <c r="BT5" i="71" a="1"/>
  <c r="AL7" i="71" a="1"/>
  <c r="CI7" i="71" a="1"/>
  <c r="CE8" i="71" a="1"/>
  <c r="CV8" i="71" a="1"/>
  <c r="X9" i="71" a="1"/>
  <c r="AK9" i="71" a="1"/>
  <c r="AQ9" i="71" a="1"/>
  <c r="BC9" i="71" a="1"/>
  <c r="BI9" i="71" a="1"/>
  <c r="BN9" i="71" a="1"/>
  <c r="BS9" i="71" a="1"/>
  <c r="BY9" i="71" a="1"/>
  <c r="CD9" i="71" a="1"/>
  <c r="CI9" i="71" a="1"/>
  <c r="CO9" i="71" a="1"/>
  <c r="CT9" i="71" a="1"/>
  <c r="CY9" i="71" a="1"/>
  <c r="E10" i="71" a="1"/>
  <c r="J10" i="71" a="1"/>
  <c r="O10" i="71" a="1"/>
  <c r="U10" i="71" a="1"/>
  <c r="Z10" i="71" a="1"/>
  <c r="AE10" i="71" a="1"/>
  <c r="AK10" i="71" a="1"/>
  <c r="AP10" i="71" a="1"/>
  <c r="AU10" i="71" a="1"/>
  <c r="BA10" i="71" a="1"/>
  <c r="BF10" i="71" a="1"/>
  <c r="BK10" i="71" a="1"/>
  <c r="BQ10" i="71" a="1"/>
  <c r="BV10" i="71" a="1"/>
  <c r="CA10" i="71" a="1"/>
  <c r="CG10" i="71" a="1"/>
  <c r="CL10" i="71" a="1"/>
  <c r="CQ10" i="71" a="1"/>
  <c r="CW10" i="71" a="1"/>
  <c r="DB10" i="71" a="1"/>
  <c r="G11" i="71" a="1"/>
  <c r="L11" i="71" a="1"/>
  <c r="U11" i="71" a="1"/>
  <c r="AD11" i="71" a="1"/>
  <c r="AM11" i="71" a="1"/>
  <c r="AR11" i="71" a="1"/>
  <c r="BA11" i="71" a="1"/>
  <c r="BJ11" i="71" a="1"/>
  <c r="BS11" i="71" a="1"/>
  <c r="BX11" i="71" a="1"/>
  <c r="CG11" i="71" a="1"/>
  <c r="CP11" i="71" a="1"/>
  <c r="CY11" i="71" a="1"/>
  <c r="D12" i="71" a="1"/>
  <c r="M12" i="71" a="1"/>
  <c r="V12" i="71" a="1"/>
  <c r="AE12" i="71" a="1"/>
  <c r="AJ12" i="71" a="1"/>
  <c r="AS12" i="71" a="1"/>
  <c r="BB12" i="71" a="1"/>
  <c r="BK12" i="71" a="1"/>
  <c r="BP12" i="71" a="1"/>
  <c r="BY12" i="71" a="1"/>
  <c r="G6" i="71" a="1"/>
  <c r="AT7" i="71" a="1"/>
  <c r="CN7" i="71" a="1"/>
  <c r="AE8" i="71" a="1"/>
  <c r="BF8" i="71" a="1"/>
  <c r="CF8" i="71" a="1"/>
  <c r="CO8" i="71" a="1"/>
  <c r="CW8" i="71" a="1"/>
  <c r="D9" i="71" a="1"/>
  <c r="Y9" i="71" a="1"/>
  <c r="AE9" i="71" a="1"/>
  <c r="AR9" i="71" a="1"/>
  <c r="BD9" i="71" a="1"/>
  <c r="BT9" i="71" a="1"/>
  <c r="CJ9" i="71" a="1"/>
  <c r="CZ9" i="71" a="1"/>
  <c r="P10" i="71" a="1"/>
  <c r="AF10" i="71" a="1"/>
  <c r="AV10" i="71" a="1"/>
  <c r="BL10" i="71" a="1"/>
  <c r="CB10" i="71" a="1"/>
  <c r="CR10" i="71" a="1"/>
  <c r="H11" i="71" a="1"/>
  <c r="Q11" i="71" a="1"/>
  <c r="Z11" i="71" a="1"/>
  <c r="AI11" i="71" a="1"/>
  <c r="AN11" i="71" a="1"/>
  <c r="AW11" i="71" a="1"/>
  <c r="BF11" i="71" a="1"/>
  <c r="BO11" i="71" a="1"/>
  <c r="BT11" i="71" a="1"/>
  <c r="CC11" i="71" a="1"/>
  <c r="CL11" i="71" a="1"/>
  <c r="CU11" i="71" a="1"/>
  <c r="CZ11" i="71" a="1"/>
  <c r="I12" i="71" a="1"/>
  <c r="R12" i="71" a="1"/>
  <c r="AA12" i="71" a="1"/>
  <c r="AF12" i="71" a="1"/>
  <c r="AO12" i="71" a="1"/>
  <c r="AX12" i="71" a="1"/>
  <c r="BG12" i="71" a="1"/>
  <c r="BL12" i="71" a="1"/>
  <c r="BU12" i="71" a="1"/>
  <c r="CD12" i="71" a="1"/>
  <c r="CH12" i="71" a="1"/>
  <c r="CL12" i="71" a="1"/>
  <c r="CP12" i="71" a="1"/>
  <c r="CT12" i="71" a="1"/>
  <c r="CX12" i="71" a="1"/>
  <c r="DB12" i="71" a="1"/>
  <c r="F13" i="71" a="1"/>
  <c r="J13" i="71" a="1"/>
  <c r="N13" i="71" a="1"/>
  <c r="R13" i="71" a="1"/>
  <c r="V13" i="71" a="1"/>
  <c r="Z13" i="71" a="1"/>
  <c r="AF6" i="71" a="1"/>
  <c r="BB7" i="71" a="1"/>
  <c r="AJ8" i="71" a="1"/>
  <c r="BI8" i="71" a="1"/>
  <c r="BV8" i="71" a="1"/>
  <c r="CG8" i="71" a="1"/>
  <c r="CX8" i="71" a="1"/>
  <c r="M9" i="71" a="1"/>
  <c r="S9" i="71" a="1"/>
  <c r="AF9" i="71" a="1"/>
  <c r="AS9" i="71" a="1"/>
  <c r="AY9" i="71" a="1"/>
  <c r="BE9" i="71" a="1"/>
  <c r="BJ9" i="71" a="1"/>
  <c r="BO9" i="71" a="1"/>
  <c r="BU9" i="71" a="1"/>
  <c r="BZ9" i="71" a="1"/>
  <c r="CE9" i="71" a="1"/>
  <c r="CK9" i="71" a="1"/>
  <c r="CP9" i="71" a="1"/>
  <c r="CU9" i="71" a="1"/>
  <c r="DA9" i="71" a="1"/>
  <c r="F10" i="71" a="1"/>
  <c r="K10" i="71" a="1"/>
  <c r="Q10" i="71" a="1"/>
  <c r="V10" i="71" a="1"/>
  <c r="AA10" i="71" a="1"/>
  <c r="AG10" i="71" a="1"/>
  <c r="AL10" i="71" a="1"/>
  <c r="AQ10" i="71" a="1"/>
  <c r="AW10" i="71" a="1"/>
  <c r="BB10" i="71" a="1"/>
  <c r="BG10" i="71" a="1"/>
  <c r="BM10" i="71" a="1"/>
  <c r="BR10" i="71" a="1"/>
  <c r="BW10" i="71" a="1"/>
  <c r="CC10" i="71" a="1"/>
  <c r="CH10" i="71" a="1"/>
  <c r="CM10" i="71" a="1"/>
  <c r="CS10" i="71" a="1"/>
  <c r="CX10" i="71" a="1"/>
  <c r="DC10" i="71" a="1"/>
  <c r="M11" i="71" a="1"/>
  <c r="V11" i="71" a="1"/>
  <c r="AE11" i="71" a="1"/>
  <c r="AJ11" i="71" a="1"/>
  <c r="BF6" i="71" a="1"/>
  <c r="BH7" i="71" a="1"/>
  <c r="CY7" i="71" a="1"/>
  <c r="BK8" i="71" a="1"/>
  <c r="BY8" i="71" a="1"/>
  <c r="CH8" i="71" a="1"/>
  <c r="CQ8" i="71" a="1"/>
  <c r="CY8" i="71" a="1"/>
  <c r="F9" i="71" a="1"/>
  <c r="T9" i="71" a="1"/>
  <c r="AG9" i="71" a="1"/>
  <c r="AM9" i="71" a="1"/>
  <c r="AZ9" i="71" a="1"/>
  <c r="BP9" i="71" a="1"/>
  <c r="CF9" i="71" a="1"/>
  <c r="CV9" i="71" a="1"/>
  <c r="L10" i="71" a="1"/>
  <c r="AB10" i="71" a="1"/>
  <c r="AR10" i="71" a="1"/>
  <c r="BH10" i="71" a="1"/>
  <c r="BX10" i="71" a="1"/>
  <c r="CN10" i="71" a="1"/>
  <c r="D11" i="71" a="1"/>
  <c r="I11" i="71" a="1"/>
  <c r="R11" i="71" a="1"/>
  <c r="AA11" i="71" a="1"/>
  <c r="AF11" i="71" a="1"/>
  <c r="AO11" i="71" a="1"/>
  <c r="AX11" i="71" a="1"/>
  <c r="BG11" i="71" a="1"/>
  <c r="BL11" i="71" a="1"/>
  <c r="BU11" i="71" a="1"/>
  <c r="CD11" i="71" a="1"/>
  <c r="CM11" i="71" a="1"/>
  <c r="CR11" i="71" a="1"/>
  <c r="DA11" i="71" a="1"/>
  <c r="J12" i="71" a="1"/>
  <c r="S12" i="71" a="1"/>
  <c r="X12" i="71" a="1"/>
  <c r="AG12" i="71" a="1"/>
  <c r="AP12" i="71" a="1"/>
  <c r="AY12" i="71" a="1"/>
  <c r="BD12" i="71" a="1"/>
  <c r="BM12" i="71" a="1"/>
  <c r="D8" i="71" a="1"/>
  <c r="AU8" i="71" a="1"/>
  <c r="G9" i="71" a="1"/>
  <c r="U9" i="71" a="1"/>
  <c r="AA9" i="71" a="1"/>
  <c r="AN9" i="71" a="1"/>
  <c r="BA9" i="71" a="1"/>
  <c r="BF9" i="71" a="1"/>
  <c r="BK9" i="71" a="1"/>
  <c r="BQ9" i="71" a="1"/>
  <c r="BV9" i="71" a="1"/>
  <c r="CA9" i="71" a="1"/>
  <c r="CG9" i="71" a="1"/>
  <c r="CL9" i="71" a="1"/>
  <c r="CQ9" i="71" a="1"/>
  <c r="CW9" i="71" a="1"/>
  <c r="DB9" i="71" a="1"/>
  <c r="G10" i="71" a="1"/>
  <c r="M10" i="71" a="1"/>
  <c r="R10" i="71" a="1"/>
  <c r="W10" i="71" a="1"/>
  <c r="AC10" i="71" a="1"/>
  <c r="AH10" i="71" a="1"/>
  <c r="AM10" i="71" a="1"/>
  <c r="AS10" i="71" a="1"/>
  <c r="AX10" i="71" a="1"/>
  <c r="BC10" i="71" a="1"/>
  <c r="BI10" i="71" a="1"/>
  <c r="BN10" i="71" a="1"/>
  <c r="BS10" i="71" a="1"/>
  <c r="BY10" i="71" a="1"/>
  <c r="CD10" i="71" a="1"/>
  <c r="CI10" i="71" a="1"/>
  <c r="CO10" i="71" a="1"/>
  <c r="CT10" i="71" a="1"/>
  <c r="CY10" i="71" a="1"/>
  <c r="E11" i="71" a="1"/>
  <c r="N11" i="71" a="1"/>
  <c r="W11" i="71" a="1"/>
  <c r="AB11" i="71" a="1"/>
  <c r="AK11" i="71" a="1"/>
  <c r="AT11" i="71" a="1"/>
  <c r="BC11" i="71" a="1"/>
  <c r="BH11" i="71" a="1"/>
  <c r="BQ11" i="71" a="1"/>
  <c r="BZ11" i="71" a="1"/>
  <c r="CI11" i="71" a="1"/>
  <c r="CN11" i="71" a="1"/>
  <c r="CW11" i="71" a="1"/>
  <c r="F12" i="71" a="1"/>
  <c r="O12" i="71" a="1"/>
  <c r="T12" i="71" a="1"/>
  <c r="AC12" i="71" a="1"/>
  <c r="AL12" i="71" a="1"/>
  <c r="AU12" i="71" a="1"/>
  <c r="AZ12" i="71" a="1"/>
  <c r="BI12" i="71" a="1"/>
  <c r="BR12" i="71" a="1"/>
  <c r="CA12" i="71" a="1"/>
  <c r="CZ6" i="71" a="1"/>
  <c r="DA8" i="71" a="1"/>
  <c r="CR9" i="71" a="1"/>
  <c r="AZ11" i="71" a="1"/>
  <c r="BM11" i="71" a="1"/>
  <c r="BY11" i="71" a="1"/>
  <c r="U12" i="71" a="1"/>
  <c r="AH12" i="71" a="1"/>
  <c r="AT12" i="71" a="1"/>
  <c r="BZ12" i="71" a="1"/>
  <c r="CM12" i="71" a="1"/>
  <c r="CS12" i="71" a="1"/>
  <c r="CZ12" i="71" a="1"/>
  <c r="S13" i="71" a="1"/>
  <c r="BS7" i="71" a="1"/>
  <c r="H9" i="71" a="1"/>
  <c r="AN10" i="71" a="1"/>
  <c r="S11" i="71" a="1"/>
  <c r="AP11" i="71" a="1"/>
  <c r="BB11" i="71" a="1"/>
  <c r="CX11" i="71" a="1"/>
  <c r="K12" i="71" a="1"/>
  <c r="W12" i="71" a="1"/>
  <c r="AV12" i="71" a="1"/>
  <c r="BH12" i="71" a="1"/>
  <c r="CG12" i="71" a="1"/>
  <c r="CN12" i="71" a="1"/>
  <c r="G13" i="71" a="1"/>
  <c r="M13" i="71" a="1"/>
  <c r="T13" i="71" a="1"/>
  <c r="AF13" i="71" a="1"/>
  <c r="AK13" i="71" a="1"/>
  <c r="AV13" i="71" a="1"/>
  <c r="BA13" i="71" a="1"/>
  <c r="O9" i="71" a="1"/>
  <c r="BL9" i="71" a="1"/>
  <c r="CJ10" i="71" a="1"/>
  <c r="X11" i="71" a="1"/>
  <c r="BD11" i="71" a="1"/>
  <c r="BP11" i="71" a="1"/>
  <c r="CA11" i="71" a="1"/>
  <c r="L12" i="71" a="1"/>
  <c r="Y12" i="71" a="1"/>
  <c r="AK12" i="71" a="1"/>
  <c r="BS12" i="71" a="1"/>
  <c r="CB12" i="71" a="1"/>
  <c r="CU12" i="71" a="1"/>
  <c r="DA12" i="71" a="1"/>
  <c r="H13" i="71" a="1"/>
  <c r="AA13" i="71" a="1"/>
  <c r="AL13" i="71" a="1"/>
  <c r="AQ13" i="71" a="1"/>
  <c r="BB13" i="71" a="1"/>
  <c r="BF13" i="71" a="1"/>
  <c r="BJ13" i="71" a="1"/>
  <c r="BN13" i="71" a="1"/>
  <c r="BR13" i="71" a="1"/>
  <c r="BV13" i="71" a="1"/>
  <c r="BZ13" i="71" a="1"/>
  <c r="CD13" i="71" a="1"/>
  <c r="CH13" i="71" a="1"/>
  <c r="CL13" i="71" a="1"/>
  <c r="CP13" i="71" a="1"/>
  <c r="AX8" i="71" a="1"/>
  <c r="H10" i="71" a="1"/>
  <c r="AS11" i="71" a="1"/>
  <c r="CO11" i="71" a="1"/>
  <c r="DB11" i="71" a="1"/>
  <c r="N12" i="71" a="1"/>
  <c r="BJ12" i="71" a="1"/>
  <c r="CI12" i="71" a="1"/>
  <c r="CO12" i="71" a="1"/>
  <c r="CV12" i="71" a="1"/>
  <c r="O13" i="71" a="1"/>
  <c r="U13" i="71" a="1"/>
  <c r="AB13" i="71" a="1"/>
  <c r="AG13" i="71" a="1"/>
  <c r="AR13" i="71" a="1"/>
  <c r="AW13" i="71" a="1"/>
  <c r="BN8" i="71" a="1"/>
  <c r="AB9" i="71" a="1"/>
  <c r="BD10" i="71" a="1"/>
  <c r="AG11" i="71" a="1"/>
  <c r="BR11" i="71" a="1"/>
  <c r="CE11" i="71" a="1"/>
  <c r="CQ11" i="71" a="1"/>
  <c r="P12" i="71" a="1"/>
  <c r="AB12" i="71" a="1"/>
  <c r="AM12" i="71" a="1"/>
  <c r="BV12" i="71" a="1"/>
  <c r="CC12" i="71" a="1"/>
  <c r="CJ12" i="71" a="1"/>
  <c r="DC12" i="71" a="1"/>
  <c r="I13" i="71" a="1"/>
  <c r="P13" i="71" a="1"/>
  <c r="AH13" i="71" a="1"/>
  <c r="AM13" i="71" a="1"/>
  <c r="AX13" i="71" a="1"/>
  <c r="BC13" i="71" a="1"/>
  <c r="BG13" i="71" a="1"/>
  <c r="BK13" i="71" a="1"/>
  <c r="BO13" i="71" a="1"/>
  <c r="BS13" i="71" a="1"/>
  <c r="CA8" i="71" a="1"/>
  <c r="CB9" i="71" a="1"/>
  <c r="CZ10" i="71" a="1"/>
  <c r="AU11" i="71" a="1"/>
  <c r="CF11" i="71" a="1"/>
  <c r="CS11" i="71" a="1"/>
  <c r="E12" i="71" a="1"/>
  <c r="BA12" i="71" a="1"/>
  <c r="BN12" i="71" a="1"/>
  <c r="BW12" i="71" a="1"/>
  <c r="CQ12" i="71" a="1"/>
  <c r="CW12" i="71" a="1"/>
  <c r="D13" i="71" a="1"/>
  <c r="W13" i="71" a="1"/>
  <c r="CS8" i="71" a="1"/>
  <c r="AU9" i="71" a="1"/>
  <c r="BT10" i="71" a="1"/>
  <c r="J11" i="71" a="1"/>
  <c r="AL11" i="71" a="1"/>
  <c r="AY11" i="71" a="1"/>
  <c r="BK11" i="71" a="1"/>
  <c r="CJ11" i="71" a="1"/>
  <c r="CV11" i="71" a="1"/>
  <c r="G12" i="71" a="1"/>
  <c r="AR12" i="71" a="1"/>
  <c r="BE12" i="71" a="1"/>
  <c r="BQ12" i="71" a="1"/>
  <c r="CF12" i="71" a="1"/>
  <c r="CY12" i="71" a="1"/>
  <c r="E13" i="71" a="1"/>
  <c r="L13" i="71" a="1"/>
  <c r="AJ13" i="71" a="1"/>
  <c r="AO13" i="71" a="1"/>
  <c r="AZ13" i="71" a="1"/>
  <c r="CJ8" i="71" a="1"/>
  <c r="BI11" i="71" a="1"/>
  <c r="BC12" i="71" a="1"/>
  <c r="K13" i="71" a="1"/>
  <c r="AI13" i="71" a="1"/>
  <c r="BI13" i="71" a="1"/>
  <c r="BT13" i="71" a="1"/>
  <c r="CB13" i="71" a="1"/>
  <c r="CJ13" i="71" a="1"/>
  <c r="CR13" i="71" a="1"/>
  <c r="CY13" i="71" a="1"/>
  <c r="E14" i="71" a="1"/>
  <c r="R14" i="71" a="1"/>
  <c r="X14" i="71" a="1"/>
  <c r="AE14" i="71" a="1"/>
  <c r="AK14" i="71" a="1"/>
  <c r="AX14" i="71" a="1"/>
  <c r="BD14" i="71" a="1"/>
  <c r="BK14" i="71" a="1"/>
  <c r="BQ14" i="71" a="1"/>
  <c r="CD14" i="71" a="1"/>
  <c r="CJ14" i="71" a="1"/>
  <c r="CQ14" i="71" a="1"/>
  <c r="CW14" i="71" a="1"/>
  <c r="J15" i="71" a="1"/>
  <c r="P15" i="71" a="1"/>
  <c r="W15" i="71" a="1"/>
  <c r="AC15" i="71" a="1"/>
  <c r="AP15" i="71" a="1"/>
  <c r="AV15" i="71" a="1"/>
  <c r="BC15" i="71" a="1"/>
  <c r="BI15" i="71" a="1"/>
  <c r="BV15" i="71" a="1"/>
  <c r="CB15" i="71" a="1"/>
  <c r="CI15" i="71" a="1"/>
  <c r="CN15" i="71" a="1"/>
  <c r="CS15" i="71" a="1"/>
  <c r="CY15" i="71" a="1"/>
  <c r="D16" i="71" a="1"/>
  <c r="I16" i="71" a="1"/>
  <c r="O16" i="71" a="1"/>
  <c r="T16" i="71" a="1"/>
  <c r="Y16" i="71" a="1"/>
  <c r="AE16" i="71" a="1"/>
  <c r="AJ16" i="71" a="1"/>
  <c r="AO16" i="71" a="1"/>
  <c r="AU16" i="71" a="1"/>
  <c r="AZ16" i="71" a="1"/>
  <c r="BE16" i="71" a="1"/>
  <c r="AO9" i="71" a="1"/>
  <c r="BV11" i="71" a="1"/>
  <c r="Q13" i="71" a="1"/>
  <c r="AY13" i="71" a="1"/>
  <c r="BU13" i="71" a="1"/>
  <c r="CC13" i="71" a="1"/>
  <c r="CK13" i="71" a="1"/>
  <c r="CS13" i="71" a="1"/>
  <c r="F14" i="71" a="1"/>
  <c r="L14" i="71" a="1"/>
  <c r="S14" i="71" a="1"/>
  <c r="Y14" i="71" a="1"/>
  <c r="AL14" i="71" a="1"/>
  <c r="AR14" i="71" a="1"/>
  <c r="AY14" i="71" a="1"/>
  <c r="BE14" i="71" a="1"/>
  <c r="BR14" i="71" a="1"/>
  <c r="BX14" i="71" a="1"/>
  <c r="CE14" i="71" a="1"/>
  <c r="CK14" i="71" a="1"/>
  <c r="CX14" i="71" a="1"/>
  <c r="D15" i="71" a="1"/>
  <c r="K15" i="71" a="1"/>
  <c r="Q15" i="71" a="1"/>
  <c r="AD15" i="71" a="1"/>
  <c r="AJ15" i="71" a="1"/>
  <c r="AQ15" i="71" a="1"/>
  <c r="AW15" i="71" a="1"/>
  <c r="BJ15" i="71" a="1"/>
  <c r="BP15" i="71" a="1"/>
  <c r="BW15" i="71" a="1"/>
  <c r="CC15" i="71" a="1"/>
  <c r="CT15" i="71" a="1"/>
  <c r="J16" i="71" a="1"/>
  <c r="Z16" i="71" a="1"/>
  <c r="AP16" i="71" a="1"/>
  <c r="BF16" i="71" a="1"/>
  <c r="CH11" i="71" a="1"/>
  <c r="BX12" i="71" a="1"/>
  <c r="X13" i="71" a="1"/>
  <c r="AN13" i="71" a="1"/>
  <c r="BL13" i="71" a="1"/>
  <c r="BW13" i="71" a="1"/>
  <c r="CE13" i="71" a="1"/>
  <c r="CM13" i="71" a="1"/>
  <c r="CT13" i="71" a="1"/>
  <c r="CZ13" i="71" a="1"/>
  <c r="G14" i="71" a="1"/>
  <c r="M14" i="71" a="1"/>
  <c r="Z14" i="71" a="1"/>
  <c r="AF14" i="71" a="1"/>
  <c r="AM14" i="71" a="1"/>
  <c r="AS14" i="71" a="1"/>
  <c r="BF14" i="71" a="1"/>
  <c r="BL14" i="71" a="1"/>
  <c r="BS14" i="71" a="1"/>
  <c r="BY14" i="71" a="1"/>
  <c r="CL14" i="71" a="1"/>
  <c r="CR14" i="71" a="1"/>
  <c r="CY14" i="71" a="1"/>
  <c r="E15" i="71" a="1"/>
  <c r="R15" i="71" a="1"/>
  <c r="X15" i="71" a="1"/>
  <c r="AE15" i="71" a="1"/>
  <c r="AK15" i="71" a="1"/>
  <c r="AX15" i="71" a="1"/>
  <c r="BD15" i="71" a="1"/>
  <c r="BK15" i="71" a="1"/>
  <c r="BQ15" i="71" a="1"/>
  <c r="CD15" i="71" a="1"/>
  <c r="CJ15" i="71" a="1"/>
  <c r="CO15" i="71" a="1"/>
  <c r="CU15" i="71" a="1"/>
  <c r="CZ15" i="71" a="1"/>
  <c r="E16" i="71" a="1"/>
  <c r="K16" i="71" a="1"/>
  <c r="P16" i="71" a="1"/>
  <c r="U16" i="71" a="1"/>
  <c r="AA16" i="71" a="1"/>
  <c r="AF16" i="71" a="1"/>
  <c r="AK16" i="71" a="1"/>
  <c r="AQ16" i="71" a="1"/>
  <c r="AV16" i="71" a="1"/>
  <c r="BA16" i="71" a="1"/>
  <c r="BG16" i="71" a="1"/>
  <c r="BL16" i="71" a="1"/>
  <c r="BQ16" i="71" a="1"/>
  <c r="BW16" i="71" a="1"/>
  <c r="CB16" i="71" a="1"/>
  <c r="CG16" i="71" a="1"/>
  <c r="CM16" i="71" a="1"/>
  <c r="CR16" i="71" a="1"/>
  <c r="DA16" i="71" a="1"/>
  <c r="X10" i="71" a="1"/>
  <c r="CE12" i="71" a="1"/>
  <c r="Y13" i="71" a="1"/>
  <c r="BM13" i="71" a="1"/>
  <c r="CU13" i="71" a="1"/>
  <c r="DA13" i="71" a="1"/>
  <c r="N14" i="71" a="1"/>
  <c r="T14" i="71" a="1"/>
  <c r="AA14" i="71" a="1"/>
  <c r="AG14" i="71" a="1"/>
  <c r="AT14" i="71" a="1"/>
  <c r="AZ14" i="71" a="1"/>
  <c r="BG14" i="71" a="1"/>
  <c r="BM14" i="71" a="1"/>
  <c r="BZ14" i="71" a="1"/>
  <c r="CF14" i="71" a="1"/>
  <c r="CM14" i="71" a="1"/>
  <c r="CS14" i="71" a="1"/>
  <c r="F15" i="71" a="1"/>
  <c r="L15" i="71" a="1"/>
  <c r="S15" i="71" a="1"/>
  <c r="Y15" i="71" a="1"/>
  <c r="AL15" i="71" a="1"/>
  <c r="AR15" i="71" a="1"/>
  <c r="AY15" i="71" a="1"/>
  <c r="BE15" i="71" a="1"/>
  <c r="BR15" i="71" a="1"/>
  <c r="BX15" i="71" a="1"/>
  <c r="CE15" i="71" a="1"/>
  <c r="CP15" i="71" a="1"/>
  <c r="F16" i="71" a="1"/>
  <c r="V16" i="71" a="1"/>
  <c r="AL16" i="71" a="1"/>
  <c r="BB16" i="71" a="1"/>
  <c r="BR16" i="71" a="1"/>
  <c r="CH16" i="71" a="1"/>
  <c r="CW16" i="71" a="1"/>
  <c r="DB16" i="71" a="1"/>
  <c r="F17" i="71" a="1"/>
  <c r="J17" i="71" a="1"/>
  <c r="N17" i="71" a="1"/>
  <c r="R17" i="71" a="1"/>
  <c r="V17" i="71" a="1"/>
  <c r="Z17" i="71" a="1"/>
  <c r="AD17" i="71" a="1"/>
  <c r="AH17" i="71" a="1"/>
  <c r="AL17" i="71" a="1"/>
  <c r="AP17" i="71" a="1"/>
  <c r="AT17" i="71" a="1"/>
  <c r="AX17" i="71" a="1"/>
  <c r="BB17" i="71" a="1"/>
  <c r="BF17" i="71" a="1"/>
  <c r="BJ17" i="71" a="1"/>
  <c r="BN17" i="71" a="1"/>
  <c r="BR17" i="71" a="1"/>
  <c r="BV17" i="71" a="1"/>
  <c r="BZ17" i="71" a="1"/>
  <c r="CD17" i="71" a="1"/>
  <c r="CH17" i="71" a="1"/>
  <c r="CL17" i="71" a="1"/>
  <c r="CP17" i="71" a="1"/>
  <c r="CK12" i="71" a="1"/>
  <c r="AC13" i="71" a="1"/>
  <c r="AP13" i="71" a="1"/>
  <c r="BD13" i="71" a="1"/>
  <c r="BX13" i="71" a="1"/>
  <c r="CF13" i="71" a="1"/>
  <c r="CN13" i="71" a="1"/>
  <c r="DB13" i="71" a="1"/>
  <c r="H14" i="71" a="1"/>
  <c r="O14" i="71" a="1"/>
  <c r="U14" i="71" a="1"/>
  <c r="AH14" i="71" a="1"/>
  <c r="AN14" i="71" a="1"/>
  <c r="AU14" i="71" a="1"/>
  <c r="BA14" i="71" a="1"/>
  <c r="BN14" i="71" a="1"/>
  <c r="BT14" i="71" a="1"/>
  <c r="CA14" i="71" a="1"/>
  <c r="CG14" i="71" a="1"/>
  <c r="CT14" i="71" a="1"/>
  <c r="CZ14" i="71" a="1"/>
  <c r="G15" i="71" a="1"/>
  <c r="M15" i="71" a="1"/>
  <c r="Z15" i="71" a="1"/>
  <c r="AF15" i="71" a="1"/>
  <c r="AM15" i="71" a="1"/>
  <c r="AS15" i="71" a="1"/>
  <c r="BF15" i="71" a="1"/>
  <c r="BL15" i="71" a="1"/>
  <c r="BS15" i="71" a="1"/>
  <c r="BY15" i="71" a="1"/>
  <c r="CK15" i="71" a="1"/>
  <c r="CQ15" i="71" a="1"/>
  <c r="CV15" i="71" a="1"/>
  <c r="DA15" i="71" a="1"/>
  <c r="G16" i="71" a="1"/>
  <c r="L16" i="71" a="1"/>
  <c r="Q16" i="71" a="1"/>
  <c r="W16" i="71" a="1"/>
  <c r="AB16" i="71" a="1"/>
  <c r="AG16" i="71" a="1"/>
  <c r="AM16" i="71" a="1"/>
  <c r="AR16" i="71" a="1"/>
  <c r="AW16" i="71" a="1"/>
  <c r="BC16" i="71" a="1"/>
  <c r="BH16" i="71" a="1"/>
  <c r="BM16" i="71" a="1"/>
  <c r="CR12" i="71" a="1"/>
  <c r="AD13" i="71" a="1"/>
  <c r="AS13" i="71" a="1"/>
  <c r="BE13" i="71" a="1"/>
  <c r="BP13" i="71" a="1"/>
  <c r="BY13" i="71" a="1"/>
  <c r="CG13" i="71" a="1"/>
  <c r="CO13" i="71" a="1"/>
  <c r="CV13" i="71" a="1"/>
  <c r="DC13" i="71" a="1"/>
  <c r="I14" i="71" a="1"/>
  <c r="V14" i="71" a="1"/>
  <c r="AB14" i="71" a="1"/>
  <c r="AI14" i="71" a="1"/>
  <c r="AO14" i="71" a="1"/>
  <c r="BB14" i="71" a="1"/>
  <c r="BH14" i="71" a="1"/>
  <c r="BO14" i="71" a="1"/>
  <c r="BU14" i="71" a="1"/>
  <c r="CH14" i="71" a="1"/>
  <c r="CN14" i="71" a="1"/>
  <c r="CU14" i="71" a="1"/>
  <c r="DA14" i="71" a="1"/>
  <c r="N15" i="71" a="1"/>
  <c r="T15" i="71" a="1"/>
  <c r="AA15" i="71" a="1"/>
  <c r="AG15" i="71" a="1"/>
  <c r="AT15" i="71" a="1"/>
  <c r="AZ15" i="71" a="1"/>
  <c r="BG15" i="71" a="1"/>
  <c r="BM15" i="71" a="1"/>
  <c r="BZ15" i="71" a="1"/>
  <c r="CF15" i="71" a="1"/>
  <c r="CL15" i="71" a="1"/>
  <c r="DB15" i="71" a="1"/>
  <c r="R16" i="71" a="1"/>
  <c r="AH16" i="71" a="1"/>
  <c r="AX16" i="71" a="1"/>
  <c r="AD12" i="71" a="1"/>
  <c r="AE13" i="71" a="1"/>
  <c r="AT13" i="71" a="1"/>
  <c r="BQ13" i="71" a="1"/>
  <c r="CA13" i="71" a="1"/>
  <c r="CI13" i="71" a="1"/>
  <c r="CQ13" i="71" a="1"/>
  <c r="CW13" i="71" a="1"/>
  <c r="J14" i="71" a="1"/>
  <c r="P14" i="71" a="1"/>
  <c r="W14" i="71" a="1"/>
  <c r="AC14" i="71" a="1"/>
  <c r="AP14" i="71" a="1"/>
  <c r="AV14" i="71" a="1"/>
  <c r="BC14" i="71" a="1"/>
  <c r="BI14" i="71" a="1"/>
  <c r="BV14" i="71" a="1"/>
  <c r="CB14" i="71" a="1"/>
  <c r="CI14" i="71" a="1"/>
  <c r="CO14" i="71" a="1"/>
  <c r="DB14" i="71" a="1"/>
  <c r="H15" i="71" a="1"/>
  <c r="O15" i="71" a="1"/>
  <c r="U15" i="71" a="1"/>
  <c r="AH15" i="71" a="1"/>
  <c r="AN15" i="71" a="1"/>
  <c r="AU15" i="71" a="1"/>
  <c r="BA15" i="71" a="1"/>
  <c r="BN15" i="71" a="1"/>
  <c r="BT15" i="71" a="1"/>
  <c r="CA15" i="71" a="1"/>
  <c r="CG15" i="71" a="1"/>
  <c r="CM15" i="71" a="1"/>
  <c r="CR15" i="71" a="1"/>
  <c r="CW15" i="71" a="1"/>
  <c r="DC15" i="71" a="1"/>
  <c r="H16" i="71" a="1"/>
  <c r="M16" i="71" a="1"/>
  <c r="S16" i="71" a="1"/>
  <c r="X16" i="71" a="1"/>
  <c r="AC16" i="71" a="1"/>
  <c r="AI16" i="71" a="1"/>
  <c r="AN16" i="71" a="1"/>
  <c r="AS16" i="71" a="1"/>
  <c r="AY16" i="71" a="1"/>
  <c r="BD16" i="71" a="1"/>
  <c r="BI16" i="71" a="1"/>
  <c r="BO16" i="71" a="1"/>
  <c r="BT16" i="71" a="1"/>
  <c r="BY16" i="71" a="1"/>
  <c r="CE16" i="71" a="1"/>
  <c r="CJ16" i="71" a="1"/>
  <c r="CO16" i="71" a="1"/>
  <c r="CY16" i="71" a="1"/>
  <c r="AJ14" i="71" a="1"/>
  <c r="AI15" i="71" a="1"/>
  <c r="CH15" i="71" a="1"/>
  <c r="CC16" i="71" a="1"/>
  <c r="CK16" i="71" a="1"/>
  <c r="CT16" i="71" a="1"/>
  <c r="H17" i="71" a="1"/>
  <c r="AA17" i="71" a="1"/>
  <c r="AG17" i="71" a="1"/>
  <c r="AN17" i="71" a="1"/>
  <c r="BG17" i="71" a="1"/>
  <c r="BM17" i="71" a="1"/>
  <c r="BT17" i="71" a="1"/>
  <c r="CM17" i="71" a="1"/>
  <c r="CS17" i="71" a="1"/>
  <c r="D18" i="71" a="1"/>
  <c r="I18" i="71" a="1"/>
  <c r="T18" i="71" a="1"/>
  <c r="Y18" i="71" a="1"/>
  <c r="AJ18" i="71" a="1"/>
  <c r="AO18" i="71" a="1"/>
  <c r="AZ18" i="71" a="1"/>
  <c r="BE18" i="71" a="1"/>
  <c r="BP18" i="71" a="1"/>
  <c r="BU18" i="71" a="1"/>
  <c r="CF18" i="71" a="1"/>
  <c r="CK18" i="71" a="1"/>
  <c r="CV18" i="71" a="1"/>
  <c r="DA18" i="71" a="1"/>
  <c r="L19" i="71" a="1"/>
  <c r="Q19" i="71" a="1"/>
  <c r="AB19" i="71" a="1"/>
  <c r="AG19" i="71" a="1"/>
  <c r="AR19" i="71" a="1"/>
  <c r="AW19" i="71" a="1"/>
  <c r="BH19" i="71" a="1"/>
  <c r="BM19" i="71" a="1"/>
  <c r="BX19" i="71" a="1"/>
  <c r="CC19" i="71" a="1"/>
  <c r="CN19" i="71" a="1"/>
  <c r="CS19" i="71" a="1"/>
  <c r="D20" i="71" a="1"/>
  <c r="I20" i="71" a="1"/>
  <c r="T20" i="71" a="1"/>
  <c r="Y20" i="71" a="1"/>
  <c r="AJ20" i="71" a="1"/>
  <c r="AO20" i="71" a="1"/>
  <c r="AZ20" i="71" a="1"/>
  <c r="BE20" i="71" a="1"/>
  <c r="BP20" i="71" a="1"/>
  <c r="BU20" i="71" a="1"/>
  <c r="CF20" i="71" a="1"/>
  <c r="CK20" i="71" a="1"/>
  <c r="CV20" i="71" a="1"/>
  <c r="DA20" i="71" a="1"/>
  <c r="L21" i="71" a="1"/>
  <c r="Q21" i="71" a="1"/>
  <c r="AB21" i="71" a="1"/>
  <c r="AQ12" i="71" a="1"/>
  <c r="AQ14" i="71" a="1"/>
  <c r="CP14" i="71" a="1"/>
  <c r="AO15" i="71" a="1"/>
  <c r="AD16" i="71" a="1"/>
  <c r="BJ16" i="71" a="1"/>
  <c r="BU16" i="71" a="1"/>
  <c r="CD16" i="71" a="1"/>
  <c r="CL16" i="71" a="1"/>
  <c r="CU16" i="71" a="1"/>
  <c r="O17" i="71" a="1"/>
  <c r="U17" i="71" a="1"/>
  <c r="AB17" i="71" a="1"/>
  <c r="AU17" i="71" a="1"/>
  <c r="BA17" i="71" a="1"/>
  <c r="BH17" i="71" a="1"/>
  <c r="CA17" i="71" a="1"/>
  <c r="CG17" i="71" a="1"/>
  <c r="CN17" i="71" a="1"/>
  <c r="CT17" i="71" a="1"/>
  <c r="CY17" i="71" a="1"/>
  <c r="J18" i="71" a="1"/>
  <c r="O18" i="71" a="1"/>
  <c r="Z18" i="71" a="1"/>
  <c r="AE18" i="71" a="1"/>
  <c r="AP18" i="71" a="1"/>
  <c r="AU18" i="71" a="1"/>
  <c r="BF18" i="71" a="1"/>
  <c r="BK18" i="71" a="1"/>
  <c r="BV18" i="71" a="1"/>
  <c r="CA18" i="71" a="1"/>
  <c r="CL18" i="71" a="1"/>
  <c r="CQ18" i="71" a="1"/>
  <c r="DB18" i="71" a="1"/>
  <c r="G19" i="71" a="1"/>
  <c r="R19" i="71" a="1"/>
  <c r="W19" i="71" a="1"/>
  <c r="AH19" i="71" a="1"/>
  <c r="AM19" i="71" a="1"/>
  <c r="AX19" i="71" a="1"/>
  <c r="BC19" i="71" a="1"/>
  <c r="BN19" i="71" a="1"/>
  <c r="BS19" i="71" a="1"/>
  <c r="CD19" i="71" a="1"/>
  <c r="CI19" i="71" a="1"/>
  <c r="CT19" i="71" a="1"/>
  <c r="CY19" i="71" a="1"/>
  <c r="J20" i="71" a="1"/>
  <c r="O20" i="71" a="1"/>
  <c r="Z20" i="71" a="1"/>
  <c r="AE20" i="71" a="1"/>
  <c r="AP20" i="71" a="1"/>
  <c r="AU20" i="71" a="1"/>
  <c r="BF20" i="71" a="1"/>
  <c r="BK20" i="71" a="1"/>
  <c r="BV20" i="71" a="1"/>
  <c r="CA20" i="71" a="1"/>
  <c r="CL20" i="71" a="1"/>
  <c r="CQ20" i="71" a="1"/>
  <c r="DB20" i="71" a="1"/>
  <c r="G21" i="71" a="1"/>
  <c r="R21" i="71" a="1"/>
  <c r="W21" i="71" a="1"/>
  <c r="AH21" i="71" a="1"/>
  <c r="AM21" i="71" a="1"/>
  <c r="AX21" i="71" a="1"/>
  <c r="BC21" i="71" a="1"/>
  <c r="BN21" i="71" a="1"/>
  <c r="BS21" i="71" a="1"/>
  <c r="CD21" i="71" a="1"/>
  <c r="CH21" i="71" a="1"/>
  <c r="CL21" i="71" a="1"/>
  <c r="CP21" i="71" a="1"/>
  <c r="CT21" i="71" a="1"/>
  <c r="CX21" i="71" a="1"/>
  <c r="CX13" i="71" a="1"/>
  <c r="AW14" i="71" a="1"/>
  <c r="CV14" i="71" a="1"/>
  <c r="BK16" i="71" a="1"/>
  <c r="BV16" i="71" a="1"/>
  <c r="CN16" i="71" a="1"/>
  <c r="DC16" i="71" a="1"/>
  <c r="I17" i="71" a="1"/>
  <c r="P17" i="71" a="1"/>
  <c r="AI17" i="71" a="1"/>
  <c r="AO17" i="71" a="1"/>
  <c r="AV17" i="71" a="1"/>
  <c r="BO17" i="71" a="1"/>
  <c r="BU17" i="71" a="1"/>
  <c r="CB17" i="71" a="1"/>
  <c r="CZ17" i="71" a="1"/>
  <c r="E18" i="71" a="1"/>
  <c r="P18" i="71" a="1"/>
  <c r="U18" i="71" a="1"/>
  <c r="AF18" i="71" a="1"/>
  <c r="AK18" i="71" a="1"/>
  <c r="AV18" i="71" a="1"/>
  <c r="BA18" i="71" a="1"/>
  <c r="BL18" i="71" a="1"/>
  <c r="BQ18" i="71" a="1"/>
  <c r="CB18" i="71" a="1"/>
  <c r="CG18" i="71" a="1"/>
  <c r="CR18" i="71" a="1"/>
  <c r="CW18" i="71" a="1"/>
  <c r="H19" i="71" a="1"/>
  <c r="M19" i="71" a="1"/>
  <c r="X19" i="71" a="1"/>
  <c r="AC19" i="71" a="1"/>
  <c r="AN19" i="71" a="1"/>
  <c r="AS19" i="71" a="1"/>
  <c r="BD19" i="71" a="1"/>
  <c r="BI19" i="71" a="1"/>
  <c r="BT19" i="71" a="1"/>
  <c r="BY19" i="71" a="1"/>
  <c r="CJ19" i="71" a="1"/>
  <c r="CO19" i="71" a="1"/>
  <c r="CZ19" i="71" a="1"/>
  <c r="E20" i="71" a="1"/>
  <c r="P20" i="71" a="1"/>
  <c r="U20" i="71" a="1"/>
  <c r="AF20" i="71" a="1"/>
  <c r="AK20" i="71" a="1"/>
  <c r="AV20" i="71" a="1"/>
  <c r="BA20" i="71" a="1"/>
  <c r="BL20" i="71" a="1"/>
  <c r="BQ20" i="71" a="1"/>
  <c r="CB20" i="71" a="1"/>
  <c r="CG20" i="71" a="1"/>
  <c r="CR20" i="71" a="1"/>
  <c r="CW20" i="71" a="1"/>
  <c r="H21" i="71" a="1"/>
  <c r="M21" i="71" a="1"/>
  <c r="X21" i="71" a="1"/>
  <c r="AC21" i="71" a="1"/>
  <c r="AN21" i="71" a="1"/>
  <c r="AS21" i="71" a="1"/>
  <c r="BD21" i="71" a="1"/>
  <c r="BI21" i="71" a="1"/>
  <c r="BT21" i="71" a="1"/>
  <c r="BY21" i="71" a="1"/>
  <c r="D14" i="71" a="1"/>
  <c r="DC14" i="71" a="1"/>
  <c r="BB15" i="71" a="1"/>
  <c r="CX15" i="71" a="1"/>
  <c r="BN16" i="71" a="1"/>
  <c r="BX16" i="71" a="1"/>
  <c r="CF16" i="71" a="1"/>
  <c r="CV16" i="71" a="1"/>
  <c r="D17" i="71" a="1"/>
  <c r="W17" i="71" a="1"/>
  <c r="AC17" i="71" a="1"/>
  <c r="AJ17" i="71" a="1"/>
  <c r="BC17" i="71" a="1"/>
  <c r="BI17" i="71" a="1"/>
  <c r="BP17" i="71" a="1"/>
  <c r="CI17" i="71" a="1"/>
  <c r="CO17" i="71" a="1"/>
  <c r="CU17" i="71" a="1"/>
  <c r="F18" i="71" a="1"/>
  <c r="K18" i="71" a="1"/>
  <c r="V18" i="71" a="1"/>
  <c r="AA18" i="71" a="1"/>
  <c r="AL18" i="71" a="1"/>
  <c r="AQ18" i="71" a="1"/>
  <c r="BB18" i="71" a="1"/>
  <c r="BG18" i="71" a="1"/>
  <c r="BR18" i="71" a="1"/>
  <c r="BW18" i="71" a="1"/>
  <c r="CH18" i="71" a="1"/>
  <c r="CM18" i="71" a="1"/>
  <c r="CX18" i="71" a="1"/>
  <c r="DC18" i="71" a="1"/>
  <c r="N19" i="71" a="1"/>
  <c r="S19" i="71" a="1"/>
  <c r="AD19" i="71" a="1"/>
  <c r="AI19" i="71" a="1"/>
  <c r="AT19" i="71" a="1"/>
  <c r="AY19" i="71" a="1"/>
  <c r="BJ19" i="71" a="1"/>
  <c r="BO19" i="71" a="1"/>
  <c r="BZ19" i="71" a="1"/>
  <c r="CE19" i="71" a="1"/>
  <c r="CP19" i="71" a="1"/>
  <c r="CU19" i="71" a="1"/>
  <c r="F20" i="71" a="1"/>
  <c r="K20" i="71" a="1"/>
  <c r="V20" i="71" a="1"/>
  <c r="AA20" i="71" a="1"/>
  <c r="AL20" i="71" a="1"/>
  <c r="AQ20" i="71" a="1"/>
  <c r="BB20" i="71" a="1"/>
  <c r="BG20" i="71" a="1"/>
  <c r="BR20" i="71" a="1"/>
  <c r="BW20" i="71" a="1"/>
  <c r="CH20" i="71" a="1"/>
  <c r="CM20" i="71" a="1"/>
  <c r="CX20" i="71" a="1"/>
  <c r="DC20" i="71" a="1"/>
  <c r="N21" i="71" a="1"/>
  <c r="S21" i="71" a="1"/>
  <c r="AD21" i="71" a="1"/>
  <c r="AI21" i="71" a="1"/>
  <c r="AT21" i="71" a="1"/>
  <c r="AY21" i="71" a="1"/>
  <c r="BJ21" i="71" a="1"/>
  <c r="BO21" i="71" a="1"/>
  <c r="BZ21" i="71" a="1"/>
  <c r="AU13" i="71" a="1"/>
  <c r="K14" i="71" a="1"/>
  <c r="BJ14" i="71" a="1"/>
  <c r="I15" i="71" a="1"/>
  <c r="BH15" i="71" a="1"/>
  <c r="AT16" i="71" a="1"/>
  <c r="CP16" i="71" a="1"/>
  <c r="CX16" i="71" a="1"/>
  <c r="K17" i="71" a="1"/>
  <c r="Q17" i="71" a="1"/>
  <c r="X17" i="71" a="1"/>
  <c r="AQ17" i="71" a="1"/>
  <c r="AW17" i="71" a="1"/>
  <c r="BD17" i="71" a="1"/>
  <c r="BW17" i="71" a="1"/>
  <c r="CC17" i="71" a="1"/>
  <c r="CJ17" i="71" a="1"/>
  <c r="CV17" i="71" a="1"/>
  <c r="DA17" i="71" a="1"/>
  <c r="L18" i="71" a="1"/>
  <c r="Q18" i="71" a="1"/>
  <c r="AB18" i="71" a="1"/>
  <c r="AG18" i="71" a="1"/>
  <c r="AR18" i="71" a="1"/>
  <c r="AW18" i="71" a="1"/>
  <c r="BH18" i="71" a="1"/>
  <c r="BM18" i="71" a="1"/>
  <c r="BX18" i="71" a="1"/>
  <c r="CC18" i="71" a="1"/>
  <c r="CN18" i="71" a="1"/>
  <c r="CS18" i="71" a="1"/>
  <c r="D19" i="71" a="1"/>
  <c r="I19" i="71" a="1"/>
  <c r="T19" i="71" a="1"/>
  <c r="Y19" i="71" a="1"/>
  <c r="AJ19" i="71" a="1"/>
  <c r="AO19" i="71" a="1"/>
  <c r="AZ19" i="71" a="1"/>
  <c r="BE19" i="71" a="1"/>
  <c r="BP19" i="71" a="1"/>
  <c r="BU19" i="71" a="1"/>
  <c r="CF19" i="71" a="1"/>
  <c r="CK19" i="71" a="1"/>
  <c r="CV19" i="71" a="1"/>
  <c r="DA19" i="71" a="1"/>
  <c r="L20" i="71" a="1"/>
  <c r="Q20" i="71" a="1"/>
  <c r="AB20" i="71" a="1"/>
  <c r="AG20" i="71" a="1"/>
  <c r="AR20" i="71" a="1"/>
  <c r="AW20" i="71" a="1"/>
  <c r="BH20" i="71" a="1"/>
  <c r="BM20" i="71" a="1"/>
  <c r="BX20" i="71" a="1"/>
  <c r="CC20" i="71" a="1"/>
  <c r="CN20" i="71" a="1"/>
  <c r="CS20" i="71" a="1"/>
  <c r="D21" i="71" a="1"/>
  <c r="I21" i="71" a="1"/>
  <c r="T21" i="71" a="1"/>
  <c r="Y21" i="71" a="1"/>
  <c r="AJ21" i="71" a="1"/>
  <c r="AO21" i="71" a="1"/>
  <c r="AZ21" i="71" a="1"/>
  <c r="BE21" i="71" a="1"/>
  <c r="BP21" i="71" a="1"/>
  <c r="BU21" i="71" a="1"/>
  <c r="BH13" i="71" a="1"/>
  <c r="Q14" i="71" a="1"/>
  <c r="BP14" i="71" a="1"/>
  <c r="BO15" i="71" a="1"/>
  <c r="BP16" i="71" a="1"/>
  <c r="BZ16" i="71" a="1"/>
  <c r="CI16" i="71" a="1"/>
  <c r="CQ16" i="71" a="1"/>
  <c r="E17" i="71" a="1"/>
  <c r="L17" i="71" a="1"/>
  <c r="AE17" i="71" a="1"/>
  <c r="AK17" i="71" a="1"/>
  <c r="AR17" i="71" a="1"/>
  <c r="BK17" i="71" a="1"/>
  <c r="BQ17" i="71" a="1"/>
  <c r="BX17" i="71" a="1"/>
  <c r="CQ17" i="71" a="1"/>
  <c r="DB17" i="71" a="1"/>
  <c r="G18" i="71" a="1"/>
  <c r="R18" i="71" a="1"/>
  <c r="W18" i="71" a="1"/>
  <c r="AH18" i="71" a="1"/>
  <c r="AM18" i="71" a="1"/>
  <c r="AX18" i="71" a="1"/>
  <c r="BC18" i="71" a="1"/>
  <c r="BN18" i="71" a="1"/>
  <c r="BS18" i="71" a="1"/>
  <c r="CD18" i="71" a="1"/>
  <c r="CI18" i="71" a="1"/>
  <c r="CT18" i="71" a="1"/>
  <c r="CY18" i="71" a="1"/>
  <c r="J19" i="71" a="1"/>
  <c r="O19" i="71" a="1"/>
  <c r="Z19" i="71" a="1"/>
  <c r="AE19" i="71" a="1"/>
  <c r="AP19" i="71" a="1"/>
  <c r="AU19" i="71" a="1"/>
  <c r="BF19" i="71" a="1"/>
  <c r="BK19" i="71" a="1"/>
  <c r="BV19" i="71" a="1"/>
  <c r="CA19" i="71" a="1"/>
  <c r="CL19" i="71" a="1"/>
  <c r="CQ19" i="71" a="1"/>
  <c r="DB19" i="71" a="1"/>
  <c r="G20" i="71" a="1"/>
  <c r="R20" i="71" a="1"/>
  <c r="W20" i="71" a="1"/>
  <c r="AH20" i="71" a="1"/>
  <c r="AM20" i="71" a="1"/>
  <c r="AX20" i="71" a="1"/>
  <c r="BC20" i="71" a="1"/>
  <c r="BN20" i="71" a="1"/>
  <c r="BS20" i="71" a="1"/>
  <c r="CD20" i="71" a="1"/>
  <c r="CI20" i="71" a="1"/>
  <c r="CT20" i="71" a="1"/>
  <c r="CY20" i="71" a="1"/>
  <c r="J21" i="71" a="1"/>
  <c r="O21" i="71" a="1"/>
  <c r="Z21" i="71" a="1"/>
  <c r="AD14" i="71" a="1"/>
  <c r="CC14" i="71" a="1"/>
  <c r="AB15" i="71" a="1"/>
  <c r="CS16" i="71" a="1"/>
  <c r="CZ16" i="71" a="1"/>
  <c r="G17" i="71" a="1"/>
  <c r="M17" i="71" a="1"/>
  <c r="T17" i="71" a="1"/>
  <c r="AM17" i="71" a="1"/>
  <c r="AS17" i="71" a="1"/>
  <c r="AZ17" i="71" a="1"/>
  <c r="BS17" i="71" a="1"/>
  <c r="BY17" i="71" a="1"/>
  <c r="CF17" i="71" a="1"/>
  <c r="CX17" i="71" a="1"/>
  <c r="DC17" i="71" a="1"/>
  <c r="N18" i="71" a="1"/>
  <c r="S18" i="71" a="1"/>
  <c r="AD18" i="71" a="1"/>
  <c r="AI18" i="71" a="1"/>
  <c r="AT18" i="71" a="1"/>
  <c r="AY18" i="71" a="1"/>
  <c r="BJ18" i="71" a="1"/>
  <c r="BO18" i="71" a="1"/>
  <c r="BZ18" i="71" a="1"/>
  <c r="CE18" i="71" a="1"/>
  <c r="CP18" i="71" a="1"/>
  <c r="CU18" i="71" a="1"/>
  <c r="F19" i="71" a="1"/>
  <c r="K19" i="71" a="1"/>
  <c r="V19" i="71" a="1"/>
  <c r="AA19" i="71" a="1"/>
  <c r="AL19" i="71" a="1"/>
  <c r="AQ19" i="71" a="1"/>
  <c r="BB19" i="71" a="1"/>
  <c r="BG19" i="71" a="1"/>
  <c r="BR19" i="71" a="1"/>
  <c r="BW19" i="71" a="1"/>
  <c r="CH19" i="71" a="1"/>
  <c r="CM19" i="71" a="1"/>
  <c r="CX19" i="71" a="1"/>
  <c r="DC19" i="71" a="1"/>
  <c r="N20" i="71" a="1"/>
  <c r="S20" i="71" a="1"/>
  <c r="AD20" i="71" a="1"/>
  <c r="AI20" i="71" a="1"/>
  <c r="AT20" i="71" a="1"/>
  <c r="AY20" i="71" a="1"/>
  <c r="BJ20" i="71" a="1"/>
  <c r="BO20" i="71" a="1"/>
  <c r="BZ20" i="71" a="1"/>
  <c r="CE20" i="71" a="1"/>
  <c r="CP20" i="71" a="1"/>
  <c r="CU20" i="71" a="1"/>
  <c r="F21" i="71" a="1"/>
  <c r="K21" i="71" a="1"/>
  <c r="V21" i="71" a="1"/>
  <c r="AA21" i="71" a="1"/>
  <c r="AL21" i="71" a="1"/>
  <c r="AQ21" i="71" a="1"/>
  <c r="BB21" i="71" a="1"/>
  <c r="BG21" i="71" a="1"/>
  <c r="BR21" i="71" a="1"/>
  <c r="BW21" i="71" a="1"/>
  <c r="CG21" i="71" a="1"/>
  <c r="CA16" i="71" a="1"/>
  <c r="AF17" i="71" a="1"/>
  <c r="CE17" i="71" a="1"/>
  <c r="X18" i="71" a="1"/>
  <c r="E19" i="71" a="1"/>
  <c r="AV19" i="71" a="1"/>
  <c r="AC20" i="71" a="1"/>
  <c r="BT20" i="71" a="1"/>
  <c r="AK21" i="71" a="1"/>
  <c r="BM21" i="71" a="1"/>
  <c r="CB21" i="71" a="1"/>
  <c r="CQ21" i="71" a="1"/>
  <c r="CW21" i="71" a="1"/>
  <c r="DB21" i="71" a="1"/>
  <c r="G22" i="71" a="1"/>
  <c r="P22" i="71" a="1"/>
  <c r="Y22" i="71" a="1"/>
  <c r="AH22" i="71" a="1"/>
  <c r="AM22" i="71" a="1"/>
  <c r="AV22" i="71" a="1"/>
  <c r="BE22" i="71" a="1"/>
  <c r="BN22" i="71" a="1"/>
  <c r="BS22" i="71" a="1"/>
  <c r="CB22" i="71" a="1"/>
  <c r="CK22" i="71" a="1"/>
  <c r="CT22" i="71" a="1"/>
  <c r="CY22" i="71" a="1"/>
  <c r="H23" i="71" a="1"/>
  <c r="Q23" i="71" a="1"/>
  <c r="Z23" i="71" a="1"/>
  <c r="AE23" i="71" a="1"/>
  <c r="AN23" i="71" a="1"/>
  <c r="AW23" i="71" a="1"/>
  <c r="BF23" i="71" a="1"/>
  <c r="CK17" i="71" a="1"/>
  <c r="AC18" i="71" a="1"/>
  <c r="BT18" i="71" a="1"/>
  <c r="BA19" i="71" a="1"/>
  <c r="CR19" i="71" a="1"/>
  <c r="BY20" i="71" a="1"/>
  <c r="P21" i="71" a="1"/>
  <c r="BA21" i="71" a="1"/>
  <c r="CC21" i="71" a="1"/>
  <c r="CK21" i="71" a="1"/>
  <c r="CR21" i="71" a="1"/>
  <c r="DC21" i="71" a="1"/>
  <c r="L22" i="71" a="1"/>
  <c r="U22" i="71" a="1"/>
  <c r="AD22" i="71" a="1"/>
  <c r="AI22" i="71" a="1"/>
  <c r="AR22" i="71" a="1"/>
  <c r="BA22" i="71" a="1"/>
  <c r="BJ22" i="71" a="1"/>
  <c r="BO22" i="71" a="1"/>
  <c r="BX22" i="71" a="1"/>
  <c r="CG22" i="71" a="1"/>
  <c r="CP22" i="71" a="1"/>
  <c r="CU22" i="71" a="1"/>
  <c r="D23" i="71" a="1"/>
  <c r="M23" i="71" a="1"/>
  <c r="V23" i="71" a="1"/>
  <c r="AA23" i="71" a="1"/>
  <c r="AJ23" i="71" a="1"/>
  <c r="AS23" i="71" a="1"/>
  <c r="BB23" i="71" a="1"/>
  <c r="BW14" i="71" a="1"/>
  <c r="CR17" i="71" a="1"/>
  <c r="BY18" i="71" a="1"/>
  <c r="P19" i="71" a="1"/>
  <c r="CW19" i="71" a="1"/>
  <c r="AN20" i="71" a="1"/>
  <c r="U21" i="71" a="1"/>
  <c r="AP21" i="71" a="1"/>
  <c r="BQ21" i="71" a="1"/>
  <c r="CE21" i="71" a="1"/>
  <c r="CY21" i="71" a="1"/>
  <c r="H22" i="71" a="1"/>
  <c r="Q22" i="71" a="1"/>
  <c r="Z22" i="71" a="1"/>
  <c r="AE22" i="71" a="1"/>
  <c r="AN22" i="71" a="1"/>
  <c r="AW22" i="71" a="1"/>
  <c r="BF22" i="71" a="1"/>
  <c r="BK22" i="71" a="1"/>
  <c r="BT22" i="71" a="1"/>
  <c r="CC22" i="71" a="1"/>
  <c r="CL22" i="71" a="1"/>
  <c r="CQ22" i="71" a="1"/>
  <c r="CZ22" i="71" a="1"/>
  <c r="I23" i="71" a="1"/>
  <c r="R23" i="71" a="1"/>
  <c r="W23" i="71" a="1"/>
  <c r="AF23" i="71" a="1"/>
  <c r="AO23" i="71" a="1"/>
  <c r="AX23" i="71" a="1"/>
  <c r="BC23" i="71" a="1"/>
  <c r="V15" i="71" a="1"/>
  <c r="AY17" i="71" a="1"/>
  <c r="CW17" i="71" a="1"/>
  <c r="AN18" i="71" a="1"/>
  <c r="U19" i="71" a="1"/>
  <c r="BL19" i="71" a="1"/>
  <c r="AS20" i="71" a="1"/>
  <c r="CJ20" i="71" a="1"/>
  <c r="BF21" i="71" a="1"/>
  <c r="CF21" i="71" a="1"/>
  <c r="CM21" i="71" a="1"/>
  <c r="CS21" i="71" a="1"/>
  <c r="D22" i="71" a="1"/>
  <c r="M22" i="71" a="1"/>
  <c r="V22" i="71" a="1"/>
  <c r="AA22" i="71" a="1"/>
  <c r="AJ22" i="71" a="1"/>
  <c r="AS22" i="71" a="1"/>
  <c r="BB22" i="71" a="1"/>
  <c r="BG22" i="71" a="1"/>
  <c r="BP22" i="71" a="1"/>
  <c r="BY22" i="71" a="1"/>
  <c r="CH22" i="71" a="1"/>
  <c r="CM22" i="71" a="1"/>
  <c r="CV22" i="71" a="1"/>
  <c r="E23" i="71" a="1"/>
  <c r="N23" i="71" a="1"/>
  <c r="S23" i="71" a="1"/>
  <c r="AB23" i="71" a="1"/>
  <c r="AK23" i="71" a="1"/>
  <c r="AT23" i="71" a="1"/>
  <c r="AY23" i="71" a="1"/>
  <c r="BH23" i="71" a="1"/>
  <c r="BL23" i="71" a="1"/>
  <c r="BP23" i="71" a="1"/>
  <c r="BT23" i="71" a="1"/>
  <c r="BX23" i="71" a="1"/>
  <c r="BU15" i="71" a="1"/>
  <c r="BE17" i="71" a="1"/>
  <c r="AS18" i="71" a="1"/>
  <c r="CJ18" i="71" a="1"/>
  <c r="BQ19" i="71" a="1"/>
  <c r="H20" i="71" a="1"/>
  <c r="CO20" i="71" a="1"/>
  <c r="AE21" i="71" a="1"/>
  <c r="AR21" i="71" a="1"/>
  <c r="BV21" i="71" a="1"/>
  <c r="CN21" i="71" a="1"/>
  <c r="CZ21" i="71" a="1"/>
  <c r="I22" i="71" a="1"/>
  <c r="R22" i="71" a="1"/>
  <c r="W22" i="71" a="1"/>
  <c r="AF22" i="71" a="1"/>
  <c r="AO22" i="71" a="1"/>
  <c r="AX22" i="71" a="1"/>
  <c r="BC22" i="71" a="1"/>
  <c r="BL22" i="71" a="1"/>
  <c r="BU22" i="71" a="1"/>
  <c r="CD22" i="71" a="1"/>
  <c r="CI22" i="71" a="1"/>
  <c r="CR22" i="71" a="1"/>
  <c r="DA22" i="71" a="1"/>
  <c r="J23" i="71" a="1"/>
  <c r="O23" i="71" a="1"/>
  <c r="X23" i="71" a="1"/>
  <c r="AG23" i="71" a="1"/>
  <c r="AP23" i="71" a="1"/>
  <c r="AU23" i="71" a="1"/>
  <c r="BD23" i="71" a="1"/>
  <c r="N16" i="71" a="1"/>
  <c r="BL17" i="71" a="1"/>
  <c r="H18" i="71" a="1"/>
  <c r="CO18" i="71" a="1"/>
  <c r="AF19" i="71" a="1"/>
  <c r="M20" i="71" a="1"/>
  <c r="BD20" i="71" a="1"/>
  <c r="AF21" i="71" a="1"/>
  <c r="AU21" i="71" a="1"/>
  <c r="BH21" i="71" a="1"/>
  <c r="CU21" i="71" a="1"/>
  <c r="E22" i="71" a="1"/>
  <c r="N22" i="71" a="1"/>
  <c r="S22" i="71" a="1"/>
  <c r="AB22" i="71" a="1"/>
  <c r="AK22" i="71" a="1"/>
  <c r="AT22" i="71" a="1"/>
  <c r="AY22" i="71" a="1"/>
  <c r="BH22" i="71" a="1"/>
  <c r="BQ22" i="71" a="1"/>
  <c r="BZ22" i="71" a="1"/>
  <c r="CE22" i="71" a="1"/>
  <c r="CN22" i="71" a="1"/>
  <c r="CW22" i="71" a="1"/>
  <c r="F23" i="71" a="1"/>
  <c r="K23" i="71" a="1"/>
  <c r="T23" i="71" a="1"/>
  <c r="AC23" i="71" a="1"/>
  <c r="AL23" i="71" a="1"/>
  <c r="AQ23" i="71" a="1"/>
  <c r="AZ23" i="71" a="1"/>
  <c r="S17" i="71" a="1"/>
  <c r="M18" i="71" a="1"/>
  <c r="BD18" i="71" a="1"/>
  <c r="AK19" i="71" a="1"/>
  <c r="CB19" i="71" a="1"/>
  <c r="BI20" i="71" a="1"/>
  <c r="CZ20" i="71" a="1"/>
  <c r="AG21" i="71" a="1"/>
  <c r="AV21" i="71" a="1"/>
  <c r="BK21" i="71" a="1"/>
  <c r="BX21" i="71" a="1"/>
  <c r="CI21" i="71" a="1"/>
  <c r="CO21" i="71" a="1"/>
  <c r="CV21" i="71" a="1"/>
  <c r="DA21" i="71" a="1"/>
  <c r="J22" i="71" a="1"/>
  <c r="O22" i="71" a="1"/>
  <c r="X22" i="71" a="1"/>
  <c r="AG22" i="71" a="1"/>
  <c r="AP22" i="71" a="1"/>
  <c r="AU22" i="71" a="1"/>
  <c r="BD22" i="71" a="1"/>
  <c r="BM22" i="71" a="1"/>
  <c r="BV22" i="71" a="1"/>
  <c r="CA22" i="71" a="1"/>
  <c r="CJ22" i="71" a="1"/>
  <c r="CS22" i="71" a="1"/>
  <c r="DB22" i="71" a="1"/>
  <c r="G23" i="71" a="1"/>
  <c r="P23" i="71" a="1"/>
  <c r="Y23" i="71" a="1"/>
  <c r="AH23" i="71" a="1"/>
  <c r="AM23" i="71" a="1"/>
  <c r="AV23" i="71" a="1"/>
  <c r="BE23" i="71" a="1"/>
  <c r="BS16" i="71" a="1"/>
  <c r="X20" i="71" a="1"/>
  <c r="AC22" i="71" a="1"/>
  <c r="CX22" i="71" a="1"/>
  <c r="AI23" i="71" a="1"/>
  <c r="BI23" i="71" a="1"/>
  <c r="BS23" i="71" a="1"/>
  <c r="CC23" i="71" a="1"/>
  <c r="CK23" i="71" a="1"/>
  <c r="CS23" i="71" a="1"/>
  <c r="DA23" i="71" a="1"/>
  <c r="I24" i="71" a="1"/>
  <c r="Q24" i="71" a="1"/>
  <c r="Y24" i="71" a="1"/>
  <c r="AG24" i="71" a="1"/>
  <c r="AO24" i="71" a="1"/>
  <c r="AW24" i="71" a="1"/>
  <c r="BE24" i="71" a="1"/>
  <c r="BM24" i="71" a="1"/>
  <c r="BU24" i="71" a="1"/>
  <c r="CC24" i="71" a="1"/>
  <c r="CK24" i="71" a="1"/>
  <c r="CS24" i="71" a="1"/>
  <c r="DA24" i="71" a="1"/>
  <c r="I25" i="71" a="1"/>
  <c r="Q25" i="71" a="1"/>
  <c r="AB25" i="71" a="1"/>
  <c r="AG25" i="71" a="1"/>
  <c r="AR25" i="71" a="1"/>
  <c r="AW25" i="71" a="1"/>
  <c r="BH25" i="71" a="1"/>
  <c r="BM25" i="71" a="1"/>
  <c r="BX25" i="71" a="1"/>
  <c r="CC25" i="71" a="1"/>
  <c r="CN25" i="71" a="1"/>
  <c r="CS25" i="71" a="1"/>
  <c r="D26" i="71" a="1"/>
  <c r="I26" i="71" a="1"/>
  <c r="T26" i="71" a="1"/>
  <c r="Y26" i="71" a="1"/>
  <c r="AJ26" i="71" a="1"/>
  <c r="AO26" i="71" a="1"/>
  <c r="AZ26" i="71" a="1"/>
  <c r="BE26" i="71" a="1"/>
  <c r="BP26" i="71" a="1"/>
  <c r="BU26" i="71" a="1"/>
  <c r="CF26" i="71" a="1"/>
  <c r="CK26" i="71" a="1"/>
  <c r="CV26" i="71" a="1"/>
  <c r="DA26" i="71" a="1"/>
  <c r="L27" i="71" a="1"/>
  <c r="Q27" i="71" a="1"/>
  <c r="Y17" i="71" a="1"/>
  <c r="BR22" i="71" a="1"/>
  <c r="DC22" i="71" a="1"/>
  <c r="BJ23" i="71" a="1"/>
  <c r="BU23" i="71" a="1"/>
  <c r="CD23" i="71" a="1"/>
  <c r="CL23" i="71" a="1"/>
  <c r="CT23" i="71" a="1"/>
  <c r="DB23" i="71" a="1"/>
  <c r="J24" i="71" a="1"/>
  <c r="R24" i="71" a="1"/>
  <c r="Z24" i="71" a="1"/>
  <c r="AH24" i="71" a="1"/>
  <c r="AP24" i="71" a="1"/>
  <c r="AX24" i="71" a="1"/>
  <c r="BF24" i="71" a="1"/>
  <c r="BN24" i="71" a="1"/>
  <c r="BV24" i="71" a="1"/>
  <c r="CD24" i="71" a="1"/>
  <c r="CL24" i="71" a="1"/>
  <c r="CT24" i="71" a="1"/>
  <c r="DB24" i="71" a="1"/>
  <c r="J25" i="71" a="1"/>
  <c r="R25" i="71" a="1"/>
  <c r="W25" i="71" a="1"/>
  <c r="AH25" i="71" a="1"/>
  <c r="AM25" i="71" a="1"/>
  <c r="AX25" i="71" a="1"/>
  <c r="BC25" i="71" a="1"/>
  <c r="BN25" i="71" a="1"/>
  <c r="BS25" i="71" a="1"/>
  <c r="CD25" i="71" a="1"/>
  <c r="CI25" i="71" a="1"/>
  <c r="CT25" i="71" a="1"/>
  <c r="CY25" i="71" a="1"/>
  <c r="J26" i="71" a="1"/>
  <c r="O26" i="71" a="1"/>
  <c r="Z26" i="71" a="1"/>
  <c r="AE26" i="71" a="1"/>
  <c r="AP26" i="71" a="1"/>
  <c r="AU26" i="71" a="1"/>
  <c r="BF26" i="71" a="1"/>
  <c r="BK26" i="71" a="1"/>
  <c r="BV26" i="71" a="1"/>
  <c r="CA26" i="71" a="1"/>
  <c r="CL26" i="71" a="1"/>
  <c r="CQ26" i="71" a="1"/>
  <c r="DB26" i="71" a="1"/>
  <c r="G27" i="71" a="1"/>
  <c r="V27" i="71" a="1"/>
  <c r="E21" i="71" a="1"/>
  <c r="AL22" i="71" a="1"/>
  <c r="BW22" i="71" a="1"/>
  <c r="AR23" i="71" a="1"/>
  <c r="BK23" i="71" a="1"/>
  <c r="BV23" i="71" a="1"/>
  <c r="CE23" i="71" a="1"/>
  <c r="CM23" i="71" a="1"/>
  <c r="CU23" i="71" a="1"/>
  <c r="DC23" i="71" a="1"/>
  <c r="K24" i="71" a="1"/>
  <c r="S24" i="71" a="1"/>
  <c r="AA24" i="71" a="1"/>
  <c r="AI24" i="71" a="1"/>
  <c r="AQ24" i="71" a="1"/>
  <c r="AY24" i="71" a="1"/>
  <c r="BG24" i="71" a="1"/>
  <c r="BO24" i="71" a="1"/>
  <c r="BW24" i="71" a="1"/>
  <c r="CE24" i="71" a="1"/>
  <c r="CM24" i="71" a="1"/>
  <c r="CU24" i="71" a="1"/>
  <c r="DC24" i="71" a="1"/>
  <c r="K25" i="71" a="1"/>
  <c r="X25" i="71" a="1"/>
  <c r="AC25" i="71" a="1"/>
  <c r="AN25" i="71" a="1"/>
  <c r="AS25" i="71" a="1"/>
  <c r="BD25" i="71" a="1"/>
  <c r="BI25" i="71" a="1"/>
  <c r="BT25" i="71" a="1"/>
  <c r="BY25" i="71" a="1"/>
  <c r="CJ25" i="71" a="1"/>
  <c r="CO25" i="71" a="1"/>
  <c r="CZ25" i="71" a="1"/>
  <c r="E26" i="71" a="1"/>
  <c r="P26" i="71" a="1"/>
  <c r="U26" i="71" a="1"/>
  <c r="AF26" i="71" a="1"/>
  <c r="AK26" i="71" a="1"/>
  <c r="AV26" i="71" a="1"/>
  <c r="BA26" i="71" a="1"/>
  <c r="BL26" i="71" a="1"/>
  <c r="BQ26" i="71" a="1"/>
  <c r="CB26" i="71" a="1"/>
  <c r="CG26" i="71" a="1"/>
  <c r="CR26" i="71" a="1"/>
  <c r="CW26" i="71" a="1"/>
  <c r="H27" i="71" a="1"/>
  <c r="M27" i="71" a="1"/>
  <c r="R27" i="71" a="1"/>
  <c r="AA27" i="71" a="1"/>
  <c r="AF27" i="71" a="1"/>
  <c r="F22" i="71" a="1"/>
  <c r="AQ22" i="71" a="1"/>
  <c r="L23" i="71" a="1"/>
  <c r="BM23" i="71" a="1"/>
  <c r="BW23" i="71" a="1"/>
  <c r="CF23" i="71" a="1"/>
  <c r="CN23" i="71" a="1"/>
  <c r="CV23" i="71" a="1"/>
  <c r="D24" i="71" a="1"/>
  <c r="L24" i="71" a="1"/>
  <c r="T24" i="71" a="1"/>
  <c r="AB24" i="71" a="1"/>
  <c r="AJ24" i="71" a="1"/>
  <c r="AR24" i="71" a="1"/>
  <c r="AZ24" i="71" a="1"/>
  <c r="BH24" i="71" a="1"/>
  <c r="BP24" i="71" a="1"/>
  <c r="BX24" i="71" a="1"/>
  <c r="CF24" i="71" a="1"/>
  <c r="CN24" i="71" a="1"/>
  <c r="CV24" i="71" a="1"/>
  <c r="D25" i="71" a="1"/>
  <c r="L25" i="71" a="1"/>
  <c r="S25" i="71" a="1"/>
  <c r="AD25" i="71" a="1"/>
  <c r="AI25" i="71" a="1"/>
  <c r="AT25" i="71" a="1"/>
  <c r="AY25" i="71" a="1"/>
  <c r="BJ25" i="71" a="1"/>
  <c r="BO25" i="71" a="1"/>
  <c r="BZ25" i="71" a="1"/>
  <c r="CE25" i="71" a="1"/>
  <c r="CP25" i="71" a="1"/>
  <c r="CU25" i="71" a="1"/>
  <c r="F26" i="71" a="1"/>
  <c r="K26" i="71" a="1"/>
  <c r="V26" i="71" a="1"/>
  <c r="AA26" i="71" a="1"/>
  <c r="AL26" i="71" a="1"/>
  <c r="AQ26" i="71" a="1"/>
  <c r="BB26" i="71" a="1"/>
  <c r="BG26" i="71" a="1"/>
  <c r="BR26" i="71" a="1"/>
  <c r="BW26" i="71" a="1"/>
  <c r="CH26" i="71" a="1"/>
  <c r="CM26" i="71" a="1"/>
  <c r="CX26" i="71" a="1"/>
  <c r="DC26" i="71" a="1"/>
  <c r="N27" i="71" a="1"/>
  <c r="W27" i="71" a="1"/>
  <c r="AB27" i="71" a="1"/>
  <c r="AK27" i="71" a="1"/>
  <c r="AO27" i="71" a="1"/>
  <c r="AS27" i="71" a="1"/>
  <c r="AW27" i="71" a="1"/>
  <c r="BA27" i="71" a="1"/>
  <c r="BE27" i="71" a="1"/>
  <c r="BI27" i="71" a="1"/>
  <c r="BM27" i="71" a="1"/>
  <c r="BQ27" i="71" a="1"/>
  <c r="BU27" i="71" a="1"/>
  <c r="BY27" i="71" a="1"/>
  <c r="BI18" i="71" a="1"/>
  <c r="AW21" i="71" a="1"/>
  <c r="K22" i="71" a="1"/>
  <c r="CF22" i="71" a="1"/>
  <c r="BA23" i="71" a="1"/>
  <c r="BN23" i="71" a="1"/>
  <c r="BY23" i="71" a="1"/>
  <c r="CG23" i="71" a="1"/>
  <c r="CO23" i="71" a="1"/>
  <c r="CW23" i="71" a="1"/>
  <c r="E24" i="71" a="1"/>
  <c r="M24" i="71" a="1"/>
  <c r="U24" i="71" a="1"/>
  <c r="AC24" i="71" a="1"/>
  <c r="AK24" i="71" a="1"/>
  <c r="AS24" i="71" a="1"/>
  <c r="BA24" i="71" a="1"/>
  <c r="BI24" i="71" a="1"/>
  <c r="BQ24" i="71" a="1"/>
  <c r="BY24" i="71" a="1"/>
  <c r="CG24" i="71" a="1"/>
  <c r="CO24" i="71" a="1"/>
  <c r="CW24" i="71" a="1"/>
  <c r="E25" i="71" a="1"/>
  <c r="M25" i="71" a="1"/>
  <c r="T25" i="71" a="1"/>
  <c r="Y25" i="71" a="1"/>
  <c r="AJ25" i="71" a="1"/>
  <c r="AO25" i="71" a="1"/>
  <c r="AZ25" i="71" a="1"/>
  <c r="BE25" i="71" a="1"/>
  <c r="BP25" i="71" a="1"/>
  <c r="BU25" i="71" a="1"/>
  <c r="CF25" i="71" a="1"/>
  <c r="CK25" i="71" a="1"/>
  <c r="CV25" i="71" a="1"/>
  <c r="DA25" i="71" a="1"/>
  <c r="L26" i="71" a="1"/>
  <c r="Q26" i="71" a="1"/>
  <c r="AB26" i="71" a="1"/>
  <c r="AG26" i="71" a="1"/>
  <c r="AR26" i="71" a="1"/>
  <c r="AW26" i="71" a="1"/>
  <c r="BH26" i="71" a="1"/>
  <c r="BM26" i="71" a="1"/>
  <c r="BX26" i="71" a="1"/>
  <c r="CC26" i="71" a="1"/>
  <c r="CN26" i="71" a="1"/>
  <c r="CS26" i="71" a="1"/>
  <c r="D27" i="71" a="1"/>
  <c r="I27" i="71" a="1"/>
  <c r="CZ18" i="71" a="1"/>
  <c r="BL21" i="71" a="1"/>
  <c r="AZ22" i="71" a="1"/>
  <c r="U23" i="71" a="1"/>
  <c r="BO23" i="71" a="1"/>
  <c r="BZ23" i="71" a="1"/>
  <c r="CH23" i="71" a="1"/>
  <c r="CP23" i="71" a="1"/>
  <c r="CX23" i="71" a="1"/>
  <c r="F24" i="71" a="1"/>
  <c r="N24" i="71" a="1"/>
  <c r="V24" i="71" a="1"/>
  <c r="AD24" i="71" a="1"/>
  <c r="AL24" i="71" a="1"/>
  <c r="AT24" i="71" a="1"/>
  <c r="BB24" i="71" a="1"/>
  <c r="BJ24" i="71" a="1"/>
  <c r="BR24" i="71" a="1"/>
  <c r="BZ24" i="71" a="1"/>
  <c r="CH24" i="71" a="1"/>
  <c r="CP24" i="71" a="1"/>
  <c r="CX24" i="71" a="1"/>
  <c r="F25" i="71" a="1"/>
  <c r="N25" i="71" a="1"/>
  <c r="Z25" i="71" a="1"/>
  <c r="AE25" i="71" a="1"/>
  <c r="AP25" i="71" a="1"/>
  <c r="AU25" i="71" a="1"/>
  <c r="BF25" i="71" a="1"/>
  <c r="BK25" i="71" a="1"/>
  <c r="BV25" i="71" a="1"/>
  <c r="CA25" i="71" a="1"/>
  <c r="CL25" i="71" a="1"/>
  <c r="CQ25" i="71" a="1"/>
  <c r="DB25" i="71" a="1"/>
  <c r="G26" i="71" a="1"/>
  <c r="R26" i="71" a="1"/>
  <c r="W26" i="71" a="1"/>
  <c r="AH26" i="71" a="1"/>
  <c r="AM26" i="71" a="1"/>
  <c r="AX26" i="71" a="1"/>
  <c r="BC26" i="71" a="1"/>
  <c r="BN26" i="71" a="1"/>
  <c r="BS26" i="71" a="1"/>
  <c r="CD26" i="71" a="1"/>
  <c r="CI26" i="71" a="1"/>
  <c r="CT26" i="71" a="1"/>
  <c r="CY26" i="71" a="1"/>
  <c r="J27" i="71" a="1"/>
  <c r="O27" i="71" a="1"/>
  <c r="CA21" i="71" a="1"/>
  <c r="T22" i="71" a="1"/>
  <c r="CO22" i="71" a="1"/>
  <c r="BQ23" i="71" a="1"/>
  <c r="CA23" i="71" a="1"/>
  <c r="CI23" i="71" a="1"/>
  <c r="CQ23" i="71" a="1"/>
  <c r="CY23" i="71" a="1"/>
  <c r="G24" i="71" a="1"/>
  <c r="O24" i="71" a="1"/>
  <c r="W24" i="71" a="1"/>
  <c r="AE24" i="71" a="1"/>
  <c r="AM24" i="71" a="1"/>
  <c r="AU24" i="71" a="1"/>
  <c r="BC24" i="71" a="1"/>
  <c r="BK24" i="71" a="1"/>
  <c r="BS24" i="71" a="1"/>
  <c r="CA24" i="71" a="1"/>
  <c r="CI24" i="71" a="1"/>
  <c r="CQ24" i="71" a="1"/>
  <c r="CY24" i="71" a="1"/>
  <c r="G25" i="71" a="1"/>
  <c r="O25" i="71" a="1"/>
  <c r="U25" i="71" a="1"/>
  <c r="AF25" i="71" a="1"/>
  <c r="AK25" i="71" a="1"/>
  <c r="AV25" i="71" a="1"/>
  <c r="BA25" i="71" a="1"/>
  <c r="BL25" i="71" a="1"/>
  <c r="BQ25" i="71" a="1"/>
  <c r="CB25" i="71" a="1"/>
  <c r="CG25" i="71" a="1"/>
  <c r="CR25" i="71" a="1"/>
  <c r="CW25" i="71" a="1"/>
  <c r="H26" i="71" a="1"/>
  <c r="M26" i="71" a="1"/>
  <c r="X26" i="71" a="1"/>
  <c r="AC26" i="71" a="1"/>
  <c r="AN26" i="71" a="1"/>
  <c r="AS26" i="71" a="1"/>
  <c r="BD26" i="71" a="1"/>
  <c r="BI26" i="71" a="1"/>
  <c r="BT26" i="71" a="1"/>
  <c r="BY26" i="71" a="1"/>
  <c r="CJ26" i="71" a="1"/>
  <c r="CO26" i="71" a="1"/>
  <c r="CZ26" i="71" a="1"/>
  <c r="E27" i="71" a="1"/>
  <c r="P27" i="71" a="1"/>
  <c r="Y27" i="71" a="1"/>
  <c r="AH27" i="71" a="1"/>
  <c r="CG19" i="71" a="1"/>
  <c r="CB23" i="71" a="1"/>
  <c r="AN24" i="71" a="1"/>
  <c r="CZ24" i="71" a="1"/>
  <c r="CM25" i="71" a="1"/>
  <c r="AD26" i="71" a="1"/>
  <c r="K27" i="71" a="1"/>
  <c r="AE27" i="71" a="1"/>
  <c r="AM27" i="71" a="1"/>
  <c r="BF27" i="71" a="1"/>
  <c r="BL27" i="71" a="1"/>
  <c r="BS27" i="71" a="1"/>
  <c r="CE27" i="71" a="1"/>
  <c r="CJ27" i="71" a="1"/>
  <c r="CU27" i="71" a="1"/>
  <c r="CZ27" i="71" a="1"/>
  <c r="K28" i="71" a="1"/>
  <c r="P28" i="71" a="1"/>
  <c r="AA28" i="71" a="1"/>
  <c r="AF28" i="71" a="1"/>
  <c r="AQ28" i="71" a="1"/>
  <c r="AV28" i="71" a="1"/>
  <c r="BG28" i="71" a="1"/>
  <c r="BL28" i="71" a="1"/>
  <c r="BW28" i="71" a="1"/>
  <c r="CB28" i="71" a="1"/>
  <c r="CM28" i="71" a="1"/>
  <c r="CR28" i="71" a="1"/>
  <c r="DC28" i="71" a="1"/>
  <c r="H29" i="71" a="1"/>
  <c r="S29" i="71" a="1"/>
  <c r="X29" i="71" a="1"/>
  <c r="AI29" i="71" a="1"/>
  <c r="AN29" i="71" a="1"/>
  <c r="AY29" i="71" a="1"/>
  <c r="BD29" i="71" a="1"/>
  <c r="BO29" i="71" a="1"/>
  <c r="BT29" i="71" a="1"/>
  <c r="CE29" i="71" a="1"/>
  <c r="CJ29" i="71" a="1"/>
  <c r="CU29" i="71" a="1"/>
  <c r="CZ29" i="71" a="1"/>
  <c r="K30" i="71" a="1"/>
  <c r="P30" i="71" a="1"/>
  <c r="AA30" i="71" a="1"/>
  <c r="AF30" i="71" a="1"/>
  <c r="AQ30" i="71" a="1"/>
  <c r="AV30" i="71" a="1"/>
  <c r="BG30" i="71" a="1"/>
  <c r="BL30" i="71" a="1"/>
  <c r="BW30" i="71" a="1"/>
  <c r="CB30" i="71" a="1"/>
  <c r="CM30" i="71" a="1"/>
  <c r="CR30" i="71" a="1"/>
  <c r="DC30" i="71" a="1"/>
  <c r="H31" i="71" a="1"/>
  <c r="S31" i="71" a="1"/>
  <c r="X31" i="71" a="1"/>
  <c r="AI31" i="71" a="1"/>
  <c r="AN31" i="71" a="1"/>
  <c r="AY31" i="71" a="1"/>
  <c r="BD31" i="71" a="1"/>
  <c r="BO31" i="71" a="1"/>
  <c r="CJ21" i="71" a="1"/>
  <c r="CJ23" i="71" a="1"/>
  <c r="AV24" i="71" a="1"/>
  <c r="H25" i="71" a="1"/>
  <c r="BB25" i="71" a="1"/>
  <c r="AI26" i="71" a="1"/>
  <c r="BZ26" i="71" a="1"/>
  <c r="AG27" i="71" a="1"/>
  <c r="AT27" i="71" a="1"/>
  <c r="AZ27" i="71" a="1"/>
  <c r="BG27" i="71" a="1"/>
  <c r="BZ27" i="71" a="1"/>
  <c r="CK27" i="71" a="1"/>
  <c r="CP27" i="71" a="1"/>
  <c r="DA27" i="71" a="1"/>
  <c r="F28" i="71" a="1"/>
  <c r="Q28" i="71" a="1"/>
  <c r="V28" i="71" a="1"/>
  <c r="AG28" i="71" a="1"/>
  <c r="AL28" i="71" a="1"/>
  <c r="AW28" i="71" a="1"/>
  <c r="BB28" i="71" a="1"/>
  <c r="BM28" i="71" a="1"/>
  <c r="BR28" i="71" a="1"/>
  <c r="CC28" i="71" a="1"/>
  <c r="CH28" i="71" a="1"/>
  <c r="CS28" i="71" a="1"/>
  <c r="CX28" i="71" a="1"/>
  <c r="I29" i="71" a="1"/>
  <c r="N29" i="71" a="1"/>
  <c r="Y29" i="71" a="1"/>
  <c r="AD29" i="71" a="1"/>
  <c r="AO29" i="71" a="1"/>
  <c r="AT29" i="71" a="1"/>
  <c r="BE29" i="71" a="1"/>
  <c r="BJ29" i="71" a="1"/>
  <c r="BU29" i="71" a="1"/>
  <c r="BZ29" i="71" a="1"/>
  <c r="CK29" i="71" a="1"/>
  <c r="CP29" i="71" a="1"/>
  <c r="DA29" i="71" a="1"/>
  <c r="F30" i="71" a="1"/>
  <c r="Q30" i="71" a="1"/>
  <c r="V30" i="71" a="1"/>
  <c r="AG30" i="71" a="1"/>
  <c r="AL30" i="71" a="1"/>
  <c r="AW30" i="71" a="1"/>
  <c r="BB30" i="71" a="1"/>
  <c r="BM30" i="71" a="1"/>
  <c r="BR30" i="71" a="1"/>
  <c r="CC30" i="71" a="1"/>
  <c r="CH30" i="71" a="1"/>
  <c r="CS30" i="71" a="1"/>
  <c r="CX30" i="71" a="1"/>
  <c r="I31" i="71" a="1"/>
  <c r="N31" i="71" a="1"/>
  <c r="Y31" i="71" a="1"/>
  <c r="AD31" i="71" a="1"/>
  <c r="AO31" i="71" a="1"/>
  <c r="AT31" i="71" a="1"/>
  <c r="BE31" i="71" a="1"/>
  <c r="BJ31" i="71" a="1"/>
  <c r="BU31" i="71" a="1"/>
  <c r="BZ31" i="71" a="1"/>
  <c r="CK31" i="71" a="1"/>
  <c r="CR23" i="71" a="1"/>
  <c r="BD24" i="71" a="1"/>
  <c r="P25" i="71" a="1"/>
  <c r="BG25" i="71" a="1"/>
  <c r="CX25" i="71" a="1"/>
  <c r="CE26" i="71" a="1"/>
  <c r="Z27" i="71" a="1"/>
  <c r="AN27" i="71" a="1"/>
  <c r="AU27" i="71" a="1"/>
  <c r="BN27" i="71" a="1"/>
  <c r="BT27" i="71" a="1"/>
  <c r="CA27" i="71" a="1"/>
  <c r="CF27" i="71" a="1"/>
  <c r="CQ27" i="71" a="1"/>
  <c r="CV27" i="71" a="1"/>
  <c r="G28" i="71" a="1"/>
  <c r="L28" i="71" a="1"/>
  <c r="W28" i="71" a="1"/>
  <c r="AB28" i="71" a="1"/>
  <c r="AM28" i="71" a="1"/>
  <c r="AR28" i="71" a="1"/>
  <c r="BC28" i="71" a="1"/>
  <c r="BH28" i="71" a="1"/>
  <c r="BS28" i="71" a="1"/>
  <c r="BX28" i="71" a="1"/>
  <c r="CI28" i="71" a="1"/>
  <c r="CN28" i="71" a="1"/>
  <c r="CY28" i="71" a="1"/>
  <c r="D29" i="71" a="1"/>
  <c r="O29" i="71" a="1"/>
  <c r="T29" i="71" a="1"/>
  <c r="AE29" i="71" a="1"/>
  <c r="AJ29" i="71" a="1"/>
  <c r="AU29" i="71" a="1"/>
  <c r="AZ29" i="71" a="1"/>
  <c r="BK29" i="71" a="1"/>
  <c r="BP29" i="71" a="1"/>
  <c r="CA29" i="71" a="1"/>
  <c r="CF29" i="71" a="1"/>
  <c r="CQ29" i="71" a="1"/>
  <c r="CV29" i="71" a="1"/>
  <c r="G30" i="71" a="1"/>
  <c r="L30" i="71" a="1"/>
  <c r="W30" i="71" a="1"/>
  <c r="AB30" i="71" a="1"/>
  <c r="AM30" i="71" a="1"/>
  <c r="AR30" i="71" a="1"/>
  <c r="BC30" i="71" a="1"/>
  <c r="BH30" i="71" a="1"/>
  <c r="BS30" i="71" a="1"/>
  <c r="BX30" i="71" a="1"/>
  <c r="CI30" i="71" a="1"/>
  <c r="CN30" i="71" a="1"/>
  <c r="CY30" i="71" a="1"/>
  <c r="D31" i="71" a="1"/>
  <c r="O31" i="71" a="1"/>
  <c r="T31" i="71" a="1"/>
  <c r="AE31" i="71" a="1"/>
  <c r="AJ31" i="71" a="1"/>
  <c r="AU31" i="71" a="1"/>
  <c r="AZ31" i="71" a="1"/>
  <c r="BK31" i="71" a="1"/>
  <c r="BP31" i="71" a="1"/>
  <c r="CA31" i="71" a="1"/>
  <c r="CF31" i="71" a="1"/>
  <c r="CP31" i="71" a="1"/>
  <c r="CT31" i="71" a="1"/>
  <c r="CX31" i="71" a="1"/>
  <c r="DB31" i="71" a="1"/>
  <c r="F32" i="71" a="1"/>
  <c r="J32" i="71" a="1"/>
  <c r="N32" i="71" a="1"/>
  <c r="R32" i="71" a="1"/>
  <c r="V32" i="71" a="1"/>
  <c r="Z32" i="71" a="1"/>
  <c r="AD32" i="71" a="1"/>
  <c r="AH32" i="71" a="1"/>
  <c r="AL32" i="71" a="1"/>
  <c r="AP32" i="71" a="1"/>
  <c r="AT32" i="71" a="1"/>
  <c r="AX32" i="71" a="1"/>
  <c r="BB32" i="71" a="1"/>
  <c r="BI22" i="71" a="1"/>
  <c r="CZ23" i="71" a="1"/>
  <c r="BL24" i="71" a="1"/>
  <c r="V25" i="71" a="1"/>
  <c r="DC25" i="71" a="1"/>
  <c r="AT26" i="71" a="1"/>
  <c r="S27" i="71" a="1"/>
  <c r="BB27" i="71" a="1"/>
  <c r="BH27" i="71" a="1"/>
  <c r="BO27" i="71" a="1"/>
  <c r="CG27" i="71" a="1"/>
  <c r="CL27" i="71" a="1"/>
  <c r="CW27" i="71" a="1"/>
  <c r="DB27" i="71" a="1"/>
  <c r="M28" i="71" a="1"/>
  <c r="R28" i="71" a="1"/>
  <c r="AC28" i="71" a="1"/>
  <c r="AH28" i="71" a="1"/>
  <c r="AS28" i="71" a="1"/>
  <c r="AX28" i="71" a="1"/>
  <c r="BI28" i="71" a="1"/>
  <c r="BN28" i="71" a="1"/>
  <c r="BY28" i="71" a="1"/>
  <c r="CD28" i="71" a="1"/>
  <c r="CO28" i="71" a="1"/>
  <c r="CT28" i="71" a="1"/>
  <c r="E29" i="71" a="1"/>
  <c r="J29" i="71" a="1"/>
  <c r="U29" i="71" a="1"/>
  <c r="Z29" i="71" a="1"/>
  <c r="AK29" i="71" a="1"/>
  <c r="AP29" i="71" a="1"/>
  <c r="BA29" i="71" a="1"/>
  <c r="BF29" i="71" a="1"/>
  <c r="BQ29" i="71" a="1"/>
  <c r="BV29" i="71" a="1"/>
  <c r="CG29" i="71" a="1"/>
  <c r="CL29" i="71" a="1"/>
  <c r="CW29" i="71" a="1"/>
  <c r="DB29" i="71" a="1"/>
  <c r="M30" i="71" a="1"/>
  <c r="R30" i="71" a="1"/>
  <c r="AC30" i="71" a="1"/>
  <c r="AH30" i="71" a="1"/>
  <c r="AS30" i="71" a="1"/>
  <c r="AX30" i="71" a="1"/>
  <c r="BI30" i="71" a="1"/>
  <c r="BN30" i="71" a="1"/>
  <c r="BY30" i="71" a="1"/>
  <c r="CD30" i="71" a="1"/>
  <c r="CO30" i="71" a="1"/>
  <c r="CT30" i="71" a="1"/>
  <c r="E31" i="71" a="1"/>
  <c r="J31" i="71" a="1"/>
  <c r="U31" i="71" a="1"/>
  <c r="Z31" i="71" a="1"/>
  <c r="AK31" i="71" a="1"/>
  <c r="AP31" i="71" a="1"/>
  <c r="BA31" i="71" a="1"/>
  <c r="BF31" i="71" a="1"/>
  <c r="BQ31" i="71" a="1"/>
  <c r="BV31" i="71" a="1"/>
  <c r="CG31" i="71" a="1"/>
  <c r="CL31" i="71" a="1"/>
  <c r="H24" i="71" a="1"/>
  <c r="BT24" i="71" a="1"/>
  <c r="AA25" i="71" a="1"/>
  <c r="BR25" i="71" a="1"/>
  <c r="AY26" i="71" a="1"/>
  <c r="CP26" i="71" a="1"/>
  <c r="T27" i="71" a="1"/>
  <c r="AI27" i="71" a="1"/>
  <c r="AP27" i="71" a="1"/>
  <c r="AV27" i="71" a="1"/>
  <c r="BC27" i="71" a="1"/>
  <c r="BV27" i="71" a="1"/>
  <c r="CB27" i="71" a="1"/>
  <c r="CM27" i="71" a="1"/>
  <c r="CR27" i="71" a="1"/>
  <c r="DC27" i="71" a="1"/>
  <c r="H28" i="71" a="1"/>
  <c r="S28" i="71" a="1"/>
  <c r="X28" i="71" a="1"/>
  <c r="AI28" i="71" a="1"/>
  <c r="AN28" i="71" a="1"/>
  <c r="AY28" i="71" a="1"/>
  <c r="BD28" i="71" a="1"/>
  <c r="BO28" i="71" a="1"/>
  <c r="BT28" i="71" a="1"/>
  <c r="CE28" i="71" a="1"/>
  <c r="CJ28" i="71" a="1"/>
  <c r="CU28" i="71" a="1"/>
  <c r="CZ28" i="71" a="1"/>
  <c r="K29" i="71" a="1"/>
  <c r="P29" i="71" a="1"/>
  <c r="AA29" i="71" a="1"/>
  <c r="AF29" i="71" a="1"/>
  <c r="AQ29" i="71" a="1"/>
  <c r="AV29" i="71" a="1"/>
  <c r="BG29" i="71" a="1"/>
  <c r="BL29" i="71" a="1"/>
  <c r="BW29" i="71" a="1"/>
  <c r="CB29" i="71" a="1"/>
  <c r="CM29" i="71" a="1"/>
  <c r="CR29" i="71" a="1"/>
  <c r="DC29" i="71" a="1"/>
  <c r="H30" i="71" a="1"/>
  <c r="S30" i="71" a="1"/>
  <c r="X30" i="71" a="1"/>
  <c r="AI30" i="71" a="1"/>
  <c r="AN30" i="71" a="1"/>
  <c r="AY30" i="71" a="1"/>
  <c r="BD30" i="71" a="1"/>
  <c r="BO30" i="71" a="1"/>
  <c r="BT30" i="71" a="1"/>
  <c r="CE30" i="71" a="1"/>
  <c r="CJ30" i="71" a="1"/>
  <c r="CU30" i="71" a="1"/>
  <c r="CZ30" i="71" a="1"/>
  <c r="K31" i="71" a="1"/>
  <c r="P31" i="71" a="1"/>
  <c r="AA31" i="71" a="1"/>
  <c r="AF31" i="71" a="1"/>
  <c r="AQ31" i="71" a="1"/>
  <c r="AV31" i="71" a="1"/>
  <c r="BG31" i="71" a="1"/>
  <c r="BL31" i="71" a="1"/>
  <c r="BW31" i="71" a="1"/>
  <c r="CB31" i="71" a="1"/>
  <c r="CM31" i="71" a="1"/>
  <c r="CQ31" i="71" a="1"/>
  <c r="CU31" i="71" a="1"/>
  <c r="CY31" i="71" a="1"/>
  <c r="DC31" i="71" a="1"/>
  <c r="G32" i="71" a="1"/>
  <c r="K32" i="71" a="1"/>
  <c r="O32" i="71" a="1"/>
  <c r="S32" i="71" a="1"/>
  <c r="W32" i="71" a="1"/>
  <c r="AA32" i="71" a="1"/>
  <c r="AE32" i="71" a="1"/>
  <c r="AI32" i="71" a="1"/>
  <c r="AD23" i="71" a="1"/>
  <c r="P24" i="71" a="1"/>
  <c r="CB24" i="71" a="1"/>
  <c r="BW25" i="71" a="1"/>
  <c r="N26" i="71" a="1"/>
  <c r="CU26" i="71" a="1"/>
  <c r="U27" i="71" a="1"/>
  <c r="AC27" i="71" a="1"/>
  <c r="AJ27" i="71" a="1"/>
  <c r="AQ27" i="71" a="1"/>
  <c r="BJ27" i="71" a="1"/>
  <c r="BP27" i="71" a="1"/>
  <c r="BW27" i="71" a="1"/>
  <c r="CC27" i="71" a="1"/>
  <c r="CH27" i="71" a="1"/>
  <c r="CS27" i="71" a="1"/>
  <c r="CX27" i="71" a="1"/>
  <c r="I28" i="71" a="1"/>
  <c r="N28" i="71" a="1"/>
  <c r="Y28" i="71" a="1"/>
  <c r="AD28" i="71" a="1"/>
  <c r="AO28" i="71" a="1"/>
  <c r="AT28" i="71" a="1"/>
  <c r="BE28" i="71" a="1"/>
  <c r="BJ28" i="71" a="1"/>
  <c r="BU28" i="71" a="1"/>
  <c r="BZ28" i="71" a="1"/>
  <c r="CK28" i="71" a="1"/>
  <c r="CP28" i="71" a="1"/>
  <c r="DA28" i="71" a="1"/>
  <c r="F29" i="71" a="1"/>
  <c r="Q29" i="71" a="1"/>
  <c r="V29" i="71" a="1"/>
  <c r="AG29" i="71" a="1"/>
  <c r="AL29" i="71" a="1"/>
  <c r="AW29" i="71" a="1"/>
  <c r="BB29" i="71" a="1"/>
  <c r="BM29" i="71" a="1"/>
  <c r="BR29" i="71" a="1"/>
  <c r="CC29" i="71" a="1"/>
  <c r="CH29" i="71" a="1"/>
  <c r="CS29" i="71" a="1"/>
  <c r="CX29" i="71" a="1"/>
  <c r="I30" i="71" a="1"/>
  <c r="N30" i="71" a="1"/>
  <c r="Y30" i="71" a="1"/>
  <c r="AD30" i="71" a="1"/>
  <c r="AO30" i="71" a="1"/>
  <c r="AT30" i="71" a="1"/>
  <c r="BE30" i="71" a="1"/>
  <c r="BJ30" i="71" a="1"/>
  <c r="BU30" i="71" a="1"/>
  <c r="BZ30" i="71" a="1"/>
  <c r="CK30" i="71" a="1"/>
  <c r="CP30" i="71" a="1"/>
  <c r="DA30" i="71" a="1"/>
  <c r="F31" i="71" a="1"/>
  <c r="Q31" i="71" a="1"/>
  <c r="V31" i="71" a="1"/>
  <c r="AG31" i="71" a="1"/>
  <c r="AL31" i="71" a="1"/>
  <c r="AW31" i="71" a="1"/>
  <c r="BB31" i="71" a="1"/>
  <c r="BM31" i="71" a="1"/>
  <c r="BR23" i="71" a="1"/>
  <c r="AF24" i="71" a="1"/>
  <c r="CR24" i="71" a="1"/>
  <c r="AQ25" i="71" a="1"/>
  <c r="CH25" i="71" a="1"/>
  <c r="BO26" i="71" a="1"/>
  <c r="F27" i="71" a="1"/>
  <c r="X27" i="71" a="1"/>
  <c r="AL27" i="71" a="1"/>
  <c r="AR27" i="71" a="1"/>
  <c r="AY27" i="71" a="1"/>
  <c r="BR27" i="71" a="1"/>
  <c r="BX27" i="71" a="1"/>
  <c r="CD27" i="71" a="1"/>
  <c r="CO27" i="71" a="1"/>
  <c r="CT27" i="71" a="1"/>
  <c r="E28" i="71" a="1"/>
  <c r="J28" i="71" a="1"/>
  <c r="U28" i="71" a="1"/>
  <c r="Z28" i="71" a="1"/>
  <c r="AK28" i="71" a="1"/>
  <c r="AP28" i="71" a="1"/>
  <c r="BA28" i="71" a="1"/>
  <c r="BF28" i="71" a="1"/>
  <c r="BQ28" i="71" a="1"/>
  <c r="BV28" i="71" a="1"/>
  <c r="CG28" i="71" a="1"/>
  <c r="CL28" i="71" a="1"/>
  <c r="CW28" i="71" a="1"/>
  <c r="DB28" i="71" a="1"/>
  <c r="M29" i="71" a="1"/>
  <c r="R29" i="71" a="1"/>
  <c r="AC29" i="71" a="1"/>
  <c r="AH29" i="71" a="1"/>
  <c r="AS29" i="71" a="1"/>
  <c r="AX29" i="71" a="1"/>
  <c r="BI29" i="71" a="1"/>
  <c r="BN29" i="71" a="1"/>
  <c r="BY29" i="71" a="1"/>
  <c r="CD29" i="71" a="1"/>
  <c r="CO29" i="71" a="1"/>
  <c r="CT29" i="71" a="1"/>
  <c r="E30" i="71" a="1"/>
  <c r="J30" i="71" a="1"/>
  <c r="U30" i="71" a="1"/>
  <c r="Z30" i="71" a="1"/>
  <c r="AK30" i="71" a="1"/>
  <c r="AP30" i="71" a="1"/>
  <c r="BA30" i="71" a="1"/>
  <c r="BF30" i="71" a="1"/>
  <c r="BQ30" i="71" a="1"/>
  <c r="BV30" i="71" a="1"/>
  <c r="CG30" i="71" a="1"/>
  <c r="CL30" i="71" a="1"/>
  <c r="CW30" i="71" a="1"/>
  <c r="DB30" i="71" a="1"/>
  <c r="M31" i="71" a="1"/>
  <c r="R31" i="71" a="1"/>
  <c r="AC31" i="71" a="1"/>
  <c r="AH31" i="71" a="1"/>
  <c r="AS31" i="71" a="1"/>
  <c r="AX31" i="71" a="1"/>
  <c r="BI31" i="71" a="1"/>
  <c r="BN31" i="71" a="1"/>
  <c r="BY31" i="71" a="1"/>
  <c r="CD31" i="71" a="1"/>
  <c r="BG23" i="71" a="1"/>
  <c r="O28" i="71" a="1"/>
  <c r="CV28" i="71" a="1"/>
  <c r="AM29" i="71" a="1"/>
  <c r="T30" i="71" a="1"/>
  <c r="BK30" i="71" a="1"/>
  <c r="AR31" i="71" a="1"/>
  <c r="CJ31" i="71" a="1"/>
  <c r="CV31" i="71" a="1"/>
  <c r="Q32" i="71" a="1"/>
  <c r="AB32" i="71" a="1"/>
  <c r="AM32" i="71" a="1"/>
  <c r="AU32" i="71" a="1"/>
  <c r="BC32" i="71" a="1"/>
  <c r="BI32" i="71" a="1"/>
  <c r="BV32" i="71" a="1"/>
  <c r="CB32" i="71" a="1"/>
  <c r="CI32" i="71" a="1"/>
  <c r="CO32" i="71" a="1"/>
  <c r="DB32" i="71" a="1"/>
  <c r="H33" i="71" a="1"/>
  <c r="O33" i="71" a="1"/>
  <c r="U33" i="71" a="1"/>
  <c r="AH33" i="71" a="1"/>
  <c r="AN33" i="71" a="1"/>
  <c r="AU33" i="71" a="1"/>
  <c r="BA33" i="71" a="1"/>
  <c r="BN33" i="71" a="1"/>
  <c r="BT33" i="71" a="1"/>
  <c r="CA33" i="71" a="1"/>
  <c r="CG33" i="71" a="1"/>
  <c r="CT33" i="71" a="1"/>
  <c r="CZ33" i="71" a="1"/>
  <c r="G34" i="71" a="1"/>
  <c r="M34" i="71" a="1"/>
  <c r="Z34" i="71" a="1"/>
  <c r="AF34" i="71" a="1"/>
  <c r="AM34" i="71" a="1"/>
  <c r="AS34" i="71" a="1"/>
  <c r="BF34" i="71" a="1"/>
  <c r="BL34" i="71" a="1"/>
  <c r="BS34" i="71" a="1"/>
  <c r="BY34" i="71" a="1"/>
  <c r="CL34" i="71" a="1"/>
  <c r="CR34" i="71" a="1"/>
  <c r="CY34" i="71" a="1"/>
  <c r="E35" i="71" a="1"/>
  <c r="R35" i="71" a="1"/>
  <c r="X24" i="71" a="1"/>
  <c r="AD27" i="71" a="1"/>
  <c r="T28" i="71" a="1"/>
  <c r="BK28" i="71" a="1"/>
  <c r="AR29" i="71" a="1"/>
  <c r="CI29" i="71" a="1"/>
  <c r="BP30" i="71" a="1"/>
  <c r="G31" i="71" a="1"/>
  <c r="BX31" i="71" a="1"/>
  <c r="CW31" i="71" a="1"/>
  <c r="H32" i="71" a="1"/>
  <c r="AC32" i="71" a="1"/>
  <c r="BJ32" i="71" a="1"/>
  <c r="BP32" i="71" a="1"/>
  <c r="BW32" i="71" a="1"/>
  <c r="CC32" i="71" a="1"/>
  <c r="CP32" i="71" a="1"/>
  <c r="CV32" i="71" a="1"/>
  <c r="DC32" i="71" a="1"/>
  <c r="I33" i="71" a="1"/>
  <c r="V33" i="71" a="1"/>
  <c r="AB33" i="71" a="1"/>
  <c r="AI33" i="71" a="1"/>
  <c r="AO33" i="71" a="1"/>
  <c r="BB33" i="71" a="1"/>
  <c r="BH33" i="71" a="1"/>
  <c r="BO33" i="71" a="1"/>
  <c r="BU33" i="71" a="1"/>
  <c r="CH33" i="71" a="1"/>
  <c r="CN33" i="71" a="1"/>
  <c r="CU33" i="71" a="1"/>
  <c r="DA33" i="71" a="1"/>
  <c r="N34" i="71" a="1"/>
  <c r="T34" i="71" a="1"/>
  <c r="AA34" i="71" a="1"/>
  <c r="AG34" i="71" a="1"/>
  <c r="AT34" i="71" a="1"/>
  <c r="AZ34" i="71" a="1"/>
  <c r="BG34" i="71" a="1"/>
  <c r="BM34" i="71" a="1"/>
  <c r="BZ34" i="71" a="1"/>
  <c r="CF34" i="71" a="1"/>
  <c r="CM34" i="71" a="1"/>
  <c r="CS34" i="71" a="1"/>
  <c r="F35" i="71" a="1"/>
  <c r="L35" i="71" a="1"/>
  <c r="S35" i="71" a="1"/>
  <c r="Y35" i="71" a="1"/>
  <c r="CJ24" i="71" a="1"/>
  <c r="CI27" i="71" a="1"/>
  <c r="BP28" i="71" a="1"/>
  <c r="G29" i="71" a="1"/>
  <c r="CN29" i="71" a="1"/>
  <c r="AE30" i="71" a="1"/>
  <c r="L31" i="71" a="1"/>
  <c r="BC31" i="71" a="1"/>
  <c r="CN31" i="71" a="1"/>
  <c r="I32" i="71" a="1"/>
  <c r="T32" i="71" a="1"/>
  <c r="AN32" i="71" a="1"/>
  <c r="AV32" i="71" a="1"/>
  <c r="BD32" i="71" a="1"/>
  <c r="BK32" i="71" a="1"/>
  <c r="BQ32" i="71" a="1"/>
  <c r="CD32" i="71" a="1"/>
  <c r="CJ32" i="71" a="1"/>
  <c r="CQ32" i="71" a="1"/>
  <c r="CW32" i="71" a="1"/>
  <c r="J33" i="71" a="1"/>
  <c r="P33" i="71" a="1"/>
  <c r="W33" i="71" a="1"/>
  <c r="AC33" i="71" a="1"/>
  <c r="AP33" i="71" a="1"/>
  <c r="AV33" i="71" a="1"/>
  <c r="BC33" i="71" a="1"/>
  <c r="BI33" i="71" a="1"/>
  <c r="BV33" i="71" a="1"/>
  <c r="CB33" i="71" a="1"/>
  <c r="CI33" i="71" a="1"/>
  <c r="CO33" i="71" a="1"/>
  <c r="DB33" i="71" a="1"/>
  <c r="H34" i="71" a="1"/>
  <c r="O34" i="71" a="1"/>
  <c r="U34" i="71" a="1"/>
  <c r="AH34" i="71" a="1"/>
  <c r="AN34" i="71" a="1"/>
  <c r="AU34" i="71" a="1"/>
  <c r="BA34" i="71" a="1"/>
  <c r="BN34" i="71" a="1"/>
  <c r="BT34" i="71" a="1"/>
  <c r="CA34" i="71" a="1"/>
  <c r="CG34" i="71" a="1"/>
  <c r="CT34" i="71" a="1"/>
  <c r="CZ34" i="71" a="1"/>
  <c r="G35" i="71" a="1"/>
  <c r="M35" i="71" a="1"/>
  <c r="Z35" i="71" a="1"/>
  <c r="AF35" i="71" a="1"/>
  <c r="AM35" i="71" a="1"/>
  <c r="AS35" i="71" a="1"/>
  <c r="BD35" i="71" a="1"/>
  <c r="BH35" i="71" a="1"/>
  <c r="BL35" i="71" a="1"/>
  <c r="BP35" i="71" a="1"/>
  <c r="BT35" i="71" a="1"/>
  <c r="BX35" i="71" a="1"/>
  <c r="CB35" i="71" a="1"/>
  <c r="CF35" i="71" a="1"/>
  <c r="CJ35" i="71" a="1"/>
  <c r="CN35" i="71" a="1"/>
  <c r="CR35" i="71" a="1"/>
  <c r="CV35" i="71" a="1"/>
  <c r="CZ35" i="71" a="1"/>
  <c r="D36" i="71" a="1"/>
  <c r="H36" i="71" a="1"/>
  <c r="L36" i="71" a="1"/>
  <c r="P36" i="71" a="1"/>
  <c r="T36" i="71" a="1"/>
  <c r="X36" i="71" a="1"/>
  <c r="AB36" i="71" a="1"/>
  <c r="AL25" i="71" a="1"/>
  <c r="CN27" i="71" a="1"/>
  <c r="AE28" i="71" a="1"/>
  <c r="L29" i="71" a="1"/>
  <c r="BC29" i="71" a="1"/>
  <c r="AJ30" i="71" a="1"/>
  <c r="CA30" i="71" a="1"/>
  <c r="BH31" i="71" a="1"/>
  <c r="CC31" i="71" a="1"/>
  <c r="CO31" i="71" a="1"/>
  <c r="CZ31" i="71" a="1"/>
  <c r="U32" i="71" a="1"/>
  <c r="AF32" i="71" a="1"/>
  <c r="AO32" i="71" a="1"/>
  <c r="AW32" i="71" a="1"/>
  <c r="BE32" i="71" a="1"/>
  <c r="BR32" i="71" a="1"/>
  <c r="BX32" i="71" a="1"/>
  <c r="CE32" i="71" a="1"/>
  <c r="CK32" i="71" a="1"/>
  <c r="CX32" i="71" a="1"/>
  <c r="D33" i="71" a="1"/>
  <c r="K33" i="71" a="1"/>
  <c r="Q33" i="71" a="1"/>
  <c r="AD33" i="71" a="1"/>
  <c r="AJ33" i="71" a="1"/>
  <c r="AQ33" i="71" a="1"/>
  <c r="AW33" i="71" a="1"/>
  <c r="BJ33" i="71" a="1"/>
  <c r="BP33" i="71" a="1"/>
  <c r="BW33" i="71" a="1"/>
  <c r="CC33" i="71" a="1"/>
  <c r="CP33" i="71" a="1"/>
  <c r="CV33" i="71" a="1"/>
  <c r="DC33" i="71" a="1"/>
  <c r="I34" i="71" a="1"/>
  <c r="V34" i="71" a="1"/>
  <c r="AB34" i="71" a="1"/>
  <c r="AI34" i="71" a="1"/>
  <c r="AO34" i="71" a="1"/>
  <c r="BB34" i="71" a="1"/>
  <c r="BH34" i="71" a="1"/>
  <c r="BO34" i="71" a="1"/>
  <c r="BU34" i="71" a="1"/>
  <c r="CH34" i="71" a="1"/>
  <c r="CN34" i="71" a="1"/>
  <c r="CU34" i="71" a="1"/>
  <c r="DA34" i="71" a="1"/>
  <c r="N35" i="71" a="1"/>
  <c r="T35" i="71" a="1"/>
  <c r="AA35" i="71" a="1"/>
  <c r="AG35" i="71" a="1"/>
  <c r="AT35" i="71" a="1"/>
  <c r="AZ35" i="71" a="1"/>
  <c r="AX27" i="71" a="1"/>
  <c r="AJ28" i="71" a="1"/>
  <c r="CA28" i="71" a="1"/>
  <c r="BH29" i="71" a="1"/>
  <c r="CY29" i="71" a="1"/>
  <c r="CF30" i="71" a="1"/>
  <c r="W31" i="71" a="1"/>
  <c r="DA31" i="71" a="1"/>
  <c r="L32" i="71" a="1"/>
  <c r="AG32" i="71" a="1"/>
  <c r="AQ32" i="71" a="1"/>
  <c r="AY32" i="71" a="1"/>
  <c r="BF32" i="71" a="1"/>
  <c r="BL32" i="71" a="1"/>
  <c r="BS32" i="71" a="1"/>
  <c r="BY32" i="71" a="1"/>
  <c r="CL32" i="71" a="1"/>
  <c r="CR32" i="71" a="1"/>
  <c r="CY32" i="71" a="1"/>
  <c r="E33" i="71" a="1"/>
  <c r="R33" i="71" a="1"/>
  <c r="X33" i="71" a="1"/>
  <c r="AE33" i="71" a="1"/>
  <c r="AK33" i="71" a="1"/>
  <c r="AX33" i="71" a="1"/>
  <c r="BD33" i="71" a="1"/>
  <c r="BK33" i="71" a="1"/>
  <c r="BQ33" i="71" a="1"/>
  <c r="CD33" i="71" a="1"/>
  <c r="CJ33" i="71" a="1"/>
  <c r="CQ33" i="71" a="1"/>
  <c r="CW33" i="71" a="1"/>
  <c r="J34" i="71" a="1"/>
  <c r="P34" i="71" a="1"/>
  <c r="W34" i="71" a="1"/>
  <c r="AC34" i="71" a="1"/>
  <c r="AP34" i="71" a="1"/>
  <c r="AV34" i="71" a="1"/>
  <c r="BC34" i="71" a="1"/>
  <c r="BI34" i="71" a="1"/>
  <c r="BV34" i="71" a="1"/>
  <c r="CB34" i="71" a="1"/>
  <c r="CI34" i="71" a="1"/>
  <c r="CO34" i="71" a="1"/>
  <c r="DB34" i="71" a="1"/>
  <c r="H35" i="71" a="1"/>
  <c r="O35" i="71" a="1"/>
  <c r="S26" i="71" a="1"/>
  <c r="BD27" i="71" a="1"/>
  <c r="CY27" i="71" a="1"/>
  <c r="CF28" i="71" a="1"/>
  <c r="W29" i="71" a="1"/>
  <c r="D30" i="71" a="1"/>
  <c r="AU30" i="71" a="1"/>
  <c r="AB31" i="71" a="1"/>
  <c r="BR31" i="71" a="1"/>
  <c r="CE31" i="71" a="1"/>
  <c r="CR31" i="71" a="1"/>
  <c r="M32" i="71" a="1"/>
  <c r="X32" i="71" a="1"/>
  <c r="BG32" i="71" a="1"/>
  <c r="BM32" i="71" a="1"/>
  <c r="BZ32" i="71" a="1"/>
  <c r="CF32" i="71" a="1"/>
  <c r="CM32" i="71" a="1"/>
  <c r="CS32" i="71" a="1"/>
  <c r="F33" i="71" a="1"/>
  <c r="L33" i="71" a="1"/>
  <c r="S33" i="71" a="1"/>
  <c r="Y33" i="71" a="1"/>
  <c r="AL33" i="71" a="1"/>
  <c r="AR33" i="71" a="1"/>
  <c r="AY33" i="71" a="1"/>
  <c r="BE33" i="71" a="1"/>
  <c r="BR33" i="71" a="1"/>
  <c r="BX33" i="71" a="1"/>
  <c r="CE33" i="71" a="1"/>
  <c r="CK33" i="71" a="1"/>
  <c r="CX33" i="71" a="1"/>
  <c r="D34" i="71" a="1"/>
  <c r="K34" i="71" a="1"/>
  <c r="Q34" i="71" a="1"/>
  <c r="AD34" i="71" a="1"/>
  <c r="AJ34" i="71" a="1"/>
  <c r="AQ34" i="71" a="1"/>
  <c r="AW34" i="71" a="1"/>
  <c r="BJ34" i="71" a="1"/>
  <c r="BP34" i="71" a="1"/>
  <c r="BW34" i="71" a="1"/>
  <c r="CC34" i="71" a="1"/>
  <c r="CP34" i="71" a="1"/>
  <c r="CV34" i="71" a="1"/>
  <c r="DC34" i="71" a="1"/>
  <c r="I35" i="71" a="1"/>
  <c r="V35" i="71" a="1"/>
  <c r="AB35" i="71" a="1"/>
  <c r="BJ26" i="71" a="1"/>
  <c r="BK27" i="71" a="1"/>
  <c r="D28" i="71" a="1"/>
  <c r="AU28" i="71" a="1"/>
  <c r="AB29" i="71" a="1"/>
  <c r="BS29" i="71" a="1"/>
  <c r="AZ30" i="71" a="1"/>
  <c r="CQ30" i="71" a="1"/>
  <c r="BS31" i="71" a="1"/>
  <c r="CH31" i="71" a="1"/>
  <c r="CS31" i="71" a="1"/>
  <c r="D32" i="71" a="1"/>
  <c r="Y32" i="71" a="1"/>
  <c r="AJ32" i="71" a="1"/>
  <c r="AR32" i="71" a="1"/>
  <c r="AZ32" i="71" a="1"/>
  <c r="BN32" i="71" a="1"/>
  <c r="BT32" i="71" a="1"/>
  <c r="CA32" i="71" a="1"/>
  <c r="CG32" i="71" a="1"/>
  <c r="CT32" i="71" a="1"/>
  <c r="CZ32" i="71" a="1"/>
  <c r="G33" i="71" a="1"/>
  <c r="M33" i="71" a="1"/>
  <c r="Z33" i="71" a="1"/>
  <c r="AF33" i="71" a="1"/>
  <c r="AM33" i="71" a="1"/>
  <c r="AS33" i="71" a="1"/>
  <c r="BF33" i="71" a="1"/>
  <c r="BL33" i="71" a="1"/>
  <c r="BS33" i="71" a="1"/>
  <c r="BY33" i="71" a="1"/>
  <c r="CL33" i="71" a="1"/>
  <c r="CR33" i="71" a="1"/>
  <c r="CY33" i="71" a="1"/>
  <c r="E34" i="71" a="1"/>
  <c r="R34" i="71" a="1"/>
  <c r="X34" i="71" a="1"/>
  <c r="AE34" i="71" a="1"/>
  <c r="AK34" i="71" a="1"/>
  <c r="AX34" i="71" a="1"/>
  <c r="BD34" i="71" a="1"/>
  <c r="BK34" i="71" a="1"/>
  <c r="BQ34" i="71" a="1"/>
  <c r="CD34" i="71" a="1"/>
  <c r="CJ34" i="71" a="1"/>
  <c r="CQ34" i="71" a="1"/>
  <c r="CW34" i="71" a="1"/>
  <c r="J35" i="71" a="1"/>
  <c r="P35" i="71" a="1"/>
  <c r="W35" i="71" a="1"/>
  <c r="AC35" i="71" a="1"/>
  <c r="AP35" i="71" a="1"/>
  <c r="AV35" i="71" a="1"/>
  <c r="BB35" i="71" a="1"/>
  <c r="BF35" i="71" a="1"/>
  <c r="BJ35" i="71" a="1"/>
  <c r="BN35" i="71" a="1"/>
  <c r="BR35" i="71" a="1"/>
  <c r="BV35" i="71" a="1"/>
  <c r="BZ35" i="71" a="1"/>
  <c r="CD35" i="71" a="1"/>
  <c r="CH35" i="71" a="1"/>
  <c r="CL35" i="71" a="1"/>
  <c r="CP35" i="71" a="1"/>
  <c r="CT35" i="71" a="1"/>
  <c r="CX35" i="71" a="1"/>
  <c r="DB35" i="71" a="1"/>
  <c r="F36" i="71" a="1"/>
  <c r="J36" i="71" a="1"/>
  <c r="N36" i="71" a="1"/>
  <c r="R36" i="71" a="1"/>
  <c r="CH32" i="71" a="1"/>
  <c r="AG33" i="71" a="1"/>
  <c r="CF33" i="71" a="1"/>
  <c r="CE34" i="71" a="1"/>
  <c r="AJ35" i="71" a="1"/>
  <c r="AU35" i="71" a="1"/>
  <c r="BC35" i="71" a="1"/>
  <c r="CC35" i="71" a="1"/>
  <c r="CI35" i="71" a="1"/>
  <c r="I36" i="71" a="1"/>
  <c r="O36" i="71" a="1"/>
  <c r="AJ36" i="71" a="1"/>
  <c r="AO36" i="71" a="1"/>
  <c r="AX36" i="71" a="1"/>
  <c r="BG36" i="71" a="1"/>
  <c r="BP36" i="71" a="1"/>
  <c r="BU36" i="71" a="1"/>
  <c r="CD36" i="71" a="1"/>
  <c r="CM36" i="71" a="1"/>
  <c r="CV36" i="71" a="1"/>
  <c r="DA36" i="71" a="1"/>
  <c r="J37" i="71" a="1"/>
  <c r="S37" i="71" a="1"/>
  <c r="AB37" i="71" a="1"/>
  <c r="AG37" i="71" a="1"/>
  <c r="AP37" i="71" a="1"/>
  <c r="AY37" i="71" a="1"/>
  <c r="BH37" i="71" a="1"/>
  <c r="BM37" i="71" a="1"/>
  <c r="BV37" i="71" a="1"/>
  <c r="CE37" i="71" a="1"/>
  <c r="CN37" i="71" a="1"/>
  <c r="CS37" i="71" a="1"/>
  <c r="DB37" i="71" a="1"/>
  <c r="K38" i="71" a="1"/>
  <c r="T38" i="71" a="1"/>
  <c r="Y38" i="71" a="1"/>
  <c r="AH38" i="71" a="1"/>
  <c r="AQ38" i="71" a="1"/>
  <c r="AZ38" i="71" a="1"/>
  <c r="BE38" i="71" a="1"/>
  <c r="BN38" i="71" a="1"/>
  <c r="BW38" i="71" a="1"/>
  <c r="CF38" i="71" a="1"/>
  <c r="CK38" i="71" a="1"/>
  <c r="CT38" i="71" a="1"/>
  <c r="DC38" i="71" a="1"/>
  <c r="L39" i="71" a="1"/>
  <c r="Q39" i="71" a="1"/>
  <c r="Z39" i="71" a="1"/>
  <c r="AI39" i="71" a="1"/>
  <c r="AR39" i="71" a="1"/>
  <c r="AW39" i="71" a="1"/>
  <c r="BF39" i="71" a="1"/>
  <c r="BO39" i="71" a="1"/>
  <c r="BX39" i="71" a="1"/>
  <c r="CC39" i="71" a="1"/>
  <c r="CL39" i="71" a="1"/>
  <c r="CU39" i="71" a="1"/>
  <c r="D40" i="71" a="1"/>
  <c r="I40" i="71" a="1"/>
  <c r="M40" i="71" a="1"/>
  <c r="Q40" i="71" a="1"/>
  <c r="U40" i="71" a="1"/>
  <c r="Y40" i="71" a="1"/>
  <c r="AC40" i="71" a="1"/>
  <c r="AG40" i="71" a="1"/>
  <c r="AK40" i="71" a="1"/>
  <c r="AO40" i="71" a="1"/>
  <c r="AS40" i="71" a="1"/>
  <c r="CV30" i="71" a="1"/>
  <c r="AK32" i="71" a="1"/>
  <c r="CN32" i="71" a="1"/>
  <c r="CM33" i="71" a="1"/>
  <c r="AL34" i="71" a="1"/>
  <c r="CK34" i="71" a="1"/>
  <c r="X35" i="71" a="1"/>
  <c r="AK35" i="71" a="1"/>
  <c r="BQ35" i="71" a="1"/>
  <c r="BW35" i="71" a="1"/>
  <c r="CW35" i="71" a="1"/>
  <c r="DC35" i="71" a="1"/>
  <c r="V36" i="71" a="1"/>
  <c r="AA36" i="71" a="1"/>
  <c r="AF36" i="71" a="1"/>
  <c r="AK36" i="71" a="1"/>
  <c r="AT36" i="71" a="1"/>
  <c r="BC36" i="71" a="1"/>
  <c r="BL36" i="71" a="1"/>
  <c r="BQ36" i="71" a="1"/>
  <c r="BZ36" i="71" a="1"/>
  <c r="CI36" i="71" a="1"/>
  <c r="CR36" i="71" a="1"/>
  <c r="CW36" i="71" a="1"/>
  <c r="F37" i="71" a="1"/>
  <c r="O37" i="71" a="1"/>
  <c r="X37" i="71" a="1"/>
  <c r="AC37" i="71" a="1"/>
  <c r="AL37" i="71" a="1"/>
  <c r="AU37" i="71" a="1"/>
  <c r="BD37" i="71" a="1"/>
  <c r="BI37" i="71" a="1"/>
  <c r="BR37" i="71" a="1"/>
  <c r="CA37" i="71" a="1"/>
  <c r="CJ37" i="71" a="1"/>
  <c r="CO37" i="71" a="1"/>
  <c r="CX37" i="71" a="1"/>
  <c r="G38" i="71" a="1"/>
  <c r="P38" i="71" a="1"/>
  <c r="U38" i="71" a="1"/>
  <c r="AD38" i="71" a="1"/>
  <c r="AM38" i="71" a="1"/>
  <c r="AV38" i="71" a="1"/>
  <c r="BA38" i="71" a="1"/>
  <c r="BJ38" i="71" a="1"/>
  <c r="BS38" i="71" a="1"/>
  <c r="CB38" i="71" a="1"/>
  <c r="CG38" i="71" a="1"/>
  <c r="CP38" i="71" a="1"/>
  <c r="CY38" i="71" a="1"/>
  <c r="H39" i="71" a="1"/>
  <c r="M39" i="71" a="1"/>
  <c r="V39" i="71" a="1"/>
  <c r="AE39" i="71" a="1"/>
  <c r="AN39" i="71" a="1"/>
  <c r="AS39" i="71" a="1"/>
  <c r="BB39" i="71" a="1"/>
  <c r="BK39" i="71" a="1"/>
  <c r="BT39" i="71" a="1"/>
  <c r="BY39" i="71" a="1"/>
  <c r="CH39" i="71" a="1"/>
  <c r="CQ39" i="71" a="1"/>
  <c r="AM31" i="71" a="1"/>
  <c r="AS32" i="71" a="1"/>
  <c r="CU32" i="71" a="1"/>
  <c r="AT33" i="71" a="1"/>
  <c r="CS33" i="71" a="1"/>
  <c r="AR34" i="71" a="1"/>
  <c r="AL35" i="71" a="1"/>
  <c r="AW35" i="71" a="1"/>
  <c r="BE35" i="71" a="1"/>
  <c r="BK35" i="71" a="1"/>
  <c r="CK35" i="71" a="1"/>
  <c r="CQ35" i="71" a="1"/>
  <c r="Q36" i="71" a="1"/>
  <c r="AG36" i="71" a="1"/>
  <c r="AP36" i="71" a="1"/>
  <c r="AY36" i="71" a="1"/>
  <c r="BH36" i="71" a="1"/>
  <c r="BM36" i="71" a="1"/>
  <c r="BV36" i="71" a="1"/>
  <c r="CE36" i="71" a="1"/>
  <c r="CN36" i="71" a="1"/>
  <c r="CS36" i="71" a="1"/>
  <c r="DB36" i="71" a="1"/>
  <c r="K37" i="71" a="1"/>
  <c r="T37" i="71" a="1"/>
  <c r="Y37" i="71" a="1"/>
  <c r="AH37" i="71" a="1"/>
  <c r="AQ37" i="71" a="1"/>
  <c r="AZ37" i="71" a="1"/>
  <c r="BE37" i="71" a="1"/>
  <c r="BN37" i="71" a="1"/>
  <c r="BW37" i="71" a="1"/>
  <c r="CF37" i="71" a="1"/>
  <c r="CK37" i="71" a="1"/>
  <c r="CT37" i="71" a="1"/>
  <c r="DC37" i="71" a="1"/>
  <c r="L38" i="71" a="1"/>
  <c r="Q38" i="71" a="1"/>
  <c r="Z38" i="71" a="1"/>
  <c r="AI38" i="71" a="1"/>
  <c r="AR38" i="71" a="1"/>
  <c r="AW38" i="71" a="1"/>
  <c r="BF38" i="71" a="1"/>
  <c r="BO38" i="71" a="1"/>
  <c r="BX38" i="71" a="1"/>
  <c r="CC38" i="71" a="1"/>
  <c r="CL38" i="71" a="1"/>
  <c r="CU38" i="71" a="1"/>
  <c r="D39" i="71" a="1"/>
  <c r="I39" i="71" a="1"/>
  <c r="R39" i="71" a="1"/>
  <c r="AA39" i="71" a="1"/>
  <c r="AJ39" i="71" a="1"/>
  <c r="AO39" i="71" a="1"/>
  <c r="AX39" i="71" a="1"/>
  <c r="BG39" i="71" a="1"/>
  <c r="BP39" i="71" a="1"/>
  <c r="BU39" i="71" a="1"/>
  <c r="CD39" i="71" a="1"/>
  <c r="CM39" i="71" a="1"/>
  <c r="CV39" i="71" a="1"/>
  <c r="DA39" i="71" a="1"/>
  <c r="J40" i="71" a="1"/>
  <c r="N40" i="71" a="1"/>
  <c r="R40" i="71" a="1"/>
  <c r="V40" i="71" a="1"/>
  <c r="Z40" i="71" a="1"/>
  <c r="AD40" i="71" a="1"/>
  <c r="AH40" i="71" a="1"/>
  <c r="AL40" i="71" a="1"/>
  <c r="AP40" i="71" a="1"/>
  <c r="AT40" i="71" a="1"/>
  <c r="AX40" i="71" a="1"/>
  <c r="BB40" i="71" a="1"/>
  <c r="BF40" i="71" a="1"/>
  <c r="BJ40" i="71" a="1"/>
  <c r="BN40" i="71" a="1"/>
  <c r="BR40" i="71" a="1"/>
  <c r="BV40" i="71" a="1"/>
  <c r="BZ40" i="71" a="1"/>
  <c r="CD40" i="71" a="1"/>
  <c r="CH40" i="71" a="1"/>
  <c r="CL40" i="71" a="1"/>
  <c r="CP40" i="71" a="1"/>
  <c r="CT40" i="71" a="1"/>
  <c r="CX40" i="71" a="1"/>
  <c r="DB40" i="71" a="1"/>
  <c r="F41" i="71" a="1"/>
  <c r="J41" i="71" a="1"/>
  <c r="AZ28" i="71" a="1"/>
  <c r="BT31" i="71" a="1"/>
  <c r="BA32" i="71" a="1"/>
  <c r="DA32" i="71" a="1"/>
  <c r="AZ33" i="71" a="1"/>
  <c r="AY34" i="71" a="1"/>
  <c r="CX34" i="71" a="1"/>
  <c r="AD35" i="71" a="1"/>
  <c r="AN35" i="71" a="1"/>
  <c r="AX35" i="71" a="1"/>
  <c r="BY35" i="71" a="1"/>
  <c r="CE35" i="71" a="1"/>
  <c r="E36" i="71" a="1"/>
  <c r="K36" i="71" a="1"/>
  <c r="W36" i="71" a="1"/>
  <c r="AC36" i="71" a="1"/>
  <c r="AL36" i="71" a="1"/>
  <c r="AU36" i="71" a="1"/>
  <c r="BD36" i="71" a="1"/>
  <c r="BI36" i="71" a="1"/>
  <c r="BR36" i="71" a="1"/>
  <c r="CA36" i="71" a="1"/>
  <c r="CJ36" i="71" a="1"/>
  <c r="CO36" i="71" a="1"/>
  <c r="CX36" i="71" a="1"/>
  <c r="G37" i="71" a="1"/>
  <c r="P37" i="71" a="1"/>
  <c r="U37" i="71" a="1"/>
  <c r="AD37" i="71" a="1"/>
  <c r="AM37" i="71" a="1"/>
  <c r="AV37" i="71" a="1"/>
  <c r="BA37" i="71" a="1"/>
  <c r="BJ37" i="71" a="1"/>
  <c r="BS37" i="71" a="1"/>
  <c r="CB37" i="71" a="1"/>
  <c r="CG37" i="71" a="1"/>
  <c r="CP37" i="71" a="1"/>
  <c r="CY37" i="71" a="1"/>
  <c r="H38" i="71" a="1"/>
  <c r="M38" i="71" a="1"/>
  <c r="V38" i="71" a="1"/>
  <c r="AE38" i="71" a="1"/>
  <c r="AN38" i="71" a="1"/>
  <c r="AS38" i="71" a="1"/>
  <c r="BB38" i="71" a="1"/>
  <c r="BK38" i="71" a="1"/>
  <c r="BT38" i="71" a="1"/>
  <c r="BY38" i="71" a="1"/>
  <c r="CH38" i="71" a="1"/>
  <c r="CQ38" i="71" a="1"/>
  <c r="CZ38" i="71" a="1"/>
  <c r="E39" i="71" a="1"/>
  <c r="N39" i="71" a="1"/>
  <c r="W39" i="71" a="1"/>
  <c r="AF39" i="71" a="1"/>
  <c r="AK39" i="71" a="1"/>
  <c r="AT39" i="71" a="1"/>
  <c r="BC39" i="71" a="1"/>
  <c r="BL39" i="71" a="1"/>
  <c r="BQ39" i="71" a="1"/>
  <c r="BZ39" i="71" a="1"/>
  <c r="CI39" i="71" a="1"/>
  <c r="CR39" i="71" a="1"/>
  <c r="CW39" i="71" a="1"/>
  <c r="F40" i="71" a="1"/>
  <c r="CQ28" i="71" a="1"/>
  <c r="CI31" i="71" a="1"/>
  <c r="BH32" i="71" a="1"/>
  <c r="BG33" i="71" a="1"/>
  <c r="F34" i="71" a="1"/>
  <c r="BE34" i="71" a="1"/>
  <c r="D35" i="71" a="1"/>
  <c r="AE35" i="71" a="1"/>
  <c r="AO35" i="71" a="1"/>
  <c r="AY35" i="71" a="1"/>
  <c r="BM35" i="71" a="1"/>
  <c r="BS35" i="71" a="1"/>
  <c r="CS35" i="71" a="1"/>
  <c r="CY35" i="71" a="1"/>
  <c r="AH36" i="71" a="1"/>
  <c r="AQ36" i="71" a="1"/>
  <c r="AZ36" i="71" a="1"/>
  <c r="BE36" i="71" a="1"/>
  <c r="BN36" i="71" a="1"/>
  <c r="BW36" i="71" a="1"/>
  <c r="CF36" i="71" a="1"/>
  <c r="CK36" i="71" a="1"/>
  <c r="CT36" i="71" a="1"/>
  <c r="DC36" i="71" a="1"/>
  <c r="L37" i="71" a="1"/>
  <c r="Q37" i="71" a="1"/>
  <c r="Z37" i="71" a="1"/>
  <c r="AI37" i="71" a="1"/>
  <c r="AR37" i="71" a="1"/>
  <c r="AW37" i="71" a="1"/>
  <c r="BF37" i="71" a="1"/>
  <c r="BO37" i="71" a="1"/>
  <c r="BX37" i="71" a="1"/>
  <c r="CC37" i="71" a="1"/>
  <c r="CL37" i="71" a="1"/>
  <c r="CU37" i="71" a="1"/>
  <c r="D38" i="71" a="1"/>
  <c r="I38" i="71" a="1"/>
  <c r="R38" i="71" a="1"/>
  <c r="AA38" i="71" a="1"/>
  <c r="AJ38" i="71" a="1"/>
  <c r="AO38" i="71" a="1"/>
  <c r="AX38" i="71" a="1"/>
  <c r="BG38" i="71" a="1"/>
  <c r="BP38" i="71" a="1"/>
  <c r="BU38" i="71" a="1"/>
  <c r="CD38" i="71" a="1"/>
  <c r="CM38" i="71" a="1"/>
  <c r="CV38" i="71" a="1"/>
  <c r="DA38" i="71" a="1"/>
  <c r="J39" i="71" a="1"/>
  <c r="S39" i="71" a="1"/>
  <c r="AB39" i="71" a="1"/>
  <c r="AG39" i="71" a="1"/>
  <c r="AP39" i="71" a="1"/>
  <c r="AY39" i="71" a="1"/>
  <c r="BH39" i="71" a="1"/>
  <c r="BM39" i="71" a="1"/>
  <c r="BV39" i="71" a="1"/>
  <c r="CE39" i="71" a="1"/>
  <c r="CN39" i="71" a="1"/>
  <c r="CS39" i="71" a="1"/>
  <c r="DB39" i="71" a="1"/>
  <c r="K40" i="71" a="1"/>
  <c r="O40" i="71" a="1"/>
  <c r="S40" i="71" a="1"/>
  <c r="W40" i="71" a="1"/>
  <c r="AA40" i="71" a="1"/>
  <c r="AE40" i="71" a="1"/>
  <c r="AI40" i="71" a="1"/>
  <c r="BO32" i="71" a="1"/>
  <c r="N33" i="71" a="1"/>
  <c r="BM33" i="71" a="1"/>
  <c r="L34" i="71" a="1"/>
  <c r="K35" i="71" a="1"/>
  <c r="AQ35" i="71" a="1"/>
  <c r="BA35" i="71" a="1"/>
  <c r="BG35" i="71" a="1"/>
  <c r="CG35" i="71" a="1"/>
  <c r="CM35" i="71" a="1"/>
  <c r="M36" i="71" a="1"/>
  <c r="S36" i="71" a="1"/>
  <c r="Y36" i="71" a="1"/>
  <c r="AD36" i="71" a="1"/>
  <c r="AM36" i="71" a="1"/>
  <c r="AV36" i="71" a="1"/>
  <c r="BA36" i="71" a="1"/>
  <c r="BJ36" i="71" a="1"/>
  <c r="BS36" i="71" a="1"/>
  <c r="CB36" i="71" a="1"/>
  <c r="CG36" i="71" a="1"/>
  <c r="CP36" i="71" a="1"/>
  <c r="CY36" i="71" a="1"/>
  <c r="H37" i="71" a="1"/>
  <c r="M37" i="71" a="1"/>
  <c r="V37" i="71" a="1"/>
  <c r="AE37" i="71" a="1"/>
  <c r="AN37" i="71" a="1"/>
  <c r="AS37" i="71" a="1"/>
  <c r="BB37" i="71" a="1"/>
  <c r="BK37" i="71" a="1"/>
  <c r="BT37" i="71" a="1"/>
  <c r="BY37" i="71" a="1"/>
  <c r="CH37" i="71" a="1"/>
  <c r="CQ37" i="71" a="1"/>
  <c r="CZ37" i="71" a="1"/>
  <c r="E38" i="71" a="1"/>
  <c r="N38" i="71" a="1"/>
  <c r="W38" i="71" a="1"/>
  <c r="AF38" i="71" a="1"/>
  <c r="AK38" i="71" a="1"/>
  <c r="AT38" i="71" a="1"/>
  <c r="BC38" i="71" a="1"/>
  <c r="BL38" i="71" a="1"/>
  <c r="BQ38" i="71" a="1"/>
  <c r="BZ38" i="71" a="1"/>
  <c r="CI38" i="71" a="1"/>
  <c r="CR38" i="71" a="1"/>
  <c r="CW38" i="71" a="1"/>
  <c r="F39" i="71" a="1"/>
  <c r="O39" i="71" a="1"/>
  <c r="X39" i="71" a="1"/>
  <c r="AC39" i="71" a="1"/>
  <c r="AL39" i="71" a="1"/>
  <c r="AU39" i="71" a="1"/>
  <c r="BD39" i="71" a="1"/>
  <c r="BI39" i="71" a="1"/>
  <c r="BR39" i="71" a="1"/>
  <c r="CA39" i="71" a="1"/>
  <c r="CJ39" i="71" a="1"/>
  <c r="BX29" i="71" a="1"/>
  <c r="E32" i="71" a="1"/>
  <c r="BU32" i="71" a="1"/>
  <c r="T33" i="71" a="1"/>
  <c r="S34" i="71" a="1"/>
  <c r="BR34" i="71" a="1"/>
  <c r="Q35" i="71" a="1"/>
  <c r="AH35" i="71" a="1"/>
  <c r="BU35" i="71" a="1"/>
  <c r="CA35" i="71" a="1"/>
  <c r="DA35" i="71" a="1"/>
  <c r="G36" i="71" a="1"/>
  <c r="AI36" i="71" a="1"/>
  <c r="AR36" i="71" a="1"/>
  <c r="AW36" i="71" a="1"/>
  <c r="BF36" i="71" a="1"/>
  <c r="BO36" i="71" a="1"/>
  <c r="BX36" i="71" a="1"/>
  <c r="CC36" i="71" a="1"/>
  <c r="CL36" i="71" a="1"/>
  <c r="CU36" i="71" a="1"/>
  <c r="D37" i="71" a="1"/>
  <c r="I37" i="71" a="1"/>
  <c r="R37" i="71" a="1"/>
  <c r="AA37" i="71" a="1"/>
  <c r="AJ37" i="71" a="1"/>
  <c r="AO37" i="71" a="1"/>
  <c r="AX37" i="71" a="1"/>
  <c r="BG37" i="71" a="1"/>
  <c r="BP37" i="71" a="1"/>
  <c r="BU37" i="71" a="1"/>
  <c r="CD37" i="71" a="1"/>
  <c r="CM37" i="71" a="1"/>
  <c r="CV37" i="71" a="1"/>
  <c r="DA37" i="71" a="1"/>
  <c r="J38" i="71" a="1"/>
  <c r="S38" i="71" a="1"/>
  <c r="AB38" i="71" a="1"/>
  <c r="AG38" i="71" a="1"/>
  <c r="AP38" i="71" a="1"/>
  <c r="AY38" i="71" a="1"/>
  <c r="BH38" i="71" a="1"/>
  <c r="BM38" i="71" a="1"/>
  <c r="BV38" i="71" a="1"/>
  <c r="CE38" i="71" a="1"/>
  <c r="CN38" i="71" a="1"/>
  <c r="CS38" i="71" a="1"/>
  <c r="DB38" i="71" a="1"/>
  <c r="K39" i="71" a="1"/>
  <c r="T39" i="71" a="1"/>
  <c r="Y39" i="71" a="1"/>
  <c r="AH39" i="71" a="1"/>
  <c r="AQ39" i="71" a="1"/>
  <c r="AZ39" i="71" a="1"/>
  <c r="BE39" i="71" a="1"/>
  <c r="BN39" i="71" a="1"/>
  <c r="BW39" i="71" a="1"/>
  <c r="CF39" i="71" a="1"/>
  <c r="CK39" i="71" a="1"/>
  <c r="CT39" i="71" a="1"/>
  <c r="DC39" i="71" a="1"/>
  <c r="L40" i="71" a="1"/>
  <c r="P40" i="71" a="1"/>
  <c r="T40" i="71" a="1"/>
  <c r="X40" i="71" a="1"/>
  <c r="AB40" i="71" a="1"/>
  <c r="AF40" i="71" a="1"/>
  <c r="AJ40" i="71" a="1"/>
  <c r="AN40" i="71" a="1"/>
  <c r="AR40" i="71" a="1"/>
  <c r="AV40" i="71" a="1"/>
  <c r="AZ40" i="71" a="1"/>
  <c r="BD40" i="71" a="1"/>
  <c r="BH40" i="71" a="1"/>
  <c r="BL40" i="71" a="1"/>
  <c r="BP40" i="71" a="1"/>
  <c r="BT40" i="71" a="1"/>
  <c r="BX40" i="71" a="1"/>
  <c r="CB40" i="71" a="1"/>
  <c r="CF40" i="71" a="1"/>
  <c r="CJ40" i="71" a="1"/>
  <c r="CN40" i="71" a="1"/>
  <c r="CR40" i="71" a="1"/>
  <c r="CV40" i="71" a="1"/>
  <c r="CZ40" i="71" a="1"/>
  <c r="D41" i="71" a="1"/>
  <c r="H41" i="71" a="1"/>
  <c r="L41" i="71" a="1"/>
  <c r="O30" i="71" a="1"/>
  <c r="AI35" i="71" a="1"/>
  <c r="CO35" i="71" a="1"/>
  <c r="BT36" i="71" a="1"/>
  <c r="E37" i="71" a="1"/>
  <c r="BZ37" i="71" a="1"/>
  <c r="AU38" i="71" a="1"/>
  <c r="P39" i="71" a="1"/>
  <c r="BA39" i="71" a="1"/>
  <c r="CZ39" i="71" a="1"/>
  <c r="AQ40" i="71" a="1"/>
  <c r="BK40" i="71" a="1"/>
  <c r="BQ40" i="71" a="1"/>
  <c r="CQ40" i="71" a="1"/>
  <c r="CW40" i="71" a="1"/>
  <c r="T41" i="71" a="1"/>
  <c r="AC41" i="71" a="1"/>
  <c r="AL41" i="71" a="1"/>
  <c r="AQ41" i="71" a="1"/>
  <c r="AZ41" i="71" a="1"/>
  <c r="BI41" i="71" a="1"/>
  <c r="BR41" i="71" a="1"/>
  <c r="BW41" i="71" a="1"/>
  <c r="CF41" i="71" a="1"/>
  <c r="CO41" i="71" a="1"/>
  <c r="CX41" i="71" a="1"/>
  <c r="DC41" i="71" a="1"/>
  <c r="L42" i="71" a="1"/>
  <c r="U42" i="71" a="1"/>
  <c r="AD42" i="71" a="1"/>
  <c r="AI42" i="71" a="1"/>
  <c r="AR42" i="71" a="1"/>
  <c r="BA42" i="71" a="1"/>
  <c r="BJ42" i="71" a="1"/>
  <c r="BO42" i="71" a="1"/>
  <c r="BX42" i="71" a="1"/>
  <c r="CG42" i="71" a="1"/>
  <c r="CP42" i="71" a="1"/>
  <c r="CU42" i="71" a="1"/>
  <c r="D43" i="71" a="1"/>
  <c r="M43" i="71" a="1"/>
  <c r="V43" i="71" a="1"/>
  <c r="AA43" i="71" a="1"/>
  <c r="AJ43" i="71" a="1"/>
  <c r="AS43" i="71" a="1"/>
  <c r="BB43" i="71" a="1"/>
  <c r="BG43" i="71" a="1"/>
  <c r="BP43" i="71" a="1"/>
  <c r="BY43" i="71" a="1"/>
  <c r="CH43" i="71" a="1"/>
  <c r="CM43" i="71" a="1"/>
  <c r="CV43" i="71" a="1"/>
  <c r="E44" i="71" a="1"/>
  <c r="N44" i="71" a="1"/>
  <c r="S44" i="71" a="1"/>
  <c r="AB44" i="71" a="1"/>
  <c r="AK44" i="71" a="1"/>
  <c r="AT44" i="71" a="1"/>
  <c r="AY44" i="71" a="1"/>
  <c r="BH44" i="71" a="1"/>
  <c r="BQ44" i="71" a="1"/>
  <c r="BZ44" i="71" a="1"/>
  <c r="CE44" i="71" a="1"/>
  <c r="CN44" i="71" a="1"/>
  <c r="CW44" i="71" a="1"/>
  <c r="F45" i="71" a="1"/>
  <c r="K45" i="71" a="1"/>
  <c r="T45" i="71" a="1"/>
  <c r="AC45" i="71" a="1"/>
  <c r="AL45" i="71" a="1"/>
  <c r="AQ45" i="71" a="1"/>
  <c r="AZ45" i="71" a="1"/>
  <c r="BI45" i="71" a="1"/>
  <c r="BR45" i="71" a="1"/>
  <c r="BW45" i="71" a="1"/>
  <c r="CF45" i="71" a="1"/>
  <c r="CO45" i="71" a="1"/>
  <c r="CX45" i="71" a="1"/>
  <c r="DC45" i="71" a="1"/>
  <c r="L46" i="71" a="1"/>
  <c r="U46" i="71" a="1"/>
  <c r="AD46" i="71" a="1"/>
  <c r="AI46" i="71" a="1"/>
  <c r="AR46" i="71" a="1"/>
  <c r="BA46" i="71" a="1"/>
  <c r="BJ46" i="71" a="1"/>
  <c r="BO46" i="71" a="1"/>
  <c r="BX46" i="71" a="1"/>
  <c r="CG46" i="71" a="1"/>
  <c r="CP46" i="71" a="1"/>
  <c r="CU46" i="71" a="1"/>
  <c r="D47" i="71" a="1"/>
  <c r="M47" i="71" a="1"/>
  <c r="V47" i="71" a="1"/>
  <c r="AA47" i="71" a="1"/>
  <c r="AJ47" i="71" a="1"/>
  <c r="AS47" i="71" a="1"/>
  <c r="BB47" i="71" a="1"/>
  <c r="BG47" i="71" a="1"/>
  <c r="BP47" i="71" a="1"/>
  <c r="BY47" i="71" a="1"/>
  <c r="P32" i="71" a="1"/>
  <c r="AR35" i="71" a="1"/>
  <c r="CU35" i="71" a="1"/>
  <c r="AN36" i="71" a="1"/>
  <c r="BY36" i="71" a="1"/>
  <c r="AT37" i="71" a="1"/>
  <c r="O38" i="71" a="1"/>
  <c r="CJ38" i="71" a="1"/>
  <c r="U39" i="71" a="1"/>
  <c r="CO39" i="71" a="1"/>
  <c r="AY40" i="71" a="1"/>
  <c r="BE40" i="71" a="1"/>
  <c r="CE40" i="71" a="1"/>
  <c r="CK40" i="71" a="1"/>
  <c r="K41" i="71" a="1"/>
  <c r="P41" i="71" a="1"/>
  <c r="Y41" i="71" a="1"/>
  <c r="AH41" i="71" a="1"/>
  <c r="AM41" i="71" a="1"/>
  <c r="AV41" i="71" a="1"/>
  <c r="BE41" i="71" a="1"/>
  <c r="BN41" i="71" a="1"/>
  <c r="BS41" i="71" a="1"/>
  <c r="CB41" i="71" a="1"/>
  <c r="CK41" i="71" a="1"/>
  <c r="CT41" i="71" a="1"/>
  <c r="CY41" i="71" a="1"/>
  <c r="H42" i="71" a="1"/>
  <c r="Q42" i="71" a="1"/>
  <c r="Z42" i="71" a="1"/>
  <c r="AE42" i="71" a="1"/>
  <c r="AN42" i="71" a="1"/>
  <c r="AW42" i="71" a="1"/>
  <c r="BF42" i="71" a="1"/>
  <c r="BK42" i="71" a="1"/>
  <c r="BT42" i="71" a="1"/>
  <c r="CC42" i="71" a="1"/>
  <c r="CL42" i="71" a="1"/>
  <c r="CQ42" i="71" a="1"/>
  <c r="CZ42" i="71" a="1"/>
  <c r="I43" i="71" a="1"/>
  <c r="R43" i="71" a="1"/>
  <c r="W43" i="71" a="1"/>
  <c r="AF43" i="71" a="1"/>
  <c r="AO43" i="71" a="1"/>
  <c r="AX43" i="71" a="1"/>
  <c r="BC43" i="71" a="1"/>
  <c r="BL43" i="71" a="1"/>
  <c r="BU43" i="71" a="1"/>
  <c r="CD43" i="71" a="1"/>
  <c r="CI43" i="71" a="1"/>
  <c r="CR43" i="71" a="1"/>
  <c r="DA43" i="71" a="1"/>
  <c r="J44" i="71" a="1"/>
  <c r="O44" i="71" a="1"/>
  <c r="X44" i="71" a="1"/>
  <c r="AG44" i="71" a="1"/>
  <c r="AP44" i="71" a="1"/>
  <c r="AU44" i="71" a="1"/>
  <c r="BD44" i="71" a="1"/>
  <c r="BM44" i="71" a="1"/>
  <c r="BV44" i="71" a="1"/>
  <c r="CA44" i="71" a="1"/>
  <c r="CJ44" i="71" a="1"/>
  <c r="CS44" i="71" a="1"/>
  <c r="DB44" i="71" a="1"/>
  <c r="G45" i="71" a="1"/>
  <c r="P45" i="71" a="1"/>
  <c r="Y45" i="71" a="1"/>
  <c r="AH45" i="71" a="1"/>
  <c r="AM45" i="71" a="1"/>
  <c r="AV45" i="71" a="1"/>
  <c r="BE45" i="71" a="1"/>
  <c r="BN45" i="71" a="1"/>
  <c r="BS45" i="71" a="1"/>
  <c r="CB45" i="71" a="1"/>
  <c r="CK45" i="71" a="1"/>
  <c r="CT45" i="71" a="1"/>
  <c r="CY45" i="71" a="1"/>
  <c r="H46" i="71" a="1"/>
  <c r="Q46" i="71" a="1"/>
  <c r="Z46" i="71" a="1"/>
  <c r="AE46" i="71" a="1"/>
  <c r="AN46" i="71" a="1"/>
  <c r="AW46" i="71" a="1"/>
  <c r="BF46" i="71" a="1"/>
  <c r="BK46" i="71" a="1"/>
  <c r="BT46" i="71" a="1"/>
  <c r="CC46" i="71" a="1"/>
  <c r="CL46" i="71" a="1"/>
  <c r="CQ46" i="71" a="1"/>
  <c r="CZ46" i="71" a="1"/>
  <c r="I47" i="71" a="1"/>
  <c r="R47" i="71" a="1"/>
  <c r="W47" i="71" a="1"/>
  <c r="AF47" i="71" a="1"/>
  <c r="AO47" i="71" a="1"/>
  <c r="AX47" i="71" a="1"/>
  <c r="BC47" i="71" a="1"/>
  <c r="BL47" i="71" a="1"/>
  <c r="BU47" i="71" a="1"/>
  <c r="CD47" i="71" a="1"/>
  <c r="CI47" i="71" a="1"/>
  <c r="CR47" i="71" a="1"/>
  <c r="DA47" i="71" a="1"/>
  <c r="J48" i="71" a="1"/>
  <c r="O48" i="71" a="1"/>
  <c r="X48" i="71" a="1"/>
  <c r="AG48" i="71" a="1"/>
  <c r="AK48" i="71" a="1"/>
  <c r="AO48" i="71" a="1"/>
  <c r="AS48" i="71" a="1"/>
  <c r="AW48" i="71" a="1"/>
  <c r="BA48" i="71" a="1"/>
  <c r="BE48" i="71" a="1"/>
  <c r="BI48" i="71" a="1"/>
  <c r="BM48" i="71" a="1"/>
  <c r="BQ48" i="71" a="1"/>
  <c r="AS36" i="71" a="1"/>
  <c r="N37" i="71" a="1"/>
  <c r="CI37" i="71" a="1"/>
  <c r="BD38" i="71" a="1"/>
  <c r="CO38" i="71" a="1"/>
  <c r="BJ39" i="71" a="1"/>
  <c r="CP39" i="71" a="1"/>
  <c r="BS40" i="71" a="1"/>
  <c r="BY40" i="71" a="1"/>
  <c r="CY40" i="71" a="1"/>
  <c r="E41" i="71" a="1"/>
  <c r="U41" i="71" a="1"/>
  <c r="AD41" i="71" a="1"/>
  <c r="AI41" i="71" a="1"/>
  <c r="AR41" i="71" a="1"/>
  <c r="BA41" i="71" a="1"/>
  <c r="BJ41" i="71" a="1"/>
  <c r="BO41" i="71" a="1"/>
  <c r="BX41" i="71" a="1"/>
  <c r="CG41" i="71" a="1"/>
  <c r="CP41" i="71" a="1"/>
  <c r="CU41" i="71" a="1"/>
  <c r="D42" i="71" a="1"/>
  <c r="M42" i="71" a="1"/>
  <c r="V42" i="71" a="1"/>
  <c r="AA42" i="71" a="1"/>
  <c r="AJ42" i="71" a="1"/>
  <c r="AS42" i="71" a="1"/>
  <c r="BB42" i="71" a="1"/>
  <c r="BG42" i="71" a="1"/>
  <c r="BP42" i="71" a="1"/>
  <c r="BY42" i="71" a="1"/>
  <c r="CH42" i="71" a="1"/>
  <c r="CM42" i="71" a="1"/>
  <c r="CV42" i="71" a="1"/>
  <c r="E43" i="71" a="1"/>
  <c r="N43" i="71" a="1"/>
  <c r="S43" i="71" a="1"/>
  <c r="AB43" i="71" a="1"/>
  <c r="AK43" i="71" a="1"/>
  <c r="AT43" i="71" a="1"/>
  <c r="AY43" i="71" a="1"/>
  <c r="BH43" i="71" a="1"/>
  <c r="BQ43" i="71" a="1"/>
  <c r="BZ43" i="71" a="1"/>
  <c r="CE43" i="71" a="1"/>
  <c r="CN43" i="71" a="1"/>
  <c r="CW43" i="71" a="1"/>
  <c r="F44" i="71" a="1"/>
  <c r="K44" i="71" a="1"/>
  <c r="T44" i="71" a="1"/>
  <c r="AC44" i="71" a="1"/>
  <c r="AL44" i="71" a="1"/>
  <c r="AQ44" i="71" a="1"/>
  <c r="AZ44" i="71" a="1"/>
  <c r="BI44" i="71" a="1"/>
  <c r="BR44" i="71" a="1"/>
  <c r="BW44" i="71" a="1"/>
  <c r="CF44" i="71" a="1"/>
  <c r="CO44" i="71" a="1"/>
  <c r="CX44" i="71" a="1"/>
  <c r="DC44" i="71" a="1"/>
  <c r="L45" i="71" a="1"/>
  <c r="U45" i="71" a="1"/>
  <c r="AD45" i="71" a="1"/>
  <c r="AI45" i="71" a="1"/>
  <c r="AR45" i="71" a="1"/>
  <c r="BA45" i="71" a="1"/>
  <c r="BJ45" i="71" a="1"/>
  <c r="BO45" i="71" a="1"/>
  <c r="BX45" i="71" a="1"/>
  <c r="CG45" i="71" a="1"/>
  <c r="CP45" i="71" a="1"/>
  <c r="CU45" i="71" a="1"/>
  <c r="D46" i="71" a="1"/>
  <c r="M46" i="71" a="1"/>
  <c r="V46" i="71" a="1"/>
  <c r="AA46" i="71" a="1"/>
  <c r="AJ46" i="71" a="1"/>
  <c r="AS46" i="71" a="1"/>
  <c r="BB46" i="71" a="1"/>
  <c r="BG46" i="71" a="1"/>
  <c r="BP46" i="71" a="1"/>
  <c r="BY46" i="71" a="1"/>
  <c r="CH46" i="71" a="1"/>
  <c r="CM46" i="71" a="1"/>
  <c r="CV46" i="71" a="1"/>
  <c r="E47" i="71" a="1"/>
  <c r="N47" i="71" a="1"/>
  <c r="S47" i="71" a="1"/>
  <c r="AB47" i="71" a="1"/>
  <c r="AK47" i="71" a="1"/>
  <c r="AT47" i="71" a="1"/>
  <c r="AY47" i="71" a="1"/>
  <c r="BH47" i="71" a="1"/>
  <c r="BQ47" i="71" a="1"/>
  <c r="BZ47" i="71" a="1"/>
  <c r="CE47" i="71" a="1"/>
  <c r="CN47" i="71" a="1"/>
  <c r="CW47" i="71" a="1"/>
  <c r="F48" i="71" a="1"/>
  <c r="K48" i="71" a="1"/>
  <c r="T48" i="71" a="1"/>
  <c r="AC48" i="71" a="1"/>
  <c r="AA33" i="71" a="1"/>
  <c r="BI35" i="71" a="1"/>
  <c r="CH36" i="71" a="1"/>
  <c r="BC37" i="71" a="1"/>
  <c r="X38" i="71" a="1"/>
  <c r="BI38" i="71" a="1"/>
  <c r="AD39" i="71" a="1"/>
  <c r="E40" i="71" a="1"/>
  <c r="BG40" i="71" a="1"/>
  <c r="BM40" i="71" a="1"/>
  <c r="CM40" i="71" a="1"/>
  <c r="CS40" i="71" a="1"/>
  <c r="Q41" i="71" a="1"/>
  <c r="Z41" i="71" a="1"/>
  <c r="AE41" i="71" a="1"/>
  <c r="AN41" i="71" a="1"/>
  <c r="AW41" i="71" a="1"/>
  <c r="BF41" i="71" a="1"/>
  <c r="BK41" i="71" a="1"/>
  <c r="BT41" i="71" a="1"/>
  <c r="CC41" i="71" a="1"/>
  <c r="CL41" i="71" a="1"/>
  <c r="CQ41" i="71" a="1"/>
  <c r="CZ41" i="71" a="1"/>
  <c r="I42" i="71" a="1"/>
  <c r="R42" i="71" a="1"/>
  <c r="W42" i="71" a="1"/>
  <c r="AF42" i="71" a="1"/>
  <c r="AO42" i="71" a="1"/>
  <c r="AX42" i="71" a="1"/>
  <c r="BC42" i="71" a="1"/>
  <c r="BL42" i="71" a="1"/>
  <c r="BU42" i="71" a="1"/>
  <c r="CD42" i="71" a="1"/>
  <c r="CI42" i="71" a="1"/>
  <c r="CR42" i="71" a="1"/>
  <c r="DA42" i="71" a="1"/>
  <c r="J43" i="71" a="1"/>
  <c r="O43" i="71" a="1"/>
  <c r="X43" i="71" a="1"/>
  <c r="AG43" i="71" a="1"/>
  <c r="AP43" i="71" a="1"/>
  <c r="AU43" i="71" a="1"/>
  <c r="BD43" i="71" a="1"/>
  <c r="BM43" i="71" a="1"/>
  <c r="BV43" i="71" a="1"/>
  <c r="CA43" i="71" a="1"/>
  <c r="CJ43" i="71" a="1"/>
  <c r="CS43" i="71" a="1"/>
  <c r="DB43" i="71" a="1"/>
  <c r="G44" i="71" a="1"/>
  <c r="P44" i="71" a="1"/>
  <c r="Y44" i="71" a="1"/>
  <c r="AH44" i="71" a="1"/>
  <c r="AM44" i="71" a="1"/>
  <c r="AV44" i="71" a="1"/>
  <c r="BE44" i="71" a="1"/>
  <c r="BN44" i="71" a="1"/>
  <c r="BS44" i="71" a="1"/>
  <c r="CB44" i="71" a="1"/>
  <c r="CK44" i="71" a="1"/>
  <c r="CT44" i="71" a="1"/>
  <c r="CY44" i="71" a="1"/>
  <c r="H45" i="71" a="1"/>
  <c r="Q45" i="71" a="1"/>
  <c r="Z45" i="71" a="1"/>
  <c r="AE45" i="71" a="1"/>
  <c r="AN45" i="71" a="1"/>
  <c r="AW45" i="71" a="1"/>
  <c r="BF45" i="71" a="1"/>
  <c r="BK45" i="71" a="1"/>
  <c r="BT45" i="71" a="1"/>
  <c r="CC45" i="71" a="1"/>
  <c r="CL45" i="71" a="1"/>
  <c r="CQ45" i="71" a="1"/>
  <c r="CZ45" i="71" a="1"/>
  <c r="I46" i="71" a="1"/>
  <c r="R46" i="71" a="1"/>
  <c r="W46" i="71" a="1"/>
  <c r="AF46" i="71" a="1"/>
  <c r="AO46" i="71" a="1"/>
  <c r="AX46" i="71" a="1"/>
  <c r="BC46" i="71" a="1"/>
  <c r="BL46" i="71" a="1"/>
  <c r="BU46" i="71" a="1"/>
  <c r="CD46" i="71" a="1"/>
  <c r="CI46" i="71" a="1"/>
  <c r="CR46" i="71" a="1"/>
  <c r="DA46" i="71" a="1"/>
  <c r="J47" i="71" a="1"/>
  <c r="O47" i="71" a="1"/>
  <c r="X47" i="71" a="1"/>
  <c r="AG47" i="71" a="1"/>
  <c r="AP47" i="71" a="1"/>
  <c r="AU47" i="71" a="1"/>
  <c r="BD47" i="71" a="1"/>
  <c r="BM47" i="71" a="1"/>
  <c r="BV47" i="71" a="1"/>
  <c r="CA47" i="71" a="1"/>
  <c r="CJ47" i="71" a="1"/>
  <c r="CS47" i="71" a="1"/>
  <c r="DB47" i="71" a="1"/>
  <c r="G48" i="71" a="1"/>
  <c r="P48" i="71" a="1"/>
  <c r="Y48" i="71" a="1"/>
  <c r="AH48" i="71" a="1"/>
  <c r="AL48" i="71" a="1"/>
  <c r="AP48" i="71" a="1"/>
  <c r="BZ33" i="71" a="1"/>
  <c r="BO35" i="71" a="1"/>
  <c r="BB36" i="71" a="1"/>
  <c r="W37" i="71" a="1"/>
  <c r="CR37" i="71" a="1"/>
  <c r="AC38" i="71" a="1"/>
  <c r="CX38" i="71" a="1"/>
  <c r="BS39" i="71" a="1"/>
  <c r="G40" i="71" a="1"/>
  <c r="AM40" i="71" a="1"/>
  <c r="AU40" i="71" a="1"/>
  <c r="BA40" i="71" a="1"/>
  <c r="CA40" i="71" a="1"/>
  <c r="CG40" i="71" a="1"/>
  <c r="G41" i="71" a="1"/>
  <c r="M41" i="71" a="1"/>
  <c r="V41" i="71" a="1"/>
  <c r="AA41" i="71" a="1"/>
  <c r="AJ41" i="71" a="1"/>
  <c r="AS41" i="71" a="1"/>
  <c r="BB41" i="71" a="1"/>
  <c r="BG41" i="71" a="1"/>
  <c r="BP41" i="71" a="1"/>
  <c r="BY41" i="71" a="1"/>
  <c r="CH41" i="71" a="1"/>
  <c r="CM41" i="71" a="1"/>
  <c r="CV41" i="71" a="1"/>
  <c r="E42" i="71" a="1"/>
  <c r="N42" i="71" a="1"/>
  <c r="S42" i="71" a="1"/>
  <c r="AB42" i="71" a="1"/>
  <c r="AK42" i="71" a="1"/>
  <c r="AT42" i="71" a="1"/>
  <c r="AY42" i="71" a="1"/>
  <c r="BH42" i="71" a="1"/>
  <c r="BQ42" i="71" a="1"/>
  <c r="BZ42" i="71" a="1"/>
  <c r="CE42" i="71" a="1"/>
  <c r="CN42" i="71" a="1"/>
  <c r="CW42" i="71" a="1"/>
  <c r="F43" i="71" a="1"/>
  <c r="K43" i="71" a="1"/>
  <c r="T43" i="71" a="1"/>
  <c r="AC43" i="71" a="1"/>
  <c r="AL43" i="71" a="1"/>
  <c r="AQ43" i="71" a="1"/>
  <c r="AZ43" i="71" a="1"/>
  <c r="BI43" i="71" a="1"/>
  <c r="BR43" i="71" a="1"/>
  <c r="BW43" i="71" a="1"/>
  <c r="CF43" i="71" a="1"/>
  <c r="CO43" i="71" a="1"/>
  <c r="CX43" i="71" a="1"/>
  <c r="DC43" i="71" a="1"/>
  <c r="L44" i="71" a="1"/>
  <c r="U44" i="71" a="1"/>
  <c r="AD44" i="71" a="1"/>
  <c r="AI44" i="71" a="1"/>
  <c r="AR44" i="71" a="1"/>
  <c r="BA44" i="71" a="1"/>
  <c r="BJ44" i="71" a="1"/>
  <c r="BO44" i="71" a="1"/>
  <c r="BX44" i="71" a="1"/>
  <c r="CG44" i="71" a="1"/>
  <c r="CP44" i="71" a="1"/>
  <c r="CU44" i="71" a="1"/>
  <c r="D45" i="71" a="1"/>
  <c r="M45" i="71" a="1"/>
  <c r="V45" i="71" a="1"/>
  <c r="AA45" i="71" a="1"/>
  <c r="AJ45" i="71" a="1"/>
  <c r="AS45" i="71" a="1"/>
  <c r="BB45" i="71" a="1"/>
  <c r="BG45" i="71" a="1"/>
  <c r="BP45" i="71" a="1"/>
  <c r="BY45" i="71" a="1"/>
  <c r="CH45" i="71" a="1"/>
  <c r="CM45" i="71" a="1"/>
  <c r="CV45" i="71" a="1"/>
  <c r="E46" i="71" a="1"/>
  <c r="N46" i="71" a="1"/>
  <c r="S46" i="71" a="1"/>
  <c r="AB46" i="71" a="1"/>
  <c r="AK46" i="71" a="1"/>
  <c r="AT46" i="71" a="1"/>
  <c r="AY46" i="71" a="1"/>
  <c r="BH46" i="71" a="1"/>
  <c r="BQ46" i="71" a="1"/>
  <c r="BZ46" i="71" a="1"/>
  <c r="CE46" i="71" a="1"/>
  <c r="CN46" i="71" a="1"/>
  <c r="CW46" i="71" a="1"/>
  <c r="F47" i="71" a="1"/>
  <c r="K47" i="71" a="1"/>
  <c r="T47" i="71" a="1"/>
  <c r="AC47" i="71" a="1"/>
  <c r="AL47" i="71" a="1"/>
  <c r="AQ47" i="71" a="1"/>
  <c r="AZ47" i="71" a="1"/>
  <c r="BI47" i="71" a="1"/>
  <c r="BR47" i="71" a="1"/>
  <c r="BW47" i="71" a="1"/>
  <c r="CF47" i="71" a="1"/>
  <c r="CO47" i="71" a="1"/>
  <c r="CX47" i="71" a="1"/>
  <c r="DC47" i="71" a="1"/>
  <c r="L48" i="71" a="1"/>
  <c r="U48" i="71" a="1"/>
  <c r="AD48" i="71" a="1"/>
  <c r="Y34" i="71" a="1"/>
  <c r="U36" i="71" a="1"/>
  <c r="CQ36" i="71" a="1"/>
  <c r="BL37" i="71" a="1"/>
  <c r="CW37" i="71" a="1"/>
  <c r="BR38" i="71" a="1"/>
  <c r="AM39" i="71" a="1"/>
  <c r="H40" i="71" a="1"/>
  <c r="BO40" i="71" a="1"/>
  <c r="BU40" i="71" a="1"/>
  <c r="CU40" i="71" a="1"/>
  <c r="DA40" i="71" a="1"/>
  <c r="R41" i="71" a="1"/>
  <c r="W41" i="71" a="1"/>
  <c r="AF41" i="71" a="1"/>
  <c r="AO41" i="71" a="1"/>
  <c r="AX41" i="71" a="1"/>
  <c r="BC41" i="71" a="1"/>
  <c r="BL41" i="71" a="1"/>
  <c r="BU41" i="71" a="1"/>
  <c r="CD41" i="71" a="1"/>
  <c r="CI41" i="71" a="1"/>
  <c r="CR41" i="71" a="1"/>
  <c r="DA41" i="71" a="1"/>
  <c r="J42" i="71" a="1"/>
  <c r="O42" i="71" a="1"/>
  <c r="X42" i="71" a="1"/>
  <c r="AG42" i="71" a="1"/>
  <c r="AP42" i="71" a="1"/>
  <c r="AU42" i="71" a="1"/>
  <c r="BD42" i="71" a="1"/>
  <c r="BM42" i="71" a="1"/>
  <c r="BV42" i="71" a="1"/>
  <c r="CA42" i="71" a="1"/>
  <c r="CJ42" i="71" a="1"/>
  <c r="CS42" i="71" a="1"/>
  <c r="DB42" i="71" a="1"/>
  <c r="G43" i="71" a="1"/>
  <c r="P43" i="71" a="1"/>
  <c r="Y43" i="71" a="1"/>
  <c r="AH43" i="71" a="1"/>
  <c r="AM43" i="71" a="1"/>
  <c r="AV43" i="71" a="1"/>
  <c r="BE43" i="71" a="1"/>
  <c r="BN43" i="71" a="1"/>
  <c r="BS43" i="71" a="1"/>
  <c r="CB43" i="71" a="1"/>
  <c r="CK43" i="71" a="1"/>
  <c r="CT43" i="71" a="1"/>
  <c r="CY43" i="71" a="1"/>
  <c r="H44" i="71" a="1"/>
  <c r="Q44" i="71" a="1"/>
  <c r="Z44" i="71" a="1"/>
  <c r="AE44" i="71" a="1"/>
  <c r="AN44" i="71" a="1"/>
  <c r="AW44" i="71" a="1"/>
  <c r="BF44" i="71" a="1"/>
  <c r="BK44" i="71" a="1"/>
  <c r="BT44" i="71" a="1"/>
  <c r="CC44" i="71" a="1"/>
  <c r="CL44" i="71" a="1"/>
  <c r="CQ44" i="71" a="1"/>
  <c r="CZ44" i="71" a="1"/>
  <c r="I45" i="71" a="1"/>
  <c r="R45" i="71" a="1"/>
  <c r="W45" i="71" a="1"/>
  <c r="AF45" i="71" a="1"/>
  <c r="AO45" i="71" a="1"/>
  <c r="AX45" i="71" a="1"/>
  <c r="BC45" i="71" a="1"/>
  <c r="BL45" i="71" a="1"/>
  <c r="BU45" i="71" a="1"/>
  <c r="CD45" i="71" a="1"/>
  <c r="CI45" i="71" a="1"/>
  <c r="CR45" i="71" a="1"/>
  <c r="DA45" i="71" a="1"/>
  <c r="J46" i="71" a="1"/>
  <c r="O46" i="71" a="1"/>
  <c r="X46" i="71" a="1"/>
  <c r="AG46" i="71" a="1"/>
  <c r="AP46" i="71" a="1"/>
  <c r="AU46" i="71" a="1"/>
  <c r="BD46" i="71" a="1"/>
  <c r="BM46" i="71" a="1"/>
  <c r="BV46" i="71" a="1"/>
  <c r="CA46" i="71" a="1"/>
  <c r="CJ46" i="71" a="1"/>
  <c r="CS46" i="71" a="1"/>
  <c r="DB46" i="71" a="1"/>
  <c r="G47" i="71" a="1"/>
  <c r="P47" i="71" a="1"/>
  <c r="Y47" i="71" a="1"/>
  <c r="AH47" i="71" a="1"/>
  <c r="AM47" i="71" a="1"/>
  <c r="AV47" i="71" a="1"/>
  <c r="BE47" i="71" a="1"/>
  <c r="BN47" i="71" a="1"/>
  <c r="BS47" i="71" a="1"/>
  <c r="U35" i="71" a="1"/>
  <c r="AE36" i="71" a="1"/>
  <c r="CZ36" i="71" a="1"/>
  <c r="AK37" i="71" a="1"/>
  <c r="F38" i="71" a="1"/>
  <c r="CA38" i="71" a="1"/>
  <c r="AV39" i="71" a="1"/>
  <c r="CG39" i="71" a="1"/>
  <c r="CY39" i="71" a="1"/>
  <c r="AW40" i="71" a="1"/>
  <c r="BW40" i="71" a="1"/>
  <c r="CC40" i="71" a="1"/>
  <c r="DC40" i="71" a="1"/>
  <c r="I41" i="71" a="1"/>
  <c r="O41" i="71" a="1"/>
  <c r="X41" i="71" a="1"/>
  <c r="AG41" i="71" a="1"/>
  <c r="AP41" i="71" a="1"/>
  <c r="AU41" i="71" a="1"/>
  <c r="BD41" i="71" a="1"/>
  <c r="BM41" i="71" a="1"/>
  <c r="BV41" i="71" a="1"/>
  <c r="CA41" i="71" a="1"/>
  <c r="CJ41" i="71" a="1"/>
  <c r="CS41" i="71" a="1"/>
  <c r="DB41" i="71" a="1"/>
  <c r="G42" i="71" a="1"/>
  <c r="P42" i="71" a="1"/>
  <c r="Y42" i="71" a="1"/>
  <c r="AH42" i="71" a="1"/>
  <c r="AM42" i="71" a="1"/>
  <c r="AV42" i="71" a="1"/>
  <c r="BE42" i="71" a="1"/>
  <c r="BN42" i="71" a="1"/>
  <c r="BS42" i="71" a="1"/>
  <c r="CB42" i="71" a="1"/>
  <c r="CK42" i="71" a="1"/>
  <c r="CT42" i="71" a="1"/>
  <c r="CY42" i="71" a="1"/>
  <c r="H43" i="71" a="1"/>
  <c r="Q43" i="71" a="1"/>
  <c r="Z43" i="71" a="1"/>
  <c r="AE43" i="71" a="1"/>
  <c r="AN43" i="71" a="1"/>
  <c r="AW43" i="71" a="1"/>
  <c r="BF43" i="71" a="1"/>
  <c r="BK43" i="71" a="1"/>
  <c r="BT43" i="71" a="1"/>
  <c r="CC43" i="71" a="1"/>
  <c r="CL43" i="71" a="1"/>
  <c r="CQ43" i="71" a="1"/>
  <c r="CZ43" i="71" a="1"/>
  <c r="I44" i="71" a="1"/>
  <c r="R44" i="71" a="1"/>
  <c r="W44" i="71" a="1"/>
  <c r="AF44" i="71" a="1"/>
  <c r="AO44" i="71" a="1"/>
  <c r="AX44" i="71" a="1"/>
  <c r="BC44" i="71" a="1"/>
  <c r="BL44" i="71" a="1"/>
  <c r="BU44" i="71" a="1"/>
  <c r="CD44" i="71" a="1"/>
  <c r="CI44" i="71" a="1"/>
  <c r="CR44" i="71" a="1"/>
  <c r="DA44" i="71" a="1"/>
  <c r="J45" i="71" a="1"/>
  <c r="O45" i="71" a="1"/>
  <c r="X45" i="71" a="1"/>
  <c r="AG45" i="71" a="1"/>
  <c r="AP45" i="71" a="1"/>
  <c r="AU45" i="71" a="1"/>
  <c r="BD45" i="71" a="1"/>
  <c r="BM45" i="71" a="1"/>
  <c r="BV45" i="71" a="1"/>
  <c r="CA45" i="71" a="1"/>
  <c r="CJ45" i="71" a="1"/>
  <c r="CS45" i="71" a="1"/>
  <c r="DB45" i="71" a="1"/>
  <c r="G46" i="71" a="1"/>
  <c r="P46" i="71" a="1"/>
  <c r="Y46" i="71" a="1"/>
  <c r="AH46" i="71" a="1"/>
  <c r="AM46" i="71" a="1"/>
  <c r="AV46" i="71" a="1"/>
  <c r="BE46" i="71" a="1"/>
  <c r="BN46" i="71" a="1"/>
  <c r="BS46" i="71" a="1"/>
  <c r="CB46" i="71" a="1"/>
  <c r="CK46" i="71" a="1"/>
  <c r="CT46" i="71" a="1"/>
  <c r="CY46" i="71" a="1"/>
  <c r="H47" i="71" a="1"/>
  <c r="Q47" i="71" a="1"/>
  <c r="Z47" i="71" a="1"/>
  <c r="AE47" i="71" a="1"/>
  <c r="AN47" i="71" a="1"/>
  <c r="AW47" i="71" a="1"/>
  <c r="BF47" i="71" a="1"/>
  <c r="BK47" i="71" a="1"/>
  <c r="BT47" i="71" a="1"/>
  <c r="CC47" i="71" a="1"/>
  <c r="CL47" i="71" a="1"/>
  <c r="CQ47" i="71" a="1"/>
  <c r="CZ47" i="71" a="1"/>
  <c r="I48" i="71" a="1"/>
  <c r="R48" i="71" a="1"/>
  <c r="W48" i="71" a="1"/>
  <c r="AF48" i="71" a="1"/>
  <c r="AJ48" i="71" a="1"/>
  <c r="AN48" i="71" a="1"/>
  <c r="BX34" i="71" a="1"/>
  <c r="AL38" i="71" a="1"/>
  <c r="CI40" i="71" a="1"/>
  <c r="AB41" i="71" a="1"/>
  <c r="CW41" i="71" a="1"/>
  <c r="BR42" i="71" a="1"/>
  <c r="DC42" i="71" a="1"/>
  <c r="BX43" i="71" a="1"/>
  <c r="AS44" i="71" a="1"/>
  <c r="N45" i="71" a="1"/>
  <c r="AY45" i="71" a="1"/>
  <c r="T46" i="71" a="1"/>
  <c r="CO46" i="71" a="1"/>
  <c r="BJ47" i="71" a="1"/>
  <c r="D48" i="71" a="1"/>
  <c r="Q48" i="71" a="1"/>
  <c r="AB48" i="71" a="1"/>
  <c r="BB48" i="71" a="1"/>
  <c r="BH48" i="71" a="1"/>
  <c r="BO48" i="71" a="1"/>
  <c r="BZ48" i="71" a="1"/>
  <c r="CO48" i="71" a="1"/>
  <c r="CT48" i="71" a="1"/>
  <c r="DC48" i="71" a="1"/>
  <c r="L49" i="71" a="1"/>
  <c r="U49" i="71" a="1"/>
  <c r="Z49" i="71" a="1"/>
  <c r="AI49" i="71" a="1"/>
  <c r="AR49" i="71" a="1"/>
  <c r="BA49" i="71" a="1"/>
  <c r="BF49" i="71" a="1"/>
  <c r="BO49" i="71" a="1"/>
  <c r="BX49" i="71" a="1"/>
  <c r="CG49" i="71" a="1"/>
  <c r="CL49" i="71" a="1"/>
  <c r="CU49" i="71" a="1"/>
  <c r="D50" i="71" a="1"/>
  <c r="M50" i="71" a="1"/>
  <c r="R50" i="71" a="1"/>
  <c r="AA50" i="71" a="1"/>
  <c r="AJ50" i="71" a="1"/>
  <c r="AS50" i="71" a="1"/>
  <c r="AX50" i="71" a="1"/>
  <c r="BG50" i="71" a="1"/>
  <c r="BP50" i="71" a="1"/>
  <c r="BY50" i="71" a="1"/>
  <c r="CD50" i="71" a="1"/>
  <c r="CM50" i="71" a="1"/>
  <c r="CO40" i="71" a="1"/>
  <c r="BQ41" i="71" a="1"/>
  <c r="AL42" i="71" a="1"/>
  <c r="BW42" i="71" a="1"/>
  <c r="AR43" i="71" a="1"/>
  <c r="M44" i="71" a="1"/>
  <c r="CH44" i="71" a="1"/>
  <c r="S45" i="71" a="1"/>
  <c r="CN45" i="71" a="1"/>
  <c r="BI46" i="71" a="1"/>
  <c r="AD47" i="71" a="1"/>
  <c r="BO47" i="71" a="1"/>
  <c r="CG47" i="71" a="1"/>
  <c r="CT47" i="71" a="1"/>
  <c r="E48" i="71" a="1"/>
  <c r="AE48" i="71" a="1"/>
  <c r="AV48" i="71" a="1"/>
  <c r="BC48" i="71" a="1"/>
  <c r="BU48" i="71" a="1"/>
  <c r="CA48" i="71" a="1"/>
  <c r="CF48" i="71" a="1"/>
  <c r="CK48" i="71" a="1"/>
  <c r="CP48" i="71" a="1"/>
  <c r="CY48" i="71" a="1"/>
  <c r="H49" i="71" a="1"/>
  <c r="Q49" i="71" a="1"/>
  <c r="V49" i="71" a="1"/>
  <c r="AE49" i="71" a="1"/>
  <c r="AN49" i="71" a="1"/>
  <c r="AW49" i="71" a="1"/>
  <c r="BB49" i="71" a="1"/>
  <c r="BK49" i="71" a="1"/>
  <c r="BT49" i="71" a="1"/>
  <c r="CC49" i="71" a="1"/>
  <c r="CH49" i="71" a="1"/>
  <c r="CQ49" i="71" a="1"/>
  <c r="CZ49" i="71" a="1"/>
  <c r="I50" i="71" a="1"/>
  <c r="N50" i="71" a="1"/>
  <c r="W50" i="71" a="1"/>
  <c r="AF50" i="71" a="1"/>
  <c r="AO50" i="71" a="1"/>
  <c r="AT50" i="71" a="1"/>
  <c r="BC50" i="71" a="1"/>
  <c r="BL50" i="71" a="1"/>
  <c r="BU50" i="71" a="1"/>
  <c r="BZ50" i="71" a="1"/>
  <c r="CI50" i="71" a="1"/>
  <c r="Z36" i="71" a="1"/>
  <c r="G39" i="71" a="1"/>
  <c r="AK41" i="71" a="1"/>
  <c r="F42" i="71" a="1"/>
  <c r="AQ42" i="71" a="1"/>
  <c r="L43" i="71" a="1"/>
  <c r="CG43" i="71" a="1"/>
  <c r="BB44" i="71" a="1"/>
  <c r="CM44" i="71" a="1"/>
  <c r="BH45" i="71" a="1"/>
  <c r="AC46" i="71" a="1"/>
  <c r="CX46" i="71" a="1"/>
  <c r="AI47" i="71" a="1"/>
  <c r="CH47" i="71" a="1"/>
  <c r="CU47" i="71" a="1"/>
  <c r="H48" i="71" a="1"/>
  <c r="S48" i="71" a="1"/>
  <c r="AQ48" i="71" a="1"/>
  <c r="BJ48" i="71" a="1"/>
  <c r="BP48" i="71" a="1"/>
  <c r="BV48" i="71" a="1"/>
  <c r="CL48" i="71" a="1"/>
  <c r="CU48" i="71" a="1"/>
  <c r="D49" i="71" a="1"/>
  <c r="M49" i="71" a="1"/>
  <c r="R49" i="71" a="1"/>
  <c r="AA49" i="71" a="1"/>
  <c r="AJ49" i="71" a="1"/>
  <c r="AS49" i="71" a="1"/>
  <c r="AX49" i="71" a="1"/>
  <c r="BG49" i="71" a="1"/>
  <c r="BP49" i="71" a="1"/>
  <c r="BY49" i="71" a="1"/>
  <c r="CD49" i="71" a="1"/>
  <c r="CM49" i="71" a="1"/>
  <c r="CV49" i="71" a="1"/>
  <c r="E50" i="71" a="1"/>
  <c r="J50" i="71" a="1"/>
  <c r="S50" i="71" a="1"/>
  <c r="AB50" i="71" a="1"/>
  <c r="AK50" i="71" a="1"/>
  <c r="AP50" i="71" a="1"/>
  <c r="AY50" i="71" a="1"/>
  <c r="BH50" i="71" a="1"/>
  <c r="BQ50" i="71" a="1"/>
  <c r="BV50" i="71" a="1"/>
  <c r="CE50" i="71" a="1"/>
  <c r="CN50" i="71" a="1"/>
  <c r="CW50" i="71" a="1"/>
  <c r="DB50" i="71" a="1"/>
  <c r="K51" i="71" a="1"/>
  <c r="T51" i="71" a="1"/>
  <c r="AC51" i="71" a="1"/>
  <c r="AH51" i="71" a="1"/>
  <c r="AQ51" i="71" a="1"/>
  <c r="AZ51" i="71" a="1"/>
  <c r="BI51" i="71" a="1"/>
  <c r="BN51" i="71" a="1"/>
  <c r="BK36" i="71" a="1"/>
  <c r="BC40" i="71" a="1"/>
  <c r="BZ41" i="71" a="1"/>
  <c r="K42" i="71" a="1"/>
  <c r="CF42" i="71" a="1"/>
  <c r="BA43" i="71" a="1"/>
  <c r="V44" i="71" a="1"/>
  <c r="BG44" i="71" a="1"/>
  <c r="AB45" i="71" a="1"/>
  <c r="CW45" i="71" a="1"/>
  <c r="BR46" i="71" a="1"/>
  <c r="DC46" i="71" a="1"/>
  <c r="CK47" i="71" a="1"/>
  <c r="CV47" i="71" a="1"/>
  <c r="AX48" i="71" a="1"/>
  <c r="BD48" i="71" a="1"/>
  <c r="BK48" i="71" a="1"/>
  <c r="BW48" i="71" a="1"/>
  <c r="CB48" i="71" a="1"/>
  <c r="CG48" i="71" a="1"/>
  <c r="CQ48" i="71" a="1"/>
  <c r="CZ48" i="71" a="1"/>
  <c r="I49" i="71" a="1"/>
  <c r="N49" i="71" a="1"/>
  <c r="W49" i="71" a="1"/>
  <c r="AF49" i="71" a="1"/>
  <c r="AO49" i="71" a="1"/>
  <c r="AT49" i="71" a="1"/>
  <c r="BC49" i="71" a="1"/>
  <c r="BL49" i="71" a="1"/>
  <c r="BU49" i="71" a="1"/>
  <c r="BZ49" i="71" a="1"/>
  <c r="CI49" i="71" a="1"/>
  <c r="CR49" i="71" a="1"/>
  <c r="DA49" i="71" a="1"/>
  <c r="F50" i="71" a="1"/>
  <c r="O50" i="71" a="1"/>
  <c r="X50" i="71" a="1"/>
  <c r="AG50" i="71" a="1"/>
  <c r="AL50" i="71" a="1"/>
  <c r="AU50" i="71" a="1"/>
  <c r="BD50" i="71" a="1"/>
  <c r="BM50" i="71" a="1"/>
  <c r="BR50" i="71" a="1"/>
  <c r="CA50" i="71" a="1"/>
  <c r="CJ50" i="71" a="1"/>
  <c r="CS50" i="71" a="1"/>
  <c r="CX50" i="71" a="1"/>
  <c r="G51" i="71" a="1"/>
  <c r="P51" i="71" a="1"/>
  <c r="Y51" i="71" a="1"/>
  <c r="AD51" i="71" a="1"/>
  <c r="AM51" i="71" a="1"/>
  <c r="AV51" i="71" a="1"/>
  <c r="BE51" i="71" a="1"/>
  <c r="BJ51" i="71" a="1"/>
  <c r="BS51" i="71" a="1"/>
  <c r="BW51" i="71" a="1"/>
  <c r="CA51" i="71" a="1"/>
  <c r="CE51" i="71" a="1"/>
  <c r="CI51" i="71" a="1"/>
  <c r="CM51" i="71" a="1"/>
  <c r="CQ51" i="71" a="1"/>
  <c r="CU51" i="71" a="1"/>
  <c r="CY51" i="71" a="1"/>
  <c r="DC51" i="71" a="1"/>
  <c r="G52" i="71" a="1"/>
  <c r="K52" i="71" a="1"/>
  <c r="O52" i="71" a="1"/>
  <c r="CB39" i="71" a="1"/>
  <c r="BI40" i="71" a="1"/>
  <c r="AT41" i="71" a="1"/>
  <c r="CE41" i="71" a="1"/>
  <c r="AZ42" i="71" a="1"/>
  <c r="U43" i="71" a="1"/>
  <c r="CP43" i="71" a="1"/>
  <c r="AA44" i="71" a="1"/>
  <c r="CV44" i="71" a="1"/>
  <c r="BQ45" i="71" a="1"/>
  <c r="AL46" i="71" a="1"/>
  <c r="BW46" i="71" a="1"/>
  <c r="AR47" i="71" a="1"/>
  <c r="BX47" i="71" a="1"/>
  <c r="CY47" i="71" a="1"/>
  <c r="V48" i="71" a="1"/>
  <c r="AI48" i="71" a="1"/>
  <c r="AR48" i="71" a="1"/>
  <c r="AY48" i="71" a="1"/>
  <c r="BR48" i="71" a="1"/>
  <c r="CH48" i="71" a="1"/>
  <c r="CM48" i="71" a="1"/>
  <c r="CV48" i="71" a="1"/>
  <c r="E49" i="71" a="1"/>
  <c r="J49" i="71" a="1"/>
  <c r="S49" i="71" a="1"/>
  <c r="AB49" i="71" a="1"/>
  <c r="AK49" i="71" a="1"/>
  <c r="AP49" i="71" a="1"/>
  <c r="AY49" i="71" a="1"/>
  <c r="BH49" i="71" a="1"/>
  <c r="BQ49" i="71" a="1"/>
  <c r="BV49" i="71" a="1"/>
  <c r="CE49" i="71" a="1"/>
  <c r="CN49" i="71" a="1"/>
  <c r="CW49" i="71" a="1"/>
  <c r="DB49" i="71" a="1"/>
  <c r="K50" i="71" a="1"/>
  <c r="T50" i="71" a="1"/>
  <c r="AC50" i="71" a="1"/>
  <c r="AH50" i="71" a="1"/>
  <c r="AQ50" i="71" a="1"/>
  <c r="AZ50" i="71" a="1"/>
  <c r="BI50" i="71" a="1"/>
  <c r="BN50" i="71" a="1"/>
  <c r="BW50" i="71" a="1"/>
  <c r="CF50" i="71" a="1"/>
  <c r="AF37" i="71" a="1"/>
  <c r="CX39" i="71" a="1"/>
  <c r="N41" i="71" a="1"/>
  <c r="AY41" i="71" a="1"/>
  <c r="T42" i="71" a="1"/>
  <c r="CO42" i="71" a="1"/>
  <c r="BJ43" i="71" a="1"/>
  <c r="CU43" i="71" a="1"/>
  <c r="BP44" i="71" a="1"/>
  <c r="AK45" i="71" a="1"/>
  <c r="F46" i="71" a="1"/>
  <c r="AQ46" i="71" a="1"/>
  <c r="L47" i="71" a="1"/>
  <c r="CB47" i="71" a="1"/>
  <c r="CM47" i="71" a="1"/>
  <c r="BF48" i="71" a="1"/>
  <c r="BL48" i="71" a="1"/>
  <c r="BS48" i="71" a="1"/>
  <c r="BX48" i="71" a="1"/>
  <c r="CC48" i="71" a="1"/>
  <c r="CI48" i="71" a="1"/>
  <c r="CR48" i="71" a="1"/>
  <c r="DA48" i="71" a="1"/>
  <c r="F49" i="71" a="1"/>
  <c r="O49" i="71" a="1"/>
  <c r="X49" i="71" a="1"/>
  <c r="AG49" i="71" a="1"/>
  <c r="AL49" i="71" a="1"/>
  <c r="AU49" i="71" a="1"/>
  <c r="BD49" i="71" a="1"/>
  <c r="BM49" i="71" a="1"/>
  <c r="BR49" i="71" a="1"/>
  <c r="CA49" i="71" a="1"/>
  <c r="CJ49" i="71" a="1"/>
  <c r="CS49" i="71" a="1"/>
  <c r="CX49" i="71" a="1"/>
  <c r="G50" i="71" a="1"/>
  <c r="P50" i="71" a="1"/>
  <c r="Y50" i="71" a="1"/>
  <c r="AD50" i="71" a="1"/>
  <c r="AM50" i="71" a="1"/>
  <c r="AV50" i="71" a="1"/>
  <c r="BE50" i="71" a="1"/>
  <c r="BJ50" i="71" a="1"/>
  <c r="BS50" i="71" a="1"/>
  <c r="CB50" i="71" a="1"/>
  <c r="CK50" i="71" a="1"/>
  <c r="BQ37" i="71" a="1"/>
  <c r="S41" i="71" a="1"/>
  <c r="CN41" i="71" a="1"/>
  <c r="BI42" i="71" a="1"/>
  <c r="AD43" i="71" a="1"/>
  <c r="BO43" i="71" a="1"/>
  <c r="AJ44" i="71" a="1"/>
  <c r="E45" i="71" a="1"/>
  <c r="BZ45" i="71" a="1"/>
  <c r="K46" i="71" a="1"/>
  <c r="CF46" i="71" a="1"/>
  <c r="BA47" i="71" a="1"/>
  <c r="M48" i="71" a="1"/>
  <c r="Z48" i="71" a="1"/>
  <c r="AT48" i="71" a="1"/>
  <c r="AZ48" i="71" a="1"/>
  <c r="BG48" i="71" a="1"/>
  <c r="CD48" i="71" a="1"/>
  <c r="CN48" i="71" a="1"/>
  <c r="CW48" i="71" a="1"/>
  <c r="DB48" i="71" a="1"/>
  <c r="K49" i="71" a="1"/>
  <c r="T49" i="71" a="1"/>
  <c r="AC49" i="71" a="1"/>
  <c r="AH49" i="71" a="1"/>
  <c r="AQ49" i="71" a="1"/>
  <c r="AZ49" i="71" a="1"/>
  <c r="BI49" i="71" a="1"/>
  <c r="BN49" i="71" a="1"/>
  <c r="BW49" i="71" a="1"/>
  <c r="CF49" i="71" a="1"/>
  <c r="CO49" i="71" a="1"/>
  <c r="CT49" i="71" a="1"/>
  <c r="DC49" i="71" a="1"/>
  <c r="L50" i="71" a="1"/>
  <c r="U50" i="71" a="1"/>
  <c r="Z50" i="71" a="1"/>
  <c r="AI50" i="71" a="1"/>
  <c r="AR50" i="71" a="1"/>
  <c r="BA50" i="71" a="1"/>
  <c r="BF50" i="71" a="1"/>
  <c r="BO50" i="71" a="1"/>
  <c r="BX50" i="71" a="1"/>
  <c r="CG50" i="71" a="1"/>
  <c r="CL50" i="71" a="1"/>
  <c r="CU50" i="71" a="1"/>
  <c r="D51" i="71" a="1"/>
  <c r="M51" i="71" a="1"/>
  <c r="R51" i="71" a="1"/>
  <c r="AA51" i="71" a="1"/>
  <c r="AJ51" i="71" a="1"/>
  <c r="AS51" i="71" a="1"/>
  <c r="AX51" i="71" a="1"/>
  <c r="BG51" i="71" a="1"/>
  <c r="BP51" i="71" a="1"/>
  <c r="CX42" i="71" a="1"/>
  <c r="CE45" i="71" a="1"/>
  <c r="BT48" i="71" a="1"/>
  <c r="G49" i="71" a="1"/>
  <c r="CB49" i="71" a="1"/>
  <c r="AW50" i="71" a="1"/>
  <c r="CH50" i="71" a="1"/>
  <c r="CR50" i="71" a="1"/>
  <c r="CZ50" i="71" a="1"/>
  <c r="V51" i="71" a="1"/>
  <c r="AR51" i="71" a="1"/>
  <c r="AY51" i="71" a="1"/>
  <c r="BM51" i="71" a="1"/>
  <c r="BU51" i="71" a="1"/>
  <c r="CN51" i="71" a="1"/>
  <c r="CT51" i="71" a="1"/>
  <c r="DA51" i="71" a="1"/>
  <c r="Y52" i="71" a="1"/>
  <c r="AD52" i="71" a="1"/>
  <c r="AO52" i="71" a="1"/>
  <c r="AT52" i="71" a="1"/>
  <c r="BE52" i="71" a="1"/>
  <c r="BJ52" i="71" a="1"/>
  <c r="BU52" i="71" a="1"/>
  <c r="BZ52" i="71" a="1"/>
  <c r="CK52" i="71" a="1"/>
  <c r="CP52" i="71" a="1"/>
  <c r="DA52" i="71" a="1"/>
  <c r="F53" i="71" a="1"/>
  <c r="Q53" i="71" a="1"/>
  <c r="V53" i="71" a="1"/>
  <c r="AG53" i="71" a="1"/>
  <c r="AL53" i="71" a="1"/>
  <c r="AW53" i="71" a="1"/>
  <c r="BB53" i="71" a="1"/>
  <c r="BM53" i="71" a="1"/>
  <c r="BR53" i="71" a="1"/>
  <c r="CC53" i="71" a="1"/>
  <c r="CH53" i="71" a="1"/>
  <c r="CS53" i="71" a="1"/>
  <c r="CX53" i="71" a="1"/>
  <c r="I54" i="71" a="1"/>
  <c r="N54" i="71" a="1"/>
  <c r="Y54" i="71" a="1"/>
  <c r="AD54" i="71" a="1"/>
  <c r="AO54" i="71" a="1"/>
  <c r="AT54" i="71" a="1"/>
  <c r="BE54" i="71" a="1"/>
  <c r="BJ54" i="71" a="1"/>
  <c r="BU54" i="71" a="1"/>
  <c r="BZ54" i="71" a="1"/>
  <c r="CK54" i="71" a="1"/>
  <c r="CP54" i="71" a="1"/>
  <c r="DA54" i="71" a="1"/>
  <c r="F55" i="71" a="1"/>
  <c r="Q55" i="71" a="1"/>
  <c r="V55" i="71" a="1"/>
  <c r="AG55" i="71" a="1"/>
  <c r="AL55" i="71" a="1"/>
  <c r="AW55" i="71" a="1"/>
  <c r="BB55" i="71" a="1"/>
  <c r="BM55" i="71" a="1"/>
  <c r="BR55" i="71" a="1"/>
  <c r="CC55" i="71" a="1"/>
  <c r="CH55" i="71" a="1"/>
  <c r="CS55" i="71" a="1"/>
  <c r="CX55" i="71" a="1"/>
  <c r="I56" i="71" a="1"/>
  <c r="N56" i="71" a="1"/>
  <c r="Y56" i="71" a="1"/>
  <c r="AD56" i="71" a="1"/>
  <c r="AO56" i="71" a="1"/>
  <c r="AT56" i="71" a="1"/>
  <c r="BE56" i="71" a="1"/>
  <c r="BJ56" i="71" a="1"/>
  <c r="BU56" i="71" a="1"/>
  <c r="BZ56" i="71" a="1"/>
  <c r="CK56" i="71" a="1"/>
  <c r="CP56" i="71" a="1"/>
  <c r="DA56" i="71" a="1"/>
  <c r="F57" i="71" a="1"/>
  <c r="Q57" i="71" a="1"/>
  <c r="V57" i="71" a="1"/>
  <c r="AG57" i="71" a="1"/>
  <c r="AL57" i="71" a="1"/>
  <c r="AW57" i="71" a="1"/>
  <c r="BB57" i="71" a="1"/>
  <c r="BM57" i="71" a="1"/>
  <c r="BR57" i="71" a="1"/>
  <c r="CC57" i="71" a="1"/>
  <c r="CH57" i="71" a="1"/>
  <c r="CS57" i="71" a="1"/>
  <c r="CX57" i="71" a="1"/>
  <c r="I58" i="71" a="1"/>
  <c r="N58" i="71" a="1"/>
  <c r="Y58" i="71" a="1"/>
  <c r="AD58" i="71" a="1"/>
  <c r="AO58" i="71" a="1"/>
  <c r="AT58" i="71" a="1"/>
  <c r="BE58" i="71" a="1"/>
  <c r="BJ58" i="71" a="1"/>
  <c r="BU58" i="71" a="1"/>
  <c r="BZ58" i="71" a="1"/>
  <c r="CK58" i="71" a="1"/>
  <c r="CP58" i="71" a="1"/>
  <c r="DA58" i="71" a="1"/>
  <c r="F59" i="71" a="1"/>
  <c r="Q59" i="71" a="1"/>
  <c r="V59" i="71" a="1"/>
  <c r="AG59" i="71" a="1"/>
  <c r="AL59" i="71" a="1"/>
  <c r="AW59" i="71" a="1"/>
  <c r="BB59" i="71" a="1"/>
  <c r="BM59" i="71" a="1"/>
  <c r="BR59" i="71" a="1"/>
  <c r="CC59" i="71" a="1"/>
  <c r="CH59" i="71" a="1"/>
  <c r="CS59" i="71" a="1"/>
  <c r="CX59" i="71" a="1"/>
  <c r="I60" i="71" a="1"/>
  <c r="N60" i="71" a="1"/>
  <c r="Y60" i="71" a="1"/>
  <c r="AD60" i="71" a="1"/>
  <c r="AO60" i="71" a="1"/>
  <c r="AT60" i="71" a="1"/>
  <c r="BE60" i="71" a="1"/>
  <c r="BJ60" i="71" a="1"/>
  <c r="BU60" i="71" a="1"/>
  <c r="BZ60" i="71" a="1"/>
  <c r="CK60" i="71" a="1"/>
  <c r="CP60" i="71" a="1"/>
  <c r="DA60" i="71" a="1"/>
  <c r="AI43" i="71" a="1"/>
  <c r="N48" i="71" a="1"/>
  <c r="BY48" i="71" a="1"/>
  <c r="AV49" i="71" a="1"/>
  <c r="Q50" i="71" a="1"/>
  <c r="BB50" i="71" a="1"/>
  <c r="CT50" i="71" a="1"/>
  <c r="H51" i="71" a="1"/>
  <c r="O51" i="71" a="1"/>
  <c r="W51" i="71" a="1"/>
  <c r="AK51" i="71" a="1"/>
  <c r="BO51" i="71" a="1"/>
  <c r="CB51" i="71" a="1"/>
  <c r="CH51" i="71" a="1"/>
  <c r="CO51" i="71" a="1"/>
  <c r="H52" i="71" a="1"/>
  <c r="N52" i="71" a="1"/>
  <c r="T52" i="71" a="1"/>
  <c r="AE52" i="71" a="1"/>
  <c r="AJ52" i="71" a="1"/>
  <c r="AU52" i="71" a="1"/>
  <c r="AZ52" i="71" a="1"/>
  <c r="BK52" i="71" a="1"/>
  <c r="BP52" i="71" a="1"/>
  <c r="CA52" i="71" a="1"/>
  <c r="CF52" i="71" a="1"/>
  <c r="CQ52" i="71" a="1"/>
  <c r="CV52" i="71" a="1"/>
  <c r="G53" i="71" a="1"/>
  <c r="L53" i="71" a="1"/>
  <c r="W53" i="71" a="1"/>
  <c r="AB53" i="71" a="1"/>
  <c r="AM53" i="71" a="1"/>
  <c r="AR53" i="71" a="1"/>
  <c r="BC53" i="71" a="1"/>
  <c r="BH53" i="71" a="1"/>
  <c r="BS53" i="71" a="1"/>
  <c r="BX53" i="71" a="1"/>
  <c r="CI53" i="71" a="1"/>
  <c r="CN53" i="71" a="1"/>
  <c r="CY53" i="71" a="1"/>
  <c r="D54" i="71" a="1"/>
  <c r="O54" i="71" a="1"/>
  <c r="T54" i="71" a="1"/>
  <c r="AE54" i="71" a="1"/>
  <c r="AJ54" i="71" a="1"/>
  <c r="AU54" i="71" a="1"/>
  <c r="AZ54" i="71" a="1"/>
  <c r="BK54" i="71" a="1"/>
  <c r="BP54" i="71" a="1"/>
  <c r="CA54" i="71" a="1"/>
  <c r="CF54" i="71" a="1"/>
  <c r="CQ54" i="71" a="1"/>
  <c r="CV54" i="71" a="1"/>
  <c r="G55" i="71" a="1"/>
  <c r="L55" i="71" a="1"/>
  <c r="W55" i="71" a="1"/>
  <c r="AB55" i="71" a="1"/>
  <c r="AM55" i="71" a="1"/>
  <c r="AR55" i="71" a="1"/>
  <c r="BC55" i="71" a="1"/>
  <c r="BH55" i="71" a="1"/>
  <c r="BS55" i="71" a="1"/>
  <c r="BX55" i="71" a="1"/>
  <c r="CI55" i="71" a="1"/>
  <c r="CN55" i="71" a="1"/>
  <c r="CY55" i="71" a="1"/>
  <c r="D56" i="71" a="1"/>
  <c r="O56" i="71" a="1"/>
  <c r="T56" i="71" a="1"/>
  <c r="AE56" i="71" a="1"/>
  <c r="AJ56" i="71" a="1"/>
  <c r="AU56" i="71" a="1"/>
  <c r="AZ56" i="71" a="1"/>
  <c r="BK56" i="71" a="1"/>
  <c r="BP56" i="71" a="1"/>
  <c r="CA56" i="71" a="1"/>
  <c r="CF56" i="71" a="1"/>
  <c r="CQ56" i="71" a="1"/>
  <c r="CV56" i="71" a="1"/>
  <c r="G57" i="71" a="1"/>
  <c r="L57" i="71" a="1"/>
  <c r="W57" i="71" a="1"/>
  <c r="AB57" i="71" a="1"/>
  <c r="AM57" i="71" a="1"/>
  <c r="AR57" i="71" a="1"/>
  <c r="BC57" i="71" a="1"/>
  <c r="BH57" i="71" a="1"/>
  <c r="BS57" i="71" a="1"/>
  <c r="BX57" i="71" a="1"/>
  <c r="CI57" i="71" a="1"/>
  <c r="CN57" i="71" a="1"/>
  <c r="CY57" i="71" a="1"/>
  <c r="D58" i="71" a="1"/>
  <c r="O58" i="71" a="1"/>
  <c r="T58" i="71" a="1"/>
  <c r="AE58" i="71" a="1"/>
  <c r="AJ58" i="71" a="1"/>
  <c r="AU58" i="71" a="1"/>
  <c r="AZ58" i="71" a="1"/>
  <c r="BK58" i="71" a="1"/>
  <c r="BP58" i="71" a="1"/>
  <c r="CA58" i="71" a="1"/>
  <c r="CF58" i="71" a="1"/>
  <c r="CQ58" i="71" a="1"/>
  <c r="CV58" i="71" a="1"/>
  <c r="G59" i="71" a="1"/>
  <c r="L59" i="71" a="1"/>
  <c r="W59" i="71" a="1"/>
  <c r="AB59" i="71" a="1"/>
  <c r="AM59" i="71" a="1"/>
  <c r="AR59" i="71" a="1"/>
  <c r="BC59" i="71" a="1"/>
  <c r="BH59" i="71" a="1"/>
  <c r="BS59" i="71" a="1"/>
  <c r="BX59" i="71" a="1"/>
  <c r="CI59" i="71" a="1"/>
  <c r="CN59" i="71" a="1"/>
  <c r="CY59" i="71" a="1"/>
  <c r="D60" i="71" a="1"/>
  <c r="O60" i="71" a="1"/>
  <c r="T60" i="71" a="1"/>
  <c r="AE60" i="71" a="1"/>
  <c r="AJ60" i="71" a="1"/>
  <c r="AU60" i="71" a="1"/>
  <c r="AZ60" i="71" a="1"/>
  <c r="BK60" i="71" a="1"/>
  <c r="BP60" i="71" a="1"/>
  <c r="CA60" i="71" a="1"/>
  <c r="CF60" i="71" a="1"/>
  <c r="CQ60" i="71" a="1"/>
  <c r="CV60" i="71" a="1"/>
  <c r="G61" i="71" a="1"/>
  <c r="L61" i="71" a="1"/>
  <c r="W61" i="71" a="1"/>
  <c r="AB61" i="71" a="1"/>
  <c r="AM61" i="71" a="1"/>
  <c r="AR61" i="71" a="1"/>
  <c r="BC61" i="71" a="1"/>
  <c r="BH61" i="71" a="1"/>
  <c r="BR61" i="71" a="1"/>
  <c r="BV61" i="71" a="1"/>
  <c r="BZ61" i="71" a="1"/>
  <c r="CD61" i="71" a="1"/>
  <c r="CH61" i="71" a="1"/>
  <c r="CL61" i="71" a="1"/>
  <c r="CP61" i="71" a="1"/>
  <c r="CT61" i="71" a="1"/>
  <c r="CX61" i="71" a="1"/>
  <c r="DB61" i="71" a="1"/>
  <c r="F62" i="71" a="1"/>
  <c r="J62" i="71" a="1"/>
  <c r="N62" i="71" a="1"/>
  <c r="R62" i="71" a="1"/>
  <c r="V62" i="71" a="1"/>
  <c r="AZ46" i="71" a="1"/>
  <c r="AA48" i="71" a="1"/>
  <c r="CE48" i="71" a="1"/>
  <c r="P49" i="71" a="1"/>
  <c r="CK49" i="71" a="1"/>
  <c r="V50" i="71" a="1"/>
  <c r="DA50" i="71" a="1"/>
  <c r="I51" i="71" a="1"/>
  <c r="AE51" i="71" a="1"/>
  <c r="AL51" i="71" a="1"/>
  <c r="AT51" i="71" a="1"/>
  <c r="BA51" i="71" a="1"/>
  <c r="BH51" i="71" a="1"/>
  <c r="BV51" i="71" a="1"/>
  <c r="CC51" i="71" a="1"/>
  <c r="CV51" i="71" a="1"/>
  <c r="DB51" i="71" a="1"/>
  <c r="I52" i="71" a="1"/>
  <c r="U52" i="71" a="1"/>
  <c r="Z52" i="71" a="1"/>
  <c r="AK52" i="71" a="1"/>
  <c r="AP52" i="71" a="1"/>
  <c r="BA52" i="71" a="1"/>
  <c r="BF52" i="71" a="1"/>
  <c r="BQ52" i="71" a="1"/>
  <c r="BV52" i="71" a="1"/>
  <c r="CG52" i="71" a="1"/>
  <c r="CL52" i="71" a="1"/>
  <c r="CW52" i="71" a="1"/>
  <c r="DB52" i="71" a="1"/>
  <c r="M53" i="71" a="1"/>
  <c r="R53" i="71" a="1"/>
  <c r="AC53" i="71" a="1"/>
  <c r="AH53" i="71" a="1"/>
  <c r="AS53" i="71" a="1"/>
  <c r="AX53" i="71" a="1"/>
  <c r="BI53" i="71" a="1"/>
  <c r="BN53" i="71" a="1"/>
  <c r="BY53" i="71" a="1"/>
  <c r="CD53" i="71" a="1"/>
  <c r="CO53" i="71" a="1"/>
  <c r="CT53" i="71" a="1"/>
  <c r="E54" i="71" a="1"/>
  <c r="J54" i="71" a="1"/>
  <c r="U54" i="71" a="1"/>
  <c r="Z54" i="71" a="1"/>
  <c r="AK54" i="71" a="1"/>
  <c r="AP54" i="71" a="1"/>
  <c r="BA54" i="71" a="1"/>
  <c r="BF54" i="71" a="1"/>
  <c r="BQ54" i="71" a="1"/>
  <c r="BV54" i="71" a="1"/>
  <c r="CG54" i="71" a="1"/>
  <c r="CL54" i="71" a="1"/>
  <c r="CW54" i="71" a="1"/>
  <c r="DB54" i="71" a="1"/>
  <c r="M55" i="71" a="1"/>
  <c r="R55" i="71" a="1"/>
  <c r="AC55" i="71" a="1"/>
  <c r="AH55" i="71" a="1"/>
  <c r="AS55" i="71" a="1"/>
  <c r="AX55" i="71" a="1"/>
  <c r="BI55" i="71" a="1"/>
  <c r="BN55" i="71" a="1"/>
  <c r="BY55" i="71" a="1"/>
  <c r="CD55" i="71" a="1"/>
  <c r="CO55" i="71" a="1"/>
  <c r="CT55" i="71" a="1"/>
  <c r="E56" i="71" a="1"/>
  <c r="J56" i="71" a="1"/>
  <c r="U56" i="71" a="1"/>
  <c r="Z56" i="71" a="1"/>
  <c r="AK56" i="71" a="1"/>
  <c r="AP56" i="71" a="1"/>
  <c r="BA56" i="71" a="1"/>
  <c r="BF56" i="71" a="1"/>
  <c r="BQ56" i="71" a="1"/>
  <c r="BV56" i="71" a="1"/>
  <c r="CG56" i="71" a="1"/>
  <c r="CL56" i="71" a="1"/>
  <c r="CW56" i="71" a="1"/>
  <c r="DB56" i="71" a="1"/>
  <c r="M57" i="71" a="1"/>
  <c r="R57" i="71" a="1"/>
  <c r="AC57" i="71" a="1"/>
  <c r="AH57" i="71" a="1"/>
  <c r="AS57" i="71" a="1"/>
  <c r="AX57" i="71" a="1"/>
  <c r="BI57" i="71" a="1"/>
  <c r="BN57" i="71" a="1"/>
  <c r="BY57" i="71" a="1"/>
  <c r="CD57" i="71" a="1"/>
  <c r="CO57" i="71" a="1"/>
  <c r="CT57" i="71" a="1"/>
  <c r="E58" i="71" a="1"/>
  <c r="J58" i="71" a="1"/>
  <c r="U58" i="71" a="1"/>
  <c r="Z58" i="71" a="1"/>
  <c r="AK58" i="71" a="1"/>
  <c r="AP58" i="71" a="1"/>
  <c r="BA58" i="71" a="1"/>
  <c r="BF58" i="71" a="1"/>
  <c r="BQ58" i="71" a="1"/>
  <c r="BV58" i="71" a="1"/>
  <c r="CG58" i="71" a="1"/>
  <c r="CL58" i="71" a="1"/>
  <c r="CW58" i="71" a="1"/>
  <c r="DB58" i="71" a="1"/>
  <c r="M59" i="71" a="1"/>
  <c r="R59" i="71" a="1"/>
  <c r="AC59" i="71" a="1"/>
  <c r="AH59" i="71" a="1"/>
  <c r="AS59" i="71" a="1"/>
  <c r="AX59" i="71" a="1"/>
  <c r="BI59" i="71" a="1"/>
  <c r="BN59" i="71" a="1"/>
  <c r="BY59" i="71" a="1"/>
  <c r="CD59" i="71" a="1"/>
  <c r="CO59" i="71" a="1"/>
  <c r="CT59" i="71" a="1"/>
  <c r="E60" i="71" a="1"/>
  <c r="J60" i="71" a="1"/>
  <c r="U60" i="71" a="1"/>
  <c r="Z60" i="71" a="1"/>
  <c r="AK60" i="71" a="1"/>
  <c r="AP60" i="71" a="1"/>
  <c r="BA60" i="71" a="1"/>
  <c r="BF60" i="71" a="1"/>
  <c r="BQ60" i="71" a="1"/>
  <c r="BV60" i="71" a="1"/>
  <c r="CG60" i="71" a="1"/>
  <c r="CL60" i="71" a="1"/>
  <c r="CW60" i="71" a="1"/>
  <c r="DB60" i="71" a="1"/>
  <c r="M61" i="71" a="1"/>
  <c r="R61" i="71" a="1"/>
  <c r="AC61" i="71" a="1"/>
  <c r="AH61" i="71" a="1"/>
  <c r="AS61" i="71" a="1"/>
  <c r="AX61" i="71" a="1"/>
  <c r="BI61" i="71" a="1"/>
  <c r="BN61" i="71" a="1"/>
  <c r="D44" i="71" a="1"/>
  <c r="AM48" i="71" a="1"/>
  <c r="CJ48" i="71" a="1"/>
  <c r="BE49" i="71" a="1"/>
  <c r="CP49" i="71" a="1"/>
  <c r="BK50" i="71" a="1"/>
  <c r="DC50" i="71" a="1"/>
  <c r="J51" i="71" a="1"/>
  <c r="Q51" i="71" a="1"/>
  <c r="X51" i="71" a="1"/>
  <c r="AF51" i="71" a="1"/>
  <c r="BB51" i="71" a="1"/>
  <c r="CJ51" i="71" a="1"/>
  <c r="CP51" i="71" a="1"/>
  <c r="CW51" i="71" a="1"/>
  <c r="P52" i="71" a="1"/>
  <c r="AA52" i="71" a="1"/>
  <c r="AF52" i="71" a="1"/>
  <c r="AQ52" i="71" a="1"/>
  <c r="AV52" i="71" a="1"/>
  <c r="BG52" i="71" a="1"/>
  <c r="BL52" i="71" a="1"/>
  <c r="BW52" i="71" a="1"/>
  <c r="CB52" i="71" a="1"/>
  <c r="CM52" i="71" a="1"/>
  <c r="CR52" i="71" a="1"/>
  <c r="DC52" i="71" a="1"/>
  <c r="H53" i="71" a="1"/>
  <c r="S53" i="71" a="1"/>
  <c r="X53" i="71" a="1"/>
  <c r="AI53" i="71" a="1"/>
  <c r="AN53" i="71" a="1"/>
  <c r="AY53" i="71" a="1"/>
  <c r="BD53" i="71" a="1"/>
  <c r="BO53" i="71" a="1"/>
  <c r="BT53" i="71" a="1"/>
  <c r="CE53" i="71" a="1"/>
  <c r="CJ53" i="71" a="1"/>
  <c r="CU53" i="71" a="1"/>
  <c r="CZ53" i="71" a="1"/>
  <c r="K54" i="71" a="1"/>
  <c r="P54" i="71" a="1"/>
  <c r="AA54" i="71" a="1"/>
  <c r="AF54" i="71" a="1"/>
  <c r="AQ54" i="71" a="1"/>
  <c r="AV54" i="71" a="1"/>
  <c r="BG54" i="71" a="1"/>
  <c r="BL54" i="71" a="1"/>
  <c r="BW54" i="71" a="1"/>
  <c r="CB54" i="71" a="1"/>
  <c r="CM54" i="71" a="1"/>
  <c r="CR54" i="71" a="1"/>
  <c r="DC54" i="71" a="1"/>
  <c r="H55" i="71" a="1"/>
  <c r="S55" i="71" a="1"/>
  <c r="X55" i="71" a="1"/>
  <c r="AI55" i="71" a="1"/>
  <c r="AN55" i="71" a="1"/>
  <c r="AY55" i="71" a="1"/>
  <c r="BD55" i="71" a="1"/>
  <c r="BO55" i="71" a="1"/>
  <c r="BT55" i="71" a="1"/>
  <c r="CE55" i="71" a="1"/>
  <c r="CJ55" i="71" a="1"/>
  <c r="CU55" i="71" a="1"/>
  <c r="CZ55" i="71" a="1"/>
  <c r="K56" i="71" a="1"/>
  <c r="P56" i="71" a="1"/>
  <c r="AA56" i="71" a="1"/>
  <c r="AF56" i="71" a="1"/>
  <c r="AQ56" i="71" a="1"/>
  <c r="AV56" i="71" a="1"/>
  <c r="BG56" i="71" a="1"/>
  <c r="BL56" i="71" a="1"/>
  <c r="BW56" i="71" a="1"/>
  <c r="CB56" i="71" a="1"/>
  <c r="CM56" i="71" a="1"/>
  <c r="CR56" i="71" a="1"/>
  <c r="DC56" i="71" a="1"/>
  <c r="H57" i="71" a="1"/>
  <c r="S57" i="71" a="1"/>
  <c r="X57" i="71" a="1"/>
  <c r="AI57" i="71" a="1"/>
  <c r="AN57" i="71" a="1"/>
  <c r="AY57" i="71" a="1"/>
  <c r="BD57" i="71" a="1"/>
  <c r="BO57" i="71" a="1"/>
  <c r="BT57" i="71" a="1"/>
  <c r="CE57" i="71" a="1"/>
  <c r="CJ57" i="71" a="1"/>
  <c r="CU57" i="71" a="1"/>
  <c r="CZ57" i="71" a="1"/>
  <c r="K58" i="71" a="1"/>
  <c r="P58" i="71" a="1"/>
  <c r="AA58" i="71" a="1"/>
  <c r="AF58" i="71" a="1"/>
  <c r="AQ58" i="71" a="1"/>
  <c r="AV58" i="71" a="1"/>
  <c r="BG58" i="71" a="1"/>
  <c r="BL58" i="71" a="1"/>
  <c r="BW58" i="71" a="1"/>
  <c r="CB58" i="71" a="1"/>
  <c r="CM58" i="71" a="1"/>
  <c r="CR58" i="71" a="1"/>
  <c r="DC58" i="71" a="1"/>
  <c r="H59" i="71" a="1"/>
  <c r="S59" i="71" a="1"/>
  <c r="X59" i="71" a="1"/>
  <c r="AI59" i="71" a="1"/>
  <c r="AN59" i="71" a="1"/>
  <c r="AY59" i="71" a="1"/>
  <c r="BD59" i="71" a="1"/>
  <c r="BO59" i="71" a="1"/>
  <c r="BT59" i="71" a="1"/>
  <c r="CE59" i="71" a="1"/>
  <c r="CJ59" i="71" a="1"/>
  <c r="CU59" i="71" a="1"/>
  <c r="CZ59" i="71" a="1"/>
  <c r="K60" i="71" a="1"/>
  <c r="P60" i="71" a="1"/>
  <c r="AA60" i="71" a="1"/>
  <c r="AF60" i="71" a="1"/>
  <c r="AQ60" i="71" a="1"/>
  <c r="AV60" i="71" a="1"/>
  <c r="BG60" i="71" a="1"/>
  <c r="BL60" i="71" a="1"/>
  <c r="BW60" i="71" a="1"/>
  <c r="CB60" i="71" a="1"/>
  <c r="CM60" i="71" a="1"/>
  <c r="CR60" i="71" a="1"/>
  <c r="DC60" i="71" a="1"/>
  <c r="H61" i="71" a="1"/>
  <c r="S61" i="71" a="1"/>
  <c r="X61" i="71" a="1"/>
  <c r="AI61" i="71" a="1"/>
  <c r="AN61" i="71" a="1"/>
  <c r="AY61" i="71" a="1"/>
  <c r="BD61" i="71" a="1"/>
  <c r="BO61" i="71" a="1"/>
  <c r="BS61" i="71" a="1"/>
  <c r="BH41" i="71" a="1"/>
  <c r="U47" i="71" a="1"/>
  <c r="AU48" i="71" a="1"/>
  <c r="Y49" i="71" a="1"/>
  <c r="BJ49" i="71" a="1"/>
  <c r="AE50" i="71" a="1"/>
  <c r="CO50" i="71" a="1"/>
  <c r="CV50" i="71" a="1"/>
  <c r="Z51" i="71" a="1"/>
  <c r="AN51" i="71" a="1"/>
  <c r="AU51" i="71" a="1"/>
  <c r="BC51" i="71" a="1"/>
  <c r="BQ51" i="71" a="1"/>
  <c r="BX51" i="71" a="1"/>
  <c r="CD51" i="71" a="1"/>
  <c r="CK51" i="71" a="1"/>
  <c r="D52" i="71" a="1"/>
  <c r="J52" i="71" a="1"/>
  <c r="Q52" i="71" a="1"/>
  <c r="V52" i="71" a="1"/>
  <c r="AG52" i="71" a="1"/>
  <c r="AL52" i="71" a="1"/>
  <c r="AW52" i="71" a="1"/>
  <c r="BB52" i="71" a="1"/>
  <c r="BM52" i="71" a="1"/>
  <c r="BR52" i="71" a="1"/>
  <c r="CC52" i="71" a="1"/>
  <c r="CH52" i="71" a="1"/>
  <c r="CS52" i="71" a="1"/>
  <c r="CX52" i="71" a="1"/>
  <c r="I53" i="71" a="1"/>
  <c r="N53" i="71" a="1"/>
  <c r="Y53" i="71" a="1"/>
  <c r="AD53" i="71" a="1"/>
  <c r="AO53" i="71" a="1"/>
  <c r="AT53" i="71" a="1"/>
  <c r="BE53" i="71" a="1"/>
  <c r="BJ53" i="71" a="1"/>
  <c r="BU53" i="71" a="1"/>
  <c r="BZ53" i="71" a="1"/>
  <c r="CK53" i="71" a="1"/>
  <c r="CP53" i="71" a="1"/>
  <c r="DA53" i="71" a="1"/>
  <c r="F54" i="71" a="1"/>
  <c r="Q54" i="71" a="1"/>
  <c r="V54" i="71" a="1"/>
  <c r="AG54" i="71" a="1"/>
  <c r="AL54" i="71" a="1"/>
  <c r="AW54" i="71" a="1"/>
  <c r="BB54" i="71" a="1"/>
  <c r="BM54" i="71" a="1"/>
  <c r="BR54" i="71" a="1"/>
  <c r="CC54" i="71" a="1"/>
  <c r="CH54" i="71" a="1"/>
  <c r="CS54" i="71" a="1"/>
  <c r="CX54" i="71" a="1"/>
  <c r="I55" i="71" a="1"/>
  <c r="N55" i="71" a="1"/>
  <c r="Y55" i="71" a="1"/>
  <c r="AD55" i="71" a="1"/>
  <c r="AO55" i="71" a="1"/>
  <c r="AT55" i="71" a="1"/>
  <c r="BE55" i="71" a="1"/>
  <c r="BJ55" i="71" a="1"/>
  <c r="BU55" i="71" a="1"/>
  <c r="BZ55" i="71" a="1"/>
  <c r="CK55" i="71" a="1"/>
  <c r="CP55" i="71" a="1"/>
  <c r="DA55" i="71" a="1"/>
  <c r="F56" i="71" a="1"/>
  <c r="Q56" i="71" a="1"/>
  <c r="V56" i="71" a="1"/>
  <c r="AG56" i="71" a="1"/>
  <c r="AL56" i="71" a="1"/>
  <c r="AW56" i="71" a="1"/>
  <c r="BB56" i="71" a="1"/>
  <c r="BM56" i="71" a="1"/>
  <c r="BR56" i="71" a="1"/>
  <c r="CC56" i="71" a="1"/>
  <c r="CH56" i="71" a="1"/>
  <c r="CS56" i="71" a="1"/>
  <c r="CX56" i="71" a="1"/>
  <c r="I57" i="71" a="1"/>
  <c r="N57" i="71" a="1"/>
  <c r="Y57" i="71" a="1"/>
  <c r="AD57" i="71" a="1"/>
  <c r="AO57" i="71" a="1"/>
  <c r="AT57" i="71" a="1"/>
  <c r="BE57" i="71" a="1"/>
  <c r="BJ57" i="71" a="1"/>
  <c r="BU57" i="71" a="1"/>
  <c r="BZ57" i="71" a="1"/>
  <c r="CK57" i="71" a="1"/>
  <c r="CP57" i="71" a="1"/>
  <c r="DA57" i="71" a="1"/>
  <c r="F58" i="71" a="1"/>
  <c r="Q58" i="71" a="1"/>
  <c r="V58" i="71" a="1"/>
  <c r="AG58" i="71" a="1"/>
  <c r="AL58" i="71" a="1"/>
  <c r="AW58" i="71" a="1"/>
  <c r="BB58" i="71" a="1"/>
  <c r="BM58" i="71" a="1"/>
  <c r="BR58" i="71" a="1"/>
  <c r="CC58" i="71" a="1"/>
  <c r="CH58" i="71" a="1"/>
  <c r="CS58" i="71" a="1"/>
  <c r="CX58" i="71" a="1"/>
  <c r="I59" i="71" a="1"/>
  <c r="N59" i="71" a="1"/>
  <c r="Y59" i="71" a="1"/>
  <c r="AD59" i="71" a="1"/>
  <c r="AO59" i="71" a="1"/>
  <c r="AT59" i="71" a="1"/>
  <c r="BE59" i="71" a="1"/>
  <c r="BJ59" i="71" a="1"/>
  <c r="BU59" i="71" a="1"/>
  <c r="BZ59" i="71" a="1"/>
  <c r="CK59" i="71" a="1"/>
  <c r="CP59" i="71" a="1"/>
  <c r="DA59" i="71" a="1"/>
  <c r="F60" i="71" a="1"/>
  <c r="Q60" i="71" a="1"/>
  <c r="V60" i="71" a="1"/>
  <c r="AG60" i="71" a="1"/>
  <c r="AL60" i="71" a="1"/>
  <c r="AW60" i="71" a="1"/>
  <c r="BB60" i="71" a="1"/>
  <c r="BM60" i="71" a="1"/>
  <c r="BR60" i="71" a="1"/>
  <c r="CC60" i="71" a="1"/>
  <c r="CH60" i="71" a="1"/>
  <c r="CS60" i="71" a="1"/>
  <c r="CX60" i="71" a="1"/>
  <c r="I61" i="71" a="1"/>
  <c r="N61" i="71" a="1"/>
  <c r="Y61" i="71" a="1"/>
  <c r="AD61" i="71" a="1"/>
  <c r="AO61" i="71" a="1"/>
  <c r="AT61" i="71" a="1"/>
  <c r="BE61" i="71" a="1"/>
  <c r="BJ61" i="71" a="1"/>
  <c r="BY44" i="71" a="1"/>
  <c r="CS48" i="71" a="1"/>
  <c r="AD49" i="71" a="1"/>
  <c r="CY49" i="71" a="1"/>
  <c r="BT50" i="71" a="1"/>
  <c r="CP50" i="71" a="1"/>
  <c r="L51" i="71" a="1"/>
  <c r="S51" i="71" a="1"/>
  <c r="AG51" i="71" a="1"/>
  <c r="AO51" i="71" a="1"/>
  <c r="BK51" i="71" a="1"/>
  <c r="BR51" i="71" a="1"/>
  <c r="BY51" i="71" a="1"/>
  <c r="CR51" i="71" a="1"/>
  <c r="CX51" i="71" a="1"/>
  <c r="E52" i="71" a="1"/>
  <c r="W52" i="71" a="1"/>
  <c r="AB52" i="71" a="1"/>
  <c r="AM52" i="71" a="1"/>
  <c r="AR52" i="71" a="1"/>
  <c r="BC52" i="71" a="1"/>
  <c r="BH52" i="71" a="1"/>
  <c r="BS52" i="71" a="1"/>
  <c r="BX52" i="71" a="1"/>
  <c r="CI52" i="71" a="1"/>
  <c r="CN52" i="71" a="1"/>
  <c r="CY52" i="71" a="1"/>
  <c r="D53" i="71" a="1"/>
  <c r="O53" i="71" a="1"/>
  <c r="T53" i="71" a="1"/>
  <c r="AE53" i="71" a="1"/>
  <c r="AJ53" i="71" a="1"/>
  <c r="AU53" i="71" a="1"/>
  <c r="AZ53" i="71" a="1"/>
  <c r="BK53" i="71" a="1"/>
  <c r="BP53" i="71" a="1"/>
  <c r="CA53" i="71" a="1"/>
  <c r="CF53" i="71" a="1"/>
  <c r="CQ53" i="71" a="1"/>
  <c r="CV53" i="71" a="1"/>
  <c r="G54" i="71" a="1"/>
  <c r="L54" i="71" a="1"/>
  <c r="W54" i="71" a="1"/>
  <c r="AB54" i="71" a="1"/>
  <c r="AM54" i="71" a="1"/>
  <c r="AR54" i="71" a="1"/>
  <c r="BC54" i="71" a="1"/>
  <c r="BH54" i="71" a="1"/>
  <c r="BS54" i="71" a="1"/>
  <c r="BX54" i="71" a="1"/>
  <c r="CI54" i="71" a="1"/>
  <c r="CN54" i="71" a="1"/>
  <c r="CY54" i="71" a="1"/>
  <c r="D55" i="71" a="1"/>
  <c r="O55" i="71" a="1"/>
  <c r="T55" i="71" a="1"/>
  <c r="AE55" i="71" a="1"/>
  <c r="AJ55" i="71" a="1"/>
  <c r="AU55" i="71" a="1"/>
  <c r="AZ55" i="71" a="1"/>
  <c r="BK55" i="71" a="1"/>
  <c r="BP55" i="71" a="1"/>
  <c r="CA55" i="71" a="1"/>
  <c r="CF55" i="71" a="1"/>
  <c r="CQ55" i="71" a="1"/>
  <c r="CV55" i="71" a="1"/>
  <c r="G56" i="71" a="1"/>
  <c r="L56" i="71" a="1"/>
  <c r="W56" i="71" a="1"/>
  <c r="AB56" i="71" a="1"/>
  <c r="AM56" i="71" a="1"/>
  <c r="AR56" i="71" a="1"/>
  <c r="BC56" i="71" a="1"/>
  <c r="BH56" i="71" a="1"/>
  <c r="BS56" i="71" a="1"/>
  <c r="BX56" i="71" a="1"/>
  <c r="CI56" i="71" a="1"/>
  <c r="CN56" i="71" a="1"/>
  <c r="CY56" i="71" a="1"/>
  <c r="D57" i="71" a="1"/>
  <c r="O57" i="71" a="1"/>
  <c r="T57" i="71" a="1"/>
  <c r="AE57" i="71" a="1"/>
  <c r="AJ57" i="71" a="1"/>
  <c r="AU57" i="71" a="1"/>
  <c r="AZ57" i="71" a="1"/>
  <c r="BK57" i="71" a="1"/>
  <c r="BP57" i="71" a="1"/>
  <c r="CA57" i="71" a="1"/>
  <c r="CF57" i="71" a="1"/>
  <c r="CQ57" i="71" a="1"/>
  <c r="CV57" i="71" a="1"/>
  <c r="G58" i="71" a="1"/>
  <c r="L58" i="71" a="1"/>
  <c r="W58" i="71" a="1"/>
  <c r="AB58" i="71" a="1"/>
  <c r="AM58" i="71" a="1"/>
  <c r="AR58" i="71" a="1"/>
  <c r="BC58" i="71" a="1"/>
  <c r="BH58" i="71" a="1"/>
  <c r="BS58" i="71" a="1"/>
  <c r="BX58" i="71" a="1"/>
  <c r="CI58" i="71" a="1"/>
  <c r="CN58" i="71" a="1"/>
  <c r="CY58" i="71" a="1"/>
  <c r="D59" i="71" a="1"/>
  <c r="O59" i="71" a="1"/>
  <c r="T59" i="71" a="1"/>
  <c r="AE59" i="71" a="1"/>
  <c r="AJ59" i="71" a="1"/>
  <c r="AU59" i="71" a="1"/>
  <c r="AZ59" i="71" a="1"/>
  <c r="BK59" i="71" a="1"/>
  <c r="BP59" i="71" a="1"/>
  <c r="CA59" i="71" a="1"/>
  <c r="CF59" i="71" a="1"/>
  <c r="CQ59" i="71" a="1"/>
  <c r="CV59" i="71" a="1"/>
  <c r="G60" i="71" a="1"/>
  <c r="L60" i="71" a="1"/>
  <c r="W60" i="71" a="1"/>
  <c r="AB60" i="71" a="1"/>
  <c r="AM60" i="71" a="1"/>
  <c r="AR60" i="71" a="1"/>
  <c r="BC60" i="71" a="1"/>
  <c r="BH60" i="71" a="1"/>
  <c r="BS60" i="71" a="1"/>
  <c r="BX60" i="71" a="1"/>
  <c r="CI60" i="71" a="1"/>
  <c r="CN60" i="71" a="1"/>
  <c r="CY60" i="71" a="1"/>
  <c r="AT45" i="71" a="1"/>
  <c r="CP47" i="71" a="1"/>
  <c r="BN48" i="71" a="1"/>
  <c r="AM49" i="71" a="1"/>
  <c r="H50" i="71" a="1"/>
  <c r="CC50" i="71" a="1"/>
  <c r="CY50" i="71" a="1"/>
  <c r="F51" i="71" a="1"/>
  <c r="N51" i="71" a="1"/>
  <c r="U51" i="71" a="1"/>
  <c r="AB51" i="71" a="1"/>
  <c r="BF51" i="71" a="1"/>
  <c r="BT51" i="71" a="1"/>
  <c r="BZ51" i="71" a="1"/>
  <c r="CG51" i="71" a="1"/>
  <c r="CZ51" i="71" a="1"/>
  <c r="F52" i="71" a="1"/>
  <c r="M52" i="71" a="1"/>
  <c r="S52" i="71" a="1"/>
  <c r="X52" i="71" a="1"/>
  <c r="AI52" i="71" a="1"/>
  <c r="AN52" i="71" a="1"/>
  <c r="AY52" i="71" a="1"/>
  <c r="BD52" i="71" a="1"/>
  <c r="BO52" i="71" a="1"/>
  <c r="BT52" i="71" a="1"/>
  <c r="CE52" i="71" a="1"/>
  <c r="CJ52" i="71" a="1"/>
  <c r="CU52" i="71" a="1"/>
  <c r="CZ52" i="71" a="1"/>
  <c r="K53" i="71" a="1"/>
  <c r="P53" i="71" a="1"/>
  <c r="AA53" i="71" a="1"/>
  <c r="AF53" i="71" a="1"/>
  <c r="AQ53" i="71" a="1"/>
  <c r="AV53" i="71" a="1"/>
  <c r="BG53" i="71" a="1"/>
  <c r="BL53" i="71" a="1"/>
  <c r="BW53" i="71" a="1"/>
  <c r="CB53" i="71" a="1"/>
  <c r="CM53" i="71" a="1"/>
  <c r="CR53" i="71" a="1"/>
  <c r="DC53" i="71" a="1"/>
  <c r="H54" i="71" a="1"/>
  <c r="S54" i="71" a="1"/>
  <c r="X54" i="71" a="1"/>
  <c r="AI54" i="71" a="1"/>
  <c r="AN54" i="71" a="1"/>
  <c r="AY54" i="71" a="1"/>
  <c r="BD54" i="71" a="1"/>
  <c r="BO54" i="71" a="1"/>
  <c r="BT54" i="71" a="1"/>
  <c r="CE54" i="71" a="1"/>
  <c r="CJ54" i="71" a="1"/>
  <c r="CU54" i="71" a="1"/>
  <c r="CZ54" i="71" a="1"/>
  <c r="K55" i="71" a="1"/>
  <c r="P55" i="71" a="1"/>
  <c r="AA55" i="71" a="1"/>
  <c r="AF55" i="71" a="1"/>
  <c r="AQ55" i="71" a="1"/>
  <c r="AV55" i="71" a="1"/>
  <c r="BG55" i="71" a="1"/>
  <c r="BL55" i="71" a="1"/>
  <c r="BW55" i="71" a="1"/>
  <c r="CB55" i="71" a="1"/>
  <c r="CM55" i="71" a="1"/>
  <c r="CR55" i="71" a="1"/>
  <c r="DC55" i="71" a="1"/>
  <c r="H56" i="71" a="1"/>
  <c r="S56" i="71" a="1"/>
  <c r="X56" i="71" a="1"/>
  <c r="AI56" i="71" a="1"/>
  <c r="AN56" i="71" a="1"/>
  <c r="AY56" i="71" a="1"/>
  <c r="BD56" i="71" a="1"/>
  <c r="BO56" i="71" a="1"/>
  <c r="BT56" i="71" a="1"/>
  <c r="CE56" i="71" a="1"/>
  <c r="CJ56" i="71" a="1"/>
  <c r="CU56" i="71" a="1"/>
  <c r="CZ56" i="71" a="1"/>
  <c r="K57" i="71" a="1"/>
  <c r="P57" i="71" a="1"/>
  <c r="AA57" i="71" a="1"/>
  <c r="AF57" i="71" a="1"/>
  <c r="AQ57" i="71" a="1"/>
  <c r="AV57" i="71" a="1"/>
  <c r="BG57" i="71" a="1"/>
  <c r="BL57" i="71" a="1"/>
  <c r="BW57" i="71" a="1"/>
  <c r="CB57" i="71" a="1"/>
  <c r="CM57" i="71" a="1"/>
  <c r="CR57" i="71" a="1"/>
  <c r="DC57" i="71" a="1"/>
  <c r="H58" i="71" a="1"/>
  <c r="S58" i="71" a="1"/>
  <c r="X58" i="71" a="1"/>
  <c r="AI58" i="71" a="1"/>
  <c r="AN58" i="71" a="1"/>
  <c r="AY58" i="71" a="1"/>
  <c r="BD58" i="71" a="1"/>
  <c r="BO58" i="71" a="1"/>
  <c r="BT58" i="71" a="1"/>
  <c r="CE58" i="71" a="1"/>
  <c r="CJ58" i="71" a="1"/>
  <c r="CU58" i="71" a="1"/>
  <c r="CZ58" i="71" a="1"/>
  <c r="K59" i="71" a="1"/>
  <c r="P59" i="71" a="1"/>
  <c r="AA59" i="71" a="1"/>
  <c r="AF59" i="71" a="1"/>
  <c r="AQ59" i="71" a="1"/>
  <c r="AV59" i="71" a="1"/>
  <c r="BG59" i="71" a="1"/>
  <c r="BL59" i="71" a="1"/>
  <c r="BW59" i="71" a="1"/>
  <c r="CB59" i="71" a="1"/>
  <c r="CM59" i="71" a="1"/>
  <c r="CR59" i="71" a="1"/>
  <c r="DC59" i="71" a="1"/>
  <c r="H60" i="71" a="1"/>
  <c r="S60" i="71" a="1"/>
  <c r="X60" i="71" a="1"/>
  <c r="AI60" i="71" a="1"/>
  <c r="AN60" i="71" a="1"/>
  <c r="AY60" i="71" a="1"/>
  <c r="BD60" i="71" a="1"/>
  <c r="BO60" i="71" a="1"/>
  <c r="BT60" i="71" a="1"/>
  <c r="CE60" i="71" a="1"/>
  <c r="CJ60" i="71" a="1"/>
  <c r="CU60" i="71" a="1"/>
  <c r="CZ60" i="71" a="1"/>
  <c r="K61" i="71" a="1"/>
  <c r="P61" i="71" a="1"/>
  <c r="AA61" i="71" a="1"/>
  <c r="AF61" i="71" a="1"/>
  <c r="AQ61" i="71" a="1"/>
  <c r="AV61" i="71" a="1"/>
  <c r="BG61" i="71" a="1"/>
  <c r="BL61" i="71" a="1"/>
  <c r="BQ61" i="71" a="1"/>
  <c r="BU61" i="71" a="1"/>
  <c r="BY61" i="71" a="1"/>
  <c r="CC61" i="71" a="1"/>
  <c r="CG61" i="71" a="1"/>
  <c r="AC42" i="71" a="1"/>
  <c r="AN50" i="71" a="1"/>
  <c r="AI51" i="71" a="1"/>
  <c r="CL51" i="71" a="1"/>
  <c r="AH52" i="71" a="1"/>
  <c r="BY52" i="71" a="1"/>
  <c r="BF53" i="71" a="1"/>
  <c r="CW53" i="71" a="1"/>
  <c r="CD54" i="71" a="1"/>
  <c r="U55" i="71" a="1"/>
  <c r="DB55" i="71" a="1"/>
  <c r="AS56" i="71" a="1"/>
  <c r="Z57" i="71" a="1"/>
  <c r="BQ57" i="71" a="1"/>
  <c r="AX58" i="71" a="1"/>
  <c r="CO58" i="71" a="1"/>
  <c r="BV59" i="71" a="1"/>
  <c r="M60" i="71" a="1"/>
  <c r="CT60" i="71" a="1"/>
  <c r="O61" i="71" a="1"/>
  <c r="AP61" i="71" a="1"/>
  <c r="CA61" i="71" a="1"/>
  <c r="CI61" i="71" a="1"/>
  <c r="CO61" i="71" a="1"/>
  <c r="CV61" i="71" a="1"/>
  <c r="O62" i="71" a="1"/>
  <c r="U62" i="71" a="1"/>
  <c r="AA62" i="71" a="1"/>
  <c r="AQ62" i="71" a="1"/>
  <c r="BG62" i="71" a="1"/>
  <c r="BW62" i="71" a="1"/>
  <c r="CM62" i="71" a="1"/>
  <c r="DC62" i="71" a="1"/>
  <c r="S63" i="71" a="1"/>
  <c r="AI63" i="71" a="1"/>
  <c r="AY63" i="71" a="1"/>
  <c r="BO63" i="71" a="1"/>
  <c r="CE63" i="71" a="1"/>
  <c r="CU63" i="71" a="1"/>
  <c r="CZ63" i="71" a="1"/>
  <c r="I64" i="71" a="1"/>
  <c r="R64" i="71" a="1"/>
  <c r="W64" i="71" a="1"/>
  <c r="AF64" i="71" a="1"/>
  <c r="AO64" i="71" a="1"/>
  <c r="AX64" i="71" a="1"/>
  <c r="BC64" i="71" a="1"/>
  <c r="BL64" i="71" a="1"/>
  <c r="BU64" i="71" a="1"/>
  <c r="CD64" i="71" a="1"/>
  <c r="CI64" i="71" a="1"/>
  <c r="CR64" i="71" a="1"/>
  <c r="DA64" i="71" a="1"/>
  <c r="J65" i="71" a="1"/>
  <c r="O65" i="71" a="1"/>
  <c r="X65" i="71" a="1"/>
  <c r="AG65" i="71" a="1"/>
  <c r="AP65" i="71" a="1"/>
  <c r="AU65" i="71" a="1"/>
  <c r="BD65" i="71" a="1"/>
  <c r="BM65" i="71" a="1"/>
  <c r="BV65" i="71" a="1"/>
  <c r="CA65" i="71" a="1"/>
  <c r="CJ65" i="71" a="1"/>
  <c r="CS65" i="71" a="1"/>
  <c r="DB65" i="71" a="1"/>
  <c r="G66" i="71" a="1"/>
  <c r="P66" i="71" a="1"/>
  <c r="Y66" i="71" a="1"/>
  <c r="AH66" i="71" a="1"/>
  <c r="AM66" i="71" a="1"/>
  <c r="AV66" i="71" a="1"/>
  <c r="BE66" i="71" a="1"/>
  <c r="BN66" i="71" a="1"/>
  <c r="BS66" i="71" a="1"/>
  <c r="CB66" i="71" a="1"/>
  <c r="CK66" i="71" a="1"/>
  <c r="CT66" i="71" a="1"/>
  <c r="CY66" i="71" a="1"/>
  <c r="AP51" i="71" a="1"/>
  <c r="CS51" i="71" a="1"/>
  <c r="CD52" i="71" a="1"/>
  <c r="U53" i="71" a="1"/>
  <c r="DB53" i="71" a="1"/>
  <c r="AS54" i="71" a="1"/>
  <c r="Z55" i="71" a="1"/>
  <c r="BQ55" i="71" a="1"/>
  <c r="AX56" i="71" a="1"/>
  <c r="CO56" i="71" a="1"/>
  <c r="BV57" i="71" a="1"/>
  <c r="M58" i="71" a="1"/>
  <c r="CT58" i="71" a="1"/>
  <c r="AK59" i="71" a="1"/>
  <c r="R60" i="71" a="1"/>
  <c r="BI60" i="71" a="1"/>
  <c r="AE61" i="71" a="1"/>
  <c r="BF61" i="71" a="1"/>
  <c r="BT61" i="71" a="1"/>
  <c r="CB61" i="71" a="1"/>
  <c r="CJ61" i="71" a="1"/>
  <c r="DC61" i="71" a="1"/>
  <c r="I62" i="71" a="1"/>
  <c r="P62" i="71" a="1"/>
  <c r="AB62" i="71" a="1"/>
  <c r="AG62" i="71" a="1"/>
  <c r="AL62" i="71" a="1"/>
  <c r="AR62" i="71" a="1"/>
  <c r="AW62" i="71" a="1"/>
  <c r="BB62" i="71" a="1"/>
  <c r="BH62" i="71" a="1"/>
  <c r="BM62" i="71" a="1"/>
  <c r="BR62" i="71" a="1"/>
  <c r="BX62" i="71" a="1"/>
  <c r="CC62" i="71" a="1"/>
  <c r="CH62" i="71" a="1"/>
  <c r="CN62" i="71" a="1"/>
  <c r="CS62" i="71" a="1"/>
  <c r="CX62" i="71" a="1"/>
  <c r="D63" i="71" a="1"/>
  <c r="I63" i="71" a="1"/>
  <c r="N63" i="71" a="1"/>
  <c r="T63" i="71" a="1"/>
  <c r="Y63" i="71" a="1"/>
  <c r="AD63" i="71" a="1"/>
  <c r="AJ63" i="71" a="1"/>
  <c r="AO63" i="71" a="1"/>
  <c r="AT63" i="71" a="1"/>
  <c r="AZ63" i="71" a="1"/>
  <c r="BE63" i="71" a="1"/>
  <c r="BJ63" i="71" a="1"/>
  <c r="BP63" i="71" a="1"/>
  <c r="BU63" i="71" a="1"/>
  <c r="BZ63" i="71" a="1"/>
  <c r="CF63" i="71" a="1"/>
  <c r="CK63" i="71" a="1"/>
  <c r="CP63" i="71" a="1"/>
  <c r="CV63" i="71" a="1"/>
  <c r="E64" i="71" a="1"/>
  <c r="N64" i="71" a="1"/>
  <c r="S64" i="71" a="1"/>
  <c r="AB64" i="71" a="1"/>
  <c r="AK64" i="71" a="1"/>
  <c r="AT64" i="71" a="1"/>
  <c r="AY64" i="71" a="1"/>
  <c r="BH64" i="71" a="1"/>
  <c r="BQ64" i="71" a="1"/>
  <c r="BZ64" i="71" a="1"/>
  <c r="CE64" i="71" a="1"/>
  <c r="CN64" i="71" a="1"/>
  <c r="CW64" i="71" a="1"/>
  <c r="F65" i="71" a="1"/>
  <c r="K65" i="71" a="1"/>
  <c r="T65" i="71" a="1"/>
  <c r="AC65" i="71" a="1"/>
  <c r="AL65" i="71" a="1"/>
  <c r="AQ65" i="71" a="1"/>
  <c r="AZ65" i="71" a="1"/>
  <c r="BI65" i="71" a="1"/>
  <c r="BR65" i="71" a="1"/>
  <c r="BW65" i="71" a="1"/>
  <c r="CF65" i="71" a="1"/>
  <c r="CO65" i="71" a="1"/>
  <c r="CX65" i="71" a="1"/>
  <c r="DC65" i="71" a="1"/>
  <c r="CQ50" i="71" a="1"/>
  <c r="AW51" i="71" a="1"/>
  <c r="AS52" i="71" a="1"/>
  <c r="Z53" i="71" a="1"/>
  <c r="BQ53" i="71" a="1"/>
  <c r="AX54" i="71" a="1"/>
  <c r="CO54" i="71" a="1"/>
  <c r="BV55" i="71" a="1"/>
  <c r="M56" i="71" a="1"/>
  <c r="CT56" i="71" a="1"/>
  <c r="AK57" i="71" a="1"/>
  <c r="R58" i="71" a="1"/>
  <c r="BI58" i="71" a="1"/>
  <c r="AP59" i="71" a="1"/>
  <c r="CG59" i="71" a="1"/>
  <c r="BN60" i="71" a="1"/>
  <c r="D61" i="71" a="1"/>
  <c r="Q61" i="71" a="1"/>
  <c r="AU61" i="71" a="1"/>
  <c r="CQ61" i="71" a="1"/>
  <c r="CW61" i="71" a="1"/>
  <c r="D62" i="71" a="1"/>
  <c r="W62" i="71" a="1"/>
  <c r="AM62" i="71" a="1"/>
  <c r="BC62" i="71" a="1"/>
  <c r="BS62" i="71" a="1"/>
  <c r="CI62" i="71" a="1"/>
  <c r="CY62" i="71" a="1"/>
  <c r="O63" i="71" a="1"/>
  <c r="AE63" i="71" a="1"/>
  <c r="AU63" i="71" a="1"/>
  <c r="BK63" i="71" a="1"/>
  <c r="CA63" i="71" a="1"/>
  <c r="CQ63" i="71" a="1"/>
  <c r="DA63" i="71" a="1"/>
  <c r="J64" i="71" a="1"/>
  <c r="O64" i="71" a="1"/>
  <c r="X64" i="71" a="1"/>
  <c r="AG64" i="71" a="1"/>
  <c r="AP64" i="71" a="1"/>
  <c r="AU64" i="71" a="1"/>
  <c r="BD64" i="71" a="1"/>
  <c r="BM64" i="71" a="1"/>
  <c r="BV64" i="71" a="1"/>
  <c r="CA64" i="71" a="1"/>
  <c r="CJ64" i="71" a="1"/>
  <c r="CS64" i="71" a="1"/>
  <c r="DB64" i="71" a="1"/>
  <c r="G65" i="71" a="1"/>
  <c r="P65" i="71" a="1"/>
  <c r="Y65" i="71" a="1"/>
  <c r="AH65" i="71" a="1"/>
  <c r="AM65" i="71" a="1"/>
  <c r="AV65" i="71" a="1"/>
  <c r="BE65" i="71" a="1"/>
  <c r="BN65" i="71" a="1"/>
  <c r="BS65" i="71" a="1"/>
  <c r="CB65" i="71" a="1"/>
  <c r="CK65" i="71" a="1"/>
  <c r="CT65" i="71" a="1"/>
  <c r="CY65" i="71" a="1"/>
  <c r="H66" i="71" a="1"/>
  <c r="Q66" i="71" a="1"/>
  <c r="Z66" i="71" a="1"/>
  <c r="AE66" i="71" a="1"/>
  <c r="AN66" i="71" a="1"/>
  <c r="AW66" i="71" a="1"/>
  <c r="BF66" i="71" a="1"/>
  <c r="BK66" i="71" a="1"/>
  <c r="BT66" i="71" a="1"/>
  <c r="CC66" i="71" a="1"/>
  <c r="CL66" i="71" a="1"/>
  <c r="CQ66" i="71" a="1"/>
  <c r="CZ66" i="71" a="1"/>
  <c r="BD51" i="71" a="1"/>
  <c r="AX52" i="71" a="1"/>
  <c r="CO52" i="71" a="1"/>
  <c r="BV53" i="71" a="1"/>
  <c r="M54" i="71" a="1"/>
  <c r="CT54" i="71" a="1"/>
  <c r="AK55" i="71" a="1"/>
  <c r="R56" i="71" a="1"/>
  <c r="BI56" i="71" a="1"/>
  <c r="AP57" i="71" a="1"/>
  <c r="CG57" i="71" a="1"/>
  <c r="BN58" i="71" a="1"/>
  <c r="E59" i="71" a="1"/>
  <c r="CL59" i="71" a="1"/>
  <c r="AC60" i="71" a="1"/>
  <c r="E61" i="71" a="1"/>
  <c r="T61" i="71" a="1"/>
  <c r="AG61" i="71" a="1"/>
  <c r="BK61" i="71" a="1"/>
  <c r="CK61" i="71" a="1"/>
  <c r="CR61" i="71" a="1"/>
  <c r="K62" i="71" a="1"/>
  <c r="Q62" i="71" a="1"/>
  <c r="X62" i="71" a="1"/>
  <c r="AC62" i="71" a="1"/>
  <c r="AH62" i="71" a="1"/>
  <c r="AN62" i="71" a="1"/>
  <c r="AS62" i="71" a="1"/>
  <c r="AX62" i="71" a="1"/>
  <c r="BD62" i="71" a="1"/>
  <c r="BI62" i="71" a="1"/>
  <c r="BN62" i="71" a="1"/>
  <c r="BT62" i="71" a="1"/>
  <c r="BY62" i="71" a="1"/>
  <c r="CD62" i="71" a="1"/>
  <c r="CJ62" i="71" a="1"/>
  <c r="CO62" i="71" a="1"/>
  <c r="CT62" i="71" a="1"/>
  <c r="CZ62" i="71" a="1"/>
  <c r="E63" i="71" a="1"/>
  <c r="J63" i="71" a="1"/>
  <c r="P63" i="71" a="1"/>
  <c r="U63" i="71" a="1"/>
  <c r="Z63" i="71" a="1"/>
  <c r="AF63" i="71" a="1"/>
  <c r="AK63" i="71" a="1"/>
  <c r="AP63" i="71" a="1"/>
  <c r="AV63" i="71" a="1"/>
  <c r="BA63" i="71" a="1"/>
  <c r="BF63" i="71" a="1"/>
  <c r="BL63" i="71" a="1"/>
  <c r="BQ63" i="71" a="1"/>
  <c r="BV63" i="71" a="1"/>
  <c r="CB63" i="71" a="1"/>
  <c r="CG63" i="71" a="1"/>
  <c r="CL63" i="71" a="1"/>
  <c r="CR63" i="71" a="1"/>
  <c r="CW63" i="71" a="1"/>
  <c r="F64" i="71" a="1"/>
  <c r="K64" i="71" a="1"/>
  <c r="T64" i="71" a="1"/>
  <c r="AC64" i="71" a="1"/>
  <c r="AL64" i="71" a="1"/>
  <c r="AQ64" i="71" a="1"/>
  <c r="AZ64" i="71" a="1"/>
  <c r="BI64" i="71" a="1"/>
  <c r="BR64" i="71" a="1"/>
  <c r="BW64" i="71" a="1"/>
  <c r="CF64" i="71" a="1"/>
  <c r="CO64" i="71" a="1"/>
  <c r="CX64" i="71" a="1"/>
  <c r="DC64" i="71" a="1"/>
  <c r="L65" i="71" a="1"/>
  <c r="U65" i="71" a="1"/>
  <c r="AD65" i="71" a="1"/>
  <c r="AI65" i="71" a="1"/>
  <c r="AR65" i="71" a="1"/>
  <c r="BA65" i="71" a="1"/>
  <c r="BJ65" i="71" a="1"/>
  <c r="BO65" i="71" a="1"/>
  <c r="BX65" i="71" a="1"/>
  <c r="CG65" i="71" a="1"/>
  <c r="CP65" i="71" a="1"/>
  <c r="CU65" i="71" a="1"/>
  <c r="D66" i="71" a="1"/>
  <c r="M66" i="71" a="1"/>
  <c r="V66" i="71" a="1"/>
  <c r="AA66" i="71" a="1"/>
  <c r="AJ66" i="71" a="1"/>
  <c r="AS66" i="71" a="1"/>
  <c r="BB66" i="71" a="1"/>
  <c r="BG66" i="71" a="1"/>
  <c r="BP66" i="71" a="1"/>
  <c r="BY66" i="71" a="1"/>
  <c r="CH66" i="71" a="1"/>
  <c r="CM66" i="71" a="1"/>
  <c r="CV66" i="71" a="1"/>
  <c r="E67" i="71" a="1"/>
  <c r="I67" i="71" a="1"/>
  <c r="CX48" i="71" a="1"/>
  <c r="E51" i="71" a="1"/>
  <c r="BL51" i="71" a="1"/>
  <c r="L52" i="71" a="1"/>
  <c r="CT52" i="71" a="1"/>
  <c r="AK53" i="71" a="1"/>
  <c r="R54" i="71" a="1"/>
  <c r="BI54" i="71" a="1"/>
  <c r="AP55" i="71" a="1"/>
  <c r="CG55" i="71" a="1"/>
  <c r="BN56" i="71" a="1"/>
  <c r="E57" i="71" a="1"/>
  <c r="CL57" i="71" a="1"/>
  <c r="AC58" i="71" a="1"/>
  <c r="J59" i="71" a="1"/>
  <c r="BA59" i="71" a="1"/>
  <c r="AH60" i="71" a="1"/>
  <c r="BY60" i="71" a="1"/>
  <c r="F61" i="71" a="1"/>
  <c r="U61" i="71" a="1"/>
  <c r="AJ61" i="71" a="1"/>
  <c r="AW61" i="71" a="1"/>
  <c r="BW61" i="71" a="1"/>
  <c r="CE61" i="71" a="1"/>
  <c r="CY61" i="71" a="1"/>
  <c r="E62" i="71" a="1"/>
  <c r="L62" i="71" a="1"/>
  <c r="AI62" i="71" a="1"/>
  <c r="AY62" i="71" a="1"/>
  <c r="BO62" i="71" a="1"/>
  <c r="CE62" i="71" a="1"/>
  <c r="CU62" i="71" a="1"/>
  <c r="K63" i="71" a="1"/>
  <c r="AA63" i="71" a="1"/>
  <c r="AQ63" i="71" a="1"/>
  <c r="BG63" i="71" a="1"/>
  <c r="BW63" i="71" a="1"/>
  <c r="CM63" i="71" a="1"/>
  <c r="DB63" i="71" a="1"/>
  <c r="G64" i="71" a="1"/>
  <c r="P64" i="71" a="1"/>
  <c r="Y64" i="71" a="1"/>
  <c r="AH64" i="71" a="1"/>
  <c r="AM64" i="71" a="1"/>
  <c r="AV64" i="71" a="1"/>
  <c r="BE64" i="71" a="1"/>
  <c r="BN64" i="71" a="1"/>
  <c r="BS64" i="71" a="1"/>
  <c r="CB64" i="71" a="1"/>
  <c r="CK64" i="71" a="1"/>
  <c r="CT64" i="71" a="1"/>
  <c r="CY64" i="71" a="1"/>
  <c r="H65" i="71" a="1"/>
  <c r="Q65" i="71" a="1"/>
  <c r="Z65" i="71" a="1"/>
  <c r="AE65" i="71" a="1"/>
  <c r="AN65" i="71" a="1"/>
  <c r="AW65" i="71" a="1"/>
  <c r="BF65" i="71" a="1"/>
  <c r="BK65" i="71" a="1"/>
  <c r="BT65" i="71" a="1"/>
  <c r="CC65" i="71" a="1"/>
  <c r="CL65" i="71" a="1"/>
  <c r="CQ65" i="71" a="1"/>
  <c r="CZ65" i="71" a="1"/>
  <c r="I66" i="71" a="1"/>
  <c r="R66" i="71" a="1"/>
  <c r="W66" i="71" a="1"/>
  <c r="AF66" i="71" a="1"/>
  <c r="AO66" i="71" a="1"/>
  <c r="AX66" i="71" a="1"/>
  <c r="BC66" i="71" a="1"/>
  <c r="BL66" i="71" a="1"/>
  <c r="BU66" i="71" a="1"/>
  <c r="CD66" i="71" a="1"/>
  <c r="CI66" i="71" a="1"/>
  <c r="CR66" i="71" a="1"/>
  <c r="DA66" i="71" a="1"/>
  <c r="R52" i="71" a="1"/>
  <c r="BI52" i="71" a="1"/>
  <c r="AP53" i="71" a="1"/>
  <c r="CG53" i="71" a="1"/>
  <c r="BN54" i="71" a="1"/>
  <c r="E55" i="71" a="1"/>
  <c r="CL55" i="71" a="1"/>
  <c r="AC56" i="71" a="1"/>
  <c r="J57" i="71" a="1"/>
  <c r="BA57" i="71" a="1"/>
  <c r="AH58" i="71" a="1"/>
  <c r="BY58" i="71" a="1"/>
  <c r="BF59" i="71" a="1"/>
  <c r="CW59" i="71" a="1"/>
  <c r="CD60" i="71" a="1"/>
  <c r="V61" i="71" a="1"/>
  <c r="AK61" i="71" a="1"/>
  <c r="AZ61" i="71" a="1"/>
  <c r="BM61" i="71" a="1"/>
  <c r="BX61" i="71" a="1"/>
  <c r="CF61" i="71" a="1"/>
  <c r="CM61" i="71" a="1"/>
  <c r="CS61" i="71" a="1"/>
  <c r="CZ61" i="71" a="1"/>
  <c r="S62" i="71" a="1"/>
  <c r="Y62" i="71" a="1"/>
  <c r="AD62" i="71" a="1"/>
  <c r="AJ62" i="71" a="1"/>
  <c r="AO62" i="71" a="1"/>
  <c r="AT62" i="71" a="1"/>
  <c r="AZ62" i="71" a="1"/>
  <c r="BE62" i="71" a="1"/>
  <c r="BJ62" i="71" a="1"/>
  <c r="BP62" i="71" a="1"/>
  <c r="BU62" i="71" a="1"/>
  <c r="BZ62" i="71" a="1"/>
  <c r="CF62" i="71" a="1"/>
  <c r="CK62" i="71" a="1"/>
  <c r="CP62" i="71" a="1"/>
  <c r="CV62" i="71" a="1"/>
  <c r="DA62" i="71" a="1"/>
  <c r="F63" i="71" a="1"/>
  <c r="L63" i="71" a="1"/>
  <c r="Q63" i="71" a="1"/>
  <c r="V63" i="71" a="1"/>
  <c r="AB63" i="71" a="1"/>
  <c r="AG63" i="71" a="1"/>
  <c r="AL63" i="71" a="1"/>
  <c r="AR63" i="71" a="1"/>
  <c r="AW63" i="71" a="1"/>
  <c r="BB63" i="71" a="1"/>
  <c r="BH63" i="71" a="1"/>
  <c r="BM63" i="71" a="1"/>
  <c r="BR63" i="71" a="1"/>
  <c r="BX63" i="71" a="1"/>
  <c r="CC63" i="71" a="1"/>
  <c r="CH63" i="71" a="1"/>
  <c r="CN63" i="71" a="1"/>
  <c r="CS63" i="71" a="1"/>
  <c r="CX63" i="71" a="1"/>
  <c r="DC63" i="71" a="1"/>
  <c r="L64" i="71" a="1"/>
  <c r="U64" i="71" a="1"/>
  <c r="AD64" i="71" a="1"/>
  <c r="AI64" i="71" a="1"/>
  <c r="AR64" i="71" a="1"/>
  <c r="BA64" i="71" a="1"/>
  <c r="BJ64" i="71" a="1"/>
  <c r="BO64" i="71" a="1"/>
  <c r="BX64" i="71" a="1"/>
  <c r="CG64" i="71" a="1"/>
  <c r="CP64" i="71" a="1"/>
  <c r="CU64" i="71" a="1"/>
  <c r="D65" i="71" a="1"/>
  <c r="M65" i="71" a="1"/>
  <c r="V65" i="71" a="1"/>
  <c r="AA65" i="71" a="1"/>
  <c r="AJ65" i="71" a="1"/>
  <c r="AS65" i="71" a="1"/>
  <c r="BB65" i="71" a="1"/>
  <c r="BG65" i="71" a="1"/>
  <c r="BP65" i="71" a="1"/>
  <c r="BY65" i="71" a="1"/>
  <c r="CH65" i="71" a="1"/>
  <c r="CM65" i="71" a="1"/>
  <c r="CV65" i="71" a="1"/>
  <c r="BS49" i="71" a="1"/>
  <c r="BN52" i="71" a="1"/>
  <c r="E53" i="71" a="1"/>
  <c r="CL53" i="71" a="1"/>
  <c r="AC54" i="71" a="1"/>
  <c r="J55" i="71" a="1"/>
  <c r="BA55" i="71" a="1"/>
  <c r="AH56" i="71" a="1"/>
  <c r="BY56" i="71" a="1"/>
  <c r="BF57" i="71" a="1"/>
  <c r="CW57" i="71" a="1"/>
  <c r="CD58" i="71" a="1"/>
  <c r="U59" i="71" a="1"/>
  <c r="DB59" i="71" a="1"/>
  <c r="AS60" i="71" a="1"/>
  <c r="J61" i="71" a="1"/>
  <c r="AL61" i="71" a="1"/>
  <c r="BA61" i="71" a="1"/>
  <c r="BP61" i="71" a="1"/>
  <c r="CN61" i="71" a="1"/>
  <c r="G62" i="71" a="1"/>
  <c r="M62" i="71" a="1"/>
  <c r="T62" i="71" a="1"/>
  <c r="AE62" i="71" a="1"/>
  <c r="AU62" i="71" a="1"/>
  <c r="BK62" i="71" a="1"/>
  <c r="CA62" i="71" a="1"/>
  <c r="CQ62" i="71" a="1"/>
  <c r="G63" i="71" a="1"/>
  <c r="W63" i="71" a="1"/>
  <c r="AM63" i="71" a="1"/>
  <c r="BC63" i="71" a="1"/>
  <c r="BS63" i="71" a="1"/>
  <c r="CI63" i="71" a="1"/>
  <c r="CY63" i="71" a="1"/>
  <c r="H64" i="71" a="1"/>
  <c r="Q64" i="71" a="1"/>
  <c r="Z64" i="71" a="1"/>
  <c r="AE64" i="71" a="1"/>
  <c r="AN64" i="71" a="1"/>
  <c r="AW64" i="71" a="1"/>
  <c r="BF64" i="71" a="1"/>
  <c r="BK64" i="71" a="1"/>
  <c r="BT64" i="71" a="1"/>
  <c r="CC64" i="71" a="1"/>
  <c r="CL64" i="71" a="1"/>
  <c r="CQ64" i="71" a="1"/>
  <c r="CZ64" i="71" a="1"/>
  <c r="I65" i="71" a="1"/>
  <c r="R65" i="71" a="1"/>
  <c r="W65" i="71" a="1"/>
  <c r="AF65" i="71" a="1"/>
  <c r="AO65" i="71" a="1"/>
  <c r="AX65" i="71" a="1"/>
  <c r="BC65" i="71" a="1"/>
  <c r="BL65" i="71" a="1"/>
  <c r="BU65" i="71" a="1"/>
  <c r="CD65" i="71" a="1"/>
  <c r="CI65" i="71" a="1"/>
  <c r="CR65" i="71" a="1"/>
  <c r="DA65" i="71" a="1"/>
  <c r="J66" i="71" a="1"/>
  <c r="O66" i="71" a="1"/>
  <c r="X66" i="71" a="1"/>
  <c r="AG66" i="71" a="1"/>
  <c r="AP66" i="71" a="1"/>
  <c r="AU66" i="71" a="1"/>
  <c r="BD66" i="71" a="1"/>
  <c r="BM66" i="71" a="1"/>
  <c r="BV66" i="71" a="1"/>
  <c r="CA66" i="71" a="1"/>
  <c r="CJ66" i="71" a="1"/>
  <c r="CS66" i="71" a="1"/>
  <c r="DB66" i="71" a="1"/>
  <c r="AH54" i="71" a="1"/>
  <c r="CO60" i="71" a="1"/>
  <c r="AK62" i="71" a="1"/>
  <c r="CB62" i="71" a="1"/>
  <c r="R63" i="71" a="1"/>
  <c r="BI63" i="71" a="1"/>
  <c r="AJ64" i="71" a="1"/>
  <c r="E65" i="71" a="1"/>
  <c r="BZ65" i="71" a="1"/>
  <c r="E66" i="71" a="1"/>
  <c r="AC66" i="71" a="1"/>
  <c r="BA66" i="71" a="1"/>
  <c r="BZ66" i="71" a="1"/>
  <c r="CX66" i="71" a="1"/>
  <c r="J67" i="71" a="1"/>
  <c r="R67" i="71" a="1"/>
  <c r="Z67" i="71" a="1"/>
  <c r="AH67" i="71" a="1"/>
  <c r="AP67" i="71" a="1"/>
  <c r="AX67" i="71" a="1"/>
  <c r="BF67" i="71" a="1"/>
  <c r="BN67" i="71" a="1"/>
  <c r="BV67" i="71" a="1"/>
  <c r="CD67" i="71" a="1"/>
  <c r="CL67" i="71" a="1"/>
  <c r="CT67" i="71" a="1"/>
  <c r="DB67" i="71" a="1"/>
  <c r="J68" i="71" a="1"/>
  <c r="R68" i="71" a="1"/>
  <c r="Z68" i="71" a="1"/>
  <c r="AH68" i="71" a="1"/>
  <c r="AP68" i="71" a="1"/>
  <c r="AX68" i="71" a="1"/>
  <c r="BF68" i="71" a="1"/>
  <c r="BN68" i="71" a="1"/>
  <c r="BV68" i="71" a="1"/>
  <c r="CD68" i="71" a="1"/>
  <c r="CL68" i="71" a="1"/>
  <c r="CT68" i="71" a="1"/>
  <c r="DB68" i="71" a="1"/>
  <c r="J69" i="71" a="1"/>
  <c r="Q69" i="71" a="1"/>
  <c r="W69" i="71" a="1"/>
  <c r="AB69" i="71" a="1"/>
  <c r="AM69" i="71" a="1"/>
  <c r="AR69" i="71" a="1"/>
  <c r="BC69" i="71" a="1"/>
  <c r="BH69" i="71" a="1"/>
  <c r="BS69" i="71" a="1"/>
  <c r="BX69" i="71" a="1"/>
  <c r="CI69" i="71" a="1"/>
  <c r="CN69" i="71" a="1"/>
  <c r="CY69" i="71" a="1"/>
  <c r="D70" i="71" a="1"/>
  <c r="O70" i="71" a="1"/>
  <c r="T70" i="71" a="1"/>
  <c r="AE70" i="71" a="1"/>
  <c r="AJ70" i="71" a="1"/>
  <c r="AU70" i="71" a="1"/>
  <c r="AZ70" i="71" a="1"/>
  <c r="BK70" i="71" a="1"/>
  <c r="BP70" i="71" a="1"/>
  <c r="CA70" i="71" a="1"/>
  <c r="CF70" i="71" a="1"/>
  <c r="CQ70" i="71" a="1"/>
  <c r="CV70" i="71" a="1"/>
  <c r="G71" i="71" a="1"/>
  <c r="L71" i="71" a="1"/>
  <c r="W71" i="71" a="1"/>
  <c r="AB71" i="71" a="1"/>
  <c r="AM71" i="71" a="1"/>
  <c r="AR71" i="71" a="1"/>
  <c r="BC71" i="71" a="1"/>
  <c r="BH71" i="71" a="1"/>
  <c r="BS71" i="71" a="1"/>
  <c r="BX71" i="71" a="1"/>
  <c r="CI71" i="71" a="1"/>
  <c r="CN71" i="71" a="1"/>
  <c r="CY71" i="71" a="1"/>
  <c r="D72" i="71" a="1"/>
  <c r="O72" i="71" a="1"/>
  <c r="T72" i="71" a="1"/>
  <c r="AE72" i="71" a="1"/>
  <c r="AJ72" i="71" a="1"/>
  <c r="AU72" i="71" a="1"/>
  <c r="AZ72" i="71" a="1"/>
  <c r="BK72" i="71" a="1"/>
  <c r="BP72" i="71" a="1"/>
  <c r="CA72" i="71" a="1"/>
  <c r="CF72" i="71" a="1"/>
  <c r="CQ72" i="71" a="1"/>
  <c r="CV72" i="71" a="1"/>
  <c r="G73" i="71" a="1"/>
  <c r="L73" i="71" a="1"/>
  <c r="W73" i="71" a="1"/>
  <c r="AB73" i="71" a="1"/>
  <c r="AM73" i="71" a="1"/>
  <c r="AR73" i="71" a="1"/>
  <c r="BC73" i="71" a="1"/>
  <c r="BH73" i="71" a="1"/>
  <c r="BS73" i="71" a="1"/>
  <c r="BX73" i="71" a="1"/>
  <c r="CI73" i="71" a="1"/>
  <c r="CN73" i="71" a="1"/>
  <c r="CY73" i="71" a="1"/>
  <c r="D74" i="71" a="1"/>
  <c r="O74" i="71" a="1"/>
  <c r="T74" i="71" a="1"/>
  <c r="AE74" i="71" a="1"/>
  <c r="AJ74" i="71" a="1"/>
  <c r="AU74" i="71" a="1"/>
  <c r="AZ74" i="71" a="1"/>
  <c r="BK74" i="71" a="1"/>
  <c r="BP74" i="71" a="1"/>
  <c r="CA74" i="71" a="1"/>
  <c r="CF74" i="71" a="1"/>
  <c r="CQ74" i="71" a="1"/>
  <c r="CV74" i="71" a="1"/>
  <c r="G75" i="71" a="1"/>
  <c r="L75" i="71" a="1"/>
  <c r="W75" i="71" a="1"/>
  <c r="AB75" i="71" a="1"/>
  <c r="AM75" i="71" a="1"/>
  <c r="AR75" i="71" a="1"/>
  <c r="BC75" i="71" a="1"/>
  <c r="BH75" i="71" a="1"/>
  <c r="BS75" i="71" a="1"/>
  <c r="BX75" i="71" a="1"/>
  <c r="CI75" i="71" a="1"/>
  <c r="CN75" i="71" a="1"/>
  <c r="CY75" i="71" a="1"/>
  <c r="D76" i="71" a="1"/>
  <c r="O76" i="71" a="1"/>
  <c r="T76" i="71" a="1"/>
  <c r="AE76" i="71" a="1"/>
  <c r="AJ76" i="71" a="1"/>
  <c r="AU76" i="71" a="1"/>
  <c r="AZ76" i="71" a="1"/>
  <c r="BK76" i="71" a="1"/>
  <c r="BP76" i="71" a="1"/>
  <c r="CA76" i="71" a="1"/>
  <c r="CF76" i="71" a="1"/>
  <c r="CQ76" i="71" a="1"/>
  <c r="CV76" i="71" a="1"/>
  <c r="G77" i="71" a="1"/>
  <c r="L77" i="71" a="1"/>
  <c r="W77" i="71" a="1"/>
  <c r="AB77" i="71" a="1"/>
  <c r="AM77" i="71" a="1"/>
  <c r="AR77" i="71" a="1"/>
  <c r="BC77" i="71" a="1"/>
  <c r="BH77" i="71" a="1"/>
  <c r="BS77" i="71" a="1"/>
  <c r="BX77" i="71" a="1"/>
  <c r="CI77" i="71" a="1"/>
  <c r="CN77" i="71" a="1"/>
  <c r="BY54" i="71" a="1"/>
  <c r="DB57" i="71" a="1"/>
  <c r="CU61" i="71" a="1"/>
  <c r="AP62" i="71" a="1"/>
  <c r="CG62" i="71" a="1"/>
  <c r="X63" i="71" a="1"/>
  <c r="BN63" i="71" a="1"/>
  <c r="D64" i="71" a="1"/>
  <c r="BY64" i="71" a="1"/>
  <c r="AT65" i="71" a="1"/>
  <c r="CE65" i="71" a="1"/>
  <c r="F66" i="71" a="1"/>
  <c r="S66" i="71" a="1"/>
  <c r="AD66" i="71" a="1"/>
  <c r="AQ66" i="71" a="1"/>
  <c r="BO66" i="71" a="1"/>
  <c r="CN66" i="71" a="1"/>
  <c r="K67" i="71" a="1"/>
  <c r="S67" i="71" a="1"/>
  <c r="AA67" i="71" a="1"/>
  <c r="AI67" i="71" a="1"/>
  <c r="AQ67" i="71" a="1"/>
  <c r="AY67" i="71" a="1"/>
  <c r="BG67" i="71" a="1"/>
  <c r="BO67" i="71" a="1"/>
  <c r="BW67" i="71" a="1"/>
  <c r="CE67" i="71" a="1"/>
  <c r="CM67" i="71" a="1"/>
  <c r="CU67" i="71" a="1"/>
  <c r="DC67" i="71" a="1"/>
  <c r="K68" i="71" a="1"/>
  <c r="S68" i="71" a="1"/>
  <c r="AA68" i="71" a="1"/>
  <c r="AI68" i="71" a="1"/>
  <c r="AQ68" i="71" a="1"/>
  <c r="AY68" i="71" a="1"/>
  <c r="BG68" i="71" a="1"/>
  <c r="BO68" i="71" a="1"/>
  <c r="BW68" i="71" a="1"/>
  <c r="CE68" i="71" a="1"/>
  <c r="CM68" i="71" a="1"/>
  <c r="CU68" i="71" a="1"/>
  <c r="DC68" i="71" a="1"/>
  <c r="K69" i="71" a="1"/>
  <c r="R69" i="71" a="1"/>
  <c r="AC69" i="71" a="1"/>
  <c r="AH69" i="71" a="1"/>
  <c r="AS69" i="71" a="1"/>
  <c r="AX69" i="71" a="1"/>
  <c r="BI69" i="71" a="1"/>
  <c r="BN69" i="71" a="1"/>
  <c r="BY69" i="71" a="1"/>
  <c r="CD69" i="71" a="1"/>
  <c r="CO69" i="71" a="1"/>
  <c r="CT69" i="71" a="1"/>
  <c r="E70" i="71" a="1"/>
  <c r="J70" i="71" a="1"/>
  <c r="U70" i="71" a="1"/>
  <c r="Z70" i="71" a="1"/>
  <c r="AK70" i="71" a="1"/>
  <c r="AP70" i="71" a="1"/>
  <c r="BA70" i="71" a="1"/>
  <c r="BF70" i="71" a="1"/>
  <c r="BQ70" i="71" a="1"/>
  <c r="BV70" i="71" a="1"/>
  <c r="CG70" i="71" a="1"/>
  <c r="CL70" i="71" a="1"/>
  <c r="CW70" i="71" a="1"/>
  <c r="DB70" i="71" a="1"/>
  <c r="M71" i="71" a="1"/>
  <c r="R71" i="71" a="1"/>
  <c r="AC71" i="71" a="1"/>
  <c r="AH71" i="71" a="1"/>
  <c r="AS71" i="71" a="1"/>
  <c r="AX71" i="71" a="1"/>
  <c r="BI71" i="71" a="1"/>
  <c r="BN71" i="71" a="1"/>
  <c r="BY71" i="71" a="1"/>
  <c r="CD71" i="71" a="1"/>
  <c r="CO71" i="71" a="1"/>
  <c r="CT71" i="71" a="1"/>
  <c r="E72" i="71" a="1"/>
  <c r="J72" i="71" a="1"/>
  <c r="U72" i="71" a="1"/>
  <c r="Z72" i="71" a="1"/>
  <c r="AK72" i="71" a="1"/>
  <c r="AP72" i="71" a="1"/>
  <c r="BA72" i="71" a="1"/>
  <c r="BF72" i="71" a="1"/>
  <c r="BQ72" i="71" a="1"/>
  <c r="BV72" i="71" a="1"/>
  <c r="CG72" i="71" a="1"/>
  <c r="CL72" i="71" a="1"/>
  <c r="CW72" i="71" a="1"/>
  <c r="DB72" i="71" a="1"/>
  <c r="M73" i="71" a="1"/>
  <c r="R73" i="71" a="1"/>
  <c r="AC73" i="71" a="1"/>
  <c r="AH73" i="71" a="1"/>
  <c r="AS73" i="71" a="1"/>
  <c r="AX73" i="71" a="1"/>
  <c r="BI73" i="71" a="1"/>
  <c r="BN73" i="71" a="1"/>
  <c r="BY73" i="71" a="1"/>
  <c r="CD73" i="71" a="1"/>
  <c r="CO73" i="71" a="1"/>
  <c r="CT73" i="71" a="1"/>
  <c r="E74" i="71" a="1"/>
  <c r="J74" i="71" a="1"/>
  <c r="U74" i="71" a="1"/>
  <c r="Z74" i="71" a="1"/>
  <c r="AK74" i="71" a="1"/>
  <c r="AP74" i="71" a="1"/>
  <c r="BA74" i="71" a="1"/>
  <c r="BF74" i="71" a="1"/>
  <c r="BQ74" i="71" a="1"/>
  <c r="BV74" i="71" a="1"/>
  <c r="CG74" i="71" a="1"/>
  <c r="CL74" i="71" a="1"/>
  <c r="CW74" i="71" a="1"/>
  <c r="DB74" i="71" a="1"/>
  <c r="M75" i="71" a="1"/>
  <c r="R75" i="71" a="1"/>
  <c r="AC75" i="71" a="1"/>
  <c r="AH75" i="71" a="1"/>
  <c r="AS75" i="71" a="1"/>
  <c r="AX75" i="71" a="1"/>
  <c r="BI75" i="71" a="1"/>
  <c r="BN75" i="71" a="1"/>
  <c r="BY75" i="71" a="1"/>
  <c r="CD75" i="71" a="1"/>
  <c r="CO75" i="71" a="1"/>
  <c r="CT75" i="71" a="1"/>
  <c r="E76" i="71" a="1"/>
  <c r="J76" i="71" a="1"/>
  <c r="U76" i="71" a="1"/>
  <c r="Z76" i="71" a="1"/>
  <c r="AK76" i="71" a="1"/>
  <c r="AP76" i="71" a="1"/>
  <c r="BA76" i="71" a="1"/>
  <c r="BF76" i="71" a="1"/>
  <c r="BQ76" i="71" a="1"/>
  <c r="BV76" i="71" a="1"/>
  <c r="CG76" i="71" a="1"/>
  <c r="CL76" i="71" a="1"/>
  <c r="CW76" i="71" a="1"/>
  <c r="DB76" i="71" a="1"/>
  <c r="M77" i="71" a="1"/>
  <c r="R77" i="71" a="1"/>
  <c r="AC77" i="71" a="1"/>
  <c r="AH77" i="71" a="1"/>
  <c r="AS77" i="71" a="1"/>
  <c r="AX77" i="71" a="1"/>
  <c r="BI77" i="71" a="1"/>
  <c r="BN77" i="71" a="1"/>
  <c r="BY77" i="71" a="1"/>
  <c r="CD77" i="71" a="1"/>
  <c r="CO77" i="71" a="1"/>
  <c r="CT77" i="71" a="1"/>
  <c r="E78" i="71" a="1"/>
  <c r="J78" i="71" a="1"/>
  <c r="U78" i="71" a="1"/>
  <c r="Z78" i="71" a="1"/>
  <c r="AK78" i="71" a="1"/>
  <c r="AP78" i="71" a="1"/>
  <c r="BA78" i="71" a="1"/>
  <c r="BF78" i="71" a="1"/>
  <c r="BQ78" i="71" a="1"/>
  <c r="BV78" i="71" a="1"/>
  <c r="CG78" i="71" a="1"/>
  <c r="CL78" i="71" a="1"/>
  <c r="CW78" i="71" a="1"/>
  <c r="DB78" i="71" a="1"/>
  <c r="CF51" i="71" a="1"/>
  <c r="AS58" i="71" a="1"/>
  <c r="Z61" i="71" a="1"/>
  <c r="DA61" i="71" a="1"/>
  <c r="AV62" i="71" a="1"/>
  <c r="CL62" i="71" a="1"/>
  <c r="AC63" i="71" a="1"/>
  <c r="BT63" i="71" a="1"/>
  <c r="AS64" i="71" a="1"/>
  <c r="N65" i="71" a="1"/>
  <c r="AY65" i="71" a="1"/>
  <c r="T66" i="71" a="1"/>
  <c r="AR66" i="71" a="1"/>
  <c r="BQ66" i="71" a="1"/>
  <c r="CO66" i="71" a="1"/>
  <c r="L67" i="71" a="1"/>
  <c r="T67" i="71" a="1"/>
  <c r="AB67" i="71" a="1"/>
  <c r="AJ67" i="71" a="1"/>
  <c r="AR67" i="71" a="1"/>
  <c r="AZ67" i="71" a="1"/>
  <c r="BH67" i="71" a="1"/>
  <c r="BP67" i="71" a="1"/>
  <c r="BX67" i="71" a="1"/>
  <c r="CF67" i="71" a="1"/>
  <c r="CN67" i="71" a="1"/>
  <c r="CV67" i="71" a="1"/>
  <c r="D68" i="71" a="1"/>
  <c r="L68" i="71" a="1"/>
  <c r="T68" i="71" a="1"/>
  <c r="AB68" i="71" a="1"/>
  <c r="AJ68" i="71" a="1"/>
  <c r="AR68" i="71" a="1"/>
  <c r="AZ68" i="71" a="1"/>
  <c r="BH68" i="71" a="1"/>
  <c r="BP68" i="71" a="1"/>
  <c r="BX68" i="71" a="1"/>
  <c r="CF68" i="71" a="1"/>
  <c r="CN68" i="71" a="1"/>
  <c r="CV68" i="71" a="1"/>
  <c r="D69" i="71" a="1"/>
  <c r="L69" i="71" a="1"/>
  <c r="S69" i="71" a="1"/>
  <c r="X69" i="71" a="1"/>
  <c r="AI69" i="71" a="1"/>
  <c r="AN69" i="71" a="1"/>
  <c r="AY69" i="71" a="1"/>
  <c r="BD69" i="71" a="1"/>
  <c r="BO69" i="71" a="1"/>
  <c r="BT69" i="71" a="1"/>
  <c r="CE69" i="71" a="1"/>
  <c r="CJ69" i="71" a="1"/>
  <c r="CU69" i="71" a="1"/>
  <c r="CZ69" i="71" a="1"/>
  <c r="K70" i="71" a="1"/>
  <c r="P70" i="71" a="1"/>
  <c r="AA70" i="71" a="1"/>
  <c r="AF70" i="71" a="1"/>
  <c r="AQ70" i="71" a="1"/>
  <c r="AV70" i="71" a="1"/>
  <c r="BG70" i="71" a="1"/>
  <c r="BL70" i="71" a="1"/>
  <c r="BW70" i="71" a="1"/>
  <c r="CB70" i="71" a="1"/>
  <c r="CM70" i="71" a="1"/>
  <c r="CR70" i="71" a="1"/>
  <c r="DC70" i="71" a="1"/>
  <c r="H71" i="71" a="1"/>
  <c r="S71" i="71" a="1"/>
  <c r="X71" i="71" a="1"/>
  <c r="AI71" i="71" a="1"/>
  <c r="AN71" i="71" a="1"/>
  <c r="AY71" i="71" a="1"/>
  <c r="BD71" i="71" a="1"/>
  <c r="BO71" i="71" a="1"/>
  <c r="BT71" i="71" a="1"/>
  <c r="CE71" i="71" a="1"/>
  <c r="CJ71" i="71" a="1"/>
  <c r="CU71" i="71" a="1"/>
  <c r="CZ71" i="71" a="1"/>
  <c r="K72" i="71" a="1"/>
  <c r="P72" i="71" a="1"/>
  <c r="AA72" i="71" a="1"/>
  <c r="AF72" i="71" a="1"/>
  <c r="AQ72" i="71" a="1"/>
  <c r="AV72" i="71" a="1"/>
  <c r="BG72" i="71" a="1"/>
  <c r="BL72" i="71" a="1"/>
  <c r="BW72" i="71" a="1"/>
  <c r="CB72" i="71" a="1"/>
  <c r="CM72" i="71" a="1"/>
  <c r="CR72" i="71" a="1"/>
  <c r="DC72" i="71" a="1"/>
  <c r="H73" i="71" a="1"/>
  <c r="S73" i="71" a="1"/>
  <c r="X73" i="71" a="1"/>
  <c r="AI73" i="71" a="1"/>
  <c r="AN73" i="71" a="1"/>
  <c r="AY73" i="71" a="1"/>
  <c r="BD73" i="71" a="1"/>
  <c r="BO73" i="71" a="1"/>
  <c r="BT73" i="71" a="1"/>
  <c r="CE73" i="71" a="1"/>
  <c r="CJ73" i="71" a="1"/>
  <c r="CU73" i="71" a="1"/>
  <c r="CZ73" i="71" a="1"/>
  <c r="K74" i="71" a="1"/>
  <c r="P74" i="71" a="1"/>
  <c r="AA74" i="71" a="1"/>
  <c r="AF74" i="71" a="1"/>
  <c r="AQ74" i="71" a="1"/>
  <c r="AV74" i="71" a="1"/>
  <c r="BG74" i="71" a="1"/>
  <c r="BL74" i="71" a="1"/>
  <c r="BW74" i="71" a="1"/>
  <c r="CB74" i="71" a="1"/>
  <c r="CM74" i="71" a="1"/>
  <c r="CR74" i="71" a="1"/>
  <c r="DC74" i="71" a="1"/>
  <c r="H75" i="71" a="1"/>
  <c r="S75" i="71" a="1"/>
  <c r="X75" i="71" a="1"/>
  <c r="AI75" i="71" a="1"/>
  <c r="AN75" i="71" a="1"/>
  <c r="AY75" i="71" a="1"/>
  <c r="BD75" i="71" a="1"/>
  <c r="BO75" i="71" a="1"/>
  <c r="BT75" i="71" a="1"/>
  <c r="CE75" i="71" a="1"/>
  <c r="CJ75" i="71" a="1"/>
  <c r="CU75" i="71" a="1"/>
  <c r="CZ75" i="71" a="1"/>
  <c r="K76" i="71" a="1"/>
  <c r="P76" i="71" a="1"/>
  <c r="AA76" i="71" a="1"/>
  <c r="AF76" i="71" a="1"/>
  <c r="AQ76" i="71" a="1"/>
  <c r="AV76" i="71" a="1"/>
  <c r="BG76" i="71" a="1"/>
  <c r="BL76" i="71" a="1"/>
  <c r="BW76" i="71" a="1"/>
  <c r="CB76" i="71" a="1"/>
  <c r="CM76" i="71" a="1"/>
  <c r="CR76" i="71" a="1"/>
  <c r="DC76" i="71" a="1"/>
  <c r="H77" i="71" a="1"/>
  <c r="S77" i="71" a="1"/>
  <c r="X77" i="71" a="1"/>
  <c r="AI77" i="71" a="1"/>
  <c r="AN77" i="71" a="1"/>
  <c r="AY77" i="71" a="1"/>
  <c r="BD77" i="71" a="1"/>
  <c r="BO77" i="71" a="1"/>
  <c r="BT77" i="71" a="1"/>
  <c r="CE77" i="71" a="1"/>
  <c r="CJ77" i="71" a="1"/>
  <c r="CU77" i="71" a="1"/>
  <c r="CZ77" i="71" a="1"/>
  <c r="K78" i="71" a="1"/>
  <c r="P78" i="71" a="1"/>
  <c r="AA78" i="71" a="1"/>
  <c r="AF78" i="71" a="1"/>
  <c r="AQ78" i="71" a="1"/>
  <c r="AV78" i="71" a="1"/>
  <c r="BG78" i="71" a="1"/>
  <c r="BL78" i="71" a="1"/>
  <c r="BW78" i="71" a="1"/>
  <c r="CB78" i="71" a="1"/>
  <c r="CM78" i="71" a="1"/>
  <c r="CR78" i="71" a="1"/>
  <c r="DC78" i="71" a="1"/>
  <c r="AC52" i="71" a="1"/>
  <c r="BF55" i="71" a="1"/>
  <c r="H62" i="71" a="1"/>
  <c r="BA62" i="71" a="1"/>
  <c r="CR62" i="71" a="1"/>
  <c r="AH63" i="71" a="1"/>
  <c r="BY63" i="71" a="1"/>
  <c r="M64" i="71" a="1"/>
  <c r="CH64" i="71" a="1"/>
  <c r="S65" i="71" a="1"/>
  <c r="CN65" i="71" a="1"/>
  <c r="U66" i="71" a="1"/>
  <c r="AT66" i="71" a="1"/>
  <c r="BR66" i="71" a="1"/>
  <c r="CE66" i="71" a="1"/>
  <c r="CP66" i="71" a="1"/>
  <c r="DC66" i="71" a="1"/>
  <c r="M67" i="71" a="1"/>
  <c r="U67" i="71" a="1"/>
  <c r="AC67" i="71" a="1"/>
  <c r="AK67" i="71" a="1"/>
  <c r="AS67" i="71" a="1"/>
  <c r="BA67" i="71" a="1"/>
  <c r="BI67" i="71" a="1"/>
  <c r="BQ67" i="71" a="1"/>
  <c r="BY67" i="71" a="1"/>
  <c r="CG67" i="71" a="1"/>
  <c r="CO67" i="71" a="1"/>
  <c r="CW67" i="71" a="1"/>
  <c r="E68" i="71" a="1"/>
  <c r="M68" i="71" a="1"/>
  <c r="U68" i="71" a="1"/>
  <c r="AC68" i="71" a="1"/>
  <c r="AK68" i="71" a="1"/>
  <c r="AS68" i="71" a="1"/>
  <c r="BA68" i="71" a="1"/>
  <c r="BI68" i="71" a="1"/>
  <c r="BQ68" i="71" a="1"/>
  <c r="BY68" i="71" a="1"/>
  <c r="CG68" i="71" a="1"/>
  <c r="CO68" i="71" a="1"/>
  <c r="CW68" i="71" a="1"/>
  <c r="E69" i="71" a="1"/>
  <c r="M69" i="71" a="1"/>
  <c r="Y69" i="71" a="1"/>
  <c r="AD69" i="71" a="1"/>
  <c r="AO69" i="71" a="1"/>
  <c r="AT69" i="71" a="1"/>
  <c r="BE69" i="71" a="1"/>
  <c r="BJ69" i="71" a="1"/>
  <c r="BU69" i="71" a="1"/>
  <c r="BZ69" i="71" a="1"/>
  <c r="CK69" i="71" a="1"/>
  <c r="CP69" i="71" a="1"/>
  <c r="DA69" i="71" a="1"/>
  <c r="F70" i="71" a="1"/>
  <c r="Q70" i="71" a="1"/>
  <c r="V70" i="71" a="1"/>
  <c r="AG70" i="71" a="1"/>
  <c r="AL70" i="71" a="1"/>
  <c r="AW70" i="71" a="1"/>
  <c r="BB70" i="71" a="1"/>
  <c r="BM70" i="71" a="1"/>
  <c r="BR70" i="71" a="1"/>
  <c r="CC70" i="71" a="1"/>
  <c r="CH70" i="71" a="1"/>
  <c r="CS70" i="71" a="1"/>
  <c r="CX70" i="71" a="1"/>
  <c r="I71" i="71" a="1"/>
  <c r="N71" i="71" a="1"/>
  <c r="Y71" i="71" a="1"/>
  <c r="AD71" i="71" a="1"/>
  <c r="AO71" i="71" a="1"/>
  <c r="AT71" i="71" a="1"/>
  <c r="BE71" i="71" a="1"/>
  <c r="BJ71" i="71" a="1"/>
  <c r="BU71" i="71" a="1"/>
  <c r="BZ71" i="71" a="1"/>
  <c r="CK71" i="71" a="1"/>
  <c r="CP71" i="71" a="1"/>
  <c r="DA71" i="71" a="1"/>
  <c r="F72" i="71" a="1"/>
  <c r="Q72" i="71" a="1"/>
  <c r="V72" i="71" a="1"/>
  <c r="AG72" i="71" a="1"/>
  <c r="AL72" i="71" a="1"/>
  <c r="AW72" i="71" a="1"/>
  <c r="BB72" i="71" a="1"/>
  <c r="BM72" i="71" a="1"/>
  <c r="BR72" i="71" a="1"/>
  <c r="CC72" i="71" a="1"/>
  <c r="CH72" i="71" a="1"/>
  <c r="CS72" i="71" a="1"/>
  <c r="CX72" i="71" a="1"/>
  <c r="I73" i="71" a="1"/>
  <c r="N73" i="71" a="1"/>
  <c r="Y73" i="71" a="1"/>
  <c r="AD73" i="71" a="1"/>
  <c r="AO73" i="71" a="1"/>
  <c r="AT73" i="71" a="1"/>
  <c r="BE73" i="71" a="1"/>
  <c r="BJ73" i="71" a="1"/>
  <c r="BU73" i="71" a="1"/>
  <c r="BZ73" i="71" a="1"/>
  <c r="CK73" i="71" a="1"/>
  <c r="CP73" i="71" a="1"/>
  <c r="DA73" i="71" a="1"/>
  <c r="F74" i="71" a="1"/>
  <c r="Q74" i="71" a="1"/>
  <c r="V74" i="71" a="1"/>
  <c r="AG74" i="71" a="1"/>
  <c r="AL74" i="71" a="1"/>
  <c r="AW74" i="71" a="1"/>
  <c r="BB74" i="71" a="1"/>
  <c r="BM74" i="71" a="1"/>
  <c r="BR74" i="71" a="1"/>
  <c r="CC74" i="71" a="1"/>
  <c r="CH74" i="71" a="1"/>
  <c r="CS74" i="71" a="1"/>
  <c r="CX74" i="71" a="1"/>
  <c r="I75" i="71" a="1"/>
  <c r="N75" i="71" a="1"/>
  <c r="Y75" i="71" a="1"/>
  <c r="AD75" i="71" a="1"/>
  <c r="AO75" i="71" a="1"/>
  <c r="AT75" i="71" a="1"/>
  <c r="BE75" i="71" a="1"/>
  <c r="BJ75" i="71" a="1"/>
  <c r="BU75" i="71" a="1"/>
  <c r="BZ75" i="71" a="1"/>
  <c r="CK75" i="71" a="1"/>
  <c r="CP75" i="71" a="1"/>
  <c r="DA75" i="71" a="1"/>
  <c r="F76" i="71" a="1"/>
  <c r="Q76" i="71" a="1"/>
  <c r="V76" i="71" a="1"/>
  <c r="AG76" i="71" a="1"/>
  <c r="AL76" i="71" a="1"/>
  <c r="AW76" i="71" a="1"/>
  <c r="BB76" i="71" a="1"/>
  <c r="BM76" i="71" a="1"/>
  <c r="BR76" i="71" a="1"/>
  <c r="CC76" i="71" a="1"/>
  <c r="CH76" i="71" a="1"/>
  <c r="CS76" i="71" a="1"/>
  <c r="CX76" i="71" a="1"/>
  <c r="I77" i="71" a="1"/>
  <c r="N77" i="71" a="1"/>
  <c r="Y77" i="71" a="1"/>
  <c r="AD77" i="71" a="1"/>
  <c r="AO77" i="71" a="1"/>
  <c r="AT77" i="71" a="1"/>
  <c r="BE77" i="71" a="1"/>
  <c r="BJ77" i="71" a="1"/>
  <c r="BU77" i="71" a="1"/>
  <c r="BZ77" i="71" a="1"/>
  <c r="CK77" i="71" a="1"/>
  <c r="CP77" i="71" a="1"/>
  <c r="DA77" i="71" a="1"/>
  <c r="F78" i="71" a="1"/>
  <c r="Q78" i="71" a="1"/>
  <c r="V78" i="71" a="1"/>
  <c r="AG78" i="71" a="1"/>
  <c r="CW55" i="71" a="1"/>
  <c r="Z59" i="71" a="1"/>
  <c r="BB61" i="71" a="1"/>
  <c r="BF62" i="71" a="1"/>
  <c r="CW62" i="71" a="1"/>
  <c r="AN63" i="71" a="1"/>
  <c r="CD63" i="71" a="1"/>
  <c r="BB64" i="71" a="1"/>
  <c r="CM64" i="71" a="1"/>
  <c r="BH65" i="71" a="1"/>
  <c r="K66" i="71" a="1"/>
  <c r="AI66" i="71" a="1"/>
  <c r="BH66" i="71" a="1"/>
  <c r="CF66" i="71" a="1"/>
  <c r="D67" i="71" a="1"/>
  <c r="N67" i="71" a="1"/>
  <c r="V67" i="71" a="1"/>
  <c r="AD67" i="71" a="1"/>
  <c r="AL67" i="71" a="1"/>
  <c r="AT67" i="71" a="1"/>
  <c r="BB67" i="71" a="1"/>
  <c r="BJ67" i="71" a="1"/>
  <c r="BR67" i="71" a="1"/>
  <c r="BZ67" i="71" a="1"/>
  <c r="CH67" i="71" a="1"/>
  <c r="CP67" i="71" a="1"/>
  <c r="CX67" i="71" a="1"/>
  <c r="F68" i="71" a="1"/>
  <c r="N68" i="71" a="1"/>
  <c r="V68" i="71" a="1"/>
  <c r="AD68" i="71" a="1"/>
  <c r="AL68" i="71" a="1"/>
  <c r="AT68" i="71" a="1"/>
  <c r="BB68" i="71" a="1"/>
  <c r="BJ68" i="71" a="1"/>
  <c r="BR68" i="71" a="1"/>
  <c r="BZ68" i="71" a="1"/>
  <c r="CH68" i="71" a="1"/>
  <c r="CP68" i="71" a="1"/>
  <c r="CX68" i="71" a="1"/>
  <c r="F69" i="71" a="1"/>
  <c r="N69" i="71" a="1"/>
  <c r="T69" i="71" a="1"/>
  <c r="AE69" i="71" a="1"/>
  <c r="AJ69" i="71" a="1"/>
  <c r="AU69" i="71" a="1"/>
  <c r="AZ69" i="71" a="1"/>
  <c r="BK69" i="71" a="1"/>
  <c r="BP69" i="71" a="1"/>
  <c r="CA69" i="71" a="1"/>
  <c r="CF69" i="71" a="1"/>
  <c r="CQ69" i="71" a="1"/>
  <c r="CV69" i="71" a="1"/>
  <c r="G70" i="71" a="1"/>
  <c r="L70" i="71" a="1"/>
  <c r="W70" i="71" a="1"/>
  <c r="AB70" i="71" a="1"/>
  <c r="AM70" i="71" a="1"/>
  <c r="AR70" i="71" a="1"/>
  <c r="BC70" i="71" a="1"/>
  <c r="BH70" i="71" a="1"/>
  <c r="BS70" i="71" a="1"/>
  <c r="BX70" i="71" a="1"/>
  <c r="CI70" i="71" a="1"/>
  <c r="CN70" i="71" a="1"/>
  <c r="CY70" i="71" a="1"/>
  <c r="D71" i="71" a="1"/>
  <c r="O71" i="71" a="1"/>
  <c r="T71" i="71" a="1"/>
  <c r="AE71" i="71" a="1"/>
  <c r="AJ71" i="71" a="1"/>
  <c r="AU71" i="71" a="1"/>
  <c r="AZ71" i="71" a="1"/>
  <c r="BK71" i="71" a="1"/>
  <c r="BP71" i="71" a="1"/>
  <c r="CA71" i="71" a="1"/>
  <c r="CF71" i="71" a="1"/>
  <c r="CQ71" i="71" a="1"/>
  <c r="CV71" i="71" a="1"/>
  <c r="G72" i="71" a="1"/>
  <c r="L72" i="71" a="1"/>
  <c r="W72" i="71" a="1"/>
  <c r="AB72" i="71" a="1"/>
  <c r="AM72" i="71" a="1"/>
  <c r="AR72" i="71" a="1"/>
  <c r="BC72" i="71" a="1"/>
  <c r="BH72" i="71" a="1"/>
  <c r="BS72" i="71" a="1"/>
  <c r="BX72" i="71" a="1"/>
  <c r="CI72" i="71" a="1"/>
  <c r="CN72" i="71" a="1"/>
  <c r="CY72" i="71" a="1"/>
  <c r="D73" i="71" a="1"/>
  <c r="O73" i="71" a="1"/>
  <c r="T73" i="71" a="1"/>
  <c r="AE73" i="71" a="1"/>
  <c r="AJ73" i="71" a="1"/>
  <c r="AU73" i="71" a="1"/>
  <c r="AZ73" i="71" a="1"/>
  <c r="BK73" i="71" a="1"/>
  <c r="BP73" i="71" a="1"/>
  <c r="CA73" i="71" a="1"/>
  <c r="CF73" i="71" a="1"/>
  <c r="CQ73" i="71" a="1"/>
  <c r="CV73" i="71" a="1"/>
  <c r="G74" i="71" a="1"/>
  <c r="L74" i="71" a="1"/>
  <c r="W74" i="71" a="1"/>
  <c r="AB74" i="71" a="1"/>
  <c r="AM74" i="71" a="1"/>
  <c r="AR74" i="71" a="1"/>
  <c r="BC74" i="71" a="1"/>
  <c r="BH74" i="71" a="1"/>
  <c r="BS74" i="71" a="1"/>
  <c r="BX74" i="71" a="1"/>
  <c r="CI74" i="71" a="1"/>
  <c r="CN74" i="71" a="1"/>
  <c r="CY74" i="71" a="1"/>
  <c r="D75" i="71" a="1"/>
  <c r="O75" i="71" a="1"/>
  <c r="T75" i="71" a="1"/>
  <c r="AE75" i="71" a="1"/>
  <c r="AJ75" i="71" a="1"/>
  <c r="AU75" i="71" a="1"/>
  <c r="AZ75" i="71" a="1"/>
  <c r="BK75" i="71" a="1"/>
  <c r="BP75" i="71" a="1"/>
  <c r="CA75" i="71" a="1"/>
  <c r="CF75" i="71" a="1"/>
  <c r="CQ75" i="71" a="1"/>
  <c r="CV75" i="71" a="1"/>
  <c r="G76" i="71" a="1"/>
  <c r="L76" i="71" a="1"/>
  <c r="W76" i="71" a="1"/>
  <c r="AB76" i="71" a="1"/>
  <c r="AM76" i="71" a="1"/>
  <c r="AR76" i="71" a="1"/>
  <c r="BC76" i="71" a="1"/>
  <c r="BH76" i="71" a="1"/>
  <c r="BS76" i="71" a="1"/>
  <c r="BX76" i="71" a="1"/>
  <c r="CI76" i="71" a="1"/>
  <c r="CN76" i="71" a="1"/>
  <c r="CY76" i="71" a="1"/>
  <c r="D77" i="71" a="1"/>
  <c r="O77" i="71" a="1"/>
  <c r="T77" i="71" a="1"/>
  <c r="AE77" i="71" a="1"/>
  <c r="AJ77" i="71" a="1"/>
  <c r="AU77" i="71" a="1"/>
  <c r="AZ77" i="71" a="1"/>
  <c r="BK77" i="71" a="1"/>
  <c r="BP77" i="71" a="1"/>
  <c r="CA77" i="71" a="1"/>
  <c r="CF77" i="71" a="1"/>
  <c r="CQ77" i="71" a="1"/>
  <c r="CV77" i="71" a="1"/>
  <c r="G78" i="71" a="1"/>
  <c r="L78" i="71" a="1"/>
  <c r="W78" i="71" a="1"/>
  <c r="AB78" i="71" a="1"/>
  <c r="J53" i="71" a="1"/>
  <c r="BQ59" i="71" a="1"/>
  <c r="BL62" i="71" a="1"/>
  <c r="DB62" i="71" a="1"/>
  <c r="AS63" i="71" a="1"/>
  <c r="CJ63" i="71" a="1"/>
  <c r="V64" i="71" a="1"/>
  <c r="BG64" i="71" a="1"/>
  <c r="AB65" i="71" a="1"/>
  <c r="CW65" i="71" a="1"/>
  <c r="L66" i="71" a="1"/>
  <c r="AK66" i="71" a="1"/>
  <c r="BI66" i="71" a="1"/>
  <c r="CG66" i="71" a="1"/>
  <c r="F67" i="71" a="1"/>
  <c r="O67" i="71" a="1"/>
  <c r="W67" i="71" a="1"/>
  <c r="AE67" i="71" a="1"/>
  <c r="AM67" i="71" a="1"/>
  <c r="AU67" i="71" a="1"/>
  <c r="BC67" i="71" a="1"/>
  <c r="BK67" i="71" a="1"/>
  <c r="BS67" i="71" a="1"/>
  <c r="CA67" i="71" a="1"/>
  <c r="CI67" i="71" a="1"/>
  <c r="CQ67" i="71" a="1"/>
  <c r="CY67" i="71" a="1"/>
  <c r="G68" i="71" a="1"/>
  <c r="O68" i="71" a="1"/>
  <c r="W68" i="71" a="1"/>
  <c r="AE68" i="71" a="1"/>
  <c r="AM68" i="71" a="1"/>
  <c r="AU68" i="71" a="1"/>
  <c r="BC68" i="71" a="1"/>
  <c r="BK68" i="71" a="1"/>
  <c r="BS68" i="71" a="1"/>
  <c r="CA68" i="71" a="1"/>
  <c r="CI68" i="71" a="1"/>
  <c r="CQ68" i="71" a="1"/>
  <c r="CY68" i="71" a="1"/>
  <c r="G69" i="71" a="1"/>
  <c r="O69" i="71" a="1"/>
  <c r="U69" i="71" a="1"/>
  <c r="Z69" i="71" a="1"/>
  <c r="AK69" i="71" a="1"/>
  <c r="AP69" i="71" a="1"/>
  <c r="BA69" i="71" a="1"/>
  <c r="BF69" i="71" a="1"/>
  <c r="BQ69" i="71" a="1"/>
  <c r="BV69" i="71" a="1"/>
  <c r="CG69" i="71" a="1"/>
  <c r="CL69" i="71" a="1"/>
  <c r="CW69" i="71" a="1"/>
  <c r="DB69" i="71" a="1"/>
  <c r="M70" i="71" a="1"/>
  <c r="R70" i="71" a="1"/>
  <c r="AC70" i="71" a="1"/>
  <c r="AH70" i="71" a="1"/>
  <c r="AS70" i="71" a="1"/>
  <c r="AX70" i="71" a="1"/>
  <c r="BI70" i="71" a="1"/>
  <c r="BN70" i="71" a="1"/>
  <c r="BY70" i="71" a="1"/>
  <c r="CD70" i="71" a="1"/>
  <c r="CO70" i="71" a="1"/>
  <c r="CT70" i="71" a="1"/>
  <c r="E71" i="71" a="1"/>
  <c r="J71" i="71" a="1"/>
  <c r="U71" i="71" a="1"/>
  <c r="Z71" i="71" a="1"/>
  <c r="AK71" i="71" a="1"/>
  <c r="AP71" i="71" a="1"/>
  <c r="BA71" i="71" a="1"/>
  <c r="BF71" i="71" a="1"/>
  <c r="BQ71" i="71" a="1"/>
  <c r="BV71" i="71" a="1"/>
  <c r="CG71" i="71" a="1"/>
  <c r="CL71" i="71" a="1"/>
  <c r="CW71" i="71" a="1"/>
  <c r="DB71" i="71" a="1"/>
  <c r="M72" i="71" a="1"/>
  <c r="R72" i="71" a="1"/>
  <c r="AC72" i="71" a="1"/>
  <c r="AH72" i="71" a="1"/>
  <c r="AS72" i="71" a="1"/>
  <c r="AX72" i="71" a="1"/>
  <c r="BI72" i="71" a="1"/>
  <c r="BN72" i="71" a="1"/>
  <c r="BY72" i="71" a="1"/>
  <c r="CD72" i="71" a="1"/>
  <c r="CO72" i="71" a="1"/>
  <c r="CT72" i="71" a="1"/>
  <c r="E73" i="71" a="1"/>
  <c r="J73" i="71" a="1"/>
  <c r="U73" i="71" a="1"/>
  <c r="Z73" i="71" a="1"/>
  <c r="AK73" i="71" a="1"/>
  <c r="AP73" i="71" a="1"/>
  <c r="BA73" i="71" a="1"/>
  <c r="BF73" i="71" a="1"/>
  <c r="BQ73" i="71" a="1"/>
  <c r="BV73" i="71" a="1"/>
  <c r="CG73" i="71" a="1"/>
  <c r="CL73" i="71" a="1"/>
  <c r="CW73" i="71" a="1"/>
  <c r="DB73" i="71" a="1"/>
  <c r="M74" i="71" a="1"/>
  <c r="R74" i="71" a="1"/>
  <c r="AC74" i="71" a="1"/>
  <c r="AH74" i="71" a="1"/>
  <c r="AS74" i="71" a="1"/>
  <c r="AX74" i="71" a="1"/>
  <c r="BI74" i="71" a="1"/>
  <c r="BN74" i="71" a="1"/>
  <c r="BY74" i="71" a="1"/>
  <c r="CD74" i="71" a="1"/>
  <c r="CO74" i="71" a="1"/>
  <c r="CT74" i="71" a="1"/>
  <c r="E75" i="71" a="1"/>
  <c r="J75" i="71" a="1"/>
  <c r="U75" i="71" a="1"/>
  <c r="Z75" i="71" a="1"/>
  <c r="AK75" i="71" a="1"/>
  <c r="AP75" i="71" a="1"/>
  <c r="BA75" i="71" a="1"/>
  <c r="BF75" i="71" a="1"/>
  <c r="BQ75" i="71" a="1"/>
  <c r="BV75" i="71" a="1"/>
  <c r="CG75" i="71" a="1"/>
  <c r="CL75" i="71" a="1"/>
  <c r="CW75" i="71" a="1"/>
  <c r="DB75" i="71" a="1"/>
  <c r="M76" i="71" a="1"/>
  <c r="R76" i="71" a="1"/>
  <c r="AC76" i="71" a="1"/>
  <c r="AH76" i="71" a="1"/>
  <c r="AS76" i="71" a="1"/>
  <c r="AX76" i="71" a="1"/>
  <c r="BI76" i="71" a="1"/>
  <c r="BN76" i="71" a="1"/>
  <c r="BY76" i="71" a="1"/>
  <c r="CD76" i="71" a="1"/>
  <c r="CO76" i="71" a="1"/>
  <c r="CT76" i="71" a="1"/>
  <c r="E77" i="71" a="1"/>
  <c r="J77" i="71" a="1"/>
  <c r="U77" i="71" a="1"/>
  <c r="Z77" i="71" a="1"/>
  <c r="AK77" i="71" a="1"/>
  <c r="AP77" i="71" a="1"/>
  <c r="BA77" i="71" a="1"/>
  <c r="BF77" i="71" a="1"/>
  <c r="BQ77" i="71" a="1"/>
  <c r="BV77" i="71" a="1"/>
  <c r="CG77" i="71" a="1"/>
  <c r="CL77" i="71" a="1"/>
  <c r="U57" i="71" a="1"/>
  <c r="AX60" i="71" a="1"/>
  <c r="AF62" i="71" a="1"/>
  <c r="BV62" i="71" a="1"/>
  <c r="M63" i="71" a="1"/>
  <c r="BD63" i="71" a="1"/>
  <c r="CT63" i="71" a="1"/>
  <c r="BP64" i="71" a="1"/>
  <c r="AK65" i="71" a="1"/>
  <c r="AB66" i="71" a="1"/>
  <c r="AZ66" i="71" a="1"/>
  <c r="BX66" i="71" a="1"/>
  <c r="CW66" i="71" a="1"/>
  <c r="H67" i="71" a="1"/>
  <c r="Q67" i="71" a="1"/>
  <c r="Y67" i="71" a="1"/>
  <c r="AG67" i="71" a="1"/>
  <c r="AO67" i="71" a="1"/>
  <c r="AW67" i="71" a="1"/>
  <c r="BE67" i="71" a="1"/>
  <c r="BM67" i="71" a="1"/>
  <c r="BU67" i="71" a="1"/>
  <c r="CC67" i="71" a="1"/>
  <c r="CK67" i="71" a="1"/>
  <c r="CS67" i="71" a="1"/>
  <c r="DA67" i="71" a="1"/>
  <c r="I68" i="71" a="1"/>
  <c r="Q68" i="71" a="1"/>
  <c r="Y68" i="71" a="1"/>
  <c r="AG68" i="71" a="1"/>
  <c r="AO68" i="71" a="1"/>
  <c r="AW68" i="71" a="1"/>
  <c r="BE68" i="71" a="1"/>
  <c r="BM68" i="71" a="1"/>
  <c r="BU68" i="71" a="1"/>
  <c r="CC68" i="71" a="1"/>
  <c r="CK68" i="71" a="1"/>
  <c r="CS68" i="71" a="1"/>
  <c r="DA68" i="71" a="1"/>
  <c r="I69" i="71" a="1"/>
  <c r="P69" i="71" a="1"/>
  <c r="V69" i="71" a="1"/>
  <c r="AG69" i="71" a="1"/>
  <c r="AL69" i="71" a="1"/>
  <c r="AW69" i="71" a="1"/>
  <c r="BB69" i="71" a="1"/>
  <c r="BM69" i="71" a="1"/>
  <c r="BR69" i="71" a="1"/>
  <c r="CC69" i="71" a="1"/>
  <c r="CH69" i="71" a="1"/>
  <c r="CS69" i="71" a="1"/>
  <c r="CX69" i="71" a="1"/>
  <c r="I70" i="71" a="1"/>
  <c r="N70" i="71" a="1"/>
  <c r="Y70" i="71" a="1"/>
  <c r="AD70" i="71" a="1"/>
  <c r="AO70" i="71" a="1"/>
  <c r="AT70" i="71" a="1"/>
  <c r="BE70" i="71" a="1"/>
  <c r="BJ70" i="71" a="1"/>
  <c r="BU70" i="71" a="1"/>
  <c r="BZ70" i="71" a="1"/>
  <c r="CK70" i="71" a="1"/>
  <c r="CP70" i="71" a="1"/>
  <c r="DA70" i="71" a="1"/>
  <c r="F71" i="71" a="1"/>
  <c r="Q71" i="71" a="1"/>
  <c r="V71" i="71" a="1"/>
  <c r="AG71" i="71" a="1"/>
  <c r="AL71" i="71" a="1"/>
  <c r="AW71" i="71" a="1"/>
  <c r="BB71" i="71" a="1"/>
  <c r="BM71" i="71" a="1"/>
  <c r="BR71" i="71" a="1"/>
  <c r="CC71" i="71" a="1"/>
  <c r="CH71" i="71" a="1"/>
  <c r="CS71" i="71" a="1"/>
  <c r="CX71" i="71" a="1"/>
  <c r="I72" i="71" a="1"/>
  <c r="N72" i="71" a="1"/>
  <c r="Y72" i="71" a="1"/>
  <c r="AD72" i="71" a="1"/>
  <c r="AO72" i="71" a="1"/>
  <c r="AT72" i="71" a="1"/>
  <c r="BE72" i="71" a="1"/>
  <c r="BJ72" i="71" a="1"/>
  <c r="BU72" i="71" a="1"/>
  <c r="BZ72" i="71" a="1"/>
  <c r="CK72" i="71" a="1"/>
  <c r="CP72" i="71" a="1"/>
  <c r="DA72" i="71" a="1"/>
  <c r="F73" i="71" a="1"/>
  <c r="Q73" i="71" a="1"/>
  <c r="V73" i="71" a="1"/>
  <c r="AG73" i="71" a="1"/>
  <c r="AL73" i="71" a="1"/>
  <c r="AW73" i="71" a="1"/>
  <c r="BB73" i="71" a="1"/>
  <c r="BM73" i="71" a="1"/>
  <c r="BR73" i="71" a="1"/>
  <c r="CC73" i="71" a="1"/>
  <c r="CH73" i="71" a="1"/>
  <c r="CS73" i="71" a="1"/>
  <c r="CX73" i="71" a="1"/>
  <c r="I74" i="71" a="1"/>
  <c r="N74" i="71" a="1"/>
  <c r="Y74" i="71" a="1"/>
  <c r="AD74" i="71" a="1"/>
  <c r="AO74" i="71" a="1"/>
  <c r="AT74" i="71" a="1"/>
  <c r="BE74" i="71" a="1"/>
  <c r="BJ74" i="71" a="1"/>
  <c r="BU74" i="71" a="1"/>
  <c r="BZ74" i="71" a="1"/>
  <c r="CK74" i="71" a="1"/>
  <c r="CP74" i="71" a="1"/>
  <c r="DA74" i="71" a="1"/>
  <c r="F75" i="71" a="1"/>
  <c r="Q75" i="71" a="1"/>
  <c r="V75" i="71" a="1"/>
  <c r="AG75" i="71" a="1"/>
  <c r="AL75" i="71" a="1"/>
  <c r="AW75" i="71" a="1"/>
  <c r="BB75" i="71" a="1"/>
  <c r="BM75" i="71" a="1"/>
  <c r="BR75" i="71" a="1"/>
  <c r="CC75" i="71" a="1"/>
  <c r="CH75" i="71" a="1"/>
  <c r="CS75" i="71" a="1"/>
  <c r="CX75" i="71" a="1"/>
  <c r="I76" i="71" a="1"/>
  <c r="N76" i="71" a="1"/>
  <c r="Y76" i="71" a="1"/>
  <c r="AD76" i="71" a="1"/>
  <c r="AO76" i="71" a="1"/>
  <c r="AT76" i="71" a="1"/>
  <c r="BE76" i="71" a="1"/>
  <c r="BJ76" i="71" a="1"/>
  <c r="BU76" i="71" a="1"/>
  <c r="BZ76" i="71" a="1"/>
  <c r="CK76" i="71" a="1"/>
  <c r="CP76" i="71" a="1"/>
  <c r="DA76" i="71" a="1"/>
  <c r="F77" i="71" a="1"/>
  <c r="Q77" i="71" a="1"/>
  <c r="V77" i="71" a="1"/>
  <c r="AG77" i="71" a="1"/>
  <c r="AL77" i="71" a="1"/>
  <c r="AW77" i="71" a="1"/>
  <c r="BB77" i="71" a="1"/>
  <c r="BM77" i="71" a="1"/>
  <c r="BR77" i="71" a="1"/>
  <c r="CC77" i="71" a="1"/>
  <c r="CH77" i="71" a="1"/>
  <c r="CS77" i="71" a="1"/>
  <c r="CX77" i="71" a="1"/>
  <c r="I78" i="71" a="1"/>
  <c r="N78" i="71" a="1"/>
  <c r="Y78" i="71" a="1"/>
  <c r="AD78" i="71" a="1"/>
  <c r="BA53" i="71" a="1"/>
  <c r="CO63" i="71" a="1"/>
  <c r="P67" i="71" a="1"/>
  <c r="CB67" i="71" a="1"/>
  <c r="AN68" i="71" a="1"/>
  <c r="CZ68" i="71" a="1"/>
  <c r="AV69" i="71" a="1"/>
  <c r="CM69" i="71" a="1"/>
  <c r="BT70" i="71" a="1"/>
  <c r="K71" i="71" a="1"/>
  <c r="CR71" i="71" a="1"/>
  <c r="AI72" i="71" a="1"/>
  <c r="P73" i="71" a="1"/>
  <c r="BG73" i="71" a="1"/>
  <c r="AN74" i="71" a="1"/>
  <c r="CE74" i="71" a="1"/>
  <c r="BL75" i="71" a="1"/>
  <c r="DC75" i="71" a="1"/>
  <c r="CJ76" i="71" a="1"/>
  <c r="AA77" i="71" a="1"/>
  <c r="CY77" i="71" a="1"/>
  <c r="AC78" i="71" a="1"/>
  <c r="AL78" i="71" a="1"/>
  <c r="AS78" i="71" a="1"/>
  <c r="BN78" i="71" a="1"/>
  <c r="BU78" i="71" a="1"/>
  <c r="CC78" i="71" a="1"/>
  <c r="CP78" i="71" a="1"/>
  <c r="CX78" i="71" a="1"/>
  <c r="E79" i="71" a="1"/>
  <c r="J79" i="71" a="1"/>
  <c r="U79" i="71" a="1"/>
  <c r="Z79" i="71" a="1"/>
  <c r="AK79" i="71" a="1"/>
  <c r="AP79" i="71" a="1"/>
  <c r="BA79" i="71" a="1"/>
  <c r="BF79" i="71" a="1"/>
  <c r="BQ79" i="71" a="1"/>
  <c r="BV79" i="71" a="1"/>
  <c r="CG79" i="71" a="1"/>
  <c r="CL79" i="71" a="1"/>
  <c r="CW79" i="71" a="1"/>
  <c r="DB79" i="71" a="1"/>
  <c r="M80" i="71" a="1"/>
  <c r="R80" i="71" a="1"/>
  <c r="AC80" i="71" a="1"/>
  <c r="AH80" i="71" a="1"/>
  <c r="AS80" i="71" a="1"/>
  <c r="AX80" i="71" a="1"/>
  <c r="BI80" i="71" a="1"/>
  <c r="BN80" i="71" a="1"/>
  <c r="BY80" i="71" a="1"/>
  <c r="CD80" i="71" a="1"/>
  <c r="CI80" i="71" a="1"/>
  <c r="CM80" i="71" a="1"/>
  <c r="CQ80" i="71" a="1"/>
  <c r="CU80" i="71" a="1"/>
  <c r="CY80" i="71" a="1"/>
  <c r="DC80" i="71" a="1"/>
  <c r="G81" i="71" a="1"/>
  <c r="K81" i="71" a="1"/>
  <c r="O81" i="71" a="1"/>
  <c r="S81" i="71" a="1"/>
  <c r="W81" i="71" a="1"/>
  <c r="AA81" i="71" a="1"/>
  <c r="AE81" i="71" a="1"/>
  <c r="AI81" i="71" a="1"/>
  <c r="AM81" i="71" a="1"/>
  <c r="AQ81" i="71" a="1"/>
  <c r="AU81" i="71" a="1"/>
  <c r="AY81" i="71" a="1"/>
  <c r="BC81" i="71" a="1"/>
  <c r="BG81" i="71" a="1"/>
  <c r="BK81" i="71" a="1"/>
  <c r="BO81" i="71" a="1"/>
  <c r="BS81" i="71" a="1"/>
  <c r="BW81" i="71" a="1"/>
  <c r="CA81" i="71" a="1"/>
  <c r="CE81" i="71" a="1"/>
  <c r="CI81" i="71" a="1"/>
  <c r="CM81" i="71" a="1"/>
  <c r="CQ81" i="71" a="1"/>
  <c r="CU81" i="71" a="1"/>
  <c r="CY81" i="71" a="1"/>
  <c r="DC81" i="71" a="1"/>
  <c r="G82" i="71" a="1"/>
  <c r="K82" i="71" a="1"/>
  <c r="O82" i="71" a="1"/>
  <c r="S82" i="71" a="1"/>
  <c r="W82" i="71" a="1"/>
  <c r="AA82" i="71" a="1"/>
  <c r="AE82" i="71" a="1"/>
  <c r="AI82" i="71" a="1"/>
  <c r="AM82" i="71" a="1"/>
  <c r="AQ82" i="71" a="1"/>
  <c r="AU82" i="71" a="1"/>
  <c r="AY82" i="71" a="1"/>
  <c r="BC82" i="71" a="1"/>
  <c r="BG82" i="71" a="1"/>
  <c r="BK82" i="71" a="1"/>
  <c r="BO82" i="71" a="1"/>
  <c r="BS82" i="71" a="1"/>
  <c r="BW82" i="71" a="1"/>
  <c r="CA82" i="71" a="1"/>
  <c r="CE82" i="71" a="1"/>
  <c r="CI82" i="71" a="1"/>
  <c r="CM82" i="71" a="1"/>
  <c r="CQ82" i="71" a="1"/>
  <c r="CU82" i="71" a="1"/>
  <c r="CY82" i="71" a="1"/>
  <c r="DC82" i="71" a="1"/>
  <c r="G83" i="71" a="1"/>
  <c r="K83" i="71" a="1"/>
  <c r="O83" i="71" a="1"/>
  <c r="S83" i="71" a="1"/>
  <c r="W83" i="71" a="1"/>
  <c r="AA83" i="71" a="1"/>
  <c r="AE83" i="71" a="1"/>
  <c r="AI83" i="71" a="1"/>
  <c r="AM83" i="71" a="1"/>
  <c r="AQ83" i="71" a="1"/>
  <c r="AU83" i="71" a="1"/>
  <c r="AY83" i="71" a="1"/>
  <c r="BC83" i="71" a="1"/>
  <c r="BG83" i="71" a="1"/>
  <c r="BK83" i="71" a="1"/>
  <c r="BO83" i="71" a="1"/>
  <c r="BS83" i="71" a="1"/>
  <c r="BW83" i="71" a="1"/>
  <c r="CE83" i="71" a="1"/>
  <c r="CI83" i="71" a="1"/>
  <c r="CM83" i="71" a="1"/>
  <c r="CQ83" i="71" a="1"/>
  <c r="CU83" i="71" a="1"/>
  <c r="CY83" i="71" a="1"/>
  <c r="DC83" i="71" a="1"/>
  <c r="AQ69" i="71" a="1"/>
  <c r="AJ78" i="71" a="1"/>
  <c r="CV78" i="71" a="1"/>
  <c r="AE79" i="71" a="1"/>
  <c r="BP79" i="71" a="1"/>
  <c r="W80" i="71" a="1"/>
  <c r="CD56" i="71" a="1"/>
  <c r="AA64" i="71" a="1"/>
  <c r="AL66" i="71" a="1"/>
  <c r="X67" i="71" a="1"/>
  <c r="CJ67" i="71" a="1"/>
  <c r="AV68" i="71" a="1"/>
  <c r="H69" i="71" a="1"/>
  <c r="CR69" i="71" a="1"/>
  <c r="AI70" i="71" a="1"/>
  <c r="P71" i="71" a="1"/>
  <c r="BG71" i="71" a="1"/>
  <c r="AN72" i="71" a="1"/>
  <c r="CE72" i="71" a="1"/>
  <c r="BL73" i="71" a="1"/>
  <c r="DC73" i="71" a="1"/>
  <c r="CJ74" i="71" a="1"/>
  <c r="AA75" i="71" a="1"/>
  <c r="H76" i="71" a="1"/>
  <c r="AY76" i="71" a="1"/>
  <c r="AF77" i="71" a="1"/>
  <c r="BW77" i="71" a="1"/>
  <c r="DB77" i="71" a="1"/>
  <c r="O78" i="71" a="1"/>
  <c r="AM78" i="71" a="1"/>
  <c r="AZ78" i="71" a="1"/>
  <c r="BH78" i="71" a="1"/>
  <c r="BO78" i="71" a="1"/>
  <c r="CJ78" i="71" a="1"/>
  <c r="CQ78" i="71" a="1"/>
  <c r="CY78" i="71" a="1"/>
  <c r="K79" i="71" a="1"/>
  <c r="P79" i="71" a="1"/>
  <c r="AA79" i="71" a="1"/>
  <c r="AF79" i="71" a="1"/>
  <c r="AQ79" i="71" a="1"/>
  <c r="AV79" i="71" a="1"/>
  <c r="BG79" i="71" a="1"/>
  <c r="BL79" i="71" a="1"/>
  <c r="BW79" i="71" a="1"/>
  <c r="CB79" i="71" a="1"/>
  <c r="CM79" i="71" a="1"/>
  <c r="CR79" i="71" a="1"/>
  <c r="DC79" i="71" a="1"/>
  <c r="H80" i="71" a="1"/>
  <c r="S80" i="71" a="1"/>
  <c r="X80" i="71" a="1"/>
  <c r="AI80" i="71" a="1"/>
  <c r="AN80" i="71" a="1"/>
  <c r="AY80" i="71" a="1"/>
  <c r="BD80" i="71" a="1"/>
  <c r="BO80" i="71" a="1"/>
  <c r="BT80" i="71" a="1"/>
  <c r="CE80" i="71" a="1"/>
  <c r="AJ83" i="71" a="1"/>
  <c r="CN83" i="71" a="1"/>
  <c r="CZ83" i="71" a="1"/>
  <c r="CR68" i="71" a="1"/>
  <c r="CA78" i="71" a="1"/>
  <c r="BK79" i="71" a="1"/>
  <c r="L80" i="71" a="1"/>
  <c r="BH80" i="71" a="1"/>
  <c r="AY66" i="71" a="1"/>
  <c r="AF67" i="71" a="1"/>
  <c r="CR67" i="71" a="1"/>
  <c r="BD68" i="71" a="1"/>
  <c r="BG69" i="71" a="1"/>
  <c r="AN70" i="71" a="1"/>
  <c r="CE70" i="71" a="1"/>
  <c r="BL71" i="71" a="1"/>
  <c r="DC71" i="71" a="1"/>
  <c r="CJ72" i="71" a="1"/>
  <c r="AA73" i="71" a="1"/>
  <c r="H74" i="71" a="1"/>
  <c r="AY74" i="71" a="1"/>
  <c r="AF75" i="71" a="1"/>
  <c r="BW75" i="71" a="1"/>
  <c r="BD76" i="71" a="1"/>
  <c r="CU76" i="71" a="1"/>
  <c r="CB77" i="71" a="1"/>
  <c r="DC77" i="71" a="1"/>
  <c r="R78" i="71" a="1"/>
  <c r="AE78" i="71" a="1"/>
  <c r="AT78" i="71" a="1"/>
  <c r="BB78" i="71" a="1"/>
  <c r="BI78" i="71" a="1"/>
  <c r="CD78" i="71" a="1"/>
  <c r="CK78" i="71" a="1"/>
  <c r="CS78" i="71" a="1"/>
  <c r="F79" i="71" a="1"/>
  <c r="Q79" i="71" a="1"/>
  <c r="V79" i="71" a="1"/>
  <c r="AG79" i="71" a="1"/>
  <c r="AL79" i="71" a="1"/>
  <c r="AW79" i="71" a="1"/>
  <c r="BB79" i="71" a="1"/>
  <c r="BM79" i="71" a="1"/>
  <c r="BR79" i="71" a="1"/>
  <c r="CC79" i="71" a="1"/>
  <c r="CH79" i="71" a="1"/>
  <c r="CS79" i="71" a="1"/>
  <c r="CX79" i="71" a="1"/>
  <c r="I80" i="71" a="1"/>
  <c r="N80" i="71" a="1"/>
  <c r="Y80" i="71" a="1"/>
  <c r="AD80" i="71" a="1"/>
  <c r="AO80" i="71" a="1"/>
  <c r="AT80" i="71" a="1"/>
  <c r="BE80" i="71" a="1"/>
  <c r="BJ80" i="71" a="1"/>
  <c r="BU80" i="71" a="1"/>
  <c r="BZ80" i="71" a="1"/>
  <c r="CJ80" i="71" a="1"/>
  <c r="CN80" i="71" a="1"/>
  <c r="CR80" i="71" a="1"/>
  <c r="CV80" i="71" a="1"/>
  <c r="CZ80" i="71" a="1"/>
  <c r="D81" i="71" a="1"/>
  <c r="H81" i="71" a="1"/>
  <c r="L81" i="71" a="1"/>
  <c r="P81" i="71" a="1"/>
  <c r="T81" i="71" a="1"/>
  <c r="X81" i="71" a="1"/>
  <c r="AB81" i="71" a="1"/>
  <c r="AF81" i="71" a="1"/>
  <c r="AJ81" i="71" a="1"/>
  <c r="AN81" i="71" a="1"/>
  <c r="AR81" i="71" a="1"/>
  <c r="AV81" i="71" a="1"/>
  <c r="AZ81" i="71" a="1"/>
  <c r="BD81" i="71" a="1"/>
  <c r="BH81" i="71" a="1"/>
  <c r="BL81" i="71" a="1"/>
  <c r="BP81" i="71" a="1"/>
  <c r="BT81" i="71" a="1"/>
  <c r="BX81" i="71" a="1"/>
  <c r="CB81" i="71" a="1"/>
  <c r="CF81" i="71" a="1"/>
  <c r="CJ81" i="71" a="1"/>
  <c r="CN81" i="71" a="1"/>
  <c r="CR81" i="71" a="1"/>
  <c r="CV81" i="71" a="1"/>
  <c r="CZ81" i="71" a="1"/>
  <c r="D82" i="71" a="1"/>
  <c r="H82" i="71" a="1"/>
  <c r="L82" i="71" a="1"/>
  <c r="P82" i="71" a="1"/>
  <c r="T82" i="71" a="1"/>
  <c r="X82" i="71" a="1"/>
  <c r="AB82" i="71" a="1"/>
  <c r="AF82" i="71" a="1"/>
  <c r="AJ82" i="71" a="1"/>
  <c r="AN82" i="71" a="1"/>
  <c r="AR82" i="71" a="1"/>
  <c r="AV82" i="71" a="1"/>
  <c r="AZ82" i="71" a="1"/>
  <c r="BD82" i="71" a="1"/>
  <c r="BH82" i="71" a="1"/>
  <c r="BL82" i="71" a="1"/>
  <c r="BP82" i="71" a="1"/>
  <c r="BT82" i="71" a="1"/>
  <c r="BX82" i="71" a="1"/>
  <c r="CB82" i="71" a="1"/>
  <c r="CF82" i="71" a="1"/>
  <c r="CJ82" i="71" a="1"/>
  <c r="CN82" i="71" a="1"/>
  <c r="CR82" i="71" a="1"/>
  <c r="CV82" i="71" a="1"/>
  <c r="CZ82" i="71" a="1"/>
  <c r="D83" i="71" a="1"/>
  <c r="H83" i="71" a="1"/>
  <c r="L83" i="71" a="1"/>
  <c r="P83" i="71" a="1"/>
  <c r="T83" i="71" a="1"/>
  <c r="X83" i="71" a="1"/>
  <c r="AB83" i="71" a="1"/>
  <c r="AF83" i="71" a="1"/>
  <c r="AN83" i="71" a="1"/>
  <c r="AR83" i="71" a="1"/>
  <c r="AV83" i="71" a="1"/>
  <c r="AZ83" i="71" a="1"/>
  <c r="BD83" i="71" a="1"/>
  <c r="BH83" i="71" a="1"/>
  <c r="BL83" i="71" a="1"/>
  <c r="BP83" i="71" a="1"/>
  <c r="BT83" i="71" a="1"/>
  <c r="BX83" i="71" a="1"/>
  <c r="CB83" i="71" a="1"/>
  <c r="CF83" i="71" a="1"/>
  <c r="CJ83" i="71" a="1"/>
  <c r="CR83" i="71" a="1"/>
  <c r="CV83" i="71" a="1"/>
  <c r="AF68" i="71" a="1"/>
  <c r="AY78" i="71" a="1"/>
  <c r="D79" i="71" a="1"/>
  <c r="AU79" i="71" a="1"/>
  <c r="CF79" i="71" a="1"/>
  <c r="AB80" i="71" a="1"/>
  <c r="BX80" i="71" a="1"/>
  <c r="CV64" i="71" a="1"/>
  <c r="BJ66" i="71" a="1"/>
  <c r="AN67" i="71" a="1"/>
  <c r="CZ67" i="71" a="1"/>
  <c r="BL68" i="71" a="1"/>
  <c r="BL69" i="71" a="1"/>
  <c r="DC69" i="71" a="1"/>
  <c r="CJ70" i="71" a="1"/>
  <c r="AA71" i="71" a="1"/>
  <c r="H72" i="71" a="1"/>
  <c r="AY72" i="71" a="1"/>
  <c r="AF73" i="71" a="1"/>
  <c r="BW73" i="71" a="1"/>
  <c r="BD74" i="71" a="1"/>
  <c r="CU74" i="71" a="1"/>
  <c r="CB75" i="71" a="1"/>
  <c r="S76" i="71" a="1"/>
  <c r="CZ76" i="71" a="1"/>
  <c r="AQ77" i="71" a="1"/>
  <c r="D78" i="71" a="1"/>
  <c r="S78" i="71" a="1"/>
  <c r="AN78" i="71" a="1"/>
  <c r="AU78" i="71" a="1"/>
  <c r="BC78" i="71" a="1"/>
  <c r="BP78" i="71" a="1"/>
  <c r="BX78" i="71" a="1"/>
  <c r="CE78" i="71" a="1"/>
  <c r="CZ78" i="71" a="1"/>
  <c r="G79" i="71" a="1"/>
  <c r="L79" i="71" a="1"/>
  <c r="W79" i="71" a="1"/>
  <c r="AB79" i="71" a="1"/>
  <c r="AM79" i="71" a="1"/>
  <c r="AR79" i="71" a="1"/>
  <c r="BC79" i="71" a="1"/>
  <c r="BH79" i="71" a="1"/>
  <c r="BS79" i="71" a="1"/>
  <c r="BX79" i="71" a="1"/>
  <c r="CI79" i="71" a="1"/>
  <c r="CN79" i="71" a="1"/>
  <c r="CY79" i="71" a="1"/>
  <c r="D80" i="71" a="1"/>
  <c r="O80" i="71" a="1"/>
  <c r="T80" i="71" a="1"/>
  <c r="AE80" i="71" a="1"/>
  <c r="AJ80" i="71" a="1"/>
  <c r="AU80" i="71" a="1"/>
  <c r="AZ80" i="71" a="1"/>
  <c r="BK80" i="71" a="1"/>
  <c r="BP80" i="71" a="1"/>
  <c r="CA80" i="71" a="1"/>
  <c r="CF80" i="71" a="1"/>
  <c r="CW82" i="71" a="1"/>
  <c r="BI83" i="71" a="1"/>
  <c r="BQ83" i="71" a="1"/>
  <c r="CC83" i="71" a="1"/>
  <c r="CO83" i="71" a="1"/>
  <c r="CW83" i="71" a="1"/>
  <c r="G67" i="71" a="1"/>
  <c r="AR78" i="71" a="1"/>
  <c r="CA79" i="71" a="1"/>
  <c r="AR80" i="71" a="1"/>
  <c r="Z62" i="71" a="1"/>
  <c r="BW66" i="71" a="1"/>
  <c r="AV67" i="71" a="1"/>
  <c r="H68" i="71" a="1"/>
  <c r="BT68" i="71" a="1"/>
  <c r="AA69" i="71" a="1"/>
  <c r="H70" i="71" a="1"/>
  <c r="AY70" i="71" a="1"/>
  <c r="AF71" i="71" a="1"/>
  <c r="BW71" i="71" a="1"/>
  <c r="BD72" i="71" a="1"/>
  <c r="CU72" i="71" a="1"/>
  <c r="CB73" i="71" a="1"/>
  <c r="S74" i="71" a="1"/>
  <c r="CZ74" i="71" a="1"/>
  <c r="AQ75" i="71" a="1"/>
  <c r="X76" i="71" a="1"/>
  <c r="BO76" i="71" a="1"/>
  <c r="AV77" i="71" a="1"/>
  <c r="CM77" i="71" a="1"/>
  <c r="T78" i="71" a="1"/>
  <c r="AH78" i="71" a="1"/>
  <c r="AO78" i="71" a="1"/>
  <c r="AW78" i="71" a="1"/>
  <c r="BJ78" i="71" a="1"/>
  <c r="BR78" i="71" a="1"/>
  <c r="BY78" i="71" a="1"/>
  <c r="CT78" i="71" a="1"/>
  <c r="DA78" i="71" a="1"/>
  <c r="M79" i="71" a="1"/>
  <c r="R79" i="71" a="1"/>
  <c r="AC79" i="71" a="1"/>
  <c r="AH79" i="71" a="1"/>
  <c r="AS79" i="71" a="1"/>
  <c r="AX79" i="71" a="1"/>
  <c r="BI79" i="71" a="1"/>
  <c r="BN79" i="71" a="1"/>
  <c r="BY79" i="71" a="1"/>
  <c r="CD79" i="71" a="1"/>
  <c r="CO79" i="71" a="1"/>
  <c r="CT79" i="71" a="1"/>
  <c r="E80" i="71" a="1"/>
  <c r="J80" i="71" a="1"/>
  <c r="U80" i="71" a="1"/>
  <c r="Z80" i="71" a="1"/>
  <c r="AK80" i="71" a="1"/>
  <c r="AP80" i="71" a="1"/>
  <c r="BA80" i="71" a="1"/>
  <c r="BF80" i="71" a="1"/>
  <c r="BQ80" i="71" a="1"/>
  <c r="BV80" i="71" a="1"/>
  <c r="CG80" i="71" a="1"/>
  <c r="CK80" i="71" a="1"/>
  <c r="CO80" i="71" a="1"/>
  <c r="CS80" i="71" a="1"/>
  <c r="CW80" i="71" a="1"/>
  <c r="DA80" i="71" a="1"/>
  <c r="E81" i="71" a="1"/>
  <c r="I81" i="71" a="1"/>
  <c r="M81" i="71" a="1"/>
  <c r="Q81" i="71" a="1"/>
  <c r="U81" i="71" a="1"/>
  <c r="Y81" i="71" a="1"/>
  <c r="AC81" i="71" a="1"/>
  <c r="AG81" i="71" a="1"/>
  <c r="AK81" i="71" a="1"/>
  <c r="AO81" i="71" a="1"/>
  <c r="AS81" i="71" a="1"/>
  <c r="AW81" i="71" a="1"/>
  <c r="BA81" i="71" a="1"/>
  <c r="BE81" i="71" a="1"/>
  <c r="BI81" i="71" a="1"/>
  <c r="BM81" i="71" a="1"/>
  <c r="BQ81" i="71" a="1"/>
  <c r="BU81" i="71" a="1"/>
  <c r="BY81" i="71" a="1"/>
  <c r="CC81" i="71" a="1"/>
  <c r="CG81" i="71" a="1"/>
  <c r="CK81" i="71" a="1"/>
  <c r="CO81" i="71" a="1"/>
  <c r="CS81" i="71" a="1"/>
  <c r="CW81" i="71" a="1"/>
  <c r="DA81" i="71" a="1"/>
  <c r="E82" i="71" a="1"/>
  <c r="I82" i="71" a="1"/>
  <c r="M82" i="71" a="1"/>
  <c r="Q82" i="71" a="1"/>
  <c r="U82" i="71" a="1"/>
  <c r="Y82" i="71" a="1"/>
  <c r="AC82" i="71" a="1"/>
  <c r="AG82" i="71" a="1"/>
  <c r="AK82" i="71" a="1"/>
  <c r="AO82" i="71" a="1"/>
  <c r="AS82" i="71" a="1"/>
  <c r="AW82" i="71" a="1"/>
  <c r="BA82" i="71" a="1"/>
  <c r="BE82" i="71" a="1"/>
  <c r="BI82" i="71" a="1"/>
  <c r="BM82" i="71" a="1"/>
  <c r="BQ82" i="71" a="1"/>
  <c r="BU82" i="71" a="1"/>
  <c r="BY82" i="71" a="1"/>
  <c r="CC82" i="71" a="1"/>
  <c r="CG82" i="71" a="1"/>
  <c r="CK82" i="71" a="1"/>
  <c r="CO82" i="71" a="1"/>
  <c r="CS82" i="71" a="1"/>
  <c r="DA82" i="71" a="1"/>
  <c r="E83" i="71" a="1"/>
  <c r="I83" i="71" a="1"/>
  <c r="M83" i="71" a="1"/>
  <c r="Q83" i="71" a="1"/>
  <c r="U83" i="71" a="1"/>
  <c r="Y83" i="71" a="1"/>
  <c r="AC83" i="71" a="1"/>
  <c r="AG83" i="71" a="1"/>
  <c r="AK83" i="71" a="1"/>
  <c r="AO83" i="71" a="1"/>
  <c r="AS83" i="71" a="1"/>
  <c r="AW83" i="71" a="1"/>
  <c r="BA83" i="71" a="1"/>
  <c r="BE83" i="71" a="1"/>
  <c r="BM83" i="71" a="1"/>
  <c r="BU83" i="71" a="1"/>
  <c r="BY83" i="71" a="1"/>
  <c r="CG83" i="71" a="1"/>
  <c r="CK83" i="71" a="1"/>
  <c r="CS83" i="71" a="1"/>
  <c r="DA83" i="71" a="1"/>
  <c r="BT67" i="71" a="1"/>
  <c r="BL77" i="71" a="1"/>
  <c r="CI78" i="71" a="1"/>
  <c r="AJ79" i="71" a="1"/>
  <c r="G80" i="71" a="1"/>
  <c r="AM80" i="71" a="1"/>
  <c r="BQ62" i="71" a="1"/>
  <c r="BQ65" i="71" a="1"/>
  <c r="BD67" i="71" a="1"/>
  <c r="P68" i="71" a="1"/>
  <c r="CB68" i="71" a="1"/>
  <c r="AF69" i="71" a="1"/>
  <c r="BW69" i="71" a="1"/>
  <c r="BD70" i="71" a="1"/>
  <c r="CU70" i="71" a="1"/>
  <c r="CB71" i="71" a="1"/>
  <c r="S72" i="71" a="1"/>
  <c r="CZ72" i="71" a="1"/>
  <c r="AQ73" i="71" a="1"/>
  <c r="X74" i="71" a="1"/>
  <c r="BO74" i="71" a="1"/>
  <c r="AV75" i="71" a="1"/>
  <c r="CM75" i="71" a="1"/>
  <c r="BT76" i="71" a="1"/>
  <c r="K77" i="71" a="1"/>
  <c r="CR77" i="71" a="1"/>
  <c r="H78" i="71" a="1"/>
  <c r="AI78" i="71" a="1"/>
  <c r="BD78" i="71" a="1"/>
  <c r="BK78" i="71" a="1"/>
  <c r="BS78" i="71" a="1"/>
  <c r="CF78" i="71" a="1"/>
  <c r="CN78" i="71" a="1"/>
  <c r="CU78" i="71" a="1"/>
  <c r="H79" i="71" a="1"/>
  <c r="S79" i="71" a="1"/>
  <c r="X79" i="71" a="1"/>
  <c r="AI79" i="71" a="1"/>
  <c r="AN79" i="71" a="1"/>
  <c r="AY79" i="71" a="1"/>
  <c r="BD79" i="71" a="1"/>
  <c r="BO79" i="71" a="1"/>
  <c r="BT79" i="71" a="1"/>
  <c r="CE79" i="71" a="1"/>
  <c r="CJ79" i="71" a="1"/>
  <c r="CU79" i="71" a="1"/>
  <c r="CZ79" i="71" a="1"/>
  <c r="K80" i="71" a="1"/>
  <c r="P80" i="71" a="1"/>
  <c r="AA80" i="71" a="1"/>
  <c r="AF80" i="71" a="1"/>
  <c r="AQ80" i="71" a="1"/>
  <c r="AV80" i="71" a="1"/>
  <c r="BG80" i="71" a="1"/>
  <c r="BL80" i="71" a="1"/>
  <c r="BW80" i="71" a="1"/>
  <c r="CB80" i="71" a="1"/>
  <c r="AD83" i="71" a="1"/>
  <c r="CH83" i="71" a="1"/>
  <c r="CT83" i="71" a="1"/>
  <c r="DB83" i="71" a="1"/>
  <c r="AX63" i="71" a="1"/>
  <c r="BO70" i="71" a="1"/>
  <c r="CM71" i="71" a="1"/>
  <c r="K73" i="71" a="1"/>
  <c r="P75" i="71" a="1"/>
  <c r="CE76" i="71" a="1"/>
  <c r="BT78" i="71" a="1"/>
  <c r="T79" i="71" a="1"/>
  <c r="CV79" i="71" a="1"/>
  <c r="BS80" i="71" a="1"/>
  <c r="H63" i="71" a="1"/>
  <c r="CU66" i="71" a="1"/>
  <c r="BL67" i="71" a="1"/>
  <c r="X68" i="71" a="1"/>
  <c r="CJ68" i="71" a="1"/>
  <c r="CB69" i="71" a="1"/>
  <c r="S70" i="71" a="1"/>
  <c r="CZ70" i="71" a="1"/>
  <c r="AQ71" i="71" a="1"/>
  <c r="X72" i="71" a="1"/>
  <c r="BO72" i="71" a="1"/>
  <c r="AV73" i="71" a="1"/>
  <c r="CM73" i="71" a="1"/>
  <c r="BT74" i="71" a="1"/>
  <c r="K75" i="71" a="1"/>
  <c r="CR75" i="71" a="1"/>
  <c r="AI76" i="71" a="1"/>
  <c r="P77" i="71" a="1"/>
  <c r="BG77" i="71" a="1"/>
  <c r="CW77" i="71" a="1"/>
  <c r="X78" i="71" a="1"/>
  <c r="AX78" i="71" a="1"/>
  <c r="BE78" i="71" a="1"/>
  <c r="BM78" i="71" a="1"/>
  <c r="BZ78" i="71" a="1"/>
  <c r="CH78" i="71" a="1"/>
  <c r="CO78" i="71" a="1"/>
  <c r="I79" i="71" a="1"/>
  <c r="N79" i="71" a="1"/>
  <c r="Y79" i="71" a="1"/>
  <c r="AD79" i="71" a="1"/>
  <c r="AO79" i="71" a="1"/>
  <c r="AT79" i="71" a="1"/>
  <c r="BE79" i="71" a="1"/>
  <c r="BJ79" i="71" a="1"/>
  <c r="BU79" i="71" a="1"/>
  <c r="BZ79" i="71" a="1"/>
  <c r="CK79" i="71" a="1"/>
  <c r="CP79" i="71" a="1"/>
  <c r="DA79" i="71" a="1"/>
  <c r="F80" i="71" a="1"/>
  <c r="Q80" i="71" a="1"/>
  <c r="V80" i="71" a="1"/>
  <c r="AG80" i="71" a="1"/>
  <c r="AL80" i="71" a="1"/>
  <c r="AW80" i="71" a="1"/>
  <c r="BB80" i="71" a="1"/>
  <c r="BM80" i="71" a="1"/>
  <c r="BR80" i="71" a="1"/>
  <c r="CC80" i="71" a="1"/>
  <c r="CH80" i="71" a="1"/>
  <c r="CL80" i="71" a="1"/>
  <c r="CP80" i="71" a="1"/>
  <c r="CT80" i="71" a="1"/>
  <c r="CX80" i="71" a="1"/>
  <c r="DB80" i="71" a="1"/>
  <c r="F81" i="71" a="1"/>
  <c r="J81" i="71" a="1"/>
  <c r="N81" i="71" a="1"/>
  <c r="R81" i="71" a="1"/>
  <c r="V81" i="71" a="1"/>
  <c r="Z81" i="71" a="1"/>
  <c r="AD81" i="71" a="1"/>
  <c r="AH81" i="71" a="1"/>
  <c r="AL81" i="71" a="1"/>
  <c r="AP81" i="71" a="1"/>
  <c r="AT81" i="71" a="1"/>
  <c r="AX81" i="71" a="1"/>
  <c r="BB81" i="71" a="1"/>
  <c r="BF81" i="71" a="1"/>
  <c r="BJ81" i="71" a="1"/>
  <c r="BN81" i="71" a="1"/>
  <c r="BR81" i="71" a="1"/>
  <c r="BV81" i="71" a="1"/>
  <c r="BZ81" i="71" a="1"/>
  <c r="CD81" i="71" a="1"/>
  <c r="CH81" i="71" a="1"/>
  <c r="CL81" i="71" a="1"/>
  <c r="CP81" i="71" a="1"/>
  <c r="CT81" i="71" a="1"/>
  <c r="CX81" i="71" a="1"/>
  <c r="DB81" i="71" a="1"/>
  <c r="F82" i="71" a="1"/>
  <c r="J82" i="71" a="1"/>
  <c r="N82" i="71" a="1"/>
  <c r="R82" i="71" a="1"/>
  <c r="V82" i="71" a="1"/>
  <c r="Z82" i="71" a="1"/>
  <c r="AD82" i="71" a="1"/>
  <c r="AH82" i="71" a="1"/>
  <c r="AL82" i="71" a="1"/>
  <c r="AP82" i="71" a="1"/>
  <c r="AT82" i="71" a="1"/>
  <c r="AX82" i="71" a="1"/>
  <c r="BB82" i="71" a="1"/>
  <c r="BF82" i="71" a="1"/>
  <c r="BJ82" i="71" a="1"/>
  <c r="BN82" i="71" a="1"/>
  <c r="BR82" i="71" a="1"/>
  <c r="BV82" i="71" a="1"/>
  <c r="BZ82" i="71" a="1"/>
  <c r="CD82" i="71" a="1"/>
  <c r="CH82" i="71" a="1"/>
  <c r="CL82" i="71" a="1"/>
  <c r="CP82" i="71" a="1"/>
  <c r="CT82" i="71" a="1"/>
  <c r="CX82" i="71" a="1"/>
  <c r="DB82" i="71" a="1"/>
  <c r="F83" i="71" a="1"/>
  <c r="J83" i="71" a="1"/>
  <c r="N83" i="71" a="1"/>
  <c r="R83" i="71" a="1"/>
  <c r="V83" i="71" a="1"/>
  <c r="Z83" i="71" a="1"/>
  <c r="AH83" i="71" a="1"/>
  <c r="AL83" i="71" a="1"/>
  <c r="AP83" i="71" a="1"/>
  <c r="AT83" i="71" a="1"/>
  <c r="AX83" i="71" a="1"/>
  <c r="BB83" i="71" a="1"/>
  <c r="BF83" i="71" a="1"/>
  <c r="BJ83" i="71" a="1"/>
  <c r="BN83" i="71" a="1"/>
  <c r="BR83" i="71" a="1"/>
  <c r="BV83" i="71" a="1"/>
  <c r="BZ83" i="71" a="1"/>
  <c r="CD83" i="71" a="1"/>
  <c r="CL83" i="71" a="1"/>
  <c r="CP83" i="71" a="1"/>
  <c r="CX83" i="71" a="1"/>
  <c r="N66" i="71" a="1"/>
  <c r="X70" i="71" a="1"/>
  <c r="AV71" i="71" a="1"/>
  <c r="BT72" i="71" a="1"/>
  <c r="CR73" i="71" a="1"/>
  <c r="AI74" i="71" a="1"/>
  <c r="BG75" i="71" a="1"/>
  <c r="AN76" i="71" a="1"/>
  <c r="M78" i="71" a="1"/>
  <c r="O79" i="71" a="1"/>
  <c r="AZ79" i="71" a="1"/>
  <c r="CQ79" i="71" a="1"/>
  <c r="BC80" i="71" a="1"/>
  <c r="L3" i="71" a="1"/>
  <c r="P3" i="71" a="1"/>
  <c r="T3" i="71" a="1"/>
  <c r="X3" i="71" a="1"/>
  <c r="AB3" i="71" a="1"/>
  <c r="AF3" i="71" a="1"/>
  <c r="AJ3" i="71" a="1"/>
  <c r="AN3" i="71" a="1"/>
  <c r="AR3" i="71" a="1"/>
  <c r="AV3" i="71" a="1"/>
  <c r="AZ3" i="71" a="1"/>
  <c r="BD3" i="71" a="1"/>
  <c r="BH3" i="71" a="1"/>
  <c r="BL3" i="71" a="1"/>
  <c r="BP3" i="71" a="1"/>
  <c r="BT3" i="71" a="1"/>
  <c r="BX3" i="71" a="1"/>
  <c r="CB3" i="71" a="1"/>
  <c r="CF3" i="71" a="1"/>
  <c r="CJ3" i="71" a="1"/>
  <c r="CN3" i="71" a="1"/>
  <c r="CR3" i="71" a="1"/>
  <c r="CV3" i="71" a="1"/>
  <c r="CZ3" i="71" a="1"/>
  <c r="M3" i="71" a="1"/>
  <c r="Q3" i="71" a="1"/>
  <c r="U3" i="71" a="1"/>
  <c r="Y3" i="71" a="1"/>
  <c r="AC3" i="71" a="1"/>
  <c r="AG3" i="71" a="1"/>
  <c r="AK3" i="71" a="1"/>
  <c r="AO3" i="71" a="1"/>
  <c r="AS3" i="71" a="1"/>
  <c r="AW3" i="71" a="1"/>
  <c r="BA3" i="71" a="1"/>
  <c r="BE3" i="71" a="1"/>
  <c r="BI3" i="71" a="1"/>
  <c r="BM3" i="71" a="1"/>
  <c r="BQ3" i="71" a="1"/>
  <c r="BU3" i="71" a="1"/>
  <c r="BY3" i="71" a="1"/>
  <c r="CC3" i="71" a="1"/>
  <c r="CG3" i="71" a="1"/>
  <c r="CK3" i="71" a="1"/>
  <c r="CO3" i="71" a="1"/>
  <c r="CS3" i="71" a="1"/>
  <c r="CW3" i="71" a="1"/>
  <c r="DA3" i="71" a="1"/>
  <c r="N3" i="71" a="1"/>
  <c r="R3" i="71" a="1"/>
  <c r="V3" i="71" a="1"/>
  <c r="Z3" i="71" a="1"/>
  <c r="AD3" i="71" a="1"/>
  <c r="AH3" i="71" a="1"/>
  <c r="AL3" i="71" a="1"/>
  <c r="AP3" i="71" a="1"/>
  <c r="AT3" i="71" a="1"/>
  <c r="AX3" i="71" a="1"/>
  <c r="BB3" i="71" a="1"/>
  <c r="BF3" i="71" a="1"/>
  <c r="BJ3" i="71" a="1"/>
  <c r="BN3" i="71" a="1"/>
  <c r="BR3" i="71" a="1"/>
  <c r="BV3" i="71" a="1"/>
  <c r="BZ3" i="71" a="1"/>
  <c r="CD3" i="71" a="1"/>
  <c r="CH3" i="71" a="1"/>
  <c r="CL3" i="71" a="1"/>
  <c r="CP3" i="71" a="1"/>
  <c r="CT3" i="71" a="1"/>
  <c r="CX3" i="71" a="1"/>
  <c r="DB3" i="71" a="1"/>
  <c r="O3" i="71" a="1"/>
  <c r="S3" i="71" a="1"/>
  <c r="W3" i="71" a="1"/>
  <c r="AA3" i="71" a="1"/>
  <c r="AE3" i="71" a="1"/>
  <c r="AI3" i="71" a="1"/>
  <c r="AM3" i="71" a="1"/>
  <c r="AQ3" i="71" a="1"/>
  <c r="AU3" i="71" a="1"/>
  <c r="AY3" i="71" a="1"/>
  <c r="BC3" i="71" a="1"/>
  <c r="BG3" i="71" a="1"/>
  <c r="BK3" i="71" a="1"/>
  <c r="BO3" i="71" a="1"/>
  <c r="BS3" i="71" a="1"/>
  <c r="BW3" i="71" a="1"/>
  <c r="CA3" i="71" a="1"/>
  <c r="CE3" i="71" a="1"/>
  <c r="CI3" i="71" a="1"/>
  <c r="CM3" i="71" a="1"/>
  <c r="CQ3" i="71" a="1"/>
  <c r="CU3" i="71" a="1"/>
  <c r="CY3" i="71" a="1"/>
  <c r="DC3" i="71" a="1"/>
  <c r="K3" i="71" a="1"/>
  <c r="J3" i="71" a="1"/>
  <c r="I3" i="71" a="1"/>
  <c r="H3" i="71" a="1"/>
  <c r="E3" i="71" a="1"/>
  <c r="F3" i="71" a="1"/>
  <c r="G3" i="71" a="1"/>
  <c r="D3" i="71" a="1"/>
  <c r="L81" i="5" l="1"/>
  <c r="K79" i="5"/>
  <c r="P76" i="5"/>
  <c r="O74" i="5"/>
  <c r="I72" i="5"/>
  <c r="H70" i="5"/>
  <c r="W68" i="5"/>
  <c r="K67" i="5"/>
  <c r="L66" i="5"/>
  <c r="S65" i="5"/>
  <c r="S64" i="5"/>
  <c r="V47" i="5"/>
  <c r="Q83" i="5"/>
  <c r="H83" i="5"/>
  <c r="S82" i="5"/>
  <c r="N82" i="5"/>
  <c r="Y81" i="5"/>
  <c r="P81" i="5"/>
  <c r="V80" i="5"/>
  <c r="M80" i="5"/>
  <c r="X79" i="5"/>
  <c r="O79" i="5"/>
  <c r="J79" i="5"/>
  <c r="U78" i="5"/>
  <c r="L78" i="5"/>
  <c r="W77" i="5"/>
  <c r="R77" i="5"/>
  <c r="I77" i="5"/>
  <c r="T76" i="5"/>
  <c r="K76" i="5"/>
  <c r="F76" i="5"/>
  <c r="Q75" i="5"/>
  <c r="H75" i="5"/>
  <c r="S74" i="5"/>
  <c r="N74" i="5"/>
  <c r="Y73" i="5"/>
  <c r="P73" i="5"/>
  <c r="V72" i="5"/>
  <c r="M72" i="5"/>
  <c r="X71" i="5"/>
  <c r="O71" i="5"/>
  <c r="J71" i="5"/>
  <c r="U70" i="5"/>
  <c r="L70" i="5"/>
  <c r="W69" i="5"/>
  <c r="R69" i="5"/>
  <c r="V68" i="5"/>
  <c r="P68" i="5"/>
  <c r="I68" i="5"/>
  <c r="W67" i="5"/>
  <c r="J67" i="5"/>
  <c r="X66" i="5"/>
  <c r="Q66" i="5"/>
  <c r="K66" i="5"/>
  <c r="R65" i="5"/>
  <c r="L65" i="5"/>
  <c r="Y64" i="5"/>
  <c r="Q64" i="5"/>
  <c r="Y62" i="5"/>
  <c r="O62" i="5"/>
  <c r="Y57" i="5"/>
  <c r="H56" i="5"/>
  <c r="K51" i="5"/>
  <c r="I47" i="5"/>
  <c r="J82" i="5"/>
  <c r="I80" i="5"/>
  <c r="H78" i="5"/>
  <c r="X74" i="5"/>
  <c r="W72" i="5"/>
  <c r="Q70" i="5"/>
  <c r="I69" i="5"/>
  <c r="Q67" i="5"/>
  <c r="R66" i="5"/>
  <c r="Y65" i="5"/>
  <c r="F65" i="5"/>
  <c r="Q63" i="5"/>
  <c r="Y61" i="5"/>
  <c r="R51" i="5"/>
  <c r="U83" i="5"/>
  <c r="L83" i="5"/>
  <c r="W82" i="5"/>
  <c r="R82" i="5"/>
  <c r="I82" i="5"/>
  <c r="T81" i="5"/>
  <c r="K81" i="5"/>
  <c r="F81" i="5"/>
  <c r="Q80" i="5"/>
  <c r="H80" i="5"/>
  <c r="S79" i="5"/>
  <c r="N79" i="5"/>
  <c r="Y78" i="5"/>
  <c r="P78" i="5"/>
  <c r="V77" i="5"/>
  <c r="M77" i="5"/>
  <c r="X76" i="5"/>
  <c r="O76" i="5"/>
  <c r="J76" i="5"/>
  <c r="U75" i="5"/>
  <c r="L75" i="5"/>
  <c r="W74" i="5"/>
  <c r="R74" i="5"/>
  <c r="I74" i="5"/>
  <c r="T73" i="5"/>
  <c r="K73" i="5"/>
  <c r="F73" i="5"/>
  <c r="Q72" i="5"/>
  <c r="H72" i="5"/>
  <c r="S71" i="5"/>
  <c r="N71" i="5"/>
  <c r="Y70" i="5"/>
  <c r="P70" i="5"/>
  <c r="V69" i="5"/>
  <c r="M69" i="5"/>
  <c r="H69" i="5"/>
  <c r="U68" i="5"/>
  <c r="O68" i="5"/>
  <c r="V67" i="5"/>
  <c r="P67" i="5"/>
  <c r="I67" i="5"/>
  <c r="W66" i="5"/>
  <c r="J66" i="5"/>
  <c r="X65" i="5"/>
  <c r="Q65" i="5"/>
  <c r="K65" i="5"/>
  <c r="Y63" i="5"/>
  <c r="O63" i="5"/>
  <c r="M62" i="5"/>
  <c r="W61" i="5"/>
  <c r="T57" i="5"/>
  <c r="P53" i="5"/>
  <c r="X50" i="5"/>
  <c r="N46" i="5"/>
  <c r="O82" i="5"/>
  <c r="R80" i="5"/>
  <c r="S77" i="5"/>
  <c r="L73" i="5"/>
  <c r="T71" i="5"/>
  <c r="S69" i="5"/>
  <c r="J68" i="5"/>
  <c r="I54" i="5"/>
  <c r="Y83" i="5"/>
  <c r="P83" i="5"/>
  <c r="V82" i="5"/>
  <c r="M82" i="5"/>
  <c r="X81" i="5"/>
  <c r="O81" i="5"/>
  <c r="J81" i="5"/>
  <c r="U80" i="5"/>
  <c r="L80" i="5"/>
  <c r="W79" i="5"/>
  <c r="R79" i="5"/>
  <c r="I79" i="5"/>
  <c r="T78" i="5"/>
  <c r="K78" i="5"/>
  <c r="F78" i="5"/>
  <c r="Q77" i="5"/>
  <c r="H77" i="5"/>
  <c r="S76" i="5"/>
  <c r="N76" i="5"/>
  <c r="Y75" i="5"/>
  <c r="P75" i="5"/>
  <c r="V74" i="5"/>
  <c r="M74" i="5"/>
  <c r="X73" i="5"/>
  <c r="O73" i="5"/>
  <c r="J73" i="5"/>
  <c r="U72" i="5"/>
  <c r="L72" i="5"/>
  <c r="W71" i="5"/>
  <c r="R71" i="5"/>
  <c r="I71" i="5"/>
  <c r="T70" i="5"/>
  <c r="K70" i="5"/>
  <c r="F70" i="5"/>
  <c r="Q69" i="5"/>
  <c r="N68" i="5"/>
  <c r="H68" i="5"/>
  <c r="U67" i="5"/>
  <c r="O67" i="5"/>
  <c r="V66" i="5"/>
  <c r="P66" i="5"/>
  <c r="I66" i="5"/>
  <c r="W65" i="5"/>
  <c r="J65" i="5"/>
  <c r="X64" i="5"/>
  <c r="O64" i="5"/>
  <c r="M63" i="5"/>
  <c r="W62" i="5"/>
  <c r="U61" i="5"/>
  <c r="L59" i="5"/>
  <c r="J53" i="5"/>
  <c r="P50" i="5"/>
  <c r="S45" i="5"/>
  <c r="M61" i="5"/>
  <c r="T83" i="5"/>
  <c r="K83" i="5"/>
  <c r="F83" i="5"/>
  <c r="Q82" i="5"/>
  <c r="H82" i="5"/>
  <c r="S81" i="5"/>
  <c r="N81" i="5"/>
  <c r="Y80" i="5"/>
  <c r="P80" i="5"/>
  <c r="V79" i="5"/>
  <c r="M79" i="5"/>
  <c r="X78" i="5"/>
  <c r="O78" i="5"/>
  <c r="J78" i="5"/>
  <c r="U77" i="5"/>
  <c r="L77" i="5"/>
  <c r="W76" i="5"/>
  <c r="R76" i="5"/>
  <c r="I76" i="5"/>
  <c r="T75" i="5"/>
  <c r="K75" i="5"/>
  <c r="F75" i="5"/>
  <c r="Q74" i="5"/>
  <c r="H74" i="5"/>
  <c r="S73" i="5"/>
  <c r="N73" i="5"/>
  <c r="Y72" i="5"/>
  <c r="P72" i="5"/>
  <c r="V71" i="5"/>
  <c r="M71" i="5"/>
  <c r="X70" i="5"/>
  <c r="O70" i="5"/>
  <c r="J70" i="5"/>
  <c r="U69" i="5"/>
  <c r="L69" i="5"/>
  <c r="F69" i="5"/>
  <c r="T68" i="5"/>
  <c r="M68" i="5"/>
  <c r="N67" i="5"/>
  <c r="H67" i="5"/>
  <c r="U66" i="5"/>
  <c r="O66" i="5"/>
  <c r="V65" i="5"/>
  <c r="P65" i="5"/>
  <c r="I65" i="5"/>
  <c r="W64" i="5"/>
  <c r="M64" i="5"/>
  <c r="W63" i="5"/>
  <c r="U62" i="5"/>
  <c r="K62" i="5"/>
  <c r="K57" i="5"/>
  <c r="W52" i="5"/>
  <c r="H50" i="5"/>
  <c r="V83" i="5"/>
  <c r="U81" i="5"/>
  <c r="F79" i="5"/>
  <c r="Y76" i="5"/>
  <c r="J74" i="5"/>
  <c r="K71" i="5"/>
  <c r="X83" i="5"/>
  <c r="O83" i="5"/>
  <c r="J83" i="5"/>
  <c r="U82" i="5"/>
  <c r="L82" i="5"/>
  <c r="W81" i="5"/>
  <c r="R81" i="5"/>
  <c r="I81" i="5"/>
  <c r="T80" i="5"/>
  <c r="K80" i="5"/>
  <c r="F80" i="5"/>
  <c r="Q79" i="5"/>
  <c r="H79" i="5"/>
  <c r="S78" i="5"/>
  <c r="N78" i="5"/>
  <c r="Y77" i="5"/>
  <c r="P77" i="5"/>
  <c r="V76" i="5"/>
  <c r="M76" i="5"/>
  <c r="X75" i="5"/>
  <c r="O75" i="5"/>
  <c r="J75" i="5"/>
  <c r="U74" i="5"/>
  <c r="L74" i="5"/>
  <c r="W73" i="5"/>
  <c r="R73" i="5"/>
  <c r="I73" i="5"/>
  <c r="T72" i="5"/>
  <c r="K72" i="5"/>
  <c r="F72" i="5"/>
  <c r="Q71" i="5"/>
  <c r="H71" i="5"/>
  <c r="S70" i="5"/>
  <c r="N70" i="5"/>
  <c r="Y69" i="5"/>
  <c r="P69" i="5"/>
  <c r="Y68" i="5"/>
  <c r="S68" i="5"/>
  <c r="F68" i="5"/>
  <c r="T67" i="5"/>
  <c r="M67" i="5"/>
  <c r="N66" i="5"/>
  <c r="H66" i="5"/>
  <c r="U65" i="5"/>
  <c r="O65" i="5"/>
  <c r="U64" i="5"/>
  <c r="U63" i="5"/>
  <c r="K63" i="5"/>
  <c r="I62" i="5"/>
  <c r="S61" i="5"/>
  <c r="W58" i="5"/>
  <c r="H55" i="5"/>
  <c r="Q52" i="5"/>
  <c r="T49" i="5"/>
  <c r="Y43" i="5"/>
  <c r="M83" i="5"/>
  <c r="W80" i="5"/>
  <c r="Q78" i="5"/>
  <c r="V75" i="5"/>
  <c r="R72" i="5"/>
  <c r="S83" i="5"/>
  <c r="N83" i="5"/>
  <c r="Y82" i="5"/>
  <c r="P82" i="5"/>
  <c r="V81" i="5"/>
  <c r="M81" i="5"/>
  <c r="X80" i="5"/>
  <c r="O80" i="5"/>
  <c r="J80" i="5"/>
  <c r="U79" i="5"/>
  <c r="L79" i="5"/>
  <c r="W78" i="5"/>
  <c r="R78" i="5"/>
  <c r="I78" i="5"/>
  <c r="T77" i="5"/>
  <c r="K77" i="5"/>
  <c r="F77" i="5"/>
  <c r="Q76" i="5"/>
  <c r="H76" i="5"/>
  <c r="S75" i="5"/>
  <c r="N75" i="5"/>
  <c r="Y74" i="5"/>
  <c r="P74" i="5"/>
  <c r="V73" i="5"/>
  <c r="M73" i="5"/>
  <c r="X72" i="5"/>
  <c r="O72" i="5"/>
  <c r="J72" i="5"/>
  <c r="U71" i="5"/>
  <c r="L71" i="5"/>
  <c r="W70" i="5"/>
  <c r="R70" i="5"/>
  <c r="I70" i="5"/>
  <c r="T69" i="5"/>
  <c r="K69" i="5"/>
  <c r="R68" i="5"/>
  <c r="L68" i="5"/>
  <c r="Y67" i="5"/>
  <c r="S67" i="5"/>
  <c r="F67" i="5"/>
  <c r="T66" i="5"/>
  <c r="M66" i="5"/>
  <c r="N65" i="5"/>
  <c r="H65" i="5"/>
  <c r="K64" i="5"/>
  <c r="I63" i="5"/>
  <c r="S62" i="5"/>
  <c r="Q61" i="5"/>
  <c r="V56" i="5"/>
  <c r="V54" i="5"/>
  <c r="X82" i="5"/>
  <c r="T79" i="5"/>
  <c r="N77" i="5"/>
  <c r="M75" i="5"/>
  <c r="U73" i="5"/>
  <c r="F71" i="5"/>
  <c r="N69" i="5"/>
  <c r="X67" i="5"/>
  <c r="M56" i="5"/>
  <c r="W83" i="5"/>
  <c r="R83" i="5"/>
  <c r="I83" i="5"/>
  <c r="T82" i="5"/>
  <c r="K82" i="5"/>
  <c r="F82" i="5"/>
  <c r="Q81" i="5"/>
  <c r="H81" i="5"/>
  <c r="S80" i="5"/>
  <c r="N80" i="5"/>
  <c r="Y79" i="5"/>
  <c r="P79" i="5"/>
  <c r="V78" i="5"/>
  <c r="M78" i="5"/>
  <c r="X77" i="5"/>
  <c r="O77" i="5"/>
  <c r="J77" i="5"/>
  <c r="U76" i="5"/>
  <c r="L76" i="5"/>
  <c r="W75" i="5"/>
  <c r="R75" i="5"/>
  <c r="I75" i="5"/>
  <c r="T74" i="5"/>
  <c r="K74" i="5"/>
  <c r="F74" i="5"/>
  <c r="Q73" i="5"/>
  <c r="H73" i="5"/>
  <c r="S72" i="5"/>
  <c r="N72" i="5"/>
  <c r="Y71" i="5"/>
  <c r="P71" i="5"/>
  <c r="V70" i="5"/>
  <c r="M70" i="5"/>
  <c r="X69" i="5"/>
  <c r="O69" i="5"/>
  <c r="J69" i="5"/>
  <c r="X68" i="5"/>
  <c r="Q68" i="5"/>
  <c r="K68" i="5"/>
  <c r="R67" i="5"/>
  <c r="L67" i="5"/>
  <c r="Y66" i="5"/>
  <c r="S66" i="5"/>
  <c r="F66" i="5"/>
  <c r="T65" i="5"/>
  <c r="M65" i="5"/>
  <c r="T64" i="5"/>
  <c r="I64" i="5"/>
  <c r="S63" i="5"/>
  <c r="Q62" i="5"/>
  <c r="N58" i="5"/>
  <c r="O54" i="5"/>
  <c r="X51" i="5"/>
  <c r="H37" i="5"/>
  <c r="P64" i="5"/>
  <c r="L64" i="5"/>
  <c r="H64" i="5"/>
  <c r="X63" i="5"/>
  <c r="T63" i="5"/>
  <c r="P63" i="5"/>
  <c r="L63" i="5"/>
  <c r="H63" i="5"/>
  <c r="X62" i="5"/>
  <c r="T62" i="5"/>
  <c r="P62" i="5"/>
  <c r="L62" i="5"/>
  <c r="H62" i="5"/>
  <c r="X61" i="5"/>
  <c r="T61" i="5"/>
  <c r="P61" i="5"/>
  <c r="L61" i="5"/>
  <c r="H61" i="5"/>
  <c r="X60" i="5"/>
  <c r="T60" i="5"/>
  <c r="P60" i="5"/>
  <c r="L60" i="5"/>
  <c r="H60" i="5"/>
  <c r="X59" i="5"/>
  <c r="T59" i="5"/>
  <c r="P59" i="5"/>
  <c r="R58" i="5"/>
  <c r="I58" i="5"/>
  <c r="X57" i="5"/>
  <c r="O57" i="5"/>
  <c r="F57" i="5"/>
  <c r="Q56" i="5"/>
  <c r="L56" i="5"/>
  <c r="W55" i="5"/>
  <c r="R55" i="5"/>
  <c r="M55" i="5"/>
  <c r="U54" i="5"/>
  <c r="H54" i="5"/>
  <c r="V53" i="5"/>
  <c r="O53" i="5"/>
  <c r="I53" i="5"/>
  <c r="P52" i="5"/>
  <c r="J52" i="5"/>
  <c r="W51" i="5"/>
  <c r="Q51" i="5"/>
  <c r="W50" i="5"/>
  <c r="O50" i="5"/>
  <c r="S49" i="5"/>
  <c r="H49" i="5"/>
  <c r="P48" i="5"/>
  <c r="F47" i="5"/>
  <c r="M46" i="5"/>
  <c r="R45" i="5"/>
  <c r="W44" i="5"/>
  <c r="S43" i="5"/>
  <c r="H41" i="5"/>
  <c r="O36" i="5"/>
  <c r="K59" i="5"/>
  <c r="V58" i="5"/>
  <c r="M58" i="5"/>
  <c r="H58" i="5"/>
  <c r="S57" i="5"/>
  <c r="J57" i="5"/>
  <c r="U56" i="5"/>
  <c r="P56" i="5"/>
  <c r="L55" i="5"/>
  <c r="T54" i="5"/>
  <c r="N54" i="5"/>
  <c r="U53" i="5"/>
  <c r="H53" i="5"/>
  <c r="V52" i="5"/>
  <c r="O52" i="5"/>
  <c r="I52" i="5"/>
  <c r="P51" i="5"/>
  <c r="J51" i="5"/>
  <c r="T47" i="5"/>
  <c r="J46" i="5"/>
  <c r="Q45" i="5"/>
  <c r="V44" i="5"/>
  <c r="U40" i="5"/>
  <c r="U35" i="5"/>
  <c r="O61" i="5"/>
  <c r="K61" i="5"/>
  <c r="W60" i="5"/>
  <c r="S60" i="5"/>
  <c r="O60" i="5"/>
  <c r="K60" i="5"/>
  <c r="W59" i="5"/>
  <c r="S59" i="5"/>
  <c r="O59" i="5"/>
  <c r="F59" i="5"/>
  <c r="Q58" i="5"/>
  <c r="L58" i="5"/>
  <c r="W57" i="5"/>
  <c r="N57" i="5"/>
  <c r="Y56" i="5"/>
  <c r="T56" i="5"/>
  <c r="K56" i="5"/>
  <c r="V55" i="5"/>
  <c r="Q55" i="5"/>
  <c r="K55" i="5"/>
  <c r="F55" i="5"/>
  <c r="S54" i="5"/>
  <c r="M54" i="5"/>
  <c r="T53" i="5"/>
  <c r="N53" i="5"/>
  <c r="U52" i="5"/>
  <c r="H52" i="5"/>
  <c r="V51" i="5"/>
  <c r="O51" i="5"/>
  <c r="I51" i="5"/>
  <c r="V50" i="5"/>
  <c r="N50" i="5"/>
  <c r="F50" i="5"/>
  <c r="P49" i="5"/>
  <c r="K48" i="5"/>
  <c r="X46" i="5"/>
  <c r="N45" i="5"/>
  <c r="U44" i="5"/>
  <c r="F35" i="5"/>
  <c r="J59" i="5"/>
  <c r="U58" i="5"/>
  <c r="P58" i="5"/>
  <c r="R57" i="5"/>
  <c r="I57" i="5"/>
  <c r="X56" i="5"/>
  <c r="O56" i="5"/>
  <c r="F56" i="5"/>
  <c r="P55" i="5"/>
  <c r="Y54" i="5"/>
  <c r="L54" i="5"/>
  <c r="F54" i="5"/>
  <c r="S53" i="5"/>
  <c r="M53" i="5"/>
  <c r="T52" i="5"/>
  <c r="N52" i="5"/>
  <c r="U51" i="5"/>
  <c r="H51" i="5"/>
  <c r="T50" i="5"/>
  <c r="L50" i="5"/>
  <c r="X49" i="5"/>
  <c r="O49" i="5"/>
  <c r="W48" i="5"/>
  <c r="O47" i="5"/>
  <c r="H46" i="5"/>
  <c r="R44" i="5"/>
  <c r="T42" i="5"/>
  <c r="X39" i="5"/>
  <c r="M33" i="5"/>
  <c r="V64" i="5"/>
  <c r="R64" i="5"/>
  <c r="N64" i="5"/>
  <c r="J64" i="5"/>
  <c r="F64" i="5"/>
  <c r="V63" i="5"/>
  <c r="R63" i="5"/>
  <c r="N63" i="5"/>
  <c r="J63" i="5"/>
  <c r="F63" i="5"/>
  <c r="V62" i="5"/>
  <c r="R62" i="5"/>
  <c r="N62" i="5"/>
  <c r="J62" i="5"/>
  <c r="F62" i="5"/>
  <c r="V61" i="5"/>
  <c r="R61" i="5"/>
  <c r="N61" i="5"/>
  <c r="J61" i="5"/>
  <c r="F61" i="5"/>
  <c r="V60" i="5"/>
  <c r="R60" i="5"/>
  <c r="N60" i="5"/>
  <c r="J60" i="5"/>
  <c r="F60" i="5"/>
  <c r="V59" i="5"/>
  <c r="R59" i="5"/>
  <c r="N59" i="5"/>
  <c r="Y58" i="5"/>
  <c r="T58" i="5"/>
  <c r="K58" i="5"/>
  <c r="V57" i="5"/>
  <c r="M57" i="5"/>
  <c r="H57" i="5"/>
  <c r="S56" i="5"/>
  <c r="J56" i="5"/>
  <c r="U55" i="5"/>
  <c r="O55" i="5"/>
  <c r="J55" i="5"/>
  <c r="X54" i="5"/>
  <c r="R54" i="5"/>
  <c r="K54" i="5"/>
  <c r="Y53" i="5"/>
  <c r="L53" i="5"/>
  <c r="F53" i="5"/>
  <c r="S52" i="5"/>
  <c r="M52" i="5"/>
  <c r="T51" i="5"/>
  <c r="N51" i="5"/>
  <c r="S50" i="5"/>
  <c r="K50" i="5"/>
  <c r="W49" i="5"/>
  <c r="V48" i="5"/>
  <c r="S46" i="5"/>
  <c r="L45" i="5"/>
  <c r="M42" i="5"/>
  <c r="K39" i="5"/>
  <c r="I59" i="5"/>
  <c r="X58" i="5"/>
  <c r="O58" i="5"/>
  <c r="F58" i="5"/>
  <c r="Q57" i="5"/>
  <c r="L57" i="5"/>
  <c r="W56" i="5"/>
  <c r="N56" i="5"/>
  <c r="Y55" i="5"/>
  <c r="T55" i="5"/>
  <c r="W54" i="5"/>
  <c r="Q54" i="5"/>
  <c r="X53" i="5"/>
  <c r="R53" i="5"/>
  <c r="K53" i="5"/>
  <c r="Y52" i="5"/>
  <c r="L52" i="5"/>
  <c r="F52" i="5"/>
  <c r="S51" i="5"/>
  <c r="M51" i="5"/>
  <c r="L49" i="5"/>
  <c r="U48" i="5"/>
  <c r="F48" i="5"/>
  <c r="K47" i="5"/>
  <c r="W45" i="5"/>
  <c r="R38" i="5"/>
  <c r="I61" i="5"/>
  <c r="Y60" i="5"/>
  <c r="U60" i="5"/>
  <c r="Q60" i="5"/>
  <c r="M60" i="5"/>
  <c r="I60" i="5"/>
  <c r="Y59" i="5"/>
  <c r="U59" i="5"/>
  <c r="Q59" i="5"/>
  <c r="M59" i="5"/>
  <c r="H59" i="5"/>
  <c r="S58" i="5"/>
  <c r="J58" i="5"/>
  <c r="U57" i="5"/>
  <c r="P57" i="5"/>
  <c r="R56" i="5"/>
  <c r="I56" i="5"/>
  <c r="X55" i="5"/>
  <c r="S55" i="5"/>
  <c r="N55" i="5"/>
  <c r="I55" i="5"/>
  <c r="P54" i="5"/>
  <c r="J54" i="5"/>
  <c r="W53" i="5"/>
  <c r="Q53" i="5"/>
  <c r="X52" i="5"/>
  <c r="R52" i="5"/>
  <c r="K52" i="5"/>
  <c r="Y51" i="5"/>
  <c r="L51" i="5"/>
  <c r="F51" i="5"/>
  <c r="R50" i="5"/>
  <c r="J50" i="5"/>
  <c r="V49" i="5"/>
  <c r="K49" i="5"/>
  <c r="R48" i="5"/>
  <c r="Y47" i="5"/>
  <c r="J47" i="5"/>
  <c r="O46" i="5"/>
  <c r="K44" i="5"/>
  <c r="U25" i="5"/>
  <c r="Q48" i="5"/>
  <c r="L48" i="5"/>
  <c r="U47" i="5"/>
  <c r="P47" i="5"/>
  <c r="Y46" i="5"/>
  <c r="T46" i="5"/>
  <c r="I46" i="5"/>
  <c r="X45" i="5"/>
  <c r="M45" i="5"/>
  <c r="H45" i="5"/>
  <c r="Q44" i="5"/>
  <c r="L44" i="5"/>
  <c r="T43" i="5"/>
  <c r="M43" i="5"/>
  <c r="H42" i="5"/>
  <c r="U41" i="5"/>
  <c r="O41" i="5"/>
  <c r="P40" i="5"/>
  <c r="N39" i="5"/>
  <c r="X37" i="5"/>
  <c r="K37" i="5"/>
  <c r="Q36" i="5"/>
  <c r="V35" i="5"/>
  <c r="H35" i="5"/>
  <c r="M29" i="5"/>
  <c r="P44" i="5"/>
  <c r="L43" i="5"/>
  <c r="Y42" i="5"/>
  <c r="S42" i="5"/>
  <c r="T41" i="5"/>
  <c r="M41" i="5"/>
  <c r="O38" i="5"/>
  <c r="V37" i="5"/>
  <c r="L36" i="5"/>
  <c r="S35" i="5"/>
  <c r="Y34" i="5"/>
  <c r="Y30" i="5"/>
  <c r="H25" i="5"/>
  <c r="R49" i="5"/>
  <c r="N49" i="5"/>
  <c r="J49" i="5"/>
  <c r="F49" i="5"/>
  <c r="O48" i="5"/>
  <c r="J48" i="5"/>
  <c r="S47" i="5"/>
  <c r="N47" i="5"/>
  <c r="W46" i="5"/>
  <c r="R46" i="5"/>
  <c r="V45" i="5"/>
  <c r="K45" i="5"/>
  <c r="F45" i="5"/>
  <c r="O44" i="5"/>
  <c r="J44" i="5"/>
  <c r="X43" i="5"/>
  <c r="Q43" i="5"/>
  <c r="K43" i="5"/>
  <c r="L42" i="5"/>
  <c r="Y41" i="5"/>
  <c r="S41" i="5"/>
  <c r="T40" i="5"/>
  <c r="L40" i="5"/>
  <c r="H39" i="5"/>
  <c r="S37" i="5"/>
  <c r="F37" i="5"/>
  <c r="P35" i="5"/>
  <c r="W34" i="5"/>
  <c r="Q28" i="5"/>
  <c r="K24" i="5"/>
  <c r="Y48" i="5"/>
  <c r="T48" i="5"/>
  <c r="I48" i="5"/>
  <c r="X47" i="5"/>
  <c r="M47" i="5"/>
  <c r="H47" i="5"/>
  <c r="Q46" i="5"/>
  <c r="L46" i="5"/>
  <c r="U45" i="5"/>
  <c r="P45" i="5"/>
  <c r="Y44" i="5"/>
  <c r="T44" i="5"/>
  <c r="I44" i="5"/>
  <c r="W43" i="5"/>
  <c r="X42" i="5"/>
  <c r="Q42" i="5"/>
  <c r="K42" i="5"/>
  <c r="L41" i="5"/>
  <c r="Y40" i="5"/>
  <c r="S40" i="5"/>
  <c r="T39" i="5"/>
  <c r="F39" i="5"/>
  <c r="L38" i="5"/>
  <c r="W36" i="5"/>
  <c r="J36" i="5"/>
  <c r="Q32" i="5"/>
  <c r="I23" i="5"/>
  <c r="Y50" i="5"/>
  <c r="U50" i="5"/>
  <c r="Q50" i="5"/>
  <c r="M50" i="5"/>
  <c r="I50" i="5"/>
  <c r="Y49" i="5"/>
  <c r="U49" i="5"/>
  <c r="Q49" i="5"/>
  <c r="M49" i="5"/>
  <c r="I49" i="5"/>
  <c r="S48" i="5"/>
  <c r="N48" i="5"/>
  <c r="W47" i="5"/>
  <c r="R47" i="5"/>
  <c r="V46" i="5"/>
  <c r="K46" i="5"/>
  <c r="F46" i="5"/>
  <c r="O45" i="5"/>
  <c r="J45" i="5"/>
  <c r="S44" i="5"/>
  <c r="N44" i="5"/>
  <c r="P43" i="5"/>
  <c r="I43" i="5"/>
  <c r="W42" i="5"/>
  <c r="X41" i="5"/>
  <c r="Q41" i="5"/>
  <c r="K41" i="5"/>
  <c r="Y38" i="5"/>
  <c r="J38" i="5"/>
  <c r="P37" i="5"/>
  <c r="N35" i="5"/>
  <c r="I30" i="5"/>
  <c r="Y27" i="5"/>
  <c r="J22" i="5"/>
  <c r="X48" i="5"/>
  <c r="M48" i="5"/>
  <c r="H48" i="5"/>
  <c r="Q47" i="5"/>
  <c r="L47" i="5"/>
  <c r="U46" i="5"/>
  <c r="P46" i="5"/>
  <c r="Y45" i="5"/>
  <c r="T45" i="5"/>
  <c r="I45" i="5"/>
  <c r="X44" i="5"/>
  <c r="M44" i="5"/>
  <c r="H44" i="5"/>
  <c r="U43" i="5"/>
  <c r="O43" i="5"/>
  <c r="P42" i="5"/>
  <c r="I42" i="5"/>
  <c r="W41" i="5"/>
  <c r="X40" i="5"/>
  <c r="Q40" i="5"/>
  <c r="H40" i="5"/>
  <c r="P39" i="5"/>
  <c r="W38" i="5"/>
  <c r="I38" i="5"/>
  <c r="N37" i="5"/>
  <c r="T36" i="5"/>
  <c r="K35" i="5"/>
  <c r="I34" i="5"/>
  <c r="F21" i="5"/>
  <c r="H43" i="5"/>
  <c r="U42" i="5"/>
  <c r="O42" i="5"/>
  <c r="P41" i="5"/>
  <c r="I41" i="5"/>
  <c r="W40" i="5"/>
  <c r="T38" i="5"/>
  <c r="M37" i="5"/>
  <c r="R36" i="5"/>
  <c r="X35" i="5"/>
  <c r="U31" i="5"/>
  <c r="F27" i="5"/>
  <c r="Y16" i="5"/>
  <c r="O39" i="5"/>
  <c r="J39" i="5"/>
  <c r="X38" i="5"/>
  <c r="S38" i="5"/>
  <c r="N38" i="5"/>
  <c r="H38" i="5"/>
  <c r="W37" i="5"/>
  <c r="R37" i="5"/>
  <c r="L37" i="5"/>
  <c r="V36" i="5"/>
  <c r="P36" i="5"/>
  <c r="K36" i="5"/>
  <c r="F36" i="5"/>
  <c r="T35" i="5"/>
  <c r="O35" i="5"/>
  <c r="J35" i="5"/>
  <c r="X34" i="5"/>
  <c r="S34" i="5"/>
  <c r="N34" i="5"/>
  <c r="H34" i="5"/>
  <c r="W33" i="5"/>
  <c r="R33" i="5"/>
  <c r="L33" i="5"/>
  <c r="V32" i="5"/>
  <c r="P32" i="5"/>
  <c r="K32" i="5"/>
  <c r="F32" i="5"/>
  <c r="T31" i="5"/>
  <c r="O31" i="5"/>
  <c r="J31" i="5"/>
  <c r="X30" i="5"/>
  <c r="S30" i="5"/>
  <c r="N30" i="5"/>
  <c r="H30" i="5"/>
  <c r="W29" i="5"/>
  <c r="R29" i="5"/>
  <c r="L29" i="5"/>
  <c r="V28" i="5"/>
  <c r="P28" i="5"/>
  <c r="K28" i="5"/>
  <c r="N26" i="5"/>
  <c r="Y24" i="5"/>
  <c r="J24" i="5"/>
  <c r="Y21" i="5"/>
  <c r="X20" i="5"/>
  <c r="O40" i="5"/>
  <c r="K40" i="5"/>
  <c r="W39" i="5"/>
  <c r="S39" i="5"/>
  <c r="I39" i="5"/>
  <c r="M38" i="5"/>
  <c r="Q37" i="5"/>
  <c r="U36" i="5"/>
  <c r="Y35" i="5"/>
  <c r="I35" i="5"/>
  <c r="M34" i="5"/>
  <c r="Q33" i="5"/>
  <c r="U32" i="5"/>
  <c r="Y31" i="5"/>
  <c r="I31" i="5"/>
  <c r="M30" i="5"/>
  <c r="Q29" i="5"/>
  <c r="U28" i="5"/>
  <c r="N27" i="5"/>
  <c r="S25" i="5"/>
  <c r="Y23" i="5"/>
  <c r="F23" i="5"/>
  <c r="W21" i="5"/>
  <c r="Q20" i="5"/>
  <c r="R34" i="5"/>
  <c r="L34" i="5"/>
  <c r="V33" i="5"/>
  <c r="P33" i="5"/>
  <c r="K33" i="5"/>
  <c r="F33" i="5"/>
  <c r="T32" i="5"/>
  <c r="O32" i="5"/>
  <c r="J32" i="5"/>
  <c r="X31" i="5"/>
  <c r="S31" i="5"/>
  <c r="N31" i="5"/>
  <c r="H31" i="5"/>
  <c r="W30" i="5"/>
  <c r="R30" i="5"/>
  <c r="L30" i="5"/>
  <c r="V29" i="5"/>
  <c r="P29" i="5"/>
  <c r="K29" i="5"/>
  <c r="F29" i="5"/>
  <c r="T28" i="5"/>
  <c r="O28" i="5"/>
  <c r="J28" i="5"/>
  <c r="V27" i="5"/>
  <c r="V26" i="5"/>
  <c r="J26" i="5"/>
  <c r="W24" i="5"/>
  <c r="W23" i="5"/>
  <c r="U22" i="5"/>
  <c r="V21" i="5"/>
  <c r="L13" i="5"/>
  <c r="F44" i="5"/>
  <c r="V43" i="5"/>
  <c r="R43" i="5"/>
  <c r="N43" i="5"/>
  <c r="J43" i="5"/>
  <c r="F43" i="5"/>
  <c r="V42" i="5"/>
  <c r="R42" i="5"/>
  <c r="N42" i="5"/>
  <c r="J42" i="5"/>
  <c r="F42" i="5"/>
  <c r="V41" i="5"/>
  <c r="R41" i="5"/>
  <c r="N41" i="5"/>
  <c r="J41" i="5"/>
  <c r="F41" i="5"/>
  <c r="V40" i="5"/>
  <c r="R40" i="5"/>
  <c r="N40" i="5"/>
  <c r="J40" i="5"/>
  <c r="F40" i="5"/>
  <c r="V39" i="5"/>
  <c r="R39" i="5"/>
  <c r="M39" i="5"/>
  <c r="Q38" i="5"/>
  <c r="U37" i="5"/>
  <c r="Y36" i="5"/>
  <c r="I36" i="5"/>
  <c r="M35" i="5"/>
  <c r="Q34" i="5"/>
  <c r="U33" i="5"/>
  <c r="Y32" i="5"/>
  <c r="I32" i="5"/>
  <c r="M31" i="5"/>
  <c r="Q30" i="5"/>
  <c r="U29" i="5"/>
  <c r="Y28" i="5"/>
  <c r="I28" i="5"/>
  <c r="U27" i="5"/>
  <c r="N25" i="5"/>
  <c r="V23" i="5"/>
  <c r="S22" i="5"/>
  <c r="Q21" i="5"/>
  <c r="O11" i="5"/>
  <c r="L39" i="5"/>
  <c r="V38" i="5"/>
  <c r="P38" i="5"/>
  <c r="K38" i="5"/>
  <c r="F38" i="5"/>
  <c r="T37" i="5"/>
  <c r="O37" i="5"/>
  <c r="J37" i="5"/>
  <c r="X36" i="5"/>
  <c r="S36" i="5"/>
  <c r="N36" i="5"/>
  <c r="H36" i="5"/>
  <c r="W35" i="5"/>
  <c r="R35" i="5"/>
  <c r="L35" i="5"/>
  <c r="V34" i="5"/>
  <c r="P34" i="5"/>
  <c r="K34" i="5"/>
  <c r="F34" i="5"/>
  <c r="T33" i="5"/>
  <c r="O33" i="5"/>
  <c r="J33" i="5"/>
  <c r="X32" i="5"/>
  <c r="S32" i="5"/>
  <c r="N32" i="5"/>
  <c r="H32" i="5"/>
  <c r="W31" i="5"/>
  <c r="R31" i="5"/>
  <c r="L31" i="5"/>
  <c r="V30" i="5"/>
  <c r="P30" i="5"/>
  <c r="K30" i="5"/>
  <c r="F30" i="5"/>
  <c r="T29" i="5"/>
  <c r="O29" i="5"/>
  <c r="J29" i="5"/>
  <c r="X28" i="5"/>
  <c r="S28" i="5"/>
  <c r="N28" i="5"/>
  <c r="J27" i="5"/>
  <c r="F26" i="5"/>
  <c r="R24" i="5"/>
  <c r="Q23" i="5"/>
  <c r="R22" i="5"/>
  <c r="O21" i="5"/>
  <c r="M40" i="5"/>
  <c r="I40" i="5"/>
  <c r="Y39" i="5"/>
  <c r="U39" i="5"/>
  <c r="Q39" i="5"/>
  <c r="U38" i="5"/>
  <c r="Y37" i="5"/>
  <c r="I37" i="5"/>
  <c r="M36" i="5"/>
  <c r="Q35" i="5"/>
  <c r="U34" i="5"/>
  <c r="Y33" i="5"/>
  <c r="I33" i="5"/>
  <c r="M32" i="5"/>
  <c r="Q31" i="5"/>
  <c r="U30" i="5"/>
  <c r="Y29" i="5"/>
  <c r="I29" i="5"/>
  <c r="M28" i="5"/>
  <c r="R26" i="5"/>
  <c r="Y25" i="5"/>
  <c r="J25" i="5"/>
  <c r="O23" i="5"/>
  <c r="M22" i="5"/>
  <c r="N21" i="5"/>
  <c r="V7" i="5"/>
  <c r="T34" i="5"/>
  <c r="O34" i="5"/>
  <c r="J34" i="5"/>
  <c r="X33" i="5"/>
  <c r="S33" i="5"/>
  <c r="N33" i="5"/>
  <c r="H33" i="5"/>
  <c r="W32" i="5"/>
  <c r="R32" i="5"/>
  <c r="L32" i="5"/>
  <c r="V31" i="5"/>
  <c r="P31" i="5"/>
  <c r="K31" i="5"/>
  <c r="F31" i="5"/>
  <c r="T30" i="5"/>
  <c r="O30" i="5"/>
  <c r="J30" i="5"/>
  <c r="X29" i="5"/>
  <c r="S29" i="5"/>
  <c r="N29" i="5"/>
  <c r="H29" i="5"/>
  <c r="W28" i="5"/>
  <c r="R28" i="5"/>
  <c r="L28" i="5"/>
  <c r="F28" i="5"/>
  <c r="R27" i="5"/>
  <c r="X25" i="5"/>
  <c r="I25" i="5"/>
  <c r="M24" i="5"/>
  <c r="N23" i="5"/>
  <c r="K22" i="5"/>
  <c r="H21" i="5"/>
  <c r="Q18" i="5"/>
  <c r="W27" i="5"/>
  <c r="S27" i="5"/>
  <c r="O27" i="5"/>
  <c r="K27" i="5"/>
  <c r="W26" i="5"/>
  <c r="S26" i="5"/>
  <c r="O26" i="5"/>
  <c r="K26" i="5"/>
  <c r="T25" i="5"/>
  <c r="O25" i="5"/>
  <c r="X24" i="5"/>
  <c r="S24" i="5"/>
  <c r="L24" i="5"/>
  <c r="X23" i="5"/>
  <c r="P23" i="5"/>
  <c r="H23" i="5"/>
  <c r="T22" i="5"/>
  <c r="L22" i="5"/>
  <c r="X21" i="5"/>
  <c r="P21" i="5"/>
  <c r="F19" i="5"/>
  <c r="M15" i="5"/>
  <c r="T11" i="5"/>
  <c r="W9" i="5"/>
  <c r="J6" i="5"/>
  <c r="X14" i="5"/>
  <c r="N9" i="5"/>
  <c r="U5" i="5"/>
  <c r="I26" i="5"/>
  <c r="R25" i="5"/>
  <c r="M25" i="5"/>
  <c r="V24" i="5"/>
  <c r="Q24" i="5"/>
  <c r="I24" i="5"/>
  <c r="U23" i="5"/>
  <c r="M23" i="5"/>
  <c r="Y22" i="5"/>
  <c r="Q22" i="5"/>
  <c r="I22" i="5"/>
  <c r="U21" i="5"/>
  <c r="M21" i="5"/>
  <c r="I20" i="5"/>
  <c r="P16" i="5"/>
  <c r="S14" i="5"/>
  <c r="F11" i="5"/>
  <c r="M7" i="5"/>
  <c r="Q27" i="5"/>
  <c r="M27" i="5"/>
  <c r="I27" i="5"/>
  <c r="Y26" i="5"/>
  <c r="U26" i="5"/>
  <c r="Q26" i="5"/>
  <c r="M26" i="5"/>
  <c r="H26" i="5"/>
  <c r="W25" i="5"/>
  <c r="L25" i="5"/>
  <c r="P24" i="5"/>
  <c r="H24" i="5"/>
  <c r="T23" i="5"/>
  <c r="L23" i="5"/>
  <c r="X22" i="5"/>
  <c r="P22" i="5"/>
  <c r="H22" i="5"/>
  <c r="T21" i="5"/>
  <c r="L21" i="5"/>
  <c r="H18" i="5"/>
  <c r="K16" i="5"/>
  <c r="R12" i="5"/>
  <c r="Y8" i="5"/>
  <c r="V25" i="5"/>
  <c r="Q25" i="5"/>
  <c r="F25" i="5"/>
  <c r="U24" i="5"/>
  <c r="O24" i="5"/>
  <c r="S23" i="5"/>
  <c r="K23" i="5"/>
  <c r="W22" i="5"/>
  <c r="O22" i="5"/>
  <c r="S21" i="5"/>
  <c r="K21" i="5"/>
  <c r="S20" i="5"/>
  <c r="T19" i="5"/>
  <c r="W17" i="5"/>
  <c r="J14" i="5"/>
  <c r="Q10" i="5"/>
  <c r="X6" i="5"/>
  <c r="H28" i="5"/>
  <c r="X27" i="5"/>
  <c r="T27" i="5"/>
  <c r="P27" i="5"/>
  <c r="L27" i="5"/>
  <c r="H27" i="5"/>
  <c r="X26" i="5"/>
  <c r="T26" i="5"/>
  <c r="P26" i="5"/>
  <c r="L26" i="5"/>
  <c r="P25" i="5"/>
  <c r="K25" i="5"/>
  <c r="T24" i="5"/>
  <c r="N24" i="5"/>
  <c r="F24" i="5"/>
  <c r="R23" i="5"/>
  <c r="J23" i="5"/>
  <c r="V22" i="5"/>
  <c r="N22" i="5"/>
  <c r="F22" i="5"/>
  <c r="R21" i="5"/>
  <c r="J21" i="5"/>
  <c r="R20" i="5"/>
  <c r="O19" i="5"/>
  <c r="V15" i="5"/>
  <c r="I12" i="5"/>
  <c r="P8" i="5"/>
  <c r="S6" i="5"/>
  <c r="R4" i="5"/>
  <c r="N17" i="5"/>
  <c r="U13" i="5"/>
  <c r="H10" i="5"/>
  <c r="K8" i="5"/>
  <c r="L4" i="5"/>
  <c r="V20" i="5"/>
  <c r="M20" i="5"/>
  <c r="X19" i="5"/>
  <c r="S19" i="5"/>
  <c r="J19" i="5"/>
  <c r="U18" i="5"/>
  <c r="L18" i="5"/>
  <c r="R17" i="5"/>
  <c r="I17" i="5"/>
  <c r="T16" i="5"/>
  <c r="O16" i="5"/>
  <c r="F16" i="5"/>
  <c r="Q15" i="5"/>
  <c r="H15" i="5"/>
  <c r="W14" i="5"/>
  <c r="N14" i="5"/>
  <c r="Y13" i="5"/>
  <c r="P13" i="5"/>
  <c r="K13" i="5"/>
  <c r="V12" i="5"/>
  <c r="M12" i="5"/>
  <c r="X11" i="5"/>
  <c r="S11" i="5"/>
  <c r="J11" i="5"/>
  <c r="U10" i="5"/>
  <c r="L10" i="5"/>
  <c r="R9" i="5"/>
  <c r="I9" i="5"/>
  <c r="T8" i="5"/>
  <c r="O8" i="5"/>
  <c r="F8" i="5"/>
  <c r="Q7" i="5"/>
  <c r="H7" i="5"/>
  <c r="W6" i="5"/>
  <c r="N6" i="5"/>
  <c r="Y5" i="5"/>
  <c r="P5" i="5"/>
  <c r="J5" i="5"/>
  <c r="X4" i="5"/>
  <c r="H20" i="5"/>
  <c r="W19" i="5"/>
  <c r="N19" i="5"/>
  <c r="Y18" i="5"/>
  <c r="P18" i="5"/>
  <c r="K18" i="5"/>
  <c r="V17" i="5"/>
  <c r="M17" i="5"/>
  <c r="X16" i="5"/>
  <c r="S16" i="5"/>
  <c r="J16" i="5"/>
  <c r="U15" i="5"/>
  <c r="L15" i="5"/>
  <c r="R14" i="5"/>
  <c r="I14" i="5"/>
  <c r="T13" i="5"/>
  <c r="O13" i="5"/>
  <c r="F13" i="5"/>
  <c r="Q12" i="5"/>
  <c r="H12" i="5"/>
  <c r="W11" i="5"/>
  <c r="N11" i="5"/>
  <c r="Y10" i="5"/>
  <c r="P10" i="5"/>
  <c r="K10" i="5"/>
  <c r="V9" i="5"/>
  <c r="M9" i="5"/>
  <c r="X8" i="5"/>
  <c r="S8" i="5"/>
  <c r="J8" i="5"/>
  <c r="U7" i="5"/>
  <c r="L7" i="5"/>
  <c r="R6" i="5"/>
  <c r="I6" i="5"/>
  <c r="T5" i="5"/>
  <c r="O5" i="5"/>
  <c r="J4" i="5"/>
  <c r="U20" i="5"/>
  <c r="L20" i="5"/>
  <c r="R19" i="5"/>
  <c r="I19" i="5"/>
  <c r="T18" i="5"/>
  <c r="O18" i="5"/>
  <c r="F18" i="5"/>
  <c r="Q17" i="5"/>
  <c r="H17" i="5"/>
  <c r="W16" i="5"/>
  <c r="N16" i="5"/>
  <c r="Y15" i="5"/>
  <c r="P15" i="5"/>
  <c r="K15" i="5"/>
  <c r="V14" i="5"/>
  <c r="M14" i="5"/>
  <c r="X13" i="5"/>
  <c r="S13" i="5"/>
  <c r="J13" i="5"/>
  <c r="U12" i="5"/>
  <c r="L12" i="5"/>
  <c r="R11" i="5"/>
  <c r="I11" i="5"/>
  <c r="T10" i="5"/>
  <c r="O10" i="5"/>
  <c r="F10" i="5"/>
  <c r="Q9" i="5"/>
  <c r="H9" i="5"/>
  <c r="W8" i="5"/>
  <c r="N8" i="5"/>
  <c r="Y7" i="5"/>
  <c r="P7" i="5"/>
  <c r="K7" i="5"/>
  <c r="V6" i="5"/>
  <c r="M6" i="5"/>
  <c r="X5" i="5"/>
  <c r="S5" i="5"/>
  <c r="V4" i="5"/>
  <c r="P4" i="5"/>
  <c r="I21" i="5"/>
  <c r="Y20" i="5"/>
  <c r="P20" i="5"/>
  <c r="K20" i="5"/>
  <c r="V19" i="5"/>
  <c r="M19" i="5"/>
  <c r="X18" i="5"/>
  <c r="S18" i="5"/>
  <c r="J18" i="5"/>
  <c r="U17" i="5"/>
  <c r="L17" i="5"/>
  <c r="R16" i="5"/>
  <c r="I16" i="5"/>
  <c r="T15" i="5"/>
  <c r="O15" i="5"/>
  <c r="F15" i="5"/>
  <c r="Q14" i="5"/>
  <c r="H14" i="5"/>
  <c r="W13" i="5"/>
  <c r="N13" i="5"/>
  <c r="Y12" i="5"/>
  <c r="P12" i="5"/>
  <c r="K12" i="5"/>
  <c r="V11" i="5"/>
  <c r="M11" i="5"/>
  <c r="X10" i="5"/>
  <c r="S10" i="5"/>
  <c r="J10" i="5"/>
  <c r="U9" i="5"/>
  <c r="L9" i="5"/>
  <c r="R8" i="5"/>
  <c r="I8" i="5"/>
  <c r="T7" i="5"/>
  <c r="O7" i="5"/>
  <c r="F7" i="5"/>
  <c r="Q6" i="5"/>
  <c r="H6" i="5"/>
  <c r="W5" i="5"/>
  <c r="N5" i="5"/>
  <c r="H5" i="5"/>
  <c r="T20" i="5"/>
  <c r="O20" i="5"/>
  <c r="F20" i="5"/>
  <c r="Q19" i="5"/>
  <c r="H19" i="5"/>
  <c r="W18" i="5"/>
  <c r="N18" i="5"/>
  <c r="Y17" i="5"/>
  <c r="P17" i="5"/>
  <c r="K17" i="5"/>
  <c r="V16" i="5"/>
  <c r="M16" i="5"/>
  <c r="X15" i="5"/>
  <c r="S15" i="5"/>
  <c r="J15" i="5"/>
  <c r="U14" i="5"/>
  <c r="L14" i="5"/>
  <c r="R13" i="5"/>
  <c r="I13" i="5"/>
  <c r="T12" i="5"/>
  <c r="O12" i="5"/>
  <c r="F12" i="5"/>
  <c r="Q11" i="5"/>
  <c r="H11" i="5"/>
  <c r="W10" i="5"/>
  <c r="N10" i="5"/>
  <c r="Y9" i="5"/>
  <c r="P9" i="5"/>
  <c r="K9" i="5"/>
  <c r="V8" i="5"/>
  <c r="M8" i="5"/>
  <c r="X7" i="5"/>
  <c r="S7" i="5"/>
  <c r="J7" i="5"/>
  <c r="U6" i="5"/>
  <c r="L6" i="5"/>
  <c r="R5" i="5"/>
  <c r="N4" i="5"/>
  <c r="H4" i="5"/>
  <c r="J20" i="5"/>
  <c r="U19" i="5"/>
  <c r="L19" i="5"/>
  <c r="R18" i="5"/>
  <c r="I18" i="5"/>
  <c r="T17" i="5"/>
  <c r="O17" i="5"/>
  <c r="F17" i="5"/>
  <c r="Q16" i="5"/>
  <c r="H16" i="5"/>
  <c r="W15" i="5"/>
  <c r="N15" i="5"/>
  <c r="Y14" i="5"/>
  <c r="P14" i="5"/>
  <c r="K14" i="5"/>
  <c r="V13" i="5"/>
  <c r="M13" i="5"/>
  <c r="X12" i="5"/>
  <c r="S12" i="5"/>
  <c r="J12" i="5"/>
  <c r="U11" i="5"/>
  <c r="L11" i="5"/>
  <c r="R10" i="5"/>
  <c r="I10" i="5"/>
  <c r="T9" i="5"/>
  <c r="O9" i="5"/>
  <c r="F9" i="5"/>
  <c r="Q8" i="5"/>
  <c r="H8" i="5"/>
  <c r="W7" i="5"/>
  <c r="N7" i="5"/>
  <c r="Y6" i="5"/>
  <c r="P6" i="5"/>
  <c r="K6" i="5"/>
  <c r="V5" i="5"/>
  <c r="F5" i="5"/>
  <c r="T4" i="5"/>
  <c r="W20" i="5"/>
  <c r="N20" i="5"/>
  <c r="Y19" i="5"/>
  <c r="P19" i="5"/>
  <c r="K19" i="5"/>
  <c r="V18" i="5"/>
  <c r="M18" i="5"/>
  <c r="X17" i="5"/>
  <c r="S17" i="5"/>
  <c r="J17" i="5"/>
  <c r="U16" i="5"/>
  <c r="L16" i="5"/>
  <c r="R15" i="5"/>
  <c r="I15" i="5"/>
  <c r="T14" i="5"/>
  <c r="O14" i="5"/>
  <c r="F14" i="5"/>
  <c r="Q13" i="5"/>
  <c r="H13" i="5"/>
  <c r="W12" i="5"/>
  <c r="N12" i="5"/>
  <c r="Y11" i="5"/>
  <c r="P11" i="5"/>
  <c r="K11" i="5"/>
  <c r="V10" i="5"/>
  <c r="M10" i="5"/>
  <c r="X9" i="5"/>
  <c r="S9" i="5"/>
  <c r="J9" i="5"/>
  <c r="U8" i="5"/>
  <c r="L8" i="5"/>
  <c r="R7" i="5"/>
  <c r="I7" i="5"/>
  <c r="T6" i="5"/>
  <c r="O6" i="5"/>
  <c r="F6" i="5"/>
  <c r="Q5" i="5"/>
  <c r="L5" i="5"/>
  <c r="F4" i="5"/>
  <c r="M5" i="5"/>
  <c r="I5" i="5"/>
  <c r="Y4" i="5"/>
  <c r="U4" i="5"/>
  <c r="Q4" i="5"/>
  <c r="M4" i="5"/>
  <c r="I4" i="5"/>
  <c r="K5" i="5"/>
  <c r="W4" i="5"/>
  <c r="S4" i="5"/>
  <c r="O4" i="5"/>
  <c r="K4" i="5"/>
  <c r="V3" i="5"/>
  <c r="R3" i="5"/>
  <c r="N3" i="5"/>
  <c r="J3" i="5"/>
  <c r="Y3" i="5"/>
  <c r="U3" i="5"/>
  <c r="Q3" i="5"/>
  <c r="M3" i="5"/>
  <c r="I3" i="5"/>
  <c r="X3" i="5"/>
  <c r="T3" i="5"/>
  <c r="P3" i="5"/>
  <c r="L3" i="5"/>
  <c r="H3" i="5"/>
  <c r="W3" i="5"/>
  <c r="S3" i="5"/>
  <c r="O3" i="5"/>
  <c r="K3" i="5"/>
  <c r="G3" i="5"/>
  <c r="F3" i="5"/>
  <c r="CA83" i="71"/>
  <c r="BC80" i="71"/>
  <c r="CQ79" i="71"/>
  <c r="AZ79" i="71"/>
  <c r="O79" i="71"/>
  <c r="M78" i="71"/>
  <c r="AN76" i="71"/>
  <c r="BG75" i="71"/>
  <c r="AI74" i="71"/>
  <c r="CR73" i="71"/>
  <c r="BT72" i="71"/>
  <c r="AV71" i="71"/>
  <c r="X70" i="71"/>
  <c r="N66" i="71"/>
  <c r="CX83" i="71"/>
  <c r="CP83" i="71"/>
  <c r="CL83" i="71"/>
  <c r="CD83" i="71"/>
  <c r="BZ83" i="71"/>
  <c r="BV83" i="71"/>
  <c r="BR83" i="71"/>
  <c r="BN83" i="71"/>
  <c r="BJ83" i="71"/>
  <c r="BF83" i="71"/>
  <c r="BB83" i="71"/>
  <c r="AX83" i="71"/>
  <c r="AT83" i="71"/>
  <c r="AP83" i="71"/>
  <c r="AL83" i="71"/>
  <c r="AH83" i="71"/>
  <c r="Z83" i="71"/>
  <c r="V83" i="71"/>
  <c r="R83" i="71"/>
  <c r="N83" i="71"/>
  <c r="J83" i="71"/>
  <c r="F83" i="71"/>
  <c r="DB82" i="71"/>
  <c r="CX82" i="71"/>
  <c r="CT82" i="71"/>
  <c r="CP82" i="71"/>
  <c r="CL82" i="71"/>
  <c r="CH82" i="71"/>
  <c r="CD82" i="71"/>
  <c r="BZ82" i="71"/>
  <c r="BV82" i="71"/>
  <c r="BR82" i="71"/>
  <c r="BN82" i="71"/>
  <c r="BJ82" i="71"/>
  <c r="BF82" i="71"/>
  <c r="BB82" i="71"/>
  <c r="AX82" i="71"/>
  <c r="AT82" i="71"/>
  <c r="AP82" i="71"/>
  <c r="AL82" i="71"/>
  <c r="AH82" i="71"/>
  <c r="AD82" i="71"/>
  <c r="Z82" i="71"/>
  <c r="V82" i="71"/>
  <c r="R82" i="71"/>
  <c r="N82" i="71"/>
  <c r="J82" i="71"/>
  <c r="F82" i="71"/>
  <c r="DB81" i="71"/>
  <c r="CX81" i="71"/>
  <c r="CT81" i="71"/>
  <c r="CP81" i="71"/>
  <c r="CL81" i="71"/>
  <c r="CH81" i="71"/>
  <c r="CD81" i="71"/>
  <c r="BZ81" i="71"/>
  <c r="BV81" i="71"/>
  <c r="BR81" i="71"/>
  <c r="BN81" i="71"/>
  <c r="BJ81" i="71"/>
  <c r="BF81" i="71"/>
  <c r="BB81" i="71"/>
  <c r="AX81" i="71"/>
  <c r="AT81" i="71"/>
  <c r="AP81" i="71"/>
  <c r="AL81" i="71"/>
  <c r="AH81" i="71"/>
  <c r="AD81" i="71"/>
  <c r="Z81" i="71"/>
  <c r="V81" i="71"/>
  <c r="R81" i="71"/>
  <c r="N81" i="71"/>
  <c r="J81" i="71"/>
  <c r="F81" i="71"/>
  <c r="DB80" i="71"/>
  <c r="CX80" i="71"/>
  <c r="CT80" i="71"/>
  <c r="CP80" i="71"/>
  <c r="CL80" i="71"/>
  <c r="CH80" i="71"/>
  <c r="CC80" i="71"/>
  <c r="BR80" i="71"/>
  <c r="BM80" i="71"/>
  <c r="BB80" i="71"/>
  <c r="AW80" i="71"/>
  <c r="AL80" i="71"/>
  <c r="AG80" i="71"/>
  <c r="V80" i="71"/>
  <c r="Q80" i="71"/>
  <c r="F80" i="71"/>
  <c r="DA79" i="71"/>
  <c r="CP79" i="71"/>
  <c r="CK79" i="71"/>
  <c r="BZ79" i="71"/>
  <c r="BU79" i="71"/>
  <c r="BJ79" i="71"/>
  <c r="BE79" i="71"/>
  <c r="AT79" i="71"/>
  <c r="AO79" i="71"/>
  <c r="AD79" i="71"/>
  <c r="Y79" i="71"/>
  <c r="N79" i="71"/>
  <c r="I79" i="71"/>
  <c r="CO78" i="71"/>
  <c r="CH78" i="71"/>
  <c r="BZ78" i="71"/>
  <c r="BM78" i="71"/>
  <c r="BE78" i="71"/>
  <c r="AX78" i="71"/>
  <c r="X78" i="71"/>
  <c r="CW77" i="71"/>
  <c r="BG77" i="71"/>
  <c r="P77" i="71"/>
  <c r="AI76" i="71"/>
  <c r="CR75" i="71"/>
  <c r="K75" i="71"/>
  <c r="BT74" i="71"/>
  <c r="CM73" i="71"/>
  <c r="AV73" i="71"/>
  <c r="BO72" i="71"/>
  <c r="X72" i="71"/>
  <c r="AQ71" i="71"/>
  <c r="CZ70" i="71"/>
  <c r="S70" i="71"/>
  <c r="CB69" i="71"/>
  <c r="CJ68" i="71"/>
  <c r="X68" i="71"/>
  <c r="BL67" i="71"/>
  <c r="CU66" i="71"/>
  <c r="H63" i="71"/>
  <c r="BS80" i="71"/>
  <c r="CV79" i="71"/>
  <c r="T79" i="71"/>
  <c r="BT78" i="71"/>
  <c r="CE76" i="71"/>
  <c r="P75" i="71"/>
  <c r="K73" i="71"/>
  <c r="CM71" i="71"/>
  <c r="BO70" i="71"/>
  <c r="AX63" i="71"/>
  <c r="DB83" i="71"/>
  <c r="CT83" i="71"/>
  <c r="CH83" i="71"/>
  <c r="AD83" i="71"/>
  <c r="CB80" i="71"/>
  <c r="BW80" i="71"/>
  <c r="BL80" i="71"/>
  <c r="BG80" i="71"/>
  <c r="AV80" i="71"/>
  <c r="AQ80" i="71"/>
  <c r="AF80" i="71"/>
  <c r="AA80" i="71"/>
  <c r="P80" i="71"/>
  <c r="K80" i="71"/>
  <c r="CZ79" i="71"/>
  <c r="CU79" i="71"/>
  <c r="CJ79" i="71"/>
  <c r="CE79" i="71"/>
  <c r="BT79" i="71"/>
  <c r="BO79" i="71"/>
  <c r="BD79" i="71"/>
  <c r="AY79" i="71"/>
  <c r="AN79" i="71"/>
  <c r="AI79" i="71"/>
  <c r="X79" i="71"/>
  <c r="S79" i="71"/>
  <c r="H79" i="71"/>
  <c r="CU78" i="71"/>
  <c r="CN78" i="71"/>
  <c r="CF78" i="71"/>
  <c r="BS78" i="71"/>
  <c r="BK78" i="71"/>
  <c r="BD78" i="71"/>
  <c r="AI78" i="71"/>
  <c r="H78" i="71"/>
  <c r="CR77" i="71"/>
  <c r="K77" i="71"/>
  <c r="BT76" i="71"/>
  <c r="CM75" i="71"/>
  <c r="AV75" i="71"/>
  <c r="BO74" i="71"/>
  <c r="X74" i="71"/>
  <c r="AQ73" i="71"/>
  <c r="CZ72" i="71"/>
  <c r="S72" i="71"/>
  <c r="CB71" i="71"/>
  <c r="CU70" i="71"/>
  <c r="BD70" i="71"/>
  <c r="BW69" i="71"/>
  <c r="AF69" i="71"/>
  <c r="CB68" i="71"/>
  <c r="P68" i="71"/>
  <c r="BD67" i="71"/>
  <c r="BQ65" i="71"/>
  <c r="BQ62" i="71"/>
  <c r="AM80" i="71"/>
  <c r="G80" i="71"/>
  <c r="AJ79" i="71"/>
  <c r="CI78" i="71"/>
  <c r="BL77" i="71"/>
  <c r="BT67" i="71"/>
  <c r="DA83" i="71"/>
  <c r="CS83" i="71"/>
  <c r="CK83" i="71"/>
  <c r="CG83" i="71"/>
  <c r="BY83" i="71"/>
  <c r="BU83" i="71"/>
  <c r="BM83" i="71"/>
  <c r="BE83" i="71"/>
  <c r="BA83" i="71"/>
  <c r="AW83" i="71"/>
  <c r="AS83" i="71"/>
  <c r="AO83" i="71"/>
  <c r="AK83" i="71"/>
  <c r="AG83" i="71"/>
  <c r="AC83" i="71"/>
  <c r="Y83" i="71"/>
  <c r="U83" i="71"/>
  <c r="Q83" i="71"/>
  <c r="M83" i="71"/>
  <c r="I83" i="71"/>
  <c r="E83" i="71"/>
  <c r="DA82" i="71"/>
  <c r="CS82" i="71"/>
  <c r="CO82" i="71"/>
  <c r="CK82" i="71"/>
  <c r="CG82" i="71"/>
  <c r="CC82" i="71"/>
  <c r="BY82" i="71"/>
  <c r="BU82" i="71"/>
  <c r="BQ82" i="71"/>
  <c r="BM82" i="71"/>
  <c r="BI82" i="71"/>
  <c r="BE82" i="71"/>
  <c r="BA82" i="71"/>
  <c r="AW82" i="71"/>
  <c r="AS82" i="71"/>
  <c r="AO82" i="71"/>
  <c r="AK82" i="71"/>
  <c r="AG82" i="71"/>
  <c r="AC82" i="71"/>
  <c r="Y82" i="71"/>
  <c r="U82" i="71"/>
  <c r="Q82" i="71"/>
  <c r="M82" i="71"/>
  <c r="I82" i="71"/>
  <c r="E82" i="71"/>
  <c r="DA81" i="71"/>
  <c r="CW81" i="71"/>
  <c r="CS81" i="71"/>
  <c r="CO81" i="71"/>
  <c r="CK81" i="71"/>
  <c r="CG81" i="71"/>
  <c r="CC81" i="71"/>
  <c r="BY81" i="71"/>
  <c r="BU81" i="71"/>
  <c r="BQ81" i="71"/>
  <c r="BM81" i="71"/>
  <c r="BI81" i="71"/>
  <c r="BE81" i="71"/>
  <c r="BA81" i="71"/>
  <c r="AW81" i="71"/>
  <c r="AS81" i="71"/>
  <c r="AO81" i="71"/>
  <c r="AK81" i="71"/>
  <c r="AG81" i="71"/>
  <c r="AC81" i="71"/>
  <c r="Y81" i="71"/>
  <c r="U81" i="71"/>
  <c r="Q81" i="71"/>
  <c r="M81" i="71"/>
  <c r="I81" i="71"/>
  <c r="E81" i="71"/>
  <c r="DA80" i="71"/>
  <c r="CW80" i="71"/>
  <c r="CS80" i="71"/>
  <c r="CO80" i="71"/>
  <c r="CK80" i="71"/>
  <c r="CG80" i="71"/>
  <c r="BV80" i="71"/>
  <c r="BQ80" i="71"/>
  <c r="BF80" i="71"/>
  <c r="BA80" i="71"/>
  <c r="AP80" i="71"/>
  <c r="AK80" i="71"/>
  <c r="Z80" i="71"/>
  <c r="U80" i="71"/>
  <c r="J80" i="71"/>
  <c r="E80" i="71"/>
  <c r="CT79" i="71"/>
  <c r="CO79" i="71"/>
  <c r="CD79" i="71"/>
  <c r="BY79" i="71"/>
  <c r="BN79" i="71"/>
  <c r="BI79" i="71"/>
  <c r="AX79" i="71"/>
  <c r="AS79" i="71"/>
  <c r="AH79" i="71"/>
  <c r="AC79" i="71"/>
  <c r="R79" i="71"/>
  <c r="M79" i="71"/>
  <c r="DA78" i="71"/>
  <c r="CT78" i="71"/>
  <c r="BY78" i="71"/>
  <c r="BR78" i="71"/>
  <c r="BJ78" i="71"/>
  <c r="AW78" i="71"/>
  <c r="AO78" i="71"/>
  <c r="AH78" i="71"/>
  <c r="T78" i="71"/>
  <c r="CM77" i="71"/>
  <c r="AV77" i="71"/>
  <c r="BO76" i="71"/>
  <c r="X76" i="71"/>
  <c r="AQ75" i="71"/>
  <c r="CZ74" i="71"/>
  <c r="S74" i="71"/>
  <c r="CB73" i="71"/>
  <c r="CU72" i="71"/>
  <c r="BD72" i="71"/>
  <c r="BW71" i="71"/>
  <c r="AF71" i="71"/>
  <c r="AY70" i="71"/>
  <c r="H70" i="71"/>
  <c r="AA69" i="71"/>
  <c r="BT68" i="71"/>
  <c r="H68" i="71"/>
  <c r="AV67" i="71"/>
  <c r="BW66" i="71"/>
  <c r="Z62" i="71"/>
  <c r="AR80" i="71"/>
  <c r="CA79" i="71"/>
  <c r="AR78" i="71"/>
  <c r="G67" i="71"/>
  <c r="CW83" i="71"/>
  <c r="CO83" i="71"/>
  <c r="CC83" i="71"/>
  <c r="BQ83" i="71"/>
  <c r="BI83" i="71"/>
  <c r="CW82" i="71"/>
  <c r="CF80" i="71"/>
  <c r="CA80" i="71"/>
  <c r="BP80" i="71"/>
  <c r="BK80" i="71"/>
  <c r="AZ80" i="71"/>
  <c r="AU80" i="71"/>
  <c r="AJ80" i="71"/>
  <c r="AE80" i="71"/>
  <c r="T80" i="71"/>
  <c r="O80" i="71"/>
  <c r="D80" i="71"/>
  <c r="CY79" i="71"/>
  <c r="CN79" i="71"/>
  <c r="CI79" i="71"/>
  <c r="BX79" i="71"/>
  <c r="BS79" i="71"/>
  <c r="BH79" i="71"/>
  <c r="BC79" i="71"/>
  <c r="AR79" i="71"/>
  <c r="AM79" i="71"/>
  <c r="AB79" i="71"/>
  <c r="W79" i="71"/>
  <c r="L79" i="71"/>
  <c r="G79" i="71"/>
  <c r="CZ78" i="71"/>
  <c r="CE78" i="71"/>
  <c r="BX78" i="71"/>
  <c r="BP78" i="71"/>
  <c r="BC78" i="71"/>
  <c r="AU78" i="71"/>
  <c r="AN78" i="71"/>
  <c r="S78" i="71"/>
  <c r="D78" i="71"/>
  <c r="AQ77" i="71"/>
  <c r="CZ76" i="71"/>
  <c r="S76" i="71"/>
  <c r="CB75" i="71"/>
  <c r="CU74" i="71"/>
  <c r="BD74" i="71"/>
  <c r="BW73" i="71"/>
  <c r="AF73" i="71"/>
  <c r="AY72" i="71"/>
  <c r="H72" i="71"/>
  <c r="AA71" i="71"/>
  <c r="CJ70" i="71"/>
  <c r="DC69" i="71"/>
  <c r="BL69" i="71"/>
  <c r="BL68" i="71"/>
  <c r="CZ67" i="71"/>
  <c r="AN67" i="71"/>
  <c r="BJ66" i="71"/>
  <c r="CV64" i="71"/>
  <c r="BX80" i="71"/>
  <c r="AB80" i="71"/>
  <c r="CF79" i="71"/>
  <c r="AU79" i="71"/>
  <c r="D79" i="71"/>
  <c r="AY78" i="71"/>
  <c r="AF68" i="71"/>
  <c r="CV83" i="71"/>
  <c r="CR83" i="71"/>
  <c r="CJ83" i="71"/>
  <c r="CF83" i="71"/>
  <c r="CB83" i="71"/>
  <c r="BX83" i="71"/>
  <c r="BT83" i="71"/>
  <c r="BP83" i="71"/>
  <c r="BL83" i="71"/>
  <c r="BH83" i="71"/>
  <c r="BD83" i="71"/>
  <c r="AZ83" i="71"/>
  <c r="AV83" i="71"/>
  <c r="AR83" i="71"/>
  <c r="AN83" i="71"/>
  <c r="AF83" i="71"/>
  <c r="AB83" i="71"/>
  <c r="X83" i="71"/>
  <c r="T83" i="71"/>
  <c r="P83" i="71"/>
  <c r="L83" i="71"/>
  <c r="H83" i="71"/>
  <c r="D83" i="71"/>
  <c r="CZ82" i="71"/>
  <c r="CV82" i="71"/>
  <c r="CR82" i="71"/>
  <c r="CN82" i="71"/>
  <c r="CJ82" i="71"/>
  <c r="CF82" i="71"/>
  <c r="CB82" i="71"/>
  <c r="BX82" i="71"/>
  <c r="BT82" i="71"/>
  <c r="BP82" i="71"/>
  <c r="BL82" i="71"/>
  <c r="BH82" i="71"/>
  <c r="BD82" i="71"/>
  <c r="AZ82" i="71"/>
  <c r="AV82" i="71"/>
  <c r="AR82" i="71"/>
  <c r="AN82" i="71"/>
  <c r="AJ82" i="71"/>
  <c r="AF82" i="71"/>
  <c r="AB82" i="71"/>
  <c r="X82" i="71"/>
  <c r="T82" i="71"/>
  <c r="P82" i="71"/>
  <c r="L82" i="71"/>
  <c r="H82" i="71"/>
  <c r="D82" i="71"/>
  <c r="CZ81" i="71"/>
  <c r="CV81" i="71"/>
  <c r="CR81" i="71"/>
  <c r="CN81" i="71"/>
  <c r="CJ81" i="71"/>
  <c r="CF81" i="71"/>
  <c r="CB81" i="71"/>
  <c r="BX81" i="71"/>
  <c r="BT81" i="71"/>
  <c r="BP81" i="71"/>
  <c r="BL81" i="71"/>
  <c r="BH81" i="71"/>
  <c r="BD81" i="71"/>
  <c r="AZ81" i="71"/>
  <c r="AV81" i="71"/>
  <c r="AR81" i="71"/>
  <c r="AN81" i="71"/>
  <c r="AJ81" i="71"/>
  <c r="AF81" i="71"/>
  <c r="AB81" i="71"/>
  <c r="X81" i="71"/>
  <c r="T81" i="71"/>
  <c r="P81" i="71"/>
  <c r="L81" i="71"/>
  <c r="H81" i="71"/>
  <c r="D81" i="71"/>
  <c r="CZ80" i="71"/>
  <c r="CV80" i="71"/>
  <c r="CR80" i="71"/>
  <c r="CN80" i="71"/>
  <c r="CJ80" i="71"/>
  <c r="BZ80" i="71"/>
  <c r="BU80" i="71"/>
  <c r="BJ80" i="71"/>
  <c r="BE80" i="71"/>
  <c r="AT80" i="71"/>
  <c r="AO80" i="71"/>
  <c r="AD80" i="71"/>
  <c r="Y80" i="71"/>
  <c r="N80" i="71"/>
  <c r="I80" i="71"/>
  <c r="CX79" i="71"/>
  <c r="CS79" i="71"/>
  <c r="CH79" i="71"/>
  <c r="CC79" i="71"/>
  <c r="BR79" i="71"/>
  <c r="BM79" i="71"/>
  <c r="BB79" i="71"/>
  <c r="AW79" i="71"/>
  <c r="AL79" i="71"/>
  <c r="AG79" i="71"/>
  <c r="V79" i="71"/>
  <c r="Q79" i="71"/>
  <c r="F79" i="71"/>
  <c r="CS78" i="71"/>
  <c r="CK78" i="71"/>
  <c r="CD78" i="71"/>
  <c r="BI78" i="71"/>
  <c r="BB78" i="71"/>
  <c r="AT78" i="71"/>
  <c r="AE78" i="71"/>
  <c r="R78" i="71"/>
  <c r="DC77" i="71"/>
  <c r="CB77" i="71"/>
  <c r="CU76" i="71"/>
  <c r="BD76" i="71"/>
  <c r="BW75" i="71"/>
  <c r="AF75" i="71"/>
  <c r="AY74" i="71"/>
  <c r="H74" i="71"/>
  <c r="AA73" i="71"/>
  <c r="CJ72" i="71"/>
  <c r="DC71" i="71"/>
  <c r="BL71" i="71"/>
  <c r="CE70" i="71"/>
  <c r="AN70" i="71"/>
  <c r="BG69" i="71"/>
  <c r="BD68" i="71"/>
  <c r="CR67" i="71"/>
  <c r="AF67" i="71"/>
  <c r="AY66" i="71"/>
  <c r="BH80" i="71"/>
  <c r="L80" i="71"/>
  <c r="BK79" i="71"/>
  <c r="CA78" i="71"/>
  <c r="CR68" i="71"/>
  <c r="CZ83" i="71"/>
  <c r="CN83" i="71"/>
  <c r="AJ83" i="71"/>
  <c r="CE80" i="71"/>
  <c r="BT80" i="71"/>
  <c r="BO80" i="71"/>
  <c r="BD80" i="71"/>
  <c r="AY80" i="71"/>
  <c r="AN80" i="71"/>
  <c r="AI80" i="71"/>
  <c r="X80" i="71"/>
  <c r="S80" i="71"/>
  <c r="H80" i="71"/>
  <c r="DC79" i="71"/>
  <c r="CR79" i="71"/>
  <c r="CM79" i="71"/>
  <c r="CB79" i="71"/>
  <c r="BW79" i="71"/>
  <c r="BL79" i="71"/>
  <c r="BG79" i="71"/>
  <c r="AV79" i="71"/>
  <c r="AQ79" i="71"/>
  <c r="AF79" i="71"/>
  <c r="AA79" i="71"/>
  <c r="P79" i="71"/>
  <c r="K79" i="71"/>
  <c r="CY78" i="71"/>
  <c r="CQ78" i="71"/>
  <c r="CJ78" i="71"/>
  <c r="BO78" i="71"/>
  <c r="BH78" i="71"/>
  <c r="AZ78" i="71"/>
  <c r="AM78" i="71"/>
  <c r="O78" i="71"/>
  <c r="DB77" i="71"/>
  <c r="BW77" i="71"/>
  <c r="AF77" i="71"/>
  <c r="AY76" i="71"/>
  <c r="H76" i="71"/>
  <c r="AA75" i="71"/>
  <c r="CJ74" i="71"/>
  <c r="DC73" i="71"/>
  <c r="BL73" i="71"/>
  <c r="CE72" i="71"/>
  <c r="AN72" i="71"/>
  <c r="BG71" i="71"/>
  <c r="P71" i="71"/>
  <c r="AI70" i="71"/>
  <c r="CR69" i="71"/>
  <c r="H69" i="71"/>
  <c r="AV68" i="71"/>
  <c r="CJ67" i="71"/>
  <c r="X67" i="71"/>
  <c r="AL66" i="71"/>
  <c r="AA64" i="71"/>
  <c r="CD56" i="71"/>
  <c r="W80" i="71"/>
  <c r="BP79" i="71"/>
  <c r="AE79" i="71"/>
  <c r="CV78" i="71"/>
  <c r="AJ78" i="71"/>
  <c r="AQ69" i="71"/>
  <c r="DC83" i="71"/>
  <c r="CY83" i="71"/>
  <c r="CU83" i="71"/>
  <c r="CQ83" i="71"/>
  <c r="CM83" i="71"/>
  <c r="CI83" i="71"/>
  <c r="CE83" i="71"/>
  <c r="BW83" i="71"/>
  <c r="BS83" i="71"/>
  <c r="BO83" i="71"/>
  <c r="BK83" i="71"/>
  <c r="BG83" i="71"/>
  <c r="BC83" i="71"/>
  <c r="AY83" i="71"/>
  <c r="AU83" i="71"/>
  <c r="AQ83" i="71"/>
  <c r="AM83" i="71"/>
  <c r="AI83" i="71"/>
  <c r="AE83" i="71"/>
  <c r="AA83" i="71"/>
  <c r="W83" i="71"/>
  <c r="S83" i="71"/>
  <c r="O83" i="71"/>
  <c r="K83" i="71"/>
  <c r="G83" i="71"/>
  <c r="DC82" i="71"/>
  <c r="CY82" i="71"/>
  <c r="CU82" i="71"/>
  <c r="CQ82" i="71"/>
  <c r="CM82" i="71"/>
  <c r="CI82" i="71"/>
  <c r="CE82" i="71"/>
  <c r="CA82" i="71"/>
  <c r="BW82" i="71"/>
  <c r="BS82" i="71"/>
  <c r="BO82" i="71"/>
  <c r="BK82" i="71"/>
  <c r="BG82" i="71"/>
  <c r="BC82" i="71"/>
  <c r="AY82" i="71"/>
  <c r="AU82" i="71"/>
  <c r="AQ82" i="71"/>
  <c r="AM82" i="71"/>
  <c r="AI82" i="71"/>
  <c r="AE82" i="71"/>
  <c r="AA82" i="71"/>
  <c r="W82" i="71"/>
  <c r="S82" i="71"/>
  <c r="O82" i="71"/>
  <c r="K82" i="71"/>
  <c r="G82" i="71"/>
  <c r="DC81" i="71"/>
  <c r="CY81" i="71"/>
  <c r="CU81" i="71"/>
  <c r="CQ81" i="71"/>
  <c r="CM81" i="71"/>
  <c r="CI81" i="71"/>
  <c r="CE81" i="71"/>
  <c r="CA81" i="71"/>
  <c r="BW81" i="71"/>
  <c r="BS81" i="71"/>
  <c r="BO81" i="71"/>
  <c r="BK81" i="71"/>
  <c r="BG81" i="71"/>
  <c r="BC81" i="71"/>
  <c r="AY81" i="71"/>
  <c r="AU81" i="71"/>
  <c r="AQ81" i="71"/>
  <c r="AM81" i="71"/>
  <c r="AI81" i="71"/>
  <c r="AE81" i="71"/>
  <c r="AA81" i="71"/>
  <c r="W81" i="71"/>
  <c r="S81" i="71"/>
  <c r="O81" i="71"/>
  <c r="K81" i="71"/>
  <c r="G81" i="71"/>
  <c r="DC80" i="71"/>
  <c r="CY80" i="71"/>
  <c r="CU80" i="71"/>
  <c r="CQ80" i="71"/>
  <c r="CM80" i="71"/>
  <c r="CI80" i="71"/>
  <c r="CD80" i="71"/>
  <c r="BY80" i="71"/>
  <c r="BN80" i="71"/>
  <c r="BI80" i="71"/>
  <c r="AX80" i="71"/>
  <c r="AS80" i="71"/>
  <c r="AH80" i="71"/>
  <c r="AC80" i="71"/>
  <c r="R80" i="71"/>
  <c r="M80" i="71"/>
  <c r="DB79" i="71"/>
  <c r="CW79" i="71"/>
  <c r="CL79" i="71"/>
  <c r="CG79" i="71"/>
  <c r="BV79" i="71"/>
  <c r="BQ79" i="71"/>
  <c r="BF79" i="71"/>
  <c r="BA79" i="71"/>
  <c r="AP79" i="71"/>
  <c r="AK79" i="71"/>
  <c r="Z79" i="71"/>
  <c r="U79" i="71"/>
  <c r="J79" i="71"/>
  <c r="E79" i="71"/>
  <c r="CX78" i="71"/>
  <c r="CP78" i="71"/>
  <c r="CC78" i="71"/>
  <c r="BU78" i="71"/>
  <c r="BN78" i="71"/>
  <c r="AS78" i="71"/>
  <c r="AL78" i="71"/>
  <c r="AC78" i="71"/>
  <c r="CY77" i="71"/>
  <c r="AA77" i="71"/>
  <c r="CJ76" i="71"/>
  <c r="DC75" i="71"/>
  <c r="BL75" i="71"/>
  <c r="CE74" i="71"/>
  <c r="AN74" i="71"/>
  <c r="BG73" i="71"/>
  <c r="P73" i="71"/>
  <c r="AI72" i="71"/>
  <c r="CR71" i="71"/>
  <c r="K71" i="71"/>
  <c r="BT70" i="71"/>
  <c r="CM69" i="71"/>
  <c r="AV69" i="71"/>
  <c r="CZ68" i="71"/>
  <c r="AN68" i="71"/>
  <c r="CB67" i="71"/>
  <c r="P67" i="71"/>
  <c r="CO63" i="71"/>
  <c r="BA53" i="71"/>
  <c r="AD78" i="71"/>
  <c r="Y78" i="71"/>
  <c r="N78" i="71"/>
  <c r="I78" i="71"/>
  <c r="CX77" i="71"/>
  <c r="CS77" i="71"/>
  <c r="CH77" i="71"/>
  <c r="CC77" i="71"/>
  <c r="BR77" i="71"/>
  <c r="BM77" i="71"/>
  <c r="BB77" i="71"/>
  <c r="AW77" i="71"/>
  <c r="AL77" i="71"/>
  <c r="AG77" i="71"/>
  <c r="V77" i="71"/>
  <c r="Q77" i="71"/>
  <c r="F77" i="71"/>
  <c r="DA76" i="71"/>
  <c r="CP76" i="71"/>
  <c r="CK76" i="71"/>
  <c r="BZ76" i="71"/>
  <c r="BU76" i="71"/>
  <c r="BJ76" i="71"/>
  <c r="BE76" i="71"/>
  <c r="AT76" i="71"/>
  <c r="AO76" i="71"/>
  <c r="AD76" i="71"/>
  <c r="Y76" i="71"/>
  <c r="N76" i="71"/>
  <c r="I76" i="71"/>
  <c r="CX75" i="71"/>
  <c r="CS75" i="71"/>
  <c r="CH75" i="71"/>
  <c r="CC75" i="71"/>
  <c r="BR75" i="71"/>
  <c r="BM75" i="71"/>
  <c r="BB75" i="71"/>
  <c r="AW75" i="71"/>
  <c r="AL75" i="71"/>
  <c r="AG75" i="71"/>
  <c r="V75" i="71"/>
  <c r="Q75" i="71"/>
  <c r="F75" i="71"/>
  <c r="DA74" i="71"/>
  <c r="CP74" i="71"/>
  <c r="CK74" i="71"/>
  <c r="BZ74" i="71"/>
  <c r="BU74" i="71"/>
  <c r="BJ74" i="71"/>
  <c r="BE74" i="71"/>
  <c r="AT74" i="71"/>
  <c r="AO74" i="71"/>
  <c r="AD74" i="71"/>
  <c r="Y74" i="71"/>
  <c r="N74" i="71"/>
  <c r="I74" i="71"/>
  <c r="CX73" i="71"/>
  <c r="CS73" i="71"/>
  <c r="CH73" i="71"/>
  <c r="CC73" i="71"/>
  <c r="BR73" i="71"/>
  <c r="BM73" i="71"/>
  <c r="BB73" i="71"/>
  <c r="AW73" i="71"/>
  <c r="AL73" i="71"/>
  <c r="AG73" i="71"/>
  <c r="V73" i="71"/>
  <c r="Q73" i="71"/>
  <c r="F73" i="71"/>
  <c r="DA72" i="71"/>
  <c r="CP72" i="71"/>
  <c r="CK72" i="71"/>
  <c r="BZ72" i="71"/>
  <c r="BU72" i="71"/>
  <c r="BJ72" i="71"/>
  <c r="BE72" i="71"/>
  <c r="AT72" i="71"/>
  <c r="AO72" i="71"/>
  <c r="AD72" i="71"/>
  <c r="Y72" i="71"/>
  <c r="N72" i="71"/>
  <c r="I72" i="71"/>
  <c r="CX71" i="71"/>
  <c r="CS71" i="71"/>
  <c r="CH71" i="71"/>
  <c r="CC71" i="71"/>
  <c r="BR71" i="71"/>
  <c r="BM71" i="71"/>
  <c r="BB71" i="71"/>
  <c r="AW71" i="71"/>
  <c r="AL71" i="71"/>
  <c r="AG71" i="71"/>
  <c r="V71" i="71"/>
  <c r="Q71" i="71"/>
  <c r="F71" i="71"/>
  <c r="DA70" i="71"/>
  <c r="CP70" i="71"/>
  <c r="CK70" i="71"/>
  <c r="BZ70" i="71"/>
  <c r="BU70" i="71"/>
  <c r="BJ70" i="71"/>
  <c r="BE70" i="71"/>
  <c r="AT70" i="71"/>
  <c r="AO70" i="71"/>
  <c r="AD70" i="71"/>
  <c r="Y70" i="71"/>
  <c r="N70" i="71"/>
  <c r="I70" i="71"/>
  <c r="CX69" i="71"/>
  <c r="CS69" i="71"/>
  <c r="CH69" i="71"/>
  <c r="CC69" i="71"/>
  <c r="BR69" i="71"/>
  <c r="BM69" i="71"/>
  <c r="BB69" i="71"/>
  <c r="AW69" i="71"/>
  <c r="AL69" i="71"/>
  <c r="AG69" i="71"/>
  <c r="V69" i="71"/>
  <c r="P69" i="71"/>
  <c r="I69" i="71"/>
  <c r="DA68" i="71"/>
  <c r="CS68" i="71"/>
  <c r="CK68" i="71"/>
  <c r="CC68" i="71"/>
  <c r="BU68" i="71"/>
  <c r="BM68" i="71"/>
  <c r="BE68" i="71"/>
  <c r="AW68" i="71"/>
  <c r="AO68" i="71"/>
  <c r="AG68" i="71"/>
  <c r="Y68" i="71"/>
  <c r="Q68" i="71"/>
  <c r="I68" i="71"/>
  <c r="DA67" i="71"/>
  <c r="CS67" i="71"/>
  <c r="CK67" i="71"/>
  <c r="CC67" i="71"/>
  <c r="BU67" i="71"/>
  <c r="BM67" i="71"/>
  <c r="BE67" i="71"/>
  <c r="AW67" i="71"/>
  <c r="AO67" i="71"/>
  <c r="AG67" i="71"/>
  <c r="Y67" i="71"/>
  <c r="Q67" i="71"/>
  <c r="H67" i="71"/>
  <c r="CW66" i="71"/>
  <c r="BX66" i="71"/>
  <c r="AZ66" i="71"/>
  <c r="AB66" i="71"/>
  <c r="AK65" i="71"/>
  <c r="BP64" i="71"/>
  <c r="CT63" i="71"/>
  <c r="BD63" i="71"/>
  <c r="M63" i="71"/>
  <c r="BV62" i="71"/>
  <c r="AF62" i="71"/>
  <c r="AX60" i="71"/>
  <c r="U57" i="71"/>
  <c r="CL77" i="71"/>
  <c r="CG77" i="71"/>
  <c r="BV77" i="71"/>
  <c r="BQ77" i="71"/>
  <c r="BF77" i="71"/>
  <c r="BA77" i="71"/>
  <c r="AP77" i="71"/>
  <c r="AK77" i="71"/>
  <c r="Z77" i="71"/>
  <c r="U77" i="71"/>
  <c r="J77" i="71"/>
  <c r="E77" i="71"/>
  <c r="CT76" i="71"/>
  <c r="CO76" i="71"/>
  <c r="CD76" i="71"/>
  <c r="BY76" i="71"/>
  <c r="BN76" i="71"/>
  <c r="BI76" i="71"/>
  <c r="AX76" i="71"/>
  <c r="AS76" i="71"/>
  <c r="AH76" i="71"/>
  <c r="AC76" i="71"/>
  <c r="R76" i="71"/>
  <c r="M76" i="71"/>
  <c r="DB75" i="71"/>
  <c r="CW75" i="71"/>
  <c r="CL75" i="71"/>
  <c r="CG75" i="71"/>
  <c r="BV75" i="71"/>
  <c r="BQ75" i="71"/>
  <c r="BF75" i="71"/>
  <c r="BA75" i="71"/>
  <c r="AP75" i="71"/>
  <c r="AK75" i="71"/>
  <c r="Z75" i="71"/>
  <c r="U75" i="71"/>
  <c r="J75" i="71"/>
  <c r="E75" i="71"/>
  <c r="CT74" i="71"/>
  <c r="CO74" i="71"/>
  <c r="CD74" i="71"/>
  <c r="BY74" i="71"/>
  <c r="BN74" i="71"/>
  <c r="BI74" i="71"/>
  <c r="AX74" i="71"/>
  <c r="AS74" i="71"/>
  <c r="AH74" i="71"/>
  <c r="AC74" i="71"/>
  <c r="R74" i="71"/>
  <c r="M74" i="71"/>
  <c r="DB73" i="71"/>
  <c r="CW73" i="71"/>
  <c r="CL73" i="71"/>
  <c r="CG73" i="71"/>
  <c r="BV73" i="71"/>
  <c r="BQ73" i="71"/>
  <c r="BF73" i="71"/>
  <c r="BA73" i="71"/>
  <c r="AP73" i="71"/>
  <c r="AK73" i="71"/>
  <c r="Z73" i="71"/>
  <c r="U73" i="71"/>
  <c r="J73" i="71"/>
  <c r="E73" i="71"/>
  <c r="CT72" i="71"/>
  <c r="CO72" i="71"/>
  <c r="CD72" i="71"/>
  <c r="BY72" i="71"/>
  <c r="BN72" i="71"/>
  <c r="BI72" i="71"/>
  <c r="AX72" i="71"/>
  <c r="AS72" i="71"/>
  <c r="AH72" i="71"/>
  <c r="AC72" i="71"/>
  <c r="R72" i="71"/>
  <c r="M72" i="71"/>
  <c r="DB71" i="71"/>
  <c r="CW71" i="71"/>
  <c r="CL71" i="71"/>
  <c r="CG71" i="71"/>
  <c r="BV71" i="71"/>
  <c r="BQ71" i="71"/>
  <c r="BF71" i="71"/>
  <c r="BA71" i="71"/>
  <c r="AP71" i="71"/>
  <c r="AK71" i="71"/>
  <c r="Z71" i="71"/>
  <c r="U71" i="71"/>
  <c r="J71" i="71"/>
  <c r="E71" i="71"/>
  <c r="CT70" i="71"/>
  <c r="CO70" i="71"/>
  <c r="CD70" i="71"/>
  <c r="BY70" i="71"/>
  <c r="BN70" i="71"/>
  <c r="BI70" i="71"/>
  <c r="AX70" i="71"/>
  <c r="AS70" i="71"/>
  <c r="AH70" i="71"/>
  <c r="AC70" i="71"/>
  <c r="R70" i="71"/>
  <c r="M70" i="71"/>
  <c r="DB69" i="71"/>
  <c r="CW69" i="71"/>
  <c r="CL69" i="71"/>
  <c r="CG69" i="71"/>
  <c r="BV69" i="71"/>
  <c r="BQ69" i="71"/>
  <c r="BF69" i="71"/>
  <c r="BA69" i="71"/>
  <c r="AP69" i="71"/>
  <c r="AK69" i="71"/>
  <c r="Z69" i="71"/>
  <c r="U69" i="71"/>
  <c r="O69" i="71"/>
  <c r="G69" i="71"/>
  <c r="CY68" i="71"/>
  <c r="CQ68" i="71"/>
  <c r="CI68" i="71"/>
  <c r="CA68" i="71"/>
  <c r="BS68" i="71"/>
  <c r="BK68" i="71"/>
  <c r="BC68" i="71"/>
  <c r="AU68" i="71"/>
  <c r="AM68" i="71"/>
  <c r="AE68" i="71"/>
  <c r="W68" i="71"/>
  <c r="O68" i="71"/>
  <c r="G68" i="71"/>
  <c r="CY67" i="71"/>
  <c r="CQ67" i="71"/>
  <c r="CI67" i="71"/>
  <c r="CA67" i="71"/>
  <c r="BS67" i="71"/>
  <c r="BK67" i="71"/>
  <c r="BC67" i="71"/>
  <c r="AU67" i="71"/>
  <c r="AM67" i="71"/>
  <c r="AE67" i="71"/>
  <c r="W67" i="71"/>
  <c r="O67" i="71"/>
  <c r="F67" i="71"/>
  <c r="CG66" i="71"/>
  <c r="BI66" i="71"/>
  <c r="AK66" i="71"/>
  <c r="L66" i="71"/>
  <c r="CW65" i="71"/>
  <c r="AB65" i="71"/>
  <c r="BG64" i="71"/>
  <c r="V64" i="71"/>
  <c r="CJ63" i="71"/>
  <c r="AS63" i="71"/>
  <c r="DB62" i="71"/>
  <c r="BL62" i="71"/>
  <c r="BQ59" i="71"/>
  <c r="J53" i="71"/>
  <c r="AB78" i="71"/>
  <c r="W78" i="71"/>
  <c r="L78" i="71"/>
  <c r="G78" i="71"/>
  <c r="CV77" i="71"/>
  <c r="CQ77" i="71"/>
  <c r="CF77" i="71"/>
  <c r="CA77" i="71"/>
  <c r="BP77" i="71"/>
  <c r="BK77" i="71"/>
  <c r="AZ77" i="71"/>
  <c r="AU77" i="71"/>
  <c r="AJ77" i="71"/>
  <c r="AE77" i="71"/>
  <c r="T77" i="71"/>
  <c r="O77" i="71"/>
  <c r="D77" i="71"/>
  <c r="CY76" i="71"/>
  <c r="CN76" i="71"/>
  <c r="CI76" i="71"/>
  <c r="BX76" i="71"/>
  <c r="BS76" i="71"/>
  <c r="BH76" i="71"/>
  <c r="BC76" i="71"/>
  <c r="AR76" i="71"/>
  <c r="AM76" i="71"/>
  <c r="AB76" i="71"/>
  <c r="W76" i="71"/>
  <c r="L76" i="71"/>
  <c r="G76" i="71"/>
  <c r="CV75" i="71"/>
  <c r="CQ75" i="71"/>
  <c r="CF75" i="71"/>
  <c r="CA75" i="71"/>
  <c r="BP75" i="71"/>
  <c r="BK75" i="71"/>
  <c r="AZ75" i="71"/>
  <c r="AU75" i="71"/>
  <c r="AJ75" i="71"/>
  <c r="AE75" i="71"/>
  <c r="T75" i="71"/>
  <c r="O75" i="71"/>
  <c r="D75" i="71"/>
  <c r="CY74" i="71"/>
  <c r="CN74" i="71"/>
  <c r="CI74" i="71"/>
  <c r="BX74" i="71"/>
  <c r="BS74" i="71"/>
  <c r="BH74" i="71"/>
  <c r="BC74" i="71"/>
  <c r="AR74" i="71"/>
  <c r="AM74" i="71"/>
  <c r="AB74" i="71"/>
  <c r="W74" i="71"/>
  <c r="L74" i="71"/>
  <c r="G74" i="71"/>
  <c r="CV73" i="71"/>
  <c r="CQ73" i="71"/>
  <c r="CF73" i="71"/>
  <c r="CA73" i="71"/>
  <c r="BP73" i="71"/>
  <c r="BK73" i="71"/>
  <c r="AZ73" i="71"/>
  <c r="AU73" i="71"/>
  <c r="AJ73" i="71"/>
  <c r="AE73" i="71"/>
  <c r="T73" i="71"/>
  <c r="O73" i="71"/>
  <c r="D73" i="71"/>
  <c r="CY72" i="71"/>
  <c r="CN72" i="71"/>
  <c r="CI72" i="71"/>
  <c r="BX72" i="71"/>
  <c r="BS72" i="71"/>
  <c r="BH72" i="71"/>
  <c r="BC72" i="71"/>
  <c r="AR72" i="71"/>
  <c r="AM72" i="71"/>
  <c r="AB72" i="71"/>
  <c r="W72" i="71"/>
  <c r="L72" i="71"/>
  <c r="G72" i="71"/>
  <c r="CV71" i="71"/>
  <c r="CQ71" i="71"/>
  <c r="CF71" i="71"/>
  <c r="CA71" i="71"/>
  <c r="BP71" i="71"/>
  <c r="BK71" i="71"/>
  <c r="AZ71" i="71"/>
  <c r="AU71" i="71"/>
  <c r="AJ71" i="71"/>
  <c r="AE71" i="71"/>
  <c r="T71" i="71"/>
  <c r="O71" i="71"/>
  <c r="D71" i="71"/>
  <c r="CY70" i="71"/>
  <c r="CN70" i="71"/>
  <c r="CI70" i="71"/>
  <c r="BX70" i="71"/>
  <c r="BS70" i="71"/>
  <c r="BH70" i="71"/>
  <c r="BC70" i="71"/>
  <c r="AR70" i="71"/>
  <c r="AM70" i="71"/>
  <c r="AB70" i="71"/>
  <c r="W70" i="71"/>
  <c r="L70" i="71"/>
  <c r="G70" i="71"/>
  <c r="CV69" i="71"/>
  <c r="CQ69" i="71"/>
  <c r="CF69" i="71"/>
  <c r="CA69" i="71"/>
  <c r="BP69" i="71"/>
  <c r="BK69" i="71"/>
  <c r="AZ69" i="71"/>
  <c r="AU69" i="71"/>
  <c r="AJ69" i="71"/>
  <c r="AE69" i="71"/>
  <c r="T69" i="71"/>
  <c r="N69" i="71"/>
  <c r="F69" i="71"/>
  <c r="CX68" i="71"/>
  <c r="CP68" i="71"/>
  <c r="CH68" i="71"/>
  <c r="BZ68" i="71"/>
  <c r="BR68" i="71"/>
  <c r="BJ68" i="71"/>
  <c r="BB68" i="71"/>
  <c r="AT68" i="71"/>
  <c r="AL68" i="71"/>
  <c r="AD68" i="71"/>
  <c r="V68" i="71"/>
  <c r="N68" i="71"/>
  <c r="F68" i="71"/>
  <c r="CX67" i="71"/>
  <c r="CP67" i="71"/>
  <c r="CH67" i="71"/>
  <c r="BZ67" i="71"/>
  <c r="BR67" i="71"/>
  <c r="BJ67" i="71"/>
  <c r="BB67" i="71"/>
  <c r="AT67" i="71"/>
  <c r="AL67" i="71"/>
  <c r="AD67" i="71"/>
  <c r="V67" i="71"/>
  <c r="N67" i="71"/>
  <c r="D67" i="71"/>
  <c r="CF66" i="71"/>
  <c r="BH66" i="71"/>
  <c r="AI66" i="71"/>
  <c r="K66" i="71"/>
  <c r="BH65" i="71"/>
  <c r="CM64" i="71"/>
  <c r="BB64" i="71"/>
  <c r="CD63" i="71"/>
  <c r="AN63" i="71"/>
  <c r="CW62" i="71"/>
  <c r="BF62" i="71"/>
  <c r="BB61" i="71"/>
  <c r="Z59" i="71"/>
  <c r="CW55" i="71"/>
  <c r="AG78" i="71"/>
  <c r="V78" i="71"/>
  <c r="Q78" i="71"/>
  <c r="F78" i="71"/>
  <c r="DA77" i="71"/>
  <c r="CP77" i="71"/>
  <c r="CK77" i="71"/>
  <c r="BZ77" i="71"/>
  <c r="BU77" i="71"/>
  <c r="BJ77" i="71"/>
  <c r="BE77" i="71"/>
  <c r="AT77" i="71"/>
  <c r="AO77" i="71"/>
  <c r="AD77" i="71"/>
  <c r="Y77" i="71"/>
  <c r="N77" i="71"/>
  <c r="I77" i="71"/>
  <c r="CX76" i="71"/>
  <c r="CS76" i="71"/>
  <c r="CH76" i="71"/>
  <c r="CC76" i="71"/>
  <c r="BR76" i="71"/>
  <c r="BM76" i="71"/>
  <c r="BB76" i="71"/>
  <c r="AW76" i="71"/>
  <c r="AL76" i="71"/>
  <c r="AG76" i="71"/>
  <c r="V76" i="71"/>
  <c r="Q76" i="71"/>
  <c r="F76" i="71"/>
  <c r="DA75" i="71"/>
  <c r="CP75" i="71"/>
  <c r="CK75" i="71"/>
  <c r="BZ75" i="71"/>
  <c r="BU75" i="71"/>
  <c r="BJ75" i="71"/>
  <c r="BE75" i="71"/>
  <c r="AT75" i="71"/>
  <c r="AO75" i="71"/>
  <c r="AD75" i="71"/>
  <c r="Y75" i="71"/>
  <c r="N75" i="71"/>
  <c r="I75" i="71"/>
  <c r="CX74" i="71"/>
  <c r="CS74" i="71"/>
  <c r="CH74" i="71"/>
  <c r="CC74" i="71"/>
  <c r="BR74" i="71"/>
  <c r="BM74" i="71"/>
  <c r="BB74" i="71"/>
  <c r="AW74" i="71"/>
  <c r="AL74" i="71"/>
  <c r="AG74" i="71"/>
  <c r="V74" i="71"/>
  <c r="Q74" i="71"/>
  <c r="F74" i="71"/>
  <c r="DA73" i="71"/>
  <c r="CP73" i="71"/>
  <c r="CK73" i="71"/>
  <c r="BZ73" i="71"/>
  <c r="BU73" i="71"/>
  <c r="BJ73" i="71"/>
  <c r="BE73" i="71"/>
  <c r="AT73" i="71"/>
  <c r="AO73" i="71"/>
  <c r="AD73" i="71"/>
  <c r="Y73" i="71"/>
  <c r="N73" i="71"/>
  <c r="I73" i="71"/>
  <c r="CX72" i="71"/>
  <c r="CS72" i="71"/>
  <c r="CH72" i="71"/>
  <c r="CC72" i="71"/>
  <c r="BR72" i="71"/>
  <c r="BM72" i="71"/>
  <c r="BB72" i="71"/>
  <c r="AW72" i="71"/>
  <c r="AL72" i="71"/>
  <c r="AG72" i="71"/>
  <c r="V72" i="71"/>
  <c r="Q72" i="71"/>
  <c r="F72" i="71"/>
  <c r="DA71" i="71"/>
  <c r="CP71" i="71"/>
  <c r="CK71" i="71"/>
  <c r="BZ71" i="71"/>
  <c r="BU71" i="71"/>
  <c r="BJ71" i="71"/>
  <c r="BE71" i="71"/>
  <c r="AT71" i="71"/>
  <c r="AO71" i="71"/>
  <c r="AD71" i="71"/>
  <c r="Y71" i="71"/>
  <c r="N71" i="71"/>
  <c r="I71" i="71"/>
  <c r="CX70" i="71"/>
  <c r="CS70" i="71"/>
  <c r="CH70" i="71"/>
  <c r="CC70" i="71"/>
  <c r="BR70" i="71"/>
  <c r="BM70" i="71"/>
  <c r="BB70" i="71"/>
  <c r="AW70" i="71"/>
  <c r="AL70" i="71"/>
  <c r="AG70" i="71"/>
  <c r="V70" i="71"/>
  <c r="Q70" i="71"/>
  <c r="F70" i="71"/>
  <c r="DA69" i="71"/>
  <c r="CP69" i="71"/>
  <c r="CK69" i="71"/>
  <c r="BZ69" i="71"/>
  <c r="BU69" i="71"/>
  <c r="BJ69" i="71"/>
  <c r="BE69" i="71"/>
  <c r="AT69" i="71"/>
  <c r="AO69" i="71"/>
  <c r="AD69" i="71"/>
  <c r="Y69" i="71"/>
  <c r="M69" i="71"/>
  <c r="E69" i="71"/>
  <c r="CW68" i="71"/>
  <c r="CO68" i="71"/>
  <c r="CG68" i="71"/>
  <c r="BY68" i="71"/>
  <c r="BQ68" i="71"/>
  <c r="BI68" i="71"/>
  <c r="BA68" i="71"/>
  <c r="AS68" i="71"/>
  <c r="AK68" i="71"/>
  <c r="AC68" i="71"/>
  <c r="U68" i="71"/>
  <c r="M68" i="71"/>
  <c r="E68" i="71"/>
  <c r="CW67" i="71"/>
  <c r="CO67" i="71"/>
  <c r="CG67" i="71"/>
  <c r="BY67" i="71"/>
  <c r="BQ67" i="71"/>
  <c r="BI67" i="71"/>
  <c r="BA67" i="71"/>
  <c r="AS67" i="71"/>
  <c r="AK67" i="71"/>
  <c r="AC67" i="71"/>
  <c r="U67" i="71"/>
  <c r="M67" i="71"/>
  <c r="DC66" i="71"/>
  <c r="CP66" i="71"/>
  <c r="CE66" i="71"/>
  <c r="BR66" i="71"/>
  <c r="AT66" i="71"/>
  <c r="U66" i="71"/>
  <c r="CN65" i="71"/>
  <c r="S65" i="71"/>
  <c r="CH64" i="71"/>
  <c r="M64" i="71"/>
  <c r="BY63" i="71"/>
  <c r="AH63" i="71"/>
  <c r="CR62" i="71"/>
  <c r="BA62" i="71"/>
  <c r="H62" i="71"/>
  <c r="BF55" i="71"/>
  <c r="AC52" i="71"/>
  <c r="DC78" i="71"/>
  <c r="CR78" i="71"/>
  <c r="CM78" i="71"/>
  <c r="CB78" i="71"/>
  <c r="BW78" i="71"/>
  <c r="BL78" i="71"/>
  <c r="BG78" i="71"/>
  <c r="AV78" i="71"/>
  <c r="AQ78" i="71"/>
  <c r="AF78" i="71"/>
  <c r="AA78" i="71"/>
  <c r="P78" i="71"/>
  <c r="K78" i="71"/>
  <c r="CZ77" i="71"/>
  <c r="CU77" i="71"/>
  <c r="CJ77" i="71"/>
  <c r="CE77" i="71"/>
  <c r="BT77" i="71"/>
  <c r="BO77" i="71"/>
  <c r="BD77" i="71"/>
  <c r="AY77" i="71"/>
  <c r="AN77" i="71"/>
  <c r="AI77" i="71"/>
  <c r="X77" i="71"/>
  <c r="S77" i="71"/>
  <c r="H77" i="71"/>
  <c r="DC76" i="71"/>
  <c r="CR76" i="71"/>
  <c r="CM76" i="71"/>
  <c r="CB76" i="71"/>
  <c r="BW76" i="71"/>
  <c r="BL76" i="71"/>
  <c r="BG76" i="71"/>
  <c r="AV76" i="71"/>
  <c r="AQ76" i="71"/>
  <c r="AF76" i="71"/>
  <c r="AA76" i="71"/>
  <c r="P76" i="71"/>
  <c r="K76" i="71"/>
  <c r="CZ75" i="71"/>
  <c r="CU75" i="71"/>
  <c r="CJ75" i="71"/>
  <c r="CE75" i="71"/>
  <c r="BT75" i="71"/>
  <c r="BO75" i="71"/>
  <c r="BD75" i="71"/>
  <c r="AY75" i="71"/>
  <c r="AN75" i="71"/>
  <c r="AI75" i="71"/>
  <c r="X75" i="71"/>
  <c r="S75" i="71"/>
  <c r="H75" i="71"/>
  <c r="DC74" i="71"/>
  <c r="CR74" i="71"/>
  <c r="CM74" i="71"/>
  <c r="CB74" i="71"/>
  <c r="BW74" i="71"/>
  <c r="BL74" i="71"/>
  <c r="BG74" i="71"/>
  <c r="AV74" i="71"/>
  <c r="AQ74" i="71"/>
  <c r="AF74" i="71"/>
  <c r="AA74" i="71"/>
  <c r="P74" i="71"/>
  <c r="K74" i="71"/>
  <c r="CZ73" i="71"/>
  <c r="CU73" i="71"/>
  <c r="CJ73" i="71"/>
  <c r="CE73" i="71"/>
  <c r="BT73" i="71"/>
  <c r="BO73" i="71"/>
  <c r="BD73" i="71"/>
  <c r="AY73" i="71"/>
  <c r="AN73" i="71"/>
  <c r="AI73" i="71"/>
  <c r="X73" i="71"/>
  <c r="S73" i="71"/>
  <c r="H73" i="71"/>
  <c r="DC72" i="71"/>
  <c r="CR72" i="71"/>
  <c r="CM72" i="71"/>
  <c r="CB72" i="71"/>
  <c r="BW72" i="71"/>
  <c r="BL72" i="71"/>
  <c r="BG72" i="71"/>
  <c r="AV72" i="71"/>
  <c r="AQ72" i="71"/>
  <c r="AF72" i="71"/>
  <c r="AA72" i="71"/>
  <c r="P72" i="71"/>
  <c r="K72" i="71"/>
  <c r="CZ71" i="71"/>
  <c r="CU71" i="71"/>
  <c r="CJ71" i="71"/>
  <c r="CE71" i="71"/>
  <c r="BT71" i="71"/>
  <c r="BO71" i="71"/>
  <c r="BD71" i="71"/>
  <c r="AY71" i="71"/>
  <c r="AN71" i="71"/>
  <c r="AI71" i="71"/>
  <c r="X71" i="71"/>
  <c r="S71" i="71"/>
  <c r="H71" i="71"/>
  <c r="DC70" i="71"/>
  <c r="CR70" i="71"/>
  <c r="CM70" i="71"/>
  <c r="CB70" i="71"/>
  <c r="BW70" i="71"/>
  <c r="BL70" i="71"/>
  <c r="BG70" i="71"/>
  <c r="AV70" i="71"/>
  <c r="AQ70" i="71"/>
  <c r="AF70" i="71"/>
  <c r="AA70" i="71"/>
  <c r="P70" i="71"/>
  <c r="K70" i="71"/>
  <c r="CZ69" i="71"/>
  <c r="CU69" i="71"/>
  <c r="CJ69" i="71"/>
  <c r="CE69" i="71"/>
  <c r="BT69" i="71"/>
  <c r="BO69" i="71"/>
  <c r="BD69" i="71"/>
  <c r="AY69" i="71"/>
  <c r="AN69" i="71"/>
  <c r="AI69" i="71"/>
  <c r="X69" i="71"/>
  <c r="S69" i="71"/>
  <c r="L69" i="71"/>
  <c r="D69" i="71"/>
  <c r="CV68" i="71"/>
  <c r="CN68" i="71"/>
  <c r="CF68" i="71"/>
  <c r="BX68" i="71"/>
  <c r="BP68" i="71"/>
  <c r="BH68" i="71"/>
  <c r="AZ68" i="71"/>
  <c r="AR68" i="71"/>
  <c r="AJ68" i="71"/>
  <c r="AB68" i="71"/>
  <c r="T68" i="71"/>
  <c r="L68" i="71"/>
  <c r="D68" i="71"/>
  <c r="CV67" i="71"/>
  <c r="CN67" i="71"/>
  <c r="CF67" i="71"/>
  <c r="BX67" i="71"/>
  <c r="BP67" i="71"/>
  <c r="BH67" i="71"/>
  <c r="AZ67" i="71"/>
  <c r="AR67" i="71"/>
  <c r="AJ67" i="71"/>
  <c r="AB67" i="71"/>
  <c r="T67" i="71"/>
  <c r="L67" i="71"/>
  <c r="CO66" i="71"/>
  <c r="BQ66" i="71"/>
  <c r="AR66" i="71"/>
  <c r="T66" i="71"/>
  <c r="AY65" i="71"/>
  <c r="N65" i="71"/>
  <c r="AS64" i="71"/>
  <c r="BT63" i="71"/>
  <c r="AC63" i="71"/>
  <c r="CL62" i="71"/>
  <c r="AV62" i="71"/>
  <c r="DA61" i="71"/>
  <c r="Z61" i="71"/>
  <c r="AS58" i="71"/>
  <c r="CF51" i="71"/>
  <c r="DB78" i="71"/>
  <c r="CW78" i="71"/>
  <c r="CL78" i="71"/>
  <c r="CG78" i="71"/>
  <c r="BV78" i="71"/>
  <c r="BQ78" i="71"/>
  <c r="BF78" i="71"/>
  <c r="BA78" i="71"/>
  <c r="AP78" i="71"/>
  <c r="AK78" i="71"/>
  <c r="Z78" i="71"/>
  <c r="U78" i="71"/>
  <c r="J78" i="71"/>
  <c r="E78" i="71"/>
  <c r="CT77" i="71"/>
  <c r="CO77" i="71"/>
  <c r="CD77" i="71"/>
  <c r="BY77" i="71"/>
  <c r="BN77" i="71"/>
  <c r="BI77" i="71"/>
  <c r="AX77" i="71"/>
  <c r="AS77" i="71"/>
  <c r="AH77" i="71"/>
  <c r="AC77" i="71"/>
  <c r="R77" i="71"/>
  <c r="M77" i="71"/>
  <c r="DB76" i="71"/>
  <c r="CW76" i="71"/>
  <c r="CL76" i="71"/>
  <c r="CG76" i="71"/>
  <c r="BV76" i="71"/>
  <c r="BQ76" i="71"/>
  <c r="BF76" i="71"/>
  <c r="BA76" i="71"/>
  <c r="AP76" i="71"/>
  <c r="AK76" i="71"/>
  <c r="Z76" i="71"/>
  <c r="U76" i="71"/>
  <c r="J76" i="71"/>
  <c r="E76" i="71"/>
  <c r="CT75" i="71"/>
  <c r="CO75" i="71"/>
  <c r="CD75" i="71"/>
  <c r="BY75" i="71"/>
  <c r="BN75" i="71"/>
  <c r="BI75" i="71"/>
  <c r="AX75" i="71"/>
  <c r="AS75" i="71"/>
  <c r="AH75" i="71"/>
  <c r="AC75" i="71"/>
  <c r="R75" i="71"/>
  <c r="M75" i="71"/>
  <c r="DB74" i="71"/>
  <c r="CW74" i="71"/>
  <c r="CL74" i="71"/>
  <c r="CG74" i="71"/>
  <c r="BV74" i="71"/>
  <c r="BQ74" i="71"/>
  <c r="BF74" i="71"/>
  <c r="BA74" i="71"/>
  <c r="AP74" i="71"/>
  <c r="AK74" i="71"/>
  <c r="Z74" i="71"/>
  <c r="U74" i="71"/>
  <c r="J74" i="71"/>
  <c r="E74" i="71"/>
  <c r="CT73" i="71"/>
  <c r="CO73" i="71"/>
  <c r="CD73" i="71"/>
  <c r="BY73" i="71"/>
  <c r="BN73" i="71"/>
  <c r="BI73" i="71"/>
  <c r="AX73" i="71"/>
  <c r="AS73" i="71"/>
  <c r="AH73" i="71"/>
  <c r="AC73" i="71"/>
  <c r="R73" i="71"/>
  <c r="M73" i="71"/>
  <c r="DB72" i="71"/>
  <c r="CW72" i="71"/>
  <c r="CL72" i="71"/>
  <c r="CG72" i="71"/>
  <c r="BV72" i="71"/>
  <c r="BQ72" i="71"/>
  <c r="BF72" i="71"/>
  <c r="BA72" i="71"/>
  <c r="AP72" i="71"/>
  <c r="AK72" i="71"/>
  <c r="Z72" i="71"/>
  <c r="U72" i="71"/>
  <c r="J72" i="71"/>
  <c r="E72" i="71"/>
  <c r="CT71" i="71"/>
  <c r="CO71" i="71"/>
  <c r="CD71" i="71"/>
  <c r="BY71" i="71"/>
  <c r="BN71" i="71"/>
  <c r="BI71" i="71"/>
  <c r="AX71" i="71"/>
  <c r="AS71" i="71"/>
  <c r="AH71" i="71"/>
  <c r="AC71" i="71"/>
  <c r="R71" i="71"/>
  <c r="M71" i="71"/>
  <c r="DB70" i="71"/>
  <c r="CW70" i="71"/>
  <c r="CL70" i="71"/>
  <c r="CG70" i="71"/>
  <c r="BV70" i="71"/>
  <c r="BQ70" i="71"/>
  <c r="BF70" i="71"/>
  <c r="BA70" i="71"/>
  <c r="AP70" i="71"/>
  <c r="AK70" i="71"/>
  <c r="Z70" i="71"/>
  <c r="U70" i="71"/>
  <c r="J70" i="71"/>
  <c r="E70" i="71"/>
  <c r="CT69" i="71"/>
  <c r="CO69" i="71"/>
  <c r="CD69" i="71"/>
  <c r="BY69" i="71"/>
  <c r="BN69" i="71"/>
  <c r="BI69" i="71"/>
  <c r="AX69" i="71"/>
  <c r="AS69" i="71"/>
  <c r="AH69" i="71"/>
  <c r="AC69" i="71"/>
  <c r="R69" i="71"/>
  <c r="K69" i="71"/>
  <c r="DC68" i="71"/>
  <c r="CU68" i="71"/>
  <c r="CM68" i="71"/>
  <c r="CE68" i="71"/>
  <c r="BW68" i="71"/>
  <c r="BO68" i="71"/>
  <c r="BG68" i="71"/>
  <c r="AY68" i="71"/>
  <c r="AQ68" i="71"/>
  <c r="AI68" i="71"/>
  <c r="AA68" i="71"/>
  <c r="S68" i="71"/>
  <c r="K68" i="71"/>
  <c r="DC67" i="71"/>
  <c r="CU67" i="71"/>
  <c r="CM67" i="71"/>
  <c r="CE67" i="71"/>
  <c r="BW67" i="71"/>
  <c r="BO67" i="71"/>
  <c r="BG67" i="71"/>
  <c r="AY67" i="71"/>
  <c r="AQ67" i="71"/>
  <c r="AI67" i="71"/>
  <c r="AA67" i="71"/>
  <c r="S67" i="71"/>
  <c r="K67" i="71"/>
  <c r="CN66" i="71"/>
  <c r="BO66" i="71"/>
  <c r="AQ66" i="71"/>
  <c r="AD66" i="71"/>
  <c r="S66" i="71"/>
  <c r="F66" i="71"/>
  <c r="CE65" i="71"/>
  <c r="AT65" i="71"/>
  <c r="BY64" i="71"/>
  <c r="D64" i="71"/>
  <c r="BN63" i="71"/>
  <c r="X63" i="71"/>
  <c r="CG62" i="71"/>
  <c r="AP62" i="71"/>
  <c r="CU61" i="71"/>
  <c r="DB57" i="71"/>
  <c r="BY54" i="71"/>
  <c r="CN77" i="71"/>
  <c r="CI77" i="71"/>
  <c r="BX77" i="71"/>
  <c r="BS77" i="71"/>
  <c r="BH77" i="71"/>
  <c r="BC77" i="71"/>
  <c r="AR77" i="71"/>
  <c r="AM77" i="71"/>
  <c r="AB77" i="71"/>
  <c r="W77" i="71"/>
  <c r="L77" i="71"/>
  <c r="G77" i="71"/>
  <c r="CV76" i="71"/>
  <c r="CQ76" i="71"/>
  <c r="CF76" i="71"/>
  <c r="CA76" i="71"/>
  <c r="BP76" i="71"/>
  <c r="BK76" i="71"/>
  <c r="AZ76" i="71"/>
  <c r="AU76" i="71"/>
  <c r="AJ76" i="71"/>
  <c r="AE76" i="71"/>
  <c r="T76" i="71"/>
  <c r="O76" i="71"/>
  <c r="D76" i="71"/>
  <c r="CY75" i="71"/>
  <c r="CN75" i="71"/>
  <c r="CI75" i="71"/>
  <c r="BX75" i="71"/>
  <c r="BS75" i="71"/>
  <c r="BH75" i="71"/>
  <c r="BC75" i="71"/>
  <c r="AR75" i="71"/>
  <c r="AM75" i="71"/>
  <c r="AB75" i="71"/>
  <c r="W75" i="71"/>
  <c r="L75" i="71"/>
  <c r="G75" i="71"/>
  <c r="CV74" i="71"/>
  <c r="CQ74" i="71"/>
  <c r="CF74" i="71"/>
  <c r="CA74" i="71"/>
  <c r="BP74" i="71"/>
  <c r="BK74" i="71"/>
  <c r="AZ74" i="71"/>
  <c r="AU74" i="71"/>
  <c r="AJ74" i="71"/>
  <c r="AE74" i="71"/>
  <c r="T74" i="71"/>
  <c r="O74" i="71"/>
  <c r="D74" i="71"/>
  <c r="CY73" i="71"/>
  <c r="CN73" i="71"/>
  <c r="CI73" i="71"/>
  <c r="BX73" i="71"/>
  <c r="BS73" i="71"/>
  <c r="BH73" i="71"/>
  <c r="BC73" i="71"/>
  <c r="AR73" i="71"/>
  <c r="AM73" i="71"/>
  <c r="AB73" i="71"/>
  <c r="W73" i="71"/>
  <c r="L73" i="71"/>
  <c r="G73" i="71"/>
  <c r="CV72" i="71"/>
  <c r="CQ72" i="71"/>
  <c r="CF72" i="71"/>
  <c r="CA72" i="71"/>
  <c r="BP72" i="71"/>
  <c r="BK72" i="71"/>
  <c r="AZ72" i="71"/>
  <c r="AU72" i="71"/>
  <c r="AJ72" i="71"/>
  <c r="AE72" i="71"/>
  <c r="T72" i="71"/>
  <c r="O72" i="71"/>
  <c r="D72" i="71"/>
  <c r="CY71" i="71"/>
  <c r="CN71" i="71"/>
  <c r="CI71" i="71"/>
  <c r="BX71" i="71"/>
  <c r="BS71" i="71"/>
  <c r="BH71" i="71"/>
  <c r="BC71" i="71"/>
  <c r="AR71" i="71"/>
  <c r="AM71" i="71"/>
  <c r="AB71" i="71"/>
  <c r="W71" i="71"/>
  <c r="L71" i="71"/>
  <c r="G71" i="71"/>
  <c r="CV70" i="71"/>
  <c r="CQ70" i="71"/>
  <c r="CF70" i="71"/>
  <c r="CA70" i="71"/>
  <c r="BP70" i="71"/>
  <c r="BK70" i="71"/>
  <c r="AZ70" i="71"/>
  <c r="AU70" i="71"/>
  <c r="AJ70" i="71"/>
  <c r="AE70" i="71"/>
  <c r="T70" i="71"/>
  <c r="O70" i="71"/>
  <c r="D70" i="71"/>
  <c r="CY69" i="71"/>
  <c r="CN69" i="71"/>
  <c r="CI69" i="71"/>
  <c r="BX69" i="71"/>
  <c r="BS69" i="71"/>
  <c r="BH69" i="71"/>
  <c r="BC69" i="71"/>
  <c r="AR69" i="71"/>
  <c r="AM69" i="71"/>
  <c r="AB69" i="71"/>
  <c r="W69" i="71"/>
  <c r="Q69" i="71"/>
  <c r="J69" i="71"/>
  <c r="DB68" i="71"/>
  <c r="CT68" i="71"/>
  <c r="CL68" i="71"/>
  <c r="CD68" i="71"/>
  <c r="BV68" i="71"/>
  <c r="BN68" i="71"/>
  <c r="BF68" i="71"/>
  <c r="AX68" i="71"/>
  <c r="AP68" i="71"/>
  <c r="AH68" i="71"/>
  <c r="Z68" i="71"/>
  <c r="R68" i="71"/>
  <c r="J68" i="71"/>
  <c r="DB67" i="71"/>
  <c r="CT67" i="71"/>
  <c r="CL67" i="71"/>
  <c r="CD67" i="71"/>
  <c r="BV67" i="71"/>
  <c r="BN67" i="71"/>
  <c r="BF67" i="71"/>
  <c r="AX67" i="71"/>
  <c r="AP67" i="71"/>
  <c r="AH67" i="71"/>
  <c r="Z67" i="71"/>
  <c r="R67" i="71"/>
  <c r="J67" i="71"/>
  <c r="CX66" i="71"/>
  <c r="BZ66" i="71"/>
  <c r="BA66" i="71"/>
  <c r="AC66" i="71"/>
  <c r="E66" i="71"/>
  <c r="BZ65" i="71"/>
  <c r="E65" i="71"/>
  <c r="AJ64" i="71"/>
  <c r="BI63" i="71"/>
  <c r="R63" i="71"/>
  <c r="CB62" i="71"/>
  <c r="AK62" i="71"/>
  <c r="CO60" i="71"/>
  <c r="AH54" i="71"/>
  <c r="DB66" i="71"/>
  <c r="CS66" i="71"/>
  <c r="CJ66" i="71"/>
  <c r="CA66" i="71"/>
  <c r="BV66" i="71"/>
  <c r="BM66" i="71"/>
  <c r="BD66" i="71"/>
  <c r="AU66" i="71"/>
  <c r="AP66" i="71"/>
  <c r="AG66" i="71"/>
  <c r="X66" i="71"/>
  <c r="O66" i="71"/>
  <c r="J66" i="71"/>
  <c r="DA65" i="71"/>
  <c r="CR65" i="71"/>
  <c r="CI65" i="71"/>
  <c r="CD65" i="71"/>
  <c r="BU65" i="71"/>
  <c r="BL65" i="71"/>
  <c r="BC65" i="71"/>
  <c r="AX65" i="71"/>
  <c r="AO65" i="71"/>
  <c r="AF65" i="71"/>
  <c r="W65" i="71"/>
  <c r="R65" i="71"/>
  <c r="I65" i="71"/>
  <c r="CZ64" i="71"/>
  <c r="CQ64" i="71"/>
  <c r="CL64" i="71"/>
  <c r="CC64" i="71"/>
  <c r="BT64" i="71"/>
  <c r="BK64" i="71"/>
  <c r="BF64" i="71"/>
  <c r="AW64" i="71"/>
  <c r="AN64" i="71"/>
  <c r="AE64" i="71"/>
  <c r="Z64" i="71"/>
  <c r="Q64" i="71"/>
  <c r="H64" i="71"/>
  <c r="CY63" i="71"/>
  <c r="CI63" i="71"/>
  <c r="BS63" i="71"/>
  <c r="BC63" i="71"/>
  <c r="AM63" i="71"/>
  <c r="W63" i="71"/>
  <c r="G63" i="71"/>
  <c r="CQ62" i="71"/>
  <c r="CA62" i="71"/>
  <c r="BK62" i="71"/>
  <c r="AU62" i="71"/>
  <c r="AE62" i="71"/>
  <c r="T62" i="71"/>
  <c r="M62" i="71"/>
  <c r="G62" i="71"/>
  <c r="CN61" i="71"/>
  <c r="BP61" i="71"/>
  <c r="BA61" i="71"/>
  <c r="AL61" i="71"/>
  <c r="J61" i="71"/>
  <c r="AS60" i="71"/>
  <c r="DB59" i="71"/>
  <c r="U59" i="71"/>
  <c r="CD58" i="71"/>
  <c r="CW57" i="71"/>
  <c r="BF57" i="71"/>
  <c r="BY56" i="71"/>
  <c r="AH56" i="71"/>
  <c r="BA55" i="71"/>
  <c r="J55" i="71"/>
  <c r="AC54" i="71"/>
  <c r="CL53" i="71"/>
  <c r="E53" i="71"/>
  <c r="BN52" i="71"/>
  <c r="BS49" i="71"/>
  <c r="CV65" i="71"/>
  <c r="CM65" i="71"/>
  <c r="CH65" i="71"/>
  <c r="BY65" i="71"/>
  <c r="BP65" i="71"/>
  <c r="BG65" i="71"/>
  <c r="BB65" i="71"/>
  <c r="AS65" i="71"/>
  <c r="AJ65" i="71"/>
  <c r="AA65" i="71"/>
  <c r="V65" i="71"/>
  <c r="M65" i="71"/>
  <c r="D65" i="71"/>
  <c r="CU64" i="71"/>
  <c r="CP64" i="71"/>
  <c r="CG64" i="71"/>
  <c r="BX64" i="71"/>
  <c r="BO64" i="71"/>
  <c r="BJ64" i="71"/>
  <c r="BA64" i="71"/>
  <c r="AR64" i="71"/>
  <c r="AI64" i="71"/>
  <c r="AD64" i="71"/>
  <c r="U64" i="71"/>
  <c r="L64" i="71"/>
  <c r="DC63" i="71"/>
  <c r="CX63" i="71"/>
  <c r="CS63" i="71"/>
  <c r="CN63" i="71"/>
  <c r="CH63" i="71"/>
  <c r="CC63" i="71"/>
  <c r="BX63" i="71"/>
  <c r="BR63" i="71"/>
  <c r="BM63" i="71"/>
  <c r="BH63" i="71"/>
  <c r="BB63" i="71"/>
  <c r="AW63" i="71"/>
  <c r="AR63" i="71"/>
  <c r="AL63" i="71"/>
  <c r="AG63" i="71"/>
  <c r="AB63" i="71"/>
  <c r="V63" i="71"/>
  <c r="Q63" i="71"/>
  <c r="L63" i="71"/>
  <c r="F63" i="71"/>
  <c r="DA62" i="71"/>
  <c r="CV62" i="71"/>
  <c r="CP62" i="71"/>
  <c r="CK62" i="71"/>
  <c r="CF62" i="71"/>
  <c r="BZ62" i="71"/>
  <c r="BU62" i="71"/>
  <c r="BP62" i="71"/>
  <c r="BJ62" i="71"/>
  <c r="BE62" i="71"/>
  <c r="AZ62" i="71"/>
  <c r="AT62" i="71"/>
  <c r="AO62" i="71"/>
  <c r="AJ62" i="71"/>
  <c r="AD62" i="71"/>
  <c r="Y62" i="71"/>
  <c r="S62" i="71"/>
  <c r="CZ61" i="71"/>
  <c r="CS61" i="71"/>
  <c r="CM61" i="71"/>
  <c r="CF61" i="71"/>
  <c r="BX61" i="71"/>
  <c r="BM61" i="71"/>
  <c r="AZ61" i="71"/>
  <c r="AK61" i="71"/>
  <c r="V61" i="71"/>
  <c r="CD60" i="71"/>
  <c r="CW59" i="71"/>
  <c r="BF59" i="71"/>
  <c r="BY58" i="71"/>
  <c r="AH58" i="71"/>
  <c r="BA57" i="71"/>
  <c r="J57" i="71"/>
  <c r="AC56" i="71"/>
  <c r="CL55" i="71"/>
  <c r="E55" i="71"/>
  <c r="BN54" i="71"/>
  <c r="CG53" i="71"/>
  <c r="AP53" i="71"/>
  <c r="BI52" i="71"/>
  <c r="R52" i="71"/>
  <c r="DA66" i="71"/>
  <c r="CR66" i="71"/>
  <c r="CI66" i="71"/>
  <c r="CD66" i="71"/>
  <c r="BU66" i="71"/>
  <c r="BL66" i="71"/>
  <c r="BC66" i="71"/>
  <c r="AX66" i="71"/>
  <c r="AO66" i="71"/>
  <c r="AF66" i="71"/>
  <c r="W66" i="71"/>
  <c r="R66" i="71"/>
  <c r="I66" i="71"/>
  <c r="CZ65" i="71"/>
  <c r="CQ65" i="71"/>
  <c r="CL65" i="71"/>
  <c r="CC65" i="71"/>
  <c r="BT65" i="71"/>
  <c r="BK65" i="71"/>
  <c r="BF65" i="71"/>
  <c r="AW65" i="71"/>
  <c r="AN65" i="71"/>
  <c r="AE65" i="71"/>
  <c r="Z65" i="71"/>
  <c r="Q65" i="71"/>
  <c r="H65" i="71"/>
  <c r="CY64" i="71"/>
  <c r="CT64" i="71"/>
  <c r="CK64" i="71"/>
  <c r="CB64" i="71"/>
  <c r="BS64" i="71"/>
  <c r="BN64" i="71"/>
  <c r="BE64" i="71"/>
  <c r="AV64" i="71"/>
  <c r="AM64" i="71"/>
  <c r="AH64" i="71"/>
  <c r="Y64" i="71"/>
  <c r="P64" i="71"/>
  <c r="G64" i="71"/>
  <c r="DB63" i="71"/>
  <c r="CM63" i="71"/>
  <c r="BW63" i="71"/>
  <c r="BG63" i="71"/>
  <c r="AQ63" i="71"/>
  <c r="AA63" i="71"/>
  <c r="K63" i="71"/>
  <c r="CU62" i="71"/>
  <c r="CE62" i="71"/>
  <c r="BO62" i="71"/>
  <c r="AY62" i="71"/>
  <c r="AI62" i="71"/>
  <c r="L62" i="71"/>
  <c r="E62" i="71"/>
  <c r="CY61" i="71"/>
  <c r="CE61" i="71"/>
  <c r="BW61" i="71"/>
  <c r="AW61" i="71"/>
  <c r="AJ61" i="71"/>
  <c r="U61" i="71"/>
  <c r="F61" i="71"/>
  <c r="BY60" i="71"/>
  <c r="AH60" i="71"/>
  <c r="BA59" i="71"/>
  <c r="J59" i="71"/>
  <c r="AC58" i="71"/>
  <c r="CL57" i="71"/>
  <c r="E57" i="71"/>
  <c r="BN56" i="71"/>
  <c r="CG55" i="71"/>
  <c r="AP55" i="71"/>
  <c r="BI54" i="71"/>
  <c r="R54" i="71"/>
  <c r="AK53" i="71"/>
  <c r="CT52" i="71"/>
  <c r="L52" i="71"/>
  <c r="BL51" i="71"/>
  <c r="E51" i="71"/>
  <c r="CX48" i="71"/>
  <c r="I67" i="71"/>
  <c r="E67" i="71"/>
  <c r="CV66" i="71"/>
  <c r="CM66" i="71"/>
  <c r="CH66" i="71"/>
  <c r="BY66" i="71"/>
  <c r="BP66" i="71"/>
  <c r="BG66" i="71"/>
  <c r="BB66" i="71"/>
  <c r="AS66" i="71"/>
  <c r="AJ66" i="71"/>
  <c r="AA66" i="71"/>
  <c r="V66" i="71"/>
  <c r="M66" i="71"/>
  <c r="D66" i="71"/>
  <c r="CU65" i="71"/>
  <c r="CP65" i="71"/>
  <c r="CG65" i="71"/>
  <c r="BX65" i="71"/>
  <c r="BO65" i="71"/>
  <c r="BJ65" i="71"/>
  <c r="BA65" i="71"/>
  <c r="AR65" i="71"/>
  <c r="AI65" i="71"/>
  <c r="AD65" i="71"/>
  <c r="U65" i="71"/>
  <c r="L65" i="71"/>
  <c r="DC64" i="71"/>
  <c r="CX64" i="71"/>
  <c r="CO64" i="71"/>
  <c r="CF64" i="71"/>
  <c r="BW64" i="71"/>
  <c r="BR64" i="71"/>
  <c r="BI64" i="71"/>
  <c r="AZ64" i="71"/>
  <c r="AQ64" i="71"/>
  <c r="AL64" i="71"/>
  <c r="AC64" i="71"/>
  <c r="T64" i="71"/>
  <c r="K64" i="71"/>
  <c r="F64" i="71"/>
  <c r="CW63" i="71"/>
  <c r="CR63" i="71"/>
  <c r="CL63" i="71"/>
  <c r="CG63" i="71"/>
  <c r="CB63" i="71"/>
  <c r="BV63" i="71"/>
  <c r="BQ63" i="71"/>
  <c r="BL63" i="71"/>
  <c r="BF63" i="71"/>
  <c r="BA63" i="71"/>
  <c r="AV63" i="71"/>
  <c r="AP63" i="71"/>
  <c r="AK63" i="71"/>
  <c r="AF63" i="71"/>
  <c r="Z63" i="71"/>
  <c r="U63" i="71"/>
  <c r="P63" i="71"/>
  <c r="J63" i="71"/>
  <c r="E63" i="71"/>
  <c r="CZ62" i="71"/>
  <c r="CT62" i="71"/>
  <c r="CO62" i="71"/>
  <c r="CJ62" i="71"/>
  <c r="CD62" i="71"/>
  <c r="BY62" i="71"/>
  <c r="BT62" i="71"/>
  <c r="BN62" i="71"/>
  <c r="BI62" i="71"/>
  <c r="BD62" i="71"/>
  <c r="AX62" i="71"/>
  <c r="AS62" i="71"/>
  <c r="AN62" i="71"/>
  <c r="AH62" i="71"/>
  <c r="AC62" i="71"/>
  <c r="X62" i="71"/>
  <c r="Q62" i="71"/>
  <c r="K62" i="71"/>
  <c r="CR61" i="71"/>
  <c r="CK61" i="71"/>
  <c r="BK61" i="71"/>
  <c r="AG61" i="71"/>
  <c r="T61" i="71"/>
  <c r="E61" i="71"/>
  <c r="AC60" i="71"/>
  <c r="CL59" i="71"/>
  <c r="E59" i="71"/>
  <c r="BN58" i="71"/>
  <c r="CG57" i="71"/>
  <c r="AP57" i="71"/>
  <c r="BI56" i="71"/>
  <c r="R56" i="71"/>
  <c r="AK55" i="71"/>
  <c r="CT54" i="71"/>
  <c r="M54" i="71"/>
  <c r="BV53" i="71"/>
  <c r="CO52" i="71"/>
  <c r="AX52" i="71"/>
  <c r="BD51" i="71"/>
  <c r="CZ66" i="71"/>
  <c r="CQ66" i="71"/>
  <c r="CL66" i="71"/>
  <c r="CC66" i="71"/>
  <c r="BT66" i="71"/>
  <c r="BK66" i="71"/>
  <c r="BF66" i="71"/>
  <c r="AW66" i="71"/>
  <c r="AN66" i="71"/>
  <c r="AE66" i="71"/>
  <c r="Z66" i="71"/>
  <c r="Q66" i="71"/>
  <c r="H66" i="71"/>
  <c r="CY65" i="71"/>
  <c r="CT65" i="71"/>
  <c r="CK65" i="71"/>
  <c r="CB65" i="71"/>
  <c r="BS65" i="71"/>
  <c r="BN65" i="71"/>
  <c r="BE65" i="71"/>
  <c r="AV65" i="71"/>
  <c r="AM65" i="71"/>
  <c r="AH65" i="71"/>
  <c r="Y65" i="71"/>
  <c r="P65" i="71"/>
  <c r="G65" i="71"/>
  <c r="DB64" i="71"/>
  <c r="CS64" i="71"/>
  <c r="CJ64" i="71"/>
  <c r="CA64" i="71"/>
  <c r="BV64" i="71"/>
  <c r="BM64" i="71"/>
  <c r="BD64" i="71"/>
  <c r="AU64" i="71"/>
  <c r="AP64" i="71"/>
  <c r="AG64" i="71"/>
  <c r="X64" i="71"/>
  <c r="O64" i="71"/>
  <c r="J64" i="71"/>
  <c r="DA63" i="71"/>
  <c r="CQ63" i="71"/>
  <c r="CA63" i="71"/>
  <c r="BK63" i="71"/>
  <c r="AU63" i="71"/>
  <c r="AE63" i="71"/>
  <c r="O63" i="71"/>
  <c r="CY62" i="71"/>
  <c r="CI62" i="71"/>
  <c r="BS62" i="71"/>
  <c r="BC62" i="71"/>
  <c r="AM62" i="71"/>
  <c r="W62" i="71"/>
  <c r="D62" i="71"/>
  <c r="CW61" i="71"/>
  <c r="CQ61" i="71"/>
  <c r="AU61" i="71"/>
  <c r="Q61" i="71"/>
  <c r="D61" i="71"/>
  <c r="BN60" i="71"/>
  <c r="CG59" i="71"/>
  <c r="AP59" i="71"/>
  <c r="BI58" i="71"/>
  <c r="R58" i="71"/>
  <c r="AK57" i="71"/>
  <c r="CT56" i="71"/>
  <c r="M56" i="71"/>
  <c r="BV55" i="71"/>
  <c r="CO54" i="71"/>
  <c r="AX54" i="71"/>
  <c r="BQ53" i="71"/>
  <c r="Z53" i="71"/>
  <c r="AS52" i="71"/>
  <c r="AW51" i="71"/>
  <c r="CQ50" i="71"/>
  <c r="DC65" i="71"/>
  <c r="CX65" i="71"/>
  <c r="CO65" i="71"/>
  <c r="CF65" i="71"/>
  <c r="BW65" i="71"/>
  <c r="BR65" i="71"/>
  <c r="BI65" i="71"/>
  <c r="AZ65" i="71"/>
  <c r="AQ65" i="71"/>
  <c r="AL65" i="71"/>
  <c r="AC65" i="71"/>
  <c r="T65" i="71"/>
  <c r="K65" i="71"/>
  <c r="F65" i="71"/>
  <c r="CW64" i="71"/>
  <c r="CN64" i="71"/>
  <c r="CE64" i="71"/>
  <c r="BZ64" i="71"/>
  <c r="BQ64" i="71"/>
  <c r="BH64" i="71"/>
  <c r="AY64" i="71"/>
  <c r="AT64" i="71"/>
  <c r="AK64" i="71"/>
  <c r="AB64" i="71"/>
  <c r="S64" i="71"/>
  <c r="N64" i="71"/>
  <c r="E64" i="71"/>
  <c r="CV63" i="71"/>
  <c r="CP63" i="71"/>
  <c r="CK63" i="71"/>
  <c r="CF63" i="71"/>
  <c r="BZ63" i="71"/>
  <c r="BU63" i="71"/>
  <c r="BP63" i="71"/>
  <c r="BJ63" i="71"/>
  <c r="BE63" i="71"/>
  <c r="AZ63" i="71"/>
  <c r="AT63" i="71"/>
  <c r="AO63" i="71"/>
  <c r="AJ63" i="71"/>
  <c r="AD63" i="71"/>
  <c r="Y63" i="71"/>
  <c r="T63" i="71"/>
  <c r="N63" i="71"/>
  <c r="I63" i="71"/>
  <c r="D63" i="71"/>
  <c r="CX62" i="71"/>
  <c r="CS62" i="71"/>
  <c r="CN62" i="71"/>
  <c r="CH62" i="71"/>
  <c r="CC62" i="71"/>
  <c r="BX62" i="71"/>
  <c r="BR62" i="71"/>
  <c r="BM62" i="71"/>
  <c r="BH62" i="71"/>
  <c r="BB62" i="71"/>
  <c r="AW62" i="71"/>
  <c r="AR62" i="71"/>
  <c r="AL62" i="71"/>
  <c r="AG62" i="71"/>
  <c r="AB62" i="71"/>
  <c r="P62" i="71"/>
  <c r="I62" i="71"/>
  <c r="DC61" i="71"/>
  <c r="CJ61" i="71"/>
  <c r="CB61" i="71"/>
  <c r="BT61" i="71"/>
  <c r="BF61" i="71"/>
  <c r="AE61" i="71"/>
  <c r="BI60" i="71"/>
  <c r="R60" i="71"/>
  <c r="AK59" i="71"/>
  <c r="CT58" i="71"/>
  <c r="M58" i="71"/>
  <c r="BV57" i="71"/>
  <c r="CO56" i="71"/>
  <c r="AX56" i="71"/>
  <c r="BQ55" i="71"/>
  <c r="Z55" i="71"/>
  <c r="AS54" i="71"/>
  <c r="DB53" i="71"/>
  <c r="U53" i="71"/>
  <c r="CD52" i="71"/>
  <c r="CS51" i="71"/>
  <c r="AP51" i="71"/>
  <c r="CY66" i="71"/>
  <c r="CT66" i="71"/>
  <c r="CK66" i="71"/>
  <c r="CB66" i="71"/>
  <c r="BS66" i="71"/>
  <c r="BN66" i="71"/>
  <c r="BE66" i="71"/>
  <c r="AV66" i="71"/>
  <c r="AM66" i="71"/>
  <c r="AH66" i="71"/>
  <c r="Y66" i="71"/>
  <c r="P66" i="71"/>
  <c r="G66" i="71"/>
  <c r="DB65" i="71"/>
  <c r="CS65" i="71"/>
  <c r="CJ65" i="71"/>
  <c r="CA65" i="71"/>
  <c r="BV65" i="71"/>
  <c r="BM65" i="71"/>
  <c r="BD65" i="71"/>
  <c r="AU65" i="71"/>
  <c r="AP65" i="71"/>
  <c r="AG65" i="71"/>
  <c r="X65" i="71"/>
  <c r="O65" i="71"/>
  <c r="J65" i="71"/>
  <c r="DA64" i="71"/>
  <c r="CR64" i="71"/>
  <c r="CI64" i="71"/>
  <c r="CD64" i="71"/>
  <c r="BU64" i="71"/>
  <c r="BL64" i="71"/>
  <c r="BC64" i="71"/>
  <c r="AX64" i="71"/>
  <c r="AO64" i="71"/>
  <c r="AF64" i="71"/>
  <c r="W64" i="71"/>
  <c r="R64" i="71"/>
  <c r="I64" i="71"/>
  <c r="CZ63" i="71"/>
  <c r="CU63" i="71"/>
  <c r="CE63" i="71"/>
  <c r="BO63" i="71"/>
  <c r="AY63" i="71"/>
  <c r="AI63" i="71"/>
  <c r="S63" i="71"/>
  <c r="DC62" i="71"/>
  <c r="CM62" i="71"/>
  <c r="BW62" i="71"/>
  <c r="BG62" i="71"/>
  <c r="AQ62" i="71"/>
  <c r="AA62" i="71"/>
  <c r="U62" i="71"/>
  <c r="O62" i="71"/>
  <c r="CV61" i="71"/>
  <c r="CO61" i="71"/>
  <c r="CI61" i="71"/>
  <c r="CA61" i="71"/>
  <c r="AP61" i="71"/>
  <c r="O61" i="71"/>
  <c r="CT60" i="71"/>
  <c r="M60" i="71"/>
  <c r="BV59" i="71"/>
  <c r="CO58" i="71"/>
  <c r="AX58" i="71"/>
  <c r="BQ57" i="71"/>
  <c r="Z57" i="71"/>
  <c r="AS56" i="71"/>
  <c r="DB55" i="71"/>
  <c r="U55" i="71"/>
  <c r="CD54" i="71"/>
  <c r="CW53" i="71"/>
  <c r="BF53" i="71"/>
  <c r="BY52" i="71"/>
  <c r="AH52" i="71"/>
  <c r="CL51" i="71"/>
  <c r="AI51" i="71"/>
  <c r="AN50" i="71"/>
  <c r="AC42" i="71"/>
  <c r="CG61" i="71"/>
  <c r="CC61" i="71"/>
  <c r="BY61" i="71"/>
  <c r="BU61" i="71"/>
  <c r="BQ61" i="71"/>
  <c r="BL61" i="71"/>
  <c r="BG61" i="71"/>
  <c r="AV61" i="71"/>
  <c r="AQ61" i="71"/>
  <c r="AF61" i="71"/>
  <c r="AA61" i="71"/>
  <c r="P61" i="71"/>
  <c r="K61" i="71"/>
  <c r="CZ60" i="71"/>
  <c r="CU60" i="71"/>
  <c r="CJ60" i="71"/>
  <c r="CE60" i="71"/>
  <c r="BT60" i="71"/>
  <c r="BO60" i="71"/>
  <c r="BD60" i="71"/>
  <c r="AY60" i="71"/>
  <c r="AN60" i="71"/>
  <c r="AI60" i="71"/>
  <c r="X60" i="71"/>
  <c r="S60" i="71"/>
  <c r="H60" i="71"/>
  <c r="DC59" i="71"/>
  <c r="CR59" i="71"/>
  <c r="CM59" i="71"/>
  <c r="CB59" i="71"/>
  <c r="BW59" i="71"/>
  <c r="BL59" i="71"/>
  <c r="BG59" i="71"/>
  <c r="AV59" i="71"/>
  <c r="AQ59" i="71"/>
  <c r="AF59" i="71"/>
  <c r="AA59" i="71"/>
  <c r="P59" i="71"/>
  <c r="K59" i="71"/>
  <c r="CZ58" i="71"/>
  <c r="CU58" i="71"/>
  <c r="CJ58" i="71"/>
  <c r="CE58" i="71"/>
  <c r="BT58" i="71"/>
  <c r="BO58" i="71"/>
  <c r="BD58" i="71"/>
  <c r="AY58" i="71"/>
  <c r="AN58" i="71"/>
  <c r="AI58" i="71"/>
  <c r="X58" i="71"/>
  <c r="S58" i="71"/>
  <c r="H58" i="71"/>
  <c r="DC57" i="71"/>
  <c r="CR57" i="71"/>
  <c r="CM57" i="71"/>
  <c r="CB57" i="71"/>
  <c r="BW57" i="71"/>
  <c r="BL57" i="71"/>
  <c r="BG57" i="71"/>
  <c r="AV57" i="71"/>
  <c r="AQ57" i="71"/>
  <c r="AF57" i="71"/>
  <c r="AA57" i="71"/>
  <c r="P57" i="71"/>
  <c r="K57" i="71"/>
  <c r="CZ56" i="71"/>
  <c r="CU56" i="71"/>
  <c r="CJ56" i="71"/>
  <c r="CE56" i="71"/>
  <c r="BT56" i="71"/>
  <c r="BO56" i="71"/>
  <c r="BD56" i="71"/>
  <c r="AY56" i="71"/>
  <c r="AN56" i="71"/>
  <c r="AI56" i="71"/>
  <c r="X56" i="71"/>
  <c r="S56" i="71"/>
  <c r="H56" i="71"/>
  <c r="DC55" i="71"/>
  <c r="CR55" i="71"/>
  <c r="CM55" i="71"/>
  <c r="CB55" i="71"/>
  <c r="BW55" i="71"/>
  <c r="BL55" i="71"/>
  <c r="BG55" i="71"/>
  <c r="AV55" i="71"/>
  <c r="AQ55" i="71"/>
  <c r="AF55" i="71"/>
  <c r="AA55" i="71"/>
  <c r="P55" i="71"/>
  <c r="K55" i="71"/>
  <c r="CZ54" i="71"/>
  <c r="CU54" i="71"/>
  <c r="CJ54" i="71"/>
  <c r="CE54" i="71"/>
  <c r="BT54" i="71"/>
  <c r="BO54" i="71"/>
  <c r="BD54" i="71"/>
  <c r="AY54" i="71"/>
  <c r="AN54" i="71"/>
  <c r="AI54" i="71"/>
  <c r="X54" i="71"/>
  <c r="S54" i="71"/>
  <c r="H54" i="71"/>
  <c r="DC53" i="71"/>
  <c r="CR53" i="71"/>
  <c r="CM53" i="71"/>
  <c r="CB53" i="71"/>
  <c r="BW53" i="71"/>
  <c r="BL53" i="71"/>
  <c r="BG53" i="71"/>
  <c r="AV53" i="71"/>
  <c r="AQ53" i="71"/>
  <c r="AF53" i="71"/>
  <c r="AA53" i="71"/>
  <c r="P53" i="71"/>
  <c r="K53" i="71"/>
  <c r="CZ52" i="71"/>
  <c r="CU52" i="71"/>
  <c r="CJ52" i="71"/>
  <c r="CE52" i="71"/>
  <c r="BT52" i="71"/>
  <c r="BO52" i="71"/>
  <c r="BD52" i="71"/>
  <c r="AY52" i="71"/>
  <c r="AN52" i="71"/>
  <c r="AI52" i="71"/>
  <c r="X52" i="71"/>
  <c r="S52" i="71"/>
  <c r="M52" i="71"/>
  <c r="F52" i="71"/>
  <c r="CZ51" i="71"/>
  <c r="CG51" i="71"/>
  <c r="BZ51" i="71"/>
  <c r="BT51" i="71"/>
  <c r="BF51" i="71"/>
  <c r="AB51" i="71"/>
  <c r="U51" i="71"/>
  <c r="N51" i="71"/>
  <c r="F51" i="71"/>
  <c r="CY50" i="71"/>
  <c r="CC50" i="71"/>
  <c r="H50" i="71"/>
  <c r="AM49" i="71"/>
  <c r="BN48" i="71"/>
  <c r="CP47" i="71"/>
  <c r="AT45" i="71"/>
  <c r="CY60" i="71"/>
  <c r="CN60" i="71"/>
  <c r="CI60" i="71"/>
  <c r="BX60" i="71"/>
  <c r="BS60" i="71"/>
  <c r="BH60" i="71"/>
  <c r="BC60" i="71"/>
  <c r="AR60" i="71"/>
  <c r="AM60" i="71"/>
  <c r="AB60" i="71"/>
  <c r="W60" i="71"/>
  <c r="L60" i="71"/>
  <c r="G60" i="71"/>
  <c r="CV59" i="71"/>
  <c r="CQ59" i="71"/>
  <c r="CF59" i="71"/>
  <c r="CA59" i="71"/>
  <c r="BP59" i="71"/>
  <c r="BK59" i="71"/>
  <c r="AZ59" i="71"/>
  <c r="AU59" i="71"/>
  <c r="AJ59" i="71"/>
  <c r="AE59" i="71"/>
  <c r="T59" i="71"/>
  <c r="O59" i="71"/>
  <c r="D59" i="71"/>
  <c r="CY58" i="71"/>
  <c r="CN58" i="71"/>
  <c r="CI58" i="71"/>
  <c r="BX58" i="71"/>
  <c r="BS58" i="71"/>
  <c r="BH58" i="71"/>
  <c r="BC58" i="71"/>
  <c r="AR58" i="71"/>
  <c r="AM58" i="71"/>
  <c r="AB58" i="71"/>
  <c r="W58" i="71"/>
  <c r="L58" i="71"/>
  <c r="G58" i="71"/>
  <c r="CV57" i="71"/>
  <c r="CQ57" i="71"/>
  <c r="CF57" i="71"/>
  <c r="CA57" i="71"/>
  <c r="BP57" i="71"/>
  <c r="BK57" i="71"/>
  <c r="AZ57" i="71"/>
  <c r="AU57" i="71"/>
  <c r="AJ57" i="71"/>
  <c r="AE57" i="71"/>
  <c r="T57" i="71"/>
  <c r="O57" i="71"/>
  <c r="D57" i="71"/>
  <c r="CY56" i="71"/>
  <c r="CN56" i="71"/>
  <c r="CI56" i="71"/>
  <c r="BX56" i="71"/>
  <c r="BS56" i="71"/>
  <c r="BH56" i="71"/>
  <c r="BC56" i="71"/>
  <c r="AR56" i="71"/>
  <c r="AM56" i="71"/>
  <c r="AB56" i="71"/>
  <c r="W56" i="71"/>
  <c r="L56" i="71"/>
  <c r="G56" i="71"/>
  <c r="CV55" i="71"/>
  <c r="CQ55" i="71"/>
  <c r="CF55" i="71"/>
  <c r="CA55" i="71"/>
  <c r="BP55" i="71"/>
  <c r="BK55" i="71"/>
  <c r="AZ55" i="71"/>
  <c r="AU55" i="71"/>
  <c r="AJ55" i="71"/>
  <c r="AE55" i="71"/>
  <c r="T55" i="71"/>
  <c r="O55" i="71"/>
  <c r="D55" i="71"/>
  <c r="CY54" i="71"/>
  <c r="CN54" i="71"/>
  <c r="CI54" i="71"/>
  <c r="BX54" i="71"/>
  <c r="BS54" i="71"/>
  <c r="BH54" i="71"/>
  <c r="BC54" i="71"/>
  <c r="AR54" i="71"/>
  <c r="AM54" i="71"/>
  <c r="AB54" i="71"/>
  <c r="W54" i="71"/>
  <c r="L54" i="71"/>
  <c r="G54" i="71"/>
  <c r="CV53" i="71"/>
  <c r="CQ53" i="71"/>
  <c r="CF53" i="71"/>
  <c r="CA53" i="71"/>
  <c r="BP53" i="71"/>
  <c r="BK53" i="71"/>
  <c r="AZ53" i="71"/>
  <c r="AU53" i="71"/>
  <c r="AJ53" i="71"/>
  <c r="AE53" i="71"/>
  <c r="T53" i="71"/>
  <c r="O53" i="71"/>
  <c r="D53" i="71"/>
  <c r="CY52" i="71"/>
  <c r="CN52" i="71"/>
  <c r="CI52" i="71"/>
  <c r="BX52" i="71"/>
  <c r="BS52" i="71"/>
  <c r="BH52" i="71"/>
  <c r="BC52" i="71"/>
  <c r="AR52" i="71"/>
  <c r="AM52" i="71"/>
  <c r="AB52" i="71"/>
  <c r="W52" i="71"/>
  <c r="E52" i="71"/>
  <c r="CX51" i="71"/>
  <c r="CR51" i="71"/>
  <c r="BY51" i="71"/>
  <c r="BR51" i="71"/>
  <c r="BK51" i="71"/>
  <c r="AO51" i="71"/>
  <c r="AG51" i="71"/>
  <c r="S51" i="71"/>
  <c r="L51" i="71"/>
  <c r="CP50" i="71"/>
  <c r="BT50" i="71"/>
  <c r="CY49" i="71"/>
  <c r="AD49" i="71"/>
  <c r="CS48" i="71"/>
  <c r="BY44" i="71"/>
  <c r="BJ61" i="71"/>
  <c r="BE61" i="71"/>
  <c r="AT61" i="71"/>
  <c r="AO61" i="71"/>
  <c r="AD61" i="71"/>
  <c r="Y61" i="71"/>
  <c r="N61" i="71"/>
  <c r="I61" i="71"/>
  <c r="CX60" i="71"/>
  <c r="CS60" i="71"/>
  <c r="CH60" i="71"/>
  <c r="CC60" i="71"/>
  <c r="BR60" i="71"/>
  <c r="BM60" i="71"/>
  <c r="BB60" i="71"/>
  <c r="AW60" i="71"/>
  <c r="AL60" i="71"/>
  <c r="AG60" i="71"/>
  <c r="V60" i="71"/>
  <c r="Q60" i="71"/>
  <c r="F60" i="71"/>
  <c r="DA59" i="71"/>
  <c r="CP59" i="71"/>
  <c r="CK59" i="71"/>
  <c r="BZ59" i="71"/>
  <c r="BU59" i="71"/>
  <c r="BJ59" i="71"/>
  <c r="BE59" i="71"/>
  <c r="AT59" i="71"/>
  <c r="AO59" i="71"/>
  <c r="AD59" i="71"/>
  <c r="Y59" i="71"/>
  <c r="N59" i="71"/>
  <c r="I59" i="71"/>
  <c r="CX58" i="71"/>
  <c r="CS58" i="71"/>
  <c r="CH58" i="71"/>
  <c r="CC58" i="71"/>
  <c r="BR58" i="71"/>
  <c r="BM58" i="71"/>
  <c r="BB58" i="71"/>
  <c r="AW58" i="71"/>
  <c r="AL58" i="71"/>
  <c r="AG58" i="71"/>
  <c r="V58" i="71"/>
  <c r="Q58" i="71"/>
  <c r="F58" i="71"/>
  <c r="DA57" i="71"/>
  <c r="CP57" i="71"/>
  <c r="CK57" i="71"/>
  <c r="BZ57" i="71"/>
  <c r="BU57" i="71"/>
  <c r="BJ57" i="71"/>
  <c r="BE57" i="71"/>
  <c r="AT57" i="71"/>
  <c r="AO57" i="71"/>
  <c r="AD57" i="71"/>
  <c r="Y57" i="71"/>
  <c r="N57" i="71"/>
  <c r="I57" i="71"/>
  <c r="CX56" i="71"/>
  <c r="CS56" i="71"/>
  <c r="CH56" i="71"/>
  <c r="CC56" i="71"/>
  <c r="BR56" i="71"/>
  <c r="BM56" i="71"/>
  <c r="BB56" i="71"/>
  <c r="AW56" i="71"/>
  <c r="AL56" i="71"/>
  <c r="AG56" i="71"/>
  <c r="V56" i="71"/>
  <c r="Q56" i="71"/>
  <c r="F56" i="71"/>
  <c r="DA55" i="71"/>
  <c r="CP55" i="71"/>
  <c r="CK55" i="71"/>
  <c r="BZ55" i="71"/>
  <c r="BU55" i="71"/>
  <c r="BJ55" i="71"/>
  <c r="BE55" i="71"/>
  <c r="AT55" i="71"/>
  <c r="AO55" i="71"/>
  <c r="AD55" i="71"/>
  <c r="Y55" i="71"/>
  <c r="N55" i="71"/>
  <c r="I55" i="71"/>
  <c r="CX54" i="71"/>
  <c r="CS54" i="71"/>
  <c r="CH54" i="71"/>
  <c r="CC54" i="71"/>
  <c r="BR54" i="71"/>
  <c r="BM54" i="71"/>
  <c r="BB54" i="71"/>
  <c r="AW54" i="71"/>
  <c r="AL54" i="71"/>
  <c r="AG54" i="71"/>
  <c r="V54" i="71"/>
  <c r="Q54" i="71"/>
  <c r="F54" i="71"/>
  <c r="DA53" i="71"/>
  <c r="CP53" i="71"/>
  <c r="CK53" i="71"/>
  <c r="BZ53" i="71"/>
  <c r="BU53" i="71"/>
  <c r="BJ53" i="71"/>
  <c r="BE53" i="71"/>
  <c r="AT53" i="71"/>
  <c r="AO53" i="71"/>
  <c r="AD53" i="71"/>
  <c r="Y53" i="71"/>
  <c r="N53" i="71"/>
  <c r="I53" i="71"/>
  <c r="CX52" i="71"/>
  <c r="CS52" i="71"/>
  <c r="CH52" i="71"/>
  <c r="CC52" i="71"/>
  <c r="BR52" i="71"/>
  <c r="BM52" i="71"/>
  <c r="BB52" i="71"/>
  <c r="AW52" i="71"/>
  <c r="AL52" i="71"/>
  <c r="AG52" i="71"/>
  <c r="V52" i="71"/>
  <c r="Q52" i="71"/>
  <c r="J52" i="71"/>
  <c r="D52" i="71"/>
  <c r="CK51" i="71"/>
  <c r="CD51" i="71"/>
  <c r="BX51" i="71"/>
  <c r="BQ51" i="71"/>
  <c r="BC51" i="71"/>
  <c r="AU51" i="71"/>
  <c r="AN51" i="71"/>
  <c r="Z51" i="71"/>
  <c r="CV50" i="71"/>
  <c r="CO50" i="71"/>
  <c r="AE50" i="71"/>
  <c r="BJ49" i="71"/>
  <c r="Y49" i="71"/>
  <c r="AU48" i="71"/>
  <c r="U47" i="71"/>
  <c r="BH41" i="71"/>
  <c r="BS61" i="71"/>
  <c r="BO61" i="71"/>
  <c r="BD61" i="71"/>
  <c r="AY61" i="71"/>
  <c r="AN61" i="71"/>
  <c r="AI61" i="71"/>
  <c r="X61" i="71"/>
  <c r="S61" i="71"/>
  <c r="H61" i="71"/>
  <c r="DC60" i="71"/>
  <c r="CR60" i="71"/>
  <c r="CM60" i="71"/>
  <c r="CB60" i="71"/>
  <c r="BW60" i="71"/>
  <c r="BL60" i="71"/>
  <c r="BG60" i="71"/>
  <c r="AV60" i="71"/>
  <c r="AQ60" i="71"/>
  <c r="AF60" i="71"/>
  <c r="AA60" i="71"/>
  <c r="P60" i="71"/>
  <c r="K60" i="71"/>
  <c r="CZ59" i="71"/>
  <c r="CU59" i="71"/>
  <c r="CJ59" i="71"/>
  <c r="CE59" i="71"/>
  <c r="BT59" i="71"/>
  <c r="BO59" i="71"/>
  <c r="BD59" i="71"/>
  <c r="AY59" i="71"/>
  <c r="AN59" i="71"/>
  <c r="AI59" i="71"/>
  <c r="X59" i="71"/>
  <c r="S59" i="71"/>
  <c r="H59" i="71"/>
  <c r="DC58" i="71"/>
  <c r="CR58" i="71"/>
  <c r="CM58" i="71"/>
  <c r="CB58" i="71"/>
  <c r="BW58" i="71"/>
  <c r="BL58" i="71"/>
  <c r="BG58" i="71"/>
  <c r="AV58" i="71"/>
  <c r="AQ58" i="71"/>
  <c r="AF58" i="71"/>
  <c r="AA58" i="71"/>
  <c r="P58" i="71"/>
  <c r="K58" i="71"/>
  <c r="CZ57" i="71"/>
  <c r="CU57" i="71"/>
  <c r="CJ57" i="71"/>
  <c r="CE57" i="71"/>
  <c r="BT57" i="71"/>
  <c r="BO57" i="71"/>
  <c r="BD57" i="71"/>
  <c r="AY57" i="71"/>
  <c r="AN57" i="71"/>
  <c r="AI57" i="71"/>
  <c r="X57" i="71"/>
  <c r="S57" i="71"/>
  <c r="H57" i="71"/>
  <c r="DC56" i="71"/>
  <c r="CR56" i="71"/>
  <c r="CM56" i="71"/>
  <c r="CB56" i="71"/>
  <c r="BW56" i="71"/>
  <c r="BL56" i="71"/>
  <c r="BG56" i="71"/>
  <c r="AV56" i="71"/>
  <c r="AQ56" i="71"/>
  <c r="AF56" i="71"/>
  <c r="AA56" i="71"/>
  <c r="P56" i="71"/>
  <c r="K56" i="71"/>
  <c r="CZ55" i="71"/>
  <c r="CU55" i="71"/>
  <c r="CJ55" i="71"/>
  <c r="CE55" i="71"/>
  <c r="BT55" i="71"/>
  <c r="BO55" i="71"/>
  <c r="BD55" i="71"/>
  <c r="AY55" i="71"/>
  <c r="AN55" i="71"/>
  <c r="AI55" i="71"/>
  <c r="X55" i="71"/>
  <c r="S55" i="71"/>
  <c r="H55" i="71"/>
  <c r="DC54" i="71"/>
  <c r="CR54" i="71"/>
  <c r="CM54" i="71"/>
  <c r="CB54" i="71"/>
  <c r="BW54" i="71"/>
  <c r="BL54" i="71"/>
  <c r="BG54" i="71"/>
  <c r="AV54" i="71"/>
  <c r="AQ54" i="71"/>
  <c r="AF54" i="71"/>
  <c r="AA54" i="71"/>
  <c r="P54" i="71"/>
  <c r="K54" i="71"/>
  <c r="CZ53" i="71"/>
  <c r="CU53" i="71"/>
  <c r="CJ53" i="71"/>
  <c r="CE53" i="71"/>
  <c r="BT53" i="71"/>
  <c r="BO53" i="71"/>
  <c r="BD53" i="71"/>
  <c r="AY53" i="71"/>
  <c r="AN53" i="71"/>
  <c r="AI53" i="71"/>
  <c r="X53" i="71"/>
  <c r="S53" i="71"/>
  <c r="H53" i="71"/>
  <c r="DC52" i="71"/>
  <c r="CR52" i="71"/>
  <c r="CM52" i="71"/>
  <c r="CB52" i="71"/>
  <c r="BW52" i="71"/>
  <c r="BL52" i="71"/>
  <c r="BG52" i="71"/>
  <c r="AV52" i="71"/>
  <c r="AQ52" i="71"/>
  <c r="AF52" i="71"/>
  <c r="AA52" i="71"/>
  <c r="P52" i="71"/>
  <c r="CW51" i="71"/>
  <c r="CP51" i="71"/>
  <c r="CJ51" i="71"/>
  <c r="BB51" i="71"/>
  <c r="AF51" i="71"/>
  <c r="X51" i="71"/>
  <c r="Q51" i="71"/>
  <c r="J51" i="71"/>
  <c r="DC50" i="71"/>
  <c r="BK50" i="71"/>
  <c r="CP49" i="71"/>
  <c r="BE49" i="71"/>
  <c r="CJ48" i="71"/>
  <c r="AM48" i="71"/>
  <c r="D44" i="71"/>
  <c r="BN61" i="71"/>
  <c r="BI61" i="71"/>
  <c r="AX61" i="71"/>
  <c r="AS61" i="71"/>
  <c r="AH61" i="71"/>
  <c r="AC61" i="71"/>
  <c r="R61" i="71"/>
  <c r="M61" i="71"/>
  <c r="DB60" i="71"/>
  <c r="CW60" i="71"/>
  <c r="CL60" i="71"/>
  <c r="CG60" i="71"/>
  <c r="BV60" i="71"/>
  <c r="BQ60" i="71"/>
  <c r="BF60" i="71"/>
  <c r="BA60" i="71"/>
  <c r="AP60" i="71"/>
  <c r="AK60" i="71"/>
  <c r="Z60" i="71"/>
  <c r="U60" i="71"/>
  <c r="J60" i="71"/>
  <c r="E60" i="71"/>
  <c r="CT59" i="71"/>
  <c r="CO59" i="71"/>
  <c r="CD59" i="71"/>
  <c r="BY59" i="71"/>
  <c r="BN59" i="71"/>
  <c r="BI59" i="71"/>
  <c r="AX59" i="71"/>
  <c r="AS59" i="71"/>
  <c r="AH59" i="71"/>
  <c r="AC59" i="71"/>
  <c r="R59" i="71"/>
  <c r="M59" i="71"/>
  <c r="DB58" i="71"/>
  <c r="CW58" i="71"/>
  <c r="CL58" i="71"/>
  <c r="CG58" i="71"/>
  <c r="BV58" i="71"/>
  <c r="BQ58" i="71"/>
  <c r="BF58" i="71"/>
  <c r="BA58" i="71"/>
  <c r="AP58" i="71"/>
  <c r="AK58" i="71"/>
  <c r="Z58" i="71"/>
  <c r="U58" i="71"/>
  <c r="J58" i="71"/>
  <c r="E58" i="71"/>
  <c r="CT57" i="71"/>
  <c r="CO57" i="71"/>
  <c r="CD57" i="71"/>
  <c r="BY57" i="71"/>
  <c r="BN57" i="71"/>
  <c r="BI57" i="71"/>
  <c r="AX57" i="71"/>
  <c r="AS57" i="71"/>
  <c r="AH57" i="71"/>
  <c r="AC57" i="71"/>
  <c r="R57" i="71"/>
  <c r="M57" i="71"/>
  <c r="DB56" i="71"/>
  <c r="CW56" i="71"/>
  <c r="CL56" i="71"/>
  <c r="CG56" i="71"/>
  <c r="BV56" i="71"/>
  <c r="BQ56" i="71"/>
  <c r="BF56" i="71"/>
  <c r="BA56" i="71"/>
  <c r="AP56" i="71"/>
  <c r="AK56" i="71"/>
  <c r="Z56" i="71"/>
  <c r="U56" i="71"/>
  <c r="J56" i="71"/>
  <c r="E56" i="71"/>
  <c r="CT55" i="71"/>
  <c r="CO55" i="71"/>
  <c r="CD55" i="71"/>
  <c r="BY55" i="71"/>
  <c r="BN55" i="71"/>
  <c r="BI55" i="71"/>
  <c r="AX55" i="71"/>
  <c r="AS55" i="71"/>
  <c r="AH55" i="71"/>
  <c r="AC55" i="71"/>
  <c r="R55" i="71"/>
  <c r="M55" i="71"/>
  <c r="DB54" i="71"/>
  <c r="CW54" i="71"/>
  <c r="CL54" i="71"/>
  <c r="CG54" i="71"/>
  <c r="BV54" i="71"/>
  <c r="BQ54" i="71"/>
  <c r="BF54" i="71"/>
  <c r="BA54" i="71"/>
  <c r="AP54" i="71"/>
  <c r="AK54" i="71"/>
  <c r="Z54" i="71"/>
  <c r="U54" i="71"/>
  <c r="J54" i="71"/>
  <c r="E54" i="71"/>
  <c r="CT53" i="71"/>
  <c r="CO53" i="71"/>
  <c r="CD53" i="71"/>
  <c r="BY53" i="71"/>
  <c r="BN53" i="71"/>
  <c r="BI53" i="71"/>
  <c r="AX53" i="71"/>
  <c r="AS53" i="71"/>
  <c r="AH53" i="71"/>
  <c r="AC53" i="71"/>
  <c r="R53" i="71"/>
  <c r="M53" i="71"/>
  <c r="DB52" i="71"/>
  <c r="CW52" i="71"/>
  <c r="CL52" i="71"/>
  <c r="CG52" i="71"/>
  <c r="BV52" i="71"/>
  <c r="BQ52" i="71"/>
  <c r="BF52" i="71"/>
  <c r="BA52" i="71"/>
  <c r="AP52" i="71"/>
  <c r="AK52" i="71"/>
  <c r="Z52" i="71"/>
  <c r="U52" i="71"/>
  <c r="I52" i="71"/>
  <c r="DB51" i="71"/>
  <c r="CV51" i="71"/>
  <c r="CC51" i="71"/>
  <c r="BV51" i="71"/>
  <c r="BH51" i="71"/>
  <c r="BA51" i="71"/>
  <c r="AT51" i="71"/>
  <c r="AL51" i="71"/>
  <c r="AE51" i="71"/>
  <c r="I51" i="71"/>
  <c r="DA50" i="71"/>
  <c r="V50" i="71"/>
  <c r="CK49" i="71"/>
  <c r="P49" i="71"/>
  <c r="CE48" i="71"/>
  <c r="AA48" i="71"/>
  <c r="AZ46" i="71"/>
  <c r="V62" i="71"/>
  <c r="R62" i="71"/>
  <c r="N62" i="71"/>
  <c r="J62" i="71"/>
  <c r="F62" i="71"/>
  <c r="DB61" i="71"/>
  <c r="CX61" i="71"/>
  <c r="CT61" i="71"/>
  <c r="CP61" i="71"/>
  <c r="CL61" i="71"/>
  <c r="CH61" i="71"/>
  <c r="CD61" i="71"/>
  <c r="BZ61" i="71"/>
  <c r="BV61" i="71"/>
  <c r="BR61" i="71"/>
  <c r="BH61" i="71"/>
  <c r="BC61" i="71"/>
  <c r="AR61" i="71"/>
  <c r="AM61" i="71"/>
  <c r="AB61" i="71"/>
  <c r="W61" i="71"/>
  <c r="L61" i="71"/>
  <c r="G61" i="71"/>
  <c r="CV60" i="71"/>
  <c r="CQ60" i="71"/>
  <c r="CF60" i="71"/>
  <c r="CA60" i="71"/>
  <c r="BP60" i="71"/>
  <c r="BK60" i="71"/>
  <c r="AZ60" i="71"/>
  <c r="AU60" i="71"/>
  <c r="AJ60" i="71"/>
  <c r="AE60" i="71"/>
  <c r="T60" i="71"/>
  <c r="O60" i="71"/>
  <c r="D60" i="71"/>
  <c r="CY59" i="71"/>
  <c r="CN59" i="71"/>
  <c r="CI59" i="71"/>
  <c r="BX59" i="71"/>
  <c r="BS59" i="71"/>
  <c r="BH59" i="71"/>
  <c r="BC59" i="71"/>
  <c r="AR59" i="71"/>
  <c r="AM59" i="71"/>
  <c r="AB59" i="71"/>
  <c r="W59" i="71"/>
  <c r="L59" i="71"/>
  <c r="G59" i="71"/>
  <c r="CV58" i="71"/>
  <c r="CQ58" i="71"/>
  <c r="CF58" i="71"/>
  <c r="CA58" i="71"/>
  <c r="BP58" i="71"/>
  <c r="BK58" i="71"/>
  <c r="AZ58" i="71"/>
  <c r="AU58" i="71"/>
  <c r="AJ58" i="71"/>
  <c r="AE58" i="71"/>
  <c r="T58" i="71"/>
  <c r="O58" i="71"/>
  <c r="D58" i="71"/>
  <c r="CY57" i="71"/>
  <c r="CN57" i="71"/>
  <c r="CI57" i="71"/>
  <c r="BX57" i="71"/>
  <c r="BS57" i="71"/>
  <c r="BH57" i="71"/>
  <c r="BC57" i="71"/>
  <c r="AR57" i="71"/>
  <c r="AM57" i="71"/>
  <c r="AB57" i="71"/>
  <c r="W57" i="71"/>
  <c r="L57" i="71"/>
  <c r="G57" i="71"/>
  <c r="CV56" i="71"/>
  <c r="CQ56" i="71"/>
  <c r="CF56" i="71"/>
  <c r="CA56" i="71"/>
  <c r="BP56" i="71"/>
  <c r="BK56" i="71"/>
  <c r="AZ56" i="71"/>
  <c r="AU56" i="71"/>
  <c r="AJ56" i="71"/>
  <c r="AE56" i="71"/>
  <c r="T56" i="71"/>
  <c r="O56" i="71"/>
  <c r="D56" i="71"/>
  <c r="CY55" i="71"/>
  <c r="CN55" i="71"/>
  <c r="CI55" i="71"/>
  <c r="BX55" i="71"/>
  <c r="BS55" i="71"/>
  <c r="BH55" i="71"/>
  <c r="BC55" i="71"/>
  <c r="AR55" i="71"/>
  <c r="AM55" i="71"/>
  <c r="AB55" i="71"/>
  <c r="W55" i="71"/>
  <c r="L55" i="71"/>
  <c r="G55" i="71"/>
  <c r="CV54" i="71"/>
  <c r="CQ54" i="71"/>
  <c r="CF54" i="71"/>
  <c r="CA54" i="71"/>
  <c r="BP54" i="71"/>
  <c r="BK54" i="71"/>
  <c r="AZ54" i="71"/>
  <c r="AU54" i="71"/>
  <c r="AJ54" i="71"/>
  <c r="AE54" i="71"/>
  <c r="T54" i="71"/>
  <c r="O54" i="71"/>
  <c r="D54" i="71"/>
  <c r="CY53" i="71"/>
  <c r="CN53" i="71"/>
  <c r="CI53" i="71"/>
  <c r="BX53" i="71"/>
  <c r="BS53" i="71"/>
  <c r="BH53" i="71"/>
  <c r="BC53" i="71"/>
  <c r="AR53" i="71"/>
  <c r="AM53" i="71"/>
  <c r="AB53" i="71"/>
  <c r="W53" i="71"/>
  <c r="L53" i="71"/>
  <c r="G53" i="71"/>
  <c r="CV52" i="71"/>
  <c r="CQ52" i="71"/>
  <c r="CF52" i="71"/>
  <c r="CA52" i="71"/>
  <c r="BP52" i="71"/>
  <c r="BK52" i="71"/>
  <c r="AZ52" i="71"/>
  <c r="AU52" i="71"/>
  <c r="AJ52" i="71"/>
  <c r="AE52" i="71"/>
  <c r="T52" i="71"/>
  <c r="N52" i="71"/>
  <c r="H52" i="71"/>
  <c r="CO51" i="71"/>
  <c r="CH51" i="71"/>
  <c r="CB51" i="71"/>
  <c r="BO51" i="71"/>
  <c r="AK51" i="71"/>
  <c r="W51" i="71"/>
  <c r="O51" i="71"/>
  <c r="H51" i="71"/>
  <c r="CT50" i="71"/>
  <c r="BB50" i="71"/>
  <c r="Q50" i="71"/>
  <c r="AV49" i="71"/>
  <c r="BY48" i="71"/>
  <c r="N48" i="71"/>
  <c r="AI43" i="71"/>
  <c r="DA60" i="71"/>
  <c r="CP60" i="71"/>
  <c r="CK60" i="71"/>
  <c r="BZ60" i="71"/>
  <c r="BU60" i="71"/>
  <c r="BJ60" i="71"/>
  <c r="BE60" i="71"/>
  <c r="AT60" i="71"/>
  <c r="AO60" i="71"/>
  <c r="AD60" i="71"/>
  <c r="Y60" i="71"/>
  <c r="N60" i="71"/>
  <c r="I60" i="71"/>
  <c r="CX59" i="71"/>
  <c r="CS59" i="71"/>
  <c r="CH59" i="71"/>
  <c r="CC59" i="71"/>
  <c r="BR59" i="71"/>
  <c r="BM59" i="71"/>
  <c r="BB59" i="71"/>
  <c r="AW59" i="71"/>
  <c r="AL59" i="71"/>
  <c r="AG59" i="71"/>
  <c r="V59" i="71"/>
  <c r="Q59" i="71"/>
  <c r="F59" i="71"/>
  <c r="DA58" i="71"/>
  <c r="CP58" i="71"/>
  <c r="CK58" i="71"/>
  <c r="BZ58" i="71"/>
  <c r="BU58" i="71"/>
  <c r="BJ58" i="71"/>
  <c r="BE58" i="71"/>
  <c r="AT58" i="71"/>
  <c r="AO58" i="71"/>
  <c r="AD58" i="71"/>
  <c r="Y58" i="71"/>
  <c r="N58" i="71"/>
  <c r="I58" i="71"/>
  <c r="CX57" i="71"/>
  <c r="CS57" i="71"/>
  <c r="CH57" i="71"/>
  <c r="CC57" i="71"/>
  <c r="BR57" i="71"/>
  <c r="BM57" i="71"/>
  <c r="BB57" i="71"/>
  <c r="AW57" i="71"/>
  <c r="AL57" i="71"/>
  <c r="AG57" i="71"/>
  <c r="V57" i="71"/>
  <c r="Q57" i="71"/>
  <c r="F57" i="71"/>
  <c r="DA56" i="71"/>
  <c r="CP56" i="71"/>
  <c r="CK56" i="71"/>
  <c r="BZ56" i="71"/>
  <c r="BU56" i="71"/>
  <c r="BJ56" i="71"/>
  <c r="BE56" i="71"/>
  <c r="AT56" i="71"/>
  <c r="AO56" i="71"/>
  <c r="AD56" i="71"/>
  <c r="Y56" i="71"/>
  <c r="N56" i="71"/>
  <c r="I56" i="71"/>
  <c r="CX55" i="71"/>
  <c r="CS55" i="71"/>
  <c r="CH55" i="71"/>
  <c r="CC55" i="71"/>
  <c r="BR55" i="71"/>
  <c r="BM55" i="71"/>
  <c r="BB55" i="71"/>
  <c r="AW55" i="71"/>
  <c r="AL55" i="71"/>
  <c r="AG55" i="71"/>
  <c r="V55" i="71"/>
  <c r="Q55" i="71"/>
  <c r="F55" i="71"/>
  <c r="DA54" i="71"/>
  <c r="CP54" i="71"/>
  <c r="CK54" i="71"/>
  <c r="BZ54" i="71"/>
  <c r="BU54" i="71"/>
  <c r="BJ54" i="71"/>
  <c r="BE54" i="71"/>
  <c r="AT54" i="71"/>
  <c r="AO54" i="71"/>
  <c r="AD54" i="71"/>
  <c r="Y54" i="71"/>
  <c r="N54" i="71"/>
  <c r="I54" i="71"/>
  <c r="CX53" i="71"/>
  <c r="CS53" i="71"/>
  <c r="CH53" i="71"/>
  <c r="CC53" i="71"/>
  <c r="BR53" i="71"/>
  <c r="BM53" i="71"/>
  <c r="BB53" i="71"/>
  <c r="AW53" i="71"/>
  <c r="AL53" i="71"/>
  <c r="AG53" i="71"/>
  <c r="V53" i="71"/>
  <c r="Q53" i="71"/>
  <c r="F53" i="71"/>
  <c r="DA52" i="71"/>
  <c r="CP52" i="71"/>
  <c r="CK52" i="71"/>
  <c r="BZ52" i="71"/>
  <c r="BU52" i="71"/>
  <c r="BJ52" i="71"/>
  <c r="BE52" i="71"/>
  <c r="AT52" i="71"/>
  <c r="AO52" i="71"/>
  <c r="AD52" i="71"/>
  <c r="Y52" i="71"/>
  <c r="DA51" i="71"/>
  <c r="CT51" i="71"/>
  <c r="CN51" i="71"/>
  <c r="BU51" i="71"/>
  <c r="BM51" i="71"/>
  <c r="AY51" i="71"/>
  <c r="AR51" i="71"/>
  <c r="V51" i="71"/>
  <c r="CZ50" i="71"/>
  <c r="CR50" i="71"/>
  <c r="CH50" i="71"/>
  <c r="AW50" i="71"/>
  <c r="CB49" i="71"/>
  <c r="G49" i="71"/>
  <c r="BT48" i="71"/>
  <c r="CE45" i="71"/>
  <c r="CX42" i="71"/>
  <c r="BP51" i="71"/>
  <c r="BG51" i="71"/>
  <c r="AX51" i="71"/>
  <c r="AS51" i="71"/>
  <c r="AJ51" i="71"/>
  <c r="AA51" i="71"/>
  <c r="R51" i="71"/>
  <c r="M51" i="71"/>
  <c r="D51" i="71"/>
  <c r="CU50" i="71"/>
  <c r="CL50" i="71"/>
  <c r="CG50" i="71"/>
  <c r="BX50" i="71"/>
  <c r="BO50" i="71"/>
  <c r="BF50" i="71"/>
  <c r="BA50" i="71"/>
  <c r="AR50" i="71"/>
  <c r="AI50" i="71"/>
  <c r="Z50" i="71"/>
  <c r="U50" i="71"/>
  <c r="L50" i="71"/>
  <c r="DC49" i="71"/>
  <c r="CT49" i="71"/>
  <c r="CO49" i="71"/>
  <c r="CF49" i="71"/>
  <c r="BW49" i="71"/>
  <c r="BN49" i="71"/>
  <c r="BI49" i="71"/>
  <c r="AZ49" i="71"/>
  <c r="AQ49" i="71"/>
  <c r="AH49" i="71"/>
  <c r="AC49" i="71"/>
  <c r="T49" i="71"/>
  <c r="K49" i="71"/>
  <c r="DB48" i="71"/>
  <c r="CW48" i="71"/>
  <c r="CN48" i="71"/>
  <c r="CD48" i="71"/>
  <c r="BG48" i="71"/>
  <c r="AZ48" i="71"/>
  <c r="AT48" i="71"/>
  <c r="Z48" i="71"/>
  <c r="M48" i="71"/>
  <c r="BA47" i="71"/>
  <c r="CF46" i="71"/>
  <c r="K46" i="71"/>
  <c r="BZ45" i="71"/>
  <c r="E45" i="71"/>
  <c r="AJ44" i="71"/>
  <c r="BO43" i="71"/>
  <c r="AD43" i="71"/>
  <c r="BI42" i="71"/>
  <c r="CN41" i="71"/>
  <c r="S41" i="71"/>
  <c r="BQ37" i="71"/>
  <c r="CK50" i="71"/>
  <c r="CB50" i="71"/>
  <c r="BS50" i="71"/>
  <c r="BJ50" i="71"/>
  <c r="BE50" i="71"/>
  <c r="AV50" i="71"/>
  <c r="AM50" i="71"/>
  <c r="AD50" i="71"/>
  <c r="Y50" i="71"/>
  <c r="P50" i="71"/>
  <c r="G50" i="71"/>
  <c r="CX49" i="71"/>
  <c r="CS49" i="71"/>
  <c r="CJ49" i="71"/>
  <c r="CA49" i="71"/>
  <c r="BR49" i="71"/>
  <c r="BM49" i="71"/>
  <c r="BD49" i="71"/>
  <c r="AU49" i="71"/>
  <c r="AL49" i="71"/>
  <c r="AG49" i="71"/>
  <c r="X49" i="71"/>
  <c r="O49" i="71"/>
  <c r="F49" i="71"/>
  <c r="DA48" i="71"/>
  <c r="CR48" i="71"/>
  <c r="CI48" i="71"/>
  <c r="CC48" i="71"/>
  <c r="BX48" i="71"/>
  <c r="BS48" i="71"/>
  <c r="BL48" i="71"/>
  <c r="BF48" i="71"/>
  <c r="CM47" i="71"/>
  <c r="CB47" i="71"/>
  <c r="L47" i="71"/>
  <c r="AQ46" i="71"/>
  <c r="F46" i="71"/>
  <c r="AK45" i="71"/>
  <c r="BP44" i="71"/>
  <c r="CU43" i="71"/>
  <c r="BJ43" i="71"/>
  <c r="CO42" i="71"/>
  <c r="T42" i="71"/>
  <c r="AY41" i="71"/>
  <c r="N41" i="71"/>
  <c r="CX39" i="71"/>
  <c r="AF37" i="71"/>
  <c r="CF50" i="71"/>
  <c r="BW50" i="71"/>
  <c r="BN50" i="71"/>
  <c r="BI50" i="71"/>
  <c r="AZ50" i="71"/>
  <c r="AQ50" i="71"/>
  <c r="AH50" i="71"/>
  <c r="AC50" i="71"/>
  <c r="T50" i="71"/>
  <c r="K50" i="71"/>
  <c r="DB49" i="71"/>
  <c r="CW49" i="71"/>
  <c r="CN49" i="71"/>
  <c r="CE49" i="71"/>
  <c r="BV49" i="71"/>
  <c r="BQ49" i="71"/>
  <c r="BH49" i="71"/>
  <c r="AY49" i="71"/>
  <c r="AP49" i="71"/>
  <c r="AK49" i="71"/>
  <c r="AB49" i="71"/>
  <c r="S49" i="71"/>
  <c r="J49" i="71"/>
  <c r="E49" i="71"/>
  <c r="CV48" i="71"/>
  <c r="CM48" i="71"/>
  <c r="CH48" i="71"/>
  <c r="BR48" i="71"/>
  <c r="AY48" i="71"/>
  <c r="AR48" i="71"/>
  <c r="AI48" i="71"/>
  <c r="V48" i="71"/>
  <c r="CY47" i="71"/>
  <c r="BX47" i="71"/>
  <c r="AR47" i="71"/>
  <c r="BW46" i="71"/>
  <c r="AL46" i="71"/>
  <c r="BQ45" i="71"/>
  <c r="CV44" i="71"/>
  <c r="AA44" i="71"/>
  <c r="CP43" i="71"/>
  <c r="U43" i="71"/>
  <c r="AZ42" i="71"/>
  <c r="CE41" i="71"/>
  <c r="AT41" i="71"/>
  <c r="BI40" i="71"/>
  <c r="CB39" i="71"/>
  <c r="O52" i="71"/>
  <c r="K52" i="71"/>
  <c r="G52" i="71"/>
  <c r="DC51" i="71"/>
  <c r="CY51" i="71"/>
  <c r="CU51" i="71"/>
  <c r="CQ51" i="71"/>
  <c r="CM51" i="71"/>
  <c r="CI51" i="71"/>
  <c r="CE51" i="71"/>
  <c r="CA51" i="71"/>
  <c r="BW51" i="71"/>
  <c r="BS51" i="71"/>
  <c r="BJ51" i="71"/>
  <c r="BE51" i="71"/>
  <c r="AV51" i="71"/>
  <c r="AM51" i="71"/>
  <c r="AD51" i="71"/>
  <c r="Y51" i="71"/>
  <c r="P51" i="71"/>
  <c r="G51" i="71"/>
  <c r="CX50" i="71"/>
  <c r="CS50" i="71"/>
  <c r="CJ50" i="71"/>
  <c r="CA50" i="71"/>
  <c r="BR50" i="71"/>
  <c r="BM50" i="71"/>
  <c r="BD50" i="71"/>
  <c r="AU50" i="71"/>
  <c r="AL50" i="71"/>
  <c r="AG50" i="71"/>
  <c r="X50" i="71"/>
  <c r="O50" i="71"/>
  <c r="F50" i="71"/>
  <c r="DA49" i="71"/>
  <c r="CR49" i="71"/>
  <c r="CI49" i="71"/>
  <c r="BZ49" i="71"/>
  <c r="BU49" i="71"/>
  <c r="BL49" i="71"/>
  <c r="BC49" i="71"/>
  <c r="AT49" i="71"/>
  <c r="AO49" i="71"/>
  <c r="AF49" i="71"/>
  <c r="W49" i="71"/>
  <c r="N49" i="71"/>
  <c r="I49" i="71"/>
  <c r="CZ48" i="71"/>
  <c r="CQ48" i="71"/>
  <c r="CG48" i="71"/>
  <c r="CB48" i="71"/>
  <c r="BW48" i="71"/>
  <c r="BK48" i="71"/>
  <c r="BD48" i="71"/>
  <c r="AX48" i="71"/>
  <c r="CV47" i="71"/>
  <c r="CK47" i="71"/>
  <c r="DC46" i="71"/>
  <c r="BR46" i="71"/>
  <c r="CW45" i="71"/>
  <c r="AB45" i="71"/>
  <c r="BG44" i="71"/>
  <c r="V44" i="71"/>
  <c r="BA43" i="71"/>
  <c r="CF42" i="71"/>
  <c r="K42" i="71"/>
  <c r="BZ41" i="71"/>
  <c r="BC40" i="71"/>
  <c r="BK36" i="71"/>
  <c r="BN51" i="71"/>
  <c r="BI51" i="71"/>
  <c r="AZ51" i="71"/>
  <c r="AQ51" i="71"/>
  <c r="AH51" i="71"/>
  <c r="AC51" i="71"/>
  <c r="T51" i="71"/>
  <c r="K51" i="71"/>
  <c r="DB50" i="71"/>
  <c r="CW50" i="71"/>
  <c r="CN50" i="71"/>
  <c r="CE50" i="71"/>
  <c r="BV50" i="71"/>
  <c r="BQ50" i="71"/>
  <c r="BH50" i="71"/>
  <c r="AY50" i="71"/>
  <c r="AP50" i="71"/>
  <c r="AK50" i="71"/>
  <c r="AB50" i="71"/>
  <c r="S50" i="71"/>
  <c r="J50" i="71"/>
  <c r="E50" i="71"/>
  <c r="CV49" i="71"/>
  <c r="CM49" i="71"/>
  <c r="CD49" i="71"/>
  <c r="BY49" i="71"/>
  <c r="BP49" i="71"/>
  <c r="BG49" i="71"/>
  <c r="AX49" i="71"/>
  <c r="AS49" i="71"/>
  <c r="AJ49" i="71"/>
  <c r="AA49" i="71"/>
  <c r="R49" i="71"/>
  <c r="M49" i="71"/>
  <c r="D49" i="71"/>
  <c r="CU48" i="71"/>
  <c r="CL48" i="71"/>
  <c r="BV48" i="71"/>
  <c r="BP48" i="71"/>
  <c r="BJ48" i="71"/>
  <c r="AQ48" i="71"/>
  <c r="S48" i="71"/>
  <c r="H48" i="71"/>
  <c r="CU47" i="71"/>
  <c r="CH47" i="71"/>
  <c r="AI47" i="71"/>
  <c r="CX46" i="71"/>
  <c r="AC46" i="71"/>
  <c r="BH45" i="71"/>
  <c r="CM44" i="71"/>
  <c r="BB44" i="71"/>
  <c r="CG43" i="71"/>
  <c r="L43" i="71"/>
  <c r="AQ42" i="71"/>
  <c r="F42" i="71"/>
  <c r="AK41" i="71"/>
  <c r="G39" i="71"/>
  <c r="Z36" i="71"/>
  <c r="CI50" i="71"/>
  <c r="BZ50" i="71"/>
  <c r="BU50" i="71"/>
  <c r="BL50" i="71"/>
  <c r="BC50" i="71"/>
  <c r="AT50" i="71"/>
  <c r="AO50" i="71"/>
  <c r="AF50" i="71"/>
  <c r="W50" i="71"/>
  <c r="N50" i="71"/>
  <c r="I50" i="71"/>
  <c r="CZ49" i="71"/>
  <c r="CQ49" i="71"/>
  <c r="CH49" i="71"/>
  <c r="CC49" i="71"/>
  <c r="BT49" i="71"/>
  <c r="BK49" i="71"/>
  <c r="BB49" i="71"/>
  <c r="AW49" i="71"/>
  <c r="AN49" i="71"/>
  <c r="AE49" i="71"/>
  <c r="V49" i="71"/>
  <c r="Q49" i="71"/>
  <c r="H49" i="71"/>
  <c r="CY48" i="71"/>
  <c r="CP48" i="71"/>
  <c r="CK48" i="71"/>
  <c r="CF48" i="71"/>
  <c r="CA48" i="71"/>
  <c r="BU48" i="71"/>
  <c r="BC48" i="71"/>
  <c r="AV48" i="71"/>
  <c r="AE48" i="71"/>
  <c r="E48" i="71"/>
  <c r="CT47" i="71"/>
  <c r="CG47" i="71"/>
  <c r="BO47" i="71"/>
  <c r="AD47" i="71"/>
  <c r="BI46" i="71"/>
  <c r="CN45" i="71"/>
  <c r="S45" i="71"/>
  <c r="CH44" i="71"/>
  <c r="M44" i="71"/>
  <c r="AR43" i="71"/>
  <c r="BW42" i="71"/>
  <c r="AL42" i="71"/>
  <c r="BQ41" i="71"/>
  <c r="CO40" i="71"/>
  <c r="CM50" i="71"/>
  <c r="CD50" i="71"/>
  <c r="BY50" i="71"/>
  <c r="BP50" i="71"/>
  <c r="BG50" i="71"/>
  <c r="AX50" i="71"/>
  <c r="AS50" i="71"/>
  <c r="AJ50" i="71"/>
  <c r="AA50" i="71"/>
  <c r="R50" i="71"/>
  <c r="M50" i="71"/>
  <c r="D50" i="71"/>
  <c r="CU49" i="71"/>
  <c r="CL49" i="71"/>
  <c r="CG49" i="71"/>
  <c r="BX49" i="71"/>
  <c r="BO49" i="71"/>
  <c r="BF49" i="71"/>
  <c r="BA49" i="71"/>
  <c r="AR49" i="71"/>
  <c r="AI49" i="71"/>
  <c r="Z49" i="71"/>
  <c r="U49" i="71"/>
  <c r="L49" i="71"/>
  <c r="DC48" i="71"/>
  <c r="CT48" i="71"/>
  <c r="CO48" i="71"/>
  <c r="BZ48" i="71"/>
  <c r="BO48" i="71"/>
  <c r="BH48" i="71"/>
  <c r="BB48" i="71"/>
  <c r="AB48" i="71"/>
  <c r="Q48" i="71"/>
  <c r="D48" i="71"/>
  <c r="BJ47" i="71"/>
  <c r="CO46" i="71"/>
  <c r="T46" i="71"/>
  <c r="AY45" i="71"/>
  <c r="N45" i="71"/>
  <c r="AS44" i="71"/>
  <c r="BX43" i="71"/>
  <c r="DC42" i="71"/>
  <c r="BR42" i="71"/>
  <c r="CW41" i="71"/>
  <c r="AB41" i="71"/>
  <c r="CI40" i="71"/>
  <c r="AL38" i="71"/>
  <c r="BX34" i="71"/>
  <c r="AN48" i="71"/>
  <c r="AJ48" i="71"/>
  <c r="AF48" i="71"/>
  <c r="W48" i="71"/>
  <c r="R48" i="71"/>
  <c r="I48" i="71"/>
  <c r="CZ47" i="71"/>
  <c r="CQ47" i="71"/>
  <c r="CL47" i="71"/>
  <c r="CC47" i="71"/>
  <c r="BT47" i="71"/>
  <c r="BK47" i="71"/>
  <c r="BF47" i="71"/>
  <c r="AW47" i="71"/>
  <c r="AN47" i="71"/>
  <c r="AE47" i="71"/>
  <c r="Z47" i="71"/>
  <c r="Q47" i="71"/>
  <c r="H47" i="71"/>
  <c r="CY46" i="71"/>
  <c r="CT46" i="71"/>
  <c r="CK46" i="71"/>
  <c r="CB46" i="71"/>
  <c r="BS46" i="71"/>
  <c r="BN46" i="71"/>
  <c r="BE46" i="71"/>
  <c r="AV46" i="71"/>
  <c r="AM46" i="71"/>
  <c r="AH46" i="71"/>
  <c r="Y46" i="71"/>
  <c r="P46" i="71"/>
  <c r="G46" i="71"/>
  <c r="DB45" i="71"/>
  <c r="CS45" i="71"/>
  <c r="CJ45" i="71"/>
  <c r="CA45" i="71"/>
  <c r="BV45" i="71"/>
  <c r="BM45" i="71"/>
  <c r="BD45" i="71"/>
  <c r="AU45" i="71"/>
  <c r="AP45" i="71"/>
  <c r="AG45" i="71"/>
  <c r="X45" i="71"/>
  <c r="O45" i="71"/>
  <c r="J45" i="71"/>
  <c r="DA44" i="71"/>
  <c r="CR44" i="71"/>
  <c r="CI44" i="71"/>
  <c r="CD44" i="71"/>
  <c r="BU44" i="71"/>
  <c r="BL44" i="71"/>
  <c r="BC44" i="71"/>
  <c r="AX44" i="71"/>
  <c r="AO44" i="71"/>
  <c r="AF44" i="71"/>
  <c r="W44" i="71"/>
  <c r="R44" i="71"/>
  <c r="I44" i="71"/>
  <c r="CZ43" i="71"/>
  <c r="CQ43" i="71"/>
  <c r="CL43" i="71"/>
  <c r="CC43" i="71"/>
  <c r="BT43" i="71"/>
  <c r="BK43" i="71"/>
  <c r="BF43" i="71"/>
  <c r="AW43" i="71"/>
  <c r="AN43" i="71"/>
  <c r="AE43" i="71"/>
  <c r="Z43" i="71"/>
  <c r="Q43" i="71"/>
  <c r="H43" i="71"/>
  <c r="CY42" i="71"/>
  <c r="CT42" i="71"/>
  <c r="CK42" i="71"/>
  <c r="CB42" i="71"/>
  <c r="BS42" i="71"/>
  <c r="BN42" i="71"/>
  <c r="BE42" i="71"/>
  <c r="AV42" i="71"/>
  <c r="AM42" i="71"/>
  <c r="AH42" i="71"/>
  <c r="Y42" i="71"/>
  <c r="P42" i="71"/>
  <c r="G42" i="71"/>
  <c r="DB41" i="71"/>
  <c r="CS41" i="71"/>
  <c r="CJ41" i="71"/>
  <c r="CA41" i="71"/>
  <c r="BV41" i="71"/>
  <c r="BM41" i="71"/>
  <c r="BD41" i="71"/>
  <c r="AU41" i="71"/>
  <c r="AP41" i="71"/>
  <c r="AG41" i="71"/>
  <c r="X41" i="71"/>
  <c r="O41" i="71"/>
  <c r="I41" i="71"/>
  <c r="DC40" i="71"/>
  <c r="CC40" i="71"/>
  <c r="BW40" i="71"/>
  <c r="AW40" i="71"/>
  <c r="CY39" i="71"/>
  <c r="CG39" i="71"/>
  <c r="AV39" i="71"/>
  <c r="CA38" i="71"/>
  <c r="F38" i="71"/>
  <c r="AK37" i="71"/>
  <c r="CZ36" i="71"/>
  <c r="AE36" i="71"/>
  <c r="U35" i="71"/>
  <c r="BS47" i="71"/>
  <c r="BN47" i="71"/>
  <c r="BE47" i="71"/>
  <c r="AV47" i="71"/>
  <c r="AM47" i="71"/>
  <c r="AH47" i="71"/>
  <c r="Y47" i="71"/>
  <c r="P47" i="71"/>
  <c r="G47" i="71"/>
  <c r="DB46" i="71"/>
  <c r="CS46" i="71"/>
  <c r="CJ46" i="71"/>
  <c r="CA46" i="71"/>
  <c r="BV46" i="71"/>
  <c r="BM46" i="71"/>
  <c r="BD46" i="71"/>
  <c r="AU46" i="71"/>
  <c r="AP46" i="71"/>
  <c r="AG46" i="71"/>
  <c r="X46" i="71"/>
  <c r="O46" i="71"/>
  <c r="J46" i="71"/>
  <c r="DA45" i="71"/>
  <c r="CR45" i="71"/>
  <c r="CI45" i="71"/>
  <c r="CD45" i="71"/>
  <c r="BU45" i="71"/>
  <c r="BL45" i="71"/>
  <c r="BC45" i="71"/>
  <c r="AX45" i="71"/>
  <c r="AO45" i="71"/>
  <c r="AF45" i="71"/>
  <c r="W45" i="71"/>
  <c r="R45" i="71"/>
  <c r="I45" i="71"/>
  <c r="CZ44" i="71"/>
  <c r="CQ44" i="71"/>
  <c r="CL44" i="71"/>
  <c r="CC44" i="71"/>
  <c r="BT44" i="71"/>
  <c r="BK44" i="71"/>
  <c r="BF44" i="71"/>
  <c r="AW44" i="71"/>
  <c r="AN44" i="71"/>
  <c r="AE44" i="71"/>
  <c r="Z44" i="71"/>
  <c r="Q44" i="71"/>
  <c r="H44" i="71"/>
  <c r="CY43" i="71"/>
  <c r="CT43" i="71"/>
  <c r="CK43" i="71"/>
  <c r="CB43" i="71"/>
  <c r="BS43" i="71"/>
  <c r="BN43" i="71"/>
  <c r="BE43" i="71"/>
  <c r="AV43" i="71"/>
  <c r="AM43" i="71"/>
  <c r="AH43" i="71"/>
  <c r="Y43" i="71"/>
  <c r="P43" i="71"/>
  <c r="G43" i="71"/>
  <c r="DB42" i="71"/>
  <c r="CS42" i="71"/>
  <c r="CJ42" i="71"/>
  <c r="CA42" i="71"/>
  <c r="BV42" i="71"/>
  <c r="BM42" i="71"/>
  <c r="BD42" i="71"/>
  <c r="AU42" i="71"/>
  <c r="AP42" i="71"/>
  <c r="AG42" i="71"/>
  <c r="X42" i="71"/>
  <c r="O42" i="71"/>
  <c r="J42" i="71"/>
  <c r="DA41" i="71"/>
  <c r="CR41" i="71"/>
  <c r="CI41" i="71"/>
  <c r="CD41" i="71"/>
  <c r="BU41" i="71"/>
  <c r="BL41" i="71"/>
  <c r="BC41" i="71"/>
  <c r="AX41" i="71"/>
  <c r="AO41" i="71"/>
  <c r="AF41" i="71"/>
  <c r="W41" i="71"/>
  <c r="R41" i="71"/>
  <c r="DA40" i="71"/>
  <c r="CU40" i="71"/>
  <c r="BU40" i="71"/>
  <c r="BO40" i="71"/>
  <c r="H40" i="71"/>
  <c r="AM39" i="71"/>
  <c r="BR38" i="71"/>
  <c r="CW37" i="71"/>
  <c r="BL37" i="71"/>
  <c r="CQ36" i="71"/>
  <c r="U36" i="71"/>
  <c r="Y34" i="71"/>
  <c r="AD48" i="71"/>
  <c r="U48" i="71"/>
  <c r="L48" i="71"/>
  <c r="DC47" i="71"/>
  <c r="CX47" i="71"/>
  <c r="CO47" i="71"/>
  <c r="CF47" i="71"/>
  <c r="BW47" i="71"/>
  <c r="BR47" i="71"/>
  <c r="BI47" i="71"/>
  <c r="AZ47" i="71"/>
  <c r="AQ47" i="71"/>
  <c r="AL47" i="71"/>
  <c r="AC47" i="71"/>
  <c r="T47" i="71"/>
  <c r="K47" i="71"/>
  <c r="F47" i="71"/>
  <c r="CW46" i="71"/>
  <c r="CN46" i="71"/>
  <c r="CE46" i="71"/>
  <c r="BZ46" i="71"/>
  <c r="BQ46" i="71"/>
  <c r="BH46" i="71"/>
  <c r="AY46" i="71"/>
  <c r="AT46" i="71"/>
  <c r="AK46" i="71"/>
  <c r="AB46" i="71"/>
  <c r="S46" i="71"/>
  <c r="N46" i="71"/>
  <c r="E46" i="71"/>
  <c r="CV45" i="71"/>
  <c r="CM45" i="71"/>
  <c r="CH45" i="71"/>
  <c r="BY45" i="71"/>
  <c r="BP45" i="71"/>
  <c r="BG45" i="71"/>
  <c r="BB45" i="71"/>
  <c r="AS45" i="71"/>
  <c r="AJ45" i="71"/>
  <c r="AA45" i="71"/>
  <c r="V45" i="71"/>
  <c r="M45" i="71"/>
  <c r="D45" i="71"/>
  <c r="CU44" i="71"/>
  <c r="CP44" i="71"/>
  <c r="CG44" i="71"/>
  <c r="BX44" i="71"/>
  <c r="BO44" i="71"/>
  <c r="BJ44" i="71"/>
  <c r="BA44" i="71"/>
  <c r="AR44" i="71"/>
  <c r="AI44" i="71"/>
  <c r="AD44" i="71"/>
  <c r="U44" i="71"/>
  <c r="L44" i="71"/>
  <c r="DC43" i="71"/>
  <c r="CX43" i="71"/>
  <c r="CO43" i="71"/>
  <c r="CF43" i="71"/>
  <c r="BW43" i="71"/>
  <c r="BR43" i="71"/>
  <c r="BI43" i="71"/>
  <c r="AZ43" i="71"/>
  <c r="AQ43" i="71"/>
  <c r="AL43" i="71"/>
  <c r="AC43" i="71"/>
  <c r="T43" i="71"/>
  <c r="K43" i="71"/>
  <c r="F43" i="71"/>
  <c r="CW42" i="71"/>
  <c r="CN42" i="71"/>
  <c r="CE42" i="71"/>
  <c r="BZ42" i="71"/>
  <c r="BQ42" i="71"/>
  <c r="BH42" i="71"/>
  <c r="AY42" i="71"/>
  <c r="AT42" i="71"/>
  <c r="AK42" i="71"/>
  <c r="AB42" i="71"/>
  <c r="S42" i="71"/>
  <c r="N42" i="71"/>
  <c r="E42" i="71"/>
  <c r="CV41" i="71"/>
  <c r="CM41" i="71"/>
  <c r="CH41" i="71"/>
  <c r="BY41" i="71"/>
  <c r="BP41" i="71"/>
  <c r="BG41" i="71"/>
  <c r="BB41" i="71"/>
  <c r="AS41" i="71"/>
  <c r="AJ41" i="71"/>
  <c r="AA41" i="71"/>
  <c r="V41" i="71"/>
  <c r="M41" i="71"/>
  <c r="G41" i="71"/>
  <c r="CG40" i="71"/>
  <c r="CA40" i="71"/>
  <c r="BA40" i="71"/>
  <c r="AU40" i="71"/>
  <c r="AM40" i="71"/>
  <c r="G40" i="71"/>
  <c r="BS39" i="71"/>
  <c r="CX38" i="71"/>
  <c r="AC38" i="71"/>
  <c r="CR37" i="71"/>
  <c r="W37" i="71"/>
  <c r="BB36" i="71"/>
  <c r="BO35" i="71"/>
  <c r="BZ33" i="71"/>
  <c r="AP48" i="71"/>
  <c r="AL48" i="71"/>
  <c r="AH48" i="71"/>
  <c r="Y48" i="71"/>
  <c r="P48" i="71"/>
  <c r="G48" i="71"/>
  <c r="DB47" i="71"/>
  <c r="CS47" i="71"/>
  <c r="CJ47" i="71"/>
  <c r="CA47" i="71"/>
  <c r="BV47" i="71"/>
  <c r="BM47" i="71"/>
  <c r="BD47" i="71"/>
  <c r="AU47" i="71"/>
  <c r="AP47" i="71"/>
  <c r="AG47" i="71"/>
  <c r="X47" i="71"/>
  <c r="O47" i="71"/>
  <c r="J47" i="71"/>
  <c r="DA46" i="71"/>
  <c r="CR46" i="71"/>
  <c r="CI46" i="71"/>
  <c r="CD46" i="71"/>
  <c r="BU46" i="71"/>
  <c r="BL46" i="71"/>
  <c r="BC46" i="71"/>
  <c r="AX46" i="71"/>
  <c r="AO46" i="71"/>
  <c r="AF46" i="71"/>
  <c r="W46" i="71"/>
  <c r="R46" i="71"/>
  <c r="I46" i="71"/>
  <c r="CZ45" i="71"/>
  <c r="CQ45" i="71"/>
  <c r="CL45" i="71"/>
  <c r="CC45" i="71"/>
  <c r="BT45" i="71"/>
  <c r="BK45" i="71"/>
  <c r="BF45" i="71"/>
  <c r="AW45" i="71"/>
  <c r="AN45" i="71"/>
  <c r="AE45" i="71"/>
  <c r="Z45" i="71"/>
  <c r="Q45" i="71"/>
  <c r="H45" i="71"/>
  <c r="CY44" i="71"/>
  <c r="CT44" i="71"/>
  <c r="CK44" i="71"/>
  <c r="CB44" i="71"/>
  <c r="BS44" i="71"/>
  <c r="BN44" i="71"/>
  <c r="BE44" i="71"/>
  <c r="AV44" i="71"/>
  <c r="AM44" i="71"/>
  <c r="AH44" i="71"/>
  <c r="Y44" i="71"/>
  <c r="P44" i="71"/>
  <c r="G44" i="71"/>
  <c r="DB43" i="71"/>
  <c r="CS43" i="71"/>
  <c r="CJ43" i="71"/>
  <c r="CA43" i="71"/>
  <c r="BV43" i="71"/>
  <c r="BM43" i="71"/>
  <c r="BD43" i="71"/>
  <c r="AU43" i="71"/>
  <c r="AP43" i="71"/>
  <c r="AG43" i="71"/>
  <c r="X43" i="71"/>
  <c r="O43" i="71"/>
  <c r="J43" i="71"/>
  <c r="DA42" i="71"/>
  <c r="CR42" i="71"/>
  <c r="CI42" i="71"/>
  <c r="CD42" i="71"/>
  <c r="BU42" i="71"/>
  <c r="BL42" i="71"/>
  <c r="BC42" i="71"/>
  <c r="AX42" i="71"/>
  <c r="AO42" i="71"/>
  <c r="AF42" i="71"/>
  <c r="W42" i="71"/>
  <c r="R42" i="71"/>
  <c r="I42" i="71"/>
  <c r="CZ41" i="71"/>
  <c r="CQ41" i="71"/>
  <c r="CL41" i="71"/>
  <c r="CC41" i="71"/>
  <c r="BT41" i="71"/>
  <c r="BK41" i="71"/>
  <c r="BF41" i="71"/>
  <c r="AW41" i="71"/>
  <c r="AN41" i="71"/>
  <c r="AE41" i="71"/>
  <c r="Z41" i="71"/>
  <c r="Q41" i="71"/>
  <c r="CS40" i="71"/>
  <c r="CM40" i="71"/>
  <c r="BM40" i="71"/>
  <c r="BG40" i="71"/>
  <c r="E40" i="71"/>
  <c r="AD39" i="71"/>
  <c r="BI38" i="71"/>
  <c r="X38" i="71"/>
  <c r="BC37" i="71"/>
  <c r="CH36" i="71"/>
  <c r="BI35" i="71"/>
  <c r="AA33" i="71"/>
  <c r="AC48" i="71"/>
  <c r="T48" i="71"/>
  <c r="K48" i="71"/>
  <c r="F48" i="71"/>
  <c r="CW47" i="71"/>
  <c r="CN47" i="71"/>
  <c r="CE47" i="71"/>
  <c r="BZ47" i="71"/>
  <c r="BQ47" i="71"/>
  <c r="BH47" i="71"/>
  <c r="AY47" i="71"/>
  <c r="AT47" i="71"/>
  <c r="AK47" i="71"/>
  <c r="AB47" i="71"/>
  <c r="S47" i="71"/>
  <c r="N47" i="71"/>
  <c r="E47" i="71"/>
  <c r="CV46" i="71"/>
  <c r="CM46" i="71"/>
  <c r="CH46" i="71"/>
  <c r="BY46" i="71"/>
  <c r="BP46" i="71"/>
  <c r="BG46" i="71"/>
  <c r="BB46" i="71"/>
  <c r="AS46" i="71"/>
  <c r="AJ46" i="71"/>
  <c r="AA46" i="71"/>
  <c r="V46" i="71"/>
  <c r="M46" i="71"/>
  <c r="D46" i="71"/>
  <c r="CU45" i="71"/>
  <c r="CP45" i="71"/>
  <c r="CG45" i="71"/>
  <c r="BX45" i="71"/>
  <c r="BO45" i="71"/>
  <c r="BJ45" i="71"/>
  <c r="BA45" i="71"/>
  <c r="AR45" i="71"/>
  <c r="AI45" i="71"/>
  <c r="AD45" i="71"/>
  <c r="U45" i="71"/>
  <c r="L45" i="71"/>
  <c r="DC44" i="71"/>
  <c r="CX44" i="71"/>
  <c r="CO44" i="71"/>
  <c r="CF44" i="71"/>
  <c r="BW44" i="71"/>
  <c r="BR44" i="71"/>
  <c r="BI44" i="71"/>
  <c r="AZ44" i="71"/>
  <c r="AQ44" i="71"/>
  <c r="AL44" i="71"/>
  <c r="AC44" i="71"/>
  <c r="T44" i="71"/>
  <c r="K44" i="71"/>
  <c r="F44" i="71"/>
  <c r="CW43" i="71"/>
  <c r="CN43" i="71"/>
  <c r="CE43" i="71"/>
  <c r="BZ43" i="71"/>
  <c r="BQ43" i="71"/>
  <c r="BH43" i="71"/>
  <c r="AY43" i="71"/>
  <c r="AT43" i="71"/>
  <c r="AK43" i="71"/>
  <c r="AB43" i="71"/>
  <c r="S43" i="71"/>
  <c r="N43" i="71"/>
  <c r="E43" i="71"/>
  <c r="CV42" i="71"/>
  <c r="CM42" i="71"/>
  <c r="CH42" i="71"/>
  <c r="BY42" i="71"/>
  <c r="BP42" i="71"/>
  <c r="BG42" i="71"/>
  <c r="BB42" i="71"/>
  <c r="AS42" i="71"/>
  <c r="AJ42" i="71"/>
  <c r="AA42" i="71"/>
  <c r="V42" i="71"/>
  <c r="M42" i="71"/>
  <c r="D42" i="71"/>
  <c r="CU41" i="71"/>
  <c r="CP41" i="71"/>
  <c r="CG41" i="71"/>
  <c r="BX41" i="71"/>
  <c r="BO41" i="71"/>
  <c r="BJ41" i="71"/>
  <c r="BA41" i="71"/>
  <c r="AR41" i="71"/>
  <c r="AI41" i="71"/>
  <c r="AD41" i="71"/>
  <c r="U41" i="71"/>
  <c r="E41" i="71"/>
  <c r="CY40" i="71"/>
  <c r="BY40" i="71"/>
  <c r="BS40" i="71"/>
  <c r="CP39" i="71"/>
  <c r="BJ39" i="71"/>
  <c r="CO38" i="71"/>
  <c r="BD38" i="71"/>
  <c r="CI37" i="71"/>
  <c r="N37" i="71"/>
  <c r="AS36" i="71"/>
  <c r="BQ48" i="71"/>
  <c r="BM48" i="71"/>
  <c r="BI48" i="71"/>
  <c r="BE48" i="71"/>
  <c r="BA48" i="71"/>
  <c r="AW48" i="71"/>
  <c r="AS48" i="71"/>
  <c r="AO48" i="71"/>
  <c r="AK48" i="71"/>
  <c r="AG48" i="71"/>
  <c r="X48" i="71"/>
  <c r="O48" i="71"/>
  <c r="J48" i="71"/>
  <c r="DA47" i="71"/>
  <c r="CR47" i="71"/>
  <c r="CI47" i="71"/>
  <c r="CD47" i="71"/>
  <c r="BU47" i="71"/>
  <c r="BL47" i="71"/>
  <c r="BC47" i="71"/>
  <c r="AX47" i="71"/>
  <c r="AO47" i="71"/>
  <c r="AF47" i="71"/>
  <c r="W47" i="71"/>
  <c r="R47" i="71"/>
  <c r="I47" i="71"/>
  <c r="CZ46" i="71"/>
  <c r="CQ46" i="71"/>
  <c r="CL46" i="71"/>
  <c r="CC46" i="71"/>
  <c r="BT46" i="71"/>
  <c r="BK46" i="71"/>
  <c r="BF46" i="71"/>
  <c r="AW46" i="71"/>
  <c r="AN46" i="71"/>
  <c r="AE46" i="71"/>
  <c r="Z46" i="71"/>
  <c r="Q46" i="71"/>
  <c r="H46" i="71"/>
  <c r="CY45" i="71"/>
  <c r="CT45" i="71"/>
  <c r="CK45" i="71"/>
  <c r="CB45" i="71"/>
  <c r="BS45" i="71"/>
  <c r="BN45" i="71"/>
  <c r="BE45" i="71"/>
  <c r="AV45" i="71"/>
  <c r="AM45" i="71"/>
  <c r="AH45" i="71"/>
  <c r="Y45" i="71"/>
  <c r="P45" i="71"/>
  <c r="G45" i="71"/>
  <c r="DB44" i="71"/>
  <c r="CS44" i="71"/>
  <c r="CJ44" i="71"/>
  <c r="CA44" i="71"/>
  <c r="BV44" i="71"/>
  <c r="BM44" i="71"/>
  <c r="BD44" i="71"/>
  <c r="AU44" i="71"/>
  <c r="AP44" i="71"/>
  <c r="AG44" i="71"/>
  <c r="X44" i="71"/>
  <c r="O44" i="71"/>
  <c r="J44" i="71"/>
  <c r="DA43" i="71"/>
  <c r="CR43" i="71"/>
  <c r="CI43" i="71"/>
  <c r="CD43" i="71"/>
  <c r="BU43" i="71"/>
  <c r="BL43" i="71"/>
  <c r="BC43" i="71"/>
  <c r="AX43" i="71"/>
  <c r="AO43" i="71"/>
  <c r="AF43" i="71"/>
  <c r="W43" i="71"/>
  <c r="R43" i="71"/>
  <c r="I43" i="71"/>
  <c r="CZ42" i="71"/>
  <c r="CQ42" i="71"/>
  <c r="CL42" i="71"/>
  <c r="CC42" i="71"/>
  <c r="BT42" i="71"/>
  <c r="BK42" i="71"/>
  <c r="BF42" i="71"/>
  <c r="AW42" i="71"/>
  <c r="AN42" i="71"/>
  <c r="AE42" i="71"/>
  <c r="Z42" i="71"/>
  <c r="Q42" i="71"/>
  <c r="H42" i="71"/>
  <c r="CY41" i="71"/>
  <c r="CT41" i="71"/>
  <c r="CK41" i="71"/>
  <c r="CB41" i="71"/>
  <c r="BS41" i="71"/>
  <c r="BN41" i="71"/>
  <c r="BE41" i="71"/>
  <c r="AV41" i="71"/>
  <c r="AM41" i="71"/>
  <c r="AH41" i="71"/>
  <c r="Y41" i="71"/>
  <c r="P41" i="71"/>
  <c r="K41" i="71"/>
  <c r="CK40" i="71"/>
  <c r="CE40" i="71"/>
  <c r="BE40" i="71"/>
  <c r="AY40" i="71"/>
  <c r="CO39" i="71"/>
  <c r="U39" i="71"/>
  <c r="CJ38" i="71"/>
  <c r="O38" i="71"/>
  <c r="AT37" i="71"/>
  <c r="BY36" i="71"/>
  <c r="AN36" i="71"/>
  <c r="CU35" i="71"/>
  <c r="AR35" i="71"/>
  <c r="P32" i="71"/>
  <c r="BY47" i="71"/>
  <c r="BP47" i="71"/>
  <c r="BG47" i="71"/>
  <c r="BB47" i="71"/>
  <c r="AS47" i="71"/>
  <c r="AJ47" i="71"/>
  <c r="AA47" i="71"/>
  <c r="V47" i="71"/>
  <c r="M47" i="71"/>
  <c r="D47" i="71"/>
  <c r="CU46" i="71"/>
  <c r="CP46" i="71"/>
  <c r="CG46" i="71"/>
  <c r="BX46" i="71"/>
  <c r="BO46" i="71"/>
  <c r="BJ46" i="71"/>
  <c r="BA46" i="71"/>
  <c r="AR46" i="71"/>
  <c r="AI46" i="71"/>
  <c r="AD46" i="71"/>
  <c r="U46" i="71"/>
  <c r="L46" i="71"/>
  <c r="DC45" i="71"/>
  <c r="CX45" i="71"/>
  <c r="CO45" i="71"/>
  <c r="CF45" i="71"/>
  <c r="BW45" i="71"/>
  <c r="BR45" i="71"/>
  <c r="BI45" i="71"/>
  <c r="AZ45" i="71"/>
  <c r="AQ45" i="71"/>
  <c r="AL45" i="71"/>
  <c r="AC45" i="71"/>
  <c r="T45" i="71"/>
  <c r="K45" i="71"/>
  <c r="F45" i="71"/>
  <c r="CW44" i="71"/>
  <c r="CN44" i="71"/>
  <c r="CE44" i="71"/>
  <c r="BZ44" i="71"/>
  <c r="BQ44" i="71"/>
  <c r="BH44" i="71"/>
  <c r="AY44" i="71"/>
  <c r="AT44" i="71"/>
  <c r="AK44" i="71"/>
  <c r="AB44" i="71"/>
  <c r="S44" i="71"/>
  <c r="N44" i="71"/>
  <c r="E44" i="71"/>
  <c r="CV43" i="71"/>
  <c r="CM43" i="71"/>
  <c r="CH43" i="71"/>
  <c r="BY43" i="71"/>
  <c r="BP43" i="71"/>
  <c r="BG43" i="71"/>
  <c r="BB43" i="71"/>
  <c r="AS43" i="71"/>
  <c r="AJ43" i="71"/>
  <c r="AA43" i="71"/>
  <c r="V43" i="71"/>
  <c r="M43" i="71"/>
  <c r="D43" i="71"/>
  <c r="CU42" i="71"/>
  <c r="CP42" i="71"/>
  <c r="CG42" i="71"/>
  <c r="BX42" i="71"/>
  <c r="BO42" i="71"/>
  <c r="BJ42" i="71"/>
  <c r="BA42" i="71"/>
  <c r="AR42" i="71"/>
  <c r="AI42" i="71"/>
  <c r="AD42" i="71"/>
  <c r="U42" i="71"/>
  <c r="L42" i="71"/>
  <c r="DC41" i="71"/>
  <c r="CX41" i="71"/>
  <c r="CO41" i="71"/>
  <c r="CF41" i="71"/>
  <c r="BW41" i="71"/>
  <c r="BR41" i="71"/>
  <c r="BI41" i="71"/>
  <c r="AZ41" i="71"/>
  <c r="AQ41" i="71"/>
  <c r="AL41" i="71"/>
  <c r="AC41" i="71"/>
  <c r="T41" i="71"/>
  <c r="CW40" i="71"/>
  <c r="CQ40" i="71"/>
  <c r="BQ40" i="71"/>
  <c r="BK40" i="71"/>
  <c r="AQ40" i="71"/>
  <c r="CZ39" i="71"/>
  <c r="BA39" i="71"/>
  <c r="P39" i="71"/>
  <c r="AU38" i="71"/>
  <c r="BZ37" i="71"/>
  <c r="E37" i="71"/>
  <c r="BT36" i="71"/>
  <c r="CO35" i="71"/>
  <c r="AI35" i="71"/>
  <c r="O30" i="71"/>
  <c r="L41" i="71"/>
  <c r="H41" i="71"/>
  <c r="D41" i="71"/>
  <c r="CZ40" i="71"/>
  <c r="CV40" i="71"/>
  <c r="CR40" i="71"/>
  <c r="CN40" i="71"/>
  <c r="CJ40" i="71"/>
  <c r="CF40" i="71"/>
  <c r="CB40" i="71"/>
  <c r="BX40" i="71"/>
  <c r="BT40" i="71"/>
  <c r="BP40" i="71"/>
  <c r="BL40" i="71"/>
  <c r="BH40" i="71"/>
  <c r="BD40" i="71"/>
  <c r="AZ40" i="71"/>
  <c r="AV40" i="71"/>
  <c r="AR40" i="71"/>
  <c r="AN40" i="71"/>
  <c r="AJ40" i="71"/>
  <c r="AF40" i="71"/>
  <c r="AB40" i="71"/>
  <c r="X40" i="71"/>
  <c r="T40" i="71"/>
  <c r="P40" i="71"/>
  <c r="L40" i="71"/>
  <c r="DC39" i="71"/>
  <c r="CT39" i="71"/>
  <c r="CK39" i="71"/>
  <c r="CF39" i="71"/>
  <c r="BW39" i="71"/>
  <c r="BN39" i="71"/>
  <c r="BE39" i="71"/>
  <c r="AZ39" i="71"/>
  <c r="AQ39" i="71"/>
  <c r="AH39" i="71"/>
  <c r="Y39" i="71"/>
  <c r="T39" i="71"/>
  <c r="K39" i="71"/>
  <c r="DB38" i="71"/>
  <c r="CS38" i="71"/>
  <c r="CN38" i="71"/>
  <c r="CE38" i="71"/>
  <c r="BV38" i="71"/>
  <c r="BM38" i="71"/>
  <c r="BH38" i="71"/>
  <c r="AY38" i="71"/>
  <c r="AP38" i="71"/>
  <c r="AG38" i="71"/>
  <c r="AB38" i="71"/>
  <c r="S38" i="71"/>
  <c r="J38" i="71"/>
  <c r="DA37" i="71"/>
  <c r="CV37" i="71"/>
  <c r="CM37" i="71"/>
  <c r="CD37" i="71"/>
  <c r="BU37" i="71"/>
  <c r="BP37" i="71"/>
  <c r="BG37" i="71"/>
  <c r="AX37" i="71"/>
  <c r="AO37" i="71"/>
  <c r="AJ37" i="71"/>
  <c r="AA37" i="71"/>
  <c r="R37" i="71"/>
  <c r="I37" i="71"/>
  <c r="D37" i="71"/>
  <c r="CU36" i="71"/>
  <c r="CL36" i="71"/>
  <c r="CC36" i="71"/>
  <c r="BX36" i="71"/>
  <c r="BO36" i="71"/>
  <c r="BF36" i="71"/>
  <c r="AW36" i="71"/>
  <c r="AR36" i="71"/>
  <c r="AI36" i="71"/>
  <c r="G36" i="71"/>
  <c r="DA35" i="71"/>
  <c r="CA35" i="71"/>
  <c r="BU35" i="71"/>
  <c r="AH35" i="71"/>
  <c r="Q35" i="71"/>
  <c r="BR34" i="71"/>
  <c r="S34" i="71"/>
  <c r="T33" i="71"/>
  <c r="BU32" i="71"/>
  <c r="E32" i="71"/>
  <c r="BX29" i="71"/>
  <c r="CJ39" i="71"/>
  <c r="CA39" i="71"/>
  <c r="BR39" i="71"/>
  <c r="BI39" i="71"/>
  <c r="BD39" i="71"/>
  <c r="AU39" i="71"/>
  <c r="AL39" i="71"/>
  <c r="AC39" i="71"/>
  <c r="X39" i="71"/>
  <c r="O39" i="71"/>
  <c r="F39" i="71"/>
  <c r="CW38" i="71"/>
  <c r="CR38" i="71"/>
  <c r="CI38" i="71"/>
  <c r="BZ38" i="71"/>
  <c r="BQ38" i="71"/>
  <c r="BL38" i="71"/>
  <c r="BC38" i="71"/>
  <c r="AT38" i="71"/>
  <c r="AK38" i="71"/>
  <c r="AF38" i="71"/>
  <c r="W38" i="71"/>
  <c r="N38" i="71"/>
  <c r="E38" i="71"/>
  <c r="CZ37" i="71"/>
  <c r="CQ37" i="71"/>
  <c r="CH37" i="71"/>
  <c r="BY37" i="71"/>
  <c r="BT37" i="71"/>
  <c r="BK37" i="71"/>
  <c r="BB37" i="71"/>
  <c r="AS37" i="71"/>
  <c r="AN37" i="71"/>
  <c r="AE37" i="71"/>
  <c r="V37" i="71"/>
  <c r="M37" i="71"/>
  <c r="H37" i="71"/>
  <c r="CY36" i="71"/>
  <c r="CP36" i="71"/>
  <c r="CG36" i="71"/>
  <c r="CB36" i="71"/>
  <c r="BS36" i="71"/>
  <c r="BJ36" i="71"/>
  <c r="BA36" i="71"/>
  <c r="AV36" i="71"/>
  <c r="AM36" i="71"/>
  <c r="AD36" i="71"/>
  <c r="Y36" i="71"/>
  <c r="S36" i="71"/>
  <c r="M36" i="71"/>
  <c r="CM35" i="71"/>
  <c r="CG35" i="71"/>
  <c r="BG35" i="71"/>
  <c r="BA35" i="71"/>
  <c r="AQ35" i="71"/>
  <c r="K35" i="71"/>
  <c r="L34" i="71"/>
  <c r="BM33" i="71"/>
  <c r="N33" i="71"/>
  <c r="BO32" i="71"/>
  <c r="AI40" i="71"/>
  <c r="AE40" i="71"/>
  <c r="AA40" i="71"/>
  <c r="W40" i="71"/>
  <c r="S40" i="71"/>
  <c r="O40" i="71"/>
  <c r="K40" i="71"/>
  <c r="DB39" i="71"/>
  <c r="CS39" i="71"/>
  <c r="CN39" i="71"/>
  <c r="CE39" i="71"/>
  <c r="BV39" i="71"/>
  <c r="BM39" i="71"/>
  <c r="BH39" i="71"/>
  <c r="AY39" i="71"/>
  <c r="AP39" i="71"/>
  <c r="AG39" i="71"/>
  <c r="AB39" i="71"/>
  <c r="S39" i="71"/>
  <c r="J39" i="71"/>
  <c r="DA38" i="71"/>
  <c r="CV38" i="71"/>
  <c r="CM38" i="71"/>
  <c r="CD38" i="71"/>
  <c r="BU38" i="71"/>
  <c r="BP38" i="71"/>
  <c r="BG38" i="71"/>
  <c r="AX38" i="71"/>
  <c r="AO38" i="71"/>
  <c r="AJ38" i="71"/>
  <c r="AA38" i="71"/>
  <c r="R38" i="71"/>
  <c r="I38" i="71"/>
  <c r="D38" i="71"/>
  <c r="CU37" i="71"/>
  <c r="CL37" i="71"/>
  <c r="CC37" i="71"/>
  <c r="BX37" i="71"/>
  <c r="BO37" i="71"/>
  <c r="BF37" i="71"/>
  <c r="AW37" i="71"/>
  <c r="AR37" i="71"/>
  <c r="AI37" i="71"/>
  <c r="Z37" i="71"/>
  <c r="Q37" i="71"/>
  <c r="L37" i="71"/>
  <c r="DC36" i="71"/>
  <c r="CT36" i="71"/>
  <c r="CK36" i="71"/>
  <c r="CF36" i="71"/>
  <c r="BW36" i="71"/>
  <c r="BN36" i="71"/>
  <c r="BE36" i="71"/>
  <c r="AZ36" i="71"/>
  <c r="AQ36" i="71"/>
  <c r="AH36" i="71"/>
  <c r="CY35" i="71"/>
  <c r="CS35" i="71"/>
  <c r="BS35" i="71"/>
  <c r="BM35" i="71"/>
  <c r="AY35" i="71"/>
  <c r="AO35" i="71"/>
  <c r="AE35" i="71"/>
  <c r="D35" i="71"/>
  <c r="BE34" i="71"/>
  <c r="F34" i="71"/>
  <c r="BG33" i="71"/>
  <c r="BH32" i="71"/>
  <c r="CI31" i="71"/>
  <c r="CQ28" i="71"/>
  <c r="F40" i="71"/>
  <c r="CW39" i="71"/>
  <c r="CR39" i="71"/>
  <c r="CI39" i="71"/>
  <c r="BZ39" i="71"/>
  <c r="BQ39" i="71"/>
  <c r="BL39" i="71"/>
  <c r="BC39" i="71"/>
  <c r="AT39" i="71"/>
  <c r="AK39" i="71"/>
  <c r="AF39" i="71"/>
  <c r="W39" i="71"/>
  <c r="N39" i="71"/>
  <c r="E39" i="71"/>
  <c r="CZ38" i="71"/>
  <c r="CQ38" i="71"/>
  <c r="CH38" i="71"/>
  <c r="BY38" i="71"/>
  <c r="BT38" i="71"/>
  <c r="BK38" i="71"/>
  <c r="BB38" i="71"/>
  <c r="AS38" i="71"/>
  <c r="AN38" i="71"/>
  <c r="AE38" i="71"/>
  <c r="V38" i="71"/>
  <c r="M38" i="71"/>
  <c r="H38" i="71"/>
  <c r="CY37" i="71"/>
  <c r="CP37" i="71"/>
  <c r="CG37" i="71"/>
  <c r="CB37" i="71"/>
  <c r="BS37" i="71"/>
  <c r="BJ37" i="71"/>
  <c r="BA37" i="71"/>
  <c r="AV37" i="71"/>
  <c r="AM37" i="71"/>
  <c r="AD37" i="71"/>
  <c r="U37" i="71"/>
  <c r="P37" i="71"/>
  <c r="G37" i="71"/>
  <c r="CX36" i="71"/>
  <c r="CO36" i="71"/>
  <c r="CJ36" i="71"/>
  <c r="CA36" i="71"/>
  <c r="BR36" i="71"/>
  <c r="BI36" i="71"/>
  <c r="BD36" i="71"/>
  <c r="AU36" i="71"/>
  <c r="AL36" i="71"/>
  <c r="AC36" i="71"/>
  <c r="W36" i="71"/>
  <c r="K36" i="71"/>
  <c r="E36" i="71"/>
  <c r="CE35" i="71"/>
  <c r="BY35" i="71"/>
  <c r="AX35" i="71"/>
  <c r="AN35" i="71"/>
  <c r="AD35" i="71"/>
  <c r="CX34" i="71"/>
  <c r="AY34" i="71"/>
  <c r="AZ33" i="71"/>
  <c r="DA32" i="71"/>
  <c r="BA32" i="71"/>
  <c r="BT31" i="71"/>
  <c r="AZ28" i="71"/>
  <c r="J41" i="71"/>
  <c r="F41" i="71"/>
  <c r="DB40" i="71"/>
  <c r="CX40" i="71"/>
  <c r="CT40" i="71"/>
  <c r="CP40" i="71"/>
  <c r="CL40" i="71"/>
  <c r="CH40" i="71"/>
  <c r="CD40" i="71"/>
  <c r="BZ40" i="71"/>
  <c r="BV40" i="71"/>
  <c r="BR40" i="71"/>
  <c r="BN40" i="71"/>
  <c r="BJ40" i="71"/>
  <c r="BF40" i="71"/>
  <c r="BB40" i="71"/>
  <c r="AX40" i="71"/>
  <c r="AT40" i="71"/>
  <c r="AP40" i="71"/>
  <c r="AL40" i="71"/>
  <c r="AH40" i="71"/>
  <c r="AD40" i="71"/>
  <c r="Z40" i="71"/>
  <c r="V40" i="71"/>
  <c r="R40" i="71"/>
  <c r="N40" i="71"/>
  <c r="J40" i="71"/>
  <c r="DA39" i="71"/>
  <c r="CV39" i="71"/>
  <c r="CM39" i="71"/>
  <c r="CD39" i="71"/>
  <c r="BU39" i="71"/>
  <c r="BP39" i="71"/>
  <c r="BG39" i="71"/>
  <c r="AX39" i="71"/>
  <c r="AO39" i="71"/>
  <c r="AJ39" i="71"/>
  <c r="AA39" i="71"/>
  <c r="R39" i="71"/>
  <c r="I39" i="71"/>
  <c r="D39" i="71"/>
  <c r="CU38" i="71"/>
  <c r="CL38" i="71"/>
  <c r="CC38" i="71"/>
  <c r="BX38" i="71"/>
  <c r="BO38" i="71"/>
  <c r="BF38" i="71"/>
  <c r="AW38" i="71"/>
  <c r="AR38" i="71"/>
  <c r="AI38" i="71"/>
  <c r="Z38" i="71"/>
  <c r="Q38" i="71"/>
  <c r="L38" i="71"/>
  <c r="DC37" i="71"/>
  <c r="CT37" i="71"/>
  <c r="CK37" i="71"/>
  <c r="CF37" i="71"/>
  <c r="BW37" i="71"/>
  <c r="BN37" i="71"/>
  <c r="BE37" i="71"/>
  <c r="AZ37" i="71"/>
  <c r="AQ37" i="71"/>
  <c r="AH37" i="71"/>
  <c r="Y37" i="71"/>
  <c r="T37" i="71"/>
  <c r="K37" i="71"/>
  <c r="DB36" i="71"/>
  <c r="CS36" i="71"/>
  <c r="CN36" i="71"/>
  <c r="CE36" i="71"/>
  <c r="BV36" i="71"/>
  <c r="BM36" i="71"/>
  <c r="BH36" i="71"/>
  <c r="AY36" i="71"/>
  <c r="AP36" i="71"/>
  <c r="AG36" i="71"/>
  <c r="Q36" i="71"/>
  <c r="CQ35" i="71"/>
  <c r="CK35" i="71"/>
  <c r="BK35" i="71"/>
  <c r="BE35" i="71"/>
  <c r="AW35" i="71"/>
  <c r="AL35" i="71"/>
  <c r="AR34" i="71"/>
  <c r="CS33" i="71"/>
  <c r="AT33" i="71"/>
  <c r="CU32" i="71"/>
  <c r="AS32" i="71"/>
  <c r="AM31" i="71"/>
  <c r="CQ39" i="71"/>
  <c r="CH39" i="71"/>
  <c r="BY39" i="71"/>
  <c r="BT39" i="71"/>
  <c r="BK39" i="71"/>
  <c r="BB39" i="71"/>
  <c r="AS39" i="71"/>
  <c r="AN39" i="71"/>
  <c r="AE39" i="71"/>
  <c r="V39" i="71"/>
  <c r="M39" i="71"/>
  <c r="H39" i="71"/>
  <c r="CY38" i="71"/>
  <c r="CP38" i="71"/>
  <c r="CG38" i="71"/>
  <c r="CB38" i="71"/>
  <c r="BS38" i="71"/>
  <c r="BJ38" i="71"/>
  <c r="BA38" i="71"/>
  <c r="AV38" i="71"/>
  <c r="AM38" i="71"/>
  <c r="AD38" i="71"/>
  <c r="U38" i="71"/>
  <c r="P38" i="71"/>
  <c r="G38" i="71"/>
  <c r="CX37" i="71"/>
  <c r="CO37" i="71"/>
  <c r="CJ37" i="71"/>
  <c r="CA37" i="71"/>
  <c r="BR37" i="71"/>
  <c r="BI37" i="71"/>
  <c r="BD37" i="71"/>
  <c r="AU37" i="71"/>
  <c r="AL37" i="71"/>
  <c r="AC37" i="71"/>
  <c r="X37" i="71"/>
  <c r="O37" i="71"/>
  <c r="F37" i="71"/>
  <c r="CW36" i="71"/>
  <c r="CR36" i="71"/>
  <c r="CI36" i="71"/>
  <c r="BZ36" i="71"/>
  <c r="BQ36" i="71"/>
  <c r="BL36" i="71"/>
  <c r="BC36" i="71"/>
  <c r="AT36" i="71"/>
  <c r="AK36" i="71"/>
  <c r="AF36" i="71"/>
  <c r="AA36" i="71"/>
  <c r="V36" i="71"/>
  <c r="DC35" i="71"/>
  <c r="CW35" i="71"/>
  <c r="BW35" i="71"/>
  <c r="BQ35" i="71"/>
  <c r="AK35" i="71"/>
  <c r="X35" i="71"/>
  <c r="CK34" i="71"/>
  <c r="AL34" i="71"/>
  <c r="CM33" i="71"/>
  <c r="CN32" i="71"/>
  <c r="AK32" i="71"/>
  <c r="CV30" i="71"/>
  <c r="AS40" i="71"/>
  <c r="AO40" i="71"/>
  <c r="AK40" i="71"/>
  <c r="AG40" i="71"/>
  <c r="AC40" i="71"/>
  <c r="Y40" i="71"/>
  <c r="U40" i="71"/>
  <c r="Q40" i="71"/>
  <c r="M40" i="71"/>
  <c r="I40" i="71"/>
  <c r="D40" i="71"/>
  <c r="CU39" i="71"/>
  <c r="CL39" i="71"/>
  <c r="CC39" i="71"/>
  <c r="BX39" i="71"/>
  <c r="BO39" i="71"/>
  <c r="BF39" i="71"/>
  <c r="AW39" i="71"/>
  <c r="AR39" i="71"/>
  <c r="AI39" i="71"/>
  <c r="Z39" i="71"/>
  <c r="Q39" i="71"/>
  <c r="L39" i="71"/>
  <c r="DC38" i="71"/>
  <c r="CT38" i="71"/>
  <c r="CK38" i="71"/>
  <c r="CF38" i="71"/>
  <c r="BW38" i="71"/>
  <c r="BN38" i="71"/>
  <c r="BE38" i="71"/>
  <c r="AZ38" i="71"/>
  <c r="AQ38" i="71"/>
  <c r="AH38" i="71"/>
  <c r="Y38" i="71"/>
  <c r="T38" i="71"/>
  <c r="K38" i="71"/>
  <c r="DB37" i="71"/>
  <c r="CS37" i="71"/>
  <c r="CN37" i="71"/>
  <c r="CE37" i="71"/>
  <c r="BV37" i="71"/>
  <c r="BM37" i="71"/>
  <c r="BH37" i="71"/>
  <c r="AY37" i="71"/>
  <c r="AP37" i="71"/>
  <c r="AG37" i="71"/>
  <c r="AB37" i="71"/>
  <c r="S37" i="71"/>
  <c r="J37" i="71"/>
  <c r="DA36" i="71"/>
  <c r="CV36" i="71"/>
  <c r="CM36" i="71"/>
  <c r="CD36" i="71"/>
  <c r="BU36" i="71"/>
  <c r="BP36" i="71"/>
  <c r="BG36" i="71"/>
  <c r="AX36" i="71"/>
  <c r="AO36" i="71"/>
  <c r="AJ36" i="71"/>
  <c r="O36" i="71"/>
  <c r="I36" i="71"/>
  <c r="CI35" i="71"/>
  <c r="CC35" i="71"/>
  <c r="BC35" i="71"/>
  <c r="AU35" i="71"/>
  <c r="AJ35" i="71"/>
  <c r="CE34" i="71"/>
  <c r="CF33" i="71"/>
  <c r="AG33" i="71"/>
  <c r="CH32" i="71"/>
  <c r="R36" i="71"/>
  <c r="N36" i="71"/>
  <c r="J36" i="71"/>
  <c r="F36" i="71"/>
  <c r="DB35" i="71"/>
  <c r="CX35" i="71"/>
  <c r="CT35" i="71"/>
  <c r="CP35" i="71"/>
  <c r="CL35" i="71"/>
  <c r="CH35" i="71"/>
  <c r="CD35" i="71"/>
  <c r="BZ35" i="71"/>
  <c r="BV35" i="71"/>
  <c r="BR35" i="71"/>
  <c r="BN35" i="71"/>
  <c r="BJ35" i="71"/>
  <c r="BF35" i="71"/>
  <c r="BB35" i="71"/>
  <c r="AV35" i="71"/>
  <c r="AP35" i="71"/>
  <c r="AC35" i="71"/>
  <c r="W35" i="71"/>
  <c r="P35" i="71"/>
  <c r="J35" i="71"/>
  <c r="CW34" i="71"/>
  <c r="CQ34" i="71"/>
  <c r="CJ34" i="71"/>
  <c r="CD34" i="71"/>
  <c r="BQ34" i="71"/>
  <c r="BK34" i="71"/>
  <c r="BD34" i="71"/>
  <c r="AX34" i="71"/>
  <c r="AK34" i="71"/>
  <c r="AE34" i="71"/>
  <c r="X34" i="71"/>
  <c r="R34" i="71"/>
  <c r="E34" i="71"/>
  <c r="CY33" i="71"/>
  <c r="CR33" i="71"/>
  <c r="CL33" i="71"/>
  <c r="BY33" i="71"/>
  <c r="BS33" i="71"/>
  <c r="BL33" i="71"/>
  <c r="BF33" i="71"/>
  <c r="AS33" i="71"/>
  <c r="AM33" i="71"/>
  <c r="AF33" i="71"/>
  <c r="Z33" i="71"/>
  <c r="M33" i="71"/>
  <c r="G33" i="71"/>
  <c r="CZ32" i="71"/>
  <c r="CT32" i="71"/>
  <c r="CG32" i="71"/>
  <c r="CA32" i="71"/>
  <c r="BT32" i="71"/>
  <c r="BN32" i="71"/>
  <c r="AZ32" i="71"/>
  <c r="AR32" i="71"/>
  <c r="AJ32" i="71"/>
  <c r="Y32" i="71"/>
  <c r="D32" i="71"/>
  <c r="CS31" i="71"/>
  <c r="CH31" i="71"/>
  <c r="BS31" i="71"/>
  <c r="CQ30" i="71"/>
  <c r="AZ30" i="71"/>
  <c r="BS29" i="71"/>
  <c r="AB29" i="71"/>
  <c r="AU28" i="71"/>
  <c r="D28" i="71"/>
  <c r="BK27" i="71"/>
  <c r="BJ26" i="71"/>
  <c r="AB35" i="71"/>
  <c r="V35" i="71"/>
  <c r="I35" i="71"/>
  <c r="DC34" i="71"/>
  <c r="CV34" i="71"/>
  <c r="CP34" i="71"/>
  <c r="CC34" i="71"/>
  <c r="BW34" i="71"/>
  <c r="BP34" i="71"/>
  <c r="BJ34" i="71"/>
  <c r="AW34" i="71"/>
  <c r="AQ34" i="71"/>
  <c r="AJ34" i="71"/>
  <c r="AD34" i="71"/>
  <c r="Q34" i="71"/>
  <c r="K34" i="71"/>
  <c r="D34" i="71"/>
  <c r="CX33" i="71"/>
  <c r="CK33" i="71"/>
  <c r="CE33" i="71"/>
  <c r="BX33" i="71"/>
  <c r="BR33" i="71"/>
  <c r="BE33" i="71"/>
  <c r="AY33" i="71"/>
  <c r="AR33" i="71"/>
  <c r="AL33" i="71"/>
  <c r="Y33" i="71"/>
  <c r="S33" i="71"/>
  <c r="L33" i="71"/>
  <c r="F33" i="71"/>
  <c r="CS32" i="71"/>
  <c r="CM32" i="71"/>
  <c r="CF32" i="71"/>
  <c r="BZ32" i="71"/>
  <c r="BM32" i="71"/>
  <c r="BG32" i="71"/>
  <c r="X32" i="71"/>
  <c r="M32" i="71"/>
  <c r="CR31" i="71"/>
  <c r="CE31" i="71"/>
  <c r="BR31" i="71"/>
  <c r="AB31" i="71"/>
  <c r="AU30" i="71"/>
  <c r="D30" i="71"/>
  <c r="W29" i="71"/>
  <c r="CF28" i="71"/>
  <c r="CY27" i="71"/>
  <c r="BD27" i="71"/>
  <c r="S26" i="71"/>
  <c r="O35" i="71"/>
  <c r="H35" i="71"/>
  <c r="DB34" i="71"/>
  <c r="CO34" i="71"/>
  <c r="CI34" i="71"/>
  <c r="CB34" i="71"/>
  <c r="BV34" i="71"/>
  <c r="BI34" i="71"/>
  <c r="BC34" i="71"/>
  <c r="AV34" i="71"/>
  <c r="AP34" i="71"/>
  <c r="AC34" i="71"/>
  <c r="W34" i="71"/>
  <c r="P34" i="71"/>
  <c r="J34" i="71"/>
  <c r="CW33" i="71"/>
  <c r="CQ33" i="71"/>
  <c r="CJ33" i="71"/>
  <c r="CD33" i="71"/>
  <c r="BQ33" i="71"/>
  <c r="BK33" i="71"/>
  <c r="BD33" i="71"/>
  <c r="AX33" i="71"/>
  <c r="AK33" i="71"/>
  <c r="AE33" i="71"/>
  <c r="X33" i="71"/>
  <c r="R33" i="71"/>
  <c r="E33" i="71"/>
  <c r="CY32" i="71"/>
  <c r="CR32" i="71"/>
  <c r="CL32" i="71"/>
  <c r="BY32" i="71"/>
  <c r="BS32" i="71"/>
  <c r="BL32" i="71"/>
  <c r="BF32" i="71"/>
  <c r="AY32" i="71"/>
  <c r="AQ32" i="71"/>
  <c r="AG32" i="71"/>
  <c r="L32" i="71"/>
  <c r="DA31" i="71"/>
  <c r="W31" i="71"/>
  <c r="CF30" i="71"/>
  <c r="CY29" i="71"/>
  <c r="BH29" i="71"/>
  <c r="CA28" i="71"/>
  <c r="AJ28" i="71"/>
  <c r="AX27" i="71"/>
  <c r="AZ35" i="71"/>
  <c r="AT35" i="71"/>
  <c r="AG35" i="71"/>
  <c r="AA35" i="71"/>
  <c r="T35" i="71"/>
  <c r="N35" i="71"/>
  <c r="DA34" i="71"/>
  <c r="CU34" i="71"/>
  <c r="CN34" i="71"/>
  <c r="CH34" i="71"/>
  <c r="BU34" i="71"/>
  <c r="BO34" i="71"/>
  <c r="BH34" i="71"/>
  <c r="BB34" i="71"/>
  <c r="AO34" i="71"/>
  <c r="AI34" i="71"/>
  <c r="AB34" i="71"/>
  <c r="V34" i="71"/>
  <c r="I34" i="71"/>
  <c r="DC33" i="71"/>
  <c r="CV33" i="71"/>
  <c r="CP33" i="71"/>
  <c r="CC33" i="71"/>
  <c r="BW33" i="71"/>
  <c r="BP33" i="71"/>
  <c r="BJ33" i="71"/>
  <c r="AW33" i="71"/>
  <c r="AQ33" i="71"/>
  <c r="AJ33" i="71"/>
  <c r="AD33" i="71"/>
  <c r="Q33" i="71"/>
  <c r="K33" i="71"/>
  <c r="D33" i="71"/>
  <c r="CX32" i="71"/>
  <c r="CK32" i="71"/>
  <c r="CE32" i="71"/>
  <c r="BX32" i="71"/>
  <c r="BR32" i="71"/>
  <c r="BE32" i="71"/>
  <c r="AW32" i="71"/>
  <c r="AO32" i="71"/>
  <c r="AF32" i="71"/>
  <c r="U32" i="71"/>
  <c r="CZ31" i="71"/>
  <c r="CO31" i="71"/>
  <c r="CC31" i="71"/>
  <c r="BH31" i="71"/>
  <c r="CA30" i="71"/>
  <c r="AJ30" i="71"/>
  <c r="BC29" i="71"/>
  <c r="L29" i="71"/>
  <c r="AE28" i="71"/>
  <c r="CN27" i="71"/>
  <c r="AL25" i="71"/>
  <c r="AB36" i="71"/>
  <c r="X36" i="71"/>
  <c r="T36" i="71"/>
  <c r="P36" i="71"/>
  <c r="L36" i="71"/>
  <c r="H36" i="71"/>
  <c r="D36" i="71"/>
  <c r="CZ35" i="71"/>
  <c r="CV35" i="71"/>
  <c r="CR35" i="71"/>
  <c r="CN35" i="71"/>
  <c r="CJ35" i="71"/>
  <c r="CF35" i="71"/>
  <c r="CB35" i="71"/>
  <c r="BX35" i="71"/>
  <c r="BT35" i="71"/>
  <c r="BP35" i="71"/>
  <c r="BL35" i="71"/>
  <c r="BH35" i="71"/>
  <c r="BD35" i="71"/>
  <c r="AS35" i="71"/>
  <c r="AM35" i="71"/>
  <c r="AF35" i="71"/>
  <c r="Z35" i="71"/>
  <c r="M35" i="71"/>
  <c r="G35" i="71"/>
  <c r="CZ34" i="71"/>
  <c r="CT34" i="71"/>
  <c r="CG34" i="71"/>
  <c r="CA34" i="71"/>
  <c r="BT34" i="71"/>
  <c r="BN34" i="71"/>
  <c r="BA34" i="71"/>
  <c r="AU34" i="71"/>
  <c r="AN34" i="71"/>
  <c r="AH34" i="71"/>
  <c r="U34" i="71"/>
  <c r="O34" i="71"/>
  <c r="H34" i="71"/>
  <c r="DB33" i="71"/>
  <c r="CO33" i="71"/>
  <c r="CI33" i="71"/>
  <c r="CB33" i="71"/>
  <c r="BV33" i="71"/>
  <c r="BI33" i="71"/>
  <c r="BC33" i="71"/>
  <c r="AV33" i="71"/>
  <c r="AP33" i="71"/>
  <c r="AC33" i="71"/>
  <c r="W33" i="71"/>
  <c r="P33" i="71"/>
  <c r="J33" i="71"/>
  <c r="CW32" i="71"/>
  <c r="CQ32" i="71"/>
  <c r="CJ32" i="71"/>
  <c r="CD32" i="71"/>
  <c r="BQ32" i="71"/>
  <c r="BK32" i="71"/>
  <c r="BD32" i="71"/>
  <c r="AV32" i="71"/>
  <c r="AN32" i="71"/>
  <c r="T32" i="71"/>
  <c r="I32" i="71"/>
  <c r="CN31" i="71"/>
  <c r="BC31" i="71"/>
  <c r="L31" i="71"/>
  <c r="AE30" i="71"/>
  <c r="CN29" i="71"/>
  <c r="G29" i="71"/>
  <c r="BP28" i="71"/>
  <c r="CI27" i="71"/>
  <c r="CJ24" i="71"/>
  <c r="Y35" i="71"/>
  <c r="S35" i="71"/>
  <c r="L35" i="71"/>
  <c r="F35" i="71"/>
  <c r="CS34" i="71"/>
  <c r="CM34" i="71"/>
  <c r="CF34" i="71"/>
  <c r="BZ34" i="71"/>
  <c r="BM34" i="71"/>
  <c r="BG34" i="71"/>
  <c r="AZ34" i="71"/>
  <c r="AT34" i="71"/>
  <c r="AG34" i="71"/>
  <c r="AA34" i="71"/>
  <c r="T34" i="71"/>
  <c r="N34" i="71"/>
  <c r="DA33" i="71"/>
  <c r="CU33" i="71"/>
  <c r="CN33" i="71"/>
  <c r="CH33" i="71"/>
  <c r="BU33" i="71"/>
  <c r="BO33" i="71"/>
  <c r="BH33" i="71"/>
  <c r="BB33" i="71"/>
  <c r="AO33" i="71"/>
  <c r="AI33" i="71"/>
  <c r="AB33" i="71"/>
  <c r="V33" i="71"/>
  <c r="I33" i="71"/>
  <c r="DC32" i="71"/>
  <c r="CV32" i="71"/>
  <c r="CP32" i="71"/>
  <c r="CC32" i="71"/>
  <c r="BW32" i="71"/>
  <c r="BP32" i="71"/>
  <c r="BJ32" i="71"/>
  <c r="AC32" i="71"/>
  <c r="H32" i="71"/>
  <c r="CW31" i="71"/>
  <c r="BX31" i="71"/>
  <c r="G31" i="71"/>
  <c r="BP30" i="71"/>
  <c r="CI29" i="71"/>
  <c r="AR29" i="71"/>
  <c r="BK28" i="71"/>
  <c r="T28" i="71"/>
  <c r="AD27" i="71"/>
  <c r="X24" i="71"/>
  <c r="R35" i="71"/>
  <c r="E35" i="71"/>
  <c r="CY34" i="71"/>
  <c r="CR34" i="71"/>
  <c r="CL34" i="71"/>
  <c r="BY34" i="71"/>
  <c r="BS34" i="71"/>
  <c r="BL34" i="71"/>
  <c r="BF34" i="71"/>
  <c r="AS34" i="71"/>
  <c r="AM34" i="71"/>
  <c r="AF34" i="71"/>
  <c r="Z34" i="71"/>
  <c r="M34" i="71"/>
  <c r="G34" i="71"/>
  <c r="CZ33" i="71"/>
  <c r="CT33" i="71"/>
  <c r="CG33" i="71"/>
  <c r="CA33" i="71"/>
  <c r="BT33" i="71"/>
  <c r="BN33" i="71"/>
  <c r="BA33" i="71"/>
  <c r="AU33" i="71"/>
  <c r="AN33" i="71"/>
  <c r="AH33" i="71"/>
  <c r="U33" i="71"/>
  <c r="O33" i="71"/>
  <c r="H33" i="71"/>
  <c r="DB32" i="71"/>
  <c r="CO32" i="71"/>
  <c r="CI32" i="71"/>
  <c r="CB32" i="71"/>
  <c r="BV32" i="71"/>
  <c r="BI32" i="71"/>
  <c r="BC32" i="71"/>
  <c r="AU32" i="71"/>
  <c r="AM32" i="71"/>
  <c r="AB32" i="71"/>
  <c r="Q32" i="71"/>
  <c r="CV31" i="71"/>
  <c r="CJ31" i="71"/>
  <c r="AR31" i="71"/>
  <c r="BK30" i="71"/>
  <c r="T30" i="71"/>
  <c r="AM29" i="71"/>
  <c r="CV28" i="71"/>
  <c r="O28" i="71"/>
  <c r="BG23" i="71"/>
  <c r="CD31" i="71"/>
  <c r="BY31" i="71"/>
  <c r="BN31" i="71"/>
  <c r="BI31" i="71"/>
  <c r="AX31" i="71"/>
  <c r="AS31" i="71"/>
  <c r="AH31" i="71"/>
  <c r="AC31" i="71"/>
  <c r="R31" i="71"/>
  <c r="M31" i="71"/>
  <c r="DB30" i="71"/>
  <c r="CW30" i="71"/>
  <c r="CL30" i="71"/>
  <c r="CG30" i="71"/>
  <c r="BV30" i="71"/>
  <c r="BQ30" i="71"/>
  <c r="BF30" i="71"/>
  <c r="BA30" i="71"/>
  <c r="AP30" i="71"/>
  <c r="AK30" i="71"/>
  <c r="Z30" i="71"/>
  <c r="U30" i="71"/>
  <c r="J30" i="71"/>
  <c r="E30" i="71"/>
  <c r="CT29" i="71"/>
  <c r="CO29" i="71"/>
  <c r="CD29" i="71"/>
  <c r="BY29" i="71"/>
  <c r="BN29" i="71"/>
  <c r="BI29" i="71"/>
  <c r="AX29" i="71"/>
  <c r="AS29" i="71"/>
  <c r="AH29" i="71"/>
  <c r="AC29" i="71"/>
  <c r="R29" i="71"/>
  <c r="M29" i="71"/>
  <c r="DB28" i="71"/>
  <c r="CW28" i="71"/>
  <c r="CL28" i="71"/>
  <c r="CG28" i="71"/>
  <c r="BV28" i="71"/>
  <c r="BQ28" i="71"/>
  <c r="BF28" i="71"/>
  <c r="BA28" i="71"/>
  <c r="AP28" i="71"/>
  <c r="AK28" i="71"/>
  <c r="Z28" i="71"/>
  <c r="U28" i="71"/>
  <c r="J28" i="71"/>
  <c r="E28" i="71"/>
  <c r="CT27" i="71"/>
  <c r="CO27" i="71"/>
  <c r="CD27" i="71"/>
  <c r="BX27" i="71"/>
  <c r="BR27" i="71"/>
  <c r="AY27" i="71"/>
  <c r="AR27" i="71"/>
  <c r="AL27" i="71"/>
  <c r="X27" i="71"/>
  <c r="F27" i="71"/>
  <c r="BO26" i="71"/>
  <c r="CH25" i="71"/>
  <c r="AQ25" i="71"/>
  <c r="CR24" i="71"/>
  <c r="AF24" i="71"/>
  <c r="BR23" i="71"/>
  <c r="BM31" i="71"/>
  <c r="BB31" i="71"/>
  <c r="AW31" i="71"/>
  <c r="AL31" i="71"/>
  <c r="AG31" i="71"/>
  <c r="V31" i="71"/>
  <c r="Q31" i="71"/>
  <c r="F31" i="71"/>
  <c r="DA30" i="71"/>
  <c r="CP30" i="71"/>
  <c r="CK30" i="71"/>
  <c r="BZ30" i="71"/>
  <c r="BU30" i="71"/>
  <c r="BJ30" i="71"/>
  <c r="BE30" i="71"/>
  <c r="AT30" i="71"/>
  <c r="AO30" i="71"/>
  <c r="AD30" i="71"/>
  <c r="Y30" i="71"/>
  <c r="N30" i="71"/>
  <c r="I30" i="71"/>
  <c r="CX29" i="71"/>
  <c r="CS29" i="71"/>
  <c r="CH29" i="71"/>
  <c r="CC29" i="71"/>
  <c r="BR29" i="71"/>
  <c r="BM29" i="71"/>
  <c r="BB29" i="71"/>
  <c r="AW29" i="71"/>
  <c r="AL29" i="71"/>
  <c r="AG29" i="71"/>
  <c r="V29" i="71"/>
  <c r="Q29" i="71"/>
  <c r="F29" i="71"/>
  <c r="DA28" i="71"/>
  <c r="CP28" i="71"/>
  <c r="CK28" i="71"/>
  <c r="BZ28" i="71"/>
  <c r="BU28" i="71"/>
  <c r="BJ28" i="71"/>
  <c r="BE28" i="71"/>
  <c r="AT28" i="71"/>
  <c r="AO28" i="71"/>
  <c r="AD28" i="71"/>
  <c r="Y28" i="71"/>
  <c r="N28" i="71"/>
  <c r="I28" i="71"/>
  <c r="CX27" i="71"/>
  <c r="CS27" i="71"/>
  <c r="CH27" i="71"/>
  <c r="CC27" i="71"/>
  <c r="BW27" i="71"/>
  <c r="BP27" i="71"/>
  <c r="BJ27" i="71"/>
  <c r="AQ27" i="71"/>
  <c r="AJ27" i="71"/>
  <c r="AC27" i="71"/>
  <c r="U27" i="71"/>
  <c r="CU26" i="71"/>
  <c r="N26" i="71"/>
  <c r="BW25" i="71"/>
  <c r="CB24" i="71"/>
  <c r="P24" i="71"/>
  <c r="AD23" i="71"/>
  <c r="AI32" i="71"/>
  <c r="AE32" i="71"/>
  <c r="AA32" i="71"/>
  <c r="W32" i="71"/>
  <c r="S32" i="71"/>
  <c r="O32" i="71"/>
  <c r="K32" i="71"/>
  <c r="G32" i="71"/>
  <c r="DC31" i="71"/>
  <c r="CY31" i="71"/>
  <c r="CU31" i="71"/>
  <c r="CQ31" i="71"/>
  <c r="CM31" i="71"/>
  <c r="CB31" i="71"/>
  <c r="BW31" i="71"/>
  <c r="BL31" i="71"/>
  <c r="BG31" i="71"/>
  <c r="AV31" i="71"/>
  <c r="AQ31" i="71"/>
  <c r="AF31" i="71"/>
  <c r="AA31" i="71"/>
  <c r="P31" i="71"/>
  <c r="K31" i="71"/>
  <c r="CZ30" i="71"/>
  <c r="CU30" i="71"/>
  <c r="CJ30" i="71"/>
  <c r="CE30" i="71"/>
  <c r="BT30" i="71"/>
  <c r="BO30" i="71"/>
  <c r="BD30" i="71"/>
  <c r="AY30" i="71"/>
  <c r="AN30" i="71"/>
  <c r="AI30" i="71"/>
  <c r="X30" i="71"/>
  <c r="S30" i="71"/>
  <c r="H30" i="71"/>
  <c r="DC29" i="71"/>
  <c r="CR29" i="71"/>
  <c r="CM29" i="71"/>
  <c r="CB29" i="71"/>
  <c r="BW29" i="71"/>
  <c r="BL29" i="71"/>
  <c r="BG29" i="71"/>
  <c r="AV29" i="71"/>
  <c r="AQ29" i="71"/>
  <c r="AF29" i="71"/>
  <c r="AA29" i="71"/>
  <c r="P29" i="71"/>
  <c r="K29" i="71"/>
  <c r="CZ28" i="71"/>
  <c r="CU28" i="71"/>
  <c r="CJ28" i="71"/>
  <c r="CE28" i="71"/>
  <c r="BT28" i="71"/>
  <c r="BO28" i="71"/>
  <c r="BD28" i="71"/>
  <c r="AY28" i="71"/>
  <c r="AN28" i="71"/>
  <c r="AI28" i="71"/>
  <c r="X28" i="71"/>
  <c r="S28" i="71"/>
  <c r="H28" i="71"/>
  <c r="DC27" i="71"/>
  <c r="CR27" i="71"/>
  <c r="CM27" i="71"/>
  <c r="CB27" i="71"/>
  <c r="BV27" i="71"/>
  <c r="BC27" i="71"/>
  <c r="AV27" i="71"/>
  <c r="AP27" i="71"/>
  <c r="AI27" i="71"/>
  <c r="T27" i="71"/>
  <c r="CP26" i="71"/>
  <c r="AY26" i="71"/>
  <c r="BR25" i="71"/>
  <c r="AA25" i="71"/>
  <c r="BT24" i="71"/>
  <c r="H24" i="71"/>
  <c r="CL31" i="71"/>
  <c r="CG31" i="71"/>
  <c r="BV31" i="71"/>
  <c r="BQ31" i="71"/>
  <c r="BF31" i="71"/>
  <c r="BA31" i="71"/>
  <c r="AP31" i="71"/>
  <c r="AK31" i="71"/>
  <c r="Z31" i="71"/>
  <c r="U31" i="71"/>
  <c r="J31" i="71"/>
  <c r="E31" i="71"/>
  <c r="CT30" i="71"/>
  <c r="CO30" i="71"/>
  <c r="CD30" i="71"/>
  <c r="BY30" i="71"/>
  <c r="BN30" i="71"/>
  <c r="BI30" i="71"/>
  <c r="AX30" i="71"/>
  <c r="AS30" i="71"/>
  <c r="AH30" i="71"/>
  <c r="AC30" i="71"/>
  <c r="R30" i="71"/>
  <c r="M30" i="71"/>
  <c r="DB29" i="71"/>
  <c r="CW29" i="71"/>
  <c r="CL29" i="71"/>
  <c r="CG29" i="71"/>
  <c r="BV29" i="71"/>
  <c r="BQ29" i="71"/>
  <c r="BF29" i="71"/>
  <c r="BA29" i="71"/>
  <c r="AP29" i="71"/>
  <c r="AK29" i="71"/>
  <c r="Z29" i="71"/>
  <c r="U29" i="71"/>
  <c r="J29" i="71"/>
  <c r="E29" i="71"/>
  <c r="CT28" i="71"/>
  <c r="CO28" i="71"/>
  <c r="CD28" i="71"/>
  <c r="BY28" i="71"/>
  <c r="BN28" i="71"/>
  <c r="BI28" i="71"/>
  <c r="AX28" i="71"/>
  <c r="AS28" i="71"/>
  <c r="AH28" i="71"/>
  <c r="AC28" i="71"/>
  <c r="R28" i="71"/>
  <c r="M28" i="71"/>
  <c r="DB27" i="71"/>
  <c r="CW27" i="71"/>
  <c r="CL27" i="71"/>
  <c r="CG27" i="71"/>
  <c r="BO27" i="71"/>
  <c r="BH27" i="71"/>
  <c r="BB27" i="71"/>
  <c r="S27" i="71"/>
  <c r="AT26" i="71"/>
  <c r="DC25" i="71"/>
  <c r="V25" i="71"/>
  <c r="BL24" i="71"/>
  <c r="CZ23" i="71"/>
  <c r="BI22" i="71"/>
  <c r="BB32" i="71"/>
  <c r="AX32" i="71"/>
  <c r="AT32" i="71"/>
  <c r="AP32" i="71"/>
  <c r="AL32" i="71"/>
  <c r="AH32" i="71"/>
  <c r="AD32" i="71"/>
  <c r="Z32" i="71"/>
  <c r="V32" i="71"/>
  <c r="R32" i="71"/>
  <c r="N32" i="71"/>
  <c r="J32" i="71"/>
  <c r="F32" i="71"/>
  <c r="DB31" i="71"/>
  <c r="CX31" i="71"/>
  <c r="CT31" i="71"/>
  <c r="CP31" i="71"/>
  <c r="CF31" i="71"/>
  <c r="CA31" i="71"/>
  <c r="BP31" i="71"/>
  <c r="BK31" i="71"/>
  <c r="AZ31" i="71"/>
  <c r="AU31" i="71"/>
  <c r="AJ31" i="71"/>
  <c r="AE31" i="71"/>
  <c r="T31" i="71"/>
  <c r="O31" i="71"/>
  <c r="D31" i="71"/>
  <c r="CY30" i="71"/>
  <c r="CN30" i="71"/>
  <c r="CI30" i="71"/>
  <c r="BX30" i="71"/>
  <c r="BS30" i="71"/>
  <c r="BH30" i="71"/>
  <c r="BC30" i="71"/>
  <c r="AR30" i="71"/>
  <c r="AM30" i="71"/>
  <c r="AB30" i="71"/>
  <c r="W30" i="71"/>
  <c r="L30" i="71"/>
  <c r="G30" i="71"/>
  <c r="CV29" i="71"/>
  <c r="CQ29" i="71"/>
  <c r="CF29" i="71"/>
  <c r="CA29" i="71"/>
  <c r="BP29" i="71"/>
  <c r="BK29" i="71"/>
  <c r="AZ29" i="71"/>
  <c r="AU29" i="71"/>
  <c r="AJ29" i="71"/>
  <c r="AE29" i="71"/>
  <c r="T29" i="71"/>
  <c r="O29" i="71"/>
  <c r="D29" i="71"/>
  <c r="CY28" i="71"/>
  <c r="CN28" i="71"/>
  <c r="CI28" i="71"/>
  <c r="BX28" i="71"/>
  <c r="BS28" i="71"/>
  <c r="BH28" i="71"/>
  <c r="BC28" i="71"/>
  <c r="AR28" i="71"/>
  <c r="AM28" i="71"/>
  <c r="AB28" i="71"/>
  <c r="W28" i="71"/>
  <c r="L28" i="71"/>
  <c r="G28" i="71"/>
  <c r="CV27" i="71"/>
  <c r="CQ27" i="71"/>
  <c r="CF27" i="71"/>
  <c r="CA27" i="71"/>
  <c r="BT27" i="71"/>
  <c r="BN27" i="71"/>
  <c r="AU27" i="71"/>
  <c r="AN27" i="71"/>
  <c r="Z27" i="71"/>
  <c r="CE26" i="71"/>
  <c r="CX25" i="71"/>
  <c r="BG25" i="71"/>
  <c r="P25" i="71"/>
  <c r="BD24" i="71"/>
  <c r="CR23" i="71"/>
  <c r="CK31" i="71"/>
  <c r="BZ31" i="71"/>
  <c r="BU31" i="71"/>
  <c r="BJ31" i="71"/>
  <c r="BE31" i="71"/>
  <c r="AT31" i="71"/>
  <c r="AO31" i="71"/>
  <c r="AD31" i="71"/>
  <c r="Y31" i="71"/>
  <c r="N31" i="71"/>
  <c r="I31" i="71"/>
  <c r="CX30" i="71"/>
  <c r="CS30" i="71"/>
  <c r="CH30" i="71"/>
  <c r="CC30" i="71"/>
  <c r="BR30" i="71"/>
  <c r="BM30" i="71"/>
  <c r="BB30" i="71"/>
  <c r="AW30" i="71"/>
  <c r="AL30" i="71"/>
  <c r="AG30" i="71"/>
  <c r="V30" i="71"/>
  <c r="Q30" i="71"/>
  <c r="F30" i="71"/>
  <c r="DA29" i="71"/>
  <c r="CP29" i="71"/>
  <c r="CK29" i="71"/>
  <c r="BZ29" i="71"/>
  <c r="BU29" i="71"/>
  <c r="BJ29" i="71"/>
  <c r="BE29" i="71"/>
  <c r="AT29" i="71"/>
  <c r="AO29" i="71"/>
  <c r="AD29" i="71"/>
  <c r="Y29" i="71"/>
  <c r="N29" i="71"/>
  <c r="I29" i="71"/>
  <c r="CX28" i="71"/>
  <c r="CS28" i="71"/>
  <c r="CH28" i="71"/>
  <c r="CC28" i="71"/>
  <c r="BR28" i="71"/>
  <c r="BM28" i="71"/>
  <c r="BB28" i="71"/>
  <c r="AW28" i="71"/>
  <c r="AL28" i="71"/>
  <c r="AG28" i="71"/>
  <c r="V28" i="71"/>
  <c r="Q28" i="71"/>
  <c r="F28" i="71"/>
  <c r="DA27" i="71"/>
  <c r="CP27" i="71"/>
  <c r="CK27" i="71"/>
  <c r="BZ27" i="71"/>
  <c r="BG27" i="71"/>
  <c r="AZ27" i="71"/>
  <c r="AT27" i="71"/>
  <c r="AG27" i="71"/>
  <c r="BZ26" i="71"/>
  <c r="AI26" i="71"/>
  <c r="BB25" i="71"/>
  <c r="H25" i="71"/>
  <c r="AV24" i="71"/>
  <c r="CJ23" i="71"/>
  <c r="CJ21" i="71"/>
  <c r="BO31" i="71"/>
  <c r="BD31" i="71"/>
  <c r="AY31" i="71"/>
  <c r="AN31" i="71"/>
  <c r="AI31" i="71"/>
  <c r="X31" i="71"/>
  <c r="S31" i="71"/>
  <c r="H31" i="71"/>
  <c r="DC30" i="71"/>
  <c r="CR30" i="71"/>
  <c r="CM30" i="71"/>
  <c r="CB30" i="71"/>
  <c r="BW30" i="71"/>
  <c r="BL30" i="71"/>
  <c r="BG30" i="71"/>
  <c r="AV30" i="71"/>
  <c r="AQ30" i="71"/>
  <c r="AF30" i="71"/>
  <c r="AA30" i="71"/>
  <c r="P30" i="71"/>
  <c r="K30" i="71"/>
  <c r="CZ29" i="71"/>
  <c r="CU29" i="71"/>
  <c r="CJ29" i="71"/>
  <c r="CE29" i="71"/>
  <c r="BT29" i="71"/>
  <c r="BO29" i="71"/>
  <c r="BD29" i="71"/>
  <c r="AY29" i="71"/>
  <c r="AN29" i="71"/>
  <c r="AI29" i="71"/>
  <c r="X29" i="71"/>
  <c r="S29" i="71"/>
  <c r="H29" i="71"/>
  <c r="DC28" i="71"/>
  <c r="CR28" i="71"/>
  <c r="CM28" i="71"/>
  <c r="CB28" i="71"/>
  <c r="BW28" i="71"/>
  <c r="BL28" i="71"/>
  <c r="BG28" i="71"/>
  <c r="AV28" i="71"/>
  <c r="AQ28" i="71"/>
  <c r="AF28" i="71"/>
  <c r="AA28" i="71"/>
  <c r="P28" i="71"/>
  <c r="K28" i="71"/>
  <c r="CZ27" i="71"/>
  <c r="CU27" i="71"/>
  <c r="CJ27" i="71"/>
  <c r="CE27" i="71"/>
  <c r="BS27" i="71"/>
  <c r="BL27" i="71"/>
  <c r="BF27" i="71"/>
  <c r="AM27" i="71"/>
  <c r="AE27" i="71"/>
  <c r="K27" i="71"/>
  <c r="AD26" i="71"/>
  <c r="CM25" i="71"/>
  <c r="CZ24" i="71"/>
  <c r="AN24" i="71"/>
  <c r="CB23" i="71"/>
  <c r="CG19" i="71"/>
  <c r="AH27" i="71"/>
  <c r="Y27" i="71"/>
  <c r="P27" i="71"/>
  <c r="E27" i="71"/>
  <c r="CZ26" i="71"/>
  <c r="CO26" i="71"/>
  <c r="CJ26" i="71"/>
  <c r="BY26" i="71"/>
  <c r="BT26" i="71"/>
  <c r="BI26" i="71"/>
  <c r="BD26" i="71"/>
  <c r="AS26" i="71"/>
  <c r="AN26" i="71"/>
  <c r="AC26" i="71"/>
  <c r="X26" i="71"/>
  <c r="M26" i="71"/>
  <c r="H26" i="71"/>
  <c r="CW25" i="71"/>
  <c r="CR25" i="71"/>
  <c r="CG25" i="71"/>
  <c r="CB25" i="71"/>
  <c r="BQ25" i="71"/>
  <c r="BL25" i="71"/>
  <c r="BA25" i="71"/>
  <c r="AV25" i="71"/>
  <c r="AK25" i="71"/>
  <c r="AF25" i="71"/>
  <c r="U25" i="71"/>
  <c r="O25" i="71"/>
  <c r="G25" i="71"/>
  <c r="CY24" i="71"/>
  <c r="CQ24" i="71"/>
  <c r="CI24" i="71"/>
  <c r="CA24" i="71"/>
  <c r="BS24" i="71"/>
  <c r="BK24" i="71"/>
  <c r="BC24" i="71"/>
  <c r="AU24" i="71"/>
  <c r="AM24" i="71"/>
  <c r="AE24" i="71"/>
  <c r="W24" i="71"/>
  <c r="O24" i="71"/>
  <c r="G24" i="71"/>
  <c r="CY23" i="71"/>
  <c r="CQ23" i="71"/>
  <c r="CI23" i="71"/>
  <c r="CA23" i="71"/>
  <c r="BQ23" i="71"/>
  <c r="CO22" i="71"/>
  <c r="T22" i="71"/>
  <c r="CA21" i="71"/>
  <c r="O27" i="71"/>
  <c r="J27" i="71"/>
  <c r="CY26" i="71"/>
  <c r="CT26" i="71"/>
  <c r="CI26" i="71"/>
  <c r="CD26" i="71"/>
  <c r="BS26" i="71"/>
  <c r="BN26" i="71"/>
  <c r="BC26" i="71"/>
  <c r="AX26" i="71"/>
  <c r="AM26" i="71"/>
  <c r="AH26" i="71"/>
  <c r="W26" i="71"/>
  <c r="R26" i="71"/>
  <c r="G26" i="71"/>
  <c r="DB25" i="71"/>
  <c r="CQ25" i="71"/>
  <c r="CL25" i="71"/>
  <c r="CA25" i="71"/>
  <c r="BV25" i="71"/>
  <c r="BK25" i="71"/>
  <c r="BF25" i="71"/>
  <c r="AU25" i="71"/>
  <c r="AP25" i="71"/>
  <c r="AE25" i="71"/>
  <c r="Z25" i="71"/>
  <c r="N25" i="71"/>
  <c r="F25" i="71"/>
  <c r="CX24" i="71"/>
  <c r="CP24" i="71"/>
  <c r="CH24" i="71"/>
  <c r="BZ24" i="71"/>
  <c r="BR24" i="71"/>
  <c r="BJ24" i="71"/>
  <c r="BB24" i="71"/>
  <c r="AT24" i="71"/>
  <c r="AL24" i="71"/>
  <c r="AD24" i="71"/>
  <c r="V24" i="71"/>
  <c r="N24" i="71"/>
  <c r="F24" i="71"/>
  <c r="CX23" i="71"/>
  <c r="CP23" i="71"/>
  <c r="CH23" i="71"/>
  <c r="BZ23" i="71"/>
  <c r="BO23" i="71"/>
  <c r="U23" i="71"/>
  <c r="AZ22" i="71"/>
  <c r="BL21" i="71"/>
  <c r="CZ18" i="71"/>
  <c r="I27" i="71"/>
  <c r="D27" i="71"/>
  <c r="CS26" i="71"/>
  <c r="CN26" i="71"/>
  <c r="CC26" i="71"/>
  <c r="BX26" i="71"/>
  <c r="BM26" i="71"/>
  <c r="BH26" i="71"/>
  <c r="AW26" i="71"/>
  <c r="AR26" i="71"/>
  <c r="AG26" i="71"/>
  <c r="AB26" i="71"/>
  <c r="Q26" i="71"/>
  <c r="L26" i="71"/>
  <c r="DA25" i="71"/>
  <c r="CV25" i="71"/>
  <c r="CK25" i="71"/>
  <c r="CF25" i="71"/>
  <c r="BU25" i="71"/>
  <c r="BP25" i="71"/>
  <c r="BE25" i="71"/>
  <c r="AZ25" i="71"/>
  <c r="AO25" i="71"/>
  <c r="AJ25" i="71"/>
  <c r="Y25" i="71"/>
  <c r="T25" i="71"/>
  <c r="M25" i="71"/>
  <c r="E25" i="71"/>
  <c r="CW24" i="71"/>
  <c r="CO24" i="71"/>
  <c r="CG24" i="71"/>
  <c r="BY24" i="71"/>
  <c r="BQ24" i="71"/>
  <c r="BI24" i="71"/>
  <c r="BA24" i="71"/>
  <c r="AS24" i="71"/>
  <c r="AK24" i="71"/>
  <c r="AC24" i="71"/>
  <c r="U24" i="71"/>
  <c r="M24" i="71"/>
  <c r="E24" i="71"/>
  <c r="CW23" i="71"/>
  <c r="CO23" i="71"/>
  <c r="CG23" i="71"/>
  <c r="BY23" i="71"/>
  <c r="BN23" i="71"/>
  <c r="BA23" i="71"/>
  <c r="CF22" i="71"/>
  <c r="K22" i="71"/>
  <c r="AW21" i="71"/>
  <c r="BI18" i="71"/>
  <c r="BY27" i="71"/>
  <c r="BU27" i="71"/>
  <c r="BQ27" i="71"/>
  <c r="BM27" i="71"/>
  <c r="BI27" i="71"/>
  <c r="BE27" i="71"/>
  <c r="BA27" i="71"/>
  <c r="AW27" i="71"/>
  <c r="AS27" i="71"/>
  <c r="AO27" i="71"/>
  <c r="AK27" i="71"/>
  <c r="AB27" i="71"/>
  <c r="W27" i="71"/>
  <c r="N27" i="71"/>
  <c r="DC26" i="71"/>
  <c r="CX26" i="71"/>
  <c r="CM26" i="71"/>
  <c r="CH26" i="71"/>
  <c r="BW26" i="71"/>
  <c r="BR26" i="71"/>
  <c r="BG26" i="71"/>
  <c r="BB26" i="71"/>
  <c r="AQ26" i="71"/>
  <c r="AL26" i="71"/>
  <c r="AA26" i="71"/>
  <c r="V26" i="71"/>
  <c r="K26" i="71"/>
  <c r="F26" i="71"/>
  <c r="CU25" i="71"/>
  <c r="CP25" i="71"/>
  <c r="CE25" i="71"/>
  <c r="BZ25" i="71"/>
  <c r="BO25" i="71"/>
  <c r="BJ25" i="71"/>
  <c r="AY25" i="71"/>
  <c r="AT25" i="71"/>
  <c r="AI25" i="71"/>
  <c r="AD25" i="71"/>
  <c r="S25" i="71"/>
  <c r="L25" i="71"/>
  <c r="D25" i="71"/>
  <c r="CV24" i="71"/>
  <c r="CN24" i="71"/>
  <c r="CF24" i="71"/>
  <c r="BX24" i="71"/>
  <c r="BP24" i="71"/>
  <c r="BH24" i="71"/>
  <c r="AZ24" i="71"/>
  <c r="AR24" i="71"/>
  <c r="AJ24" i="71"/>
  <c r="AB24" i="71"/>
  <c r="T24" i="71"/>
  <c r="L24" i="71"/>
  <c r="D24" i="71"/>
  <c r="CV23" i="71"/>
  <c r="CN23" i="71"/>
  <c r="CF23" i="71"/>
  <c r="BW23" i="71"/>
  <c r="BM23" i="71"/>
  <c r="L23" i="71"/>
  <c r="AQ22" i="71"/>
  <c r="F22" i="71"/>
  <c r="AF27" i="71"/>
  <c r="AA27" i="71"/>
  <c r="R27" i="71"/>
  <c r="M27" i="71"/>
  <c r="H27" i="71"/>
  <c r="CW26" i="71"/>
  <c r="CR26" i="71"/>
  <c r="CG26" i="71"/>
  <c r="CB26" i="71"/>
  <c r="BQ26" i="71"/>
  <c r="BL26" i="71"/>
  <c r="BA26" i="71"/>
  <c r="AV26" i="71"/>
  <c r="AK26" i="71"/>
  <c r="AF26" i="71"/>
  <c r="U26" i="71"/>
  <c r="P26" i="71"/>
  <c r="E26" i="71"/>
  <c r="CZ25" i="71"/>
  <c r="CO25" i="71"/>
  <c r="CJ25" i="71"/>
  <c r="BY25" i="71"/>
  <c r="BT25" i="71"/>
  <c r="BI25" i="71"/>
  <c r="BD25" i="71"/>
  <c r="AS25" i="71"/>
  <c r="AN25" i="71"/>
  <c r="AC25" i="71"/>
  <c r="X25" i="71"/>
  <c r="K25" i="71"/>
  <c r="DC24" i="71"/>
  <c r="CU24" i="71"/>
  <c r="CM24" i="71"/>
  <c r="CE24" i="71"/>
  <c r="BW24" i="71"/>
  <c r="BO24" i="71"/>
  <c r="BG24" i="71"/>
  <c r="AY24" i="71"/>
  <c r="AQ24" i="71"/>
  <c r="AI24" i="71"/>
  <c r="AA24" i="71"/>
  <c r="S24" i="71"/>
  <c r="K24" i="71"/>
  <c r="DC23" i="71"/>
  <c r="CU23" i="71"/>
  <c r="CM23" i="71"/>
  <c r="CE23" i="71"/>
  <c r="BV23" i="71"/>
  <c r="BK23" i="71"/>
  <c r="AR23" i="71"/>
  <c r="BW22" i="71"/>
  <c r="AL22" i="71"/>
  <c r="E21" i="71"/>
  <c r="V27" i="71"/>
  <c r="G27" i="71"/>
  <c r="DB26" i="71"/>
  <c r="CQ26" i="71"/>
  <c r="CL26" i="71"/>
  <c r="CA26" i="71"/>
  <c r="BV26" i="71"/>
  <c r="BK26" i="71"/>
  <c r="BF26" i="71"/>
  <c r="AU26" i="71"/>
  <c r="AP26" i="71"/>
  <c r="AE26" i="71"/>
  <c r="Z26" i="71"/>
  <c r="O26" i="71"/>
  <c r="J26" i="71"/>
  <c r="CY25" i="71"/>
  <c r="CT25" i="71"/>
  <c r="CI25" i="71"/>
  <c r="CD25" i="71"/>
  <c r="BS25" i="71"/>
  <c r="BN25" i="71"/>
  <c r="BC25" i="71"/>
  <c r="AX25" i="71"/>
  <c r="AM25" i="71"/>
  <c r="AH25" i="71"/>
  <c r="W25" i="71"/>
  <c r="R25" i="71"/>
  <c r="J25" i="71"/>
  <c r="DB24" i="71"/>
  <c r="CT24" i="71"/>
  <c r="CL24" i="71"/>
  <c r="CD24" i="71"/>
  <c r="BV24" i="71"/>
  <c r="BN24" i="71"/>
  <c r="BF24" i="71"/>
  <c r="AX24" i="71"/>
  <c r="AP24" i="71"/>
  <c r="AH24" i="71"/>
  <c r="Z24" i="71"/>
  <c r="R24" i="71"/>
  <c r="J24" i="71"/>
  <c r="DB23" i="71"/>
  <c r="CT23" i="71"/>
  <c r="CL23" i="71"/>
  <c r="CD23" i="71"/>
  <c r="BU23" i="71"/>
  <c r="BJ23" i="71"/>
  <c r="DC22" i="71"/>
  <c r="BR22" i="71"/>
  <c r="Y17" i="71"/>
  <c r="Q27" i="71"/>
  <c r="L27" i="71"/>
  <c r="DA26" i="71"/>
  <c r="CV26" i="71"/>
  <c r="CK26" i="71"/>
  <c r="CF26" i="71"/>
  <c r="BU26" i="71"/>
  <c r="BP26" i="71"/>
  <c r="BE26" i="71"/>
  <c r="AZ26" i="71"/>
  <c r="AO26" i="71"/>
  <c r="AJ26" i="71"/>
  <c r="Y26" i="71"/>
  <c r="T26" i="71"/>
  <c r="I26" i="71"/>
  <c r="D26" i="71"/>
  <c r="CS25" i="71"/>
  <c r="CN25" i="71"/>
  <c r="CC25" i="71"/>
  <c r="BX25" i="71"/>
  <c r="BM25" i="71"/>
  <c r="BH25" i="71"/>
  <c r="AW25" i="71"/>
  <c r="AR25" i="71"/>
  <c r="AG25" i="71"/>
  <c r="AB25" i="71"/>
  <c r="Q25" i="71"/>
  <c r="I25" i="71"/>
  <c r="DA24" i="71"/>
  <c r="CS24" i="71"/>
  <c r="CK24" i="71"/>
  <c r="CC24" i="71"/>
  <c r="BU24" i="71"/>
  <c r="BM24" i="71"/>
  <c r="BE24" i="71"/>
  <c r="AW24" i="71"/>
  <c r="AO24" i="71"/>
  <c r="AG24" i="71"/>
  <c r="Y24" i="71"/>
  <c r="Q24" i="71"/>
  <c r="I24" i="71"/>
  <c r="DA23" i="71"/>
  <c r="CS23" i="71"/>
  <c r="CK23" i="71"/>
  <c r="CC23" i="71"/>
  <c r="BS23" i="71"/>
  <c r="BI23" i="71"/>
  <c r="AI23" i="71"/>
  <c r="CX22" i="71"/>
  <c r="AC22" i="71"/>
  <c r="X20" i="71"/>
  <c r="BS16" i="71"/>
  <c r="BE23" i="71"/>
  <c r="AV23" i="71"/>
  <c r="AM23" i="71"/>
  <c r="AH23" i="71"/>
  <c r="Y23" i="71"/>
  <c r="P23" i="71"/>
  <c r="G23" i="71"/>
  <c r="DB22" i="71"/>
  <c r="CS22" i="71"/>
  <c r="CJ22" i="71"/>
  <c r="CA22" i="71"/>
  <c r="BV22" i="71"/>
  <c r="BM22" i="71"/>
  <c r="BD22" i="71"/>
  <c r="AU22" i="71"/>
  <c r="AP22" i="71"/>
  <c r="AG22" i="71"/>
  <c r="X22" i="71"/>
  <c r="O22" i="71"/>
  <c r="J22" i="71"/>
  <c r="DA21" i="71"/>
  <c r="CV21" i="71"/>
  <c r="CO21" i="71"/>
  <c r="CI21" i="71"/>
  <c r="BX21" i="71"/>
  <c r="BK21" i="71"/>
  <c r="AV21" i="71"/>
  <c r="AG21" i="71"/>
  <c r="CZ20" i="71"/>
  <c r="BI20" i="71"/>
  <c r="CB19" i="71"/>
  <c r="AK19" i="71"/>
  <c r="BD18" i="71"/>
  <c r="M18" i="71"/>
  <c r="S17" i="71"/>
  <c r="AZ23" i="71"/>
  <c r="AQ23" i="71"/>
  <c r="AL23" i="71"/>
  <c r="AC23" i="71"/>
  <c r="T23" i="71"/>
  <c r="K23" i="71"/>
  <c r="F23" i="71"/>
  <c r="CW22" i="71"/>
  <c r="CN22" i="71"/>
  <c r="CE22" i="71"/>
  <c r="BZ22" i="71"/>
  <c r="BQ22" i="71"/>
  <c r="BH22" i="71"/>
  <c r="AY22" i="71"/>
  <c r="AT22" i="71"/>
  <c r="AK22" i="71"/>
  <c r="AB22" i="71"/>
  <c r="S22" i="71"/>
  <c r="N22" i="71"/>
  <c r="E22" i="71"/>
  <c r="CU21" i="71"/>
  <c r="BH21" i="71"/>
  <c r="AU21" i="71"/>
  <c r="AF21" i="71"/>
  <c r="BD20" i="71"/>
  <c r="M20" i="71"/>
  <c r="AF19" i="71"/>
  <c r="CO18" i="71"/>
  <c r="H18" i="71"/>
  <c r="BL17" i="71"/>
  <c r="N16" i="71"/>
  <c r="BD23" i="71"/>
  <c r="AU23" i="71"/>
  <c r="AP23" i="71"/>
  <c r="AG23" i="71"/>
  <c r="X23" i="71"/>
  <c r="O23" i="71"/>
  <c r="J23" i="71"/>
  <c r="DA22" i="71"/>
  <c r="CR22" i="71"/>
  <c r="CI22" i="71"/>
  <c r="CD22" i="71"/>
  <c r="BU22" i="71"/>
  <c r="BL22" i="71"/>
  <c r="BC22" i="71"/>
  <c r="AX22" i="71"/>
  <c r="AO22" i="71"/>
  <c r="AF22" i="71"/>
  <c r="W22" i="71"/>
  <c r="R22" i="71"/>
  <c r="I22" i="71"/>
  <c r="CZ21" i="71"/>
  <c r="CN21" i="71"/>
  <c r="BV21" i="71"/>
  <c r="AR21" i="71"/>
  <c r="AE21" i="71"/>
  <c r="CO20" i="71"/>
  <c r="H20" i="71"/>
  <c r="BQ19" i="71"/>
  <c r="CJ18" i="71"/>
  <c r="AS18" i="71"/>
  <c r="BE17" i="71"/>
  <c r="BU15" i="71"/>
  <c r="BX23" i="71"/>
  <c r="BT23" i="71"/>
  <c r="BP23" i="71"/>
  <c r="BL23" i="71"/>
  <c r="BH23" i="71"/>
  <c r="AY23" i="71"/>
  <c r="AT23" i="71"/>
  <c r="AK23" i="71"/>
  <c r="AB23" i="71"/>
  <c r="S23" i="71"/>
  <c r="N23" i="71"/>
  <c r="E23" i="71"/>
  <c r="CV22" i="71"/>
  <c r="CM22" i="71"/>
  <c r="CH22" i="71"/>
  <c r="BY22" i="71"/>
  <c r="BP22" i="71"/>
  <c r="BG22" i="71"/>
  <c r="BB22" i="71"/>
  <c r="AS22" i="71"/>
  <c r="AJ22" i="71"/>
  <c r="AA22" i="71"/>
  <c r="V22" i="71"/>
  <c r="M22" i="71"/>
  <c r="D22" i="71"/>
  <c r="CS21" i="71"/>
  <c r="CM21" i="71"/>
  <c r="CF21" i="71"/>
  <c r="BF21" i="71"/>
  <c r="CJ20" i="71"/>
  <c r="AS20" i="71"/>
  <c r="BL19" i="71"/>
  <c r="U19" i="71"/>
  <c r="AN18" i="71"/>
  <c r="CW17" i="71"/>
  <c r="AY17" i="71"/>
  <c r="V15" i="71"/>
  <c r="BC23" i="71"/>
  <c r="AX23" i="71"/>
  <c r="AO23" i="71"/>
  <c r="AF23" i="71"/>
  <c r="W23" i="71"/>
  <c r="R23" i="71"/>
  <c r="I23" i="71"/>
  <c r="CZ22" i="71"/>
  <c r="CQ22" i="71"/>
  <c r="CL22" i="71"/>
  <c r="CC22" i="71"/>
  <c r="BT22" i="71"/>
  <c r="BK22" i="71"/>
  <c r="BF22" i="71"/>
  <c r="AW22" i="71"/>
  <c r="AN22" i="71"/>
  <c r="AE22" i="71"/>
  <c r="Z22" i="71"/>
  <c r="Q22" i="71"/>
  <c r="H22" i="71"/>
  <c r="CY21" i="71"/>
  <c r="CE21" i="71"/>
  <c r="BQ21" i="71"/>
  <c r="AP21" i="71"/>
  <c r="U21" i="71"/>
  <c r="AN20" i="71"/>
  <c r="CW19" i="71"/>
  <c r="P19" i="71"/>
  <c r="BY18" i="71"/>
  <c r="CR17" i="71"/>
  <c r="BW14" i="71"/>
  <c r="BB23" i="71"/>
  <c r="AS23" i="71"/>
  <c r="AJ23" i="71"/>
  <c r="AA23" i="71"/>
  <c r="V23" i="71"/>
  <c r="M23" i="71"/>
  <c r="D23" i="71"/>
  <c r="CU22" i="71"/>
  <c r="CP22" i="71"/>
  <c r="CG22" i="71"/>
  <c r="BX22" i="71"/>
  <c r="BO22" i="71"/>
  <c r="BJ22" i="71"/>
  <c r="BA22" i="71"/>
  <c r="AR22" i="71"/>
  <c r="AI22" i="71"/>
  <c r="AD22" i="71"/>
  <c r="U22" i="71"/>
  <c r="L22" i="71"/>
  <c r="DC21" i="71"/>
  <c r="CR21" i="71"/>
  <c r="CK21" i="71"/>
  <c r="CC21" i="71"/>
  <c r="BA21" i="71"/>
  <c r="P21" i="71"/>
  <c r="BY20" i="71"/>
  <c r="CR19" i="71"/>
  <c r="BA19" i="71"/>
  <c r="BT18" i="71"/>
  <c r="AC18" i="71"/>
  <c r="CK17" i="71"/>
  <c r="BF23" i="71"/>
  <c r="AW23" i="71"/>
  <c r="AN23" i="71"/>
  <c r="AE23" i="71"/>
  <c r="Z23" i="71"/>
  <c r="Q23" i="71"/>
  <c r="H23" i="71"/>
  <c r="CY22" i="71"/>
  <c r="CT22" i="71"/>
  <c r="CK22" i="71"/>
  <c r="CB22" i="71"/>
  <c r="BS22" i="71"/>
  <c r="BN22" i="71"/>
  <c r="BE22" i="71"/>
  <c r="AV22" i="71"/>
  <c r="AM22" i="71"/>
  <c r="AH22" i="71"/>
  <c r="Y22" i="71"/>
  <c r="P22" i="71"/>
  <c r="G22" i="71"/>
  <c r="DB21" i="71"/>
  <c r="CW21" i="71"/>
  <c r="CQ21" i="71"/>
  <c r="CB21" i="71"/>
  <c r="BM21" i="71"/>
  <c r="AK21" i="71"/>
  <c r="BT20" i="71"/>
  <c r="AC20" i="71"/>
  <c r="AV19" i="71"/>
  <c r="E19" i="71"/>
  <c r="X18" i="71"/>
  <c r="CE17" i="71"/>
  <c r="AF17" i="71"/>
  <c r="CA16" i="71"/>
  <c r="CG21" i="71"/>
  <c r="BW21" i="71"/>
  <c r="BR21" i="71"/>
  <c r="BG21" i="71"/>
  <c r="BB21" i="71"/>
  <c r="AQ21" i="71"/>
  <c r="AL21" i="71"/>
  <c r="AA21" i="71"/>
  <c r="V21" i="71"/>
  <c r="K21" i="71"/>
  <c r="F21" i="71"/>
  <c r="CU20" i="71"/>
  <c r="CP20" i="71"/>
  <c r="CE20" i="71"/>
  <c r="BZ20" i="71"/>
  <c r="BO20" i="71"/>
  <c r="BJ20" i="71"/>
  <c r="AY20" i="71"/>
  <c r="AT20" i="71"/>
  <c r="AI20" i="71"/>
  <c r="AD20" i="71"/>
  <c r="S20" i="71"/>
  <c r="N20" i="71"/>
  <c r="DC19" i="71"/>
  <c r="CX19" i="71"/>
  <c r="CM19" i="71"/>
  <c r="CH19" i="71"/>
  <c r="BW19" i="71"/>
  <c r="BR19" i="71"/>
  <c r="BG19" i="71"/>
  <c r="BB19" i="71"/>
  <c r="AQ19" i="71"/>
  <c r="AL19" i="71"/>
  <c r="AA19" i="71"/>
  <c r="V19" i="71"/>
  <c r="K19" i="71"/>
  <c r="F19" i="71"/>
  <c r="CU18" i="71"/>
  <c r="CP18" i="71"/>
  <c r="CE18" i="71"/>
  <c r="BZ18" i="71"/>
  <c r="BO18" i="71"/>
  <c r="BJ18" i="71"/>
  <c r="AY18" i="71"/>
  <c r="AT18" i="71"/>
  <c r="AI18" i="71"/>
  <c r="AD18" i="71"/>
  <c r="S18" i="71"/>
  <c r="N18" i="71"/>
  <c r="DC17" i="71"/>
  <c r="CX17" i="71"/>
  <c r="CF17" i="71"/>
  <c r="BY17" i="71"/>
  <c r="BS17" i="71"/>
  <c r="AZ17" i="71"/>
  <c r="AS17" i="71"/>
  <c r="AM17" i="71"/>
  <c r="T17" i="71"/>
  <c r="M17" i="71"/>
  <c r="G17" i="71"/>
  <c r="CZ16" i="71"/>
  <c r="CS16" i="71"/>
  <c r="AB15" i="71"/>
  <c r="CC14" i="71"/>
  <c r="AD14" i="71"/>
  <c r="Z21" i="71"/>
  <c r="O21" i="71"/>
  <c r="J21" i="71"/>
  <c r="CY20" i="71"/>
  <c r="CT20" i="71"/>
  <c r="CI20" i="71"/>
  <c r="CD20" i="71"/>
  <c r="BS20" i="71"/>
  <c r="BN20" i="71"/>
  <c r="BC20" i="71"/>
  <c r="AX20" i="71"/>
  <c r="AM20" i="71"/>
  <c r="AH20" i="71"/>
  <c r="W20" i="71"/>
  <c r="R20" i="71"/>
  <c r="G20" i="71"/>
  <c r="DB19" i="71"/>
  <c r="CQ19" i="71"/>
  <c r="CL19" i="71"/>
  <c r="CA19" i="71"/>
  <c r="BV19" i="71"/>
  <c r="BK19" i="71"/>
  <c r="BF19" i="71"/>
  <c r="AU19" i="71"/>
  <c r="AP19" i="71"/>
  <c r="AE19" i="71"/>
  <c r="Z19" i="71"/>
  <c r="O19" i="71"/>
  <c r="J19" i="71"/>
  <c r="CY18" i="71"/>
  <c r="CT18" i="71"/>
  <c r="CI18" i="71"/>
  <c r="CD18" i="71"/>
  <c r="BS18" i="71"/>
  <c r="BN18" i="71"/>
  <c r="BC18" i="71"/>
  <c r="AX18" i="71"/>
  <c r="AM18" i="71"/>
  <c r="AH18" i="71"/>
  <c r="W18" i="71"/>
  <c r="R18" i="71"/>
  <c r="G18" i="71"/>
  <c r="DB17" i="71"/>
  <c r="CQ17" i="71"/>
  <c r="BX17" i="71"/>
  <c r="BQ17" i="71"/>
  <c r="BK17" i="71"/>
  <c r="AR17" i="71"/>
  <c r="AK17" i="71"/>
  <c r="AE17" i="71"/>
  <c r="L17" i="71"/>
  <c r="E17" i="71"/>
  <c r="CQ16" i="71"/>
  <c r="CI16" i="71"/>
  <c r="BZ16" i="71"/>
  <c r="BP16" i="71"/>
  <c r="BO15" i="71"/>
  <c r="BP14" i="71"/>
  <c r="Q14" i="71"/>
  <c r="BH13" i="71"/>
  <c r="BU21" i="71"/>
  <c r="BP21" i="71"/>
  <c r="BE21" i="71"/>
  <c r="AZ21" i="71"/>
  <c r="AO21" i="71"/>
  <c r="AJ21" i="71"/>
  <c r="Y21" i="71"/>
  <c r="T21" i="71"/>
  <c r="I21" i="71"/>
  <c r="D21" i="71"/>
  <c r="CS20" i="71"/>
  <c r="CN20" i="71"/>
  <c r="CC20" i="71"/>
  <c r="BX20" i="71"/>
  <c r="BM20" i="71"/>
  <c r="BH20" i="71"/>
  <c r="AW20" i="71"/>
  <c r="AR20" i="71"/>
  <c r="AG20" i="71"/>
  <c r="AB20" i="71"/>
  <c r="Q20" i="71"/>
  <c r="L20" i="71"/>
  <c r="DA19" i="71"/>
  <c r="CV19" i="71"/>
  <c r="CK19" i="71"/>
  <c r="CF19" i="71"/>
  <c r="BU19" i="71"/>
  <c r="BP19" i="71"/>
  <c r="BE19" i="71"/>
  <c r="AZ19" i="71"/>
  <c r="AO19" i="71"/>
  <c r="AJ19" i="71"/>
  <c r="Y19" i="71"/>
  <c r="T19" i="71"/>
  <c r="I19" i="71"/>
  <c r="D19" i="71"/>
  <c r="CS18" i="71"/>
  <c r="CN18" i="71"/>
  <c r="CC18" i="71"/>
  <c r="BX18" i="71"/>
  <c r="BM18" i="71"/>
  <c r="BH18" i="71"/>
  <c r="AW18" i="71"/>
  <c r="AR18" i="71"/>
  <c r="AG18" i="71"/>
  <c r="AB18" i="71"/>
  <c r="Q18" i="71"/>
  <c r="L18" i="71"/>
  <c r="DA17" i="71"/>
  <c r="CV17" i="71"/>
  <c r="CJ17" i="71"/>
  <c r="CC17" i="71"/>
  <c r="BW17" i="71"/>
  <c r="BD17" i="71"/>
  <c r="AW17" i="71"/>
  <c r="AQ17" i="71"/>
  <c r="X17" i="71"/>
  <c r="Q17" i="71"/>
  <c r="K17" i="71"/>
  <c r="CX16" i="71"/>
  <c r="CP16" i="71"/>
  <c r="AT16" i="71"/>
  <c r="BH15" i="71"/>
  <c r="I15" i="71"/>
  <c r="BJ14" i="71"/>
  <c r="K14" i="71"/>
  <c r="AU13" i="71"/>
  <c r="BZ21" i="71"/>
  <c r="BO21" i="71"/>
  <c r="BJ21" i="71"/>
  <c r="AY21" i="71"/>
  <c r="AT21" i="71"/>
  <c r="AI21" i="71"/>
  <c r="AD21" i="71"/>
  <c r="S21" i="71"/>
  <c r="N21" i="71"/>
  <c r="DC20" i="71"/>
  <c r="CX20" i="71"/>
  <c r="CM20" i="71"/>
  <c r="CH20" i="71"/>
  <c r="BW20" i="71"/>
  <c r="BR20" i="71"/>
  <c r="BG20" i="71"/>
  <c r="BB20" i="71"/>
  <c r="AQ20" i="71"/>
  <c r="AL20" i="71"/>
  <c r="AA20" i="71"/>
  <c r="V20" i="71"/>
  <c r="K20" i="71"/>
  <c r="F20" i="71"/>
  <c r="CU19" i="71"/>
  <c r="CP19" i="71"/>
  <c r="CE19" i="71"/>
  <c r="BZ19" i="71"/>
  <c r="BO19" i="71"/>
  <c r="BJ19" i="71"/>
  <c r="AY19" i="71"/>
  <c r="AT19" i="71"/>
  <c r="AI19" i="71"/>
  <c r="AD19" i="71"/>
  <c r="S19" i="71"/>
  <c r="N19" i="71"/>
  <c r="DC18" i="71"/>
  <c r="CX18" i="71"/>
  <c r="CM18" i="71"/>
  <c r="CH18" i="71"/>
  <c r="BW18" i="71"/>
  <c r="BR18" i="71"/>
  <c r="BG18" i="71"/>
  <c r="BB18" i="71"/>
  <c r="AQ18" i="71"/>
  <c r="AL18" i="71"/>
  <c r="AA18" i="71"/>
  <c r="V18" i="71"/>
  <c r="K18" i="71"/>
  <c r="F18" i="71"/>
  <c r="CU17" i="71"/>
  <c r="CO17" i="71"/>
  <c r="CI17" i="71"/>
  <c r="BP17" i="71"/>
  <c r="BI17" i="71"/>
  <c r="BC17" i="71"/>
  <c r="AJ17" i="71"/>
  <c r="AC17" i="71"/>
  <c r="W17" i="71"/>
  <c r="D17" i="71"/>
  <c r="CV16" i="71"/>
  <c r="CF16" i="71"/>
  <c r="BX16" i="71"/>
  <c r="BN16" i="71"/>
  <c r="CX15" i="71"/>
  <c r="BB15" i="71"/>
  <c r="DC14" i="71"/>
  <c r="D14" i="71"/>
  <c r="BY21" i="71"/>
  <c r="BT21" i="71"/>
  <c r="BI21" i="71"/>
  <c r="BD21" i="71"/>
  <c r="AS21" i="71"/>
  <c r="AN21" i="71"/>
  <c r="AC21" i="71"/>
  <c r="X21" i="71"/>
  <c r="M21" i="71"/>
  <c r="H21" i="71"/>
  <c r="CW20" i="71"/>
  <c r="CR20" i="71"/>
  <c r="CG20" i="71"/>
  <c r="CB20" i="71"/>
  <c r="BQ20" i="71"/>
  <c r="BL20" i="71"/>
  <c r="BA20" i="71"/>
  <c r="AV20" i="71"/>
  <c r="AK20" i="71"/>
  <c r="AF20" i="71"/>
  <c r="U20" i="71"/>
  <c r="P20" i="71"/>
  <c r="E20" i="71"/>
  <c r="CZ19" i="71"/>
  <c r="CO19" i="71"/>
  <c r="CJ19" i="71"/>
  <c r="BY19" i="71"/>
  <c r="BT19" i="71"/>
  <c r="BI19" i="71"/>
  <c r="BD19" i="71"/>
  <c r="AS19" i="71"/>
  <c r="AN19" i="71"/>
  <c r="AC19" i="71"/>
  <c r="X19" i="71"/>
  <c r="M19" i="71"/>
  <c r="H19" i="71"/>
  <c r="CW18" i="71"/>
  <c r="CR18" i="71"/>
  <c r="CG18" i="71"/>
  <c r="CB18" i="71"/>
  <c r="BQ18" i="71"/>
  <c r="BL18" i="71"/>
  <c r="BA18" i="71"/>
  <c r="AV18" i="71"/>
  <c r="AK18" i="71"/>
  <c r="AF18" i="71"/>
  <c r="U18" i="71"/>
  <c r="P18" i="71"/>
  <c r="E18" i="71"/>
  <c r="CZ17" i="71"/>
  <c r="CB17" i="71"/>
  <c r="BU17" i="71"/>
  <c r="BO17" i="71"/>
  <c r="AV17" i="71"/>
  <c r="AO17" i="71"/>
  <c r="AI17" i="71"/>
  <c r="P17" i="71"/>
  <c r="I17" i="71"/>
  <c r="DC16" i="71"/>
  <c r="CN16" i="71"/>
  <c r="BV16" i="71"/>
  <c r="BK16" i="71"/>
  <c r="CV14" i="71"/>
  <c r="AW14" i="71"/>
  <c r="CX13" i="71"/>
  <c r="CX21" i="71"/>
  <c r="CT21" i="71"/>
  <c r="CP21" i="71"/>
  <c r="CL21" i="71"/>
  <c r="CH21" i="71"/>
  <c r="CD21" i="71"/>
  <c r="BS21" i="71"/>
  <c r="BN21" i="71"/>
  <c r="BC21" i="71"/>
  <c r="AX21" i="71"/>
  <c r="AM21" i="71"/>
  <c r="AH21" i="71"/>
  <c r="W21" i="71"/>
  <c r="R21" i="71"/>
  <c r="G21" i="71"/>
  <c r="DB20" i="71"/>
  <c r="CQ20" i="71"/>
  <c r="CL20" i="71"/>
  <c r="CA20" i="71"/>
  <c r="BV20" i="71"/>
  <c r="BK20" i="71"/>
  <c r="BF20" i="71"/>
  <c r="AU20" i="71"/>
  <c r="AP20" i="71"/>
  <c r="AE20" i="71"/>
  <c r="Z20" i="71"/>
  <c r="O20" i="71"/>
  <c r="J20" i="71"/>
  <c r="CY19" i="71"/>
  <c r="CT19" i="71"/>
  <c r="CI19" i="71"/>
  <c r="CD19" i="71"/>
  <c r="BS19" i="71"/>
  <c r="BN19" i="71"/>
  <c r="BC19" i="71"/>
  <c r="AX19" i="71"/>
  <c r="AM19" i="71"/>
  <c r="AH19" i="71"/>
  <c r="W19" i="71"/>
  <c r="R19" i="71"/>
  <c r="G19" i="71"/>
  <c r="DB18" i="71"/>
  <c r="CQ18" i="71"/>
  <c r="CL18" i="71"/>
  <c r="CA18" i="71"/>
  <c r="BV18" i="71"/>
  <c r="BK18" i="71"/>
  <c r="BF18" i="71"/>
  <c r="AU18" i="71"/>
  <c r="AP18" i="71"/>
  <c r="AE18" i="71"/>
  <c r="Z18" i="71"/>
  <c r="O18" i="71"/>
  <c r="J18" i="71"/>
  <c r="CY17" i="71"/>
  <c r="CT17" i="71"/>
  <c r="CN17" i="71"/>
  <c r="CG17" i="71"/>
  <c r="CA17" i="71"/>
  <c r="BH17" i="71"/>
  <c r="BA17" i="71"/>
  <c r="AU17" i="71"/>
  <c r="AB17" i="71"/>
  <c r="U17" i="71"/>
  <c r="O17" i="71"/>
  <c r="CU16" i="71"/>
  <c r="CL16" i="71"/>
  <c r="CD16" i="71"/>
  <c r="BU16" i="71"/>
  <c r="BJ16" i="71"/>
  <c r="AD16" i="71"/>
  <c r="AO15" i="71"/>
  <c r="CP14" i="71"/>
  <c r="AQ14" i="71"/>
  <c r="AQ12" i="71"/>
  <c r="AB21" i="71"/>
  <c r="Q21" i="71"/>
  <c r="L21" i="71"/>
  <c r="DA20" i="71"/>
  <c r="CV20" i="71"/>
  <c r="CK20" i="71"/>
  <c r="CF20" i="71"/>
  <c r="BU20" i="71"/>
  <c r="BP20" i="71"/>
  <c r="BE20" i="71"/>
  <c r="AZ20" i="71"/>
  <c r="AO20" i="71"/>
  <c r="AJ20" i="71"/>
  <c r="Y20" i="71"/>
  <c r="T20" i="71"/>
  <c r="I20" i="71"/>
  <c r="D20" i="71"/>
  <c r="CS19" i="71"/>
  <c r="CN19" i="71"/>
  <c r="CC19" i="71"/>
  <c r="BX19" i="71"/>
  <c r="BM19" i="71"/>
  <c r="BH19" i="71"/>
  <c r="AW19" i="71"/>
  <c r="AR19" i="71"/>
  <c r="AG19" i="71"/>
  <c r="AB19" i="71"/>
  <c r="Q19" i="71"/>
  <c r="L19" i="71"/>
  <c r="DA18" i="71"/>
  <c r="CV18" i="71"/>
  <c r="CK18" i="71"/>
  <c r="CF18" i="71"/>
  <c r="BU18" i="71"/>
  <c r="BP18" i="71"/>
  <c r="BE18" i="71"/>
  <c r="AZ18" i="71"/>
  <c r="AO18" i="71"/>
  <c r="AJ18" i="71"/>
  <c r="Y18" i="71"/>
  <c r="T18" i="71"/>
  <c r="I18" i="71"/>
  <c r="D18" i="71"/>
  <c r="CS17" i="71"/>
  <c r="CM17" i="71"/>
  <c r="BT17" i="71"/>
  <c r="BM17" i="71"/>
  <c r="BG17" i="71"/>
  <c r="AN17" i="71"/>
  <c r="AG17" i="71"/>
  <c r="AA17" i="71"/>
  <c r="H17" i="71"/>
  <c r="CT16" i="71"/>
  <c r="CK16" i="71"/>
  <c r="CC16" i="71"/>
  <c r="CH15" i="71"/>
  <c r="AI15" i="71"/>
  <c r="AJ14" i="71"/>
  <c r="CY16" i="71"/>
  <c r="CO16" i="71"/>
  <c r="CJ16" i="71"/>
  <c r="CE16" i="71"/>
  <c r="BY16" i="71"/>
  <c r="BT16" i="71"/>
  <c r="BO16" i="71"/>
  <c r="BI16" i="71"/>
  <c r="BD16" i="71"/>
  <c r="AY16" i="71"/>
  <c r="AS16" i="71"/>
  <c r="AN16" i="71"/>
  <c r="AI16" i="71"/>
  <c r="AC16" i="71"/>
  <c r="X16" i="71"/>
  <c r="S16" i="71"/>
  <c r="M16" i="71"/>
  <c r="H16" i="71"/>
  <c r="DC15" i="71"/>
  <c r="CW15" i="71"/>
  <c r="CR15" i="71"/>
  <c r="CM15" i="71"/>
  <c r="CG15" i="71"/>
  <c r="CA15" i="71"/>
  <c r="BT15" i="71"/>
  <c r="BN15" i="71"/>
  <c r="BA15" i="71"/>
  <c r="AU15" i="71"/>
  <c r="AN15" i="71"/>
  <c r="AH15" i="71"/>
  <c r="U15" i="71"/>
  <c r="O15" i="71"/>
  <c r="H15" i="71"/>
  <c r="DB14" i="71"/>
  <c r="CO14" i="71"/>
  <c r="CI14" i="71"/>
  <c r="CB14" i="71"/>
  <c r="BV14" i="71"/>
  <c r="BI14" i="71"/>
  <c r="BC14" i="71"/>
  <c r="AV14" i="71"/>
  <c r="AP14" i="71"/>
  <c r="AC14" i="71"/>
  <c r="W14" i="71"/>
  <c r="P14" i="71"/>
  <c r="J14" i="71"/>
  <c r="CW13" i="71"/>
  <c r="CQ13" i="71"/>
  <c r="CI13" i="71"/>
  <c r="CA13" i="71"/>
  <c r="BQ13" i="71"/>
  <c r="AT13" i="71"/>
  <c r="AE13" i="71"/>
  <c r="AD12" i="71"/>
  <c r="AX16" i="71"/>
  <c r="AH16" i="71"/>
  <c r="R16" i="71"/>
  <c r="DB15" i="71"/>
  <c r="CL15" i="71"/>
  <c r="CF15" i="71"/>
  <c r="BZ15" i="71"/>
  <c r="BM15" i="71"/>
  <c r="BG15" i="71"/>
  <c r="AZ15" i="71"/>
  <c r="AT15" i="71"/>
  <c r="AG15" i="71"/>
  <c r="AA15" i="71"/>
  <c r="T15" i="71"/>
  <c r="N15" i="71"/>
  <c r="DA14" i="71"/>
  <c r="CU14" i="71"/>
  <c r="CN14" i="71"/>
  <c r="CH14" i="71"/>
  <c r="BU14" i="71"/>
  <c r="BO14" i="71"/>
  <c r="BH14" i="71"/>
  <c r="BB14" i="71"/>
  <c r="AO14" i="71"/>
  <c r="AI14" i="71"/>
  <c r="AB14" i="71"/>
  <c r="V14" i="71"/>
  <c r="I14" i="71"/>
  <c r="DC13" i="71"/>
  <c r="CV13" i="71"/>
  <c r="CO13" i="71"/>
  <c r="CG13" i="71"/>
  <c r="BY13" i="71"/>
  <c r="BP13" i="71"/>
  <c r="BE13" i="71"/>
  <c r="AS13" i="71"/>
  <c r="AD13" i="71"/>
  <c r="CR12" i="71"/>
  <c r="BM16" i="71"/>
  <c r="BH16" i="71"/>
  <c r="BC16" i="71"/>
  <c r="AW16" i="71"/>
  <c r="AR16" i="71"/>
  <c r="AM16" i="71"/>
  <c r="AG16" i="71"/>
  <c r="AB16" i="71"/>
  <c r="W16" i="71"/>
  <c r="Q16" i="71"/>
  <c r="L16" i="71"/>
  <c r="G16" i="71"/>
  <c r="DA15" i="71"/>
  <c r="CV15" i="71"/>
  <c r="CQ15" i="71"/>
  <c r="CK15" i="71"/>
  <c r="BY15" i="71"/>
  <c r="BS15" i="71"/>
  <c r="BL15" i="71"/>
  <c r="BF15" i="71"/>
  <c r="AS15" i="71"/>
  <c r="AM15" i="71"/>
  <c r="AF15" i="71"/>
  <c r="Z15" i="71"/>
  <c r="M15" i="71"/>
  <c r="G15" i="71"/>
  <c r="CZ14" i="71"/>
  <c r="CT14" i="71"/>
  <c r="CG14" i="71"/>
  <c r="CA14" i="71"/>
  <c r="BT14" i="71"/>
  <c r="BN14" i="71"/>
  <c r="BA14" i="71"/>
  <c r="AU14" i="71"/>
  <c r="AN14" i="71"/>
  <c r="AH14" i="71"/>
  <c r="U14" i="71"/>
  <c r="O14" i="71"/>
  <c r="H14" i="71"/>
  <c r="DB13" i="71"/>
  <c r="CN13" i="71"/>
  <c r="CF13" i="71"/>
  <c r="BX13" i="71"/>
  <c r="BD13" i="71"/>
  <c r="AP13" i="71"/>
  <c r="AC13" i="71"/>
  <c r="CK12" i="71"/>
  <c r="CP17" i="71"/>
  <c r="CL17" i="71"/>
  <c r="CH17" i="71"/>
  <c r="CD17" i="71"/>
  <c r="BZ17" i="71"/>
  <c r="BV17" i="71"/>
  <c r="BR17" i="71"/>
  <c r="BN17" i="71"/>
  <c r="BJ17" i="71"/>
  <c r="BF17" i="71"/>
  <c r="BB17" i="71"/>
  <c r="AX17" i="71"/>
  <c r="AT17" i="71"/>
  <c r="AP17" i="71"/>
  <c r="AL17" i="71"/>
  <c r="AH17" i="71"/>
  <c r="AD17" i="71"/>
  <c r="Z17" i="71"/>
  <c r="V17" i="71"/>
  <c r="R17" i="71"/>
  <c r="N17" i="71"/>
  <c r="J17" i="71"/>
  <c r="F17" i="71"/>
  <c r="DB16" i="71"/>
  <c r="CW16" i="71"/>
  <c r="CH16" i="71"/>
  <c r="BR16" i="71"/>
  <c r="BB16" i="71"/>
  <c r="AL16" i="71"/>
  <c r="V16" i="71"/>
  <c r="F16" i="71"/>
  <c r="CP15" i="71"/>
  <c r="CE15" i="71"/>
  <c r="BX15" i="71"/>
  <c r="BR15" i="71"/>
  <c r="BE15" i="71"/>
  <c r="AY15" i="71"/>
  <c r="AR15" i="71"/>
  <c r="AL15" i="71"/>
  <c r="Y15" i="71"/>
  <c r="S15" i="71"/>
  <c r="L15" i="71"/>
  <c r="F15" i="71"/>
  <c r="CS14" i="71"/>
  <c r="CM14" i="71"/>
  <c r="CF14" i="71"/>
  <c r="BZ14" i="71"/>
  <c r="BM14" i="71"/>
  <c r="BG14" i="71"/>
  <c r="AZ14" i="71"/>
  <c r="AT14" i="71"/>
  <c r="AG14" i="71"/>
  <c r="AA14" i="71"/>
  <c r="T14" i="71"/>
  <c r="N14" i="71"/>
  <c r="DA13" i="71"/>
  <c r="CU13" i="71"/>
  <c r="BM13" i="71"/>
  <c r="Y13" i="71"/>
  <c r="CE12" i="71"/>
  <c r="X10" i="71"/>
  <c r="DA16" i="71"/>
  <c r="CR16" i="71"/>
  <c r="CM16" i="71"/>
  <c r="CG16" i="71"/>
  <c r="CB16" i="71"/>
  <c r="BW16" i="71"/>
  <c r="BQ16" i="71"/>
  <c r="BL16" i="71"/>
  <c r="BG16" i="71"/>
  <c r="BA16" i="71"/>
  <c r="AV16" i="71"/>
  <c r="AQ16" i="71"/>
  <c r="AK16" i="71"/>
  <c r="AF16" i="71"/>
  <c r="AA16" i="71"/>
  <c r="U16" i="71"/>
  <c r="P16" i="71"/>
  <c r="K16" i="71"/>
  <c r="E16" i="71"/>
  <c r="CZ15" i="71"/>
  <c r="CU15" i="71"/>
  <c r="CO15" i="71"/>
  <c r="CJ15" i="71"/>
  <c r="CD15" i="71"/>
  <c r="BQ15" i="71"/>
  <c r="BK15" i="71"/>
  <c r="BD15" i="71"/>
  <c r="AX15" i="71"/>
  <c r="AK15" i="71"/>
  <c r="AE15" i="71"/>
  <c r="X15" i="71"/>
  <c r="R15" i="71"/>
  <c r="E15" i="71"/>
  <c r="CY14" i="71"/>
  <c r="CR14" i="71"/>
  <c r="CL14" i="71"/>
  <c r="BY14" i="71"/>
  <c r="BS14" i="71"/>
  <c r="BL14" i="71"/>
  <c r="BF14" i="71"/>
  <c r="AS14" i="71"/>
  <c r="AM14" i="71"/>
  <c r="AF14" i="71"/>
  <c r="Z14" i="71"/>
  <c r="M14" i="71"/>
  <c r="G14" i="71"/>
  <c r="CZ13" i="71"/>
  <c r="CT13" i="71"/>
  <c r="CM13" i="71"/>
  <c r="CE13" i="71"/>
  <c r="BW13" i="71"/>
  <c r="BL13" i="71"/>
  <c r="AN13" i="71"/>
  <c r="X13" i="71"/>
  <c r="BX12" i="71"/>
  <c r="CH11" i="71"/>
  <c r="BF16" i="71"/>
  <c r="AP16" i="71"/>
  <c r="Z16" i="71"/>
  <c r="J16" i="71"/>
  <c r="CT15" i="71"/>
  <c r="CC15" i="71"/>
  <c r="BW15" i="71"/>
  <c r="BP15" i="71"/>
  <c r="BJ15" i="71"/>
  <c r="AW15" i="71"/>
  <c r="AQ15" i="71"/>
  <c r="AJ15" i="71"/>
  <c r="AD15" i="71"/>
  <c r="Q15" i="71"/>
  <c r="K15" i="71"/>
  <c r="D15" i="71"/>
  <c r="CX14" i="71"/>
  <c r="CK14" i="71"/>
  <c r="CE14" i="71"/>
  <c r="BX14" i="71"/>
  <c r="BR14" i="71"/>
  <c r="BE14" i="71"/>
  <c r="AY14" i="71"/>
  <c r="AR14" i="71"/>
  <c r="AL14" i="71"/>
  <c r="Y14" i="71"/>
  <c r="S14" i="71"/>
  <c r="L14" i="71"/>
  <c r="F14" i="71"/>
  <c r="CS13" i="71"/>
  <c r="CK13" i="71"/>
  <c r="CC13" i="71"/>
  <c r="BU13" i="71"/>
  <c r="AY13" i="71"/>
  <c r="Q13" i="71"/>
  <c r="BV11" i="71"/>
  <c r="AO9" i="71"/>
  <c r="BE16" i="71"/>
  <c r="AZ16" i="71"/>
  <c r="AU16" i="71"/>
  <c r="AO16" i="71"/>
  <c r="AJ16" i="71"/>
  <c r="AE16" i="71"/>
  <c r="Y16" i="71"/>
  <c r="T16" i="71"/>
  <c r="O16" i="71"/>
  <c r="I16" i="71"/>
  <c r="D16" i="71"/>
  <c r="CY15" i="71"/>
  <c r="CS15" i="71"/>
  <c r="CN15" i="71"/>
  <c r="CI15" i="71"/>
  <c r="CB15" i="71"/>
  <c r="BV15" i="71"/>
  <c r="BI15" i="71"/>
  <c r="BC15" i="71"/>
  <c r="AV15" i="71"/>
  <c r="AP15" i="71"/>
  <c r="AC15" i="71"/>
  <c r="W15" i="71"/>
  <c r="P15" i="71"/>
  <c r="J15" i="71"/>
  <c r="CW14" i="71"/>
  <c r="CQ14" i="71"/>
  <c r="CJ14" i="71"/>
  <c r="CD14" i="71"/>
  <c r="BQ14" i="71"/>
  <c r="BK14" i="71"/>
  <c r="BD14" i="71"/>
  <c r="AX14" i="71"/>
  <c r="AK14" i="71"/>
  <c r="AE14" i="71"/>
  <c r="X14" i="71"/>
  <c r="R14" i="71"/>
  <c r="E14" i="71"/>
  <c r="CY13" i="71"/>
  <c r="CR13" i="71"/>
  <c r="CJ13" i="71"/>
  <c r="CB13" i="71"/>
  <c r="BT13" i="71"/>
  <c r="BI13" i="71"/>
  <c r="AI13" i="71"/>
  <c r="K13" i="71"/>
  <c r="BC12" i="71"/>
  <c r="BI11" i="71"/>
  <c r="CJ8" i="71"/>
  <c r="AZ13" i="71"/>
  <c r="AO13" i="71"/>
  <c r="AJ13" i="71"/>
  <c r="L13" i="71"/>
  <c r="E13" i="71"/>
  <c r="CY12" i="71"/>
  <c r="CF12" i="71"/>
  <c r="BQ12" i="71"/>
  <c r="BE12" i="71"/>
  <c r="AR12" i="71"/>
  <c r="G12" i="71"/>
  <c r="CV11" i="71"/>
  <c r="CJ11" i="71"/>
  <c r="BK11" i="71"/>
  <c r="AY11" i="71"/>
  <c r="AL11" i="71"/>
  <c r="J11" i="71"/>
  <c r="BT10" i="71"/>
  <c r="AU9" i="71"/>
  <c r="CS8" i="71"/>
  <c r="W13" i="71"/>
  <c r="D13" i="71"/>
  <c r="CW12" i="71"/>
  <c r="CQ12" i="71"/>
  <c r="BW12" i="71"/>
  <c r="BN12" i="71"/>
  <c r="BA12" i="71"/>
  <c r="E12" i="71"/>
  <c r="CS11" i="71"/>
  <c r="CF11" i="71"/>
  <c r="AU11" i="71"/>
  <c r="CZ10" i="71"/>
  <c r="CB9" i="71"/>
  <c r="CA8" i="71"/>
  <c r="BS13" i="71"/>
  <c r="BO13" i="71"/>
  <c r="BK13" i="71"/>
  <c r="BG13" i="71"/>
  <c r="BC13" i="71"/>
  <c r="AX13" i="71"/>
  <c r="AM13" i="71"/>
  <c r="AH13" i="71"/>
  <c r="P13" i="71"/>
  <c r="I13" i="71"/>
  <c r="DC12" i="71"/>
  <c r="CJ12" i="71"/>
  <c r="CC12" i="71"/>
  <c r="BV12" i="71"/>
  <c r="AM12" i="71"/>
  <c r="AB12" i="71"/>
  <c r="P12" i="71"/>
  <c r="CQ11" i="71"/>
  <c r="CE11" i="71"/>
  <c r="BR11" i="71"/>
  <c r="AG11" i="71"/>
  <c r="BD10" i="71"/>
  <c r="AB9" i="71"/>
  <c r="BN8" i="71"/>
  <c r="AW13" i="71"/>
  <c r="AR13" i="71"/>
  <c r="AG13" i="71"/>
  <c r="AB13" i="71"/>
  <c r="U13" i="71"/>
  <c r="O13" i="71"/>
  <c r="CV12" i="71"/>
  <c r="CO12" i="71"/>
  <c r="CI12" i="71"/>
  <c r="BJ12" i="71"/>
  <c r="N12" i="71"/>
  <c r="DB11" i="71"/>
  <c r="CO11" i="71"/>
  <c r="AS11" i="71"/>
  <c r="H10" i="71"/>
  <c r="AX8" i="71"/>
  <c r="CP13" i="71"/>
  <c r="CL13" i="71"/>
  <c r="CH13" i="71"/>
  <c r="CD13" i="71"/>
  <c r="BZ13" i="71"/>
  <c r="BV13" i="71"/>
  <c r="BR13" i="71"/>
  <c r="BN13" i="71"/>
  <c r="BJ13" i="71"/>
  <c r="BF13" i="71"/>
  <c r="BB13" i="71"/>
  <c r="AQ13" i="71"/>
  <c r="AL13" i="71"/>
  <c r="AA13" i="71"/>
  <c r="H13" i="71"/>
  <c r="DA12" i="71"/>
  <c r="CU12" i="71"/>
  <c r="CB12" i="71"/>
  <c r="BS12" i="71"/>
  <c r="AK12" i="71"/>
  <c r="Y12" i="71"/>
  <c r="L12" i="71"/>
  <c r="CA11" i="71"/>
  <c r="BP11" i="71"/>
  <c r="BD11" i="71"/>
  <c r="X11" i="71"/>
  <c r="CJ10" i="71"/>
  <c r="BL9" i="71"/>
  <c r="O9" i="71"/>
  <c r="BA13" i="71"/>
  <c r="AV13" i="71"/>
  <c r="AK13" i="71"/>
  <c r="AF13" i="71"/>
  <c r="T13" i="71"/>
  <c r="M13" i="71"/>
  <c r="G13" i="71"/>
  <c r="CN12" i="71"/>
  <c r="CG12" i="71"/>
  <c r="BH12" i="71"/>
  <c r="AV12" i="71"/>
  <c r="W12" i="71"/>
  <c r="K12" i="71"/>
  <c r="CX11" i="71"/>
  <c r="BB11" i="71"/>
  <c r="AP11" i="71"/>
  <c r="S11" i="71"/>
  <c r="AN10" i="71"/>
  <c r="H9" i="71"/>
  <c r="BS7" i="71"/>
  <c r="S13" i="71"/>
  <c r="CZ12" i="71"/>
  <c r="CS12" i="71"/>
  <c r="CM12" i="71"/>
  <c r="BZ12" i="71"/>
  <c r="AT12" i="71"/>
  <c r="AH12" i="71"/>
  <c r="U12" i="71"/>
  <c r="BY11" i="71"/>
  <c r="BM11" i="71"/>
  <c r="AZ11" i="71"/>
  <c r="CR9" i="71"/>
  <c r="DA8" i="71"/>
  <c r="CZ6" i="71"/>
  <c r="CA12" i="71"/>
  <c r="BR12" i="71"/>
  <c r="BI12" i="71"/>
  <c r="AZ12" i="71"/>
  <c r="AU12" i="71"/>
  <c r="AL12" i="71"/>
  <c r="AC12" i="71"/>
  <c r="T12" i="71"/>
  <c r="O12" i="71"/>
  <c r="F12" i="71"/>
  <c r="CW11" i="71"/>
  <c r="CN11" i="71"/>
  <c r="CI11" i="71"/>
  <c r="BZ11" i="71"/>
  <c r="BQ11" i="71"/>
  <c r="BH11" i="71"/>
  <c r="BC11" i="71"/>
  <c r="AT11" i="71"/>
  <c r="AK11" i="71"/>
  <c r="AB11" i="71"/>
  <c r="W11" i="71"/>
  <c r="N11" i="71"/>
  <c r="E11" i="71"/>
  <c r="CY10" i="71"/>
  <c r="CT10" i="71"/>
  <c r="CO10" i="71"/>
  <c r="CI10" i="71"/>
  <c r="CD10" i="71"/>
  <c r="BY10" i="71"/>
  <c r="BS10" i="71"/>
  <c r="BN10" i="71"/>
  <c r="BI10" i="71"/>
  <c r="BC10" i="71"/>
  <c r="AX10" i="71"/>
  <c r="AS10" i="71"/>
  <c r="AM10" i="71"/>
  <c r="AH10" i="71"/>
  <c r="AC10" i="71"/>
  <c r="W10" i="71"/>
  <c r="R10" i="71"/>
  <c r="M10" i="71"/>
  <c r="G10" i="71"/>
  <c r="DB9" i="71"/>
  <c r="CW9" i="71"/>
  <c r="CQ9" i="71"/>
  <c r="CL9" i="71"/>
  <c r="CG9" i="71"/>
  <c r="CA9" i="71"/>
  <c r="BV9" i="71"/>
  <c r="BQ9" i="71"/>
  <c r="BK9" i="71"/>
  <c r="BF9" i="71"/>
  <c r="BA9" i="71"/>
  <c r="AN9" i="71"/>
  <c r="AA9" i="71"/>
  <c r="U9" i="71"/>
  <c r="G9" i="71"/>
  <c r="AU8" i="71"/>
  <c r="D8" i="71"/>
  <c r="BM12" i="71"/>
  <c r="BD12" i="71"/>
  <c r="AY12" i="71"/>
  <c r="AP12" i="71"/>
  <c r="AG12" i="71"/>
  <c r="X12" i="71"/>
  <c r="S12" i="71"/>
  <c r="J12" i="71"/>
  <c r="DA11" i="71"/>
  <c r="CR11" i="71"/>
  <c r="CM11" i="71"/>
  <c r="CD11" i="71"/>
  <c r="BU11" i="71"/>
  <c r="BL11" i="71"/>
  <c r="BG11" i="71"/>
  <c r="AX11" i="71"/>
  <c r="AO11" i="71"/>
  <c r="AF11" i="71"/>
  <c r="AA11" i="71"/>
  <c r="R11" i="71"/>
  <c r="I11" i="71"/>
  <c r="D11" i="71"/>
  <c r="CN10" i="71"/>
  <c r="BX10" i="71"/>
  <c r="BH10" i="71"/>
  <c r="AR10" i="71"/>
  <c r="AB10" i="71"/>
  <c r="L10" i="71"/>
  <c r="CV9" i="71"/>
  <c r="CF9" i="71"/>
  <c r="BP9" i="71"/>
  <c r="AZ9" i="71"/>
  <c r="AM9" i="71"/>
  <c r="AG9" i="71"/>
  <c r="T9" i="71"/>
  <c r="F9" i="71"/>
  <c r="CY8" i="71"/>
  <c r="CQ8" i="71"/>
  <c r="CH8" i="71"/>
  <c r="BY8" i="71"/>
  <c r="BK8" i="71"/>
  <c r="CY7" i="71"/>
  <c r="BH7" i="71"/>
  <c r="BF6" i="71"/>
  <c r="AJ11" i="71"/>
  <c r="AE11" i="71"/>
  <c r="V11" i="71"/>
  <c r="M11" i="71"/>
  <c r="DC10" i="71"/>
  <c r="CX10" i="71"/>
  <c r="CS10" i="71"/>
  <c r="CM10" i="71"/>
  <c r="CH10" i="71"/>
  <c r="CC10" i="71"/>
  <c r="BW10" i="71"/>
  <c r="BR10" i="71"/>
  <c r="BM10" i="71"/>
  <c r="BG10" i="71"/>
  <c r="BB10" i="71"/>
  <c r="AW10" i="71"/>
  <c r="AQ10" i="71"/>
  <c r="AL10" i="71"/>
  <c r="AG10" i="71"/>
  <c r="AA10" i="71"/>
  <c r="V10" i="71"/>
  <c r="Q10" i="71"/>
  <c r="K10" i="71"/>
  <c r="F10" i="71"/>
  <c r="DA9" i="71"/>
  <c r="CU9" i="71"/>
  <c r="CP9" i="71"/>
  <c r="CK9" i="71"/>
  <c r="CE9" i="71"/>
  <c r="BZ9" i="71"/>
  <c r="BU9" i="71"/>
  <c r="BO9" i="71"/>
  <c r="BJ9" i="71"/>
  <c r="BE9" i="71"/>
  <c r="AY9" i="71"/>
  <c r="AS9" i="71"/>
  <c r="AF9" i="71"/>
  <c r="S9" i="71"/>
  <c r="M9" i="71"/>
  <c r="CX8" i="71"/>
  <c r="CG8" i="71"/>
  <c r="BV8" i="71"/>
  <c r="BI8" i="71"/>
  <c r="AJ8" i="71"/>
  <c r="BB7" i="71"/>
  <c r="AF6" i="71"/>
  <c r="Z13" i="71"/>
  <c r="V13" i="71"/>
  <c r="R13" i="71"/>
  <c r="N13" i="71"/>
  <c r="J13" i="71"/>
  <c r="F13" i="71"/>
  <c r="DB12" i="71"/>
  <c r="CX12" i="71"/>
  <c r="CT12" i="71"/>
  <c r="CP12" i="71"/>
  <c r="CL12" i="71"/>
  <c r="CH12" i="71"/>
  <c r="CD12" i="71"/>
  <c r="BU12" i="71"/>
  <c r="BL12" i="71"/>
  <c r="BG12" i="71"/>
  <c r="AX12" i="71"/>
  <c r="AO12" i="71"/>
  <c r="AF12" i="71"/>
  <c r="AA12" i="71"/>
  <c r="R12" i="71"/>
  <c r="I12" i="71"/>
  <c r="CZ11" i="71"/>
  <c r="CU11" i="71"/>
  <c r="CL11" i="71"/>
  <c r="CC11" i="71"/>
  <c r="BT11" i="71"/>
  <c r="BO11" i="71"/>
  <c r="BF11" i="71"/>
  <c r="AW11" i="71"/>
  <c r="AN11" i="71"/>
  <c r="AI11" i="71"/>
  <c r="Z11" i="71"/>
  <c r="Q11" i="71"/>
  <c r="H11" i="71"/>
  <c r="CR10" i="71"/>
  <c r="CB10" i="71"/>
  <c r="BL10" i="71"/>
  <c r="AV10" i="71"/>
  <c r="AF10" i="71"/>
  <c r="P10" i="71"/>
  <c r="CZ9" i="71"/>
  <c r="CJ9" i="71"/>
  <c r="BT9" i="71"/>
  <c r="BD9" i="71"/>
  <c r="AR9" i="71"/>
  <c r="AE9" i="71"/>
  <c r="Y9" i="71"/>
  <c r="D9" i="71"/>
  <c r="CW8" i="71"/>
  <c r="CO8" i="71"/>
  <c r="CF8" i="71"/>
  <c r="BF8" i="71"/>
  <c r="AE8" i="71"/>
  <c r="CN7" i="71"/>
  <c r="AT7" i="71"/>
  <c r="G6" i="71"/>
  <c r="BY12" i="71"/>
  <c r="BP12" i="71"/>
  <c r="BK12" i="71"/>
  <c r="BB12" i="71"/>
  <c r="AS12" i="71"/>
  <c r="AJ12" i="71"/>
  <c r="AE12" i="71"/>
  <c r="V12" i="71"/>
  <c r="M12" i="71"/>
  <c r="D12" i="71"/>
  <c r="CY11" i="71"/>
  <c r="CP11" i="71"/>
  <c r="CG11" i="71"/>
  <c r="BX11" i="71"/>
  <c r="BS11" i="71"/>
  <c r="BJ11" i="71"/>
  <c r="BA11" i="71"/>
  <c r="AR11" i="71"/>
  <c r="AM11" i="71"/>
  <c r="AD11" i="71"/>
  <c r="U11" i="71"/>
  <c r="L11" i="71"/>
  <c r="G11" i="71"/>
  <c r="DB10" i="71"/>
  <c r="CW10" i="71"/>
  <c r="CQ10" i="71"/>
  <c r="CL10" i="71"/>
  <c r="CG10" i="71"/>
  <c r="CA10" i="71"/>
  <c r="BV10" i="71"/>
  <c r="BQ10" i="71"/>
  <c r="BK10" i="71"/>
  <c r="BF10" i="71"/>
  <c r="BA10" i="71"/>
  <c r="AU10" i="71"/>
  <c r="AP10" i="71"/>
  <c r="AK10" i="71"/>
  <c r="AE10" i="71"/>
  <c r="Z10" i="71"/>
  <c r="U10" i="71"/>
  <c r="O10" i="71"/>
  <c r="J10" i="71"/>
  <c r="E10" i="71"/>
  <c r="CY9" i="71"/>
  <c r="CT9" i="71"/>
  <c r="CO9" i="71"/>
  <c r="CI9" i="71"/>
  <c r="CD9" i="71"/>
  <c r="BY9" i="71"/>
  <c r="BS9" i="71"/>
  <c r="BN9" i="71"/>
  <c r="BI9" i="71"/>
  <c r="BC9" i="71"/>
  <c r="AQ9" i="71"/>
  <c r="AK9" i="71"/>
  <c r="X9" i="71"/>
  <c r="CV8" i="71"/>
  <c r="CE8" i="71"/>
  <c r="CI7" i="71"/>
  <c r="AL7" i="71"/>
  <c r="BT5" i="71"/>
  <c r="BT12" i="71"/>
  <c r="BO12" i="71"/>
  <c r="BF12" i="71"/>
  <c r="AW12" i="71"/>
  <c r="AN12" i="71"/>
  <c r="AI12" i="71"/>
  <c r="Z12" i="71"/>
  <c r="Q12" i="71"/>
  <c r="H12" i="71"/>
  <c r="DC11" i="71"/>
  <c r="CT11" i="71"/>
  <c r="CK11" i="71"/>
  <c r="CB11" i="71"/>
  <c r="BW11" i="71"/>
  <c r="BN11" i="71"/>
  <c r="BE11" i="71"/>
  <c r="AV11" i="71"/>
  <c r="AQ11" i="71"/>
  <c r="AH11" i="71"/>
  <c r="Y11" i="71"/>
  <c r="P11" i="71"/>
  <c r="K11" i="71"/>
  <c r="CV10" i="71"/>
  <c r="CF10" i="71"/>
  <c r="BP10" i="71"/>
  <c r="AZ10" i="71"/>
  <c r="AJ10" i="71"/>
  <c r="T10" i="71"/>
  <c r="D10" i="71"/>
  <c r="CN9" i="71"/>
  <c r="BX9" i="71"/>
  <c r="BH9" i="71"/>
  <c r="AW9" i="71"/>
  <c r="AJ9" i="71"/>
  <c r="W9" i="71"/>
  <c r="Q9" i="71"/>
  <c r="J9" i="71"/>
  <c r="CU8" i="71"/>
  <c r="CL8" i="71"/>
  <c r="CD8" i="71"/>
  <c r="BQ8" i="71"/>
  <c r="T8" i="71"/>
  <c r="AC7" i="71"/>
  <c r="U5" i="71"/>
  <c r="AC11" i="71"/>
  <c r="T11" i="71"/>
  <c r="O11" i="71"/>
  <c r="F11" i="71"/>
  <c r="DA10" i="71"/>
  <c r="CU10" i="71"/>
  <c r="CP10" i="71"/>
  <c r="CK10" i="71"/>
  <c r="CE10" i="71"/>
  <c r="BZ10" i="71"/>
  <c r="BU10" i="71"/>
  <c r="BO10" i="71"/>
  <c r="BJ10" i="71"/>
  <c r="BE10" i="71"/>
  <c r="AY10" i="71"/>
  <c r="AT10" i="71"/>
  <c r="AO10" i="71"/>
  <c r="AI10" i="71"/>
  <c r="AD10" i="71"/>
  <c r="Y10" i="71"/>
  <c r="S10" i="71"/>
  <c r="N10" i="71"/>
  <c r="I10" i="71"/>
  <c r="DC9" i="71"/>
  <c r="CX9" i="71"/>
  <c r="CS9" i="71"/>
  <c r="CM9" i="71"/>
  <c r="CH9" i="71"/>
  <c r="CC9" i="71"/>
  <c r="BW9" i="71"/>
  <c r="BR9" i="71"/>
  <c r="BM9" i="71"/>
  <c r="BG9" i="71"/>
  <c r="BB9" i="71"/>
  <c r="AV9" i="71"/>
  <c r="AI9" i="71"/>
  <c r="AC9" i="71"/>
  <c r="P9" i="71"/>
  <c r="I9" i="71"/>
  <c r="CT8" i="71"/>
  <c r="BP8" i="71"/>
  <c r="AZ8" i="71"/>
  <c r="O8" i="71"/>
  <c r="BX7" i="71"/>
  <c r="P7" i="71"/>
  <c r="BV4" i="71"/>
  <c r="AX9" i="71"/>
  <c r="AT9" i="71"/>
  <c r="AP9" i="71"/>
  <c r="AL9" i="71"/>
  <c r="AH9" i="71"/>
  <c r="AD9" i="71"/>
  <c r="Z9" i="71"/>
  <c r="V9" i="71"/>
  <c r="R9" i="71"/>
  <c r="N9" i="71"/>
  <c r="E9" i="71"/>
  <c r="CZ8" i="71"/>
  <c r="CP8" i="71"/>
  <c r="CK8" i="71"/>
  <c r="BZ8" i="71"/>
  <c r="BU8" i="71"/>
  <c r="BJ8" i="71"/>
  <c r="BE8" i="71"/>
  <c r="AT8" i="71"/>
  <c r="AO8" i="71"/>
  <c r="AD8" i="71"/>
  <c r="Y8" i="71"/>
  <c r="N8" i="71"/>
  <c r="I8" i="71"/>
  <c r="CX7" i="71"/>
  <c r="CS7" i="71"/>
  <c r="CH7" i="71"/>
  <c r="CC7" i="71"/>
  <c r="BR7" i="71"/>
  <c r="BM7" i="71"/>
  <c r="BA7" i="71"/>
  <c r="AS7" i="71"/>
  <c r="AK7" i="71"/>
  <c r="O7" i="71"/>
  <c r="CY6" i="71"/>
  <c r="CA6" i="71"/>
  <c r="BA6" i="71"/>
  <c r="DB5" i="71"/>
  <c r="BN5" i="71"/>
  <c r="O5" i="71"/>
  <c r="BT8" i="71"/>
  <c r="BO8" i="71"/>
  <c r="BD8" i="71"/>
  <c r="AY8" i="71"/>
  <c r="AN8" i="71"/>
  <c r="AI8" i="71"/>
  <c r="X8" i="71"/>
  <c r="S8" i="71"/>
  <c r="H8" i="71"/>
  <c r="DC7" i="71"/>
  <c r="CR7" i="71"/>
  <c r="CM7" i="71"/>
  <c r="CB7" i="71"/>
  <c r="BW7" i="71"/>
  <c r="BL7" i="71"/>
  <c r="BG7" i="71"/>
  <c r="AZ7" i="71"/>
  <c r="AR7" i="71"/>
  <c r="AJ7" i="71"/>
  <c r="Z7" i="71"/>
  <c r="M7" i="71"/>
  <c r="CW6" i="71"/>
  <c r="BY6" i="71"/>
  <c r="Z6" i="71"/>
  <c r="CZ5" i="71"/>
  <c r="H5" i="71"/>
  <c r="BI4" i="71"/>
  <c r="AS8" i="71"/>
  <c r="AH8" i="71"/>
  <c r="AC8" i="71"/>
  <c r="R8" i="71"/>
  <c r="M8" i="71"/>
  <c r="DB7" i="71"/>
  <c r="CW7" i="71"/>
  <c r="CL7" i="71"/>
  <c r="CG7" i="71"/>
  <c r="BV7" i="71"/>
  <c r="BQ7" i="71"/>
  <c r="BF7" i="71"/>
  <c r="AY7" i="71"/>
  <c r="AQ7" i="71"/>
  <c r="AI7" i="71"/>
  <c r="X7" i="71"/>
  <c r="CT6" i="71"/>
  <c r="BT6" i="71"/>
  <c r="AU6" i="71"/>
  <c r="U6" i="71"/>
  <c r="BA5" i="71"/>
  <c r="DB4" i="71"/>
  <c r="BC4" i="71"/>
  <c r="L9" i="71"/>
  <c r="DC8" i="71"/>
  <c r="CN8" i="71"/>
  <c r="CI8" i="71"/>
  <c r="BX8" i="71"/>
  <c r="BS8" i="71"/>
  <c r="BH8" i="71"/>
  <c r="BC8" i="71"/>
  <c r="AR8" i="71"/>
  <c r="AM8" i="71"/>
  <c r="AB8" i="71"/>
  <c r="W8" i="71"/>
  <c r="L8" i="71"/>
  <c r="G8" i="71"/>
  <c r="CV7" i="71"/>
  <c r="CQ7" i="71"/>
  <c r="CF7" i="71"/>
  <c r="CA7" i="71"/>
  <c r="BP7" i="71"/>
  <c r="BK7" i="71"/>
  <c r="AX7" i="71"/>
  <c r="AP7" i="71"/>
  <c r="AH7" i="71"/>
  <c r="W7" i="71"/>
  <c r="J7" i="71"/>
  <c r="CR6" i="71"/>
  <c r="BS6" i="71"/>
  <c r="AS6" i="71"/>
  <c r="CT5" i="71"/>
  <c r="AU5" i="71"/>
  <c r="AV4" i="71"/>
  <c r="CC8" i="71"/>
  <c r="BR8" i="71"/>
  <c r="BM8" i="71"/>
  <c r="BB8" i="71"/>
  <c r="AW8" i="71"/>
  <c r="AL8" i="71"/>
  <c r="AG8" i="71"/>
  <c r="V8" i="71"/>
  <c r="Q8" i="71"/>
  <c r="F8" i="71"/>
  <c r="DA7" i="71"/>
  <c r="CP7" i="71"/>
  <c r="CK7" i="71"/>
  <c r="BZ7" i="71"/>
  <c r="BU7" i="71"/>
  <c r="BJ7" i="71"/>
  <c r="BE7" i="71"/>
  <c r="AW7" i="71"/>
  <c r="AO7" i="71"/>
  <c r="AG7" i="71"/>
  <c r="U7" i="71"/>
  <c r="G7" i="71"/>
  <c r="BN6" i="71"/>
  <c r="AN6" i="71"/>
  <c r="O6" i="71"/>
  <c r="AN5" i="71"/>
  <c r="CO4" i="71"/>
  <c r="AP4" i="71"/>
  <c r="K9" i="71"/>
  <c r="DB8" i="71"/>
  <c r="CR8" i="71"/>
  <c r="CM8" i="71"/>
  <c r="CB8" i="71"/>
  <c r="BW8" i="71"/>
  <c r="BL8" i="71"/>
  <c r="BG8" i="71"/>
  <c r="AV8" i="71"/>
  <c r="AQ8" i="71"/>
  <c r="AF8" i="71"/>
  <c r="AA8" i="71"/>
  <c r="P8" i="71"/>
  <c r="K8" i="71"/>
  <c r="CZ7" i="71"/>
  <c r="CU7" i="71"/>
  <c r="CJ7" i="71"/>
  <c r="CE7" i="71"/>
  <c r="BT7" i="71"/>
  <c r="BO7" i="71"/>
  <c r="BD7" i="71"/>
  <c r="AV7" i="71"/>
  <c r="AN7" i="71"/>
  <c r="AF7" i="71"/>
  <c r="E7" i="71"/>
  <c r="CL6" i="71"/>
  <c r="BL6" i="71"/>
  <c r="AM6" i="71"/>
  <c r="M6" i="71"/>
  <c r="CG5" i="71"/>
  <c r="AH5" i="71"/>
  <c r="CI4" i="71"/>
  <c r="BA8" i="71"/>
  <c r="AP8" i="71"/>
  <c r="AK8" i="71"/>
  <c r="Z8" i="71"/>
  <c r="U8" i="71"/>
  <c r="J8" i="71"/>
  <c r="E8" i="71"/>
  <c r="CT7" i="71"/>
  <c r="CO7" i="71"/>
  <c r="CD7" i="71"/>
  <c r="BY7" i="71"/>
  <c r="BN7" i="71"/>
  <c r="BI7" i="71"/>
  <c r="BC7" i="71"/>
  <c r="AU7" i="71"/>
  <c r="AM7" i="71"/>
  <c r="AE7" i="71"/>
  <c r="R7" i="71"/>
  <c r="CG6" i="71"/>
  <c r="AH6" i="71"/>
  <c r="H6" i="71"/>
  <c r="CA5" i="71"/>
  <c r="CB4" i="71"/>
  <c r="AD7" i="71"/>
  <c r="Q7" i="71"/>
  <c r="K7" i="71"/>
  <c r="D7" i="71"/>
  <c r="CX6" i="71"/>
  <c r="CK6" i="71"/>
  <c r="CE6" i="71"/>
  <c r="BX6" i="71"/>
  <c r="BR6" i="71"/>
  <c r="BE6" i="71"/>
  <c r="AY6" i="71"/>
  <c r="AR6" i="71"/>
  <c r="AL6" i="71"/>
  <c r="Y6" i="71"/>
  <c r="S6" i="71"/>
  <c r="L6" i="71"/>
  <c r="F6" i="71"/>
  <c r="CS5" i="71"/>
  <c r="CM5" i="71"/>
  <c r="CF5" i="71"/>
  <c r="BZ5" i="71"/>
  <c r="BM5" i="71"/>
  <c r="BG5" i="71"/>
  <c r="AZ5" i="71"/>
  <c r="AT5" i="71"/>
  <c r="AG5" i="71"/>
  <c r="AA5" i="71"/>
  <c r="T5" i="71"/>
  <c r="N5" i="71"/>
  <c r="DA4" i="71"/>
  <c r="CU4" i="71"/>
  <c r="CN4" i="71"/>
  <c r="CH4" i="71"/>
  <c r="BU4" i="71"/>
  <c r="BO4" i="71"/>
  <c r="BH4" i="71"/>
  <c r="BB4" i="71"/>
  <c r="AO4" i="71"/>
  <c r="AI4" i="71"/>
  <c r="Z4" i="71"/>
  <c r="CQ6" i="71"/>
  <c r="CJ6" i="71"/>
  <c r="CD6" i="71"/>
  <c r="BQ6" i="71"/>
  <c r="BK6" i="71"/>
  <c r="BD6" i="71"/>
  <c r="AX6" i="71"/>
  <c r="AK6" i="71"/>
  <c r="AE6" i="71"/>
  <c r="X6" i="71"/>
  <c r="R6" i="71"/>
  <c r="E6" i="71"/>
  <c r="CY5" i="71"/>
  <c r="CR5" i="71"/>
  <c r="CL5" i="71"/>
  <c r="BY5" i="71"/>
  <c r="BS5" i="71"/>
  <c r="BL5" i="71"/>
  <c r="BF5" i="71"/>
  <c r="AS5" i="71"/>
  <c r="AM5" i="71"/>
  <c r="AF5" i="71"/>
  <c r="Z5" i="71"/>
  <c r="M5" i="71"/>
  <c r="G5" i="71"/>
  <c r="CZ4" i="71"/>
  <c r="CT4" i="71"/>
  <c r="CG4" i="71"/>
  <c r="CA4" i="71"/>
  <c r="BT4" i="71"/>
  <c r="BN4" i="71"/>
  <c r="BA4" i="71"/>
  <c r="AU4" i="71"/>
  <c r="AN4" i="71"/>
  <c r="AH4" i="71"/>
  <c r="X4" i="71"/>
  <c r="AB7" i="71"/>
  <c r="V7" i="71"/>
  <c r="I7" i="71"/>
  <c r="DC6" i="71"/>
  <c r="CV6" i="71"/>
  <c r="CP6" i="71"/>
  <c r="CC6" i="71"/>
  <c r="BW6" i="71"/>
  <c r="BP6" i="71"/>
  <c r="BJ6" i="71"/>
  <c r="AW6" i="71"/>
  <c r="AQ6" i="71"/>
  <c r="AJ6" i="71"/>
  <c r="AD6" i="71"/>
  <c r="Q6" i="71"/>
  <c r="K6" i="71"/>
  <c r="D6" i="71"/>
  <c r="CX5" i="71"/>
  <c r="CK5" i="71"/>
  <c r="CE5" i="71"/>
  <c r="BX5" i="71"/>
  <c r="BR5" i="71"/>
  <c r="BE5" i="71"/>
  <c r="AY5" i="71"/>
  <c r="AR5" i="71"/>
  <c r="AL5" i="71"/>
  <c r="Y5" i="71"/>
  <c r="S5" i="71"/>
  <c r="L5" i="71"/>
  <c r="F5" i="71"/>
  <c r="CS4" i="71"/>
  <c r="CM4" i="71"/>
  <c r="CF4" i="71"/>
  <c r="BZ4" i="71"/>
  <c r="BM4" i="71"/>
  <c r="BG4" i="71"/>
  <c r="AZ4" i="71"/>
  <c r="AT4" i="71"/>
  <c r="AG4" i="71"/>
  <c r="H7" i="71"/>
  <c r="DB6" i="71"/>
  <c r="CO6" i="71"/>
  <c r="CI6" i="71"/>
  <c r="CB6" i="71"/>
  <c r="BV6" i="71"/>
  <c r="BI6" i="71"/>
  <c r="BC6" i="71"/>
  <c r="AV6" i="71"/>
  <c r="AP6" i="71"/>
  <c r="AC6" i="71"/>
  <c r="W6" i="71"/>
  <c r="P6" i="71"/>
  <c r="J6" i="71"/>
  <c r="CW5" i="71"/>
  <c r="CQ5" i="71"/>
  <c r="CJ5" i="71"/>
  <c r="CD5" i="71"/>
  <c r="BQ5" i="71"/>
  <c r="BK5" i="71"/>
  <c r="BD5" i="71"/>
  <c r="AX5" i="71"/>
  <c r="AK5" i="71"/>
  <c r="AE5" i="71"/>
  <c r="X5" i="71"/>
  <c r="R5" i="71"/>
  <c r="E5" i="71"/>
  <c r="CY4" i="71"/>
  <c r="CR4" i="71"/>
  <c r="CL4" i="71"/>
  <c r="BY4" i="71"/>
  <c r="BS4" i="71"/>
  <c r="BL4" i="71"/>
  <c r="BF4" i="71"/>
  <c r="AS4" i="71"/>
  <c r="AM4" i="71"/>
  <c r="AF4" i="71"/>
  <c r="AA7" i="71"/>
  <c r="T7" i="71"/>
  <c r="N7" i="71"/>
  <c r="DA6" i="71"/>
  <c r="CU6" i="71"/>
  <c r="CN6" i="71"/>
  <c r="CH6" i="71"/>
  <c r="BU6" i="71"/>
  <c r="BO6" i="71"/>
  <c r="BH6" i="71"/>
  <c r="BB6" i="71"/>
  <c r="AO6" i="71"/>
  <c r="AI6" i="71"/>
  <c r="AB6" i="71"/>
  <c r="V6" i="71"/>
  <c r="I6" i="71"/>
  <c r="DC5" i="71"/>
  <c r="CV5" i="71"/>
  <c r="CP5" i="71"/>
  <c r="CC5" i="71"/>
  <c r="BW5" i="71"/>
  <c r="BP5" i="71"/>
  <c r="BJ5" i="71"/>
  <c r="AW5" i="71"/>
  <c r="AQ5" i="71"/>
  <c r="AJ5" i="71"/>
  <c r="AD5" i="71"/>
  <c r="Q5" i="71"/>
  <c r="K5" i="71"/>
  <c r="D5" i="71"/>
  <c r="CX4" i="71"/>
  <c r="CK4" i="71"/>
  <c r="CE4" i="71"/>
  <c r="BX4" i="71"/>
  <c r="BR4" i="71"/>
  <c r="BE4" i="71"/>
  <c r="AY4" i="71"/>
  <c r="AR4" i="71"/>
  <c r="AL4" i="71"/>
  <c r="CO5" i="71"/>
  <c r="CI5" i="71"/>
  <c r="CB5" i="71"/>
  <c r="BV5" i="71"/>
  <c r="BI5" i="71"/>
  <c r="BC5" i="71"/>
  <c r="AV5" i="71"/>
  <c r="AP5" i="71"/>
  <c r="AC5" i="71"/>
  <c r="W5" i="71"/>
  <c r="P5" i="71"/>
  <c r="J5" i="71"/>
  <c r="CW4" i="71"/>
  <c r="CQ4" i="71"/>
  <c r="CJ4" i="71"/>
  <c r="CD4" i="71"/>
  <c r="BQ4" i="71"/>
  <c r="BK4" i="71"/>
  <c r="BD4" i="71"/>
  <c r="AX4" i="71"/>
  <c r="AK4" i="71"/>
  <c r="AD4" i="71"/>
  <c r="Y7" i="71"/>
  <c r="S7" i="71"/>
  <c r="L7" i="71"/>
  <c r="F7" i="71"/>
  <c r="CS6" i="71"/>
  <c r="CM6" i="71"/>
  <c r="CF6" i="71"/>
  <c r="BZ6" i="71"/>
  <c r="BM6" i="71"/>
  <c r="BG6" i="71"/>
  <c r="AZ6" i="71"/>
  <c r="AT6" i="71"/>
  <c r="AG6" i="71"/>
  <c r="AA6" i="71"/>
  <c r="T6" i="71"/>
  <c r="N6" i="71"/>
  <c r="DA5" i="71"/>
  <c r="CU5" i="71"/>
  <c r="CN5" i="71"/>
  <c r="CH5" i="71"/>
  <c r="BU5" i="71"/>
  <c r="BO5" i="71"/>
  <c r="BH5" i="71"/>
  <c r="BB5" i="71"/>
  <c r="AO5" i="71"/>
  <c r="AI5" i="71"/>
  <c r="AB5" i="71"/>
  <c r="V5" i="71"/>
  <c r="I5" i="71"/>
  <c r="DC4" i="71"/>
  <c r="CV4" i="71"/>
  <c r="CP4" i="71"/>
  <c r="CC4" i="71"/>
  <c r="BW4" i="71"/>
  <c r="BP4" i="71"/>
  <c r="BJ4" i="71"/>
  <c r="AW4" i="71"/>
  <c r="AQ4" i="71"/>
  <c r="AJ4" i="71"/>
  <c r="AB4" i="71"/>
  <c r="AE4" i="71"/>
  <c r="AA4" i="71"/>
  <c r="W4" i="71"/>
  <c r="S4" i="71"/>
  <c r="O4" i="71"/>
  <c r="K4" i="71"/>
  <c r="G4" i="71"/>
  <c r="V4" i="71"/>
  <c r="R4" i="71"/>
  <c r="N4" i="71"/>
  <c r="J4" i="71"/>
  <c r="F4" i="71"/>
  <c r="AC4" i="71"/>
  <c r="Y4" i="71"/>
  <c r="U4" i="71"/>
  <c r="Q4" i="71"/>
  <c r="M4" i="71"/>
  <c r="I4" i="71"/>
  <c r="E4" i="71"/>
  <c r="T4" i="71"/>
  <c r="P4" i="71"/>
  <c r="L4" i="71"/>
  <c r="H4" i="71"/>
  <c r="D4" i="71"/>
  <c r="DC3" i="71"/>
  <c r="CY3" i="71"/>
  <c r="CU3" i="71"/>
  <c r="CQ3" i="71"/>
  <c r="CM3" i="71"/>
  <c r="CI3" i="71"/>
  <c r="CE3" i="71"/>
  <c r="CA3" i="71"/>
  <c r="BW3" i="71"/>
  <c r="BS3" i="71"/>
  <c r="BO3" i="71"/>
  <c r="BK3" i="71"/>
  <c r="BG3" i="71"/>
  <c r="BC3" i="71"/>
  <c r="AY3" i="71"/>
  <c r="AU3" i="71"/>
  <c r="AQ3" i="71"/>
  <c r="AM3" i="71"/>
  <c r="AI3" i="71"/>
  <c r="AE3" i="71"/>
  <c r="AA3" i="71"/>
  <c r="W3" i="71"/>
  <c r="S3" i="71"/>
  <c r="O3" i="71"/>
  <c r="DB3" i="71"/>
  <c r="CX3" i="71"/>
  <c r="CT3" i="71"/>
  <c r="CP3" i="71"/>
  <c r="CL3" i="71"/>
  <c r="CH3" i="71"/>
  <c r="CD3" i="71"/>
  <c r="BZ3" i="71"/>
  <c r="BV3" i="71"/>
  <c r="BR3" i="71"/>
  <c r="BN3" i="71"/>
  <c r="BJ3" i="71"/>
  <c r="BF3" i="71"/>
  <c r="BB3" i="71"/>
  <c r="AX3" i="71"/>
  <c r="AT3" i="71"/>
  <c r="AP3" i="71"/>
  <c r="AL3" i="71"/>
  <c r="AH3" i="71"/>
  <c r="AD3" i="71"/>
  <c r="Z3" i="71"/>
  <c r="V3" i="71"/>
  <c r="R3" i="71"/>
  <c r="N3" i="71"/>
  <c r="DA3" i="71"/>
  <c r="CW3" i="71"/>
  <c r="CS3" i="71"/>
  <c r="CO3" i="71"/>
  <c r="CK3" i="71"/>
  <c r="CG3" i="71"/>
  <c r="CC3" i="71"/>
  <c r="BY3" i="71"/>
  <c r="BU3" i="71"/>
  <c r="BQ3" i="71"/>
  <c r="BM3" i="71"/>
  <c r="BI3" i="71"/>
  <c r="BE3" i="71"/>
  <c r="BA3" i="71"/>
  <c r="AW3" i="71"/>
  <c r="AS3" i="71"/>
  <c r="AO3" i="71"/>
  <c r="AK3" i="71"/>
  <c r="AG3" i="71"/>
  <c r="AC3" i="71"/>
  <c r="Y3" i="71"/>
  <c r="U3" i="71"/>
  <c r="Q3" i="71"/>
  <c r="M3" i="71"/>
  <c r="CZ3" i="71"/>
  <c r="CV3" i="71"/>
  <c r="CR3" i="71"/>
  <c r="CN3" i="71"/>
  <c r="CJ3" i="71"/>
  <c r="CF3" i="71"/>
  <c r="CB3" i="71"/>
  <c r="BX3" i="71"/>
  <c r="BT3" i="71"/>
  <c r="BP3" i="71"/>
  <c r="BL3" i="71"/>
  <c r="BH3" i="71"/>
  <c r="BD3" i="71"/>
  <c r="AZ3" i="71"/>
  <c r="AV3" i="71"/>
  <c r="AR3" i="71"/>
  <c r="AN3" i="71"/>
  <c r="AJ3" i="71"/>
  <c r="AF3" i="71"/>
  <c r="AB3" i="71"/>
  <c r="X3" i="71"/>
  <c r="T3" i="71"/>
  <c r="P3" i="71"/>
  <c r="L3" i="71"/>
  <c r="K3" i="71"/>
  <c r="J3" i="71"/>
  <c r="I3" i="71"/>
  <c r="H3" i="71"/>
  <c r="G3" i="71"/>
  <c r="F3" i="71"/>
  <c r="E3" i="71"/>
  <c r="D3" i="71"/>
  <c r="L76" i="3"/>
  <c r="L84" i="3"/>
  <c r="C67" i="3"/>
  <c r="L67" i="3" s="1"/>
  <c r="C65" i="3"/>
  <c r="L65" i="3" s="1"/>
  <c r="C71" i="3"/>
  <c r="L71" i="3" s="1"/>
  <c r="C77" i="3"/>
  <c r="L77" i="3" s="1"/>
  <c r="C86" i="3"/>
  <c r="L86" i="3" s="1"/>
  <c r="A45" i="5"/>
  <c r="R8" i="9"/>
  <c r="D8" i="9"/>
  <c r="B9" i="5" s="1"/>
  <c r="C8" i="9"/>
  <c r="M60" i="9"/>
  <c r="N60" i="9" s="1"/>
  <c r="S60" i="9"/>
  <c r="F59" i="3"/>
  <c r="L59" i="3" s="1"/>
  <c r="S8" i="9"/>
  <c r="N8" i="9"/>
  <c r="M8" i="9"/>
  <c r="R37" i="9"/>
  <c r="C37" i="9"/>
  <c r="S89" i="9"/>
  <c r="M89" i="9"/>
  <c r="N89" i="9" s="1"/>
  <c r="S109" i="9"/>
  <c r="M109" i="9"/>
  <c r="N109" i="9" s="1"/>
  <c r="S120" i="9"/>
  <c r="M120" i="9"/>
  <c r="N120" i="9" s="1"/>
  <c r="S141" i="9"/>
  <c r="N141" i="9"/>
  <c r="M141" i="9"/>
  <c r="C72" i="3"/>
  <c r="L72" i="3" s="1"/>
  <c r="D7" i="9"/>
  <c r="B8" i="5" s="1"/>
  <c r="C66" i="3"/>
  <c r="L66" i="3" s="1"/>
  <c r="C25" i="3"/>
  <c r="F56" i="3" s="1"/>
  <c r="L56" i="3" s="1"/>
  <c r="C82" i="3"/>
  <c r="L82" i="3" s="1"/>
  <c r="D9" i="9"/>
  <c r="B10" i="5" s="1"/>
  <c r="C69" i="3"/>
  <c r="L69" i="3" s="1"/>
  <c r="A54" i="5"/>
  <c r="D5" i="9"/>
  <c r="B6" i="5" s="1"/>
  <c r="A46" i="5"/>
  <c r="D45" i="9"/>
  <c r="B46" i="5" s="1"/>
  <c r="D53" i="9"/>
  <c r="B54" i="5" s="1"/>
  <c r="C2" i="9"/>
  <c r="M2" i="9"/>
  <c r="N2" i="9" s="1"/>
  <c r="D3" i="9"/>
  <c r="B4" i="5" s="1"/>
  <c r="N3" i="9"/>
  <c r="R5" i="9"/>
  <c r="C10" i="9"/>
  <c r="M10" i="9"/>
  <c r="N10" i="9" s="1"/>
  <c r="D14" i="9"/>
  <c r="B15" i="5" s="1"/>
  <c r="M14" i="9"/>
  <c r="R18" i="9"/>
  <c r="C18" i="9"/>
  <c r="R22" i="9"/>
  <c r="C22" i="9"/>
  <c r="R26" i="9"/>
  <c r="C26" i="9"/>
  <c r="R30" i="9"/>
  <c r="C30" i="9"/>
  <c r="R36" i="9"/>
  <c r="C36" i="9"/>
  <c r="D43" i="9"/>
  <c r="B44" i="5" s="1"/>
  <c r="D44" i="9"/>
  <c r="B45" i="5" s="1"/>
  <c r="N49" i="9"/>
  <c r="S49" i="9"/>
  <c r="M238" i="9"/>
  <c r="N238" i="9" s="1"/>
  <c r="R3" i="9"/>
  <c r="R19" i="9"/>
  <c r="C19" i="9"/>
  <c r="R23" i="9"/>
  <c r="C23" i="9"/>
  <c r="R27" i="9"/>
  <c r="C27" i="9"/>
  <c r="D27" i="9" s="1"/>
  <c r="B28" i="5" s="1"/>
  <c r="R31" i="9"/>
  <c r="C31" i="9"/>
  <c r="R38" i="9"/>
  <c r="C38" i="9"/>
  <c r="D54" i="9"/>
  <c r="B55" i="5" s="1"/>
  <c r="N209" i="9"/>
  <c r="M209" i="9"/>
  <c r="N252" i="9"/>
  <c r="M252" i="9"/>
  <c r="N13" i="9"/>
  <c r="D16" i="9"/>
  <c r="B17" i="5" s="1"/>
  <c r="D19" i="9"/>
  <c r="B20" i="5" s="1"/>
  <c r="D23" i="9"/>
  <c r="B24" i="5" s="1"/>
  <c r="D31" i="9"/>
  <c r="B32" i="5" s="1"/>
  <c r="D38" i="9"/>
  <c r="B39" i="5" s="1"/>
  <c r="R39" i="9"/>
  <c r="C39" i="9"/>
  <c r="N44" i="9"/>
  <c r="D46" i="9"/>
  <c r="B47" i="5" s="1"/>
  <c r="R49" i="9"/>
  <c r="M52" i="9"/>
  <c r="N52" i="9" s="1"/>
  <c r="D55" i="9"/>
  <c r="B56" i="5" s="1"/>
  <c r="D56" i="9"/>
  <c r="B57" i="5" s="1"/>
  <c r="S117" i="9"/>
  <c r="N117" i="9"/>
  <c r="M117" i="9"/>
  <c r="S128" i="9"/>
  <c r="M128" i="9"/>
  <c r="N128" i="9" s="1"/>
  <c r="N177" i="9"/>
  <c r="M177" i="9"/>
  <c r="R20" i="9"/>
  <c r="C20" i="9"/>
  <c r="R24" i="9"/>
  <c r="C24" i="9"/>
  <c r="D24" i="9" s="1"/>
  <c r="B25" i="5" s="1"/>
  <c r="R28" i="9"/>
  <c r="C28" i="9"/>
  <c r="R32" i="9"/>
  <c r="C32" i="9"/>
  <c r="R40" i="9"/>
  <c r="C40" i="9"/>
  <c r="D48" i="9"/>
  <c r="B49" i="5" s="1"/>
  <c r="R51" i="9"/>
  <c r="M188" i="9"/>
  <c r="N188" i="9" s="1"/>
  <c r="N206" i="9"/>
  <c r="M206" i="9"/>
  <c r="M220" i="9"/>
  <c r="N220" i="9" s="1"/>
  <c r="D20" i="9"/>
  <c r="B21" i="5" s="1"/>
  <c r="R33" i="9"/>
  <c r="C33" i="9"/>
  <c r="R41" i="9"/>
  <c r="C41" i="9"/>
  <c r="R43" i="9"/>
  <c r="N56" i="9"/>
  <c r="M57" i="9"/>
  <c r="N57" i="9" s="1"/>
  <c r="S57" i="9"/>
  <c r="C63" i="9"/>
  <c r="N101" i="9"/>
  <c r="S104" i="9"/>
  <c r="N104" i="9"/>
  <c r="M104" i="9"/>
  <c r="S125" i="9"/>
  <c r="N125" i="9"/>
  <c r="M125" i="9"/>
  <c r="S136" i="9"/>
  <c r="M136" i="9"/>
  <c r="N136" i="9" s="1"/>
  <c r="R17" i="9"/>
  <c r="C17" i="9"/>
  <c r="R21" i="9"/>
  <c r="C21" i="9"/>
  <c r="R25" i="9"/>
  <c r="C25" i="9"/>
  <c r="R29" i="9"/>
  <c r="C29" i="9"/>
  <c r="R34" i="9"/>
  <c r="C34" i="9"/>
  <c r="R42" i="9"/>
  <c r="C42" i="9"/>
  <c r="D61" i="9"/>
  <c r="B62" i="5" s="1"/>
  <c r="N145" i="9"/>
  <c r="M145" i="9"/>
  <c r="M174" i="9"/>
  <c r="N174" i="9" s="1"/>
  <c r="N241" i="9"/>
  <c r="M241" i="9"/>
  <c r="N14" i="9"/>
  <c r="R35" i="9"/>
  <c r="C35" i="9"/>
  <c r="D42" i="9"/>
  <c r="B43" i="5" s="1"/>
  <c r="D50" i="9"/>
  <c r="B51" i="5" s="1"/>
  <c r="D51" i="9"/>
  <c r="B52" i="5" s="1"/>
  <c r="S112" i="9"/>
  <c r="N112" i="9"/>
  <c r="M112" i="9"/>
  <c r="S133" i="9"/>
  <c r="M133" i="9"/>
  <c r="N133" i="9" s="1"/>
  <c r="N156" i="9"/>
  <c r="M156" i="9"/>
  <c r="R44" i="9"/>
  <c r="N45" i="9"/>
  <c r="R52" i="9"/>
  <c r="N53" i="9"/>
  <c r="C57" i="9"/>
  <c r="R60" i="9"/>
  <c r="N61" i="9"/>
  <c r="R66" i="9"/>
  <c r="R70" i="9"/>
  <c r="R74" i="9"/>
  <c r="R78" i="9"/>
  <c r="R82" i="9"/>
  <c r="N43" i="9"/>
  <c r="N51" i="9"/>
  <c r="N59" i="9"/>
  <c r="S92" i="9"/>
  <c r="N92" i="9"/>
  <c r="N65" i="9"/>
  <c r="R67" i="9"/>
  <c r="C67" i="9"/>
  <c r="N69" i="9"/>
  <c r="R71" i="9"/>
  <c r="C71" i="9"/>
  <c r="N73" i="9"/>
  <c r="R75" i="9"/>
  <c r="C75" i="9"/>
  <c r="N77" i="9"/>
  <c r="R79" i="9"/>
  <c r="C79" i="9"/>
  <c r="N81" i="9"/>
  <c r="N164" i="9"/>
  <c r="M164" i="9"/>
  <c r="N185" i="9"/>
  <c r="N196" i="9"/>
  <c r="M196" i="9"/>
  <c r="M228" i="9"/>
  <c r="N228" i="9" s="1"/>
  <c r="N249" i="9"/>
  <c r="M260" i="9"/>
  <c r="N260" i="9" s="1"/>
  <c r="R64" i="9"/>
  <c r="R68" i="9"/>
  <c r="R72" i="9"/>
  <c r="R76" i="9"/>
  <c r="R80" i="9"/>
  <c r="S100" i="9"/>
  <c r="N100" i="9"/>
  <c r="M150" i="9"/>
  <c r="N150" i="9" s="1"/>
  <c r="M153" i="9"/>
  <c r="N153" i="9" s="1"/>
  <c r="M182" i="9"/>
  <c r="N182" i="9" s="1"/>
  <c r="M185" i="9"/>
  <c r="M214" i="9"/>
  <c r="N214" i="9" s="1"/>
  <c r="M217" i="9"/>
  <c r="N217" i="9" s="1"/>
  <c r="R59" i="9"/>
  <c r="C64" i="9"/>
  <c r="C68" i="9"/>
  <c r="C72" i="9"/>
  <c r="D72" i="9" s="1"/>
  <c r="B73" i="5" s="1"/>
  <c r="C76" i="9"/>
  <c r="C80" i="9"/>
  <c r="M85" i="9"/>
  <c r="N85" i="9" s="1"/>
  <c r="S88" i="9"/>
  <c r="S108" i="9"/>
  <c r="S116" i="9"/>
  <c r="S124" i="9"/>
  <c r="S132" i="9"/>
  <c r="S140" i="9"/>
  <c r="N154" i="9"/>
  <c r="M172" i="9"/>
  <c r="N172" i="9" s="1"/>
  <c r="M204" i="9"/>
  <c r="N204" i="9" s="1"/>
  <c r="N225" i="9"/>
  <c r="N236" i="9"/>
  <c r="M236" i="9"/>
  <c r="N257" i="9"/>
  <c r="N47" i="9"/>
  <c r="N55" i="9"/>
  <c r="C59" i="9"/>
  <c r="N63" i="9"/>
  <c r="S65" i="9"/>
  <c r="S69" i="9"/>
  <c r="S73" i="9"/>
  <c r="S77" i="9"/>
  <c r="S81" i="9"/>
  <c r="M88" i="9"/>
  <c r="N88" i="9" s="1"/>
  <c r="M105" i="9"/>
  <c r="M108" i="9"/>
  <c r="N108" i="9" s="1"/>
  <c r="M113" i="9"/>
  <c r="N113" i="9" s="1"/>
  <c r="M116" i="9"/>
  <c r="N116" i="9" s="1"/>
  <c r="M121" i="9"/>
  <c r="N121" i="9" s="1"/>
  <c r="M124" i="9"/>
  <c r="N124" i="9" s="1"/>
  <c r="M129" i="9"/>
  <c r="N129" i="9" s="1"/>
  <c r="M132" i="9"/>
  <c r="N132" i="9" s="1"/>
  <c r="M137" i="9"/>
  <c r="N137" i="9" s="1"/>
  <c r="M140" i="9"/>
  <c r="N140" i="9" s="1"/>
  <c r="M161" i="9"/>
  <c r="N161" i="9" s="1"/>
  <c r="M193" i="9"/>
  <c r="N193" i="9" s="1"/>
  <c r="R65" i="9"/>
  <c r="C65" i="9"/>
  <c r="N67" i="9"/>
  <c r="R69" i="9"/>
  <c r="C69" i="9"/>
  <c r="N71" i="9"/>
  <c r="R73" i="9"/>
  <c r="C73" i="9"/>
  <c r="N75" i="9"/>
  <c r="R77" i="9"/>
  <c r="C77" i="9"/>
  <c r="N79" i="9"/>
  <c r="R81" i="9"/>
  <c r="C81" i="9"/>
  <c r="N84" i="9"/>
  <c r="S96" i="9"/>
  <c r="N96" i="9"/>
  <c r="N105" i="9"/>
  <c r="M148" i="9"/>
  <c r="N148" i="9" s="1"/>
  <c r="N162" i="9"/>
  <c r="N169" i="9"/>
  <c r="M180" i="9"/>
  <c r="N180" i="9" s="1"/>
  <c r="N201" i="9"/>
  <c r="M212" i="9"/>
  <c r="N212" i="9" s="1"/>
  <c r="N233" i="9"/>
  <c r="N244" i="9"/>
  <c r="M244" i="9"/>
  <c r="M146" i="9"/>
  <c r="N146" i="9" s="1"/>
  <c r="M154" i="9"/>
  <c r="M162" i="9"/>
  <c r="M170" i="9"/>
  <c r="N170" i="9" s="1"/>
  <c r="M178" i="9"/>
  <c r="N178" i="9" s="1"/>
  <c r="M186" i="9"/>
  <c r="N186" i="9" s="1"/>
  <c r="A77" i="5" l="1"/>
  <c r="D29" i="9"/>
  <c r="B30" i="5" s="1"/>
  <c r="A30" i="5"/>
  <c r="D28" i="9"/>
  <c r="B29" i="5" s="1"/>
  <c r="A29" i="5"/>
  <c r="D76" i="9"/>
  <c r="B77" i="5" s="1"/>
  <c r="D69" i="9"/>
  <c r="B70" i="5" s="1"/>
  <c r="A70" i="5"/>
  <c r="D25" i="9"/>
  <c r="B26" i="5" s="1"/>
  <c r="A26" i="5"/>
  <c r="A11" i="5"/>
  <c r="D10" i="9"/>
  <c r="B11" i="5" s="1"/>
  <c r="D79" i="9"/>
  <c r="B80" i="5" s="1"/>
  <c r="A80" i="5"/>
  <c r="A69" i="5"/>
  <c r="A25" i="5"/>
  <c r="D68" i="9"/>
  <c r="B69" i="5" s="1"/>
  <c r="A65" i="5"/>
  <c r="A64" i="5"/>
  <c r="D64" i="9"/>
  <c r="B65" i="5" s="1"/>
  <c r="A24" i="5"/>
  <c r="A23" i="5"/>
  <c r="D22" i="9"/>
  <c r="B23" i="5" s="1"/>
  <c r="A28" i="5"/>
  <c r="A38" i="5"/>
  <c r="A60" i="5"/>
  <c r="D77" i="9"/>
  <c r="B78" i="5" s="1"/>
  <c r="A78" i="5"/>
  <c r="D75" i="9"/>
  <c r="B76" i="5" s="1"/>
  <c r="A76" i="5"/>
  <c r="A43" i="5"/>
  <c r="D21" i="9"/>
  <c r="B22" i="5" s="1"/>
  <c r="A22" i="5"/>
  <c r="D63" i="9"/>
  <c r="B64" i="5" s="1"/>
  <c r="A42" i="5"/>
  <c r="D41" i="9"/>
  <c r="B42" i="5" s="1"/>
  <c r="A41" i="5"/>
  <c r="D40" i="9"/>
  <c r="B41" i="5" s="1"/>
  <c r="A21" i="5"/>
  <c r="A40" i="5"/>
  <c r="D39" i="9"/>
  <c r="B40" i="5" s="1"/>
  <c r="D26" i="9"/>
  <c r="B27" i="5" s="1"/>
  <c r="A27" i="5"/>
  <c r="D65" i="9"/>
  <c r="B66" i="5" s="1"/>
  <c r="A66" i="5"/>
  <c r="A36" i="5"/>
  <c r="A39" i="5"/>
  <c r="A20" i="5"/>
  <c r="D36" i="9"/>
  <c r="B37" i="5" s="1"/>
  <c r="A37" i="5"/>
  <c r="D18" i="9"/>
  <c r="B19" i="5" s="1"/>
  <c r="A19" i="5"/>
  <c r="A9" i="5"/>
  <c r="D67" i="9"/>
  <c r="B68" i="5" s="1"/>
  <c r="A68" i="5"/>
  <c r="D34" i="9"/>
  <c r="B35" i="5" s="1"/>
  <c r="A35" i="5"/>
  <c r="D17" i="9"/>
  <c r="B18" i="5" s="1"/>
  <c r="A18" i="5"/>
  <c r="D33" i="9"/>
  <c r="B34" i="5" s="1"/>
  <c r="A34" i="5"/>
  <c r="D32" i="9"/>
  <c r="B33" i="5" s="1"/>
  <c r="A33" i="5"/>
  <c r="D35" i="9"/>
  <c r="B36" i="5" s="1"/>
  <c r="D81" i="9"/>
  <c r="B82" i="5" s="1"/>
  <c r="A82" i="5"/>
  <c r="A73" i="5"/>
  <c r="A58" i="5"/>
  <c r="D57" i="9"/>
  <c r="B58" i="5" s="1"/>
  <c r="D73" i="9"/>
  <c r="B74" i="5" s="1"/>
  <c r="A74" i="5"/>
  <c r="A81" i="5"/>
  <c r="D71" i="9"/>
  <c r="B72" i="5" s="1"/>
  <c r="A72" i="5"/>
  <c r="D80" i="9"/>
  <c r="B81" i="5" s="1"/>
  <c r="A32" i="5"/>
  <c r="D59" i="9"/>
  <c r="B60" i="5" s="1"/>
  <c r="A31" i="5"/>
  <c r="D30" i="9"/>
  <c r="B31" i="5" s="1"/>
  <c r="H2" i="9"/>
  <c r="A3" i="5"/>
  <c r="D2" i="9"/>
  <c r="B3" i="5" s="1"/>
  <c r="D37" i="9"/>
  <c r="B38" i="5" s="1"/>
  <c r="E2" i="9" l="1"/>
  <c r="E6" i="9"/>
  <c r="J2" i="9"/>
  <c r="H3" i="9" s="1"/>
  <c r="I2" i="9"/>
  <c r="E10" i="9" s="1"/>
  <c r="Q2" i="9"/>
  <c r="E5" i="9"/>
  <c r="E9" i="9" l="1"/>
  <c r="F5" i="9"/>
  <c r="E3" i="9"/>
  <c r="F2" i="9"/>
  <c r="F8" i="9"/>
  <c r="E8" i="9"/>
  <c r="F10" i="9"/>
  <c r="F7" i="9"/>
  <c r="E4" i="9"/>
  <c r="F11" i="9"/>
  <c r="F3" i="9"/>
  <c r="E11" i="9"/>
  <c r="F4" i="9"/>
  <c r="F6" i="9"/>
  <c r="E17" i="9"/>
  <c r="J3" i="9"/>
  <c r="H4" i="9" s="1"/>
  <c r="I3" i="9"/>
  <c r="E19" i="9" s="1"/>
  <c r="Q3" i="9"/>
  <c r="E18" i="9"/>
  <c r="E15" i="9"/>
  <c r="F9" i="9"/>
  <c r="E7" i="9"/>
  <c r="E12" i="9"/>
  <c r="F19" i="9" l="1"/>
  <c r="E14" i="9"/>
  <c r="F15" i="9"/>
  <c r="F14" i="9"/>
  <c r="F13" i="9"/>
  <c r="F16" i="9"/>
  <c r="F17" i="9"/>
  <c r="E16" i="9"/>
  <c r="J4" i="9"/>
  <c r="H5" i="9" s="1"/>
  <c r="I4" i="9"/>
  <c r="E22" i="9" s="1"/>
  <c r="Q4" i="9"/>
  <c r="E13" i="9"/>
  <c r="F12" i="9"/>
  <c r="F18" i="9"/>
  <c r="Q5" i="9" l="1"/>
  <c r="J5" i="9"/>
  <c r="H6" i="9" s="1"/>
  <c r="I5" i="9"/>
  <c r="F20" i="9"/>
  <c r="F22" i="9"/>
  <c r="E20" i="9"/>
  <c r="E25" i="9"/>
  <c r="E26" i="9"/>
  <c r="F21" i="9"/>
  <c r="E29" i="9"/>
  <c r="E27" i="9"/>
  <c r="E28" i="9"/>
  <c r="E24" i="9"/>
  <c r="F29" i="9"/>
  <c r="E21" i="9"/>
  <c r="F24" i="9" l="1"/>
  <c r="F28" i="9"/>
  <c r="Q6" i="9"/>
  <c r="J6" i="9"/>
  <c r="H7" i="9" s="1"/>
  <c r="I6" i="9"/>
  <c r="Q7" i="9" l="1"/>
  <c r="I7" i="9"/>
  <c r="J7" i="9"/>
  <c r="H8" i="9" s="1"/>
  <c r="I8" i="9" l="1"/>
  <c r="Q8" i="9"/>
  <c r="J8" i="9"/>
  <c r="H9" i="9" s="1"/>
  <c r="J9" i="9" l="1"/>
  <c r="H10" i="9" s="1"/>
  <c r="I9" i="9"/>
  <c r="Q9" i="9"/>
  <c r="J10" i="9" l="1"/>
  <c r="H11" i="9" s="1"/>
  <c r="I10" i="9"/>
  <c r="Q10" i="9"/>
  <c r="J11" i="9" l="1"/>
  <c r="H12" i="9" s="1"/>
  <c r="I11" i="9"/>
  <c r="Q11" i="9"/>
  <c r="Q12" i="9" l="1"/>
  <c r="J12" i="9"/>
  <c r="H13" i="9" s="1"/>
  <c r="I12" i="9"/>
  <c r="Q13" i="9" l="1"/>
  <c r="I13" i="9"/>
  <c r="J13" i="9"/>
  <c r="H14" i="9" s="1"/>
  <c r="J14" i="9" l="1"/>
  <c r="H15" i="9" s="1"/>
  <c r="I14" i="9"/>
  <c r="Q14" i="9"/>
  <c r="J15" i="9" l="1"/>
  <c r="H16" i="9" s="1"/>
  <c r="Q15" i="9"/>
  <c r="I15" i="9"/>
  <c r="J16" i="9" l="1"/>
  <c r="F82" i="9" s="1"/>
  <c r="I16" i="9"/>
  <c r="Q16" i="9"/>
  <c r="E54" i="9"/>
  <c r="F50" i="9"/>
  <c r="E52" i="9"/>
  <c r="E51" i="9"/>
  <c r="E58" i="9"/>
  <c r="E48" i="9"/>
  <c r="E43" i="9"/>
  <c r="F76" i="9"/>
  <c r="E55" i="9"/>
  <c r="E49" i="9"/>
  <c r="E72" i="9"/>
  <c r="E50" i="9"/>
  <c r="F51" i="9"/>
  <c r="E62" i="9"/>
  <c r="F32" i="9"/>
  <c r="F64" i="9"/>
  <c r="F60" i="9"/>
  <c r="F33" i="9"/>
  <c r="F71" i="9"/>
  <c r="F44" i="9"/>
  <c r="F73" i="9"/>
  <c r="F34" i="9"/>
  <c r="E77" i="9"/>
  <c r="E70" i="9"/>
  <c r="E56" i="9"/>
  <c r="E78" i="9"/>
  <c r="F61" i="9"/>
  <c r="F79" i="9"/>
  <c r="F66" i="9"/>
  <c r="F36" i="9"/>
  <c r="F54" i="9"/>
  <c r="F53" i="9"/>
  <c r="E53" i="9"/>
  <c r="F68" i="9"/>
  <c r="E79" i="9"/>
  <c r="E46" i="9"/>
  <c r="F41" i="9"/>
  <c r="E76" i="9"/>
  <c r="F63" i="9"/>
  <c r="E44" i="9"/>
  <c r="F77" i="9"/>
  <c r="E34" i="9"/>
  <c r="F31" i="9"/>
  <c r="E80" i="9"/>
  <c r="E71" i="9"/>
  <c r="F65" i="9"/>
  <c r="E73" i="9"/>
  <c r="F38" i="9"/>
  <c r="F40" i="9"/>
  <c r="E38" i="9"/>
  <c r="E39" i="9"/>
  <c r="E67" i="9"/>
  <c r="F37" i="9"/>
  <c r="E37" i="9"/>
  <c r="E42" i="9"/>
  <c r="E35" i="9"/>
  <c r="E68" i="9"/>
  <c r="E66" i="9"/>
  <c r="F45" i="9"/>
  <c r="E32" i="9"/>
  <c r="F57" i="9"/>
  <c r="E41" i="9"/>
  <c r="E45" i="9"/>
  <c r="F30" i="9"/>
  <c r="E40" i="9"/>
  <c r="E57" i="9"/>
  <c r="E33" i="9"/>
  <c r="E74" i="9"/>
  <c r="F56" i="9"/>
  <c r="F74" i="9"/>
  <c r="F35" i="9"/>
  <c r="E61" i="9"/>
  <c r="F80" i="9"/>
  <c r="F75" i="9"/>
  <c r="F69" i="9"/>
  <c r="F67" i="9"/>
  <c r="E65" i="9"/>
  <c r="E60" i="9"/>
  <c r="F59" i="9"/>
  <c r="E82" i="9"/>
  <c r="E64" i="9"/>
  <c r="F70" i="9"/>
  <c r="E81" i="9"/>
  <c r="F78" i="9"/>
  <c r="F81" i="9"/>
  <c r="E36" i="9"/>
  <c r="E31" i="9"/>
  <c r="F42" i="9"/>
  <c r="F47" i="9"/>
  <c r="F62" i="9"/>
  <c r="F72" i="9"/>
  <c r="E75" i="9"/>
  <c r="F39" i="9"/>
  <c r="F46" i="9"/>
  <c r="F58" i="9"/>
  <c r="F49" i="9"/>
  <c r="E59" i="9"/>
  <c r="F55" i="9"/>
  <c r="F43" i="9"/>
  <c r="F52" i="9"/>
  <c r="E69" i="9"/>
  <c r="E47" i="9"/>
  <c r="F48" i="9"/>
  <c r="E63" i="9"/>
  <c r="F26" i="9" l="1"/>
  <c r="F27" i="9"/>
  <c r="E23" i="9"/>
  <c r="F25" i="9"/>
  <c r="F23" i="9"/>
  <c r="E30"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<sst xmlns="http://schemas.openxmlformats.org/spreadsheetml/2006/main" count="37422" uniqueCount="10306">
  <si>
    <t xml:space="preserve">This file presents the information obtained by Ricardo RICO intern at CEA List working on the TRACE BOT Project.
Ricardo in the Object and Task analysis. 
Ricardo calculated the grasp matrix corresponging to the arrangement and the force required to perform the tasks.
Ultimately the force information will useful when designing the robotic hand we have the required force.
- Object and Force Analysis (Ricardo's Work) has the colors: Red and Yellow
 - White and Gray is used to represent user side information.
</t>
  </si>
  <si>
    <t>ID</t>
  </si>
  <si>
    <t>Name</t>
  </si>
  <si>
    <t>Object Name</t>
  </si>
  <si>
    <t>sub-tasks</t>
  </si>
  <si>
    <t>Manual Preparation</t>
  </si>
  <si>
    <t>Petri Dish</t>
  </si>
  <si>
    <t>Move it in and out of the workarea</t>
  </si>
  <si>
    <t>hold for writing</t>
  </si>
  <si>
    <t>Marker</t>
  </si>
  <si>
    <t>remove cap from marker pov</t>
  </si>
  <si>
    <t>put cap from marker pov</t>
  </si>
  <si>
    <t>write</t>
  </si>
  <si>
    <t>remove cap from cap pov</t>
  </si>
  <si>
    <t>put cap from cap pov</t>
  </si>
  <si>
    <t>Kit Unpacking</t>
  </si>
  <si>
    <t>Kit</t>
  </si>
  <si>
    <t>hold on air</t>
  </si>
  <si>
    <t>open kit from kit pov</t>
  </si>
  <si>
    <t>open kit from kit's tab pov</t>
  </si>
  <si>
    <t>Kit Mounting</t>
  </si>
  <si>
    <t>Cannister</t>
  </si>
  <si>
    <t>insert cannister onto holder</t>
  </si>
  <si>
    <t>Tube</t>
  </si>
  <si>
    <t>push into pump</t>
  </si>
  <si>
    <t>move to left on pump</t>
  </si>
  <si>
    <t>move to right on pump</t>
  </si>
  <si>
    <t>dial on pump</t>
  </si>
  <si>
    <t>rotate</t>
  </si>
  <si>
    <t>Needle preparation</t>
  </si>
  <si>
    <t>needle</t>
  </si>
  <si>
    <t>hold in air</t>
  </si>
  <si>
    <t>pull cap from neddle pov</t>
  </si>
  <si>
    <t>grab cap</t>
  </si>
  <si>
    <t>pull cap from cap pov</t>
  </si>
  <si>
    <t>push needle onto rinse glass</t>
  </si>
  <si>
    <t>rinse glass</t>
  </si>
  <si>
    <t>hold in air / move</t>
  </si>
  <si>
    <t>hold for needle insertion</t>
  </si>
  <si>
    <t>Wetting</t>
  </si>
  <si>
    <t>invert on air momentairly (hold)</t>
  </si>
  <si>
    <t>plug bag</t>
  </si>
  <si>
    <t>rip open</t>
  </si>
  <si>
    <t>red plug</t>
  </si>
  <si>
    <t>push onto canister</t>
  </si>
  <si>
    <t>pull from canister</t>
  </si>
  <si>
    <t>vial openner</t>
  </si>
  <si>
    <t>move to work area</t>
  </si>
  <si>
    <t>Sample Transfering</t>
  </si>
  <si>
    <t>pull from rinse glass</t>
  </si>
  <si>
    <t>hold for sample absortion</t>
  </si>
  <si>
    <t>push onto new rinse glass</t>
  </si>
  <si>
    <t>hold for needle removal</t>
  </si>
  <si>
    <t>move out of area</t>
  </si>
  <si>
    <t>grab new one</t>
  </si>
  <si>
    <t>glass vial</t>
  </si>
  <si>
    <t>break</t>
  </si>
  <si>
    <t>rotate for glass disposal</t>
  </si>
  <si>
    <t>Sample Filtering</t>
  </si>
  <si>
    <t>remove from work area</t>
  </si>
  <si>
    <t>marker</t>
  </si>
  <si>
    <t>Marker push cap</t>
  </si>
  <si>
    <t>Marker pull cap</t>
  </si>
  <si>
    <t>Marker Cap - push</t>
  </si>
  <si>
    <t>Marker Cap - pull</t>
  </si>
  <si>
    <t>hold cap</t>
  </si>
  <si>
    <t>Washing</t>
  </si>
  <si>
    <t>hold in air / rotate</t>
  </si>
  <si>
    <t>yellow plug</t>
  </si>
  <si>
    <t>canister</t>
  </si>
  <si>
    <t>pull from holder</t>
  </si>
  <si>
    <t>push onto holder</t>
  </si>
  <si>
    <t>small rinse glass</t>
  </si>
  <si>
    <t>Media Filling</t>
  </si>
  <si>
    <t>grab</t>
  </si>
  <si>
    <t>tube clamp</t>
  </si>
  <si>
    <t>hold</t>
  </si>
  <si>
    <t>clamp</t>
  </si>
  <si>
    <t>unclamp</t>
  </si>
  <si>
    <t>Cutting and Closing</t>
  </si>
  <si>
    <t>scissors</t>
  </si>
  <si>
    <t>hold/open</t>
  </si>
  <si>
    <t>hold/close</t>
  </si>
  <si>
    <t>tube</t>
  </si>
  <si>
    <t>push into canister</t>
  </si>
  <si>
    <t>Finishing</t>
  </si>
  <si>
    <t>push from pump</t>
  </si>
  <si>
    <t>grab from below</t>
  </si>
  <si>
    <t>move to packing</t>
  </si>
  <si>
    <t>packing</t>
  </si>
  <si>
    <t>remove from holder</t>
  </si>
  <si>
    <t>door handle</t>
  </si>
  <si>
    <t>open door</t>
  </si>
  <si>
    <t>Manual Finishing</t>
  </si>
  <si>
    <t>close door</t>
  </si>
  <si>
    <t>tissue</t>
  </si>
  <si>
    <t>extract from bag</t>
  </si>
  <si>
    <t>clean surfaces</t>
  </si>
  <si>
    <t>spray bottle</t>
  </si>
  <si>
    <t>move</t>
  </si>
  <si>
    <t>spray tissue</t>
  </si>
  <si>
    <t>metalic can</t>
  </si>
  <si>
    <t>move into work area</t>
  </si>
  <si>
    <t>screw open</t>
  </si>
  <si>
    <t>place cap on work area</t>
  </si>
  <si>
    <t>screw close</t>
  </si>
  <si>
    <t>Grab from the top</t>
  </si>
  <si>
    <t>Grab from the side</t>
  </si>
  <si>
    <t>push cap</t>
  </si>
  <si>
    <t>pull cap</t>
  </si>
  <si>
    <t>OBJECT DESCRIPTION</t>
  </si>
  <si>
    <t>Object</t>
  </si>
  <si>
    <t>Image</t>
  </si>
  <si>
    <t>STL</t>
  </si>
  <si>
    <t>Frame</t>
  </si>
  <si>
    <t>Weight (g)</t>
  </si>
  <si>
    <t>YELLOW INDICATES A GUESS</t>
  </si>
  <si>
    <t>Marker w/ cap</t>
  </si>
  <si>
    <t>Marker Cap</t>
  </si>
  <si>
    <t>Kit w/ tab</t>
  </si>
  <si>
    <t>Kit Tab</t>
  </si>
  <si>
    <t>full length weight</t>
  </si>
  <si>
    <t>Needle w/ cap</t>
  </si>
  <si>
    <t>Needle Cap</t>
  </si>
  <si>
    <t>Rinse Glass K</t>
  </si>
  <si>
    <t>Red Plug</t>
  </si>
  <si>
    <t>Glass Vial</t>
  </si>
  <si>
    <t>Yellow Plug</t>
  </si>
  <si>
    <t>Tube Clamp</t>
  </si>
  <si>
    <t>Scissors</t>
  </si>
  <si>
    <t>FORCE DESCRIPTION</t>
  </si>
  <si>
    <t>Action</t>
  </si>
  <si>
    <t>magnitude(N)</t>
  </si>
  <si>
    <t>gravity constant</t>
  </si>
  <si>
    <t>INDICATES A GUESS</t>
  </si>
  <si>
    <t>be written on by marker</t>
  </si>
  <si>
    <t>SAME MAGNITUDE THAT IS APPLIED TO THE COMPLEMENT OF THE TASK</t>
  </si>
  <si>
    <t>remove cap</t>
  </si>
  <si>
    <t>put cap</t>
  </si>
  <si>
    <t>open</t>
  </si>
  <si>
    <t>insert into holder</t>
  </si>
  <si>
    <t>insert red plug</t>
  </si>
  <si>
    <t>remove red plug</t>
  </si>
  <si>
    <t>insert yellow plug</t>
  </si>
  <si>
    <t>insert tube</t>
  </si>
  <si>
    <t>be cutted by scissors</t>
  </si>
  <si>
    <t>be inserted onto cannister</t>
  </si>
  <si>
    <t>be pinched by clamp</t>
  </si>
  <si>
    <t>Needle</t>
  </si>
  <si>
    <t>pierce rinse glass</t>
  </si>
  <si>
    <t>be removed from rinse glass</t>
  </si>
  <si>
    <t>be pierced by needle</t>
  </si>
  <si>
    <t>have needle removed</t>
  </si>
  <si>
    <t>be removed from cannister</t>
  </si>
  <si>
    <t>brake open</t>
  </si>
  <si>
    <t>clamp tube</t>
  </si>
  <si>
    <t>unclamp tube</t>
  </si>
  <si>
    <t>cut tube</t>
  </si>
  <si>
    <t>FORCE FOR ANALYSIS</t>
  </si>
  <si>
    <t>Distinct Events</t>
  </si>
  <si>
    <t>W</t>
  </si>
  <si>
    <t>dir</t>
  </si>
  <si>
    <t>pos</t>
  </si>
  <si>
    <t>P1</t>
  </si>
  <si>
    <t>pos (cm)</t>
  </si>
  <si>
    <t>P2</t>
  </si>
  <si>
    <t>copy and paste for raw_forces.txt</t>
  </si>
  <si>
    <t>Petri</t>
  </si>
  <si>
    <t>com</t>
  </si>
  <si>
    <t>Z</t>
  </si>
  <si>
    <t>3,3,1.5</t>
  </si>
  <si>
    <t>uncap</t>
  </si>
  <si>
    <t>Y</t>
  </si>
  <si>
    <t>0,0,0</t>
  </si>
  <si>
    <t>recap</t>
  </si>
  <si>
    <t>Marker_Cap</t>
  </si>
  <si>
    <t>6,13,0</t>
  </si>
  <si>
    <t>Kit_Tab</t>
  </si>
  <si>
    <t>0,0,1</t>
  </si>
  <si>
    <t>Canister</t>
  </si>
  <si>
    <t>insert</t>
  </si>
  <si>
    <t>remove</t>
  </si>
  <si>
    <t>0,0,5</t>
  </si>
  <si>
    <t>pierce</t>
  </si>
  <si>
    <t>unpierce</t>
  </si>
  <si>
    <t>Needle_Cap</t>
  </si>
  <si>
    <t>Rinse_Glass</t>
  </si>
  <si>
    <t>Red_Plug</t>
  </si>
  <si>
    <t>Glass_Vial</t>
  </si>
  <si>
    <t>X</t>
  </si>
  <si>
    <t>0,0,9</t>
  </si>
  <si>
    <t>Yellow_Plug</t>
  </si>
  <si>
    <t>Tube_Clamp</t>
  </si>
  <si>
    <t>-0.75,0.6,1.2</t>
  </si>
  <si>
    <t>-0.75,1,2</t>
  </si>
  <si>
    <t>cut</t>
  </si>
  <si>
    <t>0.15,0.8,2</t>
  </si>
  <si>
    <t>Contacts</t>
  </si>
  <si>
    <t>Fingers</t>
  </si>
  <si>
    <t>Description</t>
  </si>
  <si>
    <t>All</t>
  </si>
  <si>
    <t>Clovis</t>
  </si>
  <si>
    <t>D</t>
  </si>
  <si>
    <t>Gr1</t>
  </si>
  <si>
    <t>D,Px</t>
  </si>
  <si>
    <t>Gr2</t>
  </si>
  <si>
    <t>D,Px,P</t>
  </si>
  <si>
    <t>Gr3</t>
  </si>
  <si>
    <t>name</t>
  </si>
  <si>
    <t>hand contacts</t>
  </si>
  <si>
    <t>Reference photo</t>
  </si>
  <si>
    <t>contact location</t>
  </si>
  <si>
    <t>nc</t>
  </si>
  <si>
    <t>rank(G)</t>
  </si>
  <si>
    <t>Indeterminate</t>
  </si>
  <si>
    <t>Graspable</t>
  </si>
  <si>
    <t>FORCE</t>
  </si>
  <si>
    <t>IMAGE</t>
  </si>
  <si>
    <t>DESCRIPTION</t>
  </si>
  <si>
    <t>VECTOR</t>
  </si>
  <si>
    <t>REQUIRED</t>
  </si>
  <si>
    <t>LIMIT</t>
  </si>
  <si>
    <t>N</t>
  </si>
  <si>
    <t>GRAPH</t>
  </si>
  <si>
    <t>GRASP</t>
  </si>
  <si>
    <t>OBJ</t>
  </si>
  <si>
    <t>ALL TASKS w/ ALL GRASPS</t>
  </si>
  <si>
    <t>object</t>
  </si>
  <si>
    <t>grasp</t>
  </si>
  <si>
    <t>lower</t>
  </si>
  <si>
    <t>upper</t>
  </si>
  <si>
    <t>force</t>
  </si>
  <si>
    <t>photos file names</t>
  </si>
  <si>
    <t>description</t>
  </si>
  <si>
    <t>vector</t>
  </si>
  <si>
    <t>Petri-hold_X</t>
  </si>
  <si>
    <t>[[-0.147, 'W', 'com']]</t>
  </si>
  <si>
    <t>[0.147, 0.0, 0.0, 0.0, 0.0, 0.0]</t>
  </si>
  <si>
    <t>Petri-hold_-X</t>
  </si>
  <si>
    <t>[-0.147, 0.0, 0.0, 0.0, 0.0, 0.0]</t>
  </si>
  <si>
    <t>Petri-hold_Y</t>
  </si>
  <si>
    <t>[0.0, 0.147, 0.0, 0.0, 0.0, 0.0]</t>
  </si>
  <si>
    <t>Petri-hold_-Y</t>
  </si>
  <si>
    <t>[0.0, -0.147, 0.0, 0.0, 0.0, 0.0]</t>
  </si>
  <si>
    <t>Petri-hold_Z</t>
  </si>
  <si>
    <t>[0.0, 0.0, 0.147, 0.0, 0.0, 0.0]</t>
  </si>
  <si>
    <t>Petri-hold_-Z</t>
  </si>
  <si>
    <t>[0.0, 0.0, -0.147, 0.0, 0.0, 0.0]</t>
  </si>
  <si>
    <t>Petri-write</t>
  </si>
  <si>
    <t>[[-0.147, 'Z', 'com'], [-2.465, 'Z', 3, 3, 1.5]]</t>
  </si>
  <si>
    <t>[0.0, 0.0, -2.612, -0.074, 0.074, 0.0]</t>
  </si>
  <si>
    <t>Marker-hold_X</t>
  </si>
  <si>
    <t>[[0.098, 'W', 'com']]</t>
  </si>
  <si>
    <t>[0.098, 0.0, 0.0, 0.0, 0.0, 0.0]</t>
  </si>
  <si>
    <t>Marker-hold_-X</t>
  </si>
  <si>
    <t>[-0.098, 0.0, 0.0, 0.0, 0.0, 0.0]</t>
  </si>
  <si>
    <t>Marker-hold_Y</t>
  </si>
  <si>
    <t>[0.0, 0.098, 0.0, 0.0, 0.0, 0.0]</t>
  </si>
  <si>
    <t>Marker-hold_-Y</t>
  </si>
  <si>
    <t>[0.0, -0.098, 0.0, 0.0, 0.0, 0.0]</t>
  </si>
  <si>
    <t>Marker-hold_Z</t>
  </si>
  <si>
    <t>[0.0, 0.0, 0.098, 0.0, 0.0, 0.0]</t>
  </si>
  <si>
    <t>Marker-hold_-Z</t>
  </si>
  <si>
    <t>[0.0, 0.0, -0.098, 0.0, 0.0, 0.0]</t>
  </si>
  <si>
    <t>Marker-uncap</t>
  </si>
  <si>
    <t>[[0.098, 'Y', 'com'], [-23, 'Z', 0, 0, 0]]</t>
  </si>
  <si>
    <t>[0.0, 0.098, -23.0, 0.0, 0.0, 0.0]</t>
  </si>
  <si>
    <t>Marker-recap</t>
  </si>
  <si>
    <t>[[0.098, 'Y', 'com'], [34.436, 'Z', 0, 0, 0]]</t>
  </si>
  <si>
    <t>[0.0, 0.098, 34.436, 0.0, 0.0, 0.0]</t>
  </si>
  <si>
    <t>Marker-write</t>
  </si>
  <si>
    <t>[[-0.098, 'Z', 'com'], [2.465, 'Z', 0, 0, 0]]</t>
  </si>
  <si>
    <t>[0.0, 0.0, 2.367, 0.0, 0.0, 0.0]</t>
  </si>
  <si>
    <t>Marker_Cap-hold_X</t>
  </si>
  <si>
    <t>[[0.022, 'W', 'com']]</t>
  </si>
  <si>
    <t>[0.022, 0.0, 0.0, 0.0, 0.0, 0.0]</t>
  </si>
  <si>
    <t>Marker_Cap-hold_-X</t>
  </si>
  <si>
    <t>[-0.022, 0.0, 0.0, 0.0, 0.0, 0.0]</t>
  </si>
  <si>
    <t>Marker_Cap-hold_Y</t>
  </si>
  <si>
    <t>[0.0, 0.022, 0.0, 0.0, 0.0, 0.0]</t>
  </si>
  <si>
    <t>Marker_Cap-hold_-Y</t>
  </si>
  <si>
    <t>[0.0, -0.022, 0.0, 0.0, 0.0, 0.0]</t>
  </si>
  <si>
    <t>Marker_Cap-hold_Z</t>
  </si>
  <si>
    <t>[0.0, 0.0, 0.022, 0.0, 0.0, 0.0]</t>
  </si>
  <si>
    <t>Marker_Cap-hold_-Z</t>
  </si>
  <si>
    <t>[0.0, 0.0, -0.022, 0.0, 0.0, 0.0]</t>
  </si>
  <si>
    <t>Marker_Cap-uncap</t>
  </si>
  <si>
    <t>[[0.022, 'Y', 'com'], [23, 'Z', 0, 0, 0]]</t>
  </si>
  <si>
    <t>[0.0, 0.022, 23.0, 0.0, 0.0, 0.0]</t>
  </si>
  <si>
    <t>Marker_Cap-recap</t>
  </si>
  <si>
    <t>[[0.022, 'Y', 'com'], [-34.436, 'Z', 0, 0, 0]]</t>
  </si>
  <si>
    <t>[0.0, 0.022, -34.436, 0.0, 0.0, 0.0]</t>
  </si>
  <si>
    <t>Kit-hold_X</t>
  </si>
  <si>
    <t>[[-1.677, 'W', 'com']]</t>
  </si>
  <si>
    <t>[1.677, 0.0, 0.0, 0.0, 0.0, 0.0]</t>
  </si>
  <si>
    <t>Kit-hold_-X</t>
  </si>
  <si>
    <t>[-1.677, 0.0, 0.0, 0.0, 0.0, 0.0]</t>
  </si>
  <si>
    <t>Kit-hold_Y</t>
  </si>
  <si>
    <t>[0.0, 1.677, 0.0, 0.0, 0.0, 0.0]</t>
  </si>
  <si>
    <t>Kit-hold_-Y</t>
  </si>
  <si>
    <t>[0.0, -1.677, 0.0, 0.0, 0.0, 0.0]</t>
  </si>
  <si>
    <t>Kit-hold_Z</t>
  </si>
  <si>
    <t>[0.0, 0.0, 1.677, 0.0, 0.0, 0.0]</t>
  </si>
  <si>
    <t>Kit-hold_-Z</t>
  </si>
  <si>
    <t>[0.0, 0.0, -1.677, 0.0, 0.0, 0.0]</t>
  </si>
  <si>
    <t>Kit-open</t>
  </si>
  <si>
    <t>[[-1.677, 'Z', 'com'], [20, 'Z', 6, 13, 0]]</t>
  </si>
  <si>
    <t>[0.0, 0.0, 18.323, 2.6, -1.2, 0.0]</t>
  </si>
  <si>
    <t>Kit_Tab-hold_X</t>
  </si>
  <si>
    <t>[[-0.004, 'W', 'com']]</t>
  </si>
  <si>
    <t>[0.004, 0.0, 0.0, 0.0, 0.0, 0.0]</t>
  </si>
  <si>
    <t>Kit_Tab-hold_-X</t>
  </si>
  <si>
    <t>[-0.004, 0.0, 0.0, 0.0, 0.0, 0.0]</t>
  </si>
  <si>
    <t>Kit_Tab-hold_Y</t>
  </si>
  <si>
    <t>[0.0, 0.004, 0.0, 0.0, 0.0, 0.0]</t>
  </si>
  <si>
    <t>Kit_Tab-hold_-Y</t>
  </si>
  <si>
    <t>[0.0, -0.004, 0.0, 0.0, 0.0, 0.0]</t>
  </si>
  <si>
    <t>Kit_Tab-hold_Z</t>
  </si>
  <si>
    <t>[0.0, 0.0, 0.004, 0.0, 0.0, 0.0]</t>
  </si>
  <si>
    <t>Kit_Tab-hold_-Z</t>
  </si>
  <si>
    <t>[0.0, 0.0, -0.004, 0.0, 0.0, 0.0]</t>
  </si>
  <si>
    <t>Kit_Tab-open</t>
  </si>
  <si>
    <t>[[-0.004, 'Z', 'com'], [-20, 'Z', 0, 0, 1]]</t>
  </si>
  <si>
    <t>[0.0, 0.0, -20.004, 0.0, 0.0, 0.0]</t>
  </si>
  <si>
    <t>Canister-hold_X</t>
  </si>
  <si>
    <t>[[-0.368, 'W', 'com']]</t>
  </si>
  <si>
    <t>[0.368, 0.0, 0.0, 0.0, 0.0, 0.0]</t>
  </si>
  <si>
    <t>Canister-hold_-X</t>
  </si>
  <si>
    <t>[-0.368, 0.0, 0.0, 0.0, 0.0, 0.0]</t>
  </si>
  <si>
    <t>Canister-hold_Y</t>
  </si>
  <si>
    <t>[0.0, 0.368, 0.0, 0.0, 0.0, 0.0]</t>
  </si>
  <si>
    <t>Canister-hold_-Y</t>
  </si>
  <si>
    <t>[0.0, -0.368, 0.0, 0.0, 0.0, 0.0]</t>
  </si>
  <si>
    <t>Canister-hold_Z</t>
  </si>
  <si>
    <t>[0.0, 0.0, 0.368, 0.0, 0.0, 0.0]</t>
  </si>
  <si>
    <t>Canister-hold_-Z</t>
  </si>
  <si>
    <t>[0.0, 0.0, -0.368, 0.0, 0.0, 0.0]</t>
  </si>
  <si>
    <t>Canister-insert</t>
  </si>
  <si>
    <t>[[-0.368, 'Z', 'com'], [87.166, 'Z', 0, 0, 0]]</t>
  </si>
  <si>
    <t>[0.0, 0.0, 86.799, 0.0, 0.0, 0.0]</t>
  </si>
  <si>
    <t>Canister-remove</t>
  </si>
  <si>
    <t>[[-0.368, 'Z', 'com'], [-110, 'Z', 0, 0, 0]]</t>
  </si>
  <si>
    <t>[0.0, 0.0, -110.368, 0.0, 0.0, 0.0]</t>
  </si>
  <si>
    <t>Tube-hold_X</t>
  </si>
  <si>
    <t>[[0.304, 'W', 'com']]</t>
  </si>
  <si>
    <t>[0.304, 0.0, 0.0, 0.0, 0.0, 0.0]</t>
  </si>
  <si>
    <t>Tube-hold_-X</t>
  </si>
  <si>
    <t>[-0.304, 0.0, 0.0, 0.0, 0.0, 0.0]</t>
  </si>
  <si>
    <t>Tube-hold_Y</t>
  </si>
  <si>
    <t>[0.0, 0.304, 0.0, 0.0, 0.0, 0.0]</t>
  </si>
  <si>
    <t>Tube-hold_-Y</t>
  </si>
  <si>
    <t>[0.0, -0.304, 0.0, 0.0, 0.0, 0.0]</t>
  </si>
  <si>
    <t>Tube-hold_Z</t>
  </si>
  <si>
    <t>[0.0, 0.0, 0.304, 0.0, 0.0, 0.0]</t>
  </si>
  <si>
    <t>Tube-hold_-Z</t>
  </si>
  <si>
    <t>[0.0, 0.0, -0.304, 0.0, 0.0, 0.0]</t>
  </si>
  <si>
    <t>Tube-insert</t>
  </si>
  <si>
    <t>[[0.304, 'Z', 'com'], [45.679, 'Z', 0, 0, 0]]</t>
  </si>
  <si>
    <t>[0.0, 0.0, 45.983, 0.0, 0.0, 0.0]</t>
  </si>
  <si>
    <t>Needle-uncap</t>
  </si>
  <si>
    <t>[[0.103, 'Y', 'com'], [-9.4, 'Z', 0, 0, 5]]</t>
  </si>
  <si>
    <t>[0.0, 0.103, -9.4, 0.0, 0.0, 0.0]</t>
  </si>
  <si>
    <t>Needle-hold_X</t>
  </si>
  <si>
    <t>[[-0.103, 'W', 'com']]</t>
  </si>
  <si>
    <t>[0.103, 0.0, 0.0, 0.0, 0.0, 0.0]</t>
  </si>
  <si>
    <t>Needle-hold_-X</t>
  </si>
  <si>
    <t>[-0.103, 0.0, 0.0, 0.0, 0.0, 0.0]</t>
  </si>
  <si>
    <t>Needle-hold_Y</t>
  </si>
  <si>
    <t>[0.0, 0.103, 0.0, 0.0, 0.0, 0.0]</t>
  </si>
  <si>
    <t>Needle-hold_-Y</t>
  </si>
  <si>
    <t>[0.0, -0.103, 0.0, 0.0, 0.0, 0.0]</t>
  </si>
  <si>
    <t>Needle-hold_Z</t>
  </si>
  <si>
    <t>[0.0, 0.0, 0.103, 0.0, 0.0, 0.0]</t>
  </si>
  <si>
    <t>Needle-hold_-Z</t>
  </si>
  <si>
    <t>[0.0, 0.0, -0.103, 0.0, 0.0, 0.0]</t>
  </si>
  <si>
    <t>Needle-pierce</t>
  </si>
  <si>
    <t>[[-0.103, 'Z', 'com'], [23.428, 'Z', 0, 0, 0]]</t>
  </si>
  <si>
    <t>[0.0, 0.0, 23.325, 0.0, 0.0, 0.0]</t>
  </si>
  <si>
    <t>Needle-unpierce</t>
  </si>
  <si>
    <t>[[-0.103, 'Z', 'com'], [-11, 'Z', 0, 0, 0]]</t>
  </si>
  <si>
    <t>[0.0, 0.0, -11.103, 0.0, 0.0, 0.0]</t>
  </si>
  <si>
    <t>Needle_Cap-uncap</t>
  </si>
  <si>
    <t>[[0.01, 'Y', 'com'], [9.4, 'Z', 0, 0, 5]]</t>
  </si>
  <si>
    <t>[0.0, 0.01, 9.4, 0.0, 0.0, 0.0]</t>
  </si>
  <si>
    <t>Rinse_Glass-hold_X</t>
  </si>
  <si>
    <t>[[-5.511, 'W', 'com']]</t>
  </si>
  <si>
    <t>[5.511, 0.0, 0.0, 0.0, 0.0, 0.0]</t>
  </si>
  <si>
    <t>Rinse_Glass-hold_-X</t>
  </si>
  <si>
    <t>[-5.511, 0.0, 0.0, 0.0, 0.0, 0.0]</t>
  </si>
  <si>
    <t>Rinse_Glass-hold_Y</t>
  </si>
  <si>
    <t>[0.0, 5.511, 0.0, 0.0, 0.0, 0.0]</t>
  </si>
  <si>
    <t>Rinse_Glass-hold_-Y</t>
  </si>
  <si>
    <t>[0.0, -5.511, 0.0, 0.0, 0.0, 0.0]</t>
  </si>
  <si>
    <t>Rinse_Glass-hold_Z</t>
  </si>
  <si>
    <t>[0.0, 0.0, 5.511, 0.0, 0.0, 0.0]</t>
  </si>
  <si>
    <t>Rinse_Glass-hold_-Z</t>
  </si>
  <si>
    <t>[0.0, 0.0, -5.511, 0.0, 0.0, 0.0]</t>
  </si>
  <si>
    <t>Red_Plug-hold_X</t>
  </si>
  <si>
    <t>[[-0.007, 'W', 'com']]</t>
  </si>
  <si>
    <t>[0.007, 0.0, 0.0, 0.0, 0.0, 0.0]</t>
  </si>
  <si>
    <t>Red_Plug-hold_-X</t>
  </si>
  <si>
    <t>[-0.007, 0.0, 0.0, 0.0, 0.0, 0.0]</t>
  </si>
  <si>
    <t>Red_Plug-hold_Y</t>
  </si>
  <si>
    <t>[0.0, 0.007, 0.0, 0.0, 0.0, 0.0]</t>
  </si>
  <si>
    <t>Red_Plug-hold_-Y</t>
  </si>
  <si>
    <t>[0.0, -0.007, 0.0, 0.0, 0.0, 0.0]</t>
  </si>
  <si>
    <t>Red_Plug-hold_Z</t>
  </si>
  <si>
    <t>[0.0, 0.0, 0.007, 0.0, 0.0, 0.0]</t>
  </si>
  <si>
    <t>Red_Plug-hold_-Z</t>
  </si>
  <si>
    <t>[0.0, 0.0, -0.007, 0.0, 0.0, 0.0]</t>
  </si>
  <si>
    <t>Red_Plug-insert</t>
  </si>
  <si>
    <t>[[-0.007, 'Z', 'com'], [-35.936, 'Z', 0, 0, 0]]</t>
  </si>
  <si>
    <t>[0.0, 0.0, -35.944, 0.0, 0.0, 0.0]</t>
  </si>
  <si>
    <t>Red_Plug-remove</t>
  </si>
  <si>
    <t>[[-0.007, 'Z', 'com'], [23, 'Z', 0, 0, 0]]</t>
  </si>
  <si>
    <t>[0.0, 0.0, 22.993, 0.0, 0.0, 0.0]</t>
  </si>
  <si>
    <t>Glass_Vial-hold_X</t>
  </si>
  <si>
    <t>[[-0.147, 'Z', 'com']]</t>
  </si>
  <si>
    <t>Glass_Vial-hold_-X</t>
  </si>
  <si>
    <t>Glass_Vial-hold_Y</t>
  </si>
  <si>
    <t>Glass_Vial-hold_-Y</t>
  </si>
  <si>
    <t>Glass_Vial-hold_Z</t>
  </si>
  <si>
    <t>Glass_Vial-hold_-Z</t>
  </si>
  <si>
    <t>Glass_Vial-open</t>
  </si>
  <si>
    <t>[[-0.147, 'Z', 'com'], [-30, 'X', 0, 0, 9]]</t>
  </si>
  <si>
    <t>[-30.0, 0.0, -0.147, 0.0, -1.725, 0.0]</t>
  </si>
  <si>
    <t>Yellow_Plug-hold_X</t>
  </si>
  <si>
    <t>[[-0.01, 'W', 'com']]</t>
  </si>
  <si>
    <t>[0.01, 0.0, 0.0, 0.0, 0.0, 0.0]</t>
  </si>
  <si>
    <t>Yellow_Plug-hold_-X</t>
  </si>
  <si>
    <t>[-0.01, 0.0, 0.0, 0.0, 0.0, 0.0]</t>
  </si>
  <si>
    <t>Yellow_Plug-hold_Y</t>
  </si>
  <si>
    <t>[0.0, 0.01, 0.0, 0.0, 0.0, 0.0]</t>
  </si>
  <si>
    <t>Yellow_Plug-hold_-Y</t>
  </si>
  <si>
    <t>[0.0, -0.01, 0.0, 0.0, 0.0, 0.0]</t>
  </si>
  <si>
    <t>Yellow_Plug-hold_Z</t>
  </si>
  <si>
    <t>[0.0, 0.0, 0.01, 0.0, 0.0, 0.0]</t>
  </si>
  <si>
    <t>Yellow_Plug-hold_-Z</t>
  </si>
  <si>
    <t>[0.0, 0.0, -0.01, 0.0, 0.0, 0.0]</t>
  </si>
  <si>
    <t>Yellow_Plug-insert</t>
  </si>
  <si>
    <t>[[0.01, 'Z', 'com'], [2.319, 'Z', 0, 0, 0]]</t>
  </si>
  <si>
    <t>[0.0, 0.0, 2.329, 0.0, 0.0, 0.0]</t>
  </si>
  <si>
    <t>Tube_Clamp-hold_X</t>
  </si>
  <si>
    <t>[[-0.039, 'W', 'com']]</t>
  </si>
  <si>
    <t>[0.039, 0.0, 0.0, 0.0, 0.0, 0.0]</t>
  </si>
  <si>
    <t>Tube_Clamp-hold_-X</t>
  </si>
  <si>
    <t>[-0.039, 0.0, 0.0, 0.0, 0.0, 0.0]</t>
  </si>
  <si>
    <t>Tube_Clamp-hold_Y</t>
  </si>
  <si>
    <t>[0.0, 0.039, 0.0, 0.0, 0.0, 0.0]</t>
  </si>
  <si>
    <t>Tube_Clamp-hold_-Y</t>
  </si>
  <si>
    <t>[0.0, -0.039, 0.0, 0.0, 0.0, 0.0]</t>
  </si>
  <si>
    <t>Tube_Clamp-hold_Z</t>
  </si>
  <si>
    <t>[0.0, 0.0, 0.039, 0.0, 0.0, 0.0]</t>
  </si>
  <si>
    <t>Tube_Clamp-hold_-Z</t>
  </si>
  <si>
    <t>[0.0, 0.0, -0.039, 0.0, 0.0, 0.0]</t>
  </si>
  <si>
    <t>Tube_Clamp-clamp</t>
  </si>
  <si>
    <t>[[-0.039, 'Z', 'com'], [40.776, 'Y', -0.75, 0.6, 1.2]]</t>
  </si>
  <si>
    <t>[0.0, 40.776, -0.039, -0.143, 0.0, 0.0]</t>
  </si>
  <si>
    <t>Tube_Clamp-unclamp</t>
  </si>
  <si>
    <t>[[-0.039, 'Z', 'com'], [3.1, 'Y', -0.75, 1, 2], [-3.1, 'Z', -0.75, 1, 2]]</t>
  </si>
  <si>
    <t>[0.0, 3.1, -3.139, -0.067, 0.0, 0.0]</t>
  </si>
  <si>
    <t>Scissors-hold_X</t>
  </si>
  <si>
    <t>[[0.593, 'W', 'com']]</t>
  </si>
  <si>
    <t>[0.593, 0.0, 0.0, 0.0, 0.0, 0.0]</t>
  </si>
  <si>
    <t>Scissors-hold_-X</t>
  </si>
  <si>
    <t>[-0.593, 0.0, 0.0, 0.0, 0.0, 0.0]</t>
  </si>
  <si>
    <t>Scissors-hold_Y</t>
  </si>
  <si>
    <t>[0.0, 0.593, 0.0, 0.0, 0.0, 0.0]</t>
  </si>
  <si>
    <t>Scissors-hold_-Y</t>
  </si>
  <si>
    <t>[0.0, -0.593, 0.0, 0.0, 0.0, 0.0]</t>
  </si>
  <si>
    <t>Scissors-hold_Z</t>
  </si>
  <si>
    <t>[0.0, 0.0, 0.593, 0.0, 0.0, 0.0]</t>
  </si>
  <si>
    <t>Scissors-hold_-Z</t>
  </si>
  <si>
    <t>[0.0, 0.0, -0.593, 0.0, 0.0, 0.0]</t>
  </si>
  <si>
    <t>Scissors-cut</t>
  </si>
  <si>
    <t>[[0.593, 'Y', 'com'], [-55, 'Y', 0.15, 0.8, 2]]</t>
  </si>
  <si>
    <t>[0.0, -54.407, 0.0, -2.2, 0.0, 0.0]</t>
  </si>
  <si>
    <t>rank</t>
  </si>
  <si>
    <t>ind</t>
  </si>
  <si>
    <t>grs</t>
  </si>
  <si>
    <t>fcc</t>
  </si>
  <si>
    <t>Petri-C12</t>
  </si>
  <si>
    <t>False</t>
  </si>
  <si>
    <t>True</t>
  </si>
  <si>
    <t>Petri-C6</t>
  </si>
  <si>
    <t>Petri-C8</t>
  </si>
  <si>
    <t>Petri-F28</t>
  </si>
  <si>
    <t>Petri-T18</t>
  </si>
  <si>
    <t>Petri-T2</t>
  </si>
  <si>
    <t>Petri-T3</t>
  </si>
  <si>
    <t>Petri-T4</t>
  </si>
  <si>
    <t>Petri-T7</t>
  </si>
  <si>
    <t>Petri-T8</t>
  </si>
  <si>
    <t>Marker-C8</t>
  </si>
  <si>
    <t>Marker-F26</t>
  </si>
  <si>
    <t>Marker-F28</t>
  </si>
  <si>
    <t>Marker-T10</t>
  </si>
  <si>
    <t>Marker-T13</t>
  </si>
  <si>
    <t>Marker-T16</t>
  </si>
  <si>
    <t>Marker-T18</t>
  </si>
  <si>
    <t>Marker-T9</t>
  </si>
  <si>
    <t>Marker_Cap-C16</t>
  </si>
  <si>
    <t>Marker_Cap-T17</t>
  </si>
  <si>
    <t>Marker_Cap-T54</t>
  </si>
  <si>
    <t>Kit-C11</t>
  </si>
  <si>
    <t>Kit-C6</t>
  </si>
  <si>
    <t>Kit-C7</t>
  </si>
  <si>
    <t>Kit-C8</t>
  </si>
  <si>
    <t>Kit-F28</t>
  </si>
  <si>
    <t>Kit-T22</t>
  </si>
  <si>
    <t>Kit-T35</t>
  </si>
  <si>
    <t>Kit_Tab-T21</t>
  </si>
  <si>
    <t>Canister-C1</t>
  </si>
  <si>
    <t>Canister-C6</t>
  </si>
  <si>
    <t>Canister-C8</t>
  </si>
  <si>
    <t>Canister-T18</t>
  </si>
  <si>
    <t>Canister-T2</t>
  </si>
  <si>
    <t>Canister-T26</t>
  </si>
  <si>
    <t>Canister-T57</t>
  </si>
  <si>
    <t>Tube-C2</t>
  </si>
  <si>
    <t>Tube-C6</t>
  </si>
  <si>
    <t>Tube-C7</t>
  </si>
  <si>
    <t>Tube-C8</t>
  </si>
  <si>
    <t>Tube-F17</t>
  </si>
  <si>
    <t>Tube-T17</t>
  </si>
  <si>
    <t>Tube-T23</t>
  </si>
  <si>
    <t>Tube-T24</t>
  </si>
  <si>
    <t>Tube-T26</t>
  </si>
  <si>
    <t>Tube-T27</t>
  </si>
  <si>
    <t>Tube-T28</t>
  </si>
  <si>
    <t>Tube-T29</t>
  </si>
  <si>
    <t>Tube-T30</t>
  </si>
  <si>
    <t>Tube-T4</t>
  </si>
  <si>
    <t>Tube-T70</t>
  </si>
  <si>
    <t>Needle-C8</t>
  </si>
  <si>
    <t>Needle-T21</t>
  </si>
  <si>
    <t>Needle-T28</t>
  </si>
  <si>
    <t>Needle-T33</t>
  </si>
  <si>
    <t>Needle-T60</t>
  </si>
  <si>
    <t>Needle_Cap-C14</t>
  </si>
  <si>
    <t>Needle_Cap-T28</t>
  </si>
  <si>
    <t>Needle_Cap-T4</t>
  </si>
  <si>
    <t>Rinse_Glass-C12</t>
  </si>
  <si>
    <t>Rinse_Glass-C6</t>
  </si>
  <si>
    <t>Rinse_Glass-T18</t>
  </si>
  <si>
    <t>Rinse_Glass-T2</t>
  </si>
  <si>
    <t>Rinse_Glass-T34</t>
  </si>
  <si>
    <t>Rinse_Glass-T35</t>
  </si>
  <si>
    <t>Rinse_Glass-T38</t>
  </si>
  <si>
    <t>Rinse_Glass-T39</t>
  </si>
  <si>
    <t>Rinse_Glass-T51</t>
  </si>
  <si>
    <t>Rinse_Glass-T58</t>
  </si>
  <si>
    <t>Rinse_Glass-T69</t>
  </si>
  <si>
    <t>Red_Plug-F26</t>
  </si>
  <si>
    <t>Red_Plug-T21</t>
  </si>
  <si>
    <t>Glass_Vial-T10</t>
  </si>
  <si>
    <t>Yellow_Plug-T21</t>
  </si>
  <si>
    <t>Tube_Clamp-C16</t>
  </si>
  <si>
    <t>Tube_Clamp-T28</t>
  </si>
  <si>
    <t>Tube_Clamp-T65</t>
  </si>
  <si>
    <t>Scissors-C16</t>
  </si>
  <si>
    <t>Scissors-C8</t>
  </si>
  <si>
    <t>Scissors-T68</t>
  </si>
  <si>
    <t>Scissors-T68_</t>
  </si>
  <si>
    <t>X+Y+Z</t>
  </si>
  <si>
    <t>X+Y-Z</t>
  </si>
  <si>
    <t>X+Y</t>
  </si>
  <si>
    <t>X-Y+Z</t>
  </si>
  <si>
    <t>X-Y-Z</t>
  </si>
  <si>
    <t>X-Y</t>
  </si>
  <si>
    <t>X+Z</t>
  </si>
  <si>
    <t>X-Z</t>
  </si>
  <si>
    <t>-X+Y+Z</t>
  </si>
  <si>
    <t>-X+Y-Z</t>
  </si>
  <si>
    <t>-X+Y</t>
  </si>
  <si>
    <t>-X-Y+Z</t>
  </si>
  <si>
    <t>-X-Y-Z</t>
  </si>
  <si>
    <t>-X-Y</t>
  </si>
  <si>
    <t>-X+Z</t>
  </si>
  <si>
    <t>-X-Z</t>
  </si>
  <si>
    <t>-X</t>
  </si>
  <si>
    <t>Y+Z</t>
  </si>
  <si>
    <t>Y-Z</t>
  </si>
  <si>
    <t>-Y+Z</t>
  </si>
  <si>
    <t>-Y-Z</t>
  </si>
  <si>
    <t>-Y</t>
  </si>
  <si>
    <t>-Z</t>
  </si>
  <si>
    <t>mX</t>
  </si>
  <si>
    <t>-mX</t>
  </si>
  <si>
    <t>mY</t>
  </si>
  <si>
    <t>-mY</t>
  </si>
  <si>
    <t>mZ</t>
  </si>
  <si>
    <t>-mZ</t>
  </si>
  <si>
    <t>[1.0, -0.148, -0.115] [0.677, -0.177, 0.062] [0.0, -0.0, -0.0] [0.0, 0.0, -0.0] [0.356, -0.076, -0.076]</t>
  </si>
  <si>
    <t>[1.0, 0.149, 0.019] [0.703, 0.01, 0.207] [0.0, 0.0, 0.0] [0.0, -0.0, 0.0] [0.476, 0.143, 0.0]</t>
  </si>
  <si>
    <t>[1.0, 0.032, -0.107] [0.569, -0.083, 0.136] [0.0, 0.0, 0.0] [0.0, -0.0, -0.0] [0.112, 0.024, 0.024]</t>
  </si>
  <si>
    <t>[1.0, -0.247, 0.083] [0.379, -0.114, -0.0] [0.0, -0.0, 0.0] [0.0, 0.0, 0.0] [0.709, -0.052, -0.191]</t>
  </si>
  <si>
    <t>[1.0, 0.039, 0.247] [0.461, 0.098, 0.098] [0.0, 0.0, 0.0] [0.0, -0.0, -0.0] [0.693, 0.166, -0.101]</t>
  </si>
  <si>
    <t>[1.0, -0.129, 0.217] [0.115, 0.024, 0.024] [0.0, 0.0, 0.0] [0.0, -0.0, 0.0] [0.616, 0.064, -0.158]</t>
  </si>
  <si>
    <t>[1.0, -0.209, -0.025] [0.467, -0.14, -0.0] [0.0, -0.0, 0.0] [0.0, 0.0, -0.0] [0.477, -0.087, -0.107]</t>
  </si>
  <si>
    <t>[1.0, 0.11, 0.144] [0.499, 0.09, 0.112] [0.0, 0.0, 0.0] [0.0, -0.0, -0.0] [0.488, 0.146, 0.0]</t>
  </si>
  <si>
    <t>[1.0, -0.059, 0.055] [0.053, 0.01, 0.012] [0.0, 0.0, 0.0] [0.0, -0.0, -0.0] [0.052, 0.015, 0.0]</t>
  </si>
  <si>
    <t>[1.0, -0.212, -0.212] [1.0, -0.257, -0.054] [0.731, -0.093, 0.181] [0.0, -0.0, 0.0] [0.71, -0.151, -0.151]</t>
  </si>
  <si>
    <t>[1.0, 0.3, 0.0] [1.0, 0.129, 0.247] [0.576, -0.138, 0.085] [0.0, 0.0, 0.0] [0.86, 0.238, 0.049]</t>
  </si>
  <si>
    <t>[1.0, 0.178, -0.226] [1.0, -0.072, -0.174] [1.0, -0.047, 0.281] [0.745, 0.0, -0.224] [0.0, -0.0, 0.0]</t>
  </si>
  <si>
    <t>[1.0, -0.3, -0.0] [0.548, -0.165, -0.0] [0.0, -0.0, -0.0] [0.697, 0.089, 0.172] [1.0, -0.172, -0.005]</t>
  </si>
  <si>
    <t>[1.0, 0.212, 0.212] [0.5, 0.106, 0.106] [0.0, 0.0, 0.0] [0.611, -0.122, 0.133] [1.0, -0.001, 0.107]</t>
  </si>
  <si>
    <t>[1.0, -0.086, 0.264] [0.0, 0.0, -0.0] [0.513, 0.109, -0.109] [1.0, 0.032, 0.235] [1.0, -0.177, 0.227]</t>
  </si>
  <si>
    <t>[1.0, -0.237, -0.153] [0.961, -0.288, -0.0] [0.0, -0.0, -0.0] [0.589, -0.062, -0.077] [1.0, -0.212, -0.212]</t>
  </si>
  <si>
    <t>[1.0, 0.212, 0.212] [1.0, 0.212, 0.212] [0.317, -0.077, -0.037] [0.182, 0.055, -0.0] [1.0, 0.284, 0.038]</t>
  </si>
  <si>
    <t>[0.166, 0.039, 0.026] [1.0, 0.244, -0.136] [1.0, -0.088, -0.264] [1.0, 0.141, -0.241] [1.0, 0.0, 0.3]</t>
  </si>
  <si>
    <t>[1.0, -0.202, -0.213] [1.0, -0.259, 0.099] [0.131, -0.039, -0.0] [0.0, -0.0, -0.0] [0.549, -0.116, -0.116]</t>
  </si>
  <si>
    <t>[1.0, 0.29, -0.023] [1.0, 0.016, 0.294] [0.045, 0.01, 0.01] [0.0, -0.0, -0.0] [0.706, 0.191, 0.05]</t>
  </si>
  <si>
    <t>[1.0, 0.141, -0.241] [1.0, -0.228, 0.174] [0.437, 0.034, 0.117] [0.082, -0.025, 0.0] [0.0, 0.0, 0.0]</t>
  </si>
  <si>
    <t>[1.0, -0.285, 0.037] [0.474, -0.142, -0.0] [0.0, -0.0, -0.0] [0.153, 0.046, 0.0] [1.0, -0.075, -0.18]</t>
  </si>
  <si>
    <t>[1.0, 0.115, 0.252] [0.554, 0.118, 0.118] [0.0, 0.0, -0.0] [0.096, -0.029, -0.0] [1.0, 0.158, -0.073]</t>
  </si>
  <si>
    <t>[1.0, -0.105, 0.256] [0.0, 0.0, -0.0] [0.0, -0.0, 0.0] [0.451, -0.114, 0.052] [1.0, -0.072, -0.155]</t>
  </si>
  <si>
    <t>[1.0, -0.27, -0.073] [0.773, -0.232, 0.0] [0.0, -0.0, -0.0] [0.079, -0.024, -0.0] [0.788, -0.158, -0.171]</t>
  </si>
  <si>
    <t>[1.0, 0.212, 0.212] [0.814, 0.155, 0.18] [0.06, -0.014, -0.011] [0.0, -0.0, -0.0] [0.788, 0.236, -0.0]</t>
  </si>
  <si>
    <t>[1.0, -0.034, 0.067] [0.862, -0.258, 0.0] [0.0, -0.0, -0.0] [0.0, 0.0, -0.0] [0.862, 0.258, 0.0]</t>
  </si>
  <si>
    <t>[1.0, -0.034, 0.067] [0.822, 0.174, 0.174] [0.0, 0.0, -0.0] [0.0, -0.0, -0.0] [0.822, -0.174, -0.174]</t>
  </si>
  <si>
    <t>[1.0, 0.212, 0.212] [0.025, 0.005, 0.005] [0.556, -0.146, -0.051] [0.468, 0.14, -0.0] [0.006, 0.002, 0.0]</t>
  </si>
  <si>
    <t>[1.0, -0.265, -0.084] [0.0, -0.0, 0.0] [0.454, 0.096, 0.096] [0.55, -0.158, -0.017] [0.046, -0.014, -0.0]</t>
  </si>
  <si>
    <t>[1.0, 0.124, -0.249] [0.682, 0.085, -0.17] [0.0, 0.0, -0.0] [0.0, -0.0, 0.0] [0.784, 0.097, -0.195]</t>
  </si>
  <si>
    <t>[1.0, -0.124, 0.249] [0.682, -0.085, 0.17] [0.0, -0.0, -0.0] [0.0, 0.0, -0.0] [0.784, -0.097, 0.195]</t>
  </si>
  <si>
    <t>[1.0, -0.229, 0.172] [0.123, -0.037, 0.0] [0.146, 0.031, 0.031] [0.669, 0.142, 0.14] [0.0, 0.0, 0.0]</t>
  </si>
  <si>
    <t>[1.0, -0.125, -0.032] [0.661, -0.198, -0.0] [0.0, -0.0, -0.0] [0.0, -0.0, 0.0] [0.527, 0.145, -0.032]</t>
  </si>
  <si>
    <t>[1.0, -0.207, 0.042] [0.354, -0.106, -0.0] [0.0, -0.0, 0.0] [0.646, 0.176, 0.042] [0.0, 0.0, -0.0]</t>
  </si>
  <si>
    <t>[1.0, -0.229, -0.172] [0.0, -0.0, 0.0] [0.669, 0.142, -0.14] [0.146, 0.031, -0.031] [0.123, -0.037, -0.0]</t>
  </si>
  <si>
    <t>[1.0, -0.125, 0.032] [0.527, 0.145, 0.032] [0.0, 0.0, -0.0] [0.0, 0.0, 0.0] [0.661, -0.198, -0.0]</t>
  </si>
  <si>
    <t>[1.0, -0.207, -0.042] [0.0, -0.0, 0.0] [0.646, 0.176, -0.042] [0.0, -0.0, -0.0] [0.354, -0.106, -0.0]</t>
  </si>
  <si>
    <t>[1.0, -0.3, -0.0] [0.0, -0.0, 0.0] [0.446, 0.1, -0.0] [0.446, 0.1, 0.0] [0.0, 0.0, 0.0]</t>
  </si>
  <si>
    <t>[1.0, 0.034, 0.0] [0.684, -0.145, 0.145] [0.0, -0.0, 0.0] [0.0, -0.0, -0.0] [0.684, -0.145, -0.145]</t>
  </si>
  <si>
    <t>[1.0, -0.3, -0.0] [0.0, 0.0, 0.0] [0.5, -0.079, -0.0] [0.5, -0.079, 0.0] [0.0, 0.0, -0.0]</t>
  </si>
  <si>
    <t>[1.0, -0.142, 0.202] [0.066, -0.014, 0.014] [0.2, 0.042, 0.042] [0.686, 0.145, 0.145] [0.0, 0.0, -0.0]</t>
  </si>
  <si>
    <t>[1.0, 0.096, 0.061] [0.504, -0.151, 0.0] [0.0, -0.0, 0.0] [0.372, 0.111, 0.0] [0.288, 0.061, 0.061]</t>
  </si>
  <si>
    <t>[1.0, -0.074, 0.212] [0.186, -0.039, 0.039] [0.055, 0.012, 0.012] [0.759, 0.161, 0.161] [0.0, 0.0, -0.0]</t>
  </si>
  <si>
    <t>[1.0, -0.142, -0.202] [0.0, 0.0, -0.0] [0.686, 0.145, -0.145] [0.2, 0.042, -0.042] [0.066, -0.014, -0.014]</t>
  </si>
  <si>
    <t>[1.0, 0.096, -0.061] [0.288, 0.061, -0.061] [0.372, 0.111, -0.0] [0.0, -0.0, 0.0] [0.504, -0.151, -0.0]</t>
  </si>
  <si>
    <t>[1.0, -0.074, -0.212] [0.0, 0.0, -0.0] [0.759, 0.161, -0.161] [0.055, 0.012, -0.012] [0.186, -0.039, -0.039]</t>
  </si>
  <si>
    <t>[1.0, -0.172, -0.0] [0.0, -0.0, -0.0] [0.455, 0.137, -0.0] [0.455, 0.137, 0.0] [0.0, 0.0, 0.0]</t>
  </si>
  <si>
    <t>[1.0, 0.3, 0.0] [0.657, 0.008, 0.0] [0.0, 0.0, -0.0] [0.0, -0.0, 0.0] [0.657, 0.008, 0.0]</t>
  </si>
  <si>
    <t>[1.0, 0.139, 0.0] [0.0, 0.0, -0.0] [0.5, 0.15, 0.0] [0.5, 0.15, 0.0] [0.0, 0.0, -0.0]</t>
  </si>
  <si>
    <t>[1.0, -0.18, 0.201] [0.089, -0.019, 0.019] [0.167, 0.035, 0.035] [0.689, 0.146, 0.146] [0.0, 0.0, 0.0]</t>
  </si>
  <si>
    <t>[1.0, -0.019, 0.092] [0.602, -0.181, 0.0] [0.0, -0.0, 0.0] [0.0, 0.0, -0.0] [0.595, 0.14, 0.092]</t>
  </si>
  <si>
    <t>[1.0, -0.13, 0.169] [0.259, -0.073, 0.012] [0.0, 0.0, 0.0] [0.741, 0.157, 0.157] [0.0, -0.0, 0.0]</t>
  </si>
  <si>
    <t>[1.0, -0.18, -0.201] [-0.0, -0.0, -0.0] [0.689, 0.146, -0.146] [0.167, 0.035, -0.035] [0.089, -0.019, -0.019]</t>
  </si>
  <si>
    <t>[0.0, 0.0, 0.0] [0.0, 0.0, 0.0] [0.0, 0.0, 0.0] [0.0, 0.0, 0.0] [0.0, 0.0, 0.0]</t>
  </si>
  <si>
    <t>[1.0, -0.13, -0.169] [0.0, 0.0, -0.0] [0.741, 0.157, -0.157] [0.0, 0.0, 0.0] [0.259, -0.073, -0.012]</t>
  </si>
  <si>
    <t>[1.0, -0.254, -0.0] [0.0, -0.0, -0.0] [0.443, 0.133, -0.0] [0.443, 0.133, 0.0] [0.0, -0.0, 0.0]</t>
  </si>
  <si>
    <t>[1.0, 0.3, 0.0] [0.714, -0.182, 0.0] [0.0, -0.0, 0.0] [0.0, 0.0, -0.0] [0.714, -0.182, 0.0]</t>
  </si>
  <si>
    <t>[1.0, -0.104, -0.212] [0.0, 0.0, -0.0] [0.192, 0.041, -0.041] [0.669, 0.142, -0.142] [0.139, -0.029, -0.029]</t>
  </si>
  <si>
    <t>[1.0, -0.104, 0.212] [0.139, -0.029, 0.029] [0.669, 0.142, 0.142] [0.192, 0.041, 0.041] [0.0, 0.0, 0.0]</t>
  </si>
  <si>
    <t>[1.0, -0.287, 0.0] [0.0, -0.0, -0.0] [0.5, 0.15, -0.0] [0.5, 0.15, 0.0] [0.0, 0.0, 0.0]</t>
  </si>
  <si>
    <t>[1.0, 0.295, 0.0] [0.5, -0.106, 0.106] [0.0, -0.0, 0.0] [0.0, -0.0, -0.0] [0.5, -0.106, -0.106]</t>
  </si>
  <si>
    <t>[1.0, -0.126, -0.122] [0.0, 0.0, 0.0] [0.735, 0.156, -0.156] [0.021, 0.005, -0.005] [0.243, -0.052, -0.052]</t>
  </si>
  <si>
    <t>[1.0, -0.126, 0.122] [0.243, -0.052, 0.052] [0.021, 0.005, 0.005] [0.735, 0.156, 0.156] [0.0, 0.0, 0.0]</t>
  </si>
  <si>
    <t>[1.0, -0.193, 0.217] [0.28, -0.019, 0.076] [0.664, 0.141, 0.141]</t>
  </si>
  <si>
    <t>[1.0, 0.02, -0.063] [0.65, -0.195, -0.0] [0.435, 0.105, -0.063]</t>
  </si>
  <si>
    <t>[1.0, -0.115, 0.083] [0.457, -0.103, 0.083] [0.543, 0.163, 0.0]</t>
  </si>
  <si>
    <t>[1.0, -0.193, -0.217] [0.664, 0.141, -0.141] [0.28, -0.019, -0.076]</t>
  </si>
  <si>
    <t>[1.0, 0.02, 0.063] [0.435, 0.105, 0.063] [0.65, -0.195, -0.0]</t>
  </si>
  <si>
    <t>[1.0, -0.115, -0.083] [0.543, 0.163, -0.0] [0.457, -0.103, -0.083]</t>
  </si>
  <si>
    <t>[1.0, -0.3, -0.0] [0.446, 0.1, -0.0] [0.446, 0.1, 0.0]</t>
  </si>
  <si>
    <t>[1.0, 0.144, -0.0] [0.6, -0.18, -0.0] [0.6, -0.18, -0.0]</t>
  </si>
  <si>
    <t>[1.0, -0.3, -0.0] [0.5, -0.079, -0.0] [0.5, -0.079, 0.0]</t>
  </si>
  <si>
    <t>[1.0, -0.126, 0.22] [0.277, 0.017, 0.076] [0.676, 0.143, 0.143]</t>
  </si>
  <si>
    <t>[1.0, 0.128, -0.003] [0.6, -0.18, -0.0] [0.496, 0.148, -0.003]</t>
  </si>
  <si>
    <t>[1.0, -0.04, 0.217] [0.314, -0.055, 0.071] [0.686, 0.145, 0.145]</t>
  </si>
  <si>
    <t>[1.0, -0.126, -0.22] [0.676, 0.143, -0.143] [0.277, 0.017, -0.076]</t>
  </si>
  <si>
    <t>[1.0, 0.128, 0.003] [0.496, 0.148, 0.003] [0.6, -0.18, -0.0]</t>
  </si>
  <si>
    <t>[1.0, -0.04, -0.217] [0.686, 0.145, -0.145] [0.314, -0.055, -0.071]</t>
  </si>
  <si>
    <t>[1.0, -0.172, -0.0] [0.455, 0.137, -0.0] [0.455, 0.137, 0.0]</t>
  </si>
  <si>
    <t>[1.0, 0.3, -0.0] [0.589, -0.063, 0.0] [0.589, -0.063, 0.0]</t>
  </si>
  <si>
    <t>[1.0, 0.139, -0.0] [0.5, 0.15, -0.0] [0.5, 0.15, 0.0]</t>
  </si>
  <si>
    <t>[1.0, -0.157, 0.225] [0.272, 0.001, 0.081] [0.676, 0.143, 0.143]</t>
  </si>
  <si>
    <t>[1.0, 0.071, -0.035] [0.627, -0.188, -0.0] [0.464, 0.125, -0.035]</t>
  </si>
  <si>
    <t>[1.0, -0.074, 0.166] [0.369, -0.078, 0.078] [0.631, 0.153, 0.088]</t>
  </si>
  <si>
    <t>[1.0, -0.157, -0.225] [0.676, 0.143, -0.143] [0.272, 0.001, -0.081]</t>
  </si>
  <si>
    <t>[1.0, 0.071, 0.035] [0.464, 0.125, 0.035] [0.627, -0.188, -0.0]</t>
  </si>
  <si>
    <t>[1.0, -0.074, -0.166] [0.631, 0.153, -0.088] [0.369, -0.078, -0.078]</t>
  </si>
  <si>
    <t>[1.0, -0.254, -0.0] [0.443, 0.133, -0.0] [0.443, 0.133, 0.0]</t>
  </si>
  <si>
    <t>[1.0, 0.3, -0.0] [0.617, -0.157, 0.0] [0.617, -0.157, -0.0]</t>
  </si>
  <si>
    <t>[1.0, -0.074, -0.248] [0.21, 0.044, -0.044] [0.79, 0.082, -0.203]</t>
  </si>
  <si>
    <t>[1.0, -0.074, 0.248] [0.79, 0.082, 0.203] [0.21, 0.044, 0.044]</t>
  </si>
  <si>
    <t>[1.0, -0.287, -0.0] [0.5, 0.15, -0.0] [0.5, 0.15, -0.0]</t>
  </si>
  <si>
    <t>[1.0, 0.287, 0.0] [0.5, -0.15, 0.0] [0.5, -0.15, -0.0]</t>
  </si>
  <si>
    <t>[1.0, -0.074, -0.136] [0.639, 0.137, -0.132] [0.361, -0.077, -0.077]</t>
  </si>
  <si>
    <t>[1.0, -0.074, 0.136] [0.361, -0.077, 0.077] [0.639, 0.137, 0.132]</t>
  </si>
  <si>
    <t>[1.0, -0.148, -0.115] [0.677, -0.177, 0.062] [0.0, -0.0, -0.0] [0.356, -0.076, -0.076]</t>
  </si>
  <si>
    <t>[1.0, 0.149, 0.019] [0.703, 0.01, 0.207] [0.0, -0.0, 0.0] [0.476, 0.143, 0.0]</t>
  </si>
  <si>
    <t>[1.0, 0.032, -0.107] [0.569, -0.083, 0.136] [0.0, 0.0, 0.0] [0.112, 0.024, 0.024]</t>
  </si>
  <si>
    <t>[1.0, -0.247, 0.083] [0.379, -0.114, 0.0] [0.0, -0.0, -0.0] [0.709, -0.052, -0.191]</t>
  </si>
  <si>
    <t>[1.0, 0.039, 0.247] [0.461, 0.098, 0.098] [0.0, 0.0, 0.0] [0.693, 0.166, -0.101]</t>
  </si>
  <si>
    <t>[1.0, -0.129, 0.217] [0.115, 0.024, 0.024] [0.0, 0.0, 0.0] [0.616, 0.064, -0.158]</t>
  </si>
  <si>
    <t>[1.0, -0.209, -0.025] [0.467, -0.14, -0.0] [0.0, -0.0, -0.0] [0.477, -0.087, -0.107]</t>
  </si>
  <si>
    <t>[1.0, 0.11, 0.144] [0.499, 0.09, 0.112] [0.0, 0.0, 0.0] [0.488, 0.146, 0.0]</t>
  </si>
  <si>
    <t>[1.0, -0.059, 0.055] [0.053, 0.01, 0.012] [0.0, 0.0, 0.0] [0.052, 0.015, 0.0]</t>
  </si>
  <si>
    <t>[1.0, -0.212, -0.212] [1.0, -0.193, -0.029] [0.751, -0.171, 0.131] [0.476, -0.101, -0.101]</t>
  </si>
  <si>
    <t>[1.0, 0.3, -0.0] [1.0, 0.113, 0.107] [0.435, -0.054, 0.108] [0.676, 0.143, 0.143]</t>
  </si>
  <si>
    <t>[0.599, 0.112, -0.133] [1.0, -0.062, -0.057] [1.0, -0.087, 0.264] [0.0, 0.0, -0.0]</t>
  </si>
  <si>
    <t>[1.0, -0.3, -0.0] [0.307, -0.065, -0.065] [0.634, -0.086, -0.155] [1.0, -0.184, 0.071]</t>
  </si>
  <si>
    <t>[1.0, 0.212, 0.212] [0.293, 0.062, 0.062] [0.645, 0.191, -0.006] [1.0, -0.015, 0.125]</t>
  </si>
  <si>
    <t>[0.752, -0.058, 0.202] [0.0, 0.0, 0.0] [1.0, 0.159, -0.234] [1.0, -0.178, 0.185]</t>
  </si>
  <si>
    <t>[1.0, -0.269, -0.074] [1.0, -0.275, -0.06] [0.398, 0.101, -0.044] [1.0, -0.275, -0.06]</t>
  </si>
  <si>
    <t>[1.0, 0.221, 0.19] [1.0, 0.194, 0.22] [0.481, -0.126, -0.044] [1.0, 0.282, 0.044]</t>
  </si>
  <si>
    <t>[0.105, 0.024, 0.019] [1.0, 0.226, -0.18] [1.0, -0.275, -0.06] [1.0, -0.011, 0.295]</t>
  </si>
  <si>
    <t>[1.0, -0.197, -0.219] [1.0, -0.262, 0.091] [0.128, -0.038, -0.0] [0.521, -0.115, -0.101]</t>
  </si>
  <si>
    <t>[1.0, 0.29, -0.023] [1.0, 0.018, 0.293] [0.051, 0.011, 0.011] [0.691, 0.187, 0.049]</t>
  </si>
  <si>
    <t>[1.0, 0.137, -0.243] [1.0, -0.195, 0.18] [0.471, 0.025, 0.131] [0.0, 0.0, 0.0]</t>
  </si>
  <si>
    <t>[1.0, -0.283, 0.041] [0.439, -0.132, -0.0] [0.149, -0.032, -0.032] [1.0, -0.096, -0.16]</t>
  </si>
  <si>
    <t>[1.0, 0.113, 0.253] [0.523, 0.111, 0.111] [0.11, 0.023, 0.023] [1.0, 0.161, -0.071]</t>
  </si>
  <si>
    <t>[1.0, -0.113, 0.253] [0.0, 0.0, -0.0] [0.384, 0.096, -0.046] [1.0, -0.046, -0.082]</t>
  </si>
  <si>
    <t>[1.0, -0.274, -0.062] [0.782, -0.235, 0.0] [0.073, 0.015, 0.015] [0.801, -0.145, -0.181]</t>
  </si>
  <si>
    <t>[1.0, 0.216, 0.204] [0.827, 0.145, 0.188] [0.054, -0.012, -0.012] [0.796, 0.239, 0.0]</t>
  </si>
  <si>
    <t>[1.0, -0.034, 0.067] [0.862, -0.258, -0.0] [0.0, 0.0, -0.0] [0.862, 0.258, 0.0]</t>
  </si>
  <si>
    <t>[1.0, -0.034, 0.067] [0.822, 0.174, 0.174] [0.0, 0.0, -0.0] [0.822, -0.174, -0.174]</t>
  </si>
  <si>
    <t>[1.0, 0.22, 0.194] [0.046, -0.014, 0.0] [0.947, -0.262, -0.054] [0.043, -0.009, -0.009]</t>
  </si>
  <si>
    <t>[1.0, -0.274, -0.063] [0.008, -0.002, 0.0] [0.975, 0.207, 0.207] [0.038, 0.003, -0.01]</t>
  </si>
  <si>
    <t>[1.0, 0.124, -0.249] [0.682, 0.085, -0.17] [0.0, 0.0, -0.0] [0.784, 0.097, -0.195]</t>
  </si>
  <si>
    <t>[1.0, -0.124, 0.249] [0.682, -0.085, 0.17] [0.0, -0.0, -0.0] [0.784, -0.097, 0.195]</t>
  </si>
  <si>
    <t>[1.0, 0.217, 0.201] [0.536, -0.114, 0.114] [0.0, -0.0, 0.0] [0.378, -0.007, 0.065] [0.0, -0.0, -0.0]</t>
  </si>
  <si>
    <t>[1.0, 0.255, 0.108] [0.607, -0.141, 0.099] [0.0, -0.0, 0.0] [0.033, 0.01, 0.0] [0.571, -0.171, -0.0]</t>
  </si>
  <si>
    <t>[1.0, 0.198, 0.21] [0.567, -0.12, 0.12] [0.0, 0.0, 0.0] [0.309, 0.066, 0.066] [0.123, -0.037, 0.0]</t>
  </si>
  <si>
    <t>[1.0, 0.106, 0.229] [0.562, -0.119, 0.119] [0.0, 0.0, -0.0] [0.368, -0.061, 0.085] [0.0, -0.0, -0.0]</t>
  </si>
  <si>
    <t>[1.0, -0.136, 0.201] [0.649, -0.138, 0.138] [0.0, 0.0, -0.0] [0.197, 0.042, 0.042] [0.347, -0.104, 0.0]</t>
  </si>
  <si>
    <t>[1.0, -0.067, 0.25] [0.592, -0.125, 0.125] [0.0, 0.0, -0.0] [0.408, 0.066, 0.095] [0.0, 0.0, 0.0]</t>
  </si>
  <si>
    <t>[1.0, 0.158, 0.235] [0.558, -0.118, 0.118] [0.0, -0.0, 0.0] [0.363, -0.044, 0.09] [0.0, -0.0, -0.0]</t>
  </si>
  <si>
    <t>[1.0, 0.057, 0.174] [0.638, -0.135, 0.135] [0.0, 0.0, -0.0] [0.102, 0.022, 0.022] [0.463, -0.139, -0.0]</t>
  </si>
  <si>
    <t>[1.0, 0.048, 0.229] [0.578, -0.123, 0.123] [0.0, 0.0, -0.0] [0.374, 0.079, 0.079] [0.048, -0.014, -0.0]</t>
  </si>
  <si>
    <t>[1.0, 0.217, -0.201] [0.378, -0.007, -0.065] [0.0, -0.0, 0.0] [0.536, -0.114, -0.114] [-0.0, -0.0, -0.0]</t>
  </si>
  <si>
    <t>[1.0, 0.255, -0.108] [0.033, 0.01, 0.0] [0.571, -0.171, -0.0] [0.607, -0.141, -0.099] [0.0, -0.0, -0.0]</t>
  </si>
  <si>
    <t>[1.0, 0.198, -0.21] [0.309, 0.066, -0.066] [0.123, -0.037, -0.0] [0.567, -0.12, -0.12] [-0.0, -0.0, -0.0]</t>
  </si>
  <si>
    <t>[1.0, 0.106, -0.229] [0.368, -0.061, -0.085] [0.0, -0.0, -0.0] [0.562, -0.119, -0.119] [0.0, -0.0, -0.0]</t>
  </si>
  <si>
    <t>[1.0, -0.136, -0.201] [0.197, 0.042, -0.042] [0.347, -0.104, -0.0] [0.649, -0.138, -0.138] [0.0, 0.0, -0.0]</t>
  </si>
  <si>
    <t>[1.0, -0.067, -0.25] [0.408, 0.066, -0.095] [0.0, -0.0, 0.0] [0.592, -0.125, -0.125] [0.0, -0.0, -0.0]</t>
  </si>
  <si>
    <t>[1.0, 0.158, -0.235] [0.363, -0.044, -0.09] [0.0, -0.0, 0.0] [0.558, -0.118, -0.118] [0.0, 0.0, -0.0]</t>
  </si>
  <si>
    <t>[1.0, 0.057, -0.174] [0.102, 0.022, -0.022] [0.463, -0.139, -0.0] [0.638, -0.135, -0.135] [0.0, 0.0, 0.0]</t>
  </si>
  <si>
    <t>[1.0, 0.048, -0.229] [0.374, 0.079, -0.079] [0.048, -0.014, -0.0] [0.578, -0.123, -0.123] [0.0, 0.0, -0.0]</t>
  </si>
  <si>
    <t>[1.0, 0.3, 0.0] [0.44, -0.1, 0.0] [0.0, -0.0, 0.0] [0.44, -0.1, 0.0] [0.0, -0.0, -0.0]</t>
  </si>
  <si>
    <t>[1.0, 0.3, 0.0] [0.138, 0.029, -0.029] [0.787, -0.167, 0.167] [0.138, 0.029, 0.029] [0.787, -0.167, -0.167]</t>
  </si>
  <si>
    <t>[1.0, 0.3, 0.0] [0.496, 0.105, -0.105] [0.004, -0.001, 0.001] [0.496, 0.105, 0.105] [0.004, -0.001, -0.001]</t>
  </si>
  <si>
    <t>[1.0, 0.153, 0.0] [0.449, -0.095, 0.095] [0.0, 0.0, -0.0] [0.449, -0.095, -0.095] [0.0, -0.0, -0.0]</t>
  </si>
  <si>
    <t>[1.0, -0.3, -0.0] [0.008, -0.002, 0.002] [0.92, 0.195, -0.195] [0.008, -0.002, -0.002] [0.92, 0.195, 0.195]</t>
  </si>
  <si>
    <t>[1.0, -0.283, 0.0] [0.5, -0.106, 0.106] [0.0, 0.0, -0.0] [0.5, -0.106, -0.106] [0.0, 0.0, 0.0]</t>
  </si>
  <si>
    <t>[1.0, 0.248, 0.0] [0.438, -0.093, 0.093] [0.0, -0.0, 0.0] [0.438, -0.093, -0.093] [0.0, -0.0, -0.0]</t>
  </si>
  <si>
    <t>[1.0, -0.3, -0.0] [0.075, 0.0, 0.0] [1.0, -0.221, 0.0] [0.075, 0.0, -0.0] [1.0, -0.221, 0.0]</t>
  </si>
  <si>
    <t>[1.0, -0.3, -0.0] [0.0, -0.0, -0.0] [0.5, -0.106, 0.106] [0.0, -0.0, -0.0] [0.5, -0.106, -0.106]</t>
  </si>
  <si>
    <t>[1.0, 0.283, 0.0] [0.5, -0.106, 0.106] [0.0, -0.0, 0.0] [0.5, -0.106, -0.106] [0.0, -0.0, -0.0]</t>
  </si>
  <si>
    <t>[1.0, 0.0, 0.278] [0.0, -0.0, 0.0] [0.0, 0.0, 0.0] [1.0, -0.12, 0.25] [0.0, 0.0, 0.0]</t>
  </si>
  <si>
    <t>[1.0, -0.0, -0.278] [1.0, -0.12, -0.25] [0.0, -0.0, 0.0] [0.0, 0.0, 0.0] [0.0, -0.0, 0.0]</t>
  </si>
  <si>
    <t>[1.0, 0.028, 0.09] [0.545, -0.116, 0.116] [0.0, 0.0, -0.0] [0.427, 0.091, 0.091] [0.028, -0.008, 0.0]</t>
  </si>
  <si>
    <t>[1.0, 0.028, -0.09] [0.427, 0.091, -0.091] [0.028, -0.008, 0.0] [0.545, -0.116, -0.116] [0.0, 0.0, 0.0]</t>
  </si>
  <si>
    <t>[1.0, -0.192, 0.193] [0.296, -0.063, 0.063] [0.077, -0.023, -0.0] [0.0, -0.0, -0.0] [0.0, -0.0, -0.0] [0.0, -0.0, -0.0] [0.0, -0.0, 0.0] [0.46, -0.098, -0.098] [0.0, 0.0, -0.0]</t>
  </si>
  <si>
    <t>[1.0, -0.125, -0.032] [-0.0, 0.0, 0.0] [0.661, -0.198, 0.0] [0.0, -0.0, -0.0] [0.0, 0.0, -0.0] [0.0, 0.0, -0.0] [0.0, -0.0, -0.0] [0.0, -0.0, -0.0] [0.527, 0.145, -0.032]</t>
  </si>
  <si>
    <t>[1.0, -0.184, 0.102] [0.0, -0.0, 0.0] [0.527, -0.158, -0.0] [-0.0, -0.0, 0.0] [0.0, -0.0, -0.0] [0.0, -0.0, 0.0] [0.0, -0.0, 0.0] [0.362, -0.077, -0.077] [0.111, 0.033, -0.0]</t>
  </si>
  <si>
    <t>[1.0, -0.197, -0.184] [0.382, 0.081, -0.081] [0.087, 0.026, 0.0] [0.0, 0.0, 0.0] [0.0, -0.0, -0.0] [0.0, -0.0, 0.0] [0.0, 0.0, 0.0] [0.365, 0.077, 0.077] [0.0, -0.0, 0.0]</t>
  </si>
  <si>
    <t>[1.0, -0.125, 0.032] [0.0, 0.0, -0.0] [0.527, 0.145, 0.032] [0.0, 0.0, 0.0] [0.0, -0.0, 0.0] [0.0, -0.0, 0.0] [0.0, -0.0, 0.0] [0.0, 0.0, 0.0] [0.661, -0.198, 0.0]</t>
  </si>
  <si>
    <t>[1.0, -0.185, -0.101] [0.0, 0.0, -0.0] [0.538, 0.161, 0.0] [0.0, -0.0, 0.0] [0.0, -0.0, -0.0] [0.0, 0.0, -0.0] [0.0, 0.0, 0.0] [0.359, 0.076, 0.076] [0.103, -0.031, 0.0]</t>
  </si>
  <si>
    <t>[1.0, -0.3, -0.0] [0.0, 0.0, -0.0] [0.0, -0.0, 0.0] [0.351, -0.001, -0.0] [0.0, -0.0, -0.0] [0.351, -0.001, 0.0] [0.0, -0.0, 0.0] [0.0, -0.0, -0.0] [0.0, -0.0, 0.0]</t>
  </si>
  <si>
    <t>[1.0, 0.034, -0.0] [0.0, -0.0, -0.0] [0.684, -0.145, 0.145] [0.0, -0.0, 0.0] [0.0, -0.0, -0.0] [0.0, 0.0, -0.0] [0.0, -0.0, 0.0] [0.0, 0.0, -0.0] [0.684, -0.145, -0.145]</t>
  </si>
  <si>
    <t>[1.0, -0.3, -0.0] [0.153, -0.032, 0.032] [0.326, -0.069, 0.069] [0.0, 0.0, 0.0] [0.0, 0.0, 0.0] [0.112, 0.034, 0.0] [0.0, -0.0, 0.0] [0.214, 0.045, 0.045] [0.195, -0.041, -0.041]</t>
  </si>
  <si>
    <t>[1.0, 0.09, 0.218] [0.296, -0.063, 0.063] [0.0, -0.0, -0.0] [0.0, -0.0, -0.0] [0.0, -0.0, -0.0] [0.229, -0.049, -0.049] [0.0, -0.0, 0.0] [0.322, -0.068, -0.068] [0.0, 0.0, 0.0]</t>
  </si>
  <si>
    <t>[1.0, 0.225, 0.06] [0.0, -0.0, 0.0] [0.65, -0.195, -0.0] [0.0, -0.0, -0.0] [0.0, -0.0, -0.0] [-0.0, -0.0, -0.0] [0.0, 0.0, -0.0] [0.214, -0.045, -0.045] [0.349, 0.105, 0.0]</t>
  </si>
  <si>
    <t>[1.0, 0.173, 0.179] [0.163, -0.035, 0.035] [0.324, -0.097, -0.0] [0.0, -0.0, 0.0] [0.0, -0.0, -0.0] [0.0, -0.0, 0.0] [0.0, -0.0, 0.0] [0.513, -0.109, -0.109] [0.0, 0.0, -0.0]</t>
  </si>
  <si>
    <t>[0.0, 0.0, 0.0] [0.0, 0.0, 0.0] [0.0, 0.0, 0.0] [0.0, 0.0, 0.0] [0.0, 0.0, 0.0] [0.0, 0.0, 0.0] [0.0, 0.0, 0.0] [0.0, 0.0, 0.0] [0.0, 0.0, 0.0]</t>
  </si>
  <si>
    <t>[1.0, 0.224, -0.06] [0.0, 0.0, -0.0] [0.601, 0.18, 0.0] [0.0, -0.0, -0.0] [0.0, -0.0, 0.0] [0.0, 0.0, -0.0] [0.0, -0.0, 0.0] [0.212, 0.045, 0.045] [0.4, -0.12, 0.0]</t>
  </si>
  <si>
    <t>[1.0, 0.169, -0.173] [0.228, 0.048, -0.048] [0.332, 0.1, 0.0] [0.0, -0.0, -0.0] [0.0, -0.0, -0.0] [-0.0, 0.0, 0.0] [0.0, -0.0, 0.0] [0.44, 0.093, 0.093] [-0.0, -0.0, -0.0]</t>
  </si>
  <si>
    <t>[1.0, 0.3, 0.0] [0.0, 0.0, -0.0] [0.657, 0.008, 0.0] [-0.0, -0.0, 0.0] [0.0, -0.0, -0.0] [0.0, -0.0, 0.0] [0.0, -0.0, 0.0] [0.0, 0.0, -0.0] [0.657, 0.008, 0.0]</t>
  </si>
  <si>
    <t>[1.0, 0.3, -0.0] [0.156, 0.033, -0.033] [0.322, 0.068, -0.068] [0.0, -0.0, -0.0] [0.0, 0.0, 0.0] [0.114, -0.034, 0.0] [0.0, 0.0, -0.0] [0.218, -0.046, -0.046] [0.189, 0.04, 0.04]</t>
  </si>
  <si>
    <t>[1.0, -0.041, 0.213] [0.337, -0.071, 0.071] [0.0, -0.0, -0.0] [0.0, -0.0, -0.0] [0.0, -0.0, -0.0] [0.081, -0.017, -0.017] [0.0, -0.0, 0.0] [0.419, -0.089, -0.089] [0.0, 0.0, 0.0]</t>
  </si>
  <si>
    <t>[1.0, -0.011, 0.143] [0.028, -0.006, 0.006] [0.487, -0.146, 0.0] [0.0, 0.0, -0.0] [0.0, -0.0, 0.0] [0.0, -0.0, -0.0] [0.0, 0.0, 0.0] [0.485, -0.103, -0.103] [-0.0, 0.0, 0.0]</t>
  </si>
  <si>
    <t>[1.0, -0.045, -0.207] [0.425, 0.09, -0.09] [0.0, -0.0, -0.0] [0.068, -0.015, 0.015] [0.0, -0.0, -0.0] [0.0, 0.0, 0.0] [0.0, -0.0, 0.0] [0.343, 0.073, 0.073] [0.0, -0.0, 0.0]</t>
  </si>
  <si>
    <t>[1.0, 0.023, -0.015] [0.0, 0.0, -0.0] [0.561, 0.168, 0.0] [0.0, -0.0, 0.0] [0.0, -0.0, -0.0] [0.0, -0.0, 0.0] [0.0, -0.0, 0.0] [0.054, 0.011, 0.011] [0.591, -0.177, -0.0]</t>
  </si>
  <si>
    <t>[1.0, -0.014, -0.139] [0.067, 0.014, -0.014] [0.491, 0.147, 0.0] [0.0, 0.0, -0.0] [0.0, -0.0, 0.0] [0.0, -0.0, -0.0] [0.0, -0.0, 0.0] [0.442, 0.094, 0.094] [0.0, -0.0, 0.0]</t>
  </si>
  <si>
    <t>[1.0, 0.3, 0.0] [0.0, 0.0, 0.0] [0.714, -0.182, 0.0] [0.0, -0.0, -0.0] [0.0, 0.0, -0.0] [0.0, 0.0, 0.0] [0.0, 0.0, 0.0] [-0.0, -0.0, 0.0] [0.714, -0.182, 0.0]</t>
  </si>
  <si>
    <t>[1.0, -0.001, -0.283] [0.0, -0.0, 0.0] [0.0, 0.0, 0.0] [-0.0, 0.0, 0.0] [0.0, -0.0, -0.0] [0.0, 0.0, -0.0] [0.0, 0.0, -0.0] [0.532, -0.051, 0.138] [0.468, 0.099, -0.099]</t>
  </si>
  <si>
    <t>[1.0, -0.001, 0.291] [0.532, 0.113, 0.113] [0.468, 0.07, 0.112] [0.0, 0.0, 0.0] [-0.0, 0.0, 0.0] [0.0, -0.0, -0.0] [0.0, 0.0, 0.0] [-0.0, -0.0, 0.0] [0.0, -0.0, -0.0]</t>
  </si>
  <si>
    <t>[1.0, -0.292, 0.0] [0.0, 0.0, -0.0] [0.0, 0.0, 0.0] [0.5, -0.15, -0.0] [0.0, 0.0, -0.0] [0.5, -0.15, -0.0] [0.0, 0.0, -0.0] [0.0, 0.0, -0.0] [0.0, -0.0, 0.0]</t>
  </si>
  <si>
    <t>[1.0, 0.008, 0.038] [0.066, 0.014, -0.014] [0.451, 0.135, -0.0] [0.0, -0.0, 0.0] [0.0, 0.0, 0.0] [0.0, -0.0, -0.0] [0.0, -0.0, -0.0] [0.483, 0.102, 0.102] [0.0, -0.0, -0.0]</t>
  </si>
  <si>
    <t>[1.0, 0.012, -0.039] [0.108, -0.023, 0.023] [0.444, -0.133, -0.0] [0.0, 0.0, -0.0] [0.0, -0.0, 0.0] [-0.0, 0.0, 0.0] [0.0, 0.0, 0.0] [0.449, -0.095, -0.095] [0.0, 0.0, -0.0]</t>
  </si>
  <si>
    <t>[1.0, -0.212, 0.212] [0.0, 0.0, -0.0] [1.0, -0.243, 0.137] [0.356, 0.0, 0.107] [0.055, 0.012, -0.012] [0.559, -0.119, -0.119] [0.0, 0.0, 0.0] [0.314, -0.067, -0.067]</t>
  </si>
  <si>
    <t>[0.535, 0.114, -0.114] [0.817, 0.0, 0.245] [0.25, -0.053, -0.053] [0.0, -0.0, -0.0] [1.0, 0.288, -0.028] [0.0, -0.0, -0.0] [1.0, 0.0, -0.3] [1.0, 0.12, -0.25]</t>
  </si>
  <si>
    <t>[1.0, -0.191, -0.221] [0.173, 0.048, 0.009] [1.0, -0.212, 0.212] [0.0, -0.0, -0.0] [1.0, 0.3, 0.0] [0.054, 0.011, -0.011] [0.131, -0.0, -0.039] [1.0, -0.0, -0.3]</t>
  </si>
  <si>
    <t>[1.0, 0.212, 0.212] [0.0, 0.0, 0.0] [1.0, 0.121, -0.25] [0.0, 0.0, -0.0] [0.225, -0.0, -0.067] [0.842, -0.221, -0.077] [0.457, -0.097, 0.097] [-0.0, -0.0, 0.0]</t>
  </si>
  <si>
    <t>[0.926, 0.196, 0.196] [0.791, 0.0, 0.237] [1.0, -0.212, -0.212] [-0.0, -0.0, -0.0] [1.0, -0.175, -0.227] [0.952, -0.202, -0.202] [1.0, -0.3, -0.0] [-0.0, -0.0, 0.0]</t>
  </si>
  <si>
    <t>[1.0, 0.212, 0.212] [0.0, 0.0, -0.0] [1.0, 0.0, -0.3] [0.0, 0.0, -0.0] [0.234, -0.0, -0.07] [0.686, -0.147, -0.141] [0.937, -0.223, 0.14] [-0.0, -0.0, 0.0]</t>
  </si>
  <si>
    <t>[1.0, -0.021, 0.268] [0.0, 0.0, 0.0] [1.0, -0.249, -0.124] [0.12, 0.0, 0.036] [0.078, 0.017, -0.017] [1.0, -0.212, -0.212] [0.0, -0.0, 0.0] [-0.0, -0.0, 0.0]</t>
  </si>
  <si>
    <t>[0.559, 0.119, 0.119] [0.748, -0.159, 0.159] [0.54, -0.115, -0.115] [0.0, 0.0, -0.0] [1.0, 0.212, -0.212] [0.0, -0.0, 0.0] [1.0, -0.243, -0.138] [0.757, -0.227, -0.0]</t>
  </si>
  <si>
    <t>[1.0, 0.22, -0.193] [0.0, -0.0, 0.0] [1.0, -0.212, -0.212] [0.0, 0.0, -0.0] [0.733, 0.156, -0.156] [0.229, -0.069, 0.0] [0.412, -0.124, 0.0] [0.353, -0.075, -0.075]</t>
  </si>
  <si>
    <t>[0.995, 0.211, 0.211] [1.0, -0.135, -0.244] [1.0, 0.3, 0.0] [0.47, 0.1, 0.1] [0.249, -0.075, 0.0] [0.965, -0.29, -0.0] [0.0, -0.0, 0.0] [-0.0, -0.0, -0.0]</t>
  </si>
  <si>
    <t>[0.0, 0.0, -0.0] [1.0, -0.015, 0.294] [0.279, -0.0, -0.084] [0.886, -0.0, -0.266] [1.0, -0.212, 0.212] [0.0, -0.0, 0.0] [1.0, 0.212, 0.212] [0.131, 0.035, 0.01]</t>
  </si>
  <si>
    <t>[0.284, -0.06, 0.06] [1.0, 0.0, -0.3] [1.0, 0.3, 0.0] [1.0, 0.0, -0.3] [0.78, -0.194, 0.096] [0.204, -0.0, 0.061] [0.26, 0.055, 0.055] [0.0, -0.0, 0.0]</t>
  </si>
  <si>
    <t>[0.977, 0.207, 0.207] [0.387, 0.0, 0.116] [1.0, 0.212, -0.212] [0.0, 0.0, -0.0] [0.608, -0.179, -0.009] [1.0, -0.3, -0.0] [0.459, -0.097, 0.097] [-0.0, -0.0, 0.0]</t>
  </si>
  <si>
    <t>[1.0, 0.212, 0.212] [0.39, 0.006, 0.115] [1.0, 0.212, -0.212] [0.0, 0.0, -0.0] [0.612, -0.183, 0.0] [0.835, -0.25, -0.0] [0.952, -0.202, 0.202] [-0.0, -0.0, 0.0]</t>
  </si>
  <si>
    <t>[1.0, 0.212, 0.212] [0.403, 0.0, 0.121] [1.0, 0.212, -0.212] [-0.0, 0.0, -0.0] [0.613, -0.181, -0.006] [0.954, -0.286, -0.0] [0.661, -0.14, 0.14] [-0.0, -0.0, 0.0]</t>
  </si>
  <si>
    <t>[0.781, 0.166, 0.166] [0.457, 0.023, 0.128] [1.0, 0.212, -0.212] [0.0, 0.0, -0.0] [0.805, -0.242, -0.0] [1.0, -0.3, -0.0] [0.035, -0.007, 0.007] [-0.0, -0.0, 0.0]</t>
  </si>
  <si>
    <t>[0.335, 0.071, 0.071] [0.304, 0.064, 0.064] [0.961, 0.24, -0.115] [0.0, 0.0, -0.0] [1.0, -0.3, -0.0] [0.083, -0.018, -0.018] [1.0, -0.212, 0.212] [0.0, 0.0, -0.0]</t>
  </si>
  <si>
    <t>[0.816, 0.173, 0.173] [0.617, 0.028, 0.173] [1.0, 0.212, -0.212] [0.0, 0.0, -0.0] [0.932, -0.28, -0.0] [1.0, -0.3, 0.0] [0.326, -0.069, 0.069] [0.0, 0.0, -0.0]</t>
  </si>
  <si>
    <t>[1.0, -0.212, 0.212] [0.277, 0.002, -0.082] [1.0, 0.033, 0.286] [0.374, 0.0, 0.112] [0.0, 0.0, 0.0] [0.71, -0.213, -0.0] [0.0, -0.0, -0.0] [-0.0, -0.0, -0.0]</t>
  </si>
  <si>
    <t>[0.074, 0.016, 0.016] [1.0, -0.178, 0.226] [0.0, 0.0, -0.0] [0.072, -0.015, -0.015] [1.0, 0.0, 0.3] [0.0, -0.0, -0.0] [1.0, 0.3, 0.0] [0.921, 0.043, -0.259]</t>
  </si>
  <si>
    <t>[1.0, -0.3, 0.0] [1.0, -0.0, -0.3] [1.0, -0.104, 0.257] [1.0, -0.179, -0.226] [0.711, 0.151, 0.151] [0.16, 0.048, 0.0] [0.227, 0.048, -0.048] [1.0, 0.212, -0.212]</t>
  </si>
  <si>
    <t>[1.0, 0.212, 0.212] [0.195, 0.0, 0.059] [1.0, 0.212, -0.212] [0.0, 0.0, -0.0] [0.42, -0.119, -0.018] [0.9, -0.27, -0.0] [0.524, -0.111, 0.111] [-0.0, -0.0, -0.0]</t>
  </si>
  <si>
    <t>[1.0, 0.212, 0.212] [0.625, 0.014, 0.182] [1.0, 0.118, -0.251] [0.0, 0.0, -0.0] [0.778, -0.165, -0.165] [0.939, -0.199, -0.199] [1.0, -0.212, 0.212] [-0.0, -0.0, 0.0]</t>
  </si>
  <si>
    <t>[1.0, 0.212, 0.212] [0.097, 0.0, 0.029] [1.0, 0.212, -0.212] [0.0, 0.0, -0.0] [0.346, -0.103, -0.001] [0.716, -0.215, -0.0] [0.885, -0.188, 0.188] [-0.0, -0.0, 0.0]</t>
  </si>
  <si>
    <t>[0.993, 0.211, 0.211] [0.228, -0.048, -0.048] [1.0, 0.236, -0.153] [0.077, 0.0, 0.023] [0.248, -0.053, -0.053] [1.0, -0.3, -0.0] [0.0, -0.0, 0.0] [0.0, -0.0, -0.0]</t>
  </si>
  <si>
    <t>[0.0, 0.0, 0.0] [1.0, 0.0, 0.3] [0.116, -0.025, -0.025] [0.0, -0.0, -0.0] [1.0, 0.11, -0.107] [0.0, -0.0, -0.0] [1.0, -0.3, -0.0] [0.199, -0.051, -0.021]</t>
  </si>
  <si>
    <t>[0.628, 0.133, 0.133] [0.799, 0.0, 0.24] [0.727, -0.154, -0.154] [0.0, 0.0, -0.0] [1.0, -0.244, -0.006] [0.0, -0.0, -0.0] [1.0, -0.3, -0.0] [-0.0, -0.0, 0.0]</t>
  </si>
  <si>
    <t>[0.665, 0.141, 0.141] [0.0, 0.0, 0.0] [1.0, 0.043, -0.099] [0.641, 0.068, 0.164] [0.0, 0.0, -0.0] [1.0, -0.3, 0.0] [0.0, 0.0, -0.0] [0.0, 0.0, 0.0]</t>
  </si>
  <si>
    <t>[0.0, 0.0, 0.0] [1.0, 0.018, 0.293] [1.0, -0.147, -0.239] [0.0, -0.0, 0.0] [0.077, -0.016, 0.016] [0.218, -0.046, -0.046] [1.0, -0.212, 0.212] [0.723, -0.153, 0.153]</t>
  </si>
  <si>
    <t>[1.0, 0.212, 0.212] [0.0, 0.0, -0.0] [0.881, 0.187, -0.187] [0.13, -0.028, 0.028] [1.0, -0.264, -0.087] [0.627, -0.184, -0.011] [0.0, -0.0, 0.0] [0.0, -0.0, 0.0]</t>
  </si>
  <si>
    <t>[1.0, -0.3, -0.0] [0.743, -0.158, 0.158] [1.0, -0.212, -0.212] [0.0, -0.0, -0.0] [0.959, -0.0, -0.288] [0.824, -0.247, -0.0] [0.523, -0.157, -0.0] [0.053, 0.016, 0.0]</t>
  </si>
  <si>
    <t>[1.0, 0.212, 0.212] [0.097, 0.021, 0.021] [1.0, 0.3, 0.0] [0.0, -0.0, -0.0] [0.343, -0.103, 0.0] [0.62, -0.183, -0.006] [0.977, -0.207, 0.207] [-0.0, 0.0, 0.0]</t>
  </si>
  <si>
    <t>[1.0, -0.26, -0.052] [0.661, -0.198, -0.0] [0.594, 0.157, -0.052]</t>
  </si>
  <si>
    <t>[0.0, -0.0, 0.0] [0.0, 0.0, 0.0] [0.0, -0.0, -0.0]</t>
  </si>
  <si>
    <t>[1.0, -0.26, 0.052] [0.594, 0.157, 0.052] [0.661, -0.198, -0.0]</t>
  </si>
  <si>
    <t>[1.0, -0.067, -0.0] [0.762, -0.162, -0.162] [0.762, -0.162, 0.162]</t>
  </si>
  <si>
    <t>[0.0, -0.0, -0.0] [0.0, -0.0, -0.0] [0.0, -0.0, -0.0]</t>
  </si>
  <si>
    <t>[0.0, -0.0, -0.0] [0.0, 0.0, 0.0] [0.0, 0.0, -0.0]</t>
  </si>
  <si>
    <t>[0.0, -0.0, -0.0] [0.0, 0.0, 0.0] [0.0, 0.0, 0.0]</t>
  </si>
  <si>
    <t>[0.0, -0.0, 0.0] [0.0, 0.0, 0.0] [0.0, 0.0, 0.0]</t>
  </si>
  <si>
    <t>[1.0, 0.3, 0.0] [0.716, 0.09, 0.0] [0.716, 0.09, 0.0]</t>
  </si>
  <si>
    <t>[0.0, 0.0, -0.0] [0.0, 0.0, 0.0] [0.0, 0.0, -0.0]</t>
  </si>
  <si>
    <t>[0.0, -0.0, -0.0] [0.0, -0.0, 0.0] [0.0, 0.0, -0.0]</t>
  </si>
  <si>
    <t>[0.0, 0.0, 0.0] [0.0, 0.0, 0.0] [0.0, -0.0, 0.0]</t>
  </si>
  <si>
    <t>[1.0, 0.3, 0.0] [0.805, -0.205, -0.0] [0.805, -0.205, 0.0]</t>
  </si>
  <si>
    <t>[0.0, 0.0, 0.0] [0.0, -0.0, 0.0] [0.0, 0.0, -0.0]</t>
  </si>
  <si>
    <t>[1.0, 0.3, 0.0] [0.5, -0.106, -0.106] [0.5, -0.106, 0.106]</t>
  </si>
  <si>
    <t>[0.0, -0.0, -0.0] [0.0, 0.0, 0.0] [0.0, -0.0, 0.0]</t>
  </si>
  <si>
    <t>[0.0, -0.0, 0.0] [0.0, 0.0, 0.0] [0.0, 0.0, -0.0]</t>
  </si>
  <si>
    <t>[1.0, -0.298, -0.004] [0.99, 0.0, -0.297] [0.617, 0.185, -0.0] [0.0, 0.0, -0.0] [0.178, -0.038, 0.038] [0.334, 0.0, 0.1]</t>
  </si>
  <si>
    <t>[1.0, 0.288, -0.028] [0.124, -0.026, 0.026] [0.0, 0.0, 0.0] [0.741, -0.214, 0.021] [0.054, -0.011, -0.011] [0.0, 0.0, -0.0]</t>
  </si>
  <si>
    <t>[1.0, 0.291, -0.022] [0.743, -0.004, 0.0] [0.0, -0.0, 0.0] [0.266, -0.056, 0.056] [0.209, -0.044, -0.044] [0.0, -0.0, -0.0]</t>
  </si>
  <si>
    <t>[1.0, -0.212, -0.212] [0.437, -0.129, 0.004] [0.162, 0.034, 0.034] [0.373, -0.112, 0.0] [0.331, -0.07, -0.07] [0.0, -0.0, 0.0]</t>
  </si>
  <si>
    <t>[1.0, 0.118, -0.075] [0.147, -0.044, -0.0] [0.0, 0.0, -0.0] [0.772, -0.232, -0.0] [0.074, -0.016, -0.016] [0.0, -0.0, -0.0]</t>
  </si>
  <si>
    <t>[1.0, 0.015, -0.129] [0.251, -0.075, -0.0] [0.0, 0.0, 0.0] [0.693, -0.208, -0.0] [0.129, -0.027, -0.027] [0.0, 0.0, -0.0]</t>
  </si>
  <si>
    <t>[1.0, -0.247, -0.128] [0.506, 0.0, -0.152] [0.644, 0.193, 0.0] [0.0, -0.0, 0.0] [0.567, -0.13, -0.096] [0.0, -0.0, 0.0]</t>
  </si>
  <si>
    <t>[1.0, 0.18, -0.068] [0.132, -0.04, -0.0] [0.0, 0.0, -0.0] [0.774, -0.232, -0.0] [0.066, -0.014, -0.014] [0.0, 0.0, -0.0]</t>
  </si>
  <si>
    <t>[1.0, 0.074, -0.154] [0.298, -0.089, 0.0] [0.0, 0.0, -0.0] [0.636, -0.191, -0.0] [0.153, -0.033, -0.033] [0.0, 0.0, 0.0]</t>
  </si>
  <si>
    <t>[1.0, -0.278, 0.054] [0.081, -0.017, -0.017] [1.0, -0.126, -0.248] [0.0, 0.0, -0.0] [0.216, 0.062, 0.005] [1.0, 0.212, -0.212]</t>
  </si>
  <si>
    <t>[1.0, 0.264, 0.005] [0.0, -0.0, -0.0] [0.063, -0.019, -0.0] [0.821, -0.246, 0.0] [0.0, 0.0, -0.0] [0.093, 0.0, -0.028]</t>
  </si>
  <si>
    <t>[1.0, 0.262, 0.012] [0.0, 0.0, 0.0] [0.153, -0.046, 0.0] [0.732, -0.22, -0.0] [0.0, -0.0, -0.0] [0.232, 0.0, -0.07]</t>
  </si>
  <si>
    <t>[1.0, -0.3, -0.0] [0.0, -0.0, 0.0] [0.89, -0.207, 0.128] [0.0, 0.0, -0.0] [0.265, -0.056, -0.056] [0.36, -0.076, 0.076]</t>
  </si>
  <si>
    <t>[1.0, 0.155, 0.003] [0.0, -0.0, -0.0] [0.025, -0.007, -0.0] [0.881, -0.264, -0.0] [0.0, 0.0, 0.0] [0.034, 0.0, -0.01]</t>
  </si>
  <si>
    <t>[1.0, -0.057, 0.01] [0.0, 0.0, 0.0] [0.067, -0.02, 0.0] [0.883, -0.265, -0.0] [0.0, 0.0, 0.0] [0.1, 0.0, -0.03]</t>
  </si>
  <si>
    <t>[1.0, -0.267, -0.08] [0.0, 0.0, 0.0] [1.0, -0.157, 0.0] [0.0, -0.0, 0.0] [0.0, -0.0, 0.0] [0.855, -0.095, 0.047]</t>
  </si>
  <si>
    <t>[1.0, 0.212, 0.004] [0.0, 0.0, -0.0] [0.045, -0.013, 0.0] [0.849, -0.255, -0.0] [0.0, -0.0, 0.0] [0.064, 0.0, -0.019]</t>
  </si>
  <si>
    <t>[1.0, 0.123, 0.011] [0.0, 0.0, -0.0] [0.116, -0.035, 0.0] [0.798, -0.239, -0.0] [0.0, -0.0, -0.0] [0.174, 0.0, -0.052]</t>
  </si>
  <si>
    <t>[1.0, -0.3, -0.0] [0.445, -0.035, -0.119] [0.963, 0.204, -0.204] [-0.0, -0.0, 0.0] [0.0, -0.0, 0.0] [0.794, 0.199, 0.095]</t>
  </si>
  <si>
    <t>[1.0, 0.3, 0.0] [0.045, 0.0, 0.013] [0.014, -0.004, 0.0] [0.815, -0.244, -0.001] [0.0, -0.0, 0.0] [0.056, 0.0, -0.017]</t>
  </si>
  <si>
    <t>[1.0, 0.292, 0.019] [0.443, 0.014, 0.127] [0.0, -0.0, 0.0] [0.426, -0.128, 0.0] [0.0, -0.0, -0.0] [0.345, -0.0, -0.104]</t>
  </si>
  <si>
    <t>[1.0, -0.3, 0.0] [0.0, 0.0, -0.0] [0.871, 0.157, 0.133] [0.0, -0.0, 0.0] [0.558, -0.118, -0.118] [0.032, -0.007, 0.007]</t>
  </si>
  <si>
    <t>[1.0, 0.14, -0.036] [0.074, -0.022, -0.0] [0.0, 0.0, -0.0] [0.838, -0.252, -0.0] [0.036, -0.008, -0.008] [0.0, 0.0, 0.0]</t>
  </si>
  <si>
    <t>[1.0, -0.061, -0.096] [0.191, -0.057, 0.0] [0.0, -0.0, -0.0] [0.767, -0.23, -0.0] [0.097, -0.021, -0.021] [0.0, 0.0, -0.0]</t>
  </si>
  <si>
    <t>[1.0, -0.212, -0.212] [0.005, -0.002, -0.0] [1.0, 0.299, 0.0] [0.0, 0.0, 0.0] [0.17, 0.0, -0.051] [0.561, -0.126, 0.101]</t>
  </si>
  <si>
    <t>[1.0, 0.263, -0.0] [0.002, 0.0, 0.001] [0.002, -0.001, 0.0] [0.879, -0.264, -0.0] [0.0, 0.0, 0.0] [0.0, -0.0, 0.0]</t>
  </si>
  <si>
    <t>[1.0, 0.25, 0.12] [0.0, 0.0, 0.0] [0.0, -0.0, 0.0] [1.0, -0.25, 0.12] [0.0, -0.0, -0.0] [0.0, 0.0, -0.0]</t>
  </si>
  <si>
    <t>[1.0, -0.3, -0.0] [0.039, -0.0, -0.012] [0.763, 0.218, -0.028] [0.0, 0.0, -0.0] [0.0, -0.0, 0.0] [0.245, 0.025, 0.063]</t>
  </si>
  <si>
    <t>[1.0, -0.085, 0.177] [0.03, 0.0, -0.009] [0.0, 0.0, 0.0] [0.0, -0.0, -0.0] [0.829, -0.176, 0.176] [0.17, 0.0, 0.051]</t>
  </si>
  <si>
    <t>[1.0, 0.166, -0.001] [0.169, -0.0, 0.051] [0.149, -0.045, -0.0] [0.696, -0.209, 0.0] [-0.0, -0.0, 0.0] [0.0, 0.0, -0.0]</t>
  </si>
  <si>
    <t>[1.0, 0.009, -0.019] [0.298, -0.089, 0.0] [0.0, 0.0, -0.0] [0.674, -0.202, -0.0] [0.116, -0.025, -0.025] [0.0, -0.0, 0.0]</t>
  </si>
  <si>
    <t>[1.0, 0.184, -0.211] [-0.0, 0.0, 0.0] [0.074, -0.022, 0.0] [0.811, -0.243, -0.0] [0.0, -0.0, 0.0] [0.232, -0.0, -0.07]</t>
  </si>
  <si>
    <t>[1.0, 0.261, 0.018] [0.0, 0.0, -0.0] [0.0, -0.0, 0.0] [0.0, 0.0, 0.0] [0.886, -0.266, 0.0] [0.0, -0.0, -0.0] [0.0, 0.0, -0.0] [0.132, -0.003, 0.038]</t>
  </si>
  <si>
    <t>[1.0, -0.212, -0.212] [0.127, 0.0, 0.038] [0.152, -0.032, -0.032] [1.0, -0.119, -0.251] [0.0, 0.0, -0.0] [0.18, 0.054, 0.0] [1.0, 0.0, -0.3] [0.076, 0.0, 0.023]</t>
  </si>
  <si>
    <t>[1.0, 0.255, 0.108] [0.0, 0.0, -0.0] [0.0, 0.0, 0.0] [0.035, -0.01, -0.0] [0.874, -0.261, -0.002] [0.0, 0.0, -0.0] [0.1, 0.0, -0.03] [1.0, 0.0, 0.3]</t>
  </si>
  <si>
    <t>[1.0, 0.139, 0.004] [0.0, -0.0, 0.0] [0.0, -0.0, 0.0] [0.0, 0.0, 0.0] [0.909, -0.273, 0.0] [0.0, -0.0, 0.0] [0.0, -0.0, 0.0] [0.039, 0.001, 0.011]</t>
  </si>
  <si>
    <t>[1.0, -0.3, 0.0] [0.0, 0.0, 0.0] [0.0, 0.0, -0.0] [0.985, -0.148, 0.212] [-0.0, -0.0, 0.0] [0.202, -0.043, -0.043] [0.435, -0.131, -0.0] [0.0, -0.0, 0.0]</t>
  </si>
  <si>
    <t>[1.0, -0.245, 0.028] [0.0, 0.0, -0.0] [0.0, -0.0, 0.0] [0.0, 0.0, 0.0] [0.992, -0.298, 0.0] [0.0, -0.0, 0.0] [0.0, -0.0, 0.0] [0.148, -0.003, 0.043]</t>
  </si>
  <si>
    <t>[1.0, 0.194, 0.011] [0.0, -0.0, 0.0] [0.0, -0.0, 0.0] [0.0, 0.0, 0.0] [0.899, -0.27, 0.0] [0.0, -0.0, 0.0] [0.0, -0.0, 0.0] [0.08, -0.001, 0.024]</t>
  </si>
  <si>
    <t>[1.0, -0.212, -0.212] [0.0, -0.0, 0.0] [0.0, -0.0, 0.0] [1.0, -0.243, -0.137] [0.0, 0.0, -0.0] [0.2, 0.042, 0.042] [0.651, -0.106, -0.058] [-0.0, -0.0, 0.0]</t>
  </si>
  <si>
    <t>[1.0, -0.13, 0.069] [0.0, 0.0, -0.0] [0.0, -0.0, 0.0] [0.0, -0.0, 0.0] [0.975, -0.292, 0.0] [0.0, -0.0, 0.0] [0.0, -0.0, 0.0] [0.442, -0.011, 0.128]</t>
  </si>
  <si>
    <t>[1.0, 0.258, -0.05] [0.136, 0.029, -0.029] [-0.0, -0.0, -0.0] [0.0, 0.0, 0.0] [0.802, -0.241, 0.0] [0.034, -0.007, -0.007] [0.0, 0.0, -0.0] [0.0, 0.0, 0.0]</t>
  </si>
  <si>
    <t>[1.0, -0.212, -0.212] [1.0, 0.0, 0.3] [0.176, -0.037, -0.037] [1.0, 0.212, -0.212] [0.0, -0.0, 0.0] [0.544, -0.061, -0.081] [0.174, -0.037, 0.037] [0.0, 0.0, -0.0]</t>
  </si>
  <si>
    <t>[1.0, 0.104, -0.257] [1.0, 0.127, -0.247] [0.009, -0.002, 0.002] [0.0, -0.0, 0.0] [0.242, -0.073, 0.0] [0.237, -0.05, -0.05] [0.0, -0.0, 0.0] [0.0, 0.0, 0.0]</t>
  </si>
  <si>
    <t>[1.0, 0.048, -0.07] [0.199, 0.042, -0.042] [0.0, -0.0, 0.0] [0.0, 0.0, 0.0] [0.808, -0.242, 0.0] [0.051, -0.011, -0.011] [0.0, 0.0, -0.0] [0.0, 0.0, 0.0]</t>
  </si>
  <si>
    <t>[1.0, -0.212, -0.212] [0.0, -0.0, -0.0] [0.437, -0.129, 0.004] [0.162, 0.034, 0.034] [0.373, -0.112, 0.0] [0.331, -0.07, -0.07] [0.0, 0.0, -0.0] [0.0, 0.0, 0.0]</t>
  </si>
  <si>
    <t>[1.0, -0.105, -0.12] [0.34, 0.072, -0.072] [0.0, -0.0, -0.0] [0.0, 0.0, 0.0] [0.755, -0.226, 0.0] [0.088, -0.019, -0.019] [0.0, 0.0, -0.0] [0.0, 0.0, 0.0]</t>
  </si>
  <si>
    <t>[1.0, 0.117, -0.063] [0.178, 0.038, -0.038] [0.0, -0.0, 0.0] [0.0, 0.0, 0.0] [0.806, -0.242, 0.0] [0.045, -0.01, -0.01] [0.0, 0.0, -0.0] [0.0, 0.0, 0.0]</t>
  </si>
  <si>
    <t>[1.0, -0.212, -0.212] [0.08, 0.017, 0.017] [0.397, -0.037, -0.104] [0.654, 0.196, 0.0] [0.0, 0.0, -0.0] [0.6, -0.127, -0.127] [0.0, -0.0, 0.0] [0.0, -0.0, 0.0]</t>
  </si>
  <si>
    <t>[1.0, -0.068, -0.144] [0.403, 0.086, -0.086] [0.0, -0.0, 0.0] [0.0, 0.0, 0.0] [0.709, -0.213, 0.0] [0.105, -0.022, -0.022] [0.0, 0.0, -0.0] [0.0, 0.0, 0.0]</t>
  </si>
  <si>
    <t>[1.0, 0.3, 0.0] [0.057, -0.012, -0.012] [0.0, 0.0, 0.0] [0.0, 0.0, 0.0] [0.838, -0.251, 0.0] [0.0, -0.0, 0.0] [0.0, 0.0, 0.0] [0.074, 0.013, 0.014]</t>
  </si>
  <si>
    <t>[1.0, -0.212, -0.212] [0.829, 0.0, 0.249] [0.1, -0.021, -0.021] [1.0, -0.194, -0.22] [0.0, 0.0, 0.0] [0.441, 0.132, -0.0] [0.509, -0.108, -0.108] [0.0, 0.0, 0.0]</t>
  </si>
  <si>
    <t>[1.0, 0.274, 0.063] [1.0, 0.0, -0.3] [0.258, -0.063, 0.034] [0.0, -0.0, -0.0] [0.0, 0.0, 0.0] [0.0, 0.0, 0.0] [0.0, -0.0, 0.0] [1.0, -0.094, 0.151]</t>
  </si>
  <si>
    <t>[1.0, 0.105, -0.034] [0.099, 0.021, -0.021] [0.0, -0.0, 0.0] [0.0, 0.0, 0.0] [0.856, -0.257, 0.0] [0.024, -0.005, -0.005] [0.0, 0.0, -0.0] [0.0, 0.0, 0.0]</t>
  </si>
  <si>
    <t>[1.0, -0.3, -0.0] [0.0, -0.0, -0.0] [0.0, 0.0, 0.0] [0.879, 0.164, 0.14] [0.0, -0.0, -0.0] [0.554, -0.118, -0.118] [0.036, -0.011, 0.0] [-0.0, 0.0, -0.0]</t>
  </si>
  <si>
    <t>[1.0, -0.153, -0.089] [0.259, 0.055, -0.055] [0.0, -0.0, 0.0] [0.0, 0.0, 0.0] [0.814, -0.244, 0.0] [0.067, -0.014, -0.014] [0.0, 0.0, -0.0] [0.0, 0.0, 0.0]</t>
  </si>
  <si>
    <t>[1.0, 0.263, -0.0] [0.0, 0.0, -0.0] [0.002, 0.0, 0.001] [0.002, -0.001, -0.0] [0.879, -0.264, 0.0] [0.0, -0.0, -0.0] [0.0, -0.0, 0.0] [0.0, 0.0, 0.0]</t>
  </si>
  <si>
    <t>[1.0, -0.212, -0.212] [0.0, 0.0, 0.0] [0.0, 0.0, 0.0] [1.0, 0.219, -0.066] [0.0, 0.0, 0.0] [0.379, 0.093, -0.05] [0.3, -0.064, 0.064] [0.0, 0.0, 0.0]</t>
  </si>
  <si>
    <t>[1.0, -0.3, 0.0] [0.036, -0.0, 0.011] [0.0, -0.0, 0.0] [0.815, 0.226, -0.045] [0.0, 0.0, -0.0] [0.0, 0.0, 0.0] [0.208, 0.028, 0.051] [0.0, -0.0, 0.0]</t>
  </si>
  <si>
    <t>[1.0, 0.25, 0.12] [0.0, -0.0, -0.0] [-0.0, -0.0, 0.0] [0.0, 0.0, 0.0] [1.0, -0.25, 0.12] [0.0, -0.0, -0.0] [0.0, -0.0, 0.0] [0.0, 0.0, 0.0]</t>
  </si>
  <si>
    <t>[1.0, 0.038, -0.128] [0.11, -0.0, 0.033] [-0.0, -0.0, 0.0] [0.0, 0.0, 0.0] [0.0, 0.0, -0.0] [0.565, -0.169, 0.0] [0.503, -0.107, 0.107] [0.0, 0.0, 0.0]</t>
  </si>
  <si>
    <t>[1.0, 0.166, -0.001] [-0.0, -0.0, -0.0] [0.169, 0.0, 0.051] [0.149, -0.045, -0.0] [0.696, -0.209, -0.0] [0.0, -0.0, 0.0] [0.0, -0.0, 0.0] [0.0, -0.0, 0.0]</t>
  </si>
  <si>
    <t>[1.0, 0.014, -0.294] [0.0, 0.0, 0.0] [0.0, -0.0, -0.0] [0.0, 0.0, 0.0] [0.94, -0.242, 0.097] [0.0, 0.0, 0.0] [0.0, 0.0, 0.0] [0.44, -0.068, 0.104]</t>
  </si>
  <si>
    <t>[1.0, -0.133, -0.009] [0.403, 0.085, -0.085] [0.0, -0.0, 0.0] [0.0, 0.0, 0.0] [0.746, -0.224, 0.0] [0.068, -0.014, -0.014] [0.0, 0.0, 0.0] [0.0, 0.0, 0.0]</t>
  </si>
  <si>
    <t>[1.0, 0.257, 0.103] [0.428, 0.008, -0.004] [0.334, 0.0, -0.1]</t>
  </si>
  <si>
    <t>[1.0, -0.105, 0.099] [0.466, 0.138, 0.005] [0.31, 0.0, -0.093]</t>
  </si>
  <si>
    <t>[1.0, 0.123, 0.103] [0.431, 0.128, 0.003] [0.331, -0.0, -0.099]</t>
  </si>
  <si>
    <t>[1.0, 0.215, -0.083] [0.438, 0.11, 0.052] [0.451, 0.0, 0.135]</t>
  </si>
  <si>
    <t>[1.0, 0.035, -0.077] [0.464, 0.118, 0.051] [0.431, 0.0, 0.129]</t>
  </si>
  <si>
    <t>[1.0, 0.122, -0.08] [0.451, 0.114, 0.052] [0.44, 0.0, 0.132]</t>
  </si>
  <si>
    <t>[1.0, 0.296, -0.011] [0.421, -0.121, 0.014] [0.143, 0.018, 0.036]</t>
  </si>
  <si>
    <t>[1.0, -0.28, -0.006] [0.471, 0.13, 0.027] [0.112, -0.0, 0.034]</t>
  </si>
  <si>
    <t>[1.0, 0.115, -0.009] [0.407, 0.112, 0.024] [0.115, 0.0, 0.035]</t>
  </si>
  <si>
    <t>[0.985, 0.194, 0.215] [0.585, -0.169, -0.015] [1.0, 0.188, -0.222]</t>
  </si>
  <si>
    <t>[0.926, -0.185, 0.201] [0.505, 0.148, -0.009] [1.0, -0.218, -0.198]</t>
  </si>
  <si>
    <t>[0.816, 0.0, 0.245] [0.484, 0.109, -0.013] [1.0, 0.097, -0.26]</t>
  </si>
  <si>
    <t>[1.0, 0.246, -0.13] [0.469, 0.074, 0.068] [0.668, 0.0, 0.201]</t>
  </si>
  <si>
    <t>[1.0, -0.014, -0.12] [0.5, 0.122, 0.068] [0.627, 0.0, 0.188]</t>
  </si>
  <si>
    <t>[1.0, 0.128, -0.126] [0.48, 0.115, 0.069] [0.653, 0.0, 0.196]</t>
  </si>
  <si>
    <t>[0.942, 0.254, -0.07] [0.566, -0.145, 0.059] [1.0, 0.246, 0.131]</t>
  </si>
  <si>
    <t>[0.896, -0.239, -0.072] [0.504, 0.127, 0.059] [1.0, -0.241, 0.142]</t>
  </si>
  <si>
    <t>[0.238, 0.0, -0.071] [0.244, 0.046, 0.054] [1.0, 0.054, 0.123]</t>
  </si>
  <si>
    <t>[1.0, 0.235, 0.156] [0.485, -0.138, -0.018] [0.541, 0.004, -0.16]</t>
  </si>
  <si>
    <t>[1.0, -0.228, 0.153] [0.512, 0.153, -0.001] [0.513, -0.0, -0.154]</t>
  </si>
  <si>
    <t>[1.0, 0.128, 0.165] [0.461, 0.136, -0.006] [0.567, 0.0, -0.17]</t>
  </si>
  <si>
    <t>[1.0, 0.24, -0.102] [0.445, 0.109, 0.059] [0.537, 0.0, 0.161]</t>
  </si>
  <si>
    <t>[1.0, 0.017, -0.093] [0.478, 0.119, 0.058] [0.505, 0.0, 0.152]</t>
  </si>
  <si>
    <t>[1.0, 0.124, -0.097] [0.462, 0.114, 0.058] [0.521, 0.0, 0.156]</t>
  </si>
  <si>
    <t>[1.0, 0.285, -0.036] [0.492, -0.134, 0.033] [0.5, 0.119, 0.076]</t>
  </si>
  <si>
    <t>[1.0, -0.286, -0.034] [0.505, 0.135, 0.041] [0.489, -0.113, 0.081]</t>
  </si>
  <si>
    <t>[1.0, -0.082, -0.029] [0.538, -0.0, -0.161] [0.5, 0.068, -0.122]</t>
  </si>
  <si>
    <t>[1.0, 0.08, -0.039] [0.47, 0.068, 0.113] [0.507, 0.0, 0.152]</t>
  </si>
  <si>
    <t>[1.0, -0.212, -0.082] [0.116, 0.0, 0.035] [0.877, 0.219, 0.107]</t>
  </si>
  <si>
    <t>[1.0, 0.226, 0.004] [0.815, 0.221, 0.056] [0.177, -0.0, 0.053]</t>
  </si>
  <si>
    <t>[1.0, 0.133, 0.106] [0.462, 0.127, -0.028] [0.519, 0.0, 0.156]</t>
  </si>
  <si>
    <t>[1.0, -0.084, -0.265] [0.519, 0.0, 0.156] [0.491, 0.089, -0.041]</t>
  </si>
  <si>
    <t>[1.0, -0.104, -0.059] [0.796, 0.0, 0.239] [0.429, 0.105, -0.058]</t>
  </si>
  <si>
    <t>[1.0, -0.03, -0.203] [0.636, 0.0, 0.191] [0.505, 0.031, -0.138]</t>
  </si>
  <si>
    <t>[1.0, -0.088, -0.127] [0.747, 0.0, 0.224] [0.446, 0.089, -0.097]</t>
  </si>
  <si>
    <t>[1.0, 0.181, -0.058] [0.672, -0.18, -0.051] [0.706, 0.0, 0.212]</t>
  </si>
  <si>
    <t>[1.0, 0.151, -0.167] [0.694, -0.151, -0.139] [0.63, 0.0, 0.189]</t>
  </si>
  <si>
    <t>[1.0, 0.167, -0.109] [0.682, -0.166, -0.092] [0.671, 0.0, 0.201]</t>
  </si>
  <si>
    <t>[1.0, 0.079, -0.106] [0.602, -0.078, 0.148] [0.531, 0.0, 0.159]</t>
  </si>
  <si>
    <t>[1.0, -0.0, -0.3] [0.65, 0.0, 0.009] [0.375, 0.001, 0.075]</t>
  </si>
  <si>
    <t>[1.0, 0.095, -0.261] [0.541, -0.094, 0.106] [0.516, 0.0, 0.155]</t>
  </si>
  <si>
    <t>[1.0, 0.071, 0.233] [0.744, -0.07, 0.194] [0.879, 0.0, -0.264]</t>
  </si>
  <si>
    <t>[1.0, 0.15, 0.082] [0.688, -0.148, 0.072] [1.0, -0.0, -0.3]</t>
  </si>
  <si>
    <t>[1.0, 0.136, 0.162] [0.697, -0.135, 0.138] [1.0, 0.0, -0.3]</t>
  </si>
  <si>
    <t>[1.0, 0.086, 0.264] [1.0, -0.064, -0.249] [0.629, -0.02, 0.18]</t>
  </si>
  <si>
    <t>[1.0, 0.012, 0.074] [1.0, 0.0, -0.3] [0.505, -0.011, 0.073]</t>
  </si>
  <si>
    <t>[1.0, 0.041, 0.17] [1.0, 0.0, -0.3] [0.529, -0.04, 0.13]</t>
  </si>
  <si>
    <t>[1.0, 0.0, 0.3] [0.953, 0.0, -0.009] [0.653, 0.001, -0.075]</t>
  </si>
  <si>
    <t>[1.0, 0.094, 0.181] [0.975, -0.092, -0.254] [0.909, 0.0, -0.273]</t>
  </si>
  <si>
    <t>[1.0, 0.0, 0.3] [1.0, 0.024, -0.122] [0.694, -0.023, -0.178]</t>
  </si>
  <si>
    <t>[1.0, -0.048, 0.069] [0.773, 0.0, 0.232] [0.581, 0.05, -0.154]</t>
  </si>
  <si>
    <t>[1.0, 0.094, -0.065] [0.613, -0.093, 0.145] [0.817, -0.0, -0.245]</t>
  </si>
  <si>
    <t>[1.0, 0.018, 0.006] [0.673, -0.017, 0.195] [0.669, 0.0, -0.201]</t>
  </si>
  <si>
    <t>[1.0, 0.18, 0.059] [0.778, -0.179, -0.131] [0.735, 0.0, 0.221]</t>
  </si>
  <si>
    <t>[1.0, 0.063, -0.07] [0.863, -0.062, -0.233] [0.515, 0.0, 0.155]</t>
  </si>
  <si>
    <t>[1.0, 0.136, -0.006] [0.814, -0.134, -0.188] [0.647, 0.0, 0.194]</t>
  </si>
  <si>
    <t>[1.0, 0.0, 0.3] [0.801, 0.0, 0.24] [0.514, 0.001, 0.154]</t>
  </si>
  <si>
    <t>[1.0, 0.0, -0.3] [0.801, 0.0, -0.24] [0.514, 0.001, -0.154]</t>
  </si>
  <si>
    <t>[1.0, 0.078, -0.006] [0.744, -0.076, -0.192] [0.658, 0.0, 0.197]</t>
  </si>
  <si>
    <t>[1.0, 0.078, 0.006] [0.744, -0.076, 0.192] [0.658, -0.0, -0.197]</t>
  </si>
  <si>
    <t>[1.0, 0.03, -0.288] [0.779, -0.029, 0.117] [0.569, 0.0, 0.171]</t>
  </si>
  <si>
    <t>[1.0, 0.03, 0.288] [0.779, -0.029, -0.117] [0.569, -0.0, -0.171]</t>
  </si>
  <si>
    <t>[1.0, -0.3, 0.0] [0.801, -0.24, 0.0] [0.514, -0.154, -0.0]</t>
  </si>
  <si>
    <t>[1.0, 0.3, 0.0] [0.801, 0.24, -0.0] [0.514, 0.154, 0.0]</t>
  </si>
  <si>
    <t>[1.0, 0.257, 0.103] [0.428, 0.008, -0.004] [0.0, 0.0, -0.0] [0.334, -0.0, -0.1]</t>
  </si>
  <si>
    <t>[1.0, -0.105, 0.099] [0.466, 0.138, 0.005] [0.0, -0.0, -0.0] [0.31, 0.0, -0.093]</t>
  </si>
  <si>
    <t>[1.0, 0.123, 0.103] [0.431, 0.128, 0.003] [0.0, -0.0, 0.0] [0.331, -0.0, -0.099]</t>
  </si>
  <si>
    <t>[1.0, 0.129, -0.093] [0.275, 0.0, 0.082] [0.367, 0.0, 0.11] [0.222, 0.0, 0.067]</t>
  </si>
  <si>
    <t>[1.0, -0.112, -0.087] [0.286, -0.0, 0.086] [0.416, 0.0, 0.125] [0.166, 0.0, 0.05]</t>
  </si>
  <si>
    <t>[1.0, 0.007, -0.09] [0.281, 0.0, 0.084] [0.392, 0.0, 0.118] [0.194, 0.0, 0.058]</t>
  </si>
  <si>
    <t>[1.0, 0.295, -0.012] [0.28, -0.076, 0.02] [0.279, 0.068, 0.039] [0.0, 0.0, 0.0]</t>
  </si>
  <si>
    <t>[1.0, -0.298, -0.005] [0.376, 0.099, 0.033] [0.184, -0.039, 0.038] [0.0, -0.0, -0.0]</t>
  </si>
  <si>
    <t>[1.0, 0.089, -0.006] [0.339, 0.088, 0.034] [0.135, 0.0, 0.04] [0.0, 0.0, -0.0]</t>
  </si>
  <si>
    <t>[1.0, 0.2, 0.217] [0.579, -0.166, -0.02] [0.029, 0.006, -0.006] [1.0, 0.187, -0.223]</t>
  </si>
  <si>
    <t>[1.0, -0.207, 0.214] [0.48, 0.133, -0.025] [0.138, -0.035, -0.015] [1.0, -0.212, -0.212]</t>
  </si>
  <si>
    <t>[1.0, 0.0, 0.3] [0.376, 0.019, -0.095] [0.448, 0.0, -0.087] [1.0, 0.0, -0.3]</t>
  </si>
  <si>
    <t>[1.0, 0.209, -0.151] [0.331, 0.0, 0.099] [0.309, -0.0, 0.093] [0.534, 0.0, 0.16]</t>
  </si>
  <si>
    <t>[1.0, -0.177, -0.14] [0.347, 0.0, 0.104] [0.389, 0.0, 0.117] [0.431, 0.0, 0.129]</t>
  </si>
  <si>
    <t>[1.0, 0.012, -0.145] [0.34, 0.0, 0.102] [0.35, 0.0, 0.105] [0.481, 0.0, 0.144]</t>
  </si>
  <si>
    <t>[1.0, 0.267, -0.08] [0.123, -0.03, 0.016] [1.0, 0.3, 0.0] [0.608, 0.144, 0.092]</t>
  </si>
  <si>
    <t>[1.0, -0.264, -0.088] [0.062, 0.017, 0.005] [1.0, -0.3, -0.0] [0.683, -0.163, 0.101]</t>
  </si>
  <si>
    <t>[0.558, -0.123, -0.107] [0.0, -0.0, -0.0] [1.0, -0.107, -0.056] [1.0, 0.237, 0.152]</t>
  </si>
  <si>
    <t>[1.0, 0.235, 0.156] [0.485, -0.138, -0.018] [0.0, 0.0, 0.0] [0.541, 0.004, -0.16]</t>
  </si>
  <si>
    <t>[1.0, -0.228, 0.153] [0.512, 0.153, -0.001] [0.0, -0.0, -0.0] [0.513, 0.0, -0.154]</t>
  </si>
  <si>
    <t>[1.0, 0.128, 0.165] [0.461, 0.136, -0.006] [0.0, 0.0, 0.0] [0.567, 0.0, -0.17]</t>
  </si>
  <si>
    <t>[1.0, 0.159, -0.115] [0.296, 0.0, 0.089] [0.345, 0.0, 0.103] [0.341, 0.0, 0.102]</t>
  </si>
  <si>
    <t>[1.0, -0.137, -0.107] [0.31, 0.0, 0.093] [0.405, 0.0, 0.122] [0.268, 0.0, 0.081]</t>
  </si>
  <si>
    <t>[1.0, 0.009, -0.111] [0.303, 0.0, 0.091] [0.376, 0.0, 0.113] [0.304, 0.0, 0.091]</t>
  </si>
  <si>
    <t>[1.0, 0.284, -0.038] [0.03, -0.006, 0.006] [0.937, 0.265, 0.038] [0.032, 0.007, 0.007]</t>
  </si>
  <si>
    <t>[1.0, -0.285, -0.037] [0.131, 0.039, 0.0] [0.74, -0.217, 0.011] [0.128, -0.027, 0.027]</t>
  </si>
  <si>
    <t>[1.0, -0.082, -0.029] [0.538, -0.0, -0.161] [0.0, 0.0, 0.0] [0.5, 0.068, -0.122]</t>
  </si>
  <si>
    <t>[1.0, 0.012, -0.037] [0.422, 0.0, 0.127] [0.13, 0.0, 0.039] [0.424, 0.0, 0.127]</t>
  </si>
  <si>
    <t>[1.0, -0.191, -0.086] [0.0, 0.0, 0.0] [0.163, 0.0, -0.049] [0.831, 0.197, 0.126]</t>
  </si>
  <si>
    <t>[1.0, 0.204, 0.012] [0.774, 0.2, 0.077] [0.22, -0.0, 0.066] [0.0, 0.0, -0.0]</t>
  </si>
  <si>
    <t>[1.0, 0.0, 0.219] [0.0, 0.0, 0.0] [0.98, 0.0, 0.294] [0.0, -0.0, 0.0]</t>
  </si>
  <si>
    <t>[1.0, 0.0, -0.3] [0.088, -0.001, -0.005] [0.847, 0.0, -0.254] [0.084, 0.0, 0.025]</t>
  </si>
  <si>
    <t>[1.0, 0.0, -0.3] [0.295, 0.0, 0.088] [0.494, -0.0, 0.148] [1.0, 0.0, 0.3] [0.93, -0.0, -0.279] [0.202, 0.009, -0.057]</t>
  </si>
  <si>
    <t>[1.0, 0.0, 0.3] [0.128, -0.0, -0.038] [0.657, -0.0, -0.197] [1.0, -0.046, -0.281] [1.0, -0.009, 0.296] [0.111, 0.0, 0.033]</t>
  </si>
  <si>
    <t>[1.0, -0.024, 0.096] [0.553, 0.0, 0.166] [0.357, -0.076, -0.076] [1.0, -0.3, 0.0] [1.0, -0.3, -0.0] [0.113, -0.034, 0.0]</t>
  </si>
  <si>
    <t>[1.0, -0.215, -0.206] [0.0, -0.0, 0.0] [0.735, -0.202, 0.046] [1.0, 0.092, 0.262] [0.0, -0.0, -0.0] [0.591, 0.125, -0.125]</t>
  </si>
  <si>
    <t>[1.0, -0.212, 0.212] [0.0, -0.0, 0.0] [0.858, -0.206, -0.123] [1.0, 0.095, -0.261] [0.0, -0.0, 0.0] [0.466, 0.129, 0.027]</t>
  </si>
  <si>
    <t>[1.0, -0.228, 0.173] [0.0, -0.0, -0.0] [0.765, -0.229, 0.0] [1.0, 0.119, 0.182] [0.0, -0.0, 0.0] [0.47, 0.141, -0.0]</t>
  </si>
  <si>
    <t>[1.0, -0.082, -0.266] [0.0, 0.0, 0.0] [0.633, -0.095, 0.15] [1.0, 0.0, 0.3] [0.199, 0.0, -0.06] [0.422, -0.0, -0.127]</t>
  </si>
  <si>
    <t>[1.0, -0.091, 0.262] [0.0, -0.0, -0.0] [0.748, -0.12, -0.175] [1.0, 0.0, -0.3] [0.218, 0.0, 0.065] [0.311, 0.0, 0.093]</t>
  </si>
  <si>
    <t>[1.0, -0.233, -0.001] [0.041, 0.0, -0.012] [0.411, 0.0, -0.123] [1.0, -0.244, 0.135] [0.0, -0.0, 0.0] [0.0, 0.0, 0.0]</t>
  </si>
  <si>
    <t>[0.551, 0.0, -0.165] [0.345, 0.0, 0.103] [1.0, 0.0, 0.3] [0.372, -0.0, 0.112] [0.758, 0.024, -0.218] [1.0, -0.0, -0.3]</t>
  </si>
  <si>
    <t>[0.688, 0.0, 0.206] [0.164, -0.0, -0.049] [1.0, 0.0, -0.3] [0.4, 0.085, -0.085] [0.956, 0.152, 0.224] [1.0, 0.0, 0.3]</t>
  </si>
  <si>
    <t>[0.373, 0.0, 0.112] [0.63, -0.04, 0.173] [1.0, -0.008, -0.06] [0.0, 0.0, -0.0] [1.0, 0.3, 0.0] [1.0, -0.3, -0.0]</t>
  </si>
  <si>
    <t>[0.725, -0.169, -0.118] [0.0, 0.0, -0.0] [1.0, -0.212, 0.212] [0.689, 0.172, 0.085] [0.0, -0.0, -0.0] [1.0, 0.155, -0.236]</t>
  </si>
  <si>
    <t>[0.831, -0.198, 0.125] [0.0, 0.0, -0.0] [1.0, -0.212, -0.212] [0.591, 0.154, -0.057] [0.0, -0.0, -0.0] [1.0, 0.187, 0.223]</t>
  </si>
  <si>
    <t>[0.736, -0.221, -0.0] [0.0, 0.0, -0.0] [1.0, -0.196, 0.161] [0.586, 0.176, 0.0] [0.0, -0.0, -0.0] [1.0, 0.238, 0.151]</t>
  </si>
  <si>
    <t>[0.659, -0.002, -0.197] [0.0, 0.0, 0.0] [1.0, -0.135, 0.244] [0.51, 0.108, 0.108] [0.157, 0.0, -0.047] [1.0, 0.0, -0.3]</t>
  </si>
  <si>
    <t>[0.763, -0.028, 0.217] [0.0, -0.0, 0.0] [1.0, -0.167, -0.231] [0.408, 0.087, -0.087] [0.128, -0.0, 0.038] [1.0, 0.0, 0.3]</t>
  </si>
  <si>
    <t>[0.415, -0.088, 0.088] [0.0, 0.0, -0.0] [1.0, -0.029, 0.288] [0.0, 0.0, 0.0] [0.027, 0.008, -0.0] [1.0, 0.087, 0.197]</t>
  </si>
  <si>
    <t>[1.0, 0.0, -0.3] [0.412, 0.0, 0.124] [0.962, 0.0, 0.288] [1.0, -0.069, 0.272] [1.0, -0.0, -0.3] [0.914, -0.046, -0.255]</t>
  </si>
  <si>
    <t>[1.0, 0.0, 0.3] [0.205, -0.0, -0.062] [0.964, -0.0, -0.289] [1.0, -0.151, -0.237] [1.0, -0.035, 0.286] [1.0, -0.048, 0.28]</t>
  </si>
  <si>
    <t>[1.0, -0.026, 0.289] [0.796, 0.0, 0.239] [0.946, -0.102, -0.242] [1.0, -0.3, 0.0] [1.0, -0.033, -0.286] [1.0, -0.3, -0.0]</t>
  </si>
  <si>
    <t>[1.0, -0.229, -0.172] [0.0, -0.0, -0.0] [1.0, -0.241, 0.143] [1.0, 0.152, 0.237] [0.0, 0.0, -0.0] [0.943, 0.168, -0.213]</t>
  </si>
  <si>
    <t>[0.989, -0.242, 0.133] [0.0, -0.0, 0.0] [1.0, -0.228, -0.174] [1.0, 0.14, -0.242] [0.0, -0.0, 0.0] [0.936, 0.199, 0.199]</t>
  </si>
  <si>
    <t>[0.99, -0.279, 0.043] [0.0, -0.0, -0.0] [1.0, -0.3, -0.0] [1.0, 0.258, 0.057] [0.0, -0.0, 0.0] [0.907, 0.272, -0.0]</t>
  </si>
  <si>
    <t>[1.0, -0.086, -0.264] [0.0, -0.0, -0.0] [0.995, -0.11, 0.253] [1.0, 0.0, 0.3] [0.171, -0.0, -0.051] [0.965, 0.0, -0.289]</t>
  </si>
  <si>
    <t>[1.0, -0.087, 0.264] [0.0, 0.0, -0.0] [0.999, -0.139, -0.242] [1.0, 0.0, -0.3] [0.176, 0.0, 0.053] [0.962, 0.0, 0.289]</t>
  </si>
  <si>
    <t>[0.95, -0.285, 0.0] [0.0, -0.0, -0.0] [1.0, -0.3, -0.0] [1.0, 0.198, -0.218] [0.971, 0.0, -0.291] [0.811, 0.218, 0.061]</t>
  </si>
  <si>
    <t>[1.0, -0.174, -0.228] [0.957, -0.0, -0.287] [0.905, -0.242, 0.072] [1.0, 0.3, 0.0] [0.0, -0.0, 0.0] [0.93, 0.279, 0.0]</t>
  </si>
  <si>
    <t>[1.0, -0.212, 0.212] [0.053, 0.016, -0.0] [0.0, 0.0, -0.0] [0.033, 0.0, -0.01] [0.161, 0.044, -0.01] [1.0, 0.199, -0.218]</t>
  </si>
  <si>
    <t>[0.0, 0.0, 0.0] [0.08, -0.017, -0.017] [1.0, -0.159, -0.234] [1.0, 0.059, 0.253] [0.297, -0.089, -0.0] [0.0, 0.0, 0.0]</t>
  </si>
  <si>
    <t>[1.0, 0.08, -0.015] [0.0, -0.0, 0.0] [0.955, -0.287, -0.0] [1.0, -0.3, -0.0] [0.175, 0.052, 0.0] [0.969, 0.291, 0.0]</t>
  </si>
  <si>
    <t>[0.961, -0.288, -0.0] [0.0, -0.0, 0.0] [1.0, 0.081, -0.01] [1.0, 0.3, 0.0] [0.173, -0.052, -0.0] [0.964, -0.289, 0.0]</t>
  </si>
  <si>
    <t>[0.0, 0.0, 0.0] [1.0, -0.0, -0.3] [0.303, -0.0, 0.091] [0.493, -0.009, 0.144] [1.0, 0.0, 0.3] [0.921, -0.0, -0.276] [0.204, -0.0, -0.061]</t>
  </si>
  <si>
    <t>[0.0, 0.0, 0.0] [1.0, 0.0, 0.3] [0.128, 0.0, -0.038] [0.657, -0.0, -0.197] [1.0, -0.046, -0.281] [1.0, -0.009, 0.296] [0.111, 0.0, 0.033]</t>
  </si>
  <si>
    <t>[0.285, 0.085, -0.0] [1.0, 0.017, 0.293] [0.567, 0.12, 0.12] [0.0, -0.0, -0.0] [1.0, -0.3, -0.0] [1.0, -0.232, -0.163] [0.142, -0.042, 0.0]</t>
  </si>
  <si>
    <t>[0.0, 0.0, -0.0] [1.0, -0.215, -0.206] [0.0, -0.0, 0.0] [0.735, -0.202, 0.046] [1.0, 0.092, 0.262] [0.0, 0.0, -0.0] [0.591, 0.125, -0.125]</t>
  </si>
  <si>
    <t>[0.0, 0.0, 0.0] [1.0, -0.212, 0.212] [0.0, -0.0, 0.0] [0.858, -0.206, -0.123] [1.0, 0.095, -0.261] [0.0, 0.0, -0.0] [0.466, 0.129, 0.027]</t>
  </si>
  <si>
    <t>[0.0, 0.0, -0.0] [1.0, -0.228, 0.173] [0.0, -0.0, -0.0] [0.765, -0.229, -0.0] [1.0, 0.119, 0.182] [0.0, 0.0, -0.0] [0.47, 0.141, 0.0]</t>
  </si>
  <si>
    <t>[0.0, -0.0, 0.0] [1.0, -0.082, -0.266] [0.0, -0.0, 0.0] [0.633, -0.095, 0.15] [1.0, 0.0, 0.3] [0.199, 0.0, -0.06] [0.422, -0.0, -0.127]</t>
  </si>
  <si>
    <t>[0.0, 0.0, -0.0] [1.0, -0.091, 0.262] [0.0, -0.0, -0.0] [0.748, -0.12, -0.175] [1.0, 0.0, -0.3] [0.218, 0.0, 0.065] [0.311, 0.0, 0.093]</t>
  </si>
  <si>
    <t>[0.222, 0.0, 0.066] [1.0, -0.259, 0.006] [0.037, 0.008, -0.008] [0.0, 0.0, -0.0] [1.0, -0.267, 0.08] [0.0, 0.0, -0.0] [0.0, 0.0, 0.0]</t>
  </si>
  <si>
    <t>[0.295, 0.0, -0.088] [1.0, 0.0, -0.3] [0.247, 0.0, 0.074] [1.0, 0.0, 0.3] [0.088, 0.0, 0.026] [0.797, 0.024, -0.229] [1.0, -0.0, -0.3]</t>
  </si>
  <si>
    <t>[0.198, 0.0, 0.059] [1.0, 0.0, 0.3] [0.086, 0.0, -0.026] [1.0, -0.0, -0.3] [0.118, 0.025, -0.025] [0.908, 0.091, 0.235] [1.0, 0.0, 0.3]</t>
  </si>
  <si>
    <t>[0.0, -0.0, 0.0] [0.373, 0.0, 0.112] [0.63, -0.04, 0.173] [1.0, -0.008, -0.06] [0.0, -0.0, 0.0] [1.0, 0.3, -0.0] [1.0, -0.3, -0.0]</t>
  </si>
  <si>
    <t>[0.168, 0.036, -0.036] [1.0, -0.223, -0.186] [0.0, -0.0, 0.0] [1.0, -0.18, 0.225] [0.568, 0.171, -0.0] [0.0, -0.0, -0.0] [1.0, 0.205, -0.215]</t>
  </si>
  <si>
    <t>[0.097, 0.015, 0.023] [1.0, -0.23, 0.17] [0.0, -0.0, 0.0] [1.0, -0.212, -0.212] [0.512, 0.153, -0.0] [0.0, 0.0, 0.0] [1.0, 0.203, 0.216]</t>
  </si>
  <si>
    <t>[0.0, 0.0, 0.0] [0.736, -0.221, -0.0] [0.0, -0.0, 0.0] [1.0, -0.196, 0.161] [0.586, 0.176, -0.0] [0.0, 0.0, -0.0] [1.0, 0.238, 0.151]</t>
  </si>
  <si>
    <t>[0.218, 0.046, -0.046] [1.0, -0.095, -0.261] [0.0, 0.0, 0.0] [1.0, -0.079, 0.267] [0.276, 0.006, 0.08] [0.0, -0.0, -0.0] [1.0, 0.0, -0.3]</t>
  </si>
  <si>
    <t>[0.149, 0.0, 0.045] [1.0, -0.09, 0.263] [0.0, -0.0, -0.0] [1.0, -0.181, -0.225] [0.281, 0.06, -0.06] [0.091, 0.019, 0.019] [1.0, 0.0, 0.3]</t>
  </si>
  <si>
    <t>[0.0, 0.0, -0.0] [0.415, -0.088, 0.088] [0.0, 0.0, 0.0] [1.0, -0.029, 0.288] [0.0, 0.0, 0.0] [0.027, 0.008, -0.0] [1.0, 0.087, 0.197]</t>
  </si>
  <si>
    <t>[0.0, 0.0, -0.0] [1.0, 0.0, -0.3] [0.412, 0.0, 0.124] [0.962, 0.0, 0.288] [1.0, -0.069, 0.272] [1.0, 0.0, -0.3] [0.914, -0.046, -0.255]</t>
  </si>
  <si>
    <t>[0.0, 0.0, 0.0] [1.0, 0.0, 0.3] [0.205, -0.0, -0.062] [0.964, -0.0, -0.289] [1.0, -0.151, -0.237] [1.0, -0.035, 0.286] [1.0, -0.048, 0.28]</t>
  </si>
  <si>
    <t>[0.135, 0.041, -0.0] [1.0, 0.0, 0.3] [0.714, 0.0, 0.214] [0.721, -0.0, -0.216] [0.954, -0.286, -0.0] [1.0, 0.011, -0.295] [1.0, -0.3, -0.0]</t>
  </si>
  <si>
    <t>[0.016, 0.005, -0.0] [1.0, -0.255, -0.108] [0.0, -0.0, -0.0] [1.0, -0.212, 0.212] [1.0, 0.128, 0.247] [0.0, -0.0, -0.0] [0.936, 0.193, -0.201]</t>
  </si>
  <si>
    <t>[0.007, 0.002, 0.0] [1.0, -0.242, 0.139] [0.0, -0.0, 0.0] [1.0, -0.229, -0.172] [1.0, 0.142, -0.241] [0.0, 0.0, -0.0] [0.939, 0.199, 0.199]</t>
  </si>
  <si>
    <t>[0.006, 0.002, -0.0] [1.0, -0.28, 0.047] [0.0, -0.0, 0.0] [1.0, -0.3, 0.0] [1.0, 0.259, 0.061] [0.0, 0.0, -0.0] [0.911, 0.273, 0.0]</t>
  </si>
  <si>
    <t>[0.0, 0.0, -0.0] [1.0, -0.086, -0.264] [0.0, -0.0, -0.0] [0.995, -0.11, 0.253] [1.0, 0.0, 0.3] [0.171, -0.0, -0.051] [0.965, 0.0, -0.289]</t>
  </si>
  <si>
    <t>[0.0, 0.0, -0.0] [1.0, -0.087, 0.264] [0.0, -0.0, -0.0] [0.999, -0.139, -0.242] [1.0, 0.0, -0.3] [0.176, -0.0, 0.053] [0.962, 0.0, 0.289]</t>
  </si>
  <si>
    <t>[0.029, 0.009, 0.0] [1.0, -0.3, -0.0] [-0.0, -0.0, 0.0] [1.0, -0.3, -0.0] [1.0, 0.196, -0.219] [0.985, 0.0, -0.295] [0.832, 0.223, 0.064]</t>
  </si>
  <si>
    <t>[0.235, -0.07, -0.0] [1.0, 0.102, 0.067] [0.373, 0.0, -0.112] [0.62, 0.0, 0.186] [1.0, 0.3, 0.0] [0.0, -0.0, 0.0] [1.0, 0.3, -0.0]</t>
  </si>
  <si>
    <t>[0.0, 0.0, -0.0] [1.0, -0.212, 0.212] [0.053, 0.016, 0.0] [0.0, -0.0, -0.0] [0.033, 0.0, -0.01] [0.161, 0.044, -0.01] [1.0, 0.199, -0.218]</t>
  </si>
  <si>
    <t>[1.0, 0.2, 0.217] [0.982, -0.155, -0.23] [0.0, 0.0, -0.0] [1.0, -0.0, -0.3] [1.0, -0.035, 0.286] [0.174, -0.052, -0.0] [0.0, 0.0, 0.0]</t>
  </si>
  <si>
    <t>[0.0, 0.0, -0.0] [1.0, 0.08, -0.015] [-0.0, -0.0, 0.0] [0.955, -0.287, 0.0] [1.0, -0.3, -0.0] [0.175, 0.052, 0.0] [0.969, 0.291, -0.0]</t>
  </si>
  <si>
    <t>[0.053, 0.016, -0.0] [1.0, -0.3, 0.0] [-0.0, -0.0, 0.0] [0.947, 0.103, -0.011] [1.0, 0.3, 0.0] [0.155, -0.047, 0.0] [1.0, -0.3, -0.0]</t>
  </si>
  <si>
    <t>[1.0, 0.0, -0.3] [1.0, 0.009, 0.296] [0.407, 0.0, -0.122] [0.412, 0.0, 0.123] [1.0, 0.0, 0.3] [1.0, 0.0, -0.3] [0.087, -0.0, 0.026] [0.093, -0.0, -0.028]</t>
  </si>
  <si>
    <t>[1.0, 0.0, 0.3] [1.0, -0.0, -0.3] [0.572, 0.0, 0.172] [0.558, 0.0, -0.167] [1.0, -0.054, -0.278] [1.0, -0.048, 0.28] [0.001, 0.0, -0.0] [0.0, 0.0, 0.0]</t>
  </si>
  <si>
    <t>[1.0, 0.239, -0.147] [1.0, 0.245, 0.134] [0.495, -0.005, 0.147] [0.49, 0.0, -0.147] [1.0, -0.3, -0.0] [1.0, -0.3, -0.0] [0.0, 0.0, -0.0] [0.0, 0.0, -0.0]</t>
  </si>
  <si>
    <t>[1.0, 0.0, -0.3] [0.41, -0.0, 0.123] [0.396, 0.0, -0.119] [1.0, -0.003, 0.299] [1.0, 0.0, 0.3] [0.092, -0.0, -0.028] [0.099, -0.0, 0.03] [1.0, -0.0, -0.3]</t>
  </si>
  <si>
    <t>[1.0, 0.0, 0.3] [0.558, -0.0, -0.167] [0.575, 0.0, 0.173] [1.0, -0.0, -0.3] [1.0, 0.059, -0.276] [0.006, -0.001, 0.001] [0.0, 0.0, -0.0] [1.0, 0.057, 0.276]</t>
  </si>
  <si>
    <t>[1.0, -0.239, -0.148] [0.493, 0.0, -0.148] [0.486, 0.007, 0.143] [1.0, -0.242, 0.139] [1.0, 0.3, -0.0] [0.0, 0.0, -0.0] [0.0, 0.0, 0.0] [1.0, 0.3, 0.0]</t>
  </si>
  <si>
    <t>[1.0, 0.0, -0.3] [1.0, 0.0, 0.3] [0.262, -0.0, -0.079] [1.0, 0.0, 0.3] [1.0, 0.0, 0.3] [1.0, -0.061, -0.275] [0.0, -0.0, 0.0] [1.0, 0.054, -0.278]</t>
  </si>
  <si>
    <t>[1.0, 0.0, 0.3] [1.0, -0.0, -0.3] [0.474, 0.0, 0.142] [0.999, 0.0, -0.3] [1.0, -0.0, -0.3] [0.999, -0.137, 0.243] [0.0, -0.0, -0.0] [1.0, 0.142, 0.241]</t>
  </si>
  <si>
    <t>[1.0, 0.002, -0.24] [1.0, 0.212, -0.212] [0.427, -0.0, 0.128] [1.0, -0.207, -0.214] [1.0, 0.002, 0.299] [1.0, -0.3, -0.0] [0.0, -0.0, 0.0] [1.0, 0.3, 0.0]</t>
  </si>
  <si>
    <t>[0.422, 0.0, -0.127] [1.0, 0.0, 0.3] [1.0, -0.0, -0.3] [0.407, 0.0, 0.122] [0.103, 0.0, 0.031] [1.0, -0.0, -0.3] [1.0, 0.0, 0.3] [0.09, -0.009, -0.023]</t>
  </si>
  <si>
    <t>[0.548, 0.0, 0.164] [1.0, 0.0, -0.3] [1.0, 0.0, 0.3] [0.56, 0.002, -0.167] [0.0, -0.0, -0.0] [1.0, 0.057, 0.276] [1.0, 0.049, -0.28] [0.0, -0.0, 0.0]</t>
  </si>
  <si>
    <t>[0.484, 0.0, 0.145] [1.0, -0.235, 0.158] [1.0, -0.24, -0.144] [0.488, 0.005, -0.144] [0.0, 0.0, -0.0] [1.0, 0.3, 0.0] [1.0, 0.3, 0.0] [0.0, -0.0, 0.0]</t>
  </si>
  <si>
    <t>[0.426, 0.0, -0.128] [0.412, 0.0, 0.124] [1.0, 0.003, -0.299] [1.0, 0.0, 0.3] [0.082, 0.0, 0.025] [0.09, 0.0, -0.027] [1.0, 0.0, 0.3] [1.0, 0.0, -0.3]</t>
  </si>
  <si>
    <t>[0.552, 0.0, 0.166] [0.56, -0.0, -0.168] [1.0, 0.0, 0.3] [1.0, 0.009, -0.296] [0.0, 0.0, -0.0] [0.0, -0.0, 0.0] [1.0, -0.05, -0.279] [1.0, -0.044, 0.282]</t>
  </si>
  <si>
    <t>[0.494, 0.0, 0.148] [0.487, -0.007, -0.143] [1.0, 0.241, -0.144] [1.0, 0.237, 0.152] [0.0, 0.0, -0.0] [0.0, 0.0, -0.0] [1.0, -0.3, -0.0] [1.0, -0.3, -0.0]</t>
  </si>
  <si>
    <t>[0.304, 0.0, -0.091] [1.0, 0.0, 0.3] [1.0, 0.0, -0.3] [1.0, 0.0, 0.3] [0.0, -0.0, 0.0] [1.0, 0.058, -0.276] [1.0, 0.0, 0.3] [1.0, -0.065, -0.273]</t>
  </si>
  <si>
    <t>[0.437, 0.0, 0.131] [0.999, 0.0, -0.3] [1.0, 0.0, 0.3] [1.0, 0.0, -0.3] [0.0, -0.0, -0.0] [1.0, 0.14, 0.242] [1.0, 0.0, -0.3] [0.999, -0.135, 0.244]</t>
  </si>
  <si>
    <t>[0.394, -0.0, 0.118] [1.0, -0.207, -0.214] [1.0, 0.002, -0.26] [1.0, 0.212, -0.212] [0.0, 0.0, -0.0] [1.0, 0.3, -0.0] [1.0, 0.002, 0.299] [1.0, -0.3, -0.0]</t>
  </si>
  <si>
    <t>[1.0, -0.0, -0.3] [1.0, 0.0, 0.3] [0.987, -0.0, -0.296] [0.285, 0.0, 0.085] [1.0, -0.053, 0.278] [1.0, -0.0, -0.3] [0.994, 0.063, 0.272] [0.0, -0.0, -0.0]</t>
  </si>
  <si>
    <t>[0.988, 0.0, 0.296] [1.0, 0.0, -0.3] [1.0, 0.0, 0.3] [0.457, -0.0, -0.137] [0.991, -0.141, -0.239] [1.0, 0.0, 0.3] [1.0, 0.133, -0.245] [0.0, -0.0, 0.0]</t>
  </si>
  <si>
    <t>[1.0, 0.201, 0.217] [1.0, 0.001, 0.3] [1.0, -0.212, 0.212] [0.405, 0.0, -0.121] [1.0, -0.3, 0.0] [1.0, -0.007, -0.25] [1.0, 0.3, 0.0] [0.0, -0.0, -0.0]</t>
  </si>
  <si>
    <t>[1.0, -0.0, -0.3] [0.286, 0.0, 0.086] [1.0, -0.0, -0.3] [1.0, -0.015, 0.294] [0.994, 0.063, 0.272] [0.0, -0.0, -0.0] [1.0, -0.053, 0.278] [1.0, -0.0, -0.3]</t>
  </si>
  <si>
    <t>[0.983, 0.0, 0.295] [0.457, -0.0, -0.137] [1.0, -0.0, 0.3] [1.0, -0.0, -0.3] [1.0, 0.139, -0.243] [0.0, 0.0, 0.0] [0.994, -0.135, -0.242] [1.0, 0.0, 0.3]</t>
  </si>
  <si>
    <t>[1.0, -0.206, 0.215] [0.41, -0.0, -0.123] [1.0, 0.212, 0.212] [1.0, -0.008, 0.252] [1.0, 0.3, 0.0] [0.0, 0.0, -0.0] [1.0, -0.3, -0.0] [1.0, -0.007, -0.297]</t>
  </si>
  <si>
    <t>[1.0, -0.0, -0.3] [1.0, 0.006, 0.297] [0.984, -0.0, -0.295] [1.0, 0.0, 0.3] [1.0, 0.0, 0.3] [1.0, 0.0, -0.3] [1.0, 0.0, 0.3] [1.0, -0.001, -0.3]</t>
  </si>
  <si>
    <t>[0.986, 0.0, 0.296] [1.0, -0.006, -0.297] [1.0, 0.0, 0.3] [1.0, -0.0, -0.3] [1.0, -0.0, -0.3] [1.0, 0.001, 0.3] [1.0, -0.0, -0.3] [1.0, 0.0, 0.3]</t>
  </si>
  <si>
    <t>[1.0, -0.3, -0.0] [0.0, 0.0, -0.0] [1.0, 0.3, -0.0] [1.0, 0.014, -0.294] [1.0, -0.3, -0.0] [1.0, -0.007, -0.294] [1.0, 0.3, -0.0] [0.0, -0.0, 0.0]</t>
  </si>
  <si>
    <t>[1.0, 0.3, 0.0] [1.0, -0.007, -0.297] [1.0, -0.3, 0.0] [0.0, 0.0, 0.0] [1.0, 0.3, -0.0] [0.0, -0.0, 0.0] [1.0, -0.3, -0.0] [1.0, -0.007, -0.297]</t>
  </si>
  <si>
    <t>[1.0, 0.0, 0.3] [1.0, 0.3, 0.0] [0.0, -0.0, 0.0] [1.0, -0.296, -0.01] [0.0, -0.0, -0.0] [1.0, 0.3, 0.0] [1.0, -0.0, 0.3] [1.0, -0.296, 0.011]</t>
  </si>
  <si>
    <t>[0.0, -0.0, 0.0] [1.0, -0.3, -0.0] [1.0, -0.0, 0.3] [1.0, 0.296, 0.01] [1.0, 0.0, 0.3] [1.0, -0.3, 0.0] [0.0, -0.0, 0.0] [1.0, 0.296, -0.011]</t>
  </si>
  <si>
    <t>[1.0, 0.298, -0.005] [0.999, -0.299, 0.002] [1.0, 0.3, 0.0] [1.0, -0.3, -0.0] [1.0, -0.3, -0.0] [1.0, 0.3, -0.0] [1.0, -0.3, -0.0] [0.997, 0.299, 0.0]</t>
  </si>
  <si>
    <t>[1.0, -0.3, -0.0] [1.0, 0.3, -0.001] [1.0, -0.3, -0.0] [0.997, 0.299, 0.0] [1.0, 0.3, 0.0] [0.999, -0.299, 0.001] [1.0, 0.298, -0.005] [1.0, -0.3, -0.0]</t>
  </si>
  <si>
    <t>[1.0, -0.097, -0.137] [0.727, 0.0, 0.218] [0.0, 0.0, -0.0] [0.386, 0.082, 0.082] [0.055, -0.017, 0.0]</t>
  </si>
  <si>
    <t>[1.0, 0.0, -0.3] [0.533, 0.0, 0.16] [0.0, 0.0, -0.0] [0.496, -0.012, -0.049] [0.043, -0.013, 0.0]</t>
  </si>
  <si>
    <t>[1.0, -0.025, -0.29] [0.545, 0.0, 0.164] [0.0, 0.0, -0.0] [0.424, -0.002, 0.126] [0.094, -0.028, 0.0]</t>
  </si>
  <si>
    <t>[1.0, 0.155, -0.163] [0.614, -0.13, 0.13] [0.078, 0.023, -0.0] [0.596, 0.0, 0.179] [0.0, -0.0, -0.0]</t>
  </si>
  <si>
    <t>[1.0, 0.0, -0.3] [0.715, 0.028, 0.063] [0.09, 0.027, -0.0] [0.309, 0.0, 0.093] [0.0, -0.0, 0.0]</t>
  </si>
  <si>
    <t>[1.0, 0.022, -0.291] [0.663, 0.016, 0.192] [0.126, 0.038, -0.0] [0.328, 0.0, 0.099] [0.0, -0.0, -0.0]</t>
  </si>
  <si>
    <t>[1.0, 0.079, -0.106] [0.602, -0.078, 0.148] [0.0, 0.0, -0.0] [0.531, 0.0, 0.159] [0.0, 0.0, 0.0]</t>
  </si>
  <si>
    <t>[1.0, 0.0, -0.3] [0.65, 0.001, 0.009] [0.0, 0.0, -0.0] [0.375, 0.0, 0.075] [0.0, -0.0, 0.0]</t>
  </si>
  <si>
    <t>[1.0, 0.053, -0.278] [0.555, -0.048, 0.147] [0.016, 0.005, -0.0] [0.437, 0.0, 0.131] [0.0, 0.0, 0.0]</t>
  </si>
  <si>
    <t>[1.0, -0.076, 0.268] [0.838, 0.067, 0.224] [0.0, 0.0, -0.0] [1.0, 0.0, 0.3] [0.861, -0.012, -0.253]</t>
  </si>
  <si>
    <t>[1.0, -0.185, -0.223] [1.0, 0.086, -0.264] [0.0, 0.0, 0.0] [1.0, 0.063, -0.274] [0.544, -0.038, 0.147]</t>
  </si>
  <si>
    <t>[1.0, -0.3, -0.0] [0.95, 0.285, -0.0] [0.035, -0.01, 0.0] [1.0, -0.046, 0.0] [1.0, -0.053, 0.0]</t>
  </si>
  <si>
    <t>[0.969, 0.205, 0.205] [1.0, -0.021, 0.291] [0.665, 0.045, -0.181] [0.647, -0.137, 0.137] [0.0, 0.0, -0.0]</t>
  </si>
  <si>
    <t>[0.816, 0.173, -0.173] [1.0, -0.001, -0.299] [0.402, 0.054, 0.098] [0.545, -0.116, -0.116] [0.0, -0.0, 0.0]</t>
  </si>
  <si>
    <t>[0.16, 0.048, 0.0] [1.0, 0.038, 0.0] [0.878, 0.084, 0.0] [0.0, -0.0, -0.0] [0.0, -0.0, 0.0]</t>
  </si>
  <si>
    <t>[1.0, 0.067, 0.272] [1.0, 0.0, 0.3] [0.428, -0.0, -0.128] [0.854, -0.064, 0.23] [0.398, 0.0, -0.119]</t>
  </si>
  <si>
    <t>[1.0, 0.12, -0.25] [1.0, -0.0, -0.3] [0.278, -0.0, 0.083] [1.0, -0.118, -0.251] [0.246, -0.0, 0.074]</t>
  </si>
  <si>
    <t>[0.0, 0.0, -0.0] [1.0, 0.261, 0.0] [1.0, -0.281, -0.0] [0.913, -0.274, -0.0] [0.879, 0.264, -0.0]</t>
  </si>
  <si>
    <t>[1.0, -0.146, -0.007] [0.796, 0.0, 0.239] [0.0, 0.0, -0.0] [0.475, 0.101, 0.101] [0.155, -0.046, 0.0]</t>
  </si>
  <si>
    <t>[1.0, 0.0, -0.3] [0.541, -0.039, 0.113] [0.0, 0.0, -0.0] [0.731, -0.0, -0.219] [0.133, -0.04, 0.0]</t>
  </si>
  <si>
    <t>[1.0, -0.022, -0.291] [0.436, 0.0, 0.131] [0.0, 0.0, -0.0] [0.625, -0.066, 0.16] [0.296, -0.089, 0.0]</t>
  </si>
  <si>
    <t>[1.0, 0.2, -0.05] [0.712, -0.151, 0.151] [0.16, 0.048, -0.0] [0.656, 0.0, 0.197] [0.0, 0.0, -0.0]</t>
  </si>
  <si>
    <t>[1.0, 0.0, -0.3] [0.87, 0.046, -0.086] [0.151, 0.045, -0.0] [0.278, 0.0, 0.083] [-0.0, 0.0, -0.0]</t>
  </si>
  <si>
    <t>[1.0, 0.021, -0.291] [0.8, 0.06, 0.215] [0.264, 0.079, -0.0] [0.254, 0.0, 0.076] [0.0, -0.0, 0.0]</t>
  </si>
  <si>
    <t>[1.0, 0.0, 0.3] [0.801, 0.0, 0.24] [0.0, 0.0, -0.0] [0.514, 0.001, 0.154] [0.0, -0.0, -0.0]</t>
  </si>
  <si>
    <t>[1.0, 0.0, -0.3] [0.802, 0.0, -0.241] [0.0, -0.0, 0.0] [0.514, 0.001, -0.154] [0.0, -0.0, 0.0]</t>
  </si>
  <si>
    <t>[1.0, 0.016, -0.294] [0.525, 0.065, 0.131] [0.264, 0.079, -0.0] [0.542, 0.0, 0.163] [0.0, -0.0, 0.0]</t>
  </si>
  <si>
    <t>[1.0, -0.019, -0.292] [0.854, -0.024, 0.246] [0.0, 0.0, -0.0] [0.216, -0.046, 0.046] [0.301, -0.09, 0.0]</t>
  </si>
  <si>
    <t>[1.0, 0.0, -0.3] [0.79, 0.005, 0.146] [0.011, 0.003, -0.0] [0.513, 0.0, 0.154] [0.0, -0.0, -0.0]</t>
  </si>
  <si>
    <t>[1.0, 0.124, 0.249] [0.0, -0.0, -0.0] [0.711, 0.123, 0.025] [0.0, 0.0, 0.0] [0.745, 0.0, 0.224]</t>
  </si>
  <si>
    <t>[1.0, -0.3, -0.0] [0.801, -0.24, 0.0] [0.0, 0.0, -0.0] [0.514, -0.154, 0.0] [0.0, -0.0, -0.0]</t>
  </si>
  <si>
    <t>[1.0, 0.3, -0.0] [0.801, 0.24, 0.0] [0.0, 0.0, 0.0] [0.514, 0.154, 0.0] [0.0, -0.0, 0.0]</t>
  </si>
  <si>
    <t>[0.0, -0.0, -0.0] [0.0, 0.0, 0.0] [0.0, -0.0, -0.0] [-0.0, -0.0, 0.0] [0.0, -0.0, 0.0]</t>
  </si>
  <si>
    <t>[0.0, -0.0, 0.0] [0.0, 0.0, -0.0] [-0.0, 0.0, -0.0] [0.0, -0.0, -0.0] [0.0, -0.0, 0.0]</t>
  </si>
  <si>
    <t>[0.412, -0.087, 0.087] [0.197, -0.0, 0.059] [1.0, -0.074, -0.269] [0.017, -0.004, 0.004] [0.561, 0.0, 0.168]</t>
  </si>
  <si>
    <t>[0.326, -0.026, -0.087] [0.155, 0.0, -0.047] [1.0, 0.0, 0.3] [0.367, 0.011, -0.106] [1.0, 0.0, -0.3]</t>
  </si>
  <si>
    <t>[0.14, -0.042, -0.0] [0.0, -0.0, -0.0] [1.0, -0.201, -0.097] [0.376, 0.113, -0.0] [1.0, -0.288, 0.028]</t>
  </si>
  <si>
    <t>[0.0, -0.0, 0.0] [0.0, -0.0, 0.0] [0.0, -0.0, -0.0] [-0.0, -0.0, 0.0] [0.0, 0.0, 0.0]</t>
  </si>
  <si>
    <t>[0.511, -0.108, -0.108] [0.29, -0.0, -0.087] [1.0, -0.089, 0.263] [0.032, -0.007, -0.007] [0.052, 0.011, -0.011]</t>
  </si>
  <si>
    <t>[0.0, -0.0, 0.0] [0.622, 0.132, 0.132] [1.0, -0.189, -0.107] [0.608, -0.182, 0.0] [0.488, -0.146,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</si>
  <si>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</si>
  <si>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</si>
  <si>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</si>
  <si>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</si>
  <si>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</si>
  <si>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</si>
  <si>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</si>
  <si>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[1.0, -0.025, -0.289] [0.031, 0.007, 0.006] [0.01, 0.003, -0.0] [1.0, 0.0, 0.3]</t>
  </si>
  <si>
    <t>[1.0, 0.1, 0.193] [0.0, 0.0, -0.0] [0.062, -0.013, -0.013] [1.0, -0.206, 0.215] [0.268, 0.08, 0.0]</t>
  </si>
  <si>
    <t>[0.0, -0.0, 0.0] [0.0, -0.0, 0.0] [-0.0, -0.0, 0.0] [0.0, 0.0, -0.0] [0.0, 0.0, -0.0]</t>
  </si>
  <si>
    <t>[-0.0, -0.0, 0.0] [0.0, -0.0, -0.0] [0.0, -0.0, -0.0] [0.0, -0.0, 0.0] [0.0, -0.0, -0.0]</t>
  </si>
  <si>
    <t>[1.0, 0.174, 0.188] [1.0, 0.13, -0.246] [0.967, -0.267, -0.055] [1.0, -0.3, -0.0]</t>
  </si>
  <si>
    <t>[1.0, 0.3, -0.0] [1.0, 0.3, 0.0] [0.703, -0.164, -0.113] [0.855, -0.162, -0.001]</t>
  </si>
  <si>
    <t>[1.0, 0.261, 0.095] [1.0, 0.232, -0.164] [0.847, -0.237, -0.042] [0.861, -0.258, -0.0]</t>
  </si>
  <si>
    <t>[1.0, -0.3, -0.0] [1.0, 0.174, 0.188] [1.0, 0.13, -0.246] [0.967, -0.267, -0.055]</t>
  </si>
  <si>
    <t>[0.743, -0.164, -0.107] [1.0, 0.3, 0.0] [1.0, 0.3, -0.0] [0.597, -0.162, 0.0]</t>
  </si>
  <si>
    <t>[0.861, -0.258, 0.0] [1.0, 0.261, 0.095] [1.0, 0.232, -0.164] [0.847, -0.237, -0.042]</t>
  </si>
  <si>
    <t>[1.0, -0.171, 0.132] [1.0, 0.292, -0.019] [0.994, -0.179, -0.224] [1.0, -0.3, -0.0]</t>
  </si>
  <si>
    <t>[1.0, 0.174, 0.097] [1.0, 0.3, -0.0] [0.975, 0.167, -0.224] [0.966, -0.29, -0.0]</t>
  </si>
  <si>
    <t>[1.0, 0.003, 0.12] [1.0, 0.3, -0.0] [0.975, -0.006, -0.24] [1.0, -0.3, -0.0]</t>
  </si>
  <si>
    <t>[1.0, 0.13, -0.246] [0.967, -0.267, -0.055] [1.0, -0.3, -0.0] [1.0, 0.174, 0.188]</t>
  </si>
  <si>
    <t>[1.0, 0.3, 0.0] [0.703, -0.164, -0.113] [0.855, -0.162, -0.001] [1.0, 0.3, 0.0]</t>
  </si>
  <si>
    <t>[1.0, 0.232, -0.164] [0.847, -0.237, -0.042] [0.861, -0.258, 0.0] [1.0, 0.261, 0.095]</t>
  </si>
  <si>
    <t>[0.967, -0.267, -0.055] [1.0, -0.3, 0.0] [1.0, 0.174, 0.188] [1.0, 0.13, -0.246]</t>
  </si>
  <si>
    <t>[0.703, -0.164, -0.113] [0.855, -0.162, -0.001] [1.0, 0.3, -0.0] [1.0, 0.3, 0.0]</t>
  </si>
  <si>
    <t>[0.847, -0.237, -0.042] [0.861, -0.258, -0.0] [1.0, 0.261, 0.095] [1.0, 0.232, -0.164]</t>
  </si>
  <si>
    <t>[0.994, -0.179, -0.224] [1.0, -0.3, -0.0] [1.0, -0.171, 0.132] [1.0, 0.292, -0.019]</t>
  </si>
  <si>
    <t>[0.975, 0.167, -0.224] [0.966, -0.29, -0.0] [1.0, 0.174, 0.097] [1.0, 0.3, -0.0]</t>
  </si>
  <si>
    <t>[0.975, -0.006, -0.24] [1.0, -0.3, -0.0] [1.0, 0.003, 0.12] [1.0, 0.3, 0.0]</t>
  </si>
  <si>
    <t>[1.0, 0.292, -0.019] [0.994, -0.179, -0.224] [1.0, -0.3, -0.0] [1.0, -0.171, 0.132]</t>
  </si>
  <si>
    <t>[1.0, 0.3, -0.0] [0.975, 0.167, -0.224] [0.966, -0.29, 0.0] [1.0, 0.174, 0.097]</t>
  </si>
  <si>
    <t>[1.0, 0.3, 0.0] [0.975, -0.006, -0.24] [1.0, -0.3, -0.0] [1.0, 0.003, 0.12]</t>
  </si>
  <si>
    <t>[1.0, -0.3, -0.0] [1.0, -0.171, 0.132] [1.0, 0.292, -0.019] [0.994, -0.179, -0.224]</t>
  </si>
  <si>
    <t>[0.966, -0.29, -0.0] [1.0, 0.174, 0.097] [1.0, 0.3, 0.0] [0.975, 0.167, -0.224]</t>
  </si>
  <si>
    <t>[1.0, -0.3, -0.0] [1.0, 0.003, 0.12] [1.0, 0.3, 0.0] [0.975, -0.006, -0.24]</t>
  </si>
  <si>
    <t>[1.0, -0.281, -0.046] [1.0, -0.3, -0.0] [1.0, -0.281, -0.046] [1.0, -0.3, 0.0]</t>
  </si>
  <si>
    <t>[1.0, 0.269, -0.074] [1.0, 0.3, -0.0] [1.0, 0.269, -0.074] [1.0, 0.3, -0.0]</t>
  </si>
  <si>
    <t>[1.0, -0.3, 0.0] [1.0, -0.001, -0.06] [1.0, 0.3, -0.0] [0.986, -0.001, -0.06]</t>
  </si>
  <si>
    <t>[1.0, 0.3, -0.0] [0.986, -0.001, -0.06] [1.0, -0.3, -0.0] [1.0, -0.001, -0.06]</t>
  </si>
  <si>
    <t>[1.0, -0.001, -0.06] [1.0, 0.3, -0.0] [0.986, -0.001, -0.06] [1.0, -0.3, -0.0]</t>
  </si>
  <si>
    <t>[0.986, -0.001, -0.06] [1.0, -0.3, -0.0] [1.0, -0.001, -0.06] [1.0, 0.3, 0.0]</t>
  </si>
  <si>
    <t>[1.0, -0.0, -0.3] [1.0, -0.014, -0.294] [1.0, -0.0, -0.3] [1.0, -0.014, -0.294]</t>
  </si>
  <si>
    <t>[1.0, 0.014, 0.294] [1.0, 0.0, 0.3] [1.0, 0.014, 0.294] [1.0, 0.0, 0.3]</t>
  </si>
  <si>
    <t>[1.0, -0.27, -0.072] [0.0, -0.0, -0.0] [0.603, -0.167, 0.034] [0.046, 0.0, -0.014] [0.0, 0.0, 0.0]</t>
  </si>
  <si>
    <t>[1.0, 0.162, -0.111] [0.298, 0.089, 0.0] [0.513, 0.109, 0.109] [0.0, 0.0, 0.0] [0.005, -0.002, -0.0]</t>
  </si>
  <si>
    <t>[1.0, 0.002, -0.163] [0.0, 0.0, 0.0] [0.491, 0.0, 0.147] [0.002, -0.0, -0.0] [0.003, -0.001, -0.001]</t>
  </si>
  <si>
    <t>[1.0, -0.28, 0.049] [0.714, -0.176, -0.092] [0.0, -0.0, 0.0] [0.0, -0.0, -0.0] [0.046, -0.003, -0.012]</t>
  </si>
  <si>
    <t>[1.0, 0.153, 0.126] [0.591, 0.125, -0.125] [0.301, 0.09, 0.0] [0.006, 0.002, -0.0] [0.0, 0.0, 0.0]</t>
  </si>
  <si>
    <t>[1.0, -0.008, 0.172] [0.643, 0.009, -0.189] [0.0, -0.0, 0.0] [0.0, 0.0, -0.0] [0.0, -0.0, -0.0]</t>
  </si>
  <si>
    <t>[1.0, -0.3, -0.0] [0.303, -0.074, -0.04] [0.303, -0.091, 0.0] [0.029, -0.0, -0.009] [0.025, 0.0, -0.007]</t>
  </si>
  <si>
    <t>[1.0, 0.178, 0.014] [0.381, 0.109, -0.013] [0.363, 0.109, 0.0] [0.0, 0.0, -0.0] [0.0, 0.0, -0.0]</t>
  </si>
  <si>
    <t>[1.0, -0.001, 0.015] [0.087, 0.001, -0.026] [0.0, -0.0, 0.0] [0.0, 0.0, 0.0] [0.0, -0.0, -0.0]</t>
  </si>
  <si>
    <t>[0.997, -0.211, -0.211] [0.666, -0.141, 0.141] [1.0, -0.136, 0.019] [0.0, 0.0, 0.0] [0.0, -0.0, -0.0]</t>
  </si>
  <si>
    <t>[1.0, 0.132, -0.245] [0.713, 0.151, 0.151] [1.0, 0.259, 0.098] [0.026, 0.006, 0.006] [0.07, 0.0, 0.021]</t>
  </si>
  <si>
    <t>[0.225, 0.0, -0.068] [0.0, -0.0, 0.0] [1.0, 0.001, 0.056] [0.0, 0.0, -0.0] [0.002, 0.001, -0.0]</t>
  </si>
  <si>
    <t>[1.0, -0.235, 0.156] [1.0, -0.137, -0.03] [0.777, -0.13, -0.179] [0.0, 0.0, 0.0] [0.0, 0.0, -0.0]</t>
  </si>
  <si>
    <t>[1.0, 0.134, 0.244] [1.0, 0.272, -0.068] [0.865, 0.184, -0.184] [0.067, 0.0, 0.02] [0.025, -0.005, 0.005]</t>
  </si>
  <si>
    <t>[0.068, -0.001, 0.02] [1.0, 0.002, -0.031] [0.0, -0.0, -0.0] [0.0, 0.0, 0.0] [0.0, 0.0, -0.0]</t>
  </si>
  <si>
    <t>[1.0, -0.3, -0.0] [0.804, -0.188, 0.125] [1.0, -0.174, -0.186] [0.0, 0.0, 0.0] [0.0, 0.0, 0.0]</t>
  </si>
  <si>
    <t>[0.896, 0.251, -0.043] [1.0, 0.278, 0.053] [1.0, 0.3, 0.0] [0.044, -0.0, 0.013] [0.049, 0.0, 0.015]</t>
  </si>
  <si>
    <t>[0.0, -0.0, -0.0] [0.709, -0.01, 0.209] [1.0, 0.011, -0.226] [0.0, 0.0, 0.0] [0.0, 0.0, -0.0]</t>
  </si>
  <si>
    <t>[1.0, -0.276, -0.057] [0.149, -0.045, -0.0] [1.0, -0.206, 0.02] [0.034, 0.01, 0.0] [0.0, -0.0, 0.0]</t>
  </si>
  <si>
    <t>[1.0, 0.236, -0.155] [0.403, 0.121, 0.0] [0.844, 0.189, 0.155] [0.0, 0.0, 0.0] [0.016, -0.005, -0.0]</t>
  </si>
  <si>
    <t>[0.793, 0.0, -0.238] [0.0, -0.0, 0.0] [1.0, 0.001, 0.222] [0.0, 0.0, -0.0] [0.006, 0.002, 0.0]</t>
  </si>
  <si>
    <t>[1.0, -0.268, 0.077] [1.0, -0.17, -0.133] [0.353, -0.106, 0.0] [0.0, 0.0, -0.0] [0.015, -0.004, -0.0]</t>
  </si>
  <si>
    <t>[1.0, 0.235, 0.157] [0.939, 0.221, -0.147] [0.431, 0.129, 0.0] [0.018, 0.005, -0.0] [0.0, 0.0, -0.0]</t>
  </si>
  <si>
    <t>[0.625, -0.009, 0.184] [1.0, 0.01, -0.201] [0.0, -0.0, -0.0] [0.0, 0.0, 0.0] [0.0, -0.0, 0.0]</t>
  </si>
  <si>
    <t>[1.0, -0.3, 0.0] [0.567, -0.156, -0.034] [0.655, -0.189, -0.019] [0.007, 0.002, -0.0] [0.0, 0.0, -0.0]</t>
  </si>
  <si>
    <t>[1.0, 0.298, 0.005] [0.608, 0.182, -0.0] [0.611, 0.181, 0.005] [0.0, 0.0, 0.0] [0.0, 0.0, -0.0]</t>
  </si>
  <si>
    <t>[1.0, -0.238, -0.15] [0.86, 0.258, 0.0] [0.274, -0.022, 0.073] [0.0, 0.0, 0.0] [0.178, -0.053, -0.0]</t>
  </si>
  <si>
    <t>[1.0, -0.289, 0.027] [0.264, 0.066, 0.033] [0.705, 0.211, 0.0] [0.275, 0.083, -0.0] [0.0, -0.0, -0.0]</t>
  </si>
  <si>
    <t>[1.0, 0.262, 0.092] [0.0, 0.0, 0.0] [0.0, 0.0, 0.0] [0.496, 0.103, -0.073] [0.78, 0.0, -0.234]</t>
  </si>
  <si>
    <t>[1.0, -0.3, -0.0] [0.572, 0.105, -0.022] [0.654, 0.196, 0.0] [0.001, 0.0, -0.0] [0.0, 0.0, 0.0]</t>
  </si>
  <si>
    <t>[1.0, 0.0, -0.3] [0.618, 0.006, -0.183] [0.596, 0.024, -0.169] [0.0, -0.0, -0.0] [0.009, 0.002, 0.002]</t>
  </si>
  <si>
    <t>[1.0, -0.018, 0.293] [0.611, -0.014, 0.177] [0.604, 0.0, 0.181] [0.0, -0.0, -0.0] [0.003, -0.001, 0.0]</t>
  </si>
  <si>
    <t>[0.0, 0.0, -0.0] [1.0, 0.225, -0.181] [1.0, -0.235, -0.158] [0.0, 0.0, -0.0] [0.0, 0.0, 0.0] [0.329, 0.07, -0.07] [0.233, 0.0, 0.07] [0.0, -0.0, 0.0] [0.0, -0.0, 0.0] [1.0, -0.212, -0.212] [0.0, 0.0, -0.0] [0.0, 0.0, 0.0] [0.0, 0.0, -0.0] [0.0, -0.0, 0.0] [-0.0, 0.0, -0.0] [0.0, 0.0, -0.0] [0.0, 0.0, -0.0] [0.118, -0.0, -0.035]</t>
  </si>
  <si>
    <t>[0.0, -0.0, -0.0] [1.0, -0.025, -0.218] [1.0, 0.3, -0.0] [0.0, -0.0, 0.0] [0.0, -0.0, -0.0] [0.56, 0.119, -0.119] [0.0, -0.0, 0.0] [0.0, -0.0, 0.0] [0.0, 0.0, 0.0] [0.907, -0.192, -0.192] [0.0, -0.0, 0.0] [0.0, 0.0, 0.0] [0.0, -0.0, 0.0] [-0.0, 0.0, -0.0] [0.0, 0.0, -0.0] [0.848, 0.18, 0.18] [0.0, 0.0, 0.0] [0.0, 0.0, -0.0]</t>
  </si>
  <si>
    <t>[0.0, -0.0, 0.0] [1.0, -0.078, -0.268] [1.0, 0.234, -0.158] [0.0, 0.0, -0.0] [0.0, -0.0, 0.0] [0.403, 0.085, -0.085] [0.144, 0.0, 0.043] [0.0, 0.0, -0.0] [0.0, -0.0, 0.0] [1.0, -0.212, -0.212] [0.0, 0.0, -0.0] [0.0, -0.0, 0.0] [0.0, 0.0, -0.0] [-0.0, 0.0, -0.0] [0.0, 0.0, 0.0] [0.227, 0.048, 0.048] [0.0, 0.0, -0.0] [0.0, -0.0, 0.0]</t>
  </si>
  <si>
    <t>[0.0, -0.0, -0.0] [1.0, -0.163, -0.233] [1.0, -0.3, 0.0] [0.0, 0.0, -0.0] [0.0, -0.0, 0.0] [0.397, 0.084, -0.084] [0.914, -0.206, 0.164] [0.0, -0.0, -0.0] [0.0, -0.0, 0.0] [0.0, 0.0, -0.0] [0.0, 0.0, -0.0] [0.0, -0.0, 0.0] [0.0, 0.0, -0.0] [-0.0, -0.0, 0.0] [0.0, -0.0, -0.0] [0.0, 0.0, -0.0] [0.0, 0.0, 0.0] [0.539, 0.0, -0.162]</t>
  </si>
  <si>
    <t>[1.0, 0.0, -0.3] [1.0, -0.22, -0.192] [1.0, -0.3, -0.0] [0.136, 0.0, 0.041] [0.0, -0.0, -0.0] [0.0, -0.0, -0.0] [0.973, -0.245, 0.114] [0.0, -0.0, 0.0] [0.0, -0.0, -0.0] [0.0, -0.0, -0.0] [0.0, 0.0, -0.0] [0.0, -0.0, 0.0] [0.0, 0.0, -0.0] [-0.0, -0.0, -0.0] [-0.0, -0.0, 0.0] [0.205, 0.044, -0.044] [0.0, -0.0, -0.0] [0.0, 0.0, -0.0]</t>
  </si>
  <si>
    <t>[0.0, -0.0, -0.0] [1.0, -0.212, -0.212] [1.0, -0.3, 0.0] [0.272, 0.0, 0.082] [0.0, -0.0, -0.0] [0.152, 0.032, -0.032] [0.408, -0.122, -0.0] [0.0, -0.0, -0.0] [0.0, -0.0, 0.0] [0.78, 0.0, -0.234] [0.0, 0.0, -0.0] [0.0, 0.0, -0.0] [0.0, 0.0, 0.0] [0.0, -0.0, 0.0] [0.0, 0.0, 0.0] [0.0, 0.0, -0.0] [0.0, -0.0, -0.0] [0.057, -0.0, -0.017]</t>
  </si>
  <si>
    <t>[0.0, -0.0, -0.0] [1.0, 0.0, -0.3] [1.0, -0.279, -0.052] [0.0, 0.0, -0.0] [0.0, 0.0, 0.0] [0.502, 0.107, -0.107] [0.308, -0.065, 0.065] [0.0, -0.0, 0.0] [0.0, -0.0, 0.0] [0.679, -0.0, -0.204] [0.0, 0.0, -0.0] [0.0, 0.0, -0.0] [0.0, 0.0, -0.0] [0.0, -0.0, -0.0] [-0.0, -0.0, 0.0] [0.0, 0.0, -0.0] [0.0, 0.0, -0.0] [0.313, 0.0, -0.094]</t>
  </si>
  <si>
    <t>[0.0, -0.0, 0.0] [1.0, -0.269, 0.076] [1.0, -0.052, 0.279] [0.0, -0.0, -0.0] [0.0, 0.0, 0.0] [0.482, 0.102, -0.102] [0.0, -0.0, 0.0] [0.0, 0.0, -0.0] [0.0, -0.0, 0.0] [0.349, -0.074, -0.074] [0.0, -0.0, -0.0] [0.0, -0.0, -0.0] [0.0, 0.0, 0.0] [0.0, -0.0, -0.0] [-0.0, 0.0, 0.0] [0.977, 0.293, 0.0] [0.0, 0.0, 0.0] [0.0, -0.0, -0.0]</t>
  </si>
  <si>
    <t>[0.0, 0.0, 0.0] [1.0, -0.3, 0.0] [1.0, -0.171, -0.201] [0.0, 0.0, 0.0] [0.0, 0.0, 0.0] [0.294, 0.062, -0.062] [-0.0, 0.0, -0.0] [0.0, -0.0, -0.0] [0.0, -0.0, 0.0] [0.885, -0.188, -0.188] [0.0, 0.0, -0.0] [0.0, 0.0, -0.0] [0.0, 0.0, 0.0] [0.0, -0.0, 0.0] [0.0, 0.0, -0.0] [0.092, 0.019, 0.019] [0.0, 0.0, -0.0] [0.0, 0.0, 0.0]</t>
  </si>
  <si>
    <t>[0.0, -0.0, 0.0] [1.0, 0.069, -0.271] [1.0, 0.0, -0.3] [0.0, 0.0, -0.0] [0.0, 0.0, 0.0] [0.2, -0.042, -0.042] [0.789, 0.184, 0.128] [0.0, -0.0, -0.0] [0.0, -0.0, 0.0] [0.0, -0.0, -0.0] [1.0, -0.0, -0.3] [0.0, -0.0, -0.0] [0.0, 0.0, 0.0] [-0.0, 0.0, -0.0] [0.0, -0.0, -0.0] [0.0, 0.0, -0.0] [0.0, 0.0, -0.0] [0.797, 0.0, -0.239]</t>
  </si>
  <si>
    <t>[0.0, -0.0, 0.0] [1.0, 0.3, -0.0] [1.0, 0.212, -0.212] [0.0, -0.0, -0.0] [-0.0, 0.0, 0.0] [0.473, 0.0, -0.142] [0.0, -0.0, 0.0] [0.0, 0.0, -0.0] [0.0, 0.0, -0.0] [0.782, -0.166, -0.166] [1.0, -0.212, -0.212] [0.0, -0.0, 0.0] [0.0, -0.0, -0.0] [0.0, -0.0, -0.0] [1.0, -0.212, -0.212] [0.535, -0.113, 0.113] [1.0, -0.209, 0.213] [1.0, -0.263, -0.09]</t>
  </si>
  <si>
    <t>[0.0, 0.0, 0.0] [1.0, 0.212, -0.212] [1.0, 0.212, -0.212] [0.0, -0.0, 0.0] [0.0, -0.0, -0.0] [0.0, 0.0, -0.0] [0.672, 0.096, 0.162] [0.0, -0.0, -0.0] [0.0, -0.0, -0.0] [0.308, -0.065, -0.065] [1.0, -0.212, -0.212] [0.0, 0.0, 0.0] [0.0, 0.0, 0.0] [0.0, -0.0, 0.0] [0.407, -0.086, -0.086] [0.0, -0.0, 0.0] [0.026, -0.0, 0.008] [1.0, -0.3, 0.0]</t>
  </si>
  <si>
    <t>[0.0, 0.0, 0.0] [1.0, 0.0, -0.3] [1.0, -0.295, -0.013] [0.0, 0.0, -0.0] [0.0, -0.0, 0.0] [0.327, -0.0, -0.098] [1.0, -0.3, -0.0] [0.0, 0.0, 0.0] [0.0, 0.0, 0.0] [0.0, -0.0, 0.0] [0.614, 0.145, -0.095] [0.0, 0.0, -0.0] [0.0, 0.0, -0.0] [0.0, -0.0, -0.0] [0.0, 0.0, -0.0] [0.0, 0.0, 0.0] [0.0, 0.0, -0.0] [0.651, 0.0, -0.195]</t>
  </si>
  <si>
    <t>[0.285, 0.0, -0.085] [1.0, -0.212, -0.212] [1.0, -0.3, 0.0] [0.0, 0.0, 0.0] [0.841, 0.0, -0.252] [0.0, -0.0, -0.0] [1.0, -0.3, -0.0] [0.0, -0.0, 0.0] [0.0, -0.0, -0.0] [1.0, 0.212, -0.212] [1.0, 0.3, 0.0] [0.925, 0.0, 0.277] [0.0, 0.0, -0.0] [0.023, 0.007, 0.0] [1.0, 0.3, 0.0] [0.0, -0.0, -0.0] [0.0, 0.0, -0.0] [0.835, 0.251, 0.0]</t>
  </si>
  <si>
    <t>[0.0, -0.0, 0.0] [1.0, -0.139, -0.242] [1.0, -0.212, -0.212] [0.0, 0.0, -0.0] [0.38, 0.081, -0.081] [0.0, -0.0, -0.0] [1.0, -0.212, -0.212] [0.0, 0.0, 0.0] [0.0, -0.0, -0.0] [0.798, 0.171, -0.165] [1.0, 0.3, -0.0] [0.0, -0.0, 0.0] [0.0, -0.0, -0.0] [0.0, 0.0, -0.0] [0.0, 0.0, -0.0] [0.0, 0.0, -0.0] [0.0, 0.0, -0.0] [0.537, 0.114, -0.114]</t>
  </si>
  <si>
    <t>[0.0, 0.0, -0.0] [1.0, 0.0, -0.3] [1.0, -0.212, -0.212] [0.0, 0.0, 0.0] [0.0, -0.0, 0.0] [0.471, -0.1, -0.1] [0.707, -0.157, 0.134] [0.0, 0.0, -0.0] [0.0, 0.0, -0.0] [0.0, 0.0, -0.0] [1.0, 0.212, -0.212] [0.0, -0.0, 0.0] [0.0, -0.0, -0.0] [-0.0, 0.0, 0.0] [0.0, 0.0, 0.0] [0.0, -0.0, -0.0] [0.0, 0.0, 0.0] [0.76, -0.0, -0.228]</t>
  </si>
  <si>
    <t>[0.0, 0.0, 0.0] [1.0, 0.3, 0.0] [0.418, 0.089, -0.089] [0.0, -0.0, -0.0] [0.296, 0.0, 0.089] [0.42, -0.126, 0.0] [1.0, -0.212, -0.212] [0.0, 0.0, -0.0] [0.0, -0.0, 0.0] [1.0, 0.3, 0.0] [1.0, 0.212, 0.212] [0.615, 0.13, -0.13] [1.0, -0.3, -0.0] [1.0, -0.0, -0.3] [1.0, -0.0, -0.3] [1.0, -0.3, -0.0] [1.0, -0.3, -0.0] [1.0, 0.068, -0.272]</t>
  </si>
  <si>
    <t>[0.0, -0.0, 0.0] [1.0, 0.057, -0.277] [1.0, 0.0, -0.3] [0.0, -0.0, -0.0] [0.0, 0.0, 0.0] [0.0, 0.0, 0.0] [1.0, -0.056, -0.132] [0.0, -0.0, 0.0] [0.0, 0.0, -0.0] [0.33, -0.07, -0.07] [1.0, 0.212, -0.212] [0.0, 0.0, 0.0] [0.0, 0.0, 0.0] [0.432, 0.0, -0.13] [1.0, 0.0, -0.3] [0.0, 0.0, 0.0] [0.0, -0.0, 0.0] [1.0, 0.0, -0.3]</t>
  </si>
  <si>
    <t>[0.0, 0.0, -0.0] [1.0, 0.032, -0.287] [1.0, 0.0, -0.3] [0.0, 0.0, 0.0] [0.0, 0.0, 0.0] [0.467, 0.099, -0.099] [0.77, 0.0, 0.231] [0.0, 0.0, 0.0] [0.0, 0.0, 0.0] [0.416, -0.088, -0.088] [0.0, 0.0, -0.0] [0.0, -0.0, 0.0] [0.0, -0.0, 0.0] [0.0, -0.0, 0.0] [-0.0, -0.0, 0.0] [0.0, -0.0, -0.0] [0.0, -0.0, -0.0] [0.532, 0.0, -0.16]</t>
  </si>
  <si>
    <t>[0.0, 0.0, 0.0] [1.0, 0.3, -0.0] [1.0, 0.212, -0.212] [0.0, -0.0, -0.0] [0.0, 0.0, 0.0] [1.0, 0.212, -0.212] [0.0, 0.0, -0.0] [0.0, -0.0, -0.0] [0.0, 0.0, 0.0] [0.893, -0.195, -0.175] [0.0, 0.0, -0.0] [0.047, -0.01, -0.01] [0.0, -0.0, 0.0] [0.0, 0.0, 0.0] [0.0, -0.0, -0.0] [1.0, 0.0, 0.3] [1.0, -0.0, 0.3] [0.494, -0.121, -0.066]</t>
  </si>
  <si>
    <t>[0.0, -0.0, 0.0] [1.0, 0.212, -0.212] [1.0, 0.212, -0.212] [0.0, 0.0, -0.0] [0.0, 0.0, -0.0] [0.469, 0.1, -0.1] [1.0, -0.0, 0.3] [0.0, -0.0, 0.0] [0.0, 0.0, 0.0] [0.139, -0.029, -0.029] [0.132, 0.0, -0.04] [0.0, 0.0, -0.0] [0.0, -0.0, 0.0] [0.0, 0.0, -0.0] [0.0, -0.0, 0.0] [0.365, 0.0, 0.109] [0.0, 0.0, 0.0] [0.447, -0.095, -0.095]</t>
  </si>
  <si>
    <t>[0.0, 0.0, 0.0] [1.0, -0.074, -0.269] [1.0, -0.3, -0.0] [0.0, -0.0, -0.0] [0.0, 0.0, 0.0] [0.372, 0.079, -0.079] [1.0, -0.27, 0.072] [0.0, 0.0, -0.0] [0.0, -0.0, 0.0] [0.0, 0.0, -0.0] [0.179, 0.038, -0.038] [0.0, -0.0, 0.0] [0.0, -0.0, 0.0] [0.0, 0.0, -0.0] [0.0, -0.0, 0.0] [-0.0, 0.0, 0.0] [0.0, -0.0, 0.0] [0.589, -0.0, -0.177]</t>
  </si>
  <si>
    <t>[0.506, -0.0, -0.152] [1.0, -0.212, -0.212] [1.0, -0.3, 0.0] [0.069, -0.0, 0.021] [0.0, -0.0, -0.0] [0.0, 0.0, -0.0] [1.0, -0.3, 0.0] [1.0, 0.0, 0.3] [0.0, 0.0, -0.0] [0.0, 0.0, 0.0] [0.813, 0.244, -0.0] [0.316, 0.0, 0.095] [0.0, -0.0, -0.0] [0.0, 0.0, -0.0] [-0.0, -0.0, 0.0] [0.0, 0.0, -0.0] [0.0, 0.0, 0.0] [0.295, 0.088, -0.0]</t>
  </si>
  <si>
    <t>[0.0, 0.0, -0.0] [1.0, -0.212, -0.212] [1.0, -0.3, 0.0] [0.355, 0.0, 0.106] [0.0, -0.0, -0.0] [0.0, -0.0, 0.0] [1.0, -0.3, -0.0] [0.0, 0.0, 0.0] [0.0, -0.0, -0.0] [0.097, -0.0, -0.029] [0.564, 0.142, -0.065] [0.0, -0.0, 0.0] [0.0, 0.0, 0.0] [0.0, -0.0, -0.0] [0.0, 0.0, -0.0] [0.0, 0.0, -0.0] [0.0, -0.0, -0.0] [0.341, -0.0, -0.102]</t>
  </si>
  <si>
    <t>[0.0, -0.0, -0.0] [1.0, 0.0, -0.3] [1.0, -0.265, -0.084] [0.0, -0.0, 0.0] [0.0, 0.0, 0.0] [0.498, 0.106, -0.106] [1.0, -0.213, 0.21] [0.0, 0.0, 0.0] [0.0, 0.0, 0.0] [0.0, -0.0, -0.0] [0.028, 0.006, -0.006] [0.0, 0.0, -0.0] [0.0, -0.0, -0.0] [0.0, 0.0, -0.0] [0.0, -0.0, -0.0] [-0.0, 0.0, 0.0] [0.0, 0.0, -0.0] [0.665, -0.0, -0.199]</t>
  </si>
  <si>
    <t>[1.0, -0.212, -0.212] [1.0, 0.0, 0.3] [1.0, 0.212, 0.212] [0.073, 0.022, -0.0] [0.0, 0.0, -0.0] [-0.0, -0.0, -0.0] [0.001, 0.0, 0.0] [1.0, 0.212, 0.212] [1.0, -0.264, -0.086] [1.0, -0.212, -0.212] [0.0, 0.0, -0.0] [1.0, -0.212, 0.212] [1.0, 0.3, 0.0] [0.738, -0.221, 0.0] [0.0, -0.0, -0.0] [1.0, 0.3, 0.0] [1.0, 0.3, 0.0] [0.952, -0.202, 0.202]</t>
  </si>
  <si>
    <t>[0.0, -0.0, -0.0] [1.0, -0.177, -0.227] [1.0, -0.3, -0.0] [0.0, -0.0, 0.0] [0.0, -0.0, 0.0] [0.841, 0.075, -0.221] [0.7, -0.21, 0.0] [0.0, -0.0, 0.0] [0.0, -0.0, -0.0] [0.0, -0.0, -0.0] [0.0, 0.0, -0.0] [0.0, 0.0, -0.0] [0.0, -0.0, 0.0] [-0.0, -0.0, 0.0] [0.0, -0.0, 0.0] [0.0, 0.0, -0.0] [0.0, -0.0, -0.0] [0.87, 0.0, -0.261]</t>
  </si>
  <si>
    <t>[0.0, 0.0, -0.0] [1.0, 0.172, -0.229] [1.0, 0.0, -0.3] [0.0, 0.0, -0.0] [0.0, 0.0, 0.0] [0.0, -0.0, 0.0] [0.926, 0.0, 0.278] [0.0, -0.0, -0.0] [0.0, -0.0, 0.0] [1.0, -0.0, -0.3] [0.0, 0.0, -0.0] [0.0, -0.0, -0.0] [0.0, 0.0, -0.0] [-0.0, -0.0, 0.0] [0.0, 0.0, -0.0] [0.394, 0.084, -0.084] [0.414, -0.0, -0.124] [0.16, 0.048, -0.0]</t>
  </si>
  <si>
    <t>[0.0, -0.0, -0.0] [1.0, -0.3, -0.0] [1.0, 0.23, 0.122] [0.0, 0.0, -0.0] [0.0, -0.0, 0.0] [0.0, 0.0, 0.0] [0.646, -0.0, 0.194] [0.0, -0.0, -0.0] [0.0, 0.0, 0.0] [1.0, -0.096, -0.26] [0.0, -0.0, -0.0] [0.0, -0.0, 0.0] [0.0, 0.0, 0.0] [-0.0, -0.0, 0.0] [-0.0, -0.0, -0.0] [0.0, -0.0, -0.0] [0.0, 0.0, 0.0] [0.298, -0.0, -0.089]</t>
  </si>
  <si>
    <t>[0.0, 0.0, 0.0] [1.0, 0.029, -0.288] [1.0, -0.0, -0.3] [0.0, -0.0, -0.0] [0.0, -0.0, -0.0] [0.0, -0.0, -0.0] [0.774, 0.0, -0.232] [0.0, -0.0, 0.0] [0.0, 0.0, -0.0] [0.0, -0.0, -0.0] [1.0, 0.015, -0.074] [0.0, -0.0, -0.0] [0.0, 0.0, -0.0] [0.0, -0.0, 0.0] [0.305, 0.0, -0.092] [0.0, 0.0, -0.0] [0.0, -0.0, 0.0] [-0.0, -0.0, -0.0]</t>
  </si>
  <si>
    <t>[0.0, 0.0, 0.0] [1.0, 0.227, -0.175] [1.0, 0.212, -0.212] [0.0, -0.0, 0.0] [0.068, 0.014, -0.014] [0.0, 0.0, -0.0] [0.0, -0.0, -0.0] [0.0, -0.0, -0.0] [0.0, -0.0, 0.0] [0.515, 0.109, -0.109] [0.0, 0.0, -0.0] [0.0, 0.0, -0.0] [0.0, -0.0, 0.0] [0.206, 0.044, -0.044] [0.389, 0.083, -0.083] [0.0, -0.0, -0.0] [0.0, -0.0, -0.0] [1.0, 0.212, -0.212]</t>
  </si>
  <si>
    <t>[0.0, -0.0, -0.0] [1.0, -0.212, -0.212] [1.0, -0.3, 0.0] [0.0, -0.0, 0.0] [0.0, -0.0, -0.0] [0.769, 0.231, -0.0] [1.0, 0.0, 0.3] [0.0, 0.0, 0.0] [0.0, 0.0, 0.0] [0.227, 0.0, -0.068] [0.194, 0.016, -0.052] [0.0, -0.0, -0.0] [0.0, 0.0, 0.0] [0.0, 0.0, -0.0] [0.0, 0.0, -0.0] [0.121, 0.026, -0.026] [0.0, -0.0, -0.0] [0.0, 0.0, 0.0]</t>
  </si>
  <si>
    <t>[1.0, 0.096, -0.26] [0.132, 0.028, -0.028] [0.0, -0.0, 0.0] [0.478, 0.093, -0.105] [0.13, -0.028, -0.028]</t>
  </si>
  <si>
    <t>[1.0, 0.231, 0.015] [0.166, 0.046, 0.008] [0.0, -0.0, 0.0] [0.549, -0.165, -0.0] [0.0, 0.0, 0.0]</t>
  </si>
  <si>
    <t>[1.0, 0.244, -0.136] [0.09, 0.019, -0.019] [0.06, -0.018, 0.0] [0.429, -0.007, -0.126] [0.0, -0.0, -0.0]</t>
  </si>
  <si>
    <t>[1.0, -0.212, -0.212] [0.032, -0.009, 0.002] [0.0, 0.0, 0.0] [0.608, 0.161, 0.051] [0.082, -0.0, -0.024]</t>
  </si>
  <si>
    <t>[1.0, -0.261, 0.093] [0.035, -0.007, 0.007] [0.0, 0.0, 0.0] [0.434, -0.105, 0.061] [0.194, 0.041, 0.041]</t>
  </si>
  <si>
    <t>[1.0, -0.27, -0.074] [0.0, -0.0, 0.0] [0.073, 0.022, -0.0] [0.423, 0.028, 0.116] [0.089, 0.027, -0.0]</t>
  </si>
  <si>
    <t>[1.0, -0.06, -0.275] [0.119, 0.029, -0.017] [0.0, 0.0, -0.0] [0.415, 0.124, 0.0] [0.145, -0.031, -0.031]</t>
  </si>
  <si>
    <t>[1.0, -0.034, 0.074] [0.056, 0.012, 0.012] [0.0, -0.0, 0.0] [0.498, -0.149, 0.0] [0.107, 0.0, 0.032]</t>
  </si>
  <si>
    <t>[1.0, -0.035, -0.105] [0.061, 0.017, -0.004] [-0.0, -0.0, 0.0] [0.115, -0.034, 0.0] [0.0, 0.0, 0.0]</t>
  </si>
  <si>
    <t>[1.0, 0.036, -0.285] [0.047, 0.01, -0.01] [-0.0, -0.0, 0.0] [1.0, 0.118, -0.251] [0.309, -0.07, -0.055]</t>
  </si>
  <si>
    <t>[1.0, 0.235, 0.156] [0.115, 0.024, -0.024] [0.054, -0.016, 0.0] [1.0, -0.212, -0.212] [0.455, -0.071, 0.107]</t>
  </si>
  <si>
    <t>[1.0, 0.23, -0.168] [0.119, 0.025, -0.025] [0.083, -0.025, -0.0] [1.0, -0.0, -0.3] [0.562, -0.149, 0.046]</t>
  </si>
  <si>
    <t>[1.0, -0.096, -0.26] [0.229, -0.052, 0.04] [0.0, 0.0, -0.0] [1.0, 0.236, 0.155] [0.113, -0.0, -0.034]</t>
  </si>
  <si>
    <t>[1.0, -0.239, 0.146] [0.0, -0.0, -0.0] [0.613, 0.13, 0.13] [0.548, -0.116, 0.116] [0.445, 0.105, 0.07]</t>
  </si>
  <si>
    <t>[1.0, -0.256, -0.105] [0.1, -0.021, 0.021] [0.386, 0.116, 0.0] [1.0, 0.025, 0.29] [0.254, 0.054, -0.054]</t>
  </si>
  <si>
    <t>[1.0, -0.0, -0.3] [0.147, 0.031, -0.031] [0.051, -0.011, -0.011] [1.0, 0.258, 0.1] [0.191, -0.057, -0.0]</t>
  </si>
  <si>
    <t>[1.0, 0.0, 0.3] [0.104, 0.022, 0.022] [0.606, -0.129, 0.129] [0.557, -0.167, -0.0] [0.784, 0.132, 0.181]</t>
  </si>
  <si>
    <t>[0.754, 0.0, -0.226] [0.025, -0.007, -0.0] [1.0, 0.047, -0.079] [1.0, 0.0, 0.3] [1.0, -0.26, 0.096]</t>
  </si>
  <si>
    <t>[1.0, 0.072, -0.27] [0.092, 0.019, -0.019] [0.0, -0.0, -0.0] [0.714, 0.103, -0.171] [0.199, -0.042, -0.042]</t>
  </si>
  <si>
    <t>[1.0, 0.26, 0.098] [0.098, 0.029, 0.0] [0.0, 0.0, 0.0] [0.834, -0.198, -0.127] [0.07, 0.0, 0.021]</t>
  </si>
  <si>
    <t>[1.0, 0.245, -0.132] [0.002, 0.0, -0.0] [0.125, -0.037, -0.0] [0.76, -0.0, -0.228] [0.118, -0.035, -0.0]</t>
  </si>
  <si>
    <t>[1.0, -0.2, -0.217] [0.028, -0.006, -0.006] [0.0, 0.0, 0.0] [0.919, 0.235, 0.097] [0.055, -0.0, -0.017]</t>
  </si>
  <si>
    <t>[1.0, -0.25, 0.121] [0.045, -0.01, 0.01] [0.187, 0.04, 0.04] [0.505, -0.107, 0.107] [0.272, 0.058, 0.058]</t>
  </si>
  <si>
    <t>[1.0, -0.272, -0.067] [0.0, -0.0, 0.0] [0.143, 0.043, 0.0] [0.771, 0.072, 0.202] [0.091, 0.027, -0.0]</t>
  </si>
  <si>
    <t>[1.0, -0.02, -0.292] [0.1, 0.005, -0.028] [0.0, 0.0, -0.0] [0.819, 0.246, 0.0] [0.085, -0.018, -0.018]</t>
  </si>
  <si>
    <t>[1.0, -0.045, 0.196] [0.058, 0.012, 0.012] [0.0, 0.0, 0.0] [0.733, -0.22, 0.0] [0.213, 0.0, 0.064]</t>
  </si>
  <si>
    <t>[1.0, 0.057, -0.198] [0.508, -0.108, -0.108] [0.0, 0.0, 0.0] [0.071, -0.015, 0.015] [0.437, 0.0, -0.131]</t>
  </si>
  <si>
    <t>[1.0, -0.089, -0.189] [0.392, 0.083, 0.083] [0.0, -0.0, 0.0] [0.0, 0.0, 0.0] [0.626, 0.02, 0.18]</t>
  </si>
  <si>
    <t>[1.0, 0.001, 0.14] [0.424, 0.09, 0.09] [0.0, 0.0, -0.0] [0.0, 0.0, 0.0] [0.547, -0.058, -0.14]</t>
  </si>
  <si>
    <t>[1.0, -0.0, -0.3] [0.061, 0.0, 0.005] [-0.0, 0.0, -0.0] [0.971, -0.149, 0.064] [0.0, -0.0, 0.0]</t>
  </si>
  <si>
    <t>[1.0, 0.206, -0.177] [0.0, -0.0, -0.0] [0.0, 0.0, 0.0] [0.378, -0.08, 0.08] [0.633, 0.118, -0.141]</t>
  </si>
  <si>
    <t>[1.0, -0.21, -0.131] [0.68, 0.187, -0.04] [0.0, -0.0, -0.0] [0.332, -0.1, 0.0] [0.0, -0.0, 0.0]</t>
  </si>
  <si>
    <t>[1.0, 0.065, -0.273] [0.225, -0.048, -0.048] [0.337, 0.035, -0.086] [0.185, -0.039, -0.039]</t>
  </si>
  <si>
    <t>[1.0, 0.115, 0.035] [0.038, 0.0, -0.011] [0.639, -0.136, -0.136] [0.048, -0.0, 0.014]</t>
  </si>
  <si>
    <t>[1.0, 0.241, -0.143] [0.213, -0.055, -0.02] [0.373, -0.014, -0.106] [0.0, -0.0, 0.0]</t>
  </si>
  <si>
    <t>[1.0, -0.212, -0.212] [0.047, 0.007, 0.012] [0.597, 0.161, 0.045] [0.081, -0.0, -0.024]</t>
  </si>
  <si>
    <t>[1.0, -0.264, 0.088] [0.062, 0.013, 0.013] [0.402, -0.101, 0.048] [0.203, 0.043, 0.043]</t>
  </si>
  <si>
    <t>[1.0, -0.27, -0.073] [0.073, 0.022, 0.0] [0.424, 0.028, 0.116] [0.089, 0.027, -0.0]</t>
  </si>
  <si>
    <t>[1.0, -0.069, -0.271] [0.154, -0.036, -0.025] [0.404, 0.121, 0.0] [0.131, -0.028, -0.028]</t>
  </si>
  <si>
    <t>[1.0, -0.091, 0.081] [0.0, 0.0, -0.0] [0.51, -0.128, -0.059] [0.153, 0.0, 0.046]</t>
  </si>
  <si>
    <t>[1.0, -0.059, -0.098] [0.033, -0.005, -0.008] [0.156, -0.033, -0.033] [0.0, -0.0, 0.0]</t>
  </si>
  <si>
    <t>[1.0, 0.033, -0.287] [0.067, -0.014, -0.014] [0.982, 0.1, -0.253] [0.306, -0.065, -0.065]</t>
  </si>
  <si>
    <t>[1.0, 0.236, 0.154] [0.203, -0.055, -0.015] [1.0, -0.212, -0.212] [0.416, -0.06, 0.1]</t>
  </si>
  <si>
    <t>[1.0, 0.231, -0.168] [0.237, -0.065, -0.014] [1.0, 0.0, -0.3] [0.524, -0.14, 0.041]</t>
  </si>
  <si>
    <t>[1.0, -0.119, -0.251] [0.255, 0.055, 0.052] [1.0, 0.253, 0.113] [0.075, -0.0, -0.023]</t>
  </si>
  <si>
    <t>[1.0, -0.239, 0.146] [0.61, 0.129, 0.129] [0.549, -0.116, 0.116] [0.449, 0.106, 0.07]</t>
  </si>
  <si>
    <t>[1.0, -0.257, -0.105] [0.508, 0.147, 0.014] [1.0, 0.03, 0.288] [0.228, 0.048, -0.048]</t>
  </si>
  <si>
    <t>[1.0, -0.0, -0.3] [0.24, -0.054, -0.043] [1.0, 0.221, 0.081] [0.149, -0.032, -0.032]</t>
  </si>
  <si>
    <t>[1.0, 0.0, 0.3] [0.623, 0.031, 0.114] [0.708, -0.212, -0.0] [0.669, 0.0, 0.201]</t>
  </si>
  <si>
    <t>[0.732, 0.0, -0.22] [1.0, -0.212, -0.212] [1.0, -0.006, 0.297] [0.978, 0.015, -0.024]</t>
  </si>
  <si>
    <t>[1.0, 0.051, -0.279] [0.158, -0.033, -0.033] [0.612, 0.063, -0.158] [0.237, -0.05, -0.05]</t>
  </si>
  <si>
    <t>[1.0, 0.204, 0.103] [0.044, -0.0, -0.013] [0.881, -0.187, -0.187] [0.077, -0.0, 0.023]</t>
  </si>
  <si>
    <t>[1.0, 0.245, -0.132] [0.126, -0.038, -0.0] [0.761, -0.0, -0.228] [0.117, -0.035, -0.0]</t>
  </si>
  <si>
    <t>[1.0, -0.206, -0.215] [0.027, -0.006, 0.006] [0.915, 0.232, 0.103] [0.06, -0.013, -0.013]</t>
  </si>
  <si>
    <t>[1.0, -0.253, 0.114] [0.264, 0.056, 0.056] [0.463, -0.102, 0.089] [0.283, 0.06, 0.06]</t>
  </si>
  <si>
    <t>[1.0, -0.273, -0.066] [0.141, 0.042, -0.0] [0.772, 0.072, 0.202] [0.091, 0.027, -0.0]</t>
  </si>
  <si>
    <t>[1.0, -0.034, -0.286] [0.139, -0.039, 0.006] [0.772, 0.232, -0.0] [0.093, -0.02, -0.02]</t>
  </si>
  <si>
    <t>[1.0, -0.104, 0.203] [0.0, 0.0, -0.0] [0.744, -0.198, -0.062] [0.26, 0.0, 0.078]</t>
  </si>
  <si>
    <t>[1.0, -0.025, -0.197] [0.602, -0.123, 0.13] [0.0, -0.0, 0.0] [0.415, -0.0, -0.125]</t>
  </si>
  <si>
    <t>[1.0, -0.154, -0.177] [0.416, -0.0, -0.125] [0.029, -0.006, -0.006] [0.572, 0.0, 0.172]</t>
  </si>
  <si>
    <t>[1.0, 0.012, 0.135] [0.561, 0.112, -0.122] [0.0, 0.0, 0.0] [0.411, -0.087, -0.087]</t>
  </si>
  <si>
    <t>[1.0, -0.025, -0.29] [0.031, -0.004, -0.007] [1.0, -0.146, 0.047] [0.0, 0.0, 0.0]</t>
  </si>
  <si>
    <t>[1.0, 0.206, -0.177] [0.0, 0.0, 0.0] [0.378, -0.08, 0.08] [0.633, 0.118, -0.141]</t>
  </si>
  <si>
    <t>[1.0, -0.255, -0.108] [0.544, -0.074, -0.132] [0.465, -0.1, -0.095] [0.0, 0.0, -0.0]</t>
  </si>
  <si>
    <t>[1.0, 0.0, -0.3] [0.377, -0.079, -0.08] [0.397, -0.103, 0.005]</t>
  </si>
  <si>
    <t>[1.0, 0.068, -0.074] [0.437, -0.127, 0.009] [0.353, -0.0, 0.106]</t>
  </si>
  <si>
    <t>[1.0, 0.221, -0.191] [0.442, -0.115, -0.041] [0.172, -0.021, 0.043]</t>
  </si>
  <si>
    <t>[1.0, -0.046, -0.281] [0.596, 0.148, 0.075] [0.211, 0.011, -0.059]</t>
  </si>
  <si>
    <t>[1.0, -0.238, 0.005] [0.338, -0.031, 0.088] [0.382, 0.081, 0.081]</t>
  </si>
  <si>
    <t>[1.0, -0.245, -0.134] [0.359, 0.071, 0.078] [0.258, 0.071, -0.016]</t>
  </si>
  <si>
    <t>[1.0, 0.0, -0.3] [0.515, 0.024, -0.009] [0.259, 0.0, -0.054]</t>
  </si>
  <si>
    <t>[1.0, -0.1, -0.022] [0.34, -0.082, 0.047] [0.398, -0.0, 0.119]</t>
  </si>
  <si>
    <t>[1.0, -0.065, -0.122] [0.145, -0.042, -0.003] [0.091, -0.0, 0.027]</t>
  </si>
  <si>
    <t>[1.0, 0.0, -0.3] [0.626, -0.119, -0.07] [0.562, 0.0, -0.018]</t>
  </si>
  <si>
    <t>[1.0, 0.252, -0.01] [0.844, -0.242, 0.028] [0.713, 0.0, 0.214]</t>
  </si>
  <si>
    <t>[1.0, 0.091, -0.262] [0.697, -0.178, -0.076] [0.887, -0.207, 0.142]</t>
  </si>
  <si>
    <t>[1.0, 0.0, -0.3] [0.818, 0.161, 0.1] [0.369, 0.0, -0.041]</t>
  </si>
  <si>
    <t>[1.0, -0.274, 0.064] [0.867, 0.066, 0.233] [0.711, 0.165, 0.116]</t>
  </si>
  <si>
    <t>[0.932, -0.151, -0.217] [1.0, 0.221, 0.191] [0.499, 0.127, -0.055]</t>
  </si>
  <si>
    <t>[1.0, 0.0, -0.3] [0.722, 0.021, 0.015] [0.465, 0.0, -0.03]</t>
  </si>
  <si>
    <t>[1.0, -0.112, 0.159] [0.86, -0.114, 0.182] [1.0, 0.0, 0.3]</t>
  </si>
  <si>
    <t>[0.838, 0.0, -0.251] [1.0, -0.186, -0.046] [0.785, 0.209, -0.065]</t>
  </si>
  <si>
    <t>[1.0, -0.0, -0.3] [0.524, -0.122, -0.085] [0.494, -0.022, -0.017]</t>
  </si>
  <si>
    <t>[1.0, 0.123, -0.055] [0.558, -0.161, 0.015] [0.46, 0.0, 0.138]</t>
  </si>
  <si>
    <t>[1.0, 0.186, -0.223] [0.555, -0.143, -0.057] [0.463, -0.103, 0.087]</t>
  </si>
  <si>
    <t>[1.0, 0.0, -0.3] [0.751, 0.183, 0.103] [0.267, 0.005, -0.055]</t>
  </si>
  <si>
    <t>[1.0, -0.28, 0.047] [0.505, 0.006, 0.149] [0.513, 0.111, 0.104]</t>
  </si>
  <si>
    <t>[1.0, -0.229, -0.172] [0.639, 0.138, 0.13] [0.379, 0.1, -0.034]</t>
  </si>
  <si>
    <t>[1.0, 0.0, -0.3] [0.637, 0.022, 0.005] [0.381, 0.0, -0.039]</t>
  </si>
  <si>
    <t>[1.0, -0.118, 0.032] [0.451, -0.104, 0.076] [0.567, 0.0, 0.17]</t>
  </si>
  <si>
    <t>[1.0, -0.025, -0.197] [0.602, -0.123, 0.13] [0.415, 0.0, -0.125]</t>
  </si>
  <si>
    <t>[1.0, -0.158, -0.18] [0.43, -0.01, -0.125] [0.588, 0.0, 0.176]</t>
  </si>
  <si>
    <t>[1.0, 0.012, 0.135] [0.561, 0.112, -0.122] [0.411, -0.087, -0.087]</t>
  </si>
  <si>
    <t>[1.0, 0.0, -0.3] [0.644, 0.013, 0.111] [0.387, 0.0, 0.067]</t>
  </si>
  <si>
    <t>[1.0, 0.186, -0.223] [0.307, -0.026, 0.081] [0.711, 0.172, -0.1]</t>
  </si>
  <si>
    <t>[1.0, -0.229, -0.172] [0.778, -0.153, -0.092] [0.24, -0.0, 0.072]</t>
  </si>
  <si>
    <t>[1.0, -0.162, 0.233] [0.298, -0.063, 0.063] [0.264, 0.078, -0.004] [0.634, -0.0, 0.19]</t>
  </si>
  <si>
    <t>[1.0, -0.28, 0.049] [0.356, 0.076, -0.076] [0.48, 0.13, 0.034] [0.395, 0.119, 0.0]</t>
  </si>
  <si>
    <t>[1.0, -0.101, 0.122] [0.0, -0.0, -0.0] [0.547, 0.142, 0.054] [0.153, -0.0, 0.046]</t>
  </si>
  <si>
    <t>[1.0, -0.098, 0.241] [0.395, -0.084, 0.084] [0.193, 0.058, 0.0] [0.676, 0.0, 0.203]</t>
  </si>
  <si>
    <t>[1.0, -0.29, -0.025] [0.684, 0.145, -0.145] [0.779, 0.219, -0.034] [0.055, 0.012, -0.012]</t>
  </si>
  <si>
    <t>[1.0, 0.285, 0.037] [0.43, -0.114, -0.036] [0.283, 0.07, 0.036] [0.0, 0.0, 0.0]</t>
  </si>
  <si>
    <t>[1.0, -0.136, 0.239] [0.346, -0.073, 0.073] [0.235, 0.07, 0.0] [0.65, 0.0, 0.195]</t>
  </si>
  <si>
    <t>[1.0, -0.293, 0.017] [0.51, 0.108, -0.108] [0.607, 0.181, 0.002] [0.248, 0.074, 0.0]</t>
  </si>
  <si>
    <t>[1.0, 0.141, 0.041] [0.021, 0.004, -0.004] [0.504, 0.123, 0.068] [0.0, 0.0, 0.0]</t>
  </si>
  <si>
    <t>[1.0, -0.188, 0.222] [0.254, 0.0, 0.076] [0.26, 0.021, -0.069] [0.85, 0.0, 0.255]</t>
  </si>
  <si>
    <t>[1.0, -0.273, 0.066] [0.222, 0.047, -0.047] [0.158, -0.033, 0.033] [1.0, 0.111, -0.01]</t>
  </si>
  <si>
    <t>[1.0, -0.238, 0.151] [0.0, 0.0, -0.0] [0.215, -0.049, -0.038] [1.0, -0.035, 0.104]</t>
  </si>
  <si>
    <t>[1.0, -0.142, 0.241] [0.391, 0.0, 0.117] [0.206, -0.0, -0.062] [0.947, -0.007, 0.281]</t>
  </si>
  <si>
    <t>[1.0, -0.296, -0.01] [0.447, 0.095, -0.095] [0.276, -0.059, 0.059] [1.0, 0.025, -0.137]</t>
  </si>
  <si>
    <t>[1.0, -0.237, 0.153] [0.341, 0.076, 0.064] [0.603, -0.18, -0.003] [1.0, -0.3, -0.0]</t>
  </si>
  <si>
    <t>[1.0, -0.168, 0.23] [0.313, 0.0, 0.094] [0.237, 0.009, -0.068] [0.892, 0.0, 0.268]</t>
  </si>
  <si>
    <t>[1.0, -0.284, 0.038] [0.309, 0.065, -0.065] [0.203, -0.043, 0.043] [1.0, 0.08, -0.058]</t>
  </si>
  <si>
    <t>[1.0, -0.24, 0.146] [0.0, -0.0, 0.0] [0.355, -0.1, -0.015] [1.0, -0.194, 0.019]</t>
  </si>
  <si>
    <t>[1.0, -0.171, 0.229] [0.266, -0.051, 0.059] [0.223, 0.047, -0.047] [0.757, -0.0, 0.227]</t>
  </si>
  <si>
    <t>[1.0, -0.289, 0.027] [0.353, 0.075, -0.075] [0.09, 0.0, 0.027] [0.945, 0.28, 0.01]</t>
  </si>
  <si>
    <t>[1.0, -0.235, 0.158] [0.0, 0.0, 0.0] [0.188, 0.04, -0.04] [0.812, 0.108, 0.169]</t>
  </si>
  <si>
    <t>[1.0, -0.12, 0.25] [0.41, -0.062, 0.097] [0.157, 0.033, -0.033] [0.829, -0.0, 0.249]</t>
  </si>
  <si>
    <t>[1.0, -0.249, -0.123] [0.779, 0.165, -0.165] [0.083, 0.025, -0.0] [0.994, 0.265, -0.079]</t>
  </si>
  <si>
    <t>[1.0, 0.299, -0.003] [1.0, 0.23, 0.168] [0.709, -0.213, -0.0] [0.565, -0.145, 0.058]</t>
  </si>
  <si>
    <t>[1.0, -0.149, 0.238] [0.328, -0.055, 0.076] [0.194, 0.041, -0.041] [0.788, 0.0, 0.236]</t>
  </si>
  <si>
    <t>[1.0, -0.286, -0.033] [0.545, 0.116, -0.116] [0.058, 0.017, 0.0] [0.996, 0.298, -0.003]</t>
  </si>
  <si>
    <t>[1.0, -0.199, 0.217] [0.37, -0.066, 0.084] [0.26, 0.055, -0.055] [0.717, 0.0, 0.215]</t>
  </si>
  <si>
    <t>[1.0, -0.259, 0.099] [0.539, 0.114, -0.114] [0.137, -0.0, 0.041] [0.916, 0.245, 0.072]</t>
  </si>
  <si>
    <t>[1.0, -0.044, -0.124] [0.0, 0.0, 0.0] [0.0, 0.0, -0.0] [0.972, -0.09, 0.254]</t>
  </si>
  <si>
    <t>[1.0, 0.0, 0.3] [0.086, 0.018, -0.018] [0.246, 0.052, -0.052] [0.793, -0.008, -0.098]</t>
  </si>
  <si>
    <t>[1.0, -0.235, 0.158] [0.0, 0.0, -0.0] [0.0, -0.0, -0.0] [1.0, -0.281, -0.026]</t>
  </si>
  <si>
    <t>[1.0, 0.285, -0.027] [0.0, 0.0, -0.0] [1.0, 0.228, 0.173] [0.0, 0.0, -0.0]</t>
  </si>
  <si>
    <t>[0.203, 0.008, 0.003] [1.0, 0.212, -0.212] [0.0, 0.0, 0.0] [0.0, 0.0, -0.0] [0.0, 0.0, 0.0] [1.0, 0.281, 0.047] [0.194, -0.0, 0.058] [0.0, 0.0, -0.0] [0.0, -0.0, -0.0]</t>
  </si>
  <si>
    <t>[0.159, -0.048, -0.0] [1.0, 0.158, -0.083] [0.0, 0.0, 0.0] [0.409, 0.0, -0.123] [0.0, 0.0, -0.0] [1.0, 0.3, 0.0] [0.0, -0.0, 0.0] [0.209, -0.0, -0.063] [0.0, 0.0, -0.0]</t>
  </si>
  <si>
    <t>[0.108, -0.033, -0.0] [1.0, 0.11, -0.174] [0.0, -0.0, -0.0] [0.265, -0.056, -0.056] [0.0, 0.0, 0.0] [0.951, 0.285, 0.0] [0.0, -0.0, 0.0] [-0.0, 0.0, 0.0] [0.0, -0.0, -0.0]</t>
  </si>
  <si>
    <t>[0.37, -0.053, 0.089] [1.0, 0.212, -0.212] [0.0, 0.0, -0.0] [0.0, 0.0, 0.0] [0.042, 0.009, -0.009] [1.0, 0.224, 0.183] [0.299, -0.0, 0.09] [-0.0, -0.0, -0.0] [0.0, 0.0, -0.0]</t>
  </si>
  <si>
    <t>[0.269, -0.081, -0.0] [1.0, 0.036, -0.123] [0.0, -0.0, -0.0] [0.499, 0.0, -0.15] [0.0, 0.0, -0.0] [1.0, 0.3, 0.0] [0.0, -0.0, 0.0] [0.328, -0.0, -0.098] [0.0, 0.0, 0.0]</t>
  </si>
  <si>
    <t>[0.613, -0.033, 0.17] [1.0, -0.007, -0.297] [0.0, -0.0, -0.0] [0.233, -0.049, -0.049] [0.0, 0.0, 0.0] [0.883, 0.265, 0.0] [0.0, 0.0, -0.0] [0.0, -0.0, 0.0] [0.0, -0.0, -0.0]</t>
  </si>
  <si>
    <t>[0.273, -0.022, 0.056] [1.0, 0.212, -0.212] [0.0, 0.0, -0.0] [0.0, -0.0, -0.0] [0.0, 0.0, 0.0] [1.0, 0.25, 0.122] [0.248, -0.0, 0.074] [0.0, -0.0, 0.0] [0.0, -0.0, 0.0]</t>
  </si>
  <si>
    <t>[0.2, -0.06, -0.0] [1.0, 0.113, -0.098] [0.0, -0.0, -0.0] [0.443, 0.0, -0.133] [0.0, 0.0, -0.0] [1.0, 0.3, 0.0] [0.0, 0.0, 0.0] [0.253, 0.0, -0.076] [0.0, 0.0, -0.0]</t>
  </si>
  <si>
    <t>[0.037, -0.011, 0.0] [1.0, -0.049, -0.28] [0.0, -0.0, -0.0] [0.218, -0.046, -0.046] [0.0, 0.0, 0.0] [0.802, 0.241, 0.0] [0.0, -0.0, 0.0] [0.0, -0.0, 0.0] [0.0, -0.0, 0.0]</t>
  </si>
  <si>
    <t>[0.0, -0.0, -0.0] [1.0, 0.275, -0.061] [-0.0, 0.0, 0.0] [0.0, 0.0, -0.0] [0.295, -0.063, 0.063] [0.969, 0.258, 0.079] [0.098, 0.021, 0.021] [0.0, 0.0, -0.0] [0.0, -0.0, 0.0]</t>
  </si>
  <si>
    <t>[0.0, -0.0, -0.0] [1.0, 0.3, 0.0] [0.0, 0.0, -0.0] [0.472, 0.1, -0.1] [0.033, 0.01, -0.0] [1.0, 0.207, 0.102] [0.0, 0.0, 0.0] [0.28, -0.0, -0.084] [0.0, 0.0, 0.0]</t>
  </si>
  <si>
    <t>[0.0, -0.0, -0.0] [0.849, 0.255, 0.0] [0.0, 0.0, 0.0] [0.091, 0.019, -0.019] [0.0, -0.0, 0.0] [1.0, -0.002, 0.092] [0.008, 0.002, 0.002] [0.0, 0.0, 0.0] [0.0, 0.0, 0.0]</t>
  </si>
  <si>
    <t>[0.0, -0.0, 0.0] [1.0, 0.228, -0.174] [0.0, 0.0, -0.0] [0.0, 0.0, 0.0] [0.351, -0.028, 0.094] [1.0, 0.212, 0.212] [0.224, 0.036, 0.052] [0.0, -0.0, -0.0] [0.0, -0.0, 0.0]</t>
  </si>
  <si>
    <t>[0.0, 0.0, 0.0] [1.0, 0.3, -0.0] [0.0, 0.0, -0.0] [0.775, 0.164, -0.164] [0.122, 0.037, -0.0] [1.0, 0.12, 0.25] [0.0, 0.0, 0.0] [0.533, -0.018, -0.152] [0.0, -0.0, -0.0]</t>
  </si>
  <si>
    <t>[0.0, -0.0, -0.0] [0.739, 0.222, 0.0] [0.0, 0.0, 0.0] [0.0, 0.0, -0.0] [0.357, -0.006, 0.105] [1.0, -0.185, 0.223] [0.035, 0.007, 0.007] [0.0, -0.0, -0.0] [0.0, 0.0, 0.0]</t>
  </si>
  <si>
    <t>[0.0, -0.0, -0.0] [1.0, 0.255, -0.11] [0.0, 0.0, -0.0] [0.0, 0.0, -0.0] [0.3, -0.064, 0.064] [0.995, 0.232, 0.161] [0.15, 0.032, 0.032] [0.0, -0.0, -0.0] [0.0, -0.0, 0.0]</t>
  </si>
  <si>
    <t>[0.0, 0.0, -0.0] [1.0, 0.3, 0.0] [0.0, -0.0, 0.0] [0.576, 0.122, -0.122] [0.066, 0.02, -0.0] [1.0, 0.183, 0.153] [0.0, 0.0, 0.0] [0.357, -0.0, -0.107] [0.0, 0.0, 0.0]</t>
  </si>
  <si>
    <t>[0.0, -0.0, -0.0] [0.755, 0.226, -0.0] [0.0, -0.0, -0.0] [0.026, 0.005, -0.005] [0.0, 0.0, 0.0] [1.0, -0.125, 0.15] [0.031, 0.007, 0.007] [-0.0, 0.0, 0.0] [0.0, 0.0, -0.0]</t>
  </si>
  <si>
    <t>[0.0, -0.0, -0.0] [1.0, 0.221, -0.191] [-0.0, 0.0, 0.0] [0.0, 0.0, 0.0] [0.049, -0.01, -0.01] [1.0, 0.224, 0.183] [0.256, 0.045, 0.058] [0.0, 0.0, -0.0] [0.0, 0.0, 0.0]</t>
  </si>
  <si>
    <t>[0.01, -0.003, -0.0] [1.0, 0.242, -0.042] [0.0, 0.0, 0.0] [0.511, 0.0, -0.153] [0.0, 0.0, -0.0] [1.0, 0.3, 0.0] [0.0, -0.0, 0.0] [0.378, 0.0, -0.113] [0.0, 0.0, -0.0]</t>
  </si>
  <si>
    <t>[0.0, -0.0, -0.0] [1.0, 0.3, 0.0] [0.0, 0.0, 0.0] [0.168, 0.004, -0.049] [0.0, 0.0, 0.0] [1.0, 0.256, -0.064] [0.0, -0.0, 0.0] [0.056, 0.0, -0.017] [0.0, -0.0, 0.0]</t>
  </si>
  <si>
    <t>[0.217, -0.065, -0.0] [1.0, 0.212, -0.212] [0.0, 0.0, -0.0] [0.0, 0.0, -0.0] [0.238, 0.049, 0.028] [1.0, 0.212, 0.212] [0.355, -0.0, 0.106] [0.0, -0.0, 0.0] [0.0, 0.0, 0.0]</t>
  </si>
  <si>
    <t>[0.027, -0.008, -0.0] [1.0, 0.077, -0.073] [0.0, -0.0, 0.0] [0.923, 0.0, -0.277] [0.0, 0.0, 0.0] [1.0, 0.3, 0.0] [0.0, 0.0, 0.0] [0.983, -0.0, -0.295] [-0.0, -0.0, 0.0]</t>
  </si>
  <si>
    <t>[1.0, -0.21, 0.213] [1.0, 0.0, -0.3] [0.782, 0.0, 0.235] [0.0, 0.0, 0.0] [1.0, 0.222, 0.189] [0.983, 0.208, 0.208] [0.0, 0.0, 0.0] [0.532, 0.0, -0.16] [0.0, -0.0, -0.0]</t>
  </si>
  <si>
    <t>[0.091, -0.027, -0.0] [1.0, 0.212, -0.212] [-0.0, 0.0, -0.0] [0.0, 0.0, -0.0] [0.11, -0.01, 0.023] [1.0, 0.212, 0.212] [0.285, -0.0, 0.085] [0.0, 0.0, -0.0] [0.0, -0.0, 0.0]</t>
  </si>
  <si>
    <t>[0.014, -0.004, 0.0] [1.0, 0.199, -0.05] [0.0, 0.0, -0.0] [0.62, -0.0, -0.186] [0.0, -0.0, -0.0] [1.0, 0.3, -0.0] [0.0, 0.0, -0.0] [0.538, -0.0, -0.161] [0.0, 0.0, -0.0]</t>
  </si>
  <si>
    <t>[0.16, -0.025, -0.038] [1.0, 0.212, -0.212] [0.0, 0.0, -0.0] [0.0, -0.0, 0.0] [0.184, 0.054, 0.003] [1.0, 0.212, 0.212] [0.499, 0.0, 0.15] [0.0, -0.0, -0.0] [0.0, -0.0, -0.0]</t>
  </si>
  <si>
    <t>[0.005, -0.002, -0.0] [1.0, 0.235, -0.102] [0.0, -0.0, -0.0] [0.413, -0.0, -0.124] [0.0, 0.0, -0.0] [1.0, 0.3, -0.0] [0.0, -0.0, 0.0] [0.479, 0.0, -0.144] [0.0, 0.0, -0.0]</t>
  </si>
  <si>
    <t>[0.056, 0.017, -0.0] [1.0, -0.061, 0.138] [-0.0, -0.0, -0.0] [0.0, -0.0, -0.0] [0.009, 0.003, -0.0] [1.0, 0.212, 0.212] [0.0, 0.0, 0.0] [0.029, 0.0, -0.009] [-0.0, -0.0, -0.0]</t>
  </si>
  <si>
    <t>[0.011, -0.003, -0.0] [1.0, 0.212, -0.212] [0.0, 0.0, -0.0] [0.0, -0.0, 0.0] [0.089, -0.019, 0.019] [1.0, -0.015, -0.168] [0.0, -0.0, 0.0] [0.046, 0.01, -0.01] [0.0, -0.0, -0.0]</t>
  </si>
  <si>
    <t>[0.0, 0.0, -0.0] [1.0, 0.294, 0.015] [0.0, -0.0, -0.0] [0.072, 0.014, -0.016] [0.0, 0.0, -0.0] [1.0, -0.154, 0.236] [0.048, 0.01, 0.01] [0.0, -0.0, 0.0] [0.0, -0.0, -0.0]</t>
  </si>
  <si>
    <t>[0.129, -0.027, 0.027] [0.925, -0.045, -0.259] [0.0, 0.0, -0.0] [0.183, 0.0, -0.055] [0.0, 0.0, -0.0] [1.0, 0.278, -0.054] [0.0, -0.0, 0.0] [0.0, -0.0, 0.0] [0.0, -0.0, -0.0]</t>
  </si>
  <si>
    <t>[1.0, -0.096, -0.26] [0.0, 0.0, -0.0] [0.221, 0.047, -0.047] [0.038, 0.0, 0.011] [0.0, 0.0, 0.0] [0.472, -0.1, -0.1] [0.0, -0.0, -0.0] [0.0, -0.0, -0.0] [-0.0, -0.0, 0.0] [0.117, 0.035, 0.0] [0.0, 0.0, -0.0] [-0.0, -0.0, -0.0]</t>
  </si>
  <si>
    <t>[1.0, 0.138, -0.096] [0.0, 0.0, -0.0] [0.291, 0.062, -0.062] [0.0, -0.0, 0.0] [0.0, 0.0, 0.0] [0.47, -0.1, -0.1] [0.0, 0.0, -0.0] [0.0, 0.0, 0.0] [-0.0, 0.0, -0.0] [0.0, -0.0, 0.0] [0.415, 0.124, 0.0] [0.0, 0.0, 0.0]</t>
  </si>
  <si>
    <t>[1.0, 0.004, -0.233] [-0.0, 0.0, 0.0] [0.255, 0.054, -0.054] [0.0, 0.0, 0.0] [0.0, 0.0, 0.0] [0.525, -0.111, -0.111] [0.0, -0.0, -0.0] [0.0, 0.0, 0.0] [0.0, 0.0, -0.0] [0.0, -0.0, 0.0] [0.146, 0.044, 0.0] [0.0, -0.0, 0.0]</t>
  </si>
  <si>
    <t>[1.0, -0.231, -0.167] [0.0, -0.0, -0.0] [0.396, 0.084, -0.084] [0.317, -0.072, 0.056] [0.0, 0.0, 0.0] [0.0, -0.0, 0.0] [0.0, 0.0, -0.0] [0.0, 0.0, -0.0] [0.383, 0.115, 0.0] [-0.0, 0.0, 0.0] [0.0, -0.0, 0.0] [0.0, -0.0, -0.0]</t>
  </si>
  <si>
    <t>[1.0, -0.212, 0.212] [0.178, 0.0, -0.053] [0.0, 0.0, 0.0] [0.525, -0.121, 0.088] [0.0, 0.0, -0.0] [0.0, -0.0, 0.0] [0.0, 0.0, -0.0] [0.0, 0.0, -0.0] [0.039, 0.008, 0.008] [0.0, 0.0, 0.0] [0.207, 0.044, -0.044] [0.0, 0.0, -0.0]</t>
  </si>
  <si>
    <t>[1.0, -0.3, 0.0] [0.09, -0.019, -0.019] [0.056, 0.012, -0.012] [0.314, -0.094, 0.0] [0.0, 0.0, 0.0] [0.233, 0.0, -0.07] [0.0, -0.0, -0.0] [0.0, -0.0, -0.0] [0.028, 0.008, 0.0] [-0.0, 0.0, 0.0] [0.0, 0.0, 0.0] [0.0, 0.0, 0.0]</t>
  </si>
  <si>
    <t>[1.0, -0.212, -0.212] [0.0, -0.0, -0.0] [0.324, 0.069, -0.069] [0.2, -0.042, 0.042] [0.0, 0.0, 0.0] [0.192, -0.041, -0.041] [0.0, 0.0, -0.0] [0.0, -0.0, -0.0] [0.189, 0.057, 0.0] [0.0, 0.0, 0.0] [0.0, -0.0, -0.0] [0.062, 0.0, -0.019]</t>
  </si>
  <si>
    <t>[1.0, -0.12, 0.246] [0.0, 0.0, -0.0] [0.202, 0.043, -0.043] [0.0, -0.0, 0.0] [0.0, 0.0, 0.0] [0.222, -0.047, -0.047] [0.0, -0.0, -0.0] [0.0, 0.0, 0.0] [0.0, 0.0, 0.0] [-0.0, 0.0, 0.0] [0.491, 0.147, -0.0] [-0.0, -0.0, 0.0]</t>
  </si>
  <si>
    <t>[1.0, -0.234, -0.061] [0.0, 0.0, -0.0] [0.178, 0.038, -0.038] [0.0, 0.0, 0.0] [0.0, 0.0, 0.0] [0.38, -0.081, -0.081] [0.0, 0.0, -0.0] [0.0, 0.0, 0.0] [-0.0, 0.0, 0.0] [0.0, -0.0, 0.0] [0.074, 0.022, -0.0] [0.0, -0.0, 0.0]</t>
  </si>
  <si>
    <t>[1.0, 0.0, -0.3] [0.0, 0.0, -0.0] [0.253, 0.054, -0.054] [0.494, 0.0, 0.148] [0.0, 0.0, 0.0] [-0.0, 0.0, 0.0] [0.0, -0.0, -0.0] [0.0, -0.0, -0.0] [0.0, 0.0, 0.0] [0.485, 0.133, -0.029] [0.0, -0.0, -0.0] [0.232, -0.0, -0.07]</t>
  </si>
  <si>
    <t>[1.0, 0.212, -0.212] [0.0, -0.0, 0.0] [0.449, 0.0, -0.135] [0.0, 0.0, -0.0] [0.0, -0.0, 0.0] [0.481, -0.102, -0.102] [0.0, -0.0, 0.0] [0.625, -0.082, 0.153] [0.0, 0.0, -0.0] [1.0, -0.0, -0.3] [1.0, 0.0, 0.3] [1.0, -0.267, -0.079]</t>
  </si>
  <si>
    <t>[1.0, 0.212, -0.212] [0.0, -0.0, -0.0] [0.128, 0.027, -0.027] [0.365, 0.0, 0.11] [0.0, 0.0, 0.0] [0.116, -0.025, -0.025] [0.0, -0.0, 0.0] [0.0, 0.0, 0.0] [-0.0, -0.0, 0.0] [1.0, -0.0, -0.3] [0.114, -0.0, 0.034] [0.251, -0.053, -0.053]</t>
  </si>
  <si>
    <t>[1.0, -0.212, -0.212] [0.0, -0.0, -0.0] [0.41, 0.0, -0.123] [0.467, -0.116, 0.059] [0.0, 0.0, 0.0] [0.0, -0.0, 0.0] [0.0, -0.0, -0.0] [0.0, 0.0, 0.0] [0.51, 0.153, -0.0] [0.241, 0.072, 0.0] [0.0, -0.0, -0.0] [0.0, -0.0, -0.0]</t>
  </si>
  <si>
    <t>[1.0, -0.271, 0.069] [1.0, 0.0, -0.3] [0.0, -0.0, -0.0] [1.0, -0.3, -0.0] [1.0, 0.212, -0.212] [1.0, 0.245, -0.132] [1.0, 0.3, 0.0] [1.0, 0.212, -0.212] [1.0, 0.0, 0.3] [0.478, 0.101, 0.101] [0.198, 0.0, -0.06] [0.424, 0.127, -0.0]</t>
  </si>
  <si>
    <t>[1.0, -0.235, -0.157] [0.0, 0.0, -0.0] [0.31, -0.066, -0.066] [1.0, -0.212, -0.212] [0.0, 0.0, -0.0] [0.0, -0.0, -0.0] [0.25, 0.075, 0.0] [0.0, -0.0, 0.0] [1.0, 0.24, 0.145] [0.192, 0.041, 0.041] [0.0, 0.0, -0.0] [0.0, -0.0, -0.0]</t>
  </si>
  <si>
    <t>[1.0, -0.212, -0.212] [0.0, 0.0, -0.0] [0.287, 0.061, -0.061] [0.377, -0.08, 0.08] [0.0, 0.0, 0.0] [0.0, -0.0, -0.0] [0.0, 0.0, -0.0] [0.0, -0.0, -0.0] [0.041, 0.012, 0.0] [0.568, 0.17, 0.0] [0.0, -0.0, -0.0] [0.202, 0.0, -0.061]</t>
  </si>
  <si>
    <t>[1.0, 0.259, 0.1] [0.298, -0.089, -0.0] [0.0, -0.0, 0.0] [0.158, 0.033, 0.033] [1.0, -0.3, -0.0] [1.0, 0.249, 0.123] [1.0, -0.3, -0.0] [1.0, -0.3, 0.0] [1.0, -0.212, -0.212] [1.0, -0.242, -0.141] [1.0, -0.3, 0.0] [1.0, 0.0, 0.3]</t>
  </si>
  <si>
    <t>[1.0, -0.0, -0.3] [0.0, -0.0, 0.0] [0.0, -0.0, 0.0] [1.0, 0.138, 0.243] [0.0, -0.0, -0.0] [0.0, 0.0, -0.0] [0.5, -0.0, 0.15] [0.0, -0.0, 0.0] [0.0, -0.0, 0.0] [1.0, -0.212, 0.212] [0.0, 0.0, -0.0] [0.976, 0.126, -0.232]</t>
  </si>
  <si>
    <t>[1.0, -0.039, -0.284] [0.0, -0.0, -0.0] [0.231, 0.049, -0.049] [0.107, 0.0, 0.032] [0.0, 0.0, 0.0] [0.4, -0.085, -0.085] [0.0, -0.0, -0.0] [0.0, -0.0, -0.0] [0.0, 0.0, -0.0] [0.353, 0.106, 0.0] [0.0, 0.0, -0.0] [0.0, 0.0, -0.0]</t>
  </si>
  <si>
    <t>[1.0, 0.228, -0.173] [0.0, 0.0, -0.0] [0.514, 0.109, -0.109] [0.0, -0.0, 0.0] [0.0, 0.0, 0.0] [0.405, -0.086, -0.086] [0.0, 0.0, -0.0] [0.002, 0.0, 0.001] [0.0, -0.0, 0.0] [0.0, 0.0, -0.0] [1.0, 0.0, 0.3] [0.247, -0.052, -0.052]</t>
  </si>
  <si>
    <t>[1.0, 0.212, -0.212] [0.0, 0.0, 0.0] [0.166, 0.035, -0.035] [0.348, 0.0, 0.104] [0.0, 0.0, 0.0] [0.255, -0.054, -0.054] [0.0, -0.0, -0.0] [0.0, 0.0, 0.0] [0.0, -0.0, -0.0] [0.289, -0.0, -0.087] [0.103, 0.0, 0.031] [-0.0, -0.0, 0.0]</t>
  </si>
  <si>
    <t>[1.0, -0.212, -0.212] [0.0, 0.0, -0.0] [0.434, 0.027, -0.119] [0.426, -0.099, 0.07] [0.0, 0.0, 0.0] [0.0, -0.0, 0.0] [0.0, 0.0, -0.0] [0.0, -0.0, 0.0] [0.517, 0.155, 0.0] [0.0, 0.0, 0.0] [0.0, -0.0, -0.0] [0.0, 0.0, -0.0]</t>
  </si>
  <si>
    <t>[1.0, -0.212, 0.212] [0.603, -0.0, -0.181] [0.0, 0.0, 0.0] [0.814, -0.194, 0.122] [0.0, -0.0, -0.0] [0.0, 0.0, 0.0] [0.0, 0.0, 0.0] [0.0, 0.0, -0.0] [0.453, 0.096, 0.096] [0.0, 0.0, 0.0] [0.481, 0.102, -0.102] [0.0, 0.0, -0.0]</t>
  </si>
  <si>
    <t>[1.0, -0.3, -0.0] [0.08, 0.024, -0.0] [0.127, -0.024, -0.028] [0.715, -0.215, 0.0] [0.0, 0.0, 0.0] [0.0, -0.0, 0.0] [0.0, 0.0, -0.0] [0.0, -0.0, 0.0] [0.369, 0.111, -0.0] [0.0, 0.0, 0.0] [0.0, -0.0, -0.0] [0.0, -0.0, -0.0]</t>
  </si>
  <si>
    <t>[1.0, -0.212, -0.212] [0.0, 0.0, 0.0] [0.304, 0.064, -0.064] [0.438, -0.093, 0.093] [0.0, 0.0, 0.0] [0.0, -0.0, 0.0] [0.0, 0.0, 0.0] [0.0, -0.0, -0.0] [0.09, 0.027, -0.0] [0.081, 0.024, 0.0] [0.0, 0.0, -0.0] [0.233, -0.0, -0.07]</t>
  </si>
  <si>
    <t>[1.0, 0.0, 0.3] [0.171, -0.036, 0.036] [0.0, 0.0, -0.0] [0.0, -0.0, -0.0] [1.0, -0.029, 0.288] [0.854, 0.0, -0.256] [0.0, 0.0, -0.0] [1.0, 0.01, 0.296] [0.668, 0.2, 0.0] [0.0, -0.0, 0.0] [1.0, 0.3, 0.0] [0.0, 0.0, -0.0]</t>
  </si>
  <si>
    <t>[1.0, -0.212, -0.212] [0.0, -0.0, -0.0] [0.836, 0.035, -0.236] [0.087, -0.024, 0.005] [0.0, 0.0, -0.0] [0.0, -0.0, -0.0] [0.0, 0.0, -0.0] [0.0, -0.0, 0.0] [0.745, 0.224, -0.0] [0.0, -0.0, 0.0] [0.0, 0.0, 0.0] [0.0, 0.0, -0.0]</t>
  </si>
  <si>
    <t>[1.0, 0.0, -0.3] [-0.0, 0.0, 0.0] [0.0, -0.0, 0.0] [0.525, 0.0, 0.158] [0.0, -0.0, -0.0] [0.39, 0.0, -0.117] [0.0, 0.0, 0.0] [0.0, 0.0, 0.0] [0.282, 0.085, 0.0] [0.0, 0.0, -0.0] [0.474, 0.123, 0.045] [0.0, -0.0, 0.0]</t>
  </si>
  <si>
    <t>[1.0, 0.045, 0.125] [0.0, -0.0, 0.0] [0.0, -0.0, 0.0] [0.0, 0.0, 0.0] [0.0, -0.0, 0.0] [0.972, -0.066, -0.264] [0.0, 0.0, -0.0] [0.0, -0.0, -0.0] [0.0, -0.0, 0.0] [0.0, -0.0, 0.0] [0.002, 0.001, 0.0] [0.0, -0.0, 0.0]</t>
  </si>
  <si>
    <t>[1.0, -0.212, -0.212] [0.0, 0.0, 0.0] [0.0, -0.0, 0.0] [0.446, 0.097, -0.089] [-0.0, 0.0, -0.0] [0.0, 0.0, 0.0] [0.0, 0.0, -0.0] [0.0, 0.0, 0.0] [-0.0, -0.0, -0.0] [0.582, -0.025, -0.063] [0.0, -0.0, -0.0] [0.0, -0.0, 0.0]</t>
  </si>
  <si>
    <t>[1.0, -0.0, -0.3] [0.16, 0.048, 0.0] [0.0, -0.0, -0.0] [0.0, 0.0, -0.0] [0.0, -0.0, 0.0] [0.0, -0.0, -0.0] [0.0, -0.0, 0.0] [0.0, 0.0, 0.0] [0.0, 0.0, 0.0] [0.095, -0.02, 0.02] [0.0, -0.0, 0.0] [0.97, 0.094, -0.037]</t>
  </si>
  <si>
    <t>[1.0, -0.3, 0.0] [0.0, -0.0, -0.0] [0.345, 0.102, -0.003] [0.747, -0.014, 0.218] [0.0, 0.0, -0.0] [0.0, -0.0, -0.0] [0.0, 0.0, -0.0] [0.0, 0.0, -0.0] [0.0, 0.0, 0.0] [0.0, 0.0, 0.0] [0.058, 0.017, 0.0] [0.0, 0.0, 0.0]</t>
  </si>
  <si>
    <t>[0.0, 0.0, 0.0] [0.0, 0.0, 0.0] [0.0, 0.0, 0.0]</t>
  </si>
  <si>
    <t>[0.0, 0.0, -0.0] [0.0, -0.0, -0.0] [0.0, -0.0, 0.0]</t>
  </si>
  <si>
    <t>[0.0, 0.0, 0.0] [0.0, -0.0, -0.0] [0.0, 0.0, 0.0]</t>
  </si>
  <si>
    <t>[0.417, -0.113, -0.03] [1.0, -0.064, 0.0] [1.0, 0.053, -0.036]</t>
  </si>
  <si>
    <t>[1.0, -0.277, -0.055] [0.501, -0.13, -0.041] [0.499, 0.106, -0.106]</t>
  </si>
  <si>
    <t>[1.0, 0.3, 0.0] [1.0, 0.3, 0.0] [1.0, 0.3, -0.0] [1.0, 0.263, -0.088] [0.933, 0.198, -0.198] [0.0, -0.0, -0.0] [0.518, 0.156, -0.0] [0.261, -0.055, 0.055] [0.0, -0.0, -0.0] [0.0, -0.0, 0.0] [0.0, -0.0, 0.0] [0.0, 0.0, -0.0] [0.0, 0.0, -0.0] [0.0, 0.0, -0.0] [0.0, 0.0, 0.0] [-0.0, -0.0, 0.0] [0.0, -0.0, 0.0] [0.0, -0.0, 0.0] [0.876, -0.263, -0.0]</t>
  </si>
  <si>
    <t>[1.0, 0.212, -0.212] [1.0, 0.266, -0.083] [1.0, 0.0, 0.3] [1.0, -0.212, -0.212] [0.995, -0.298, 0.0] [0.048, -0.014, -0.0] [0.0, -0.0, -0.0] [0.0, 0.0, 0.0] [-0.0, 0.0, 0.0] [-0.0, 0.0, 0.0] [0.0, 0.0, -0.0] [0.0, 0.0, 0.0] [0.0, 0.0, -0.0] [0.0, -0.0, 0.0] [0.0, -0.0, 0.0] [0.357, -0.107, 0.0] [-0.0, 0.0, -0.0] [0.295, -0.0, 0.088] [1.0, -0.3, -0.0]</t>
  </si>
  <si>
    <t>[1.0, 0.3, 0.0] [1.0, 0.3, 0.0] [1.0, 0.279, 0.052] [1.0, 0.21, -0.213] [0.825, -0.248, 0.0] [0.0, 0.0, -0.0] [0.0, 0.0, -0.0] [0.041, -0.0, 0.012] [-0.0, -0.0, 0.0] [-0.0, -0.0, 0.0] [0.0, -0.0, -0.0] [0.0, -0.0, -0.0] [0.0, 0.0, -0.0] [0.0, -0.0, 0.0] [0.0, -0.0, 0.0] [0.0, -0.0, 0.0] [-0.0, -0.0, 0.0] [0.0, -0.0, 0.0] [1.0, -0.213, -0.21]</t>
  </si>
  <si>
    <t>[1.0, 0.3, 0.0] [1.0, 0.3, 0.0] [1.0, 0.3, -0.0] [1.0, 0.053, -0.278] [0.211, 0.0, -0.063] [0.735, 0.156, -0.156] [1.0, 0.3, -0.0] [0.0, -0.0, -0.0] [0.0, 0.0, 0.0] [0.0, -0.0, -0.0] [0.0, -0.0, -0.0] [-0.0, -0.0, 0.0] [0.0, 0.0, -0.0] [0.0, -0.0, 0.0] [0.865, 0.184, 0.184] [0.0, 0.0, -0.0] [0.0, 0.0, 0.0] [0.0, -0.0, -0.0] [0.856, -0.257, -0.0]</t>
  </si>
  <si>
    <t>[1.0, 0.138, -0.243] [1.0, 0.212, -0.212] [1.0, 0.247, -0.127] [1.0, -0.212, -0.212] [0.0, -0.0, -0.0] [0.681, -0.183, -0.051] [0.0, -0.0, -0.0] [0.0, 0.0, -0.0] [-0.0, -0.0, 0.0] [-0.0, -0.0, 0.0] [0.079, 0.0, -0.024] [0.0, 0.0, -0.0] [0.0, 0.0, -0.0] [0.0, 0.0, -0.0] [1.0, 0.0, 0.3] [0.0, 0.0, -0.0] [0.0, -0.0, 0.0] [1.0, 0.212, 0.212] [1.0, -0.3, -0.0]</t>
  </si>
  <si>
    <t>[1.0, 0.212, -0.212] [1.0, 0.253, -0.113] [1.0, 0.3, -0.0] [1.0, -0.212, -0.212] [0.422, -0.09, -0.09] [0.0, -0.0, 0.0] [0.867, 0.184, -0.184] [0.0, 0.0, -0.0] [0.0, -0.0, 0.0] [-0.0, -0.0, -0.0] [0.506, -0.107, -0.108] [0.0, 0.0, -0.0] [-0.0, -0.0, 0.0] [0.0, -0.0, 0.0] [1.0, 0.0, 0.3] [0.0, 0.0, 0.0] [0.0, 0.0, -0.0] [-0.0, -0.0, -0.0] [1.0, -0.3, 0.0]</t>
  </si>
  <si>
    <t>[1.0, 0.3, 0.0] [1.0, 0.3, 0.0] [1.0, 0.3, -0.0] [1.0, 0.212, -0.212] [0.911, 0.108, -0.228] [0.0, -0.0, -0.0] [0.976, 0.293, 0.0] [0.0, 0.0, -0.0] [0.0, 0.0, -0.0] [0.0, -0.0, 0.0] [0.0, -0.0, -0.0] [0.0, 0.0, -0.0] [0.0, 0.0, -0.0] [0.0, -0.0, 0.0] [0.333, 0.0, 0.1] [0.0, -0.0, -0.0] [-0.0, 0.0, 0.0] [0.0, -0.0, -0.0] [0.753, -0.226, -0.0]</t>
  </si>
  <si>
    <t>[1.0, 0.099, -0.259] [1.0, 0.254, -0.111] [1.0, 0.262, 0.092] [1.0, -0.212, -0.212] [0.227, -0.068, -0.0] [0.531, -0.159, -0.0] [0.0, -0.0, -0.0] [0.0, 0.0, 0.0] [0.0, 0.0, -0.0] [0.0, -0.0, -0.0] [0.0, 0.0, -0.0] [0.0, 0.0, -0.0] [0.0, 0.0, -0.0] [0.0, -0.0, -0.0] [0.0, -0.0, 0.0] [0.0, -0.0, -0.0] [0.0, 0.0, 0.0] [1.0, 0.212, 0.212] [1.0, -0.3, -0.0]</t>
  </si>
  <si>
    <t>[1.0, 0.283, -0.042] [1.0, 0.3, -0.0] [1.0, 0.3, 0.0] [1.0, -0.188, -0.222] [0.267, -0.057, -0.057] [0.0, -0.0, -0.0] [0.829, 0.176, -0.176] [0.0, 0.0, -0.0] [0.0, -0.0, 0.0] [0.0, -0.0, 0.0] [0.0, -0.0, -0.0] [0.0, 0.0, -0.0] [0.0, 0.0, -0.0] [0.0, -0.0, -0.0] [0.339, 0.0, 0.102] [0.0, -0.0, 0.0] [-0.0, 0.0, -0.0] [0.0, -0.0, -0.0] [1.0, -0.3, -0.0]</t>
  </si>
  <si>
    <t>[1.0, 0.212, 0.212] [1.0, 0.267, 0.08] [1.0, 0.3, 0.0] [1.0, 0.235, 0.157] [1.0, 0.3, -0.0] [1.0, 0.247, -0.128] [0.0, 0.0, -0.0] [1.0, -0.3, -0.0] [0.6, -0.127, 0.127] [0.0, -0.0, 0.0] [0.0, -0.0, -0.0] [1.0, 0.212, -0.212] [0.0, -0.0, 0.0] [0.0, 0.0, -0.0] [0.0, 0.0, 0.0] [0.279, -0.059, -0.059] [-0.0, -0.0, 0.0] [0.0, 0.0, 0.0] [0.0, -0.0, -0.0]</t>
  </si>
  <si>
    <t>[1.0, 0.0, 0.3] [1.0, -0.159, 0.234] [1.0, -0.212, 0.212] [1.0, -0.239, 0.148] [1.0, -0.212, -0.212] [0.0, -0.0, 0.0] [0.0, -0.0, 0.0] [1.0, 0.3, -0.0] [1.0, 0.212, 0.212] [0.0, 0.0, -0.0] [0.0, -0.0, 0.0] [1.0, -0.3, -0.0] [1.0, -0.212, -0.212] [0.0, -0.0, -0.0] [0.0, 0.0, -0.0] [1.0, -0.103, 0.066] [1.0, -0.3, -0.0] [1.0, -0.151, 0.237] [1.0, -0.212, -0.212]</t>
  </si>
  <si>
    <t>[1.0, 0.0, 0.3] [0.607, 0.0, 0.182] [0.0, 0.0, -0.0] [1.0, 0.163, 0.232] [1.0, 0.0, -0.3] [0.0, 0.0, -0.0] [0.0, 0.0, 0.0] [1.0, -0.212, -0.212] [1.0, 0.0, 0.3] [0.0, -0.0, 0.0] [-0.0, -0.0, -0.0] [1.0, 0.266, -0.081] [1.0, 0.0, -0.3] [0.0, -0.0, -0.0] [0.0, 0.0, 0.0] [1.0, 0.0, -0.3] [0.168, -0.05, -0.0] [0.0, -0.0, -0.0] [0.721, -0.153, -0.153]</t>
  </si>
  <si>
    <t>[0.876, 0.263, 0.0] [1.0, 0.249, -0.123] [1.0, 0.212, -0.212] [1.0, 0.3, 0.0] [1.0, 0.3, 0.0] [1.0, 0.3, -0.0] [1.0, 0.298, -0.004] [0.582, -0.175, -0.0] [1.0, -0.3, -0.0] [1.0, -0.3, -0.0] [1.0, -0.3, -0.0] [0.0, 0.0, 0.0] [0.0, 0.0, 0.0] [1.0, 0.212, 0.212] [1.0, 0.232, 0.163] [0.0, 0.0, -0.0] [-0.0, 0.0, 0.0] [-0.0, -0.0, -0.0] [0.0, -0.0, 0.0]</t>
  </si>
  <si>
    <t>[1.0, -0.251, -0.119] [1.0, -0.212, -0.212] [1.0, -0.212, -0.212] [1.0, -0.212, -0.212] [0.952, -0.202, -0.202] [0.0, 0.0, -0.0] [0.753, -0.16, -0.16] [0.0, -0.0, -0.0] [1.0, 0.3, -0.0] [1.0, 0.252, -0.115] [1.0, 0.3, 0.0] [0.0, -0.0, 0.0] [1.0, -0.212, 0.212] [1.0, -0.212, 0.212] [1.0, -0.3, -0.0] [0.0, -0.0, -0.0] [1.0, 0.287, 0.031] [1.0, 0.212, -0.212] [1.0, 0.0, 0.3]</t>
  </si>
  <si>
    <t>[0.0, -0.0, -0.0] [1.0, -0.15, -0.238] [1.0, 0.0, -0.3] [0.597, -0.179, -0.0] [1.0, 0.212, -0.212] [1.0, 0.221, -0.19] [1.0, 0.212, -0.212] [0.0, -0.0, -0.0] [1.0, 0.0, -0.3] [1.0, -0.3, -0.0] [1.0, -0.3, 0.0] [0.0, -0.0, 0.0] [1.0, 0.0, 0.3] [1.0, 0.212, 0.212] [1.0, 0.3, -0.0] [0.0, 0.0, 0.0] [1.0, 0.3, -0.0] [1.0, 0.212, -0.212] [0.602, 0.034, 0.167]</t>
  </si>
  <si>
    <t>[1.0, 0.277, 0.056] [1.0, 0.3, 0.0] [1.0, 0.3, -0.0] [1.0, 0.3, 0.0] [1.0, 0.212, -0.212] [1.0, 0.258, -0.101] [0.786, 0.236, 0.0] [1.0, -0.3, -0.0] [1.0, -0.3, -0.0] [0.937, -0.281, -0.0] [0.0, -0.0, -0.0] [1.0, 0.3, -0.0] [0.0, 0.0, 0.0] [0.0, -0.0, -0.0] [0.704, 0.149, 0.149] [0.0, 0.0, 0.0] [-0.0, -0.0, 0.0] [-0.0, -0.0, 0.0] [0.0, 0.0, 0.0]</t>
  </si>
  <si>
    <t>[1.0, -0.3, -0.0] [1.0, -0.299, 0.001] [1.0, -0.212, 0.212] [1.0, -0.3, -0.0] [1.0, -0.3, -0.0] [0.0, -0.0, 0.0] [0.0, -0.0, 0.0] [1.0, 0.3, -0.0] [1.0, 0.3, 0.0] [1.0, 0.3, 0.0] [0.672, 0.202, 0.0] [1.0, -0.3, 0.0] [1.0, -0.3, 0.0] [1.0, -0.3, 0.0] [1.0, -0.3, 0.0] [1.0, 0.026, 0.289] [1.0, 0.0, 0.3] [1.0, -0.125, 0.248] [1.0, 0.297, -0.008]</t>
  </si>
  <si>
    <t>[1.0, 0.0, 0.3] [0.0, 0.0, -0.0] [0.0, -0.0, 0.0] [1.0, 0.0, 0.3] [1.0, 0.3, 0.0] [1.0, 0.212, -0.212] [0.486, 0.0, -0.146] [1.0, 0.0, -0.3] [1.0, -0.3, 0.0] [1.0, -0.032, 0.287] [1.0, 0.0, 0.3] [1.0, 0.0, 0.3] [1.0, 0.212, 0.212] [1.0, 0.212, -0.212] [0.114, 0.0, -0.034] [1.0, 0.261, -0.094] [1.0, 0.0, -0.3] [1.0, -0.212, -0.212] [0.461, 0.098, -0.098]</t>
  </si>
  <si>
    <t>[1.0, 0.3, 0.0] [1.0, 0.3, 0.0] [1.0, 0.3, 0.0] [1.0, 0.3, -0.0] [1.0, 0.3, -0.0] [0.327, 0.098, 0.0] [0.205, 0.061, -0.0] [1.0, -0.212, 0.212] [0.0, 0.0, -0.0] [0.0, -0.0, 0.0] [0.0, -0.0, -0.0] [0.146, 0.031, -0.031] [0.0, 0.0, -0.0] [0.0, -0.0, -0.0] [0.0, 0.0, -0.0] [-0.0, -0.0, 0.0] [-0.0, -0.0, 0.0] [0.0, -0.0, 0.0] [0.643, -0.188, -0.012]</t>
  </si>
  <si>
    <t>[1.0, 0.288, -0.03] [1.0, 0.212, 0.212] [1.0, 0.0, 0.3] [1.0, -0.212, -0.212] [0.706, -0.212, -0.0] [-0.0, 0.0, 0.0] [0.0, 0.0, -0.0] [0.704, 0.149, 0.149] [0.0, -0.0, 0.0] [-0.0, -0.0, 0.0] [0.0, -0.0, -0.0] [0.0, 0.0, -0.0] [0.0, -0.0, 0.0] [0.0, -0.0, 0.0] [0.0, -0.0, 0.0] [1.0, -0.3, -0.0] [1.0, -0.0, 0.3] [0.802, -0.0, 0.241] [1.0, -0.237, -0.151]</t>
  </si>
  <si>
    <t>[1.0, 0.3, 0.0] [1.0, 0.22, 0.194] [1.0, 0.212, 0.212] [1.0, 0.263, 0.09] [1.0, -0.212, -0.212] [0.0, 0.0, -0.0] [0.0, 0.0, -0.0] [1.0, -0.134, 0.244] [0.0, 0.0, -0.0] [0.0, -0.0, 0.0] [0.0, -0.0, -0.0] [0.56, 0.0, -0.168] [0.0, 0.0, 0.0] [0.0, -0.0, 0.0] [0.0, 0.0, 0.0] [0.388, -0.117, -0.0] [0.0, 0.0, 0.0] [0.0, -0.0, -0.0] [1.0, -0.212, -0.212]</t>
  </si>
  <si>
    <t>[1.0, 0.3, 0.0] [1.0, 0.3, -0.0] [1.0, 0.3, -0.0] [0.867, 0.184, -0.184] [0.601, 0.127, -0.127] [1.0, 0.227, -0.175] [1.0, 0.3, 0.0] [0.0, 0.0, 0.0] [0.0, -0.0, -0.0] [0.0, -0.0, 0.0] [1.0, -0.212, -0.212] [-0.0, 0.0, -0.0] [0.0, -0.0, 0.0] [0.0, 0.0, -0.0] [0.845, 0.179, 0.179] [0.0, 0.0, 0.0] [0.0, 0.0, 0.0] [0.0, 0.0, -0.0] [0.227, -0.068, -0.0]</t>
  </si>
  <si>
    <t>[1.0, -0.212, -0.212] [1.0, 0.0, -0.3] [1.0, 0.027, -0.289] [1.0, -0.212, -0.212] [0.061, -0.013, -0.013] [0.984, -0.209, -0.209] [0.0, -0.0, -0.0] [0.0, -0.0, 0.0] [0.0, 0.0, -0.0] [0.0, -0.0, 0.0] [1.0, 0.212, -0.212] [0.0, 0.0, -0.0] [0.0, -0.0, 0.0] [0.133, -0.028, 0.028] [1.0, 0.0, 0.3] [0.0, 0.0, 0.0] [1.0, 0.212, 0.212] [1.0, 0.261, 0.094] [1.0, -0.212, 0.212]</t>
  </si>
  <si>
    <t>[1.0, 0.198, -0.218] [1.0, 0.212, -0.212] [1.0, 0.227, -0.177] [1.0, -0.212, -0.212] [0.0, 0.0, -0.0] [1.0, 0.212, -0.212] [1.0, 0.266, -0.083] [0.0, -0.0, 0.0] [-0.0, 0.0, 0.0] [0.0, -0.0, -0.0] [1.0, -0.212, -0.212] [0.0, -0.0, 0.0] [0.0, -0.0, -0.0] [0.399, -0.0, 0.12] [1.0, 0.212, 0.212] [0.0, -0.0, 0.0] [0.0, 0.0, 0.0] [1.0, 0.3, 0.0] [0.929, -0.197, 0.197]</t>
  </si>
  <si>
    <t>[1.0, 0.3, 0.0] [1.0, 0.3, 0.0] [1.0, 0.3, -0.0] [1.0, 0.3, 0.0] [1.0, 0.282, -0.045] [0.753, 0.226, 0.0] [0.573, 0.172, -0.0] [0.05, -0.011, 0.011] [0.0, 0.0, 0.0] [0.0, -0.0, -0.0] [0.0, -0.0, -0.0] [0.0, 0.0, 0.0] [0.0, 0.0, -0.0] [0.0, -0.0, 0.0] [0.0, 0.0, 0.0] [0.0, 0.0, 0.0] [0.0, -0.0, -0.0] [0.0, -0.0, 0.0] [0.014, -0.004, -0.0]</t>
  </si>
  <si>
    <t>[1.0, -0.212, -0.212] [1.0, -0.3, 0.0] [1.0, -0.3, 0.0] [1.0, -0.212, -0.212] [1.0, -0.3, 0.0] [0.347, -0.104, -0.0] [0.0, -0.0, -0.0] [0.17, 0.036, 0.036] [0.0, -0.0, -0.0] [0.0, 0.0, 0.0] [0.0, 0.0, -0.0] [0.0, -0.0, -0.0] [-0.0, 0.0, 0.0] [0.0, -0.0, -0.0] [0.668, -0.142, 0.142] [0.277, -0.059, 0.059] [1.0, 0.0, 0.3] [1.0, 0.053, 0.278] [1.0, -0.3, -0.0]</t>
  </si>
  <si>
    <t>[1.0, 0.3, 0.0] [1.0, 0.3, 0.0] [1.0, 0.213, -0.211] [0.0, 0.0, -0.0] [0.712, 0.151, 0.151] [1.0, -0.212, 0.212] [1.0, 0.141, 0.189] [0.991, -0.21, 0.21] [0.0, 0.0, 0.0] [0.0, -0.0, -0.0] [0.0, 0.0, -0.0] [0.0, 0.0, -0.0] [0.0, 0.0, -0.0] [0.0, -0.0, 0.0] [0.0, 0.0, -0.0] [1.0, -0.3, -0.0] [0.0, 0.0, -0.0] [0.0, -0.0, 0.0] [1.0, -0.212, -0.212]</t>
  </si>
  <si>
    <t>[1.0, 0.21, -0.213] [1.0, 0.238, 0.149] [0.252, 0.076, 0.0] [1.0, -0.212, -0.212] [1.0, -0.042, -0.283] [0.0, 0.0, -0.0] [0.0, 0.0, -0.0] [0.0, 0.0, 0.0] [0.0, -0.0, 0.0] [-0.0, 0.0, -0.0] [0.082, -0.025, -0.0] [0.0, 0.0, -0.0] [0.0, 0.0, 0.0] [0.0, 0.0, -0.0] [1.0, 0.212, 0.212] [0.0, -0.0, -0.0] [0.0, -0.0, -0.0] [1.0, 0.3, 0.0] [0.0, -0.0, 0.0]</t>
  </si>
  <si>
    <t>[1.0, -0.212, -0.212] [1.0, -0.3, 0.0] [1.0, -0.212, 0.212] [0.0, 0.0, -0.0] [-0.0, -0.0, -0.0] [0.0, -0.0, -0.0] [0.0, -0.0, 0.0] [0.0, 0.0, -0.0] [-0.0, 0.0, 0.0] [-0.0, -0.0, 0.0] [-0.0, 0.0, 0.0] [0.005, 0.001, -0.001] [1.0, 0.3, -0.0] [1.0, 0.3, 0.0] [0.43, 0.096, 0.08] [1.0, -0.0, -0.3] [0.191, -0.0, -0.057] [0.107, -0.023, -0.023] [0.0, 0.0, 0.0]</t>
  </si>
  <si>
    <t>[1.0, 0.3, 0.0] [1.0, 0.3, 0.0] [1.0, 0.3, 0.0] [1.0, -0.286, 0.033] [1.0, -0.192, -0.22] [0.963, 0.204, -0.204] [0.486, 0.146, -0.0] [0.0, -0.0, 0.0] [0.0, -0.0, -0.0] [-0.0, -0.0, 0.0] [0.0, -0.0, -0.0] [0.0, 0.0, -0.0] [0.0, 0.0, -0.0] [0.0, -0.0, -0.0] [0.239, 0.0, 0.072] [0.0, 0.0, 0.0] [0.0, 0.0, -0.0] [0.0, -0.0, 0.0] [1.0, -0.3, -0.0]</t>
  </si>
  <si>
    <t>[1.0, 0.212, 0.212] [1.0, 0.212, 0.212] [1.0, 0.186, 0.223] [1.0, 0.0, 0.3] [0.49, 0.0, 0.147] [0.0, 0.0, 0.0] [0.701, 0.0, 0.21] [1.0, -0.114, -0.253] [0.0, 0.0, 0.0] [0.0, -0.0, -0.0] [-0.0, -0.0, -0.0] [0.45, 0.0, 0.135] [0.0, 0.0, 0.0] [0.0, -0.0, 0.0] [1.0, 0.0, 0.3] [0.0, 0.0, -0.0] [0.0, -0.0, 0.0] [0.0, 0.0, 0.0] [1.0, -0.3, -0.0]</t>
  </si>
  <si>
    <t>[1.0, 0.0, -0.3] [1.0, 0.0, -0.3] [1.0, 0.015, -0.294] [1.0, 0.0, -0.3] [0.886, 0.0, -0.266] [1.0, -0.0, -0.3] [0.0, -0.0, -0.0] [0.0, 0.0, -0.0] [0.0, 0.0, 0.0] [-0.0, -0.0, -0.0] [0.394, -0.0, 0.118] [0.0, 0.0, 0.0] [0.0, -0.0, -0.0] [0.0, 0.0, 0.0] [0.0, 0.0, 0.0] [-0.0, -0.0, 0.0] [0.0, 0.0, -0.0] [-0.0, 0.0, -0.0] [0.223, -0.054, -0.032]</t>
  </si>
  <si>
    <t>[1.0, -0.256, -0.105] [0.31, 0.087, -0.014] [0.0, -0.0, 0.0] [0.302, 0.0, -0.091] [0.091, -0.027, 0.0]</t>
  </si>
  <si>
    <t>[1.0, -0.079, -0.153] [0.227, 0.0, -0.068] [0.0, -0.0, 0.0] [0.0, 0.0, -0.0] [0.619, -0.136, 0.12]</t>
  </si>
  <si>
    <t>[1.0, -0.239, -0.148] [0.248, 0.026, -0.064] [0.0, -0.0, 0.0] [0.03, 0.0, -0.009] [0.425, -0.128, -0.0]</t>
  </si>
  <si>
    <t>[1.0, -0.223, 0.187] [0.164, 0.049, 0.0] [0.417, -0.089, -0.089] [0.001, -0.0, 0.0] [0.219, 0.066, -0.0]</t>
  </si>
  <si>
    <t>[1.0, -0.07, 0.26] [0.231, 0.0, 0.069] [0.0, 0.0, -0.0] [0.0, 0.0, 0.0] [0.632, 0.139, 0.122]</t>
  </si>
  <si>
    <t>[1.0, -0.154, 0.236] [0.333, 0.076, 0.059] [0.023, -0.005, -0.005] [0.0, -0.0, 0.0] [0.403, 0.121, -0.0]</t>
  </si>
  <si>
    <t>[1.0, -0.277, 0.056] [0.3, 0.09, 0.0] [0.0, -0.0, -0.0] [0.221, 0.055, 0.026] [0.0, 0.0, 0.0]</t>
  </si>
  <si>
    <t>[1.0, -0.206, 0.054] [0.0, 0.0, -0.0] [0.0, -0.0, 0.0] [0.0, -0.0, -0.0] [0.872, 0.0, 0.261]</t>
  </si>
  <si>
    <t>[1.0, -0.277, 0.056] [0.037, -0.011, -0.0] [0.0, -0.0, 0.0] [0.0, 0.0, 0.0] [0.327, 0.0, 0.098]</t>
  </si>
  <si>
    <t>[1.0, -0.157, -0.235] [0.757, 0.227, 0.0] [0.0, -0.0, -0.0] [0.835, 0.129, -0.197] [0.0, -0.0, -0.0]</t>
  </si>
  <si>
    <t>[1.0, 0.0, -0.3] [0.07, 0.0, 0.0] [1.0, 0.0, 0.125] [0.0, 0.0, -0.0] [0.97, -0.174, 0.094]</t>
  </si>
  <si>
    <t>[1.0, -0.0, -0.3] [0.57, -0.06, 0.024] [0.138, 0.0, 0.041] [1.0, 0.0, -0.228] [0.0, 0.0, 0.0]</t>
  </si>
  <si>
    <t>[1.0, -0.158, 0.235] [0.503, 0.151, 0.0] [0.249, -0.053, -0.053] [0.515, 0.0, 0.155] [0.13, 0.039, -0.0]</t>
  </si>
  <si>
    <t>[1.0, 0.0, 0.3] [0.353, 0.0, 0.106] [0.393, 0.0, 0.0] [0.296, 0.0, 0.0] [0.741, 0.193, 0.071]</t>
  </si>
  <si>
    <t>[1.0, 0.0, 0.3] [0.582, 0.141, 0.081] [0.358, -0.108, 0.0] [0.243, 0.0, 0.073] [0.471, 0.141, 0.0]</t>
  </si>
  <si>
    <t>[1.0, -0.277, 0.056] [0.866, 0.259, 0.001] [0.041, -0.012, -0.0] [1.0, 0.251, 0.119] [0.0, -0.0, -0.0]</t>
  </si>
  <si>
    <t>[1.0, 0.283, 0.042] [0.063, -0.013, 0.013] [1.0, 0.275, -0.06] [1.0, -0.3, -0.0] [1.0, 0.044, 0.213]</t>
  </si>
  <si>
    <t>[0.0, 0.0, -0.0] [0.94, 0.227, 0.133] [1.0, -0.212, 0.212] [1.0, -0.052, 0.229] [1.0, 0.0, -0.3]</t>
  </si>
  <si>
    <t>[1.0, -0.233, -0.161] [0.446, 0.134, -0.0] [0.0, -0.0, 0.0] [0.56, 0.017, -0.161] [0.0, 0.0, -0.0]</t>
  </si>
  <si>
    <t>[1.0, 0.0, -0.3] [0.359, -0.0, -0.108] [0.036, -0.0, 0.011] [0.0, 0.0, 0.0] [0.936, -0.228, 0.102]</t>
  </si>
  <si>
    <t>[1.0, -0.154, -0.236] [0.45, 0.108, -0.065] [0.0, 0.0, 0.0] [0.239, -0.0, -0.072] [0.431, -0.129, -0.0]</t>
  </si>
  <si>
    <t>[1.0, -0.212, 0.212] [0.288, 0.086, 0.0] [0.361, -0.077, -0.077] [0.216, 0.0, 0.065] [0.19, 0.057, -0.0]</t>
  </si>
  <si>
    <t>[1.0, 0.0, 0.3] [0.308, 0.0, 0.092] [0.196, 0.0, 0.0] [0.074, 0.0, 0.0] [0.704, 0.175, 0.087]</t>
  </si>
  <si>
    <t>[1.0, -0.071, 0.271] [0.367, 0.095, 0.037] [0.343, -0.073, -0.073] [0.0, -0.0, 0.0] [0.428, 0.128, -0.0]</t>
  </si>
  <si>
    <t>[1.0, -0.277, 0.056] [0.502, 0.151, 0.0] [0.0, -0.0, 0.0] [0.496, 0.125, 0.059] [0.0, -0.0, -0.0]</t>
  </si>
  <si>
    <t>[1.0, 0.283, 0.042] [0.311, -0.091, 0.005] [0.0, 0.0, 0.0] [0.197, -0.059, -0.0] [1.0, 0.01, 0.296]</t>
  </si>
  <si>
    <t>[1.0, -0.108, 0.052] [0.469, 0.0, 0.141] [0.0, -0.0, -0.0] [0.283, 0.085, 0.0] [0.354, -0.106, 0.0]</t>
  </si>
  <si>
    <t>[1.0, -0.22, 0.055] [0.393, -0.0, -0.118] [0.0, -0.0, 0.0] [0.254, 0.076, 0.0] [0.496, 0.149, 0.0]</t>
  </si>
  <si>
    <t>[1.0, 0.283, 0.042] [0.0, 0.0, 0.0] [0.0, -0.0, 0.0] [0.959, 0.241, 0.113] [0.059, -0.0, -0.018]</t>
  </si>
  <si>
    <t>[1.0, -0.277, 0.056] [0.952, -0.286, -0.0] [0.0, -0.0, 0.0] [0.0, -0.0, -0.0] [0.062, 0.0, 0.019]</t>
  </si>
  <si>
    <t>[1.0, -0.011, -0.213] [0.491, 0.0, 0.147] [0.0, -0.0, 0.0] [0.41, 0.0, 0.123] [0.109, 0.033, -0.0]</t>
  </si>
  <si>
    <t>[1.0, 0.0, 0.3] [0.511, 0.0, -0.153] [0.06, 0.0, 0.0] [0.292, 0.088, 0.0] [0.22, -0.059, 0.0]</t>
  </si>
  <si>
    <t>[1.0, -0.257, -0.105] [0.275, 0.022, -0.0] [0.404, 0.0, -0.121]</t>
  </si>
  <si>
    <t>[1.0, 0.163, -0.08] [0.443, -0.133, -0.0] [0.314, 0.0, -0.094]</t>
  </si>
  <si>
    <t>[1.0, -0.055, -0.099] [0.326, -0.098, 0.0] [0.377, 0.0, -0.113]</t>
  </si>
  <si>
    <t>[1.0, -0.212, 0.154] [0.284, -0.085, 0.0] [0.5, 0.0, 0.15]</t>
  </si>
  <si>
    <t>[1.0, 0.097, 0.126] [0.442, -0.133, -0.0] [0.395, 0.0, 0.118]</t>
  </si>
  <si>
    <t>[1.0, -0.039, 0.138] [0.372, -0.112, -0.0] [0.441, 0.0, 0.132]</t>
  </si>
  <si>
    <t>[1.0, -0.277, 0.056] [0.3, 0.09, 0.0] [0.221, 0.055, 0.026]</t>
  </si>
  <si>
    <t>[1.0, 0.283, 0.042] [0.452, -0.136, 0.0] [0.148, -0.04, 0.012]</t>
  </si>
  <si>
    <t>[1.0, -0.03, 0.05] [0.238, -0.071, -0.0] [0.0, -0.0, 0.0]</t>
  </si>
  <si>
    <t>[1.0, -0.157, -0.235] [0.757, 0.227, -0.0] [0.835, 0.129, -0.197]</t>
  </si>
  <si>
    <t>[1.0, 0.201, -0.217] [0.528, -0.158, 0.0] [0.996, -0.224, -0.181]</t>
  </si>
  <si>
    <t>[1.0, 0.037, -0.284] [0.677, 0.108, 0.0] [1.0, -0.13, -0.246]</t>
  </si>
  <si>
    <t>[1.0, -0.202, 0.216] [0.497, 0.022, -0.0] [0.81, 0.0, 0.243]</t>
  </si>
  <si>
    <t>[1.0, 0.188, 0.179] [0.586, -0.176, 0.0] [0.675, 0.0, 0.203]</t>
  </si>
  <si>
    <t>[1.0, -0.047, 0.215] [0.488, -0.146, -0.0] [0.823, 0.0, 0.247]</t>
  </si>
  <si>
    <t>[0.98, -0.271, 0.055] [0.868, 0.261, -0.0] [1.0, 0.251, 0.118]</t>
  </si>
  <si>
    <t>[0.947, 0.268, 0.04] [0.549, -0.165, 0.0] [1.0, -0.268, 0.078]</t>
  </si>
  <si>
    <t>[0.0, 0.0, 0.0] [0.34, 0.102, -0.0] [1.0, -0.152, 0.087]</t>
  </si>
  <si>
    <t>[1.0, -0.233, -0.161] [0.446, 0.134, -0.0] [0.56, 0.017, -0.161]</t>
  </si>
  <si>
    <t>[1.0, 0.242, -0.14] [0.529, -0.159, -0.0] [0.481, -0.015, -0.138]</t>
  </si>
  <si>
    <t>[1.0, -0.07, -0.195] [0.383, -0.115, -0.0] [0.621, 0.0, -0.186]</t>
  </si>
  <si>
    <t>[1.0, -0.225, 0.181] [0.35, -0.055, 0.0] [0.633, 0.0, 0.19]</t>
  </si>
  <si>
    <t>[1.0, 0.131, 0.145] [0.495, -0.149, 0.0] [0.498, 0.0, 0.149]</t>
  </si>
  <si>
    <t>[1.0, -0.042, 0.165] [0.413, -0.124, -0.0] [0.575, 0.0, 0.172]</t>
  </si>
  <si>
    <t>[1.0, -0.277, 0.056] [0.502, 0.151, 0.0] [0.496, 0.125, 0.059]</t>
  </si>
  <si>
    <t>[1.0, 0.283, 0.042] [0.501, -0.15, -0.0] [0.497, -0.133, 0.039]</t>
  </si>
  <si>
    <t>[1.0, 0.089, 0.047] [0.564, 0.0, 0.169] [0.455, 0.033, -0.123]</t>
  </si>
  <si>
    <t>[1.0, -0.002, 0.049] [0.46, -0.079, -0.105] [0.526, 0.0, 0.158]</t>
  </si>
  <si>
    <t>[0.988, 0.279, 0.042] [0.0, -0.0, 0.0] [1.0, 0.207, 0.115]</t>
  </si>
  <si>
    <t>[1.0, -0.228, 0.055] [0.984, -0.295, -0.0] [0.0, 0.0, 0.0]</t>
  </si>
  <si>
    <t>[1.0, -0.007, -0.159] [0.455, -0.079, 0.104] [0.521, 0.0, 0.156]</t>
  </si>
  <si>
    <t>[1.0, 0.0, 0.3] [0.463, 0.0, -0.125] [0.557, -0.067, -0.076]</t>
  </si>
  <si>
    <t>[1.0, -0.299, -0.001] [0.319, 0.096, 0.0] [0.02, -0.004, 0.004] [0.343, 0.069, -0.074] [0.0, -0.0, 0.0]</t>
  </si>
  <si>
    <t>[1.0, 0.259, -0.099] [0.285, -0.06, -0.06] [0.316, -0.095, -0.0] [0.259, -0.024, -0.068] [0.0, -0.0, 0.0]</t>
  </si>
  <si>
    <t>[1.0, -0.053, -0.107] [0.205, -0.043, -0.043] [0.175, -0.052, -0.0] [0.343, -0.0, -0.103] [0.0, -0.0, 0.0]</t>
  </si>
  <si>
    <t>[1.0, -0.26, 0.097] [0.037, 0.0, -0.011] [0.351, 0.105, -0.0] [0.0, -0.0, 0.0] [0.332, 0.054, 0.077]</t>
  </si>
  <si>
    <t>[1.0, 0.237, 0.153] [0.275, -0.082, -0.0] [0.276, -0.07, 0.032] [0.0, 0.0, 0.0] [0.308, -0.065, 0.065]</t>
  </si>
  <si>
    <t>[1.0, -0.034, 0.209] [0.184, -0.055, 0.0] [0.22, -0.047, 0.047] [0.0, 0.0, 0.0] [0.336, 0.0, 0.101]</t>
  </si>
  <si>
    <t>[1.0, -0.3, -0.0] [0.115, 0.024, -0.024] [0.242, 0.073, -0.0] [0.12, 0.031, -0.011] [0.144, 0.043, 0.0]</t>
  </si>
  <si>
    <t>[1.0, 0.3, -0.0] [0.266, -0.069, -0.027] [0.309, -0.093, -0.0] [0.04, -0.008, -0.008] [0.105, -0.032, -0.0]</t>
  </si>
  <si>
    <t>[1.0, -0.042, 0.05] [0.141, -0.042, 0.0] [0.141, -0.042, 0.0] [0.0, 0.0, 0.0] [0.0, -0.0, 0.0]</t>
  </si>
  <si>
    <t>[1.0, -0.242, -0.14] [0.873, 0.262, -0.0] [0.344, 0.103, -0.0] [1.0, 0.258, -0.102] [0.404, 0.086, -0.086]</t>
  </si>
  <si>
    <t>[1.0, 0.231, -0.166] [0.348, -0.104, 0.0] [0.322, -0.097, -0.0] [1.0, -0.25, -0.121] [0.484, -0.103, -0.103]</t>
  </si>
  <si>
    <t>[1.0, 0.212, -0.212] [0.966, 0.241, 0.117] [0.165, -0.05, -0.0] [1.0, 0.074, -0.269] [0.643, -0.136, -0.136]</t>
  </si>
  <si>
    <t>[1.0, -0.22, 0.193] [0.292, 0.062, -0.062] [0.992, 0.298, -0.0] [0.429, 0.091, 0.091] [1.0, 0.229, 0.172]</t>
  </si>
  <si>
    <t>[1.0, 0.212, 0.212] [0.315, -0.095, 0.0] [0.337, -0.099, -0.004] [0.436, -0.092, 0.092] [1.0, -0.282, 0.043]</t>
  </si>
  <si>
    <t>[1.0, 0.212, 0.212] [0.07, -0.015, -0.014] [0.983, 0.201, -0.212] [0.618, -0.131, 0.131] [1.0, 0.0, 0.3]</t>
  </si>
  <si>
    <t>[1.0, -0.3, -0.0] [0.643, 0.19, -0.006] [0.736, 0.221, -0.0] [0.752, 0.226, -0.0] [0.808, 0.242, -0.0]</t>
  </si>
  <si>
    <t>[1.0, 0.3, -0.0] [0.351, -0.105, 0.0] [0.35, -0.105, -0.0] [0.836, -0.22, -0.074] [0.944, -0.283, -0.0]</t>
  </si>
  <si>
    <t>[0.0, -0.0, -0.0] [0.477, -0.072, -0.113] [0.477, -0.026, 0.113] [1.0, 0.0, 0.3] [1.0, -0.0, -0.3]</t>
  </si>
  <si>
    <t>[1.0, -0.3, -0.0] [0.533, 0.132, -0.068] [0.149, 0.045, -0.0] [0.634, 0.19, 0.0] [0.009, 0.003, 0.0]</t>
  </si>
  <si>
    <t>[1.0, 0.298, -0.006] [0.344, -0.103, 0.0] [0.26, -0.078, -0.0] [0.705, -0.181, -0.074] [0.0, -0.0, 0.0]</t>
  </si>
  <si>
    <t>[1.0, -0.066, -0.273] [0.38, -0.075, -0.019] [0.122, -0.037, -0.0] [1.0, 0.0, -0.3] [0.0, 0.0, -0.0]</t>
  </si>
  <si>
    <t>[1.0, -0.294, 0.014] [0.002, 0.0, -0.0] [0.638, 0.191, -0.0] [0.0, -0.0, 0.0] [0.635, 0.179, 0.027]</t>
  </si>
  <si>
    <t>[1.0, 0.27, 0.072] [0.251, -0.075, 0.0] [0.331, -0.099, -0.0] [0.0, -0.0, -0.0] [0.72, -0.204, 0.028]</t>
  </si>
  <si>
    <t>[1.0, -0.027, 0.289] [0.065, -0.019, 0.0] [0.44, -0.115, -0.042] [0.0, 0.0, 0.0] [0.984, 0.0, 0.295]</t>
  </si>
  <si>
    <t>[1.0, -0.3, -0.0] [0.264, 0.068, -0.027] [0.391, 0.117, 0.0] [0.302, 0.091, 0.0] [0.326, 0.098, 0.0]</t>
  </si>
  <si>
    <t>[1.0, 0.3, -0.0] [0.299, -0.09, 0.0] [0.304, -0.091, -0.0] [0.3, -0.069, -0.05] [0.402, -0.121, -0.0]</t>
  </si>
  <si>
    <t>[1.0, 0.08, 0.009] [0.0, -0.0, 0.0] [0.807, -0.139, 0.185] [0.726, 0.154, -0.154] [0.0, -0.0, -0.0]</t>
  </si>
  <si>
    <t>[1.0, 0.073, 0.079] [0.784, -0.166, -0.166] [0.0, 0.0, 0.0] [0.0, 0.0, -0.0] [0.721, 0.149, 0.155]</t>
  </si>
  <si>
    <t>[1.0, 0.3, -0.0] [0.0, 0.0, -0.0] [0.0, -0.0, -0.0] [0.612, 0.143, -0.017] [0.719, 0.086, 0.0]</t>
  </si>
  <si>
    <t>[1.0, -0.279, 0.051] [0.597, -0.179, -0.0] [0.611, -0.173, -0.004] [0.0, -0.0, 0.0] [0.0, -0.0, 0.0]</t>
  </si>
  <si>
    <t>[1.0, -0.0, -0.3] [0.248, -0.006, 0.072] [0.354, -0.0, 0.106] [0.341, -0.072, 0.072] [0.346, 0.0, 0.104]</t>
  </si>
  <si>
    <t>[1.0, 0.065, 0.273] [0.282, 0.0, -0.085] [0.36, -0.0, -0.108] [0.285, -0.0, -0.085] [0.325, 0.0, -0.098]</t>
  </si>
  <si>
    <t>[1.0, 0.3, -0.0] [0.558, 0.045, 0.024] [0.313, -0.094, 0.0] [0.0, 0.0, 0.0] [0.0, 0.0, 0.0] [0.0, 0.0, -0.0] [0.0, -0.0, 0.0] [0.138, -0.041, -0.0] [0.0, -0.0, 0.0]</t>
  </si>
  <si>
    <t>[1.0, 0.284, 0.04] [0.378, -0.113, -0.0] [0.323, -0.069, 0.069] [0.0, -0.0, -0.0] [0.0, 0.0, 0.0] [0.0, 0.0, -0.0] [0.0, -0.0, 0.0] [0.529, -0.112, 0.112] [0.003, 0.001, 0.001]</t>
  </si>
  <si>
    <t>[1.0, 0.3, -0.0] [0.472, -0.097, 0.062] [0.255, -0.076, 0.0] [0.0, 0.0, 0.0] [0.0, 0.0, 0.0] [0.0, 0.0, -0.0] [0.0, -0.0, 0.0] [0.267, -0.08, -0.0] [0.0, 0.0, 0.0]</t>
  </si>
  <si>
    <t>[1.0, 0.3, -0.0] [0.313, -0.094, -0.0] [0.558, 0.045, -0.024] [0.0, -0.0, -0.0] [0.0, -0.0, -0.0] [0.0, 0.0, -0.0] [0.0, -0.0, 0.0] [0.0, 0.0, 0.0] [0.138, 0.041, -0.0]</t>
  </si>
  <si>
    <t>[1.0, 0.284, -0.04] [0.323, -0.069, -0.069] [0.378, -0.113, 0.0] [0.0, 0.0, 0.0] [0.0, 0.0, 0.0] [0.0, 0.0, -0.0] [0.0, 0.0, -0.0] [0.003, -0.001, 0.001] [0.529, 0.112, 0.112]</t>
  </si>
  <si>
    <t>[1.0, 0.3, -0.0] [0.255, -0.076, 0.0] [0.472, -0.097, -0.062] [0.0, -0.0, -0.0] [0.0, -0.0, -0.0] [0.0, 0.0, -0.0] [0.0, -0.0, 0.0] [0.0, 0.0, 0.0] [0.267, 0.08, -0.0]</t>
  </si>
  <si>
    <t>[1.0, 0.3, -0.0] [0.437, -0.042, -0.0] [0.437, -0.042, 0.0] [0.0, -0.0, -0.0] [0.0, 0.0, 0.0] [0.0, 0.0, -0.0] [0.0, -0.0, 0.0] [0.0, 0.0, 0.0] [0.0, 0.0, 0.0]</t>
  </si>
  <si>
    <t>[1.0, 0.3, -0.0] [0.311, -0.093, -0.0] [0.311, -0.093, 0.0] [0.0, -0.0, -0.0] [0.0, 0.0, 0.0] [0.0, 0.0, -0.0] [0.0, -0.0, 0.0] [0.28, -0.059, 0.059] [0.28, 0.059, 0.059]</t>
  </si>
  <si>
    <t>[1.0, 0.3, -0.0] [0.357, -0.107, -0.0] [0.357, -0.107, 0.0] [0.0, -0.0, -0.0] [0.0, 0.0, 0.0] [0.0, 0.0, -0.0] [0.0, -0.0, -0.0] [0.084, -0.018, 0.018] [0.084, 0.018, 0.018]</t>
  </si>
  <si>
    <t>[1.0, 0.3, 0.0] [1.0, 0.3, -0.0] [0.499, 0.134, 0.038] [0.973, -0.292, 0.0] [0.0, -0.0, -0.0] [0.491, 0.106, -0.099] [0.0, 0.0, 0.0] [0.0, -0.0, -0.0] [0.0, 0.0, 0.0]</t>
  </si>
  <si>
    <t>[1.0, -0.212, 0.212] [0.711, -0.151, 0.151] [0.163, -0.035, 0.035] [1.0, 0.299, 0.002] [0.0, -0.0, 0.0] [1.0, -0.198, -0.218] [0.0, -0.0, 0.0] [1.0, -0.212, -0.212] [1.0, -0.071, 0.271]</t>
  </si>
  <si>
    <t>[0.32, 0.068, 0.068] [1.0, -0.205, 0.033] [0.0, 0.0, -0.0] [1.0, -0.3, -0.0] [-0.0, -0.0, 0.0] [1.0, 0.243, -0.138] [-0.0, -0.0, 0.0] [1.0, -0.063, -0.274] [0.0, -0.0, 0.0]</t>
  </si>
  <si>
    <t>[1.0, 0.3, -0.0] [0.506, 0.132, -0.049] [1.0, 0.299, -0.002] [0.0, -0.0, 0.0] [1.0, -0.289, -0.027] [0.0, -0.0, 0.0] [0.478, 0.101, 0.101] [0.0, 0.0, -0.0] [0.0, 0.0, 0.0]</t>
  </si>
  <si>
    <t>[1.0, -0.212, -0.212] [0.166, -0.035, -0.035] [0.711, -0.153, -0.145] [0.0, 0.0, 0.0] [1.0, 0.3, 0.0] [0.0, 0.0, -0.0] [1.0, -0.224, 0.184] [1.0, 0.068, 0.272] [1.0, 0.212, -0.212]</t>
  </si>
  <si>
    <t>[0.32, 0.068, -0.068] [0.0, 0.0, 0.0] [1.0, -0.176, 0.001] [0.0, 0.0, -0.0] [1.0, -0.271, 0.069] [0.0, -0.0, 0.0] [1.0, 0.212, 0.212] [-0.0, 0.0, 0.0] [1.0, 0.061, -0.275]</t>
  </si>
  <si>
    <t>[1.0, 0.3, -0.0] [1.0, 0.3, -0.0] [0.528, 0.158, 0.0] [0.029, -0.009, 0.0] [0.926, -0.278, -0.0] [0.434, 0.13, -0.0] [0.008, 0.002, 0.002] [0.0, 0.0, -0.0] [0.0, 0.0, 0.0]</t>
  </si>
  <si>
    <t>[1.0, -0.3, 0.0] [0.118, -0.036, 0.0] [0.104, -0.031, 0.002] [1.0, 0.3, -0.0] [1.0, 0.3, 0.0] [1.0, -0.3, -0.0] [1.0, -0.3, 0.0] [1.0, 0.012, 0.295] [1.0, -0.061, 0.275]</t>
  </si>
  <si>
    <t>[0.129, -0.039, 0.0] [1.0, 0.227, 0.177] [1.0, 0.223, -0.187] [1.0, -0.212, -0.212] [1.0, -0.212, 0.212] [1.0, 0.0, 0.3] [1.0, 0.03, -0.287] [1.0, 0.212, -0.212] [1.0, -0.212, -0.212]</t>
  </si>
  <si>
    <t>[1.0, 0.3, -0.0] [0.806, 0.242, 0.0] [0.316, -0.079, 0.038] [0.0, -0.0, -0.0] [0.0, 0.0, 0.0] [0.1, -0.0, -0.03] [0.0, 0.0, -0.0] [0.14, -0.042, -0.0] [0.0, -0.0, 0.0]</t>
  </si>
  <si>
    <t>[1.0, 0.072, 0.27] [0.387, -0.116, 0.0] [0.428, -0.119, 0.023] [0.0, 0.0, 0.0] [0.0, 0.0, 0.0] [0.0, 0.0, -0.0] [0.0, -0.0, -0.0] [1.0, -0.267, 0.079] [0.0, -0.0, 0.0]</t>
  </si>
  <si>
    <t>[1.0, 0.3, 0.0] [0.754, 0.099, 0.136] [0.091, -0.027, 0.0] [0.0, 0.0, 0.0] [0.0, 0.0, 0.0] [0.0, 0.0, -0.0] [0.0, -0.0, 0.0] [0.625, -0.188, -0.0] [0.0, 0.0, 0.0]</t>
  </si>
  <si>
    <t>[1.0, 0.3, 0.0] [0.315, -0.079, -0.038] [0.809, 0.243, 0.0] [0.0, -0.0, -0.0] [0.0, -0.0, -0.0] [0.0, 0.0, -0.0] [0.093, -0.0, 0.028] [0.0, 0.0, 0.0] [0.146, 0.044, -0.0]</t>
  </si>
  <si>
    <t>[1.0, 0.072, -0.27] [0.428, -0.119, -0.023] [0.387, -0.116, -0.0] [0.0, -0.0, -0.0] [0.0, 0.0, 0.0] [0.0, 0.0, -0.0] [0.0, -0.0, 0.0] [0.0, -0.0, 0.0] [1.0, 0.267, 0.079]</t>
  </si>
  <si>
    <t>[1.0, 0.3, 0.0] [0.091, -0.027, -0.0] [0.754, 0.099, -0.136] [0.0, -0.0, 0.0] [0.0, 0.0, -0.0] [0.0, 0.0, 0.0] [0.0, -0.0, -0.0] [0.0, -0.0, 0.0] [0.625, 0.188, -0.0]</t>
  </si>
  <si>
    <t>[1.0, 0.3, -0.0] [0.618, 0.173, -0.0] [0.618, 0.173, 0.0] [0.0, -0.0, -0.0] [0.0, 0.0, 0.0] [0.0, 0.0, -0.0] [0.0, -0.0, 0.0] [0.0, 0.0, 0.0] [0.0, -0.0, 0.0]</t>
  </si>
  <si>
    <t>[1.0, 0.064, 0.0] [0.234, -0.07, 0.0] [0.234, -0.07, -0.0] [0.0, 0.0, -0.0] [0.0, -0.0, -0.0] [-0.0, 0.0, -0.0] [0.0, -0.0, 0.0] [1.0, -0.212, 0.212] [1.0, 0.212, 0.212]</t>
  </si>
  <si>
    <t>[1.0, 0.3, -0.0] [0.247, 0.052, 0.052] [0.715, -0.152, 0.152] [0.0, -0.0, 0.0] [0.0, 0.0, -0.0] [0.186, 0.025, -0.045] [0.0, -0.0, 0.0] [0.419, -0.126, -0.0] [-0.0, 0.0, -0.0]</t>
  </si>
  <si>
    <t>[1.0, 0.296, -0.011] [0.735, -0.156, -0.156] [0.229, 0.049, -0.049] [-0.0, -0.0, -0.0] [0.0, 0.0, -0.0] [0.0, 0.0, -0.0] [0.223, 0.0, 0.067] [0.0, -0.0, 0.0] [0.38, 0.114, 0.0]</t>
  </si>
  <si>
    <t>[1.0, -0.3, 0.0] [0.0, -0.0, 0.0] [0.0, -0.0, 0.0] [0.0, 0.0, 0.0] [0.0, -0.0, -0.0] [0.628, 0.188, -0.0] [0.509, 0.145, 0.018] [0.043, 0.009, -0.009] [0.167, -0.0, -0.05]</t>
  </si>
  <si>
    <t>[1.0, 0.3, 0.0] [0.601, -0.18, -0.0] [0.601, -0.18, 0.0] [0.0, -0.0, 0.0] [0.0, 0.0, -0.0] [0.0, -0.0, 0.0] [0.0, -0.0, 0.0] [0.008, -0.002, 0.002] [0.008, 0.002, 0.002]</t>
  </si>
  <si>
    <t>[1.0, 0.0, 0.3] [0.598, 0.0, 0.18] [0.606, -0.009, 0.178] [0.0, 0.0, -0.0] [0.0, -0.0, 0.0] [0.0, -0.0, -0.0] [0.0, -0.0, -0.0] [0.032, -0.007, 0.007] [0.044, 0.009, 0.009]</t>
  </si>
  <si>
    <t>[1.0, -0.0, -0.3] [0.606, -0.009, -0.178] [0.598, 0.0, -0.18] [0.0, -0.0, 0.0] [0.0, 0.0, -0.0] [0.0, 0.0, -0.0] [0.0, -0.0, 0.0] [0.044, -0.009, 0.009] [0.032, 0.007, 0.007]</t>
  </si>
  <si>
    <t>[1.0, 0.3, 0.0] [0.254, 0.054, 0.053] [0.462, -0.138, -0.0] [0.048, -0.014, 0.0] [0.0, -0.0, 0.0] [0.0, 0.0, 0.0] [0.0, 0.0, -0.0] [0.0, 0.0, -0.0] [0.0, -0.0, -0.0] [0.0, 0.0, -0.0] [0.114, -0.034, -0.0] [-0.0, -0.0, -0.0] [-0.0, -0.0, -0.0]</t>
  </si>
  <si>
    <t>[1.0, 0.252, 0.116] [0.392, -0.118, -0.0] [0.0, 0.0, 0.0] [0.452, -0.136, 0.0] [0.0, 0.0, 0.0] [0.0, 0.0, 0.0] [0.0, -0.0, 0.0] [0.0, -0.0, -0.0] [0.0, 0.0, 0.0] [0.0, 0.0, 0.0] [0.147, -0.044, -0.0] [0.0, -0.0, 0.0] [0.232, 0.0, 0.07]</t>
  </si>
  <si>
    <t>[1.0, 0.251, 0.119] [0.383, -0.115, -0.0] [0.01, -0.003, 0.0] [0.493, -0.148, 0.0] [0.0, 0.0, 0.0] [0.0, 0.0, 0.0] [0.0, -0.0, 0.0] [0.0, -0.0, -0.0] [0.0, 0.0, 0.0] [0.0, 0.0, 0.0] [0.151, -0.045, -0.0] [0.0, -0.0, 0.0] [0.0, -0.0, 0.0]</t>
  </si>
  <si>
    <t>[1.0, 0.3, 0.0] [0.341, -0.102, -0.0] [0.0, -0.0, 0.0] [0.625, 0.046, 0.024] [0.0, 0.0, 0.0] [0.0, -0.0, 0.0] [0.0, -0.0, 0.0] [0.0, -0.0, -0.0] [0.0, -0.0, 0.0] [0.0, 0.0, 0.0] [0.0, -0.0, -0.0] [0.0, 0.0, 0.0] [0.129, 0.039, 0.0]</t>
  </si>
  <si>
    <t>[1.0, 0.3, 0.0] [0.278, -0.059, -0.059] [0.0, 0.0, 0.0] [0.445, -0.131, -0.007] [0.0, 0.0, 0.0] [0.0, 0.0, 0.0] [0.0, -0.0, 0.0] [0.0, -0.0, -0.0] [0.0, 0.0, 0.0] [0.0, 0.0, 0.0] [0.0, -0.0, -0.0] [-0.0, 0.0, 0.0] [0.558, 0.119, 0.117]</t>
  </si>
  <si>
    <t>[1.0, 0.3, 0.0] [0.277, -0.083, -0.0] [0.0, -0.0, 0.0] [0.526, -0.097, -0.023] [0.0, 0.0, 0.0] [0.0, 0.0, 0.0] [0.0, -0.0, 0.0] [0.0, 0.0, 0.0] [0.0, 0.0, 0.0] [0.0, -0.0, 0.0] [0.0, -0.0, -0.0] [0.0, 0.0, -0.0] [0.26, 0.078, -0.0]</t>
  </si>
  <si>
    <t>[1.0, 0.3, 0.0] [0.131, 0.035, 0.01] [0.491, -0.147, 0.0] [0.145, 0.04, 0.008] [0.0, 0.0, 0.0] [0.0, 0.0, 0.0] [0.0, -0.0, 0.0] [0.0, -0.0, -0.0] [0.0, 0.0, 0.0] [0.0, 0.0, 0.0] [0.0, 0.0, -0.0] [-0.0, -0.0, -0.0] [0.0, 0.0, 0.0]</t>
  </si>
  <si>
    <t>[1.0, 0.271, 0.071] [0.352, -0.106, -0.0] [0.0, -0.0, 0.0] [0.418, -0.125, 0.0] [0.0, 0.0, 0.0] [0.0, 0.0, 0.0] [0.0, 0.0, 0.0] [0.0, -0.0, -0.0] [0.0, 0.0, 0.0] [0.0, 0.0, 0.0] [0.035, -0.011, 0.0] [0.0, 0.0, 0.0] [0.368, -0.0, 0.111]</t>
  </si>
  <si>
    <t>[1.0, 0.275, 0.06] [0.333, -0.1, -0.0] [0.0, 0.0, -0.0] [0.471, -0.141, 0.0] [0.0, 0.0, 0.0] [0.0, 0.0, 0.0] [0.0, -0.0, 0.0] [0.0, -0.0, -0.0] [0.0, 0.0, 0.0] [0.0, -0.0, 0.0] [0.002, -0.001, -0.0] [0.0, -0.0, 0.0] [0.103, 0.0, 0.031]</t>
  </si>
  <si>
    <t>[1.0, 0.3, 0.0] [1.0, 0.3, 0.0] [0.161, 0.048, -0.0] [0.627, 0.153, 0.085] [1.0, -0.3, 0.0] [0.0, 0.0, 0.0] [0.0, -0.0, -0.0] [0.547, 0.142, -0.052] [0.0, 0.0, 0.0] [0.0, 0.0, 0.0] [0.0, -0.0, -0.0] [0.0, -0.0, 0.0] [-0.0, -0.0, 0.0]</t>
  </si>
  <si>
    <t>[1.0, -0.212, 0.212] [0.934, -0.198, 0.198] [0.0, -0.0, -0.0] [0.0, 0.0, -0.0] [1.0, 0.233, -0.162] [0.0, -0.0, -0.0] [0.0, 0.0, -0.0] [1.0, -0.257, -0.104] [0.141, -0.03, -0.03] [0.0, 0.0, -0.0] [1.0, -0.294, -0.015] [1.0, -0.212, 0.212] [1.0, 0.0, 0.3]</t>
  </si>
  <si>
    <t>[1.0, 0.0, 0.3] [1.0, 0.0, 0.3] [1.0, 0.0, -0.3] [0.0, 0.0, -0.0] [1.0, -0.136, -0.171] [0.023, -0.0, 0.007] [0.0, 0.0, 0.0] [1.0, 0.0, -0.3] [0.262, 0.0, -0.079] [0.0, 0.0, 0.0] [1.0, 0.0, -0.3] [0.387, -0.116, 0.0] [0.0, -0.0, 0.0]</t>
  </si>
  <si>
    <t>[1.0, 0.3, 0.0] [0.449, 0.127, -0.019] [0.127, 0.038, 0.0] [1.0, 0.3, -0.0] [0.0, -0.0, 0.0] [0.0, 0.0, -0.0] [1.0, -0.278, -0.052] [0.0, -0.0, -0.0] [0.0, 0.0, 0.0] [0.504, 0.107, 0.107] [0.0, 0.0, -0.0] [-0.0, 0.0, -0.0] [0.0, -0.0, 0.0]</t>
  </si>
  <si>
    <t>[1.0, -0.212, -0.212] [0.221, -0.047, -0.047] [0.0, -0.0, 0.0] [0.574, -0.122, -0.122] [0.0, 0.0, 0.0] [-0.0, -0.0, 0.0] [1.0, 0.3, -0.0] [0.0, 0.0, -0.0] [0.239, -0.064, 0.019] [1.0, -0.3, -0.0] [0.0, 0.0, -0.0] [1.0, 0.212, 0.212] [1.0, 0.279, -0.052]</t>
  </si>
  <si>
    <t>[1.0, 0.0, -0.3] [0.0, -0.0, 0.0] [0.84, 0.0, 0.252] [1.0, 0.128, -0.247] [0.0, 0.0, 0.0] [0.0, 0.0, 0.0] [1.0, -0.3, 0.0] [0.0, 0.0, -0.0] [0.0, 0.0, -0.0] [1.0, 0.182, 0.224] [0.0, 0.0, -0.0] [0.391, 0.117, -0.0] [1.0, 0.098, -0.259]</t>
  </si>
  <si>
    <t>[1.0, 0.3, 0.0] [1.0, 0.3, 0.0] [0.0, 0.0, 0.0] [1.0, 0.28, 0.049] [0.115, -0.034, -0.0] [0.0, -0.0, -0.0] [0.425, -0.127, -0.0] [0.456, 0.137, 0.0] [0.0, -0.0, 0.0] [0.292, 0.062, 0.062] [0.0, -0.0, -0.0] [0.0, -0.0, -0.0] [-0.0, 0.0, -0.0]</t>
  </si>
  <si>
    <t>[1.0, -0.3, -0.0] [0.886, -0.266, 0.0] [0.0, -0.0, -0.0] [0.152, -0.046, 0.0] [0.0, 0.0, 0.0] [0.0, 0.0, -0.0] [1.0, 0.3, 0.0] [0.664, -0.199, -0.0] [0.451, -0.135, -0.0] [1.0, -0.3, -0.0] [1.0, 0.0, 0.3] [1.0, -0.0, 0.3] [1.0, 0.038, 0.284]</t>
  </si>
  <si>
    <t>[0.0, -0.0, -0.0] [0.637, 0.135, 0.135] [1.0, 0.244, -0.135] [1.0, -0.0, -0.3] [1.0, 0.0, -0.3] [1.0, -0.212, -0.212] [1.0, 0.0, 0.3] [1.0, 0.0, 0.3] [1.0, 0.212, 0.212] [1.0, 0.141, -0.242] [0.85, 0.255, -0.0] [1.0, 0.011, -0.296] [1.0, -0.212, -0.212]</t>
  </si>
  <si>
    <t>[1.0, 0.3, 0.0] [0.903, 0.249, 0.053] [0.0, 0.0, 0.0] [0.398, -0.084, 0.085] [0.0, -0.0, 0.0] [0.0, -0.0, -0.0] [0.0, -0.0, 0.0] [0.0, 0.0, -0.0] [0.0, 0.0, 0.0] [0.0, 0.0, 0.0] [0.176, -0.053, 0.0] [-0.0, 0.0, 0.0] [0.0, -0.0, 0.0]</t>
  </si>
  <si>
    <t>[1.0, 0.219, 0.195] [0.475, -0.143, -0.0] [0.0, 0.0, -0.0] [0.425, -0.128, 0.0] [0.0, 0.0, 0.0] [0.0, 0.0, 0.0] [0.0, 0.0, -0.0] [0.0, -0.0, -0.0] [0.0, 0.0, 0.0] [0.0, -0.0, 0.0] [0.353, -0.106, -0.0] [0.0, 0.0, 0.0] [0.416, 0.0, 0.125]</t>
  </si>
  <si>
    <t>[1.0, 0.295, 0.013] [0.735, -0.156, 0.156] [0.0, -0.0, 0.0] [0.223, -0.049, 0.043] [0.0, 0.0, 0.0] [0.0, 0.0, 0.0] [0.0, 0.0, 0.0] [0.0, -0.0, -0.0] [0.0, 0.0, 0.0] [0.0, -0.0, 0.0] [0.495, -0.148, -0.0] [0.0, -0.0, 0.0] [0.0, 0.0, 0.0]</t>
  </si>
  <si>
    <t>[1.0, 0.3, 0.0] [0.309, -0.093, -0.0] [0.0, -0.0, 0.0] [0.849, 0.252, 0.007] [0.0, 0.0, 0.0] [0.0, -0.0, 0.0] [0.0, 0.0, -0.0] [0.0, 0.0, -0.0] [0.0, 0.0, 0.0] [0.098, 0.0, 0.03] [0.0, -0.0, -0.0] [-0.0, 0.0, 0.0] [0.13, 0.039, -0.0]</t>
  </si>
  <si>
    <t>[1.0, 0.12, -0.25] [0.365, -0.11, -0.0] [0.0, 0.0, -0.0] [0.441, -0.132, 0.0] [0.0, 0.0, 0.0] [0.0, 0.0, 0.0] [0.0, 0.0, -0.0] [0.0, -0.0, -0.0] [0.0, 0.0, 0.0] [0.0, -0.0, 0.0] [0.0, -0.0, -0.0] [0.077, 0.016, 0.016] [1.0, 0.267, 0.08]</t>
  </si>
  <si>
    <t>[1.0, 0.3, 0.0] [0.098, -0.029, -0.0] [0.0, -0.0, 0.0] [0.774, 0.1, -0.123] [0.0, 0.0, 0.0] [0.0, 0.0, 0.0] [0.0, 0.0, -0.0] [0.0, -0.0, -0.0] [0.0, 0.0, 0.0] [0.0, -0.0, 0.0] [0.0, -0.0, 0.0] [-0.0, 0.0, 0.0] [0.624, 0.187, 0.0]</t>
  </si>
  <si>
    <t>[1.0, 0.3, 0.0] [0.622, 0.168, 0.045] [0.017, -0.005, -0.0] [0.685, 0.191, 0.036] [0.0, 0.0, 0.0] [0.0, -0.0, 0.0] [0.0, -0.0, 0.0] [0.0, 0.0, 0.0] [0.0, 0.0, 0.0] [0.0, -0.0, 0.0] [0.0, -0.0, -0.0] [-0.0, -0.0, -0.0] [0.0, 0.0, 0.0]</t>
  </si>
  <si>
    <t>[1.0, 0.261, 0.095] [0.388, -0.116, 0.0] [0.0, -0.0, -0.0] [0.278, -0.083, 0.0] [-0.0, -0.0, -0.0] [0.0, 0.0, 0.0] [0.0, 0.0, 0.0] [0.0, 0.0, 0.0] [0.0, 0.0, 0.0] [0.0, 0.0, 0.0] [0.115, -0.035, -0.0] [0.11, -0.0, 0.033] [1.0, 0.0, 0.3]</t>
  </si>
  <si>
    <t>[1.0, 0.298, 0.005] [0.256, -0.037, 0.061] [0.0, -0.0, 0.0] [0.792, -0.168, 0.168] [0.0, 0.0, 0.0] [0.0, 0.0, 0.0] [0.0, 0.0, 0.0] [0.0, -0.0, -0.0] [0.0, 0.0, 0.0] [0.0, 0.0, -0.0] [0.503, -0.151, -0.0] [0.0, -0.0, -0.0] [-0.0, -0.0, -0.0]</t>
  </si>
  <si>
    <t>[1.0, 0.3, 0.0] [0.779, -0.188, -0.11] [0.0, 0.0, -0.0] [0.354, 0.106, 0.0] [0.0, 0.0, 0.0] [0.0, 0.0, 0.0] [0.0, -0.0, 0.0] [0.0, -0.0, 0.0] [0.0, 0.0, 0.0] [0.18, -0.0, 0.054] [0.0, -0.0, -0.0] [-0.0, 0.0, 0.0] [0.426, 0.128, -0.0]</t>
  </si>
  <si>
    <t>[1.0, -0.271, 0.069] [0.027, 0.0, -0.008] [0.0, 0.0, 0.0] [0.0, 0.0, 0.0] [0.0, -0.0, 0.0] [0.0, 0.0, 0.0] [0.0, -0.0, 0.0] [0.0, 0.0, -0.0] [0.0, 0.0, -0.0] [0.775, 0.233, 0.0] [0.521, -0.0, -0.156] [-0.0, 0.0, -0.0] [0.036, 0.0, -0.011]</t>
  </si>
  <si>
    <t>[1.0, 0.288, 0.03] [0.465, -0.139, -0.0] [0.218, -0.065, -0.0] [0.584, -0.158, 0.041] [0.0, 0.0, 0.0] [0.0, 0.0, 0.0] [0.0, -0.0, -0.0] [0.0, 0.0, -0.0] [0.0, -0.0, 0.0] [0.0, 0.0, 0.0] [0.0, -0.0, -0.0] [-0.0, 0.0, 0.0] [0.0, -0.0, 0.0]</t>
  </si>
  <si>
    <t>[1.0, 0.0, 0.3] [0.551, 0.0, 0.165] [0.0, 0.0, 0.0] [0.721, -0.036, 0.202] [0.028, 0.0, -0.008] [0.0, 0.0, 0.0] [0.0, -0.0, 0.0] [0.0, 0.0, -0.0] [0.0, 0.0, 0.0] [0.0, 0.0, 0.0] [0.0, -0.0, 0.0] [0.0, 0.0, 0.0] [0.049, 0.01, 0.01]</t>
  </si>
  <si>
    <t>[1.0, -0.0, -0.3] [0.609, 0.0, -0.183] [0.0, 0.0, -0.0] [0.719, -0.024, -0.206] [0.0, 0.0, 0.0] [0.0, 0.0, 0.0] [0.0, 0.0, -0.0] [0.0, 0.0, -0.0] [0.0, -0.0, -0.0] [0.0, 0.0, 0.0] [0.0, 0.0, 0.0] [0.0, -0.0, 0.0] [0.059, -0.0, 0.018]</t>
  </si>
  <si>
    <t>[1.0, 0.3, 0.0] [0.496, -0.058, 0.033] [0.33, -0.099, -0.0] [0.0, 0.0, 0.0] [0.0, 0.0, -0.0] [0.156, -0.0, -0.047] [0.0, -0.0, -0.0] [0.0, -0.0, 0.0]</t>
  </si>
  <si>
    <t>[1.0, 0.234, 0.159] [0.33, -0.07, -0.07] [0.517, -0.155, -0.0] [0.0, 0.0, 0.0] [0.0, 0.0, -0.0] [0.01, 0.0, -0.003] [0.0, 0.0, -0.0] [0.286, -0.061, 0.061]</t>
  </si>
  <si>
    <t>[1.0, 0.237, 0.151] [0.342, -0.072, -0.072] [0.54, -0.162, -0.0] [0.0, 0.0, 0.0] [0.0, 0.0, -0.0] [0.111, 0.0, -0.033] [0.0, -0.0, -0.0] [0.077, -0.016, 0.016]</t>
  </si>
  <si>
    <t>[1.0, 0.3, 0.0] [0.33, -0.099, -0.0] [0.496, -0.065, -0.033] [0.0, 0.0, -0.0] [0.0, -0.0, -0.0] [0.0, -0.0, 0.0] [0.156, 0.0, 0.047] [0.0, -0.0, -0.0]</t>
  </si>
  <si>
    <t>[1.0, 0.234, -0.159] [0.517, -0.155, -0.0] [0.33, -0.07, 0.07] [0.0, 0.0, -0.0] [0.0, 0.0, -0.0] [0.0, -0.0, -0.0] [0.01, 0.0, 0.003] [0.286, 0.061, 0.061]</t>
  </si>
  <si>
    <t>[1.0, 0.237, -0.151] [0.539, -0.162, -0.0] [0.344, -0.073, 0.073] [0.0, 0.0, -0.0] [0.0, 0.0, -0.0] [0.0, 0.0, 0.0] [0.106, 0.0, 0.032] [0.082, 0.017, 0.017]</t>
  </si>
  <si>
    <t>[1.0, 0.3, 0.0] [0.437, -0.042, -0.0] [0.437, -0.042, 0.0] [0.0, 0.0, -0.0] [0.0, -0.0, -0.0] [0.0, -0.0, -0.0] [0.0, -0.0, 0.0] [0.0, -0.0, -0.0]</t>
  </si>
  <si>
    <t>[1.0, 0.3, -0.0] [0.339, -0.102, -0.0] [0.339, -0.102, -0.0] [0.0, 0.0, -0.0] [0.0, 0.0, -0.0] [0.0, 0.0, -0.0] [0.0, 0.0, -0.0] [0.415, 0.0, 0.124]</t>
  </si>
  <si>
    <t>[1.0, 0.3, 0.0] [0.363, -0.109, -0.0] [0.363, -0.109, -0.0] [0.0, 0.0, -0.0] [0.0, 0.0, -0.0] [0.0, -0.0, 0.0] [0.0, 0.0, -0.0] [0.153, -0.0, 0.046]</t>
  </si>
  <si>
    <t>[1.0, 0.3, 0.0] [1.0, 0.3, 0.0] [0.499, 0.134, 0.038] [0.973, -0.292, -0.0] [0.0, -0.0, -0.0] [0.491, 0.106, -0.099] [0.0, -0.0, 0.0] [0.0, -0.0, -0.0]</t>
  </si>
  <si>
    <t>[1.0, -0.212, 0.212] [0.353, -0.086, 0.048] [0.46, -0.098, 0.098] [1.0, 0.297, 0.008] [0.0, 0.0, -0.0] [1.0, -0.212, -0.212] [0.0, -0.0, -0.0] [1.0, -0.216, 0.203]</t>
  </si>
  <si>
    <t>[0.56, -0.0, 0.168] [1.0, -0.03, 0.287] [0.0, 0.0, -0.0] [1.0, -0.248, 0.126] [0.0, 0.0, -0.0] [1.0, 0.212, -0.212] [0.0, -0.0, 0.0] [0.741, -0.222, 0.0]</t>
  </si>
  <si>
    <t>[1.0, 0.3, 0.0] [0.506, 0.132, -0.049] [1.0, 0.299, -0.002] [0.0, -0.0, 0.0] [1.0, -0.289, -0.027] [0.0, -0.0, -0.0] [0.478, 0.101, 0.101] [0.0, -0.0, 0.0]</t>
  </si>
  <si>
    <t>[1.0, -0.212, -0.212] [0.464, -0.099, -0.099] [0.352, -0.09, -0.038] [0.0, 0.0, 0.0] [1.0, 0.3, 0.0] [0.0, -0.0, -0.0] [1.0, -0.226, 0.178] [1.0, 0.213, 0.209]</t>
  </si>
  <si>
    <t>[0.56, -0.0, -0.168] [0.0, 0.0, 0.0] [1.0, -0.008, -0.297] [0.0, 0.0, 0.0] [1.0, -0.24, -0.145] [0.0, -0.0, -0.0] [1.0, 0.163, 0.232] [0.74, 0.222, 0.0]</t>
  </si>
  <si>
    <t>[1.0, 0.3, 0.0] [1.0, 0.3, -0.0] [0.528, 0.158, -0.0] [0.029, -0.009, 0.0] [0.926, -0.278, -0.0] [0.434, 0.13, 0.0] [0.008, 0.002, 0.002] [0.0, 0.0, 0.0]</t>
  </si>
  <si>
    <t>[1.0, -0.3, -0.0] [0.112, -0.034, 0.0] [0.614, -0.184, 0.0] [1.0, 0.3, 0.0] [0.009, 0.003, -0.0] [0.511, -0.136, -0.041] [1.0, -0.3, -0.0] [1.0, 0.0, 0.3]</t>
  </si>
  <si>
    <t>[0.713, -0.214, 0.0] [1.0, 0.215, 0.197] [1.0, 0.212, -0.212] [1.0, 0.0, -0.3] [1.0, -0.034, 0.286] [1.0, 0.0, 0.3] [1.0, -0.0, -0.3] [1.0, 0.0, -0.3]</t>
  </si>
  <si>
    <t>[1.0, 0.3, 0.0] [0.711, 0.138, 0.044] [0.302, -0.091, -0.0] [0.0, 0.0, 0.0] [0.0, 0.0, -0.0] [0.248, -0.0, -0.074] [0.0, 0.0, -0.0] [0.0, -0.0, -0.0]</t>
  </si>
  <si>
    <t>[1.0, 0.212, 0.212] [0.351, -0.081, -0.057] [0.509, -0.153, -0.0] [0.0, 0.0, 0.0] [0.0, 0.0, -0.0] [0.109, 0.0, -0.033] [0.0, -0.0, 0.0] [0.465, -0.099, 0.099]</t>
  </si>
  <si>
    <t>[1.0, 0.212, 0.212] [0.391, -0.094, -0.055] [0.558, -0.167, -0.0] [0.0, 0.0, 0.0] [0.0, -0.0, -0.0] [0.406, 0.0, -0.122] [0.0, -0.0, -0.0] [0.02, -0.004, 0.004]</t>
  </si>
  <si>
    <t>[1.0, 0.3, 0.0] [0.302, -0.091, -0.0] [0.711, 0.126, -0.045] [0.0, 0.0, -0.0] [0.0, -0.0, -0.0] [0.0, -0.0, 0.0] [0.248, 0.0, 0.074] [0.0, -0.0, 0.0]</t>
  </si>
  <si>
    <t>[1.0, 0.212, -0.212] [0.509, -0.153, -0.0] [0.353, -0.082, 0.058] [0.0, 0.0, -0.0] [0.0, 0.0, -0.0] [0.0, -0.0, 0.0] [0.104, 0.0, 0.031] [0.467, 0.099, 0.099]</t>
  </si>
  <si>
    <t>[1.0, 0.212, -0.212] [0.559, -0.168, 0.0] [0.398, -0.095, 0.059] [0.0, 0.0, 0.0] [0.0, 0.0, 0.0] [0.0, 0.0, 0.0] [0.38, -0.0, 0.114] [0.04, 0.008, 0.008]</t>
  </si>
  <si>
    <t>[1.0, 0.3, 0.0] [0.618, 0.173, -0.0] [0.618, 0.173, 0.0] [0.0, 0.0, -0.0] [0.0, -0.0, -0.0] [0.0, -0.0, -0.0] [0.0, -0.0, 0.0] [0.0, -0.0, -0.0]</t>
  </si>
  <si>
    <t>[1.0, 0.258, 0.0] [0.302, -0.091, -0.0] [0.302, -0.091, -0.0] [0.0, -0.0, 0.0] [0.0, -0.0, 0.0] [0.0, -0.0, 0.0] [0.0, 0.0, 0.0] [1.0, 0.0, 0.3]</t>
  </si>
  <si>
    <t>[1.0, 0.22, 0.193] [0.0, -0.0, -0.0] [0.915, -0.266, 0.021] [0.0, 0.0, -0.0] [-0.0, -0.0, -0.0] [0.414, 0.0, -0.124] [0.0, -0.0, 0.0] [0.023, -0.005, 0.005]</t>
  </si>
  <si>
    <t>[1.0, 0.217, -0.201] [0.915, -0.27, -0.011] [0.0, 0.0, 0.0] [-0.0, -0.0, 0.0] [0.0, -0.0, -0.0] [0.0, 0.0, 0.0] [0.393, -0.0, 0.118] [0.036, 0.008, 0.008]</t>
  </si>
  <si>
    <t>[1.0, -0.299, 0.002] [-0.0, 0.0, -0.0] [0.0, -0.0, -0.0] [0.0, -0.0, 0.0] [0.0, -0.0, 0.0] [0.553, 0.166, -0.0] [0.559, 0.158, 0.024] [0.19, -0.0, -0.057]</t>
  </si>
  <si>
    <t>[1.0, 0.3, 0.0] [0.599, -0.18, -0.0] [0.599, -0.18, -0.0] [0.0, 0.0, 0.0] [0.0, -0.0, -0.0] [0.0, -0.0, -0.0] [0.0, 0.0, -0.0] [0.015, -0.0, 0.005]</t>
  </si>
  <si>
    <t>[1.0, 0.0, 0.3] [0.589, -0.001, 0.176] [0.608, -0.034, 0.168] [0.0, 0.0, 0.0] [0.0, -0.0, -0.0] [0.0, 0.0, -0.0] [0.0, -0.0, 0.0] [0.045, 0.01, 0.01]</t>
  </si>
  <si>
    <t>[1.0, -0.0, -0.3] [0.608, -0.034, -0.168] [0.589, -0.001, -0.176] [0.0, 0.0, 0.0] [0.0, 0.0, 0.0] [0.0, 0.0, 0.0] [0.0, 0.0, -0.0] [0.045, -0.01, 0.01]</t>
  </si>
  <si>
    <t>[1.0, -0.281, -0.045] [1.0, -0.3, -0.0] [0.488, -0.103, 0.103] [0.0, -0.0, -0.0] [1.0, -0.3, 0.0] [1.0, -0.3, -0.0] [0.0, 0.0, -0.0] [1.0, -0.212, -0.212] [1.0, -0.282, -0.043] [1.0, -0.3, -0.0] [1.0, -0.212, 0.212] [0.0, -0.0, -0.0] [1.0, 0.3, -0.0] [1.0, 0.288, -0.028] [0.0, 0.0, -0.0] [0.61, 0.183, -0.0]</t>
  </si>
  <si>
    <t>[1.0, 0.297, -0.007] [1.0, 0.3, -0.0] [0.579, 0.174, 0.0] [0.0, 0.0, -0.0] [1.0, 0.3, 0.0] [1.0, 0.212, 0.212] [0.0, 0.0, 0.0] [1.0, 0.3, 0.0] [1.0, 0.212, -0.212] [1.0, 0.3, -0.0] [1.0, 0.26, 0.097] [0.0, -0.0, 0.0] [1.0, -0.3, -0.0] [1.0, -0.299, -0.002] [0.0, -0.0, 0.0] [0.551, -0.117, 0.117]</t>
  </si>
  <si>
    <t>[1.0, 0.0, -0.3] [1.0, 0.0, 0.3] [0.24, -0.0, 0.072] [0.0, 0.0, -0.0] [1.0, 0.0, -0.3] [1.0, 0.0, 0.3] [0.0, -0.0, -0.0] [0.0, -0.0, 0.0] [1.0, -0.0, -0.3] [1.0, 0.0, 0.3] [0.0, 0.0, -0.0] [0.0, -0.0, -0.0] [1.0, -0.0, 0.3] [1.0, -0.0, -0.3] [0.0, -0.0, -0.0] [0.241, 0.0, 0.072]</t>
  </si>
  <si>
    <t>[1.0, -0.3, 0.0] [0.488, -0.103, 0.103] [0.0, -0.0, 0.0] [1.0, -0.281, -0.045] [1.0, -0.3, 0.0] [0.0, -0.0, -0.0] [1.0, -0.212, -0.212] [1.0, -0.3, 0.0] [1.0, -0.3, -0.0] [1.0, -0.212, 0.212] [0.0, -0.0, 0.0] [1.0, -0.282, -0.043] [1.0, 0.288, -0.028] [0.0, 0.0, -0.0] [0.61, 0.183, -0.0] [1.0, 0.3, 0.0]</t>
  </si>
  <si>
    <t>[1.0, 0.3, 0.0] [0.579, 0.174, 0.0] [0.0, 0.0, 0.0] [1.0, 0.297, -0.007] [1.0, 0.212, 0.212] [0.0, 0.0, 0.0] [1.0, 0.3, 0.0] [1.0, 0.3, 0.0] [1.0, 0.3, 0.0] [1.0, 0.26, 0.097] [0.0, 0.0, -0.0] [1.0, 0.212, -0.212] [1.0, -0.299, -0.002] [-0.0, -0.0, -0.0] [0.551, -0.117, 0.117] [1.0, -0.3, -0.0]</t>
  </si>
  <si>
    <t>[1.0, 0.0, 0.3] [0.24, -0.0, 0.072] [0.0, 0.0, 0.0] [1.0, -0.0, -0.3] [1.0, 0.0, 0.3] [0.0, -0.0, 0.0] [0.0, 0.0, 0.0] [1.0, -0.0, -0.3] [1.0, 0.0, 0.3] [0.0, 0.0, 0.0] [0.0, 0.0, -0.0] [1.0, 0.0, -0.3] [1.0, -0.0, -0.3] [0.0, 0.0, -0.0] [0.241, 0.0, 0.072] [1.0, -0.0, 0.3]</t>
  </si>
  <si>
    <t>[1.0, -0.3, 0.0] [1.0, -0.3, 0.0] [0.122, -0.037, 0.0] [0.887, -0.266, 0.0] [1.0, -0.3, 0.0] [1.0, -0.3, -0.0] [0.0, -0.0, -0.0] [1.0, -0.3, -0.0] [1.0, -0.3, -0.0] [1.0, -0.272, 0.068] [0.0, -0.0, -0.0] [1.0, -0.3, -0.0] [1.0, 0.3, 0.0] [0.927, 0.278, -0.0] [0.282, 0.085, 0.0] [1.0, 0.3, 0.0]</t>
  </si>
  <si>
    <t>[1.0, 0.3, 0.0] [1.0, 0.3, -0.0] [0.251, 0.075, 0.0] [0.917, 0.275, -0.0] [1.0, 0.3, 0.0] [1.0, 0.3, -0.0] [0.0, 0.0, -0.0] [1.0, 0.3, -0.0] [1.0, 0.3, 0.0] [1.0, 0.3, 0.0] [0.0, -0.0, -0.0] [1.0, 0.277, -0.055] [1.0, -0.3, -0.0] [0.909, -0.273, -0.0] [0.126, -0.038, -0.0] [1.0, -0.3, 0.0]</t>
  </si>
  <si>
    <t>[1.0, 0.0, -0.3] [1.0, 0.0, 0.3] [0.0, 0.0, 0.0] [0.989, -0.0, -0.297] [1.0, -0.013, 0.295] [1.0, 0.0, 0.3] [0.0, 0.0, -0.0] [1.0, 0.0, -0.3] [1.0, -0.012, -0.295] [1.0, 0.0, 0.3] [0.0, -0.0, 0.0] [1.0, 0.0, -0.3] [1.0, 0.0, -0.3] [0.989, 0.0, -0.297] [0.0, 0.0, -0.0] [1.0, 0.0, 0.3]</t>
  </si>
  <si>
    <t>[0.0, -0.0, 0.0] [1.0, -0.281, -0.045] [1.0, -0.3, -0.0] [0.488, -0.103, 0.103] [1.0, -0.212, -0.212] [1.0, -0.3, 0.0] [1.0, -0.3, -0.0] [0.0, -0.0, 0.0] [-0.0, -0.0, -0.0] [1.0, -0.282, -0.043] [1.0, -0.3, -0.0] [1.0, -0.212, 0.212] [0.61, 0.183, 0.0] [1.0, 0.3, 0.0] [1.0, 0.288, -0.028] [0.0, 0.0, -0.0]</t>
  </si>
  <si>
    <t>[0.0, -0.0, 0.0] [1.0, 0.297, -0.007] [1.0, 0.3, 0.0] [0.579, 0.174, -0.0] [1.0, 0.3, 0.0] [1.0, 0.3, 0.0] [1.0, 0.212, 0.212] [0.0, 0.0, 0.0] [0.0, 0.0, -0.0] [1.0, 0.212, -0.212] [1.0, 0.3, 0.0] [1.0, 0.26, 0.097] [0.551, -0.117, 0.117] [1.0, -0.3, 0.0] [1.0, -0.299, -0.002] [-0.0, -0.0, 0.0]</t>
  </si>
  <si>
    <t>[0.0, 0.0, -0.0] [1.0, 0.0, -0.3] [1.0, 0.0, 0.3] [0.24, 0.0, 0.072] [0.0, -0.0, -0.0] [1.0, 0.0, -0.3] [1.0, 0.0, 0.3] [0.0, -0.0, -0.0] [0.0, 0.0, -0.0] [1.0, 0.0, -0.3] [1.0, 0.0, 0.3] [0.0, -0.0, -0.0] [0.241, 0.0, 0.072] [1.0, -0.0, 0.3] [1.0, -0.0, -0.3] [-0.0, 0.0, 0.0]</t>
  </si>
  <si>
    <t>[0.488, -0.103, 0.103] [0.0, 0.0, -0.0] [1.0, -0.281, -0.045] [1.0, -0.3, 0.0] [0.0, -0.0, 0.0] [1.0, -0.212, -0.212] [1.0, -0.3, -0.0] [1.0, -0.3, -0.0] [1.0, -0.212, 0.212] [0.0, -0.0, -0.0] [1.0, -0.282, -0.043] [1.0, -0.3, -0.0] [-0.0, 0.0, -0.0] [0.61, 0.183, 0.0] [1.0, 0.3, -0.0] [1.0, 0.288, -0.028]</t>
  </si>
  <si>
    <t>[0.579, 0.174, -0.0] [0.0, -0.0, 0.0] [1.0, 0.297, -0.007] [1.0, 0.3, -0.0] [0.0, 0.0, 0.0] [1.0, 0.3, 0.0] [1.0, 0.3, 0.0] [1.0, 0.212, 0.212] [1.0, 0.26, 0.097] [0.0, 0.0, 0.0] [1.0, 0.212, -0.212] [1.0, 0.3, -0.0] [0.0, -0.0, -0.0] [0.551, -0.117, 0.117] [1.0, -0.3, -0.0] [1.0, -0.299, -0.002]</t>
  </si>
  <si>
    <t>[0.24, 0.0, 0.072] [0.0, 0.0, 0.0] [1.0, -0.0, -0.3] [1.0, 0.0, 0.3] [0.0, -0.0, 0.0] [-0.0, 0.0, 0.0] [1.0, 0.0, -0.3] [1.0, 0.0, 0.3] [0.0, 0.0, 0.0] [0.0, 0.0, -0.0] [1.0, -0.0, -0.3] [1.0, 0.0, 0.3] [0.0, 0.0, 0.0] [0.241, 0.0, 0.072] [1.0, -0.0, 0.3] [1.0, -0.0, -0.3]</t>
  </si>
  <si>
    <t>[0.122, -0.037, 0.0] [0.887, -0.266, -0.0] [1.0, -0.3, -0.0] [1.0, -0.3, -0.0] [0.0, 0.0, -0.0] [1.0, -0.3, 0.0] [1.0, -0.3, -0.0] [1.0, -0.3, -0.0] [0.0, -0.0, -0.0] [1.0, -0.3, -0.0] [1.0, -0.3, -0.0] [1.0, -0.272, 0.068] [0.282, 0.085, 0.0] [1.0, 0.3, 0.0] [1.0, 0.3, 0.0] [0.927, 0.278, 0.0]</t>
  </si>
  <si>
    <t>[0.251, 0.075, -0.0] [0.917, 0.275, 0.0] [1.0, 0.3, 0.0] [1.0, 0.3, 0.0] [0.0, 0.0, 0.0] [1.0, 0.3, 0.0] [1.0, 0.3, 0.0] [1.0, 0.3, 0.0] [0.0, 0.0, 0.0] [1.0, 0.277, -0.055] [1.0, 0.3, 0.0] [1.0, 0.3, 0.0] [0.126, -0.038, 0.0] [1.0, -0.3, -0.0] [1.0, -0.3, -0.0] [0.909, -0.273, -0.0]</t>
  </si>
  <si>
    <t>[0.0, -0.0, 0.0] [0.989, 0.0, -0.297] [1.0, -0.0, -0.3] [1.0, 0.0, 0.3] [0.0, -0.0, 0.0] [1.0, 0.0, -0.3] [1.0, -0.013, 0.295] [1.0, 0.0, 0.3] [0.0, 0.0, 0.0] [1.0, -0.0, -0.3] [1.0, -0.012, -0.295] [1.0, 0.0, 0.3] [0.0, 0.0, -0.0] [1.0, 0.0, 0.3] [1.0, 0.0, -0.3] [0.989, 0.0, -0.297]</t>
  </si>
  <si>
    <t>[0.887, -0.266, 0.0] [1.0, -0.3, -0.0] [1.0, -0.3, -0.0] [0.122, -0.037, 0.0] [1.0, -0.3, -0.0] [1.0, -0.3, 0.0] [1.0, -0.3, 0.0] [0.0, -0.0, -0.0] [1.0, -0.3, -0.0] [1.0, -0.3, -0.0] [1.0, -0.272, 0.068] [0.0, 0.0, -0.0] [1.0, 0.3, 0.0] [1.0, 0.3, 0.0] [0.927, 0.278, -0.0] [0.282, 0.085, 0.0]</t>
  </si>
  <si>
    <t>[0.917, 0.275, 0.0] [1.0, 0.3, 0.0] [1.0, 0.3, 0.0] [0.251, 0.075, 0.0] [1.0, 0.3, 0.0] [1.0, 0.3, 0.0] [1.0, 0.3, -0.0] [0.0, 0.0, -0.0] [1.0, 0.277, -0.055] [1.0, 0.3, 0.0] [1.0, 0.3, 0.0] [0.0, 0.0, -0.0] [1.0, -0.3, 0.0] [1.0, -0.3, -0.0] [0.909, -0.273, -0.0] [0.126, -0.038, -0.0]</t>
  </si>
  <si>
    <t>[0.989, 0.0, -0.297] [1.0, -0.0, -0.3] [1.0, 0.0, 0.3] [0.0, -0.0, 0.0] [1.0, 0.0, -0.3] [1.0, -0.013, 0.295] [1.0, 0.0, 0.3] [0.0, -0.0, 0.0] [1.0, -0.0, -0.3] [1.0, -0.012, -0.295] [1.0, 0.0, 0.3] [0.0, -0.0, 0.0] [1.0, 0.0, 0.3] [1.0, -0.0, -0.3] [0.989, 0.0, -0.297] [0.0, 0.0, 0.0]</t>
  </si>
  <si>
    <t>[1.0, -0.3, 0.0] [0.122, -0.037, -0.0] [0.887, -0.266, -0.0] [1.0, -0.3, -0.0] [1.0, -0.3, 0.0] [0.0, 0.0, -0.0] [1.0, -0.3, 0.0] [1.0, -0.3, -0.0] [1.0, -0.272, 0.068] [0.0, -0.0, -0.0] [1.0, -0.3, -0.0] [1.0, -0.3, -0.0] [0.927, 0.278, 0.0] [0.282, 0.085, 0.0] [1.0, 0.3, -0.0] [1.0, 0.3, 0.0]</t>
  </si>
  <si>
    <t>[1.0, 0.3, 0.0] [0.251, 0.075, -0.0] [0.917, 0.275, 0.0] [1.0, 0.3, 0.0] [1.0, 0.3, 0.0] [0.0, 0.0, -0.0] [1.0, 0.3, 0.0] [1.0, 0.3, 0.0] [1.0, 0.3, -0.0] [0.0, 0.0, -0.0] [1.0, 0.277, -0.055] [1.0, 0.3, 0.0] [0.909, -0.273, 0.0] [0.126, -0.038, -0.0] [1.0, -0.3, -0.0] [1.0, -0.3, -0.0]</t>
  </si>
  <si>
    <t>[1.0, 0.0, 0.3] [0.0, 0.0, -0.0] [0.989, -0.0, -0.297] [1.0, -0.0, -0.3] [1.0, 0.0, 0.3] [0.0, 0.0, 0.0] [1.0, -0.0, -0.3] [1.0, -0.013, 0.295] [1.0, 0.0, 0.3] [0.0, -0.0, 0.0] [1.0, 0.0, -0.3] [1.0, -0.012, -0.295] [0.989, 0.0, -0.297] [0.0, 0.0, 0.0] [1.0, 0.0, 0.3] [1.0, 0.0, -0.3]</t>
  </si>
  <si>
    <t>[1.0, -0.3, -0.0] [1.0, -0.3, 0.0] [1.0, -0.298, 0.005] [1.0, -0.3, -0.0] [1.0, -0.3, -0.0] [1.0, -0.3, -0.0] [1.0, -0.3, 0.0] [1.0, -0.3, -0.0] [1.0, -0.293, 0.016] [1.0, -0.3, 0.0] [1.0, -0.3, 0.0] [1.0, -0.3, 0.0] [1.0, 0.3, -0.0] [1.0, 0.298, -0.004] [1.0, 0.296, -0.01] [1.0, 0.3, 0.0]</t>
  </si>
  <si>
    <t>[1.0, 0.298, -0.005] [1.0, 0.3, -0.0] [1.0, 0.3, 0.0] [1.0, 0.3, 0.0] [1.0, 0.3, 0.0] [1.0, 0.3, 0.0] [1.0, 0.3, 0.0] [1.0, 0.3, -0.0] [1.0, 0.3, 0.0] [1.0, 0.3, 0.0] [1.0, 0.293, -0.016] [1.0, 0.3, 0.0] [1.0, -0.296, 0.01] [1.0, -0.3, 0.0] [1.0, -0.3, 0.0] [1.0, -0.298, 0.004]</t>
  </si>
  <si>
    <t>[1.0, 0.0, 0.3] [0.0, -0.0, 0.0] [1.0, 0.0, -0.3] [1.0, 0.207, -0.214] [0.981, 0.0, 0.294] [0.0, 0.0, 0.0] [1.0, 0.0, -0.3] [1.0, 0.212, 0.212] [1.0, 0.0, -0.3] [1.0, -0.222, -0.188] [1.0, -0.002, 0.299] [0.0, -0.0, -0.0] [1.0, 0.0, 0.3] [1.0, 0.212, -0.212] [0.999, 0.0, -0.3] [0.0, 0.0, 0.0]</t>
  </si>
  <si>
    <t>[1.0, 0.0, -0.3] [1.0, 0.207, -0.214] [1.0, 0.0, 0.3] [0.0, 0.0, -0.0] [1.0, 0.0, -0.3] [1.0, 0.212, 0.212] [0.981, 0.0, 0.294] [0.0, -0.0, -0.0] [1.0, -0.002, 0.299] [0.0, 0.0, 0.0] [1.0, 0.0, -0.3] [1.0, -0.222, -0.188] [0.999, 0.0, -0.3] [0.0, -0.0, 0.0] [1.0, 0.0, 0.3] [1.0, 0.212, -0.212]</t>
  </si>
  <si>
    <t>[1.0, 0.207, -0.214] [1.0, 0.0, 0.3] [0.0, -0.0, -0.0] [1.0, 0.0, -0.3] [1.0, 0.212, 0.212] [0.981, 0.0, 0.294] [-0.0, -0.0, 0.0] [1.0, 0.0, -0.3] [0.0, 0.0, 0.0] [1.0, 0.0, -0.3] [1.0, -0.222, -0.188] [1.0, -0.002, 0.299] [0.0, -0.0, 0.0] [1.0, 0.0, 0.3] [1.0, 0.212, -0.212] [0.999, 0.0, -0.3]</t>
  </si>
  <si>
    <t>[0.0, -0.0, -0.0] [1.0, -0.0, -0.3] [1.0, 0.207, -0.214] [1.0, 0.0, 0.3] [0.0, -0.0, 0.0] [1.0, 0.0, -0.3] [1.0, 0.212, 0.212] [0.981, 0.0, 0.294] [1.0, -0.222, -0.188] [1.0, -0.002, 0.299] [0.0, -0.0, -0.0] [1.0, 0.0, -0.3] [1.0, 0.212, -0.212] [0.999, 0.0, -0.3] [0.0, 0.0, 0.0] [1.0, 0.0, 0.3]</t>
  </si>
  <si>
    <t>[0.0, 0.0, 0.0] [0.0, 0.0, 0.0] [0.0, 0.0, 0.0] [0.0, 0.0, 0.0] [0.0, 0.0, 0.0] [0.0, 0.0, 0.0] [0.0, 0.0, 0.0] [0.0, 0.0, 0.0] [0.0, 0.0, 0.0] [0.0, 0.0, 0.0] [0.0, 0.0, 0.0] [0.0, 0.0, 0.0] [0.0, 0.0, 0.0] [0.0, 0.0, 0.0] [0.0, 0.0, 0.0] [0.0, 0.0, 0.0]</t>
  </si>
  <si>
    <t>[1.0, 0.0, 0.3] [1.0, 0.0, 0.3] [1.0, 0.005, 0.298] [1.0, 0.002, 0.299] [1.0, 0.0, 0.3] [1.0, 0.0, 0.3] [1.0, 0.0, 0.3] [1.0, 0.0, 0.3] [1.0, 0.013, 0.295] [1.0, 0.005, 0.298] [1.0, 0.0, 0.3] [1.0, 0.0, 0.3] [1.0, 0.0, -0.3] [1.0, 0.0, -0.3] [1.0, -0.009, -0.296] [1.0, 0.0, -0.3]</t>
  </si>
  <si>
    <t>[1.0, -0.29, 0.024] [0.38, -0.021, -0.075] [0.0, -0.0, -0.0] [0.316, 0.0, 0.095] [0.0, 0.0, -0.0]</t>
  </si>
  <si>
    <t>[1.0, 0.191, 0.064] [0.427, 0.092, -0.088] [-0.0, 0.0, -0.0] [0.293, 0.0, 0.088] [0.0, 0.0, -0.0]</t>
  </si>
  <si>
    <t>[1.0, -0.087, 0.039] [0.393, 0.084, -0.081] [0.0, -0.0, -0.0] [0.31, 0.0, 0.093] [0.0, 0.0, -0.0]</t>
  </si>
  <si>
    <t>[1.0, 0.0, 0.3] [0.448, -0.113, -0.051] [0.257, -0.054, -0.054] [0.0, -0.0, 0.0] [0.154, 0.046, 0.001]</t>
  </si>
  <si>
    <t>[1.0, 0.0, 0.3] [0.229, 0.0, 0.0] [0.549, 0.159, 0.0] [0.0, -0.0, -0.0] [0.084, -0.021, 0.011]</t>
  </si>
  <si>
    <t>[1.0, 0.0, 0.3] [0.243, 0.0, -0.0] [0.546, 0.0, -0.015] [0.01, -0.003, -0.0] [0.065, 0.014, 0.014]</t>
  </si>
  <si>
    <t>[1.0, -0.223, 0.186] [0.254, -0.068, -0.02] [0.316, -0.095, -0.0] [0.071, -0.015, 0.015] [0.0, 0.0, -0.0]</t>
  </si>
  <si>
    <t>[1.0, 0.212, 0.212] [0.279, 0.072, -0.027] [0.282, 0.085, 0.0] [0.073, 0.016, 0.016] [0.0, 0.0, -0.0]</t>
  </si>
  <si>
    <t>[1.0, -0.081, 0.194] [0.313, 0.067, -0.064] [-0.0, -0.0, -0.0] [0.0, -0.0, 0.0] [0.0, 0.0, 0.0]</t>
  </si>
  <si>
    <t>[1.0, -0.242, -0.141] [0.518, -0.124, -0.076] [0.262, -0.079, 0.0] [0.863, -0.183, 0.183] [-0.0, -0.0, 0.0]</t>
  </si>
  <si>
    <t>[1.0, 0.254, -0.112] [0.459, 0.113, -0.059] [0.329, 0.099, 0.0] [0.865, 0.184, 0.184] [0.0, -0.0, -0.0]</t>
  </si>
  <si>
    <t>[1.0, 0.0, -0.3] [0.778, 0.0, -0.146] [0.0, 0.0, 0.0] [1.0, 0.023, 0.273] [0.173, -0.0, -0.052]</t>
  </si>
  <si>
    <t>[1.0, 0.0, 0.3] [0.303, -0.091, 0.0] [0.742, -0.06, 0.0] [0.076, -0.023, 0.0] [0.138, 0.042, -0.0]</t>
  </si>
  <si>
    <t>[1.0, 0.0, 0.3] [0.291, 0.0, 0.0] [0.71, 0.102, 0.0] [0.096, 0.029, 0.0] [0.165, -0.05, 0.0]</t>
  </si>
  <si>
    <t>[1.0, 0.0, 0.3] [0.291, 0.0, 0.0] [0.734, 0.0, 0.0] [0.087, -0.0, 0.0] [0.148, 0.017, 0.0]</t>
  </si>
  <si>
    <t>[1.0, -0.223, 0.186] [0.362, -0.109, -0.0] [0.842, -0.253, 0.0] [0.523, -0.157, 0.0] [0.074, 0.022, 0.0]</t>
  </si>
  <si>
    <t>[1.0, 0.212, 0.212] [0.352, 0.106, 0.0] [0.783, 0.235, 0.0] [0.575, 0.173, -0.0] [0.122, -0.037, 0.0]</t>
  </si>
  <si>
    <t>[0.0, 0.0, 0.0] [1.0, -0.176, -0.227] [1.0, 0.0, 0.3] [1.0, 0.0, -0.3] [1.0, -0.15, -0.228]</t>
  </si>
  <si>
    <t>[1.0, -0.279, -0.051] [0.466, -0.103, -0.09] [0.0, -0.0, -0.0] [0.534, -0.073, 0.13] [0.0, 0.0, -0.0]</t>
  </si>
  <si>
    <t>[1.0, 0.294, -0.016] [0.492, 0.106, -0.101] [0.0, 0.0, 0.0] [0.508, 0.057, 0.129] [0.0, 0.0, -0.0]</t>
  </si>
  <si>
    <t>[1.0, -0.091, -0.079] [0.453, 0.097, -0.093] [0.0, -0.0, -0.0] [0.547, 0.0, 0.164] [0.0, -0.0, -0.0]</t>
  </si>
  <si>
    <t>[1.0, 0.0, 0.3] [0.619, -0.131, -0.131] [0.119, 0.0, -0.009] [0.0, -0.0, 0.0] [0.296, 0.087, -0.005]</t>
  </si>
  <si>
    <t>[1.0, 0.0, 0.3] [0.235, 0.0, 0.0] [0.629, 0.143, 0.0] [0.123, 0.037, 0.0] [0.08, 0.0, 0.024]</t>
  </si>
  <si>
    <t>[1.0, 0.0, 0.3] [0.266, 0.0, 0.0] [0.658, 0.0, 0.0] [0.012, -0.0, 0.0] [0.123, 0.017, 0.0]</t>
  </si>
  <si>
    <t>[1.0, -0.223, 0.186] [0.259, -0.078, -0.0] [0.542, -0.162, -0.0] [0.237, -0.07, 0.004] [0.0, 0.0, -0.0]</t>
  </si>
  <si>
    <t>[1.0, 0.212, 0.212] [0.261, 0.078, 0.0] [0.506, 0.152, 0.0] [0.27, 0.081, 0.0] [0.005, -0.002, 0.0]</t>
  </si>
  <si>
    <t>[1.0, -0.006, 0.199] [0.35, 0.0, -0.105] [0.321, 0.0, -0.096] [0.391, 0.0, 0.117] [0.0, 0.0, -0.0]</t>
  </si>
  <si>
    <t>[1.0, -0.193, 0.188] [0.679, 0.18, 0.058] [-0.0, 0.0, -0.0] [0.0, -0.0, -0.0] [0.397, 0.0, 0.119]</t>
  </si>
  <si>
    <t>[1.0, 0.209, 0.211] [0.0, 0.0, -0.0] [0.0, 0.0, -0.0] [0.0, -0.0, -0.0] [1.0, 0.215, -0.205]</t>
  </si>
  <si>
    <t>[1.0, -0.223, 0.186] [1.0, 0.206, -0.205] [0.0, 0.0, 0.0] [0.0, 0.0, -0.0] [0.0, -0.0, 0.0]</t>
  </si>
  <si>
    <t>[1.0, 0.017, -0.293] [0.0, 0.0, -0.0] [1.0, 0.017, -0.293] [0.0, -0.0, 0.0] [0.0, -0.0, -0.0]</t>
  </si>
  <si>
    <t>[1.0, 0.0, 0.3] [0.393, 0.0, 0.0] [0.368, 0.0, 0.0] [0.227, 0.0, 0.068] [0.086, 0.015, 0.0]</t>
  </si>
  <si>
    <t>[1.0, 0.233, 0.162] [0.005, 0.0, 0.001] [0.647, -0.09, 0.157] [0.025, 0.0, -0.007]</t>
  </si>
  <si>
    <t>[1.0, -0.233, 0.161] [0.021, 0.004, -0.004] [0.656, 0.085, 0.161] [-0.0, -0.0, -0.0]</t>
  </si>
  <si>
    <t>[1.0, 0.0, 0.188] [0.0, -0.0, -0.0] [0.625, 0.0, 0.187] [0.0, -0.0, -0.0]</t>
  </si>
  <si>
    <t>[1.0, 0.233, -0.161] [0.0, 0.0, -0.0] [0.656, -0.085, -0.161] [0.021, 0.004, -0.004]</t>
  </si>
  <si>
    <t>[1.0, -0.233, -0.162] [0.025, 0.0, -0.007] [0.647, 0.09, -0.157] [0.005, 0.0, 0.001]</t>
  </si>
  <si>
    <t>[1.0, 0.0, -0.187] [0.0, 0.0, -0.0] [0.625, -0.0, -0.188] [-0.0, -0.0, -0.0]</t>
  </si>
  <si>
    <t>[1.0, 0.3, -0.0] [0.0, -0.0, 0.0] [0.519, -0.156, -0.0] [0.02, 0.004, -0.004]</t>
  </si>
  <si>
    <t>[1.0, -0.3, -0.0] [0.02, 0.004, -0.004] [0.519, 0.156, 0.0] [0.0, -0.0, -0.0]</t>
  </si>
  <si>
    <t>[1.0, -0.0, -0.0] [0.0, 0.0, 0.0] [0.0, 0.0, -0.0] [0.0, 0.0, -0.0]</t>
  </si>
  <si>
    <t>[1.0, 0.166, 0.231] [0.238, -0.056, -0.036] [1.0, -0.212, 0.212] [0.215, 0.027, -0.053]</t>
  </si>
  <si>
    <t>[1.0, -0.165, 0.232] [0.22, 0.051, -0.035] [1.0, 0.212, 0.212] [0.235, -0.036, -0.056]</t>
  </si>
  <si>
    <t>[1.0, 0.0, 0.3] [0.294, 0.0, -0.059] [1.0, 0.0, 0.3] [0.294, 0.0, -0.059]</t>
  </si>
  <si>
    <t>[1.0, 0.165, -0.232] [0.235, -0.036, -0.056] [1.0, -0.212, -0.212] [0.22, 0.051, -0.035]</t>
  </si>
  <si>
    <t>[1.0, -0.166, -0.231] [0.215, 0.027, -0.053] [1.0, 0.212, -0.212] [0.238, -0.056, -0.036]</t>
  </si>
  <si>
    <t>[1.0, 0.0, -0.3] [0.289, 0.0, -0.087] [1.0, 0.0, -0.243] [0.3, 0.002, -0.031]</t>
  </si>
  <si>
    <t>[1.0, 0.3, -0.0] [0.386, -0.085, -0.074] [1.0, -0.3, 0.0] [0.362, 0.078, -0.074]</t>
  </si>
  <si>
    <t>[1.0, -0.3, -0.0] [0.362, 0.078, -0.074] [1.0, 0.3, -0.0] [0.386, -0.085, -0.074]</t>
  </si>
  <si>
    <t>[0.0, 0.0, -0.0] [1.0, -0.22, -0.192] [1.0, -0.0, 0.0] [1.0, -0.22, -0.192]</t>
  </si>
  <si>
    <t>[1.0, 0.212, 0.212] [0.0, 0.0, 0.0] [1.0, -0.212, 0.212] [0.0, 0.0, -0.0]</t>
  </si>
  <si>
    <t>[1.0, -0.212, 0.212] [0.0, 0.0, -0.0] [1.0, 0.212, 0.212] [0.0, 0.0, -0.0]</t>
  </si>
  <si>
    <t>[1.0, 0.0, 0.3] [0.0, 0.0, -0.0] [1.0, 0.0, 0.3] [0.0, 0.0, -0.0]</t>
  </si>
  <si>
    <t>[1.0, 0.212, -0.212] [0.0, -0.0, -0.0] [1.0, -0.212, -0.212] [0.0, 0.0, -0.0]</t>
  </si>
  <si>
    <t>[1.0, -0.212, -0.212] [0.0, -0.0, -0.0] [1.0, 0.212, -0.212] [0.0, -0.0, -0.0]</t>
  </si>
  <si>
    <t>[1.0, 0.0, -0.3] [0.0, -0.0, -0.0] [1.0, 0.0, -0.3] [0.0, -0.0, -0.0]</t>
  </si>
  <si>
    <t>[1.0, 0.3, -0.0] [0.0, -0.0, 0.0] [1.0, -0.3, 0.0] [0.0, 0.0, -0.0]</t>
  </si>
  <si>
    <t>[1.0, -0.3, -0.0] [0.0, -0.0, -0.0] [1.0, 0.3, 0.0] [0.0, -0.0, -0.0]</t>
  </si>
  <si>
    <t>[1.0, 0.0, 0.0] [0.481, 0.0, -0.144] [0.0, 0.0, -0.0] [0.481, 0.0, -0.144]</t>
  </si>
  <si>
    <t>[1.0, 0.0, 0.0] [0.542, 0.0, 0.163] [0.0, -0.0, 0.0] [0.542, 0.0, 0.163]</t>
  </si>
  <si>
    <t>[1.0, -0.217, 0.0] [-0.0, 0.0, 0.0] [0.0, -0.0, -0.0] [0.981, 0.211, -0.201]</t>
  </si>
  <si>
    <t>[1.0, 0.217, -0.0] [0.981, 0.211, -0.201] [0.0, -0.0, 0.0] [0.0, 0.0, -0.0]</t>
  </si>
  <si>
    <t>[1.0, -0.0, 0.3] [0.0, -0.0, -0.0] [1.0, 0.0, -0.3] [0.0, 0.0, -0.0]</t>
  </si>
  <si>
    <t>[1.0, 0.0, -0.3] [0.0, 0.0, 0.0] [1.0, 0.0, 0.3] [0.0, -0.0, -0.0]</t>
  </si>
  <si>
    <t>[1.0, 0.265, 0.084] [0.39, 0.099, -0.038] [0.425, -0.0, -0.128]</t>
  </si>
  <si>
    <t>[1.0, -0.057, 0.081] [0.416, 0.106, -0.045] [0.407, 0.0, -0.122]</t>
  </si>
  <si>
    <t>[1.0, 0.101, 0.082] [0.403, 0.104, -0.041] [0.416, 0.0, -0.125]</t>
  </si>
  <si>
    <t>[1.0, 0.057, -0.081] [0.407, 0.0, -0.122] [0.416, 0.106, -0.045]</t>
  </si>
  <si>
    <t>[1.0, -0.265, -0.084] [0.425, -0.0, -0.128] [0.39, 0.099, -0.038]</t>
  </si>
  <si>
    <t>[1.0, -0.101, -0.082] [0.416, 0.0, -0.125] [0.403, 0.104, -0.041]</t>
  </si>
  <si>
    <t>[1.0, 0.3, -0.0] [0.27, -0.059, -0.052] [0.295, 0.064, -0.061]</t>
  </si>
  <si>
    <t>[1.0, -0.3, 0.0] [0.295, 0.064, -0.061] [0.27, -0.059, -0.052]</t>
  </si>
  <si>
    <t>[1.0, -0.0, 0.0] [0.0, -0.0, -0.0] [0.0, 0.0, -0.0]</t>
  </si>
  <si>
    <t>[1.0, 0.249, 0.122] [0.604, 0.009, -0.058] [0.616, -0.0, -0.185]</t>
  </si>
  <si>
    <t>[1.0, -0.084, 0.119] [0.613, 0.157, -0.066] [0.6, 0.0, -0.18]</t>
  </si>
  <si>
    <t>[1.0, 0.151, 0.123] [0.601, 0.155, -0.061] [0.621, -0.0, -0.186]</t>
  </si>
  <si>
    <t>[1.0, 0.084, -0.119] [0.6, -0.0, -0.18] [0.613, 0.157, -0.066]</t>
  </si>
  <si>
    <t>[1.0, -0.249, -0.122] [0.616, 0.0, -0.185] [0.604, 0.009, -0.058]</t>
  </si>
  <si>
    <t>[1.0, -0.151, -0.123] [0.621, 0.0, -0.186] [0.601, 0.155, -0.061]</t>
  </si>
  <si>
    <t>[1.0, 0.3, 0.0] [0.814, -0.179, -0.157] [0.807, 0.173, -0.166]</t>
  </si>
  <si>
    <t>[1.0, -0.3, 0.0] [0.807, 0.173, -0.166] [0.814, -0.179, -0.157]</t>
  </si>
  <si>
    <t>[0.0, 0.0, -0.0] [1.0, -0.22, -0.192] [1.0, -0.22, -0.192]</t>
  </si>
  <si>
    <t>[1.0, 0.259, 0.1] [0.477, 0.062, -0.046] [0.503, -0.0, -0.151]</t>
  </si>
  <si>
    <t>[1.0, -0.068, 0.096] [0.496, 0.127, -0.053] [0.485, 0.0, -0.145]</t>
  </si>
  <si>
    <t>[1.0, 0.121, 0.099] [0.482, 0.124, -0.049] [0.498, -0.0, -0.149]</t>
  </si>
  <si>
    <t>[1.0, 0.068, -0.096] [0.485, 0.0, -0.145] [0.496, 0.127, -0.053]</t>
  </si>
  <si>
    <t>[1.0, -0.259, -0.1] [0.503, 0.0, -0.151] [0.477, 0.062, -0.046]</t>
  </si>
  <si>
    <t>[1.0, -0.121, -0.099] [0.498, 0.0, -0.149] [0.482, 0.124, -0.049]</t>
  </si>
  <si>
    <t>[1.0, 0.3, -0.0] [0.484, -0.107, -0.093] [0.497, 0.107, -0.102]</t>
  </si>
  <si>
    <t>[1.0, -0.3, 0.0] [0.497, 0.107, -0.102] [0.484, -0.107, -0.093]</t>
  </si>
  <si>
    <t>[1.0, -0.0, 0.0] [0.481, 0.0, -0.144] [0.481, 0.0, -0.144]</t>
  </si>
  <si>
    <t>[1.0, -0.0, 0.0] [0.542, 0.0, 0.163] [0.542, 0.0, 0.163]</t>
  </si>
  <si>
    <t>[1.0, -0.217, -0.0] [0.0, 0.0, 0.0] [0.981, 0.211, -0.201]</t>
  </si>
  <si>
    <t>[1.0, 0.217, -0.0] [0.981, 0.211, -0.201] [0.0, 0.0, -0.0]</t>
  </si>
  <si>
    <t>[1.0, -0.121, 0.099] [0.498, 0.0, -0.149] [0.482, 0.124, -0.049]</t>
  </si>
  <si>
    <t>[1.0, 0.121, -0.099] [0.482, 0.124, -0.049] [0.498, 0.0, -0.149]</t>
  </si>
  <si>
    <t>[0.559, 0.168, -0.0] [1.0, 0.168, 0.23] [1.0, 0.168, -0.23] [0.559, -0.168, 0.0]</t>
  </si>
  <si>
    <t>[0.559, -0.168, -0.0] [1.0, -0.168, 0.23] [1.0, -0.168, -0.23] [0.559, 0.168, 0.0]</t>
  </si>
  <si>
    <t>[0.0, -0.0, -0.0] [1.0, 0.0, 0.3] [1.0, -0.0, -0.3] [0.0, 0.0, 0.0]</t>
  </si>
  <si>
    <t>[1.0, 0.168, 0.23] [1.0, 0.168, -0.23] [0.559, 0.168, 0.0] [0.559, -0.168, -0.0]</t>
  </si>
  <si>
    <t>[1.0, -0.168, 0.23] [1.0, -0.168, -0.23] [0.559, -0.168, -0.0] [0.559, 0.168, -0.0]</t>
  </si>
  <si>
    <t>[1.0, 0.0, 0.3] [1.0, 0.0, -0.3] [0.0, -0.0, 0.0] [0.0, 0.0, -0.0]</t>
  </si>
  <si>
    <t>[1.0, 0.212, 0.212] [1.0, 0.187, 0.0] [1.0, 0.212, -0.212] [0.625, -0.188, -0.0]</t>
  </si>
  <si>
    <t>[1.0, -0.212, 0.212] [1.0, -0.187, 0.0] [1.0, -0.212, -0.212] [0.625, 0.187, 0.0]</t>
  </si>
  <si>
    <t>[1.0, 0.0, 0.3] [1.0, -0.0, 0.0] [1.0, 0.0, -0.3] [0.0, -0.0, -0.0]</t>
  </si>
  <si>
    <t>[0.559, 0.168, -0.0] [0.559, 0.168, 0.0] [1.0, 0.168, 0.23] [1.0, -0.168, 0.23]</t>
  </si>
  <si>
    <t>[0.559, -0.168, -0.0] [0.559, -0.168, 0.0] [1.0, -0.168, 0.23] [1.0, 0.168, 0.23]</t>
  </si>
  <si>
    <t>[0.0, 0.0, 0.0] [0.0, 0.0, 0.0] [1.0, -0.0, 0.3] [1.0, 0.0, 0.3]</t>
  </si>
  <si>
    <t>[1.0, 0.168, -0.23] [0.559, 0.168, -0.0] [0.559, 0.168, 0.0] [1.0, -0.168, -0.23]</t>
  </si>
  <si>
    <t>[1.0, -0.168, -0.23] [0.559, -0.168, -0.0] [0.559, -0.168, 0.0] [1.0, 0.168, -0.23]</t>
  </si>
  <si>
    <t>[1.0, 0.0, -0.3] [0.0, -0.0, -0.0] [0.0, -0.0, 0.0] [1.0, -0.0, -0.3]</t>
  </si>
  <si>
    <t>[1.0, 0.212, -0.212] [0.625, 0.187, 0.0] [1.0, 0.212, 0.212] [1.0, -0.187, 0.0]</t>
  </si>
  <si>
    <t>[1.0, -0.212, -0.212] [0.625, -0.187, -0.0] [1.0, -0.212, 0.212] [1.0, 0.187, -0.0]</t>
  </si>
  <si>
    <t>[1.0, 0.0, -0.3] [0.0, 0.0, 0.0] [1.0, 0.0, 0.3] [1.0, 0.0, -0.0]</t>
  </si>
  <si>
    <t>[0.625, 0.187, 0.0] [1.0, 0.212, 0.212] [1.0, 0.187, 0.0] [1.0, -0.212, 0.212]</t>
  </si>
  <si>
    <t>[0.625, -0.187, 0.0] [1.0, -0.212, 0.212] [1.0, -0.187, 0.0] [1.0, 0.212, 0.212]</t>
  </si>
  <si>
    <t>[0.0, 0.0, 0.0] [1.0, 0.0, 0.3] [1.0, 0.0, 0.0] [1.0, 0.0, 0.3]</t>
  </si>
  <si>
    <t>[1.0, 0.187, -0.0] [1.0, 0.212, -0.212] [0.625, 0.187, 0.0] [1.0, -0.212, -0.212]</t>
  </si>
  <si>
    <t>[1.0, -0.187, 0.0] [1.0, -0.212, -0.212] [0.625, -0.187, 0.0] [1.0, 0.212, -0.212]</t>
  </si>
  <si>
    <t>[1.0, 0.0, 0.0] [1.0, 0.0, -0.3] [0.0, 0.0, 0.0] [1.0, 0.0, -0.3]</t>
  </si>
  <si>
    <t>[1.0, 0.3, 0.0] [1.0, 0.3, -0.0] [1.0, 0.3, -0.0] [1.0, -0.3, -0.0]</t>
  </si>
  <si>
    <t>[1.0, -0.3, -0.0] [1.0, -0.3, -0.0] [1.0, -0.3, 0.0] [1.0, 0.3, -0.0]</t>
  </si>
  <si>
    <t>[1.0, -0.3, -0.0] [1.0, -0.0, 0.0] [1.0, 0.3, 0.0] [1.0, 0.0, -0.0]</t>
  </si>
  <si>
    <t>[1.0, 0.3, 0.0] [1.0, -0.0, 0.0] [1.0, -0.3, -0.0] [1.0, 0.0, -0.0]</t>
  </si>
  <si>
    <t>[1.0, 0.0, -0.0] [1.0, -0.3, -0.0] [1.0, -0.0, -0.0] [1.0, -0.3, -0.0]</t>
  </si>
  <si>
    <t>[1.0, 0.0, 0.0] [1.0, 0.3, 0.0] [1.0, 0.0, 0.0] [1.0, 0.3, 0.0]</t>
  </si>
  <si>
    <t>[1.0, 0.0, 0.3] [1.0, -0.0, 0.3] [1.0, 0.0, 0.3] [1.0, 0.0, -0.3]</t>
  </si>
  <si>
    <t>[1.0, -0.0, -0.3] [1.0, -0.0, -0.3] [1.0, 0.0, -0.3] [1.0, -0.0, 0.3]</t>
  </si>
  <si>
    <t>[1.0, -0.212, -0.212] [1.0, -0.25, -0.122] [1.0, -0.3, -0.0] [1.0, -0.3, -0.0] [0.064, -0.017, -0.006] [1.0, -0.3, -0.0] [0.0, -0.0, -0.0] [0.051, 0.015, 0.0] [0.183, 0.039, 0.039]</t>
  </si>
  <si>
    <t>[1.0, 0.212, -0.212] [1.0, 0.262, -0.091] [1.0, 0.279, -0.051] [1.0, 0.3, -0.0] [0.0, 0.0, -0.0] [1.0, 0.3, 0.0] [0.135, 0.029, -0.029] [0.263, -0.079, 0.0] [0.184, -0.039, 0.039]</t>
  </si>
  <si>
    <t>[0.0, -0.0, -0.0] [1.0, -0.007, -0.297] [0.151, 0.0, 0.045] [1.0, 0.212, 0.212] [0.0, -0.0, 0.0] [1.0, -0.212, -0.212] [0.0, -0.0, 0.0] [1.0, 0.022, 0.163] [0.145, 0.0, -0.044]</t>
  </si>
  <si>
    <t>[1.0, -0.3, 0.0] [1.0, 0.097, -0.113] [0.646, 0.144, -0.119] [0.068, -0.0, 0.02] [0.0, 0.0, 0.0] [0.0, -0.0, -0.0] [0.0, 0.0, 0.0] [0.0, -0.0, -0.0] [0.0, 0.0, -0.0]</t>
  </si>
  <si>
    <t>[1.0, -0.3, 0.0] [1.0, 0.205, -0.105] [0.667, 0.143, -0.139] [0.096, -0.0, 0.029] [0.0, 0.0, 0.0] [0.0, -0.0, -0.0] [0.0, 0.0, 0.0] [0.0, -0.0, -0.0] [0.0, 0.0, -0.0]</t>
  </si>
  <si>
    <t>[1.0, -0.3, 0.0] [1.0, 0.148, -0.109] [0.656, 0.144, -0.129] [0.081, -0.0, 0.024] [0.0, 0.0, 0.0] [0.0, -0.0, -0.0] [0.0, 0.0, 0.0] [0.0, -0.0, -0.0] [0.0, 0.0, -0.0]</t>
  </si>
  <si>
    <t>[1.0, -0.3, 0.0] [1.0, -0.024, -0.158] [0.606, 0.128, -0.128] [0.152, 0.0, 0.046] [0.0, 0.0, 0.0] [0.05, -0.0, 0.015] [0.0, 0.0, 0.0] [0.0, -0.0, -0.0] [0.0, 0.0, -0.0]</t>
  </si>
  <si>
    <t>[1.0, -0.245, -0.134] [1.0, 0.293, -0.018] [0.893, 0.19, -0.19] [0.294, -0.0, 0.088] [0.0, 0.0, 0.0] [0.0, -0.0, -0.0] [0.0, 0.0, 0.0] [0.035, -0.0, -0.01] [0.0, 0.0, -0.0]</t>
  </si>
  <si>
    <t>[1.0, -0.3, 0.0] [1.0, 0.171, -0.179] [0.567, 0.12, -0.12] [0.076, -0.0, 0.023] [0.0, 0.0, 0.0] [0.133, -0.0, 0.04] [0.0, 0.0, 0.0] [0.0, -0.0, -0.0] [0.0, 0.0, -0.0]</t>
  </si>
  <si>
    <t>[1.0, -0.262, 0.091] [1.0, -0.294, -0.015] [1.0, -0.3, -0.0] [0.341, -0.102, 0.0] [1.0, -0.3, -0.0] [0.232, -0.07, -0.0] [1.0, -0.3, -0.0] [0.0, 0.0, -0.0] [0.211, 0.045, 0.045]</t>
  </si>
  <si>
    <t>[1.0, 0.287, 0.03] [1.0, 0.3, -0.0] [1.0, 0.3, 0.0] [0.377, 0.113, -0.0] [1.0, 0.3, -0.0] [0.0, 0.0, 0.0] [1.0, 0.3, -0.0] [0.258, -0.055, -0.055] [0.484, -0.118, 0.067]</t>
  </si>
  <si>
    <t>[0.0, 0.0, -0.0] [0.146, 0.0, -0.044] [1.0, 0.0, 0.3] [0.0, -0.0, -0.0] [1.0, -0.212, -0.212] [0.0, -0.0, -0.0] [1.0, 0.196, 0.219] [0.15, 0.0, 0.045] [1.0, -0.045, -0.153]</t>
  </si>
  <si>
    <t>[1.0, -0.3, 0.0] [1.0, 0.265, -0.085] [0.701, -0.028, -0.107] [0.0, -0.0, -0.0] [0.0, -0.0, -0.0] [0.0, -0.0, 0.0] [0.017, 0.0, -0.005] [0.0, -0.0, -0.0] [0.0, -0.0, 0.0]</t>
  </si>
  <si>
    <t>[1.0, -0.3, 0.0] [1.0, 0.268, -0.078] [0.694, 0.09, -0.112] [0.0, -0.0, 0.0] [0.0, -0.0, -0.0] [0.0, -0.0, 0.0] [0.032, 0.0, -0.01] [0.0, -0.0, -0.0] [0.0, -0.0, 0.0]</t>
  </si>
  <si>
    <t>[1.0, -0.3, 0.0] [1.0, 0.266, -0.081] [0.698, 0.028, -0.109] [0.0, -0.0, 0.0] [0.0, -0.0, -0.0] [0.0, -0.0, 0.0] [0.024, 0.0, -0.007] [0.0, -0.0, -0.0] [0.0, -0.0, 0.0]</t>
  </si>
  <si>
    <t>[1.0, -0.3, 0.0] [1.0, 0.283, -0.04] [0.844, -0.204, -0.106] [0.0, -0.0, 0.0] [0.0, -0.0, -0.0] [0.0, -0.0, 0.0] [0.0, 0.0, -0.0] [0.0, 0.0, -0.0] [0.079, -0.0, 0.024]</t>
  </si>
  <si>
    <t>[1.0, -0.238, -0.009] [1.0, 0.3, 0.0] [0.886, 0.214, -0.125] [0.0, -0.0, 0.0] [0.0, 0.0, 0.0] [0.0, -0.0, 0.0] [0.0, 0.0, -0.0] [0.0, -0.0, -0.0] [0.136, -0.0, 0.041]</t>
  </si>
  <si>
    <t>[1.0, -0.3, -0.0] [1.0, 0.293, -0.017] [0.812, 0.002, -0.102] [0.0, -0.0, -0.0] [0.0, 0.0, -0.0] [0.0, 0.0, 0.0] [0.171, 0.0, -0.051] [0.0, -0.0, 0.0] [0.0, -0.0, 0.0]</t>
  </si>
  <si>
    <t>[1.0, -0.3, -0.0] [1.0, -0.3, -0.0] [1.0, -0.3, 0.0] [1.0, -0.3, -0.0] [1.0, -0.251, -0.118] [0.905, -0.258, 0.032] [0.051, -0.011, -0.011] [0.0, 0.0, -0.0] [0.497, 0.105, 0.105]</t>
  </si>
  <si>
    <t>[1.0, 0.3, 0.0] [1.0, 0.3, 0.0] [1.0, 0.258, -0.102] [1.0, 0.25, 0.121] [0.567, 0.17, 0.0] [1.0, 0.3, -0.0] [1.0, 0.212, -0.212] [0.101, -0.03, 0.0] [0.145, -0.031, 0.031]</t>
  </si>
  <si>
    <t>[0.0, -0.0, -0.0] [1.0, -0.0, -0.3] [1.0, 0.003, 0.299] [1.0, 0.0, -0.3] [1.0, 0.0, 0.3] [1.0, 0.0, -0.3] [1.0, 0.0, 0.3] [1.0, 0.003, 0.299] [1.0, 0.0, -0.3]</t>
  </si>
  <si>
    <t>[1.0, -0.3, 0.0] [0.852, 0.112, -0.204] [0.496, 0.118, 0.0] [0.0, -0.0, 0.0] [0.0, 0.0, 0.0] [0.0, -0.0, 0.0] [0.0, 0.0, -0.0] [0.0, -0.0, -0.0] [0.0, 0.0, -0.0]</t>
  </si>
  <si>
    <t>[1.0, -0.3, 0.0] [1.0, 0.219, -0.097] [0.656, 0.149, -0.115] [0.013, -0.0, 0.004] [0.0, 0.0, 0.0] [0.0, -0.0, -0.0] [0.0, 0.0, 0.0] [0.0, -0.0, 0.0] [0.0, 0.0, -0.0]</t>
  </si>
  <si>
    <t>[1.0, -0.3, 0.0] [0.925, 0.146, -0.152] [0.569, 0.148, -0.054] [0.0, -0.0, 0.0] [0.0, 0.0, 0.0] [0.0, -0.0, 0.0] [0.0, 0.0, -0.0] [0.0, 0.0, -0.0] [0.0, 0.0, -0.0]</t>
  </si>
  <si>
    <t>[1.0, -0.3, -0.0] [1.0, -0.218, -0.134] [0.641, -0.171, -0.052] [0.0, -0.0, -0.0] [0.0, -0.0, 0.0] [0.0, -0.0, 0.0] [0.0, -0.0, 0.0] [-0.0, -0.0, 0.0] [0.003, 0.0, 0.001]</t>
  </si>
  <si>
    <t>[1.0, 0.245, -0.133] [1.0, 0.3, -0.0] [0.897, 0.232, -0.09] [0.042, 0.013, 0.0] [0.0, 0.0, -0.0] [0.0, 0.0, 0.0] [0.0, 0.0, 0.0] [0.0, 0.0, -0.0] [0.007, -0.002, 0.002]</t>
  </si>
  <si>
    <t>[1.0, 0.212, -0.212] [0.0, -0.0, 0.0] [0.0, -0.0, -0.0] [0.0, -0.0, 0.0] [0.0, 0.0, -0.0] [0.0, 0.0, 0.0] [0.0, 0.0, -0.0] [0.899, 0.165, 0.0] [0.912, 0.053, -0.013]</t>
  </si>
  <si>
    <t>[1.0, -0.3, 0.0] [0.908, 0.144, -0.206] [0.552, 0.15, 0.0] [0.0, -0.0, 0.0] [0.0, 0.0, 0.0] [0.0, -0.0, 0.0] [0.0, 0.0, -0.0] [0.0, 0.0, -0.0] [0.0, 0.0, -0.0]</t>
  </si>
  <si>
    <t>[1.0, -0.3, 0.0] [1.0, 0.239, -0.147] [0.473, 0.055, -0.008] [0.0, -0.0, 0.0] [0.0, -0.0, -0.0] [0.0, -0.0, 0.0] [0.171, 0.0, -0.051] [0.0, -0.0, -0.0] [0.0, -0.0, 0.0]</t>
  </si>
  <si>
    <t>[1.0, -0.3, 0.0] [1.0, 0.123, -0.084] [0.806, 0.171, -0.171] [0.0, 0.0, -0.0] [0.0, 0.0, -0.0] [0.145, 0.0, 0.044] [0.0, 0.0, -0.0] [0.017, 0.0, -0.005] [-0.0, -0.0, -0.0]</t>
  </si>
  <si>
    <t>[1.0, -0.009, -0.296] [1.0, -0.009, -0.296] [0.765, -0.006, -0.227] [0.0, 0.0, 0.0] [0.0, -0.0, -0.0] [0.0, -0.0, 0.0] [0.0, 0.0, 0.0] [0.0, -0.0, -0.0] [0.0, -0.0, 0.0]</t>
  </si>
  <si>
    <t>[1.0, 0.0, 0.3] [1.0, 0.012, 0.295] [0.762, 0.011, 0.224] [0.004, -0.0, 0.001] [0.0, -0.0, 0.0] [0.0, 0.0, 0.0] [0.0, -0.0, -0.0] [0.0, 0.0, -0.0] [0.002, -0.0, 0.0]</t>
  </si>
  <si>
    <t>[0.373, -0.079, -0.079] [1.0, -0.3, 0.0] [0.0, -0.0, 0.0] [1.0, -0.3, 0.0] [1.0, -0.3, -0.0] [1.0, -0.3, -0.0] [0.185, -0.039, 0.039] [0.138, -0.029, -0.029] [1.0, 0.3, -0.0] [0.921, 0.227, -0.119] [1.0, 0.212, 0.212]</t>
  </si>
  <si>
    <t>[0.588, 0.125, -0.125] [1.0, 0.3, -0.0] [0.613, 0.184, 0.0] [1.0, 0.3, 0.0] [0.0, 0.0, -0.0] [1.0, 0.3, 0.0] [0.599, 0.18, -0.0] [0.0, 0.0, 0.0] [1.0, -0.272, 0.067] [0.881, -0.187, -0.187] [1.0, -0.212, 0.212]</t>
  </si>
  <si>
    <t>[0.0, -0.0, -0.0] [1.0, 0.0, -0.27] [0.078, 0.0, 0.023] [1.0, 0.212, 0.212] [0.0, 0.0, 0.0] [1.0, 0.0, -0.3] [0.218, -0.0, 0.065] [0.0, -0.0, -0.0] [1.0, 0.241, 0.102] [0.0, 0.0, -0.0] [0.0, -0.0, 0.0]</t>
  </si>
  <si>
    <t>[1.0, -0.212, -0.212] [0.017, -0.005, 0.0] [0.0, -0.0, -0.0] [1.0, -0.3, 0.0] [0.028, -0.006, -0.006] [1.0, -0.3, -0.0] [0.0, -0.0, -0.0] [1.0, -0.269, -0.075] [0.267, 0.08, 0.0] [0.449, 0.095, 0.095] [1.0, 0.3, 0.0]</t>
  </si>
  <si>
    <t>[1.0, 0.244, -0.134] [0.688, 0.206, 0.0] [0.0, 0.0, -0.0] [0.0, 0.0, -0.0] [0.0, 0.0, -0.0] [1.0, 0.3, 0.0] [0.125, 0.026, -0.026] [1.0, 0.212, -0.212] [0.599, -0.18, -0.0] [0.375, -0.08, 0.08] [1.0, -0.3, 0.0]</t>
  </si>
  <si>
    <t>[1.0, -0.0, -0.3] [0.996, 0.0, 0.299] [0.0, -0.0, 0.0] [0.0, -0.0, 0.0] [0.0, -0.0, -0.0] [0.0, 0.0, 0.0] [0.0, 0.0, 0.0] [1.0, 0.0, -0.3] [0.858, 0.248, 0.023] [0.008, 0.002, 0.002] [1.0, -0.236, 0.155]</t>
  </si>
  <si>
    <t>[1.0, -0.212, -0.212] [1.0, -0.3, 0.0] [0.201, -0.054, -0.016] [1.0, -0.3, -0.0] [0.028, -0.006, -0.006] [1.0, -0.3, -0.0] [1.0, -0.3, -0.0] [1.0, -0.212, -0.212] [1.0, 0.3, -0.0] [0.245, 0.073, 0.0] [1.0, 0.292, 0.02]</t>
  </si>
  <si>
    <t>[1.0, 0.267, -0.081] [1.0, 0.3, -0.0] [0.371, 0.079, -0.079] [1.0, 0.3, -0.0] [0.134, 0.04, 0.0] [1.0, 0.3, 0.0] [0.0, 0.0, 0.0] [1.0, 0.212, -0.212] [1.0, -0.3, 0.0] [0.946, -0.284, 0.0] [1.0, -0.228, 0.173]</t>
  </si>
  <si>
    <t>[0.488, -0.0, -0.146] [1.0, 0.0, 0.3] [0.0, -0.0, 0.0] [1.0, -0.0, 0.3] [0.0, 0.0, -0.0] [1.0, -0.033, -0.187] [0.0, -0.0, -0.0] [0.69, 0.0, -0.207] [1.0, 0.0, 0.3] [0.042, 0.009, 0.009] [1.0, 0.0, 0.3]</t>
  </si>
  <si>
    <t>[0.627, -0.133, 0.133] [0.527, -0.112, -0.112] [1.0, -0.3, -0.0] [1.0, -0.212, -0.212] [1.0, -0.3, -0.0] [0.28, -0.059, -0.059] [1.0, -0.3, -0.0] [1.0, -0.212, 0.212] [0.62, 0.186, -0.0] [1.0, 0.3, 0.0] [0.179, 0.038, -0.038]</t>
  </si>
  <si>
    <t>[0.962, 0.204, 0.204] [1.0, 0.212, -0.212] [1.0, 0.3, -0.0] [0.359, 0.076, -0.076] [1.0, 0.3, -0.0] [1.0, 0.212, -0.212] [1.0, 0.3, -0.0] [1.0, 0.212, 0.212] [0.315, -0.067, 0.067] [1.0, -0.3, 0.0] [0.13, -0.029, -0.025]</t>
  </si>
  <si>
    <t>[0.0, 0.0, -0.0] [0.071, -0.0, -0.021] [1.0, 0.0, 0.275] [0.0, 0.0, -0.0] [1.0, -0.212, -0.212] [0.225, 0.0, -0.068] [1.0, 0.0, 0.3] [0.0, -0.0, -0.0] [0.0, -0.0, 0.0] [1.0, -0.241, -0.097] [0.0, 0.0, -0.0]</t>
  </si>
  <si>
    <t>[1.0, -0.3, -0.0] [0.0, 0.0, 0.0] [0.422, -0.127, -0.0] [0.0, -0.0, 0.0] [0.089, -0.019, -0.019] [0.284, -0.06, 0.06] [1.0, -0.3, 0.0] [1.0, -0.3, -0.0] [0.098, 0.021, -0.021] [0.652, 0.196, 0.0] [1.0, 0.3, 0.0]</t>
  </si>
  <si>
    <t>[1.0, 0.3, -0.0] [0.0, 0.0, 0.0] [0.006, 0.001, -0.001] [0.341, 0.072, 0.072] [1.0, 0.3, -0.0] [0.0, 0.0, 0.0] [0.505, 0.107, -0.107] [1.0, 0.3, 0.0] [0.167, -0.035, -0.035] [0.679, -0.204, -0.0] [1.0, -0.3, -0.0]</t>
  </si>
  <si>
    <t>[1.0, 0.0, 0.3] [-0.0, -0.0, 0.0] [0.167, 0.0, -0.05] [0.0, -0.0, 0.0] [0.458, -0.0, -0.137] [0.0, -0.0, 0.0] [0.0, -0.0, 0.0] [1.0, 0.0, 0.3] [0.027, 0.008, 0.0] [1.0, 0.212, 0.212] [1.0, -0.234, 0.124]</t>
  </si>
  <si>
    <t>[1.0, -0.3, -0.0] [0.778, -0.165, 0.165] [1.0, -0.29, -0.024] [0.0, 0.0, 0.0] [1.0, -0.257, -0.103] [0.0, -0.0, -0.0] [1.0, -0.3, -0.0] [1.0, -0.3, 0.0] [0.887, 0.227, 0.095] [1.0, 0.3, 0.0] [1.0, 0.212, -0.212]</t>
  </si>
  <si>
    <t>[1.0, 0.3, -0.0] [0.963, 0.204, 0.204] [0.974, 0.207, -0.207] [0.0, 0.0, 0.0] [1.0, 0.3, 0.0] [0.0, 0.0, -0.0] [1.0, 0.3, 0.0] [1.0, 0.3, -0.0] [0.828, -0.188, 0.147] [1.0, -0.3, -0.0] [1.0, -0.214, -0.208]</t>
  </si>
  <si>
    <t>[0.945, 0.0, 0.283] [0.0, -0.0, -0.0] [1.0, 0.102, 0.258] [0.0, 0.0, -0.0] [1.0, -0.212, -0.212] [0.0, 0.0, -0.0] [1.0, 0.154, -0.161] [1.0, 0.0, 0.3] [0.0, -0.0, 0.0] [1.0, 0.0, 0.3] [0.099, 0.021, -0.021]</t>
  </si>
  <si>
    <t>[0.467, -0.099, -0.099] [1.0, -0.3, -0.0] [0.96, -0.288, -0.0] [1.0, -0.3, -0.0] [1.0, -0.3, -0.0] [1.0, -0.3, -0.0] [1.0, -0.3, -0.0] [0.677, -0.203, 0.0] [1.0, 0.298, 0.006] [1.0, 0.3, 0.0] [0.473, 0.142, -0.0]</t>
  </si>
  <si>
    <t>[0.705, 0.15, -0.15] [1.0, 0.3, 0.0] [0.963, 0.289, -0.0] [1.0, 0.3, 0.0] [1.0, 0.3, 0.0] [1.0, 0.3, -0.0] [1.0, 0.3, 0.0] [0.513, 0.154, -0.0] [1.0, -0.285, 0.037] [1.0, -0.3, 0.0] [0.432, -0.13, 0.0]</t>
  </si>
  <si>
    <t>[0.0, -0.0, -0.0] [1.0, 0.0, -0.3] [1.0, 0.003, 0.299] [1.0, -0.0, -0.3] [1.0, -0.0, 0.3] [1.0, -0.0, -0.3] [1.0, 0.0, 0.3] [0.0, -0.0, -0.0] [1.0, 0.003, 0.299] [1.0, 0.0, -0.3] [0.0, -0.0, 0.0]</t>
  </si>
  <si>
    <t>[1.0, -0.3, 0.0] [0.0, -0.0, -0.0] [0.0, -0.0, -0.0] [0.977, -0.293, 0.0] [0.459, -0.097, -0.097] [0.0, -0.0, 0.0] [0.0, -0.0, 0.0] [1.0, -0.3, -0.0] [0.644, 0.159, -0.083] [0.839, 0.178, 0.178] [1.0, 0.3, 0.0]</t>
  </si>
  <si>
    <t>[1.0, 0.297, -0.007] [0.364, 0.109, 0.0] [0.017, 0.004, -0.004] [0.0, -0.0, -0.0] [0.0, 0.0, -0.0] [1.0, 0.3, 0.0] [1.0, 0.212, -0.212] [1.0, 0.3, 0.0] [0.215, -0.065, -0.0] [0.152, -0.032, 0.032] [1.0, -0.3, 0.0]</t>
  </si>
  <si>
    <t>[1.0, 0.176, -0.173] [0.0, 0.0, 0.0] [0.0, -0.0, -0.0] [0.0, 0.0, -0.0] [0.0, -0.0, -0.0] [0.0, -0.0, 0.0] [0.0, 0.0, 0.0] [1.0, 0.0, -0.3] [0.419, 0.106, -0.049] [0.36, 0.076, 0.076] [1.0, -0.0, -0.3]</t>
  </si>
  <si>
    <t>[1.0, -0.3, -0.0] [0.777, -0.165, 0.165] [0.425, -0.09, -0.09] [1.0, -0.3, -0.0] [1.0, -0.212, -0.212] [1.0, -0.212, 0.212] [1.0, -0.212, -0.212] [1.0, -0.3, -0.0] [0.972, 0.225, -0.161] [1.0, 0.217, 0.201] [1.0, 0.3, 0.0]</t>
  </si>
  <si>
    <t>[1.0, 0.3, -0.0] [0.736, 0.156, 0.156] [0.945, 0.201, -0.201] [1.0, 0.212, 0.212] [0.226, 0.068, 0.0] [0.952, 0.286, 0.0] [1.0, 0.212, -0.212] [1.0, 0.3, 0.0] [0.906, -0.272, -0.0] [1.0, -0.212, 0.212] [1.0, -0.3, -0.0]</t>
  </si>
  <si>
    <t>[1.0, 0.148, -0.239] [0.0, -0.0, -0.0] [0.0, 0.0, -0.0] [0.0, 0.0, 0.0] [0.0, 0.0, 0.0] [0.532, -0.16, -0.0] [0.452, -0.096, -0.096] [1.0, 0.247, -0.128] [1.0, 0.151, 0.237] [1.0, -0.0, -0.3] [0.0, -0.0, -0.0]</t>
  </si>
  <si>
    <t>[0.0, -0.0, 0.0] [1.0, 0.0, -0.3] [1.0, 0.0, 0.3] [0.498, 0.106, 0.106] [0.556, 0.142, -0.059] [0.0, 0.0, 0.0] [0.0, -0.0, 0.0] [1.0, -0.097, -0.26] [0.0, -0.0, 0.0] [0.0, 0.0, 0.0] [1.0, 0.154, -0.236]</t>
  </si>
  <si>
    <t>[0.668, -0.0, -0.2] [1.0, 0.0, 0.3] [0.0, -0.0, 0.0] [1.0, 0.207, 0.214] [0.0, 0.0, -0.0] [0.0, -0.0, -0.0] [1.0, -0.218, -0.198] [0.0, -0.0, 0.0] [0.0, -0.0, -0.0] [1.0, 0.007, 0.297] [0.669, 0.0, -0.201]</t>
  </si>
  <si>
    <t>[1.0, 0.0, 0.3] [0.0, 0.0, 0.0] [1.0, 0.003, -0.299] [0.001, 0.0, -0.0] [1.0, 0.265, 0.085] [1.0, -0.274, -0.064] [-0.0, 0.0, 0.0] [-0.0, 0.0, 0.0] [1.0, 0.0, -0.3] [0.0, 0.0, 0.0] [0.999, 0.0, 0.3]</t>
  </si>
  <si>
    <t>[1.0, -0.0, -0.3] [0.338, 0.0, -0.101] [0.024, -0.0, -0.007] [1.0, 0.0, -0.3] [1.0, 0.0, -0.3] [1.0, -0.02, -0.292] [1.0, 0.0, -0.3] [1.0, 0.0, -0.3] [0.431, 0.0, 0.129] [0.514, 0.0, 0.154] [1.0, 0.0, 0.3]</t>
  </si>
  <si>
    <t>[1.0, -0.0, 0.3] [0.336, 0.0, 0.101] [0.019, 0.004, 0.004] [1.0, -0.0, 0.3] [1.0, 0.0, 0.3] [1.0, 0.0, 0.3] [1.0, 0.016, 0.293] [1.0, 0.0, 0.3] [0.437, 0.0, -0.131] [0.515, 0.0, -0.155] [1.0, 0.0, -0.3]</t>
  </si>
  <si>
    <t>[1.0, 0.17, 0.135] [0.612, 0.113, -0.137] [0.378, 0.113, 0.0]</t>
  </si>
  <si>
    <t>[1.0, -0.17, 0.135] [0.612, -0.113, -0.137] [0.378, -0.113, -0.0]</t>
  </si>
  <si>
    <t>[1.0, 0.0, 0.147] [0.603, 0.0, -0.181] [0.0, 0.0, 0.0]</t>
  </si>
  <si>
    <t>[1.0, 0.17, -0.135] [0.378, 0.113, 0.0] [0.612, 0.113, 0.137]</t>
  </si>
  <si>
    <t>[1.0, -0.17, -0.135] [0.378, -0.113, 0.0] [0.612, -0.113, 0.137]</t>
  </si>
  <si>
    <t>[1.0, 0.0, -0.147] [0.0, -0.0, 0.0] [0.603, 0.0, 0.181]</t>
  </si>
  <si>
    <t>[1.0, 0.183, -0.0] [0.406, 0.122, -0.0] [0.406, 0.122, 0.0]</t>
  </si>
  <si>
    <t>[1.0, -0.183, -0.0] [0.406, -0.122, -0.0] [0.406, -0.122, 0.0]</t>
  </si>
  <si>
    <t>[1.0, -0.0, -0.0] [0.0, 0.0, -0.0] [0.0, 0.0, 0.0]</t>
  </si>
  <si>
    <t>[0.945, 0.2, 0.2] [1.0, 0.134, -0.001] [0.811, 0.134, -0.188]</t>
  </si>
  <si>
    <t>[0.945, -0.2, 0.2] [1.0, -0.134, -0.001] [0.811, -0.134, -0.188]</t>
  </si>
  <si>
    <t>[0.0, 0.0, 0.0] [1.0, -0.0, -0.065] [0.065, -0.0, -0.02]</t>
  </si>
  <si>
    <t>[0.945, 0.2, -0.2] [0.811, 0.134, 0.188] [1.0, 0.134, 0.001]</t>
  </si>
  <si>
    <t>[0.945, -0.2, -0.2] [0.811, -0.134, 0.188] [1.0, -0.134, 0.001]</t>
  </si>
  <si>
    <t>[0.0, 0.0, -0.0] [0.065, -0.0, 0.02] [1.0, 0.0, 0.065]</t>
  </si>
  <si>
    <t>[1.0, 0.3, 0.0] [1.0, 0.2, 0.202] [1.0, 0.2, -0.202]</t>
  </si>
  <si>
    <t>[1.0, -0.3, 0.0] [1.0, -0.2, 0.202] [1.0, -0.2, -0.202]</t>
  </si>
  <si>
    <t>[0.0, 0.0, 0.0] [1.0, 0.0, 0.3] [1.0, 0.0, -0.3]</t>
  </si>
  <si>
    <t>[1.0, 0.243, 0.138] [1.0, 0.162, -0.149] [0.553, 0.162, -0.01]</t>
  </si>
  <si>
    <t>[1.0, -0.243, 0.138] [1.0, -0.162, -0.149] [0.553, -0.162, -0.01]</t>
  </si>
  <si>
    <t>[0.544, -0.0, 0.163] [1.0, 0.0, -0.231] [0.0, 0.0, -0.0]</t>
  </si>
  <si>
    <t>[1.0, 0.243, -0.138] [0.553, 0.162, 0.01] [1.0, 0.162, 0.149]</t>
  </si>
  <si>
    <t>[1.0, -0.243, -0.138] [0.553, -0.162, 0.01] [1.0, -0.162, 0.149]</t>
  </si>
  <si>
    <t>[0.544, 0.0, -0.163] [0.0, -0.0, -0.0] [1.0, -0.0, 0.231]</t>
  </si>
  <si>
    <t>[1.0, 0.3, 0.0] [0.707, 0.2, -0.0] [0.707, 0.2, 0.0]</t>
  </si>
  <si>
    <t>[1.0, -0.3, 0.0] [0.707, -0.2, 0.0] [0.707, -0.2, 0.0]</t>
  </si>
  <si>
    <t>[1.0, -0.0, -0.0] [0.707, 0.212, -0.0] [0.707, -0.212, -0.0]</t>
  </si>
  <si>
    <t>[1.0, 0.0, 0.0] [0.707, -0.212, -0.0] [0.707, 0.212, 0.0]</t>
  </si>
  <si>
    <t>[1.0, -0.3, -0.0] [0.707, 0.15, 0.0] [0.707, 0.15, 0.0]</t>
  </si>
  <si>
    <t>[1.0, 0.3, -0.0] [0.707, -0.15, 0.0] [0.707, -0.15, 0.0]</t>
  </si>
  <si>
    <t>[1.0, 0.0, 0.3] [0.707, 0.0, 0.212] [0.707, 0.0, 0.212]</t>
  </si>
  <si>
    <t>[1.0, -0.0, -0.3] [0.707, -0.0, -0.212] [0.707, 0.0, -0.212]</t>
  </si>
  <si>
    <t>[1.0, -0.197, -0.219] [0.982, 0.135, -0.212] [0.0, -0.0, 0.0] [0.076, -0.0, 0.023] [0.0, 0.0, -0.0]</t>
  </si>
  <si>
    <t>[1.0, -0.153, -0.221] [0.981, 0.193, -0.214] [0.0, -0.0, 0.0] [0.08, -0.0, 0.024] [-0.0, 0.0, -0.0]</t>
  </si>
  <si>
    <t>[1.0, -0.19, -0.221] [0.98, 0.178, -0.214] [0.0, 0.0, 0.0] [0.084, -0.0, 0.025] [0.0, -0.0, 0.0]</t>
  </si>
  <si>
    <t>[1.0, -0.216, -0.202] [0.957, 0.186, -0.201] [0.0, -0.0, 0.0] [0.029, -0.0, 0.009] [-0.0, 0.0, -0.0]</t>
  </si>
  <si>
    <t>[1.0, -0.197, -0.203] [0.957, 0.204, -0.201] [0.0, -0.0, 0.0] [0.028, -0.0, 0.009] [-0.0, 0.0, -0.0]</t>
  </si>
  <si>
    <t>[1.0, -0.215, -0.202] [0.955, 0.203, -0.201] [0.0, -0.0, 0.0] [0.03, -0.0, 0.009] [-0.0, 0.0, -0.0]</t>
  </si>
  <si>
    <t>[1.0, -0.214, -0.207] [0.963, 0.175, -0.204] [0.0, -0.0, 0.0] [0.042, -0.0, 0.013] [-0.0, -0.0, -0.0]</t>
  </si>
  <si>
    <t>[1.0, -0.187, -0.208] [0.963, 0.203, -0.205] [0.0, -0.0, 0.0] [0.042, -0.0, 0.013] [-0.0, 0.0, -0.0]</t>
  </si>
  <si>
    <t>[1.0, -0.213, -0.208] [0.961, 0.202, -0.205] [0.0, -0.0, 0.0] [0.045, -0.0, 0.013] [-0.0, 0.0, -0.0]</t>
  </si>
  <si>
    <t>[1.0, -0.233, -0.162] [0.998, 0.162, -0.203] [0.0, 0.0, -0.0] [0.0, 0.0, -0.0] [0.061, 0.0, 0.018]</t>
  </si>
  <si>
    <t>[1.0, -0.168, -0.165] [0.998, 0.214, -0.205] [-0.0, 0.0, -0.0] [0.0, -0.0, -0.0] [0.059, -0.0, 0.018]</t>
  </si>
  <si>
    <t>[1.0, -0.225, -0.158] [0.997, 0.214, -0.205] [0.0, 0.0, -0.0] [0.0, 0.0, 0.0] [0.068, -0.0, 0.02]</t>
  </si>
  <si>
    <t>[1.0, -0.224, -0.182] [0.961, 0.194, -0.197] [0.0, 0.0, -0.0] [0.0, -0.0, -0.0] [0.02, -0.0, 0.006]</t>
  </si>
  <si>
    <t>[1.0, -0.199, -0.183] [0.962, 0.207, -0.198] [0.0, 0.0, -0.0] [0.0, -0.0, -0.0] [0.019, -0.0, 0.006]</t>
  </si>
  <si>
    <t>[1.0, -0.218, -0.183] [0.961, 0.207, -0.197] [0.0, 0.0, -0.0] [0.0, -0.0, -0.0] [0.02, -0.0, 0.006]</t>
  </si>
  <si>
    <t>[1.0, -0.227, -0.177] [0.97, 0.186, -0.199] [0.0, 0.0, -0.0] [-0.0, -0.0, -0.0] [0.03, 0.0, 0.009]</t>
  </si>
  <si>
    <t>[1.0, -0.192, -0.179] [0.971, 0.209, -0.199] [0.0, 0.0, -0.0] [0.0, -0.0, -0.0] [0.029, -0.0, 0.009]</t>
  </si>
  <si>
    <t>[1.0, -0.219, -0.177] [0.969, 0.208, -0.199] [0.0, -0.0, -0.0] [0.0, -0.0, -0.0] [0.031, 0.0, 0.009]</t>
  </si>
  <si>
    <t>[1.0, -0.22, -0.192] [0.872, -0.218, -0.106] [0.676, -0.203, -0.0] [0.151, -0.032, 0.032] [0.0, 0.0, -0.0]</t>
  </si>
  <si>
    <t>[1.0, 0.215, -0.205] [0.805, 0.206, -0.086] [0.742, 0.223, 0.0] [0.192, 0.041, 0.041] [0.0, -0.0, 0.0]</t>
  </si>
  <si>
    <t>[0.0, -0.0, -0.0] [1.0, -0.176, -0.227] [1.0, 0.0, 0.3] [1.0, 0.0, -0.3] [1.0, -0.15, -0.228]</t>
  </si>
  <si>
    <t>[1.0, -0.22, -0.192] [0.951, 0.159, -0.194] [-0.0, -0.0, 0.0] [0.0, -0.0, -0.0] [0.0, -0.0, 0.0]</t>
  </si>
  <si>
    <t>[1.0, -0.166, -0.194] [0.952, 0.205, -0.195] [-0.0, -0.0, 0.0] [0.0, -0.0, -0.0] [0.0, 0.0, 0.0]</t>
  </si>
  <si>
    <t>[1.0, -0.214, -0.193] [0.945, 0.203, -0.194] [-0.0, -0.0, 0.0] [0.0, -0.0, -0.0] [0.0, 0.0, 0.0]</t>
  </si>
  <si>
    <t>[1.0, -0.22, -0.192] [1.0, -0.22, -0.192] [-0.0, -0.0, -0.0] [0.0, -0.0, -0.0] [0.0, -0.0, 0.0]</t>
  </si>
  <si>
    <t>[1.0, 0.215, -0.205] [1.0, 0.215, -0.205] [0.0, 0.0, 0.0] [0.0, -0.0, 0.0] [0.0, 0.0, -0.0]</t>
  </si>
  <si>
    <t>[1.0, 0.215, -0.205] [0.0, -0.0, 0.0] [-0.0, 0.0, 0.0] [0.0, -0.0, 0.0] [1.0, 0.215, -0.205]</t>
  </si>
  <si>
    <t>[1.0, -0.22, -0.192] [1.0, 0.209, -0.205] [-0.0, -0.0, 0.0] [0.0, -0.0, -0.0] [0.0, 0.0, 0.0]</t>
  </si>
  <si>
    <t>[1.0, -0.22, -0.192] [0.975, 0.209, -0.185] [0.0, -0.0, 0.0] [0.0, 0.0, -0.0] [0.031, -0.0, 0.009]</t>
  </si>
  <si>
    <t>[1.0, -0.186, -0.193] [0.961, 0.175, -0.216] [0.0, 0.0, -0.0] [0.039, 0.0, 0.012] [0.0, -0.0, -0.0]</t>
  </si>
  <si>
    <t>[1.0, -0.009, -0.296] [1.0, -0.009, -0.296] [0.0, -0.0, 0.0] [0.0, -0.0, 0.0] [0.0, -0.0, 0.0]</t>
  </si>
  <si>
    <t>[1.0, 0.009, 0.296] [1.0, 0.009, 0.296] [0.0, 0.0, 0.0] [0.0, 0.0, 0.0] [0.0, 0.0, 0.0]</t>
  </si>
  <si>
    <t>[1.0, -0.212, -0.212] [1.0, -0.3, 0.0] [0.995, -0.211, 0.211] [1.0, -0.3, -0.0] [1.0, -0.212, 0.212] [0.0, -0.0, -0.0] [0.184, -0.039, -0.039] [1.0, -0.284, -0.038] [1.0, -0.212, 0.212] [1.0, -0.212, 0.212] [0.0, 0.0, -0.0] [1.0, 0.3, -0.0] [1.0, 0.3, 0.0] [0.131, 0.039, 0.0] [0.853, 0.256, 0.0]</t>
  </si>
  <si>
    <t>[1.0, 0.212, -0.212] [1.0, 0.3, -0.0] [1.0, 0.212, 0.212] [1.0, 0.3, 0.0] [1.0, 0.212, 0.212] [0.0, 0.0, -0.0] [0.336, 0.101, -0.0] [1.0, 0.3, 0.0] [1.0, 0.28, 0.049] [1.0, 0.212, 0.212] [0.0, 0.0, 0.0] [1.0, -0.3, -0.0] [1.0, -0.243, -0.137] [0.026, -0.005, -0.005] [0.744, -0.223, -0.0]</t>
  </si>
  <si>
    <t>[0.0, 0.0, -0.0] [1.0, 0.27, -0.073] [0.0, -0.0, 0.0] [1.0, 0.0, -0.3] [1.0, 0.0, 0.3] [0.0, -0.0, 0.0] [0.0, -0.0, 0.0] [1.0, 0.0, -0.3] [1.0, 0.0, 0.3] [0.0, 0.0, -0.0] [0.0, -0.0, 0.0] [1.0, 0.173, -0.103] [1.0, 0.0, -0.3] [0.228, 0.048, -0.048] [0.103, 0.031, 0.0]</t>
  </si>
  <si>
    <t>[1.0, -0.3, 0.0] [1.0, -0.212, 0.212] [0.168, -0.05, -0.0] [1.0, -0.257, 0.103] [0.0, -0.0, 0.0] [1.0, -0.212, -0.212] [1.0, -0.3, -0.0] [1.0, -0.3, 0.0] [1.0, -0.295, 0.013] [0.509, -0.153, -0.0] [1.0, -0.3, 0.0] [1.0, 0.212, -0.212] [0.0, -0.0, 0.0] [0.052, 0.016, 0.0] [1.0, 0.3, -0.0]</t>
  </si>
  <si>
    <t>[1.0, 0.3, -0.0] [1.0, 0.212, 0.212] [0.319, 0.096, -0.0] [1.0, 0.212, 0.212] [0.0, -0.0, 0.0] [1.0, 0.3, 0.0] [1.0, 0.3, 0.0] [1.0, 0.3, 0.0] [0.744, 0.223, -0.0] [0.26, 0.078, -0.0] [1.0, 0.3, -0.0] [1.0, -0.256, -0.106] [0.0, -0.0, -0.0] [0.083, -0.025, 0.0] [1.0, -0.3, 0.0]</t>
  </si>
  <si>
    <t>[1.0, 0.219, 0.194] [1.0, -0.0, 0.3] [0.0, 0.0, -0.0] [1.0, 0.0, 0.3] [0.0, -0.0, 0.0] [0.538, -0.0, -0.162] [1.0, 0.059, -0.276] [1.0, 0.0, 0.3] [0.0, 0.0, 0.0] [0.0, -0.0, 0.0] [1.0, 0.0, -0.3] [1.0, 0.0, -0.3] [0.179, 0.038, -0.038] [0.0, -0.0, 0.0] [1.0, 0.254, 0.112]</t>
  </si>
  <si>
    <t>[1.0, -0.3, -0.0] [1.0, -0.3, -0.0] [0.593, -0.168, 0.025] [1.0, -0.3, -0.0] [1.0, -0.212, 0.212] [0.0, -0.0, 0.0] [1.0, -0.3, -0.0] [1.0, -0.3, -0.0] [1.0, -0.212, 0.212] [0.239, -0.072, 0.0] [1.0, -0.3, 0.0] [1.0, 0.262, -0.091] [1.0, 0.212, -0.212] [0.517, 0.155, 0.0] [1.0, 0.3, -0.0]</t>
  </si>
  <si>
    <t>[1.0, 0.3, -0.0] [1.0, 0.212, 0.212] [0.975, 0.26, 0.079] [1.0, 0.244, 0.136] [1.0, 0.212, 0.212] [-0.0, 0.0, 0.0] [1.0, 0.3, 0.0] [1.0, 0.3, 0.0] [1.0, 0.212, 0.212] [0.012, 0.004, -0.0] [1.0, 0.3, 0.0] [1.0, -0.3, -0.0] [1.0, -0.3, 0.0] [0.375, -0.113, 0.0] [1.0, -0.3, -0.0]</t>
  </si>
  <si>
    <t>[0.415, 0.0, -0.124] [1.0, 0.0, 0.3] [0.0, 0.0, 0.0] [1.0, 0.0, 0.3] [1.0, 0.0, 0.3] [0.0, -0.0, -0.0] [1.0, -0.0, -0.3] [1.0, -0.027, -0.284] [1.0, 0.0, 0.3] [0.0, -0.0, -0.0] [0.753, -0.0, -0.226] [1.0, -0.0, -0.3] [0.823, 0.0, -0.247] [0.0, -0.0, 0.0] [1.0, 0.0, 0.3]</t>
  </si>
  <si>
    <t>[0.205, -0.044, 0.044] [0.699, -0.21, -0.0] [1.0, -0.3, -0.0] [0.0, 0.0, 0.0] [1.0, -0.3, -0.0] [1.0, -0.299, 0.002] [0.0, -0.0, 0.0] [0.0, -0.0, -0.0] [1.0, -0.3, 0.0] [1.0, -0.3, -0.0] [1.0, -0.212, 0.212] [1.0, 0.3, -0.0] [1.0, 0.3, 0.0] [1.0, 0.212, -0.212] [0.143, 0.038, -0.012]</t>
  </si>
  <si>
    <t>[0.509, 0.108, 0.108] [0.88, 0.264, 0.0] [1.0, 0.3, -0.0] [0.0, 0.0, -0.0] [1.0, 0.3, -0.0] [1.0, 0.212, 0.212] [0.0, 0.0, 0.0] [0.0, -0.0, -0.0] [1.0, 0.266, -0.083] [1.0, 0.3, 0.0] [1.0, 0.212, 0.212] [0.989, -0.297, 0.0] [1.0, -0.3, 0.0] [1.0, -0.263, -0.09] [0.0, -0.0, 0.0]</t>
  </si>
  <si>
    <t>[0.0, -0.0, 0.0] [0.001, -0.0, -0.0] [1.0, 0.0, 0.3] [-0.0, 0.0, 0.0] [1.0, 0.0, -0.3] [1.0, 0.0, 0.3] [0.0, -0.0, 0.0] [0.0, -0.0, 0.0] [1.0, 0.0, -0.3] [1.0, 0.0, 0.3] [0.0, -0.0, 0.0] [0.254, 0.076, 0.0] [1.0, -0.106, 0.084] [1.0, -0.0, -0.3] [0.187, 0.04, -0.04]</t>
  </si>
  <si>
    <t>[1.0, -0.3, -0.0] [0.0, -0.0, 0.0] [1.0, -0.3, -0.0] [0.0, -0.0, 0.0] [0.181, -0.054, 0.0] [1.0, -0.3, -0.0] [1.0, -0.225, 0.181] [1.0, -0.212, 0.212] [0.34, -0.102, -0.0] [1.0, -0.3, 0.0] [1.0, -0.3, -0.0] [0.108, 0.023, -0.023] [0.694, 0.208, 0.0] [1.0, 0.3, 0.0] [1.0, 0.212, -0.212]</t>
  </si>
  <si>
    <t>[1.0, 0.246, 0.131] [0.156, 0.047, -0.0] [1.0, 0.3, 0.0] [0.24, 0.051, 0.051] [0.392, 0.118, 0.0] [1.0, 0.3, -0.0] [1.0, 0.212, 0.212] [1.0, 0.212, 0.212] [0.0, 0.0, -0.0] [1.0, 0.3, 0.0] [1.0, 0.3, -0.0] [0.0, 0.0, 0.0] [0.788, -0.236, -0.0] [1.0, -0.3, -0.0] [1.0, -0.212, -0.212]</t>
  </si>
  <si>
    <t>[1.0, 0.0, 0.3] [0.0, 0.0, -0.0] [0.801, -0.0, -0.24] [0.0, -0.0, 0.0] [0.0, -0.0, 0.0] [1.0, 0.255, -0.1] [1.0, 0.0, 0.3] [0.2, 0.0, 0.06] [0.0, 0.0, 0.0] [1.0, 0.0, -0.3] [1.0, 0.0, 0.3] [0.0, 0.0, 0.0] [0.0, -0.0, 0.0] [1.0, 0.256, -0.106] [1.0, -0.0, -0.3]</t>
  </si>
  <si>
    <t>[0.764, -0.162, 0.162] [0.474, -0.142, 0.0] [1.0, -0.3, -0.0] [-0.0, 0.0, -0.0] [1.0, -0.3, -0.0] [1.0, -0.263, 0.088] [1.0, -0.212, 0.212] [0.152, -0.046, -0.0] [1.0, -0.3, -0.0] [1.0, -0.3, -0.0] [1.0, -0.212, 0.212] [0.662, 0.199, 0.0] [1.0, 0.3, 0.0] [1.0, 0.3, 0.0] [1.0, 0.212, -0.212]</t>
  </si>
  <si>
    <t>[0.925, 0.196, 0.196] [0.599, 0.18, 0.0] [1.0, 0.3, 0.0] [0.0, 0.0, 0.0] [1.0, 0.3, 0.0] [1.0, 0.212, 0.212] [1.0, 0.212, 0.212] [0.119, 0.036, -0.0] [1.0, 0.3, -0.0] [1.0, 0.3, 0.0] [1.0, 0.212, 0.212] [0.468, -0.14, 0.0] [1.0, -0.3, 0.0] [1.0, -0.3, -0.0] [1.0, -0.258, -0.101]</t>
  </si>
  <si>
    <t>[0.43, 0.0, 0.129] [0.0, 0.0, 0.0] [1.0, 0.0, -0.3] [0.0, -0.0, -0.0] [1.0, 0.0, -0.3] [1.0, 0.0, 0.3] [1.0, 0.0, 0.3] [0.0, -0.0, 0.0] [1.0, 0.0, -0.3] [1.0, 0.041, 0.227] [1.0, 0.0, 0.3] [0.0, -0.0, -0.0] [0.608, 0.03, 0.17] [1.0, 0.0, -0.3] [1.0, 0.0, -0.3]</t>
  </si>
  <si>
    <t>[0.336, -0.101, 0.0] [1.0, -0.3, 0.0] [1.0, -0.3, -0.0] [1.0, -0.3, -0.0] [1.0, -0.3, -0.0] [1.0, -0.3, -0.0] [0.0, -0.0, -0.0] [1.0, -0.3, -0.0] [1.0, -0.3, 0.0] [1.0, -0.212, 0.212] [0.603, -0.181, -0.0] [1.0, 0.3, -0.0] [1.0, 0.255, -0.108] [0.916, 0.194, -0.194] [0.174, 0.052, -0.0]</t>
  </si>
  <si>
    <t>[0.549, 0.165, -0.0] [1.0, 0.3, 0.0] [1.0, 0.297, 0.007] [1.0, 0.3, 0.0] [1.0, 0.3, -0.0] [1.0, 0.212, 0.212] [0.0, 0.0, -0.0] [1.0, 0.3, 0.0] [1.0, 0.3, 0.0] [1.0, 0.212, 0.212] [0.741, 0.222, 0.0] [1.0, -0.3, -0.0] [1.0, -0.3, -0.0] [0.727, -0.17, -0.117] [0.0, -0.0, -0.0]</t>
  </si>
  <si>
    <t>[0.069, 0.015, 0.015] [0.831, -0.048, -0.034] [1.0, 0.0, 0.3] [1.0, 0.0, -0.3] [1.0, 0.0, 0.3] [1.0, 0.0, 0.3] [0.0, 0.0, 0.0] [1.0, -0.0, -0.3] [1.0, -0.0, -0.3] [1.0, 0.0, 0.3] [0.0, 0.0, -0.0] [1.0, 0.0, 0.3] [1.0, 0.0, -0.3] [0.991, 0.0, -0.297] [0.0, 0.0, 0.0]</t>
  </si>
  <si>
    <t>[1.0, -0.229, 0.172] [0.538, -0.114, 0.114] [0.741, -0.222, 0.0] [1.0, -0.212, 0.212] [0.0, 0.0, -0.0] [1.0, -0.3, -0.0] [1.0, -0.3, 0.0] [1.0, -0.212, 0.212] [0.004, -0.001, 0.0] [1.0, -0.3, -0.0] [1.0, -0.3, -0.0] [1.0, 0.212, -0.212] [0.765, 0.229, -0.0] [1.0, 0.3, 0.0] [1.0, 0.3, 0.0]</t>
  </si>
  <si>
    <t>[1.0, 0.212, 0.212] [0.702, 0.149, 0.149] [0.784, 0.235, 0.0] [1.0, 0.212, 0.212] [0.0, 0.0, 0.0] [1.0, 0.3, 0.0] [1.0, 0.254, 0.111] [1.0, 0.212, 0.212] [0.0, 0.0, -0.0] [1.0, 0.3, 0.0] [1.0, 0.3, 0.0] [1.0, -0.298, -0.005] [0.471, -0.141, 0.0] [1.0, -0.3, -0.0] [1.0, -0.3, 0.0]</t>
  </si>
  <si>
    <t>[1.0, 0.0, 0.3] [0.0, 0.0, 0.0] [0.0, 0.0, 0.0] [1.0, 0.0, 0.3] [0.0, -0.0, 0.0] [1.0, -0.0, -0.3] [1.0, 0.0, 0.3] [1.0, 0.0, 0.3] [0.0, -0.0, -0.0] [0.686, 0.0, -0.206] [1.0, 0.119, -0.251] [0.808, -0.0, -0.242] [0.0, -0.0, 0.0] [1.0, 0.249, 0.122] [1.0, -0.102, -0.258]</t>
  </si>
  <si>
    <t>[1.0, -0.233, 0.161] [1.0, -0.281, 0.045] [1.0, -0.3, -0.0] [1.0, -0.3, -0.0] [1.0, -0.3, 0.0] [1.0, -0.3, -0.0] [1.0, -0.3, -0.0] [1.0, -0.212, 0.212] [1.0, -0.3, -0.0] [1.0, -0.3, -0.0] [1.0, -0.212, 0.212] [1.0, 0.295, -0.013] [1.0, 0.217, -0.2] [1.0, 0.266, -0.082] [1.0, 0.3, -0.0]</t>
  </si>
  <si>
    <t>[1.0, 0.212, 0.212] [1.0, 0.224, 0.183] [1.0, 0.27, 0.073] [1.0, 0.262, 0.092] [1.0, 0.3, -0.0] [1.0, 0.252, 0.117] [1.0, 0.212, 0.212] [1.0, 0.3, 0.0] [1.0, 0.3, 0.0] [1.0, 0.3, 0.0] [1.0, 0.3, 0.0] [1.0, -0.3, -0.0] [1.0, -0.261, -0.095] [1.0, -0.3, 0.0] [1.0, -0.3, 0.0]</t>
  </si>
  <si>
    <t>[1.0, 0.01, 0.296] [0.0, -0.0, 0.0] [0.0, 0.0, -0.0] [1.0, 0.0, 0.3] [0.0, -0.0, -0.0] [1.0, 0.0, -0.3] [1.0, 0.212, 0.212] [0.897, 0.049, -0.249] [1.0, -0.3, -0.0] [1.0, 0.074, 0.27] [0.485, 0.145, 0.0] [1.0, 0.0, 0.3] [1.0, 0.212, -0.212] [1.0, 0.0, -0.3] [0.0, -0.0, -0.0]</t>
  </si>
  <si>
    <t>[0.0, 0.0, 0.0] [1.0, -0.0, -0.3] [1.0, 0.0, 0.3] [1.0, 0.07, -0.251] [1.0, 0.212, 0.212] [0.875, 0.0, 0.262] [0.0, -0.0, 0.0] [1.0, 0.0, 0.3] [0.0, 0.0, 0.0] [0.706, 0.0, -0.212] [1.0, -0.282, 0.043] [1.0, -0.0, -0.3] [0.0, -0.0, -0.0] [1.0, 0.0, 0.3] [1.0, 0.0, -0.3]</t>
  </si>
  <si>
    <t>[1.0, 0.0, -0.3] [1.0, 0.0, 0.3] [0.0, 0.0, -0.0] [1.0, 0.259, -0.098] [1.0, 0.0, 0.3] [0.0, -0.0, 0.0] [0.31, -0.0, -0.093] [0.17, 0.036, 0.036] [0.592, 0.178, 0.0] [1.0, -0.212, 0.212] [1.0, 0.0, 0.3] [0.0, -0.0, -0.0] [1.0, 0.0, 0.3] [1.0, 0.254, 0.111] [1.0, -0.0, -0.3]</t>
  </si>
  <si>
    <t>[0.342, 0.0, 0.103] [0.0, -0.0, -0.0] [1.0, 0.0, -0.3] [0.0, -0.0, -0.0] [1.0, 0.0, -0.3] [1.0, 0.212, 0.212] [0.607, -0.0, 0.182] [1.0, -0.225, 0.182] [1.0, 0.0, 0.3] [0.097, 0.021, 0.021] [1.0, 0.236, 0.155] [1.0, 0.212, -0.212] [1.0, -0.0, -0.3] [0.0, 0.0, -0.0] [1.0, 0.0, 0.3]</t>
  </si>
  <si>
    <t>[1.0, 0.024, -0.29] [0.774, 0.0, -0.232] [1.0, 0.0, -0.3] [1.0, 0.024, -0.29] [1.0, 0.0, -0.3] [1.0, 0.0, -0.3] [1.0, -0.0, -0.3] [1.0, -0.0, -0.3] [1.0, 0.0, -0.3] [0.999, 0.0, -0.3] [0.998, 0.0, -0.299] [1.0, 0.0, 0.3] [1.0, 0.0, 0.3] [1.0, 0.0, 0.3] [1.0, 0.0, 0.3]</t>
  </si>
  <si>
    <t>[1.0, 0.0, 0.3] [1.0, 0.0, 0.3] [1.0, 0.0, 0.3] [0.635, 0.0, 0.191] [0.85, -0.044, 0.237] [1.0, 0.0, 0.3] [1.0, 0.0, 0.3] [1.0, 0.0, 0.3] [1.0, 0.0, 0.3] [1.0, 0.0, 0.3] [1.0, 0.0, 0.3] [1.0, -0.0, -0.3] [1.0, 0.0, -0.3] [0.838, -0.0, -0.251] [0.936, -0.0, -0.281]</t>
  </si>
  <si>
    <t>[1.0, -0.292, -0.018] [1.0, -0.212, 0.212] [0.0, -0.0, -0.0] [0.0, -0.0, -0.0] [1.0, -0.3, -0.0] [1.0, -0.212, 0.212] [0.125, -0.027, 0.027] [0.0, 0.0, -0.0] [1.0, 0.3, 0.0] [1.0, 0.278, -0.052] [1.0, 0.256, -0.105] [1.0, 0.218, -0.199]</t>
  </si>
  <si>
    <t>[1.0, 0.3, -0.0] [1.0, 0.212, 0.212] [0.0, -0.0, -0.0] [0.017, 0.004, -0.004] [1.0, 0.3, -0.0] [1.0, 0.212, 0.212] [0.217, 0.046, 0.046] [0.061, 0.018, -0.0] [1.0, -0.3, -0.0] [1.0, -0.274, -0.063] [1.0, -0.219, -0.196] [1.0, -0.3, -0.0]</t>
  </si>
  <si>
    <t>[1.0, 0.048, -0.28] [1.0, -0.0, 0.3] [0.0, -0.0, -0.0] [0.16, 0.0, -0.048] [1.0, 0.0, -0.3] [1.0, 0.0, 0.3] [0.0, 0.0, -0.0] [0.0, -0.0, -0.0] [0.891, -0.189, -0.189] [1.0, -0.178, -0.226] [1.0, 0.212, -0.212] [0.836, 0.177, -0.177]</t>
  </si>
  <si>
    <t>[1.0, -0.212, 0.212] [0.0, -0.0, 0.0] [0.0, 0.0, -0.0] [1.0, -0.292, -0.018] [1.0, -0.212, 0.212] [0.125, -0.027, 0.027] [0.0, -0.0, -0.0] [1.0, -0.3, 0.0] [1.0, 0.3, 0.0] [1.0, 0.235, -0.158] [1.0, 0.239, -0.147] [1.0, 0.278, -0.052]</t>
  </si>
  <si>
    <t>[1.0, 0.212, 0.212] [-0.0, 0.0, 0.0] [0.017, 0.004, -0.004] [1.0, 0.3, -0.0] [1.0, 0.212, 0.212] [0.217, 0.046, 0.046] [0.061, 0.018, 0.0] [1.0, 0.3, 0.0] [1.0, -0.274, -0.063] [1.0, -0.219, -0.196] [1.0, -0.3, -0.0] [1.0, -0.3, -0.0]</t>
  </si>
  <si>
    <t>[1.0, -0.0, 0.3] [0.0, 0.0, 0.0] [0.16, 0.0, -0.048] [1.0, 0.048, -0.28] [1.0, 0.0, 0.3] [0.0, -0.0, 0.0] [0.0, 0.0, 0.0] [1.0, 0.0, -0.3] [1.0, -0.178, -0.226] [1.0, 0.212, -0.212] [0.836, 0.177, -0.177] [0.891, -0.189, -0.189]</t>
  </si>
  <si>
    <t>[1.0, -0.217, 0.199] [1.0, -0.212, 0.212] [0.0, 0.0, -0.0] [1.0, -0.212, -0.212] [1.0, -0.3, -0.0] [1.0, -0.212, 0.212] [0.153, -0.032, 0.032] [1.0, -0.3, -0.0] [1.0, 0.263, -0.09] [1.0, 0.267, -0.079] [1.0, 0.229, -0.172] [1.0, 0.3, 0.0]</t>
  </si>
  <si>
    <t>[1.0, 0.246, 0.13] [1.0, 0.212, 0.212] [0.0, -0.0, 0.0] [1.0, 0.264, -0.088] [1.0, 0.3, 0.0] [1.0, 0.212, 0.212] [0.0, 0.0, 0.0] [1.0, 0.3, 0.0] [1.0, -0.279, -0.05] [1.0, -0.243, -0.137] [1.0, -0.246, -0.13] [1.0, -0.3, -0.0]</t>
  </si>
  <si>
    <t>[1.0, 0.0, 0.3] [1.0, 0.0, 0.3] [0.0, 0.0, 0.0] [1.0, 0.0, -0.3] [1.0, 0.212, -0.212] [1.0, 0.0, 0.3] [0.0, -0.0, -0.0] [0.968, 0.0, -0.29] [1.0, -0.247, -0.129] [1.0, 0.002, -0.299] [1.0, 0.272, -0.067] [0.886, 0.188, -0.188]</t>
  </si>
  <si>
    <t>[0.0, -0.0, 0.0] [1.0, -0.292, -0.018] [1.0, -0.212, 0.212] [0.0, -0.0, 0.0] [0.0, -0.0, 0.0] [1.0, -0.3, 0.0] [1.0, -0.212, 0.212] [0.125, -0.027, 0.027] [1.0, 0.218, -0.199] [1.0, 0.3, 0.0] [1.0, 0.278, -0.052] [1.0, 0.256, -0.105]</t>
  </si>
  <si>
    <t>[0.017, 0.004, -0.004] [1.0, 0.3, 0.0] [1.0, 0.212, 0.212] [0.0, -0.0, -0.0] [0.061, 0.018, 0.0] [1.0, 0.3, 0.0] [1.0, 0.212, 0.212] [0.217, 0.046, 0.046] [1.0, -0.3, -0.0] [1.0, -0.3, 0.0] [1.0, -0.274, -0.063] [1.0, -0.219, -0.196]</t>
  </si>
  <si>
    <t>[0.16, -0.0, -0.048] [1.0, 0.048, -0.28] [1.0, 0.0, 0.3] [0.0, 0.0, -0.0] [0.0, -0.0, 0.0] [1.0, 0.0, -0.3] [1.0, 0.0, 0.3] [-0.0, -0.0, -0.0] [0.836, 0.177, -0.177] [0.891, -0.189, -0.189] [1.0, -0.178, -0.226] [1.0, 0.212, -0.212]</t>
  </si>
  <si>
    <t>[0.0, -0.0, 0.0] [0.0, -0.0, -0.0] [1.0, -0.292, -0.018] [1.0, -0.212, 0.212] [0.125, -0.027, 0.027] [0.0, -0.0, -0.0] [1.0, -0.3, 0.0] [1.0, -0.212, 0.212] [1.0, 0.256, -0.105] [1.0, 0.218, -0.199] [1.0, 0.3, -0.0] [1.0, 0.278, -0.052]</t>
  </si>
  <si>
    <t>[0.0, -0.0, 0.0] [0.017, 0.004, -0.004] [1.0, 0.3, 0.0] [1.0, 0.212, 0.212] [0.217, 0.046, 0.046] [0.061, 0.018, 0.0] [1.0, 0.3, -0.0] [1.0, 0.212, 0.212] [1.0, -0.219, -0.196] [1.0, -0.3, -0.0] [1.0, -0.3, 0.0] [1.0, -0.274, -0.063]</t>
  </si>
  <si>
    <t>[0.0, -0.0, -0.0] [0.16, 0.0, -0.048] [1.0, 0.048, -0.28] [1.0, 0.0, 0.3] [0.0, -0.0, 0.0] [0.0, 0.0, 0.0] [1.0, 0.0, -0.3] [1.0, 0.0, 0.3] [1.0, 0.212, -0.212] [0.836, 0.177, -0.177] [0.891, -0.189, -0.189] [1.0, -0.178, -0.226]</t>
  </si>
  <si>
    <t>[0.0, -0.0, -0.0] [1.0, -0.212, -0.212] [1.0, -0.217, 0.199] [1.0, -0.212, 0.212] [0.153, -0.032, 0.032] [1.0, -0.3, -0.0] [1.0, -0.3, -0.0] [1.0, -0.212, 0.212] [1.0, 0.229, -0.172] [1.0, 0.3, 0.0] [1.0, 0.263, -0.09] [1.0, 0.267, -0.079]</t>
  </si>
  <si>
    <t>[0.0, 0.0, 0.0] [1.0, 0.264, -0.088] [1.0, 0.246, 0.13] [1.0, 0.212, 0.212] [0.0, -0.0, 0.0] [1.0, 0.3, 0.0] [1.0, 0.3, -0.0] [1.0, 0.212, 0.212] [1.0, -0.246, -0.13] [1.0, -0.3, -0.0] [1.0, -0.279, -0.05] [1.0, -0.243, -0.137]</t>
  </si>
  <si>
    <t>[0.0, 0.0, -0.0] [1.0, -0.0, -0.3] [1.0, 0.0, 0.3] [1.0, 0.0, 0.3] [0.0, -0.0, -0.0] [0.968, 0.0, -0.29] [1.0, 0.212, -0.212] [1.0, 0.0, 0.3] [1.0, 0.272, -0.067] [0.886, 0.188, -0.188] [1.0, -0.247, -0.129] [1.0, 0.002, -0.299]</t>
  </si>
  <si>
    <t>[1.0, -0.212, -0.212] [1.0, -0.217, 0.199] [1.0, -0.212, 0.212] [0.0, 0.0, 0.0] [1.0, -0.3, 0.0] [1.0, -0.3, -0.0] [1.0, -0.212, 0.212] [0.153, -0.032, 0.032] [1.0, 0.3, -0.0] [1.0, 0.263, -0.09] [1.0, 0.267, -0.079] [1.0, 0.229, -0.172]</t>
  </si>
  <si>
    <t>[1.0, 0.264, -0.088] [1.0, 0.246, 0.13] [1.0, 0.212, 0.212] [0.0, -0.0, 0.0] [1.0, 0.3, -0.0] [1.0, 0.3, -0.0] [1.0, 0.212, 0.212] [0.0, 0.0, 0.0] [1.0, -0.279, -0.05] [1.0, -0.3, -0.0] [1.0, -0.223, -0.187] [1.0, -0.267, -0.08]</t>
  </si>
  <si>
    <t>[1.0, 0.0, -0.3] [1.0, 0.0, 0.3] [1.0, -0.0, 0.3] [0.0, -0.0, 0.0] [0.968, 0.0, -0.29] [1.0, 0.212, -0.212] [1.0, 0.0, 0.3] [0.0, 0.0, -0.0] [0.886, 0.188, -0.188] [1.0, -0.247, -0.129] [1.0, 0.002, -0.299] [1.0, 0.272, -0.067]</t>
  </si>
  <si>
    <t>[1.0, -0.212, 0.212] [0.0, -0.0, 0.0] [1.0, -0.212, -0.212] [1.0, -0.217, 0.199] [1.0, -0.212, 0.212] [0.153, -0.032, 0.032] [1.0, -0.3, -0.0] [1.0, -0.3, -0.0] [1.0, 0.23, -0.169] [1.0, 0.266, -0.082] [1.0, 0.263, -0.09] [1.0, 0.3, 0.0]</t>
  </si>
  <si>
    <t>[1.0, 0.212, 0.212] [0.0, -0.0, 0.0] [1.0, 0.264, -0.088] [1.0, 0.246, 0.13] [1.0, 0.212, 0.212] [0.0, -0.0, 0.0] [1.0, 0.3, 0.0] [1.0, 0.3, -0.0] [1.0, -0.243, -0.137] [1.0, -0.246, -0.13] [1.0, -0.3, 0.0] [1.0, -0.279, -0.05]</t>
  </si>
  <si>
    <t>[1.0, 0.0, 0.3] [0.0, -0.0, -0.0] [1.0, 0.0, -0.3] [1.0, 0.0, 0.3] [1.0, 0.0, 0.3] [0.0, 0.0, 0.0] [0.968, 0.0, -0.29] [1.0, 0.212, -0.212] [1.0, 0.002, -0.299] [1.0, 0.272, -0.067] [0.886, 0.188, -0.188] [1.0, -0.247, -0.129]</t>
  </si>
  <si>
    <t>[1.0, -0.3, -0.0] [1.0, -0.3, -0.0] [1.0, -0.3, 0.0] [1.0, -0.3, 0.0] [1.0, -0.3, 0.0] [1.0, -0.3, 0.0] [1.0, -0.3, -0.0] [1.0, -0.3, 0.0] [1.0, 0.225, -0.182] [1.0, 0.212, -0.212] [1.0, 0.225, -0.182] [1.0, 0.212, -0.212]</t>
  </si>
  <si>
    <t>[1.0, 0.227, 0.176] [1.0, 0.212, 0.212] [1.0, 0.227, 0.176] [1.0, 0.212, 0.212] [1.0, 0.3, 0.0] [1.0, 0.3, 0.0] [1.0, 0.3, 0.0] [1.0, 0.3, 0.0] [1.0, -0.3, -0.0] [1.0, -0.3, -0.0] [1.0, -0.3, -0.0] [1.0, -0.3, -0.0]</t>
  </si>
  <si>
    <t>[0.948, 0.0, 0.284] [0.0, -0.0, -0.0] [1.0, 0.0, -0.3] [1.0, 0.212, 0.212] [1.0, -0.295, 0.013] [1.0, -0.3, 0.0] [1.0, 0.289, -0.009] [1.0, 0.3, 0.0] [1.0, 0.0, 0.3] [1.0, 0.212, -0.212] [0.937, 0.0, -0.281] [0.0, 0.0, -0.0]</t>
  </si>
  <si>
    <t>[1.0, 0.0, -0.3] [1.0, 0.212, 0.212] [0.948, 0.0, 0.284] [0.0, -0.0, -0.0] [1.0, 0.289, -0.009] [1.0, 0.3, 0.0] [1.0, -0.295, 0.013] [1.0, -0.3, -0.0] [0.937, 0.0, -0.281] [-0.0, -0.0, -0.0] [1.0, 0.0, 0.3] [1.0, 0.212, -0.212]</t>
  </si>
  <si>
    <t>[1.0, 0.212, 0.212] [0.948, 0.0, 0.284] [0.0, -0.0, 0.0] [1.0, 0.0, -0.3] [1.0, 0.3, 0.0] [1.0, -0.295, 0.013] [1.0, -0.3, -0.0] [1.0, 0.289, -0.009] [0.0, 0.0, -0.0] [1.0, 0.0, 0.3] [1.0, 0.212, -0.212] [0.937, 0.0, -0.281]</t>
  </si>
  <si>
    <t>[0.0, 0.0, -0.0] [1.0, -0.0, -0.3] [1.0, 0.212, 0.212] [0.948, 0.0, 0.284] [1.0, -0.3, -0.0] [1.0, 0.289, -0.009] [1.0, 0.3, 0.0] [1.0, -0.295, 0.013] [1.0, 0.212, -0.212] [0.937, 0.0, -0.281] [0.0, -0.0, 0.0] [1.0, 0.0, 0.3]</t>
  </si>
  <si>
    <t>[1.0, 0.0, -0.3] [1.0, 0.0, -0.3] [1.0, 0.0, -0.3] [1.0, 0.0, -0.3] [1.0, 0.0, -0.3] [1.0, 0.0, -0.3] [1.0, -0.0, -0.3] [1.0, 0.0, -0.3] [1.0, 0.0, 0.3] [1.0, 0.0, 0.3] [1.0, 0.0, 0.3] [1.0, 0.0, 0.3]</t>
  </si>
  <si>
    <t>[1.0, -0.0, 0.3] [1.0, -0.0, 0.3] [1.0, 0.0, 0.3] [1.0, 0.0, 0.3] [1.0, 0.0, 0.3] [1.0, 0.0, 0.3] [1.0, 0.0, 0.3] [1.0, 0.0, 0.3] [1.0, -0.0, -0.3] [1.0, 0.0, -0.3] [1.0, 0.0, -0.3] [1.0, 0.0, -0.3]</t>
  </si>
  <si>
    <t>[1.0, 0.235, 0.157] [0.356, -0.094, -0.032] [0.326, 0.08, 0.043]</t>
  </si>
  <si>
    <t>[1.0, -0.235, 0.158] [0.322, -0.092, 0.012] [0.359, 0.077, -0.074]</t>
  </si>
  <si>
    <t>[1.0, 0.024, 0.171] [0.33, -0.099, -0.0] [0.323, 0.085, -0.029]</t>
  </si>
  <si>
    <t>[1.0, 0.231, -0.167] [0.35, 0.067, -0.077] [0.319, -0.083, 0.031]</t>
  </si>
  <si>
    <t>[1.0, -0.23, -0.168] [0.321, 0.073, 0.057] [0.346, -0.085, -0.044]</t>
  </si>
  <si>
    <t>[1.0, -0.022, -0.189] [0.309, 0.082, -0.027] [0.316, -0.095, -0.0]</t>
  </si>
  <si>
    <t>[1.0, 0.3, -0.0] [0.287, -0.014, -0.08] [0.256, 0.002, 0.076]</t>
  </si>
  <si>
    <t>[1.0, -0.3, -0.0] [0.255, -0.008, 0.073] [0.287, -0.002, -0.085]</t>
  </si>
  <si>
    <t>[1.0, -0.0, -0.0] [0.0, 0.0, 0.0] [0.0, 0.0, 0.0]</t>
  </si>
  <si>
    <t>[1.0, 0.146, 0.239] [0.714, -0.153, -0.148] [0.76, 0.125, 0.176]</t>
  </si>
  <si>
    <t>[1.0, -0.149, 0.238] [0.752, -0.144, 0.166] [0.719, 0.114, -0.168]</t>
  </si>
  <si>
    <t>[1.0, 0.0, 0.3] [0.794, -0.182, 0.0] [0.8, 0.15, -0.01]</t>
  </si>
  <si>
    <t>[1.0, 0.133, -0.245] [0.725, 0.088, -0.181] [0.77, -0.117, 0.182]</t>
  </si>
  <si>
    <t>[1.0, -0.13, -0.246] [0.776, 0.098, 0.192] [0.721, -0.128, -0.163]</t>
  </si>
  <si>
    <t>[1.0, 0.0, -0.3] [0.806, 0.118, -0.008] [0.8, -0.15, 0.0]</t>
  </si>
  <si>
    <t>[1.0, 0.3, -0.0] [0.889, -0.043, -0.249] [0.94, 0.008, 0.279]</t>
  </si>
  <si>
    <t>[1.0, -0.3, 0.0] [0.942, -0.03, 0.27] [0.891, -0.008, -0.264]</t>
  </si>
  <si>
    <t>[0.0, 0.0, -0.0] [0.999, -0.04, 0.001] [1.0, 0.0, 0.0]</t>
  </si>
  <si>
    <t>[1.0, 0.217, 0.199] [0.5, -0.122, -0.068] [0.496, 0.103, 0.106]</t>
  </si>
  <si>
    <t>[1.0, -0.218, 0.198] [0.491, -0.117, 0.074] [0.504, 0.096, -0.112]</t>
  </si>
  <si>
    <t>[1.0, 0.036, 0.261] [0.502, -0.151, -0.0] [0.492, 0.129, -0.044]</t>
  </si>
  <si>
    <t>[1.0, 0.209, -0.214] [0.503, 0.083, -0.116] [0.501, -0.104, 0.107]</t>
  </si>
  <si>
    <t>[1.0, -0.209, -0.213] [0.505, 0.09, 0.114] [0.499, -0.109, -0.097]</t>
  </si>
  <si>
    <t>[1.0, 0.0, -0.3] [0.506, 0.13, -0.008] [0.5, -0.15, 0.0]</t>
  </si>
  <si>
    <t>[1.0, 0.3, -0.0] [0.501, -0.024, -0.14] [0.499, 0.004, 0.148]</t>
  </si>
  <si>
    <t>[1.0, -0.3, 0.0] [0.499, -0.016, 0.143] [0.501, -0.004, -0.149]</t>
  </si>
  <si>
    <t>[1.0, 0.038, 0.0] [0.503, -0.151, -0.0] [0.492, -0.132, -0.038]</t>
  </si>
  <si>
    <t>[1.0, -0.042, -0.0] [0.497, 0.132, -0.041] [0.509, 0.153, -0.0]</t>
  </si>
  <si>
    <t>[1.0, -0.281, -0.0] [0.999, -0.048, -0.28] [0.0, -0.0, -0.0]</t>
  </si>
  <si>
    <t>[1.0, 0.297, -0.0] [0.0, 0.0, 0.0] [1.0, -0.009, -0.296]</t>
  </si>
  <si>
    <t>[1.0, 0.0, 0.3] [0.506, 0.13, -0.008] [0.5, -0.15, 0.0]</t>
  </si>
  <si>
    <t>[1.0, 0.036, -0.261] [0.502, -0.151, -0.0] [0.492, 0.129, -0.044]</t>
  </si>
  <si>
    <t>[1.0, 0.0, -0.3] [1.0, 0.0, 0.3] [0.354, -0.0, 0.106] [0.0, 0.0, 0.0] [0.468, 0.14, -0.0] [0.715, 0.079, -0.083] [1.0, 0.3, -0.0] [1.0, 0.3, -0.0]</t>
  </si>
  <si>
    <t>[1.0, 0.0, -0.3] [1.0, 0.212, 0.212] [0.19, 0.0, 0.057] [0.0, 0.0, -0.0] [0.757, -0.171, -0.134] [1.0, -0.3, -0.0] [1.0, -0.27, 0.072] [1.0, 0.109, -0.255]</t>
  </si>
  <si>
    <t>[1.0, -0.0, -0.3] [1.0, 0.144, 0.24] [0.281, 0.0, 0.084] [0.0, -0.0, -0.0] [0.683, -0.145, -0.145] [0.932, -0.279, -0.0] [1.0, 0.3, -0.0] [1.0, 0.26, -0.096]</t>
  </si>
  <si>
    <t>[1.0, 0.0, 0.3] [0.354, 0.0, 0.106] [0.0, -0.0, -0.0] [1.0, 0.0, -0.3] [0.715, 0.079, -0.083] [1.0, 0.3, 0.0] [1.0, 0.3, -0.0] [0.468, 0.14, 0.0]</t>
  </si>
  <si>
    <t>[1.0, 0.212, 0.212] [0.19, 0.0, 0.057] [0.0, -0.0, 0.0] [1.0, 0.0, -0.3] [1.0, -0.3, -0.0] [1.0, -0.27, 0.072] [1.0, 0.109, -0.255] [0.757, -0.171, -0.134]</t>
  </si>
  <si>
    <t>[1.0, 0.144, 0.24] [0.281, -0.0, 0.084] [0.0, -0.0, -0.0] [1.0, 0.0, -0.3] [0.932, -0.279, -0.0] [1.0, 0.3, -0.0] [1.0, 0.26, -0.096] [0.683, -0.145, -0.145]</t>
  </si>
  <si>
    <t>[1.0, -0.179, -0.226] [1.0, -0.0, 0.3] [0.0, -0.0, 0.0] [0.892, 0.0, -0.268] [0.611, 0.13, -0.13] [1.0, 0.288, -0.029] [1.0, 0.3, -0.0] [0.787, 0.167, -0.167]</t>
  </si>
  <si>
    <t>[1.0, 0.212, -0.212] [1.0, 0.0, 0.3] [0.0, 0.0, -0.0] [0.908, -0.0, -0.272] [0.734, -0.22, -0.0] [1.0, -0.296, 0.009] [1.0, -0.166, -0.113] [1.0, -0.212, -0.212]</t>
  </si>
  <si>
    <t>[1.0, 0.212, -0.212] [1.0, 0.0, 0.3] [0.0, 0.0, 0.0] [0.864, -0.0, -0.259] [0.791, -0.237, 0.0] [1.0, 0.145, -0.063] [1.0, 0.3, -0.0] [0.93, -0.0, -0.279]</t>
  </si>
  <si>
    <t>[0.0, 0.0, -0.0] [1.0, 0.0, -0.3] [1.0, 0.0, 0.3] [0.354, 0.0, 0.106] [1.0, 0.3, 0.0] [0.468, 0.14, 0.0] [0.715, 0.079, -0.083] [1.0, 0.3, -0.0]</t>
  </si>
  <si>
    <t>[0.0, -0.0, -0.0] [1.0, -0.0, -0.3] [1.0, 0.212, 0.212] [0.19, 0.0, 0.057] [1.0, 0.109, -0.255] [0.757, -0.171, -0.134] [1.0, -0.3, 0.0] [1.0, -0.27, 0.072]</t>
  </si>
  <si>
    <t>[0.0, 0.0, 0.0] [1.0, 0.0, -0.3] [1.0, 0.144, 0.24] [0.281, 0.0, 0.084] [1.0, 0.26, -0.096] [0.683, -0.145, -0.145] [0.932, -0.279, -0.0] [1.0, 0.3, 0.0]</t>
  </si>
  <si>
    <t>[0.354, 0.0, 0.106] [0.0, -0.0, 0.0] [1.0, 0.0, -0.3] [1.0, 0.0, 0.3] [1.0, 0.3, -0.0] [1.0, 0.3, 0.0] [0.468, 0.14, 0.0] [0.715, 0.079, -0.083]</t>
  </si>
  <si>
    <t>[0.19, 0.0, 0.057] [0.0, -0.0, 0.0] [1.0, 0.0, -0.3] [1.0, 0.212, 0.212] [1.0, -0.27, 0.072] [1.0, 0.109, -0.255] [0.757, -0.171, -0.134] [1.0, -0.3, 0.0]</t>
  </si>
  <si>
    <t>[0.281, 0.0, 0.084] [0.0, 0.0, -0.0] [1.0, -0.0, -0.3] [1.0, 0.144, 0.24] [1.0, 0.3, -0.0] [1.0, 0.26, -0.096] [0.683, -0.145, -0.145] [0.932, -0.279, -0.0]</t>
  </si>
  <si>
    <t>[0.0, 0.0, -0.0] [0.892, 0.0, -0.268] [1.0, -0.179, -0.226] [1.0, 0.0, 0.3] [1.0, 0.3, -0.0] [0.787, 0.167, -0.167] [0.611, 0.13, -0.13] [1.0, 0.288, -0.029]</t>
  </si>
  <si>
    <t>[0.0, -0.0, 0.0] [0.908, 0.0, -0.272] [1.0, 0.212, -0.212] [1.0, 0.0, 0.3] [1.0, -0.166, -0.113] [1.0, -0.212, -0.212] [0.734, -0.22, -0.0] [1.0, -0.296, 0.009]</t>
  </si>
  <si>
    <t>[0.0, -0.0, -0.0] [0.864, 0.0, -0.259] [1.0, 0.212, -0.212] [1.0, 0.0, 0.3] [1.0, 0.3, -0.0] [0.93, -0.0, -0.279] [0.791, -0.237, -0.0] [1.0, 0.145, -0.063]</t>
  </si>
  <si>
    <t>[0.892, 0.0, -0.268] [1.0, -0.179, -0.226] [1.0, 0.0, 0.3] [0.0, 0.0, 0.0] [0.787, 0.167, -0.167] [0.611, 0.13, -0.13] [1.0, 0.288, -0.029] [1.0, 0.3, -0.0]</t>
  </si>
  <si>
    <t>[0.908, 0.0, -0.272] [1.0, 0.212, -0.212] [1.0, 0.0, 0.3] [0.0, 0.0, 0.0] [1.0, -0.212, -0.212] [0.734, -0.22, -0.0] [1.0, -0.296, 0.009] [1.0, -0.166, -0.113]</t>
  </si>
  <si>
    <t>[0.864, -0.0, -0.259] [1.0, 0.212, -0.212] [1.0, 0.0, 0.3] [0.0, -0.0, 0.0] [0.93, 0.0, -0.279] [0.791, -0.237, -0.0] [1.0, 0.145, -0.063] [1.0, 0.3, 0.0]</t>
  </si>
  <si>
    <t>[1.0, 0.0, 0.3] [0.0, 0.0, 0.0] [0.892, -0.0, -0.268] [1.0, -0.179, -0.226] [1.0, 0.288, -0.029] [1.0, 0.3, -0.0] [0.787, 0.167, -0.167] [0.611, 0.13, -0.13]</t>
  </si>
  <si>
    <t>[1.0, 0.0, 0.3] [0.0, -0.0, 0.0] [0.908, 0.0, -0.272] [1.0, 0.212, -0.212] [1.0, -0.296, 0.009] [1.0, -0.166, -0.113] [1.0, -0.212, -0.212] [0.734, -0.22, -0.0]</t>
  </si>
  <si>
    <t>[1.0, 0.0, 0.3] [0.0, -0.0, -0.0] [0.864, -0.0, -0.259] [1.0, 0.212, -0.212] [1.0, 0.145, -0.063] [1.0, 0.3, -0.0] [0.93, -0.0, -0.279] [0.791, -0.237, 0.0]</t>
  </si>
  <si>
    <t>[1.0, -0.3, 0.0] [1.0, -0.3, 0.0] [1.0, -0.3, 0.0] [1.0, -0.3, -0.0] [1.0, 0.285, -0.035] [1.0, 0.3, -0.0] [1.0, 0.285, -0.035] [1.0, 0.3, -0.0]</t>
  </si>
  <si>
    <t>[1.0, 0.3, -0.0] [1.0, 0.3, -0.0] [1.0, 0.3, -0.0] [1.0, 0.3, -0.0] [1.0, -0.3, -0.0] [1.0, -0.285, 0.035] [1.0, -0.3, 0.0] [1.0, -0.285, 0.035]</t>
  </si>
  <si>
    <t>[1.0, -0.0, 0.3] [0.0, 0.0, 0.0] [0.894, 0.0, -0.268] [1.0, 0.212, -0.212] [1.0, -0.0, 0.3] [1.0, 0.212, -0.212] [0.894, 0.0, -0.268] [0.0, -0.0, 0.0]</t>
  </si>
  <si>
    <t>[0.894, -0.0, -0.268] [1.0, 0.212, -0.212] [1.0, 0.0, 0.3] [-0.0, 0.0, 0.0] [0.894, 0.0, -0.268] [0.0, -0.0, 0.0] [1.0, 0.0, 0.3] [1.0, 0.212, -0.212]</t>
  </si>
  <si>
    <t>[1.0, 0.212, -0.212] [1.0, 0.0, 0.3] [0.0, -0.0, 0.0] [0.894, -0.0, -0.268] [0.0, -0.0, -0.0] [1.0, 0.0, 0.3] [1.0, 0.212, -0.212] [0.894, -0.0, -0.268]</t>
  </si>
  <si>
    <t>[0.0, -0.0, -0.0] [0.894, 0.0, -0.268] [1.0, 0.212, -0.212] [1.0, 0.0, 0.3] [1.0, 0.212, -0.212] [0.894, -0.0, -0.268] [0.0, -0.0, 0.0] [1.0, 0.0, 0.3]</t>
  </si>
  <si>
    <t>[1.0, 0.0, -0.3] [1.0, -0.0, -0.3] [1.0, -0.0, -0.3] [1.0, -0.0, -0.3] [1.0, 0.034, 0.286] [1.0, 0.0, 0.3] [1.0, 0.034, 0.286] [1.0, 0.0, 0.3]</t>
  </si>
  <si>
    <t>[1.0, 0.0, 0.3] [1.0, 0.0, 0.3] [1.0, 0.0, 0.3] [1.0, 0.0, 0.3] [1.0, -0.034, -0.286] [1.0, -0.0, -0.3] [1.0, -0.034, -0.286] [1.0, 0.0, -0.3]</t>
  </si>
  <si>
    <t>[1.0, -0.28, 0.047] [0.393, -0.014, -0.089] [0.363, 0.0, -0.109]</t>
  </si>
  <si>
    <t>[1.0, 0.009, 0.006] [0.494, -0.128, -0.048] [0.347, -0.0, -0.104]</t>
  </si>
  <si>
    <t>[1.0, -0.133, 0.024] [0.432, -0.106, -0.056] [0.367, 0.0, -0.11]</t>
  </si>
  <si>
    <t>[1.0, -0.076, 0.269] [0.468, 0.092, -0.028] [0.247, 0.0, 0.074]</t>
  </si>
  <si>
    <t>[1.0, 0.228, 0.173] [0.464, -0.12, 0.046] [0.219, -0.051, 0.037]</t>
  </si>
  <si>
    <t>[1.0, -0.036, 0.273] [0.355, -0.084, 0.055] [0.284, -0.06, 0.06]</t>
  </si>
  <si>
    <t>[1.0, -0.235, 0.156] [0.369, 0.082, -0.069] [0.206, 0.059, 0.008]</t>
  </si>
  <si>
    <t>[1.0, 0.232, 0.004] [0.466, -0.135, -0.012] [0.169, 0.0, -0.051]</t>
  </si>
  <si>
    <t>[1.0, -0.055, 0.064] [0.231, -0.067, -0.006] [0.084, -0.0, -0.025]</t>
  </si>
  <si>
    <t>[1.0, -0.289, 0.025] [0.8, 0.085, -0.205] [0.637, 0.094, -0.152]</t>
  </si>
  <si>
    <t>[1.0, 0.064, -0.045] [0.723, -0.182, -0.085] [0.576, 0.0, -0.173]</t>
  </si>
  <si>
    <t>[1.0, -0.243, -0.033] [0.716, -0.162, -0.126] [0.769, -0.0, -0.231]</t>
  </si>
  <si>
    <t>[1.0, 0.0, 0.3] [0.791, 0.145, -0.083] [0.489, 0.0, 0.058]</t>
  </si>
  <si>
    <t>[1.0, 0.056, 0.277] [0.644, -0.175, 0.044] [0.684, -0.192, -0.031]</t>
  </si>
  <si>
    <t>[1.0, 0.0, 0.3] [0.708, 0.0, -0.022] [0.603, -0.118, 0.01]</t>
  </si>
  <si>
    <t>[0.977, -0.132, 0.238] [1.0, 0.223, -0.186] [0.604, 0.171, 0.025]</t>
  </si>
  <si>
    <t>[1.0, 0.271, 0.07] [0.891, -0.258, -0.022] [0.81, -0.176, -0.161]</t>
  </si>
  <si>
    <t>[0.634, 0.0, 0.19] [1.0, 0.0, -0.116] [0.933, -0.059, -0.09]</t>
  </si>
  <si>
    <t>[1.0, -0.285, 0.035] [0.542, 0.05, -0.142] [0.458, 0.015, -0.131]</t>
  </si>
  <si>
    <t>[1.0, 0.028, -0.012] [0.574, -0.147, -0.061] [0.426, 0.0, -0.128]</t>
  </si>
  <si>
    <t>[1.0, -0.165, 0.007] [0.515, -0.123, -0.076] [0.485, 0.0, -0.146]</t>
  </si>
  <si>
    <t>[1.0, 0.0, 0.3] [0.667, 0.172, -0.068] [0.333, 0.011, 0.089]</t>
  </si>
  <si>
    <t>[1.0, 0.167, 0.231] [0.557, -0.147, 0.05] [0.443, -0.129, 0.009]</t>
  </si>
  <si>
    <t>[1.0, 0.0, 0.3] [0.553, -0.12, 0.045] [0.447, 0.0, 0.066]</t>
  </si>
  <si>
    <t>[1.0, -0.218, 0.198] [0.622, 0.139, -0.116] [0.378, 0.107, 0.016]</t>
  </si>
  <si>
    <t>[1.0, 0.295, 0.012] [0.63, -0.183, -0.016] [0.37, -0.054, -0.088]</t>
  </si>
  <si>
    <t>[1.0, -0.14, 0.146] [0.498, -0.118, 0.075] [0.502, 0.0, -0.151]</t>
  </si>
  <si>
    <t>[1.0, 0.118, 0.086] [0.682, -0.0, -0.204] [0.318, 0.014, 0.09]</t>
  </si>
  <si>
    <t>[1.0, 0.26, -0.095] [0.0, 0.0, -0.0] [1.0, 0.26, 0.095]</t>
  </si>
  <si>
    <t>[1.0, -0.174, 0.203] [0.734, -0.213, -0.018] [0.266, -0.0, -0.08]</t>
  </si>
  <si>
    <t>[1.0, -0.078, -0.268] [0.638, 0.013, 0.177] [0.362, 0.0, 0.109]</t>
  </si>
  <si>
    <t>[1.0, 0.071, 0.271] [0.606, -0.008, -0.178] [0.394, -0.013, -0.113]</t>
  </si>
  <si>
    <t>[1.0, -0.3, -0.0] [0.276, 0.002, 0.0] [0.634, 0.136, -0.083]</t>
  </si>
  <si>
    <t>[1.0, 0.025, -0.234] [0.544, 0.163, 0.0] [0.558, -0.056, -0.144]</t>
  </si>
  <si>
    <t>[1.0, -0.148, -0.174] [0.38, 0.114, 0.0] [0.556, 0.035, -0.152]</t>
  </si>
  <si>
    <t>[1.0, -0.299, 0.003] [0.778, -0.136, 0.042] [0.008, -0.002, -0.0]</t>
  </si>
  <si>
    <t>[1.0, 0.17, 0.162] [0.558, 0.056, -0.144] [0.544, -0.163, -0.0]</t>
  </si>
  <si>
    <t>[1.0, -0.001, 0.229] [0.556, -0.035, -0.152] [0.38, -0.114, -0.0]</t>
  </si>
  <si>
    <t>[1.0, -0.3, 0.0] [0.55, -0.067, 0.0] [0.341, 0.067, -0.063]</t>
  </si>
  <si>
    <t>[1.0, 0.116, -0.043] [0.435, 0.131, -0.0] [0.435, -0.131, -0.0]</t>
  </si>
  <si>
    <t>[1.0, -0.118, 0.043] [0.209, 0.063, -0.0] [0.209, -0.063, -0.0]</t>
  </si>
  <si>
    <t>[0.582, -0.175, -0.0] [0.424, -0.088, 0.091] [1.0, 0.258, 0.03]</t>
  </si>
  <si>
    <t>[0.979, 0.208, -0.208] [0.714, 0.129, 0.161] [1.0, 0.002, 0.067]</t>
  </si>
  <si>
    <t>[0.386, 0.082, -0.082] [0.295, 0.045, 0.07] [1.0, 0.15, 0.012]</t>
  </si>
  <si>
    <t>[0.606, -0.128, 0.128] [1.0, -0.259, 0.028] [0.454, 0.089, 0.099]</t>
  </si>
  <si>
    <t>[0.938, 0.282, -0.0] [1.0, -0.002, 0.069] [0.664, -0.128, 0.146]</t>
  </si>
  <si>
    <t>[0.371, 0.111, 0.0] [1.0, -0.15, 0.013] [0.277, -0.045, 0.064]</t>
  </si>
  <si>
    <t>[0.852, -0.222, 0.081] [1.0, -0.249, 0.122] [1.0, 0.249, 0.122]</t>
  </si>
  <si>
    <t>[1.0, 0.3, 0.0] [0.791, 0.067, 0.074] [1.0, -0.067, 0.137]</t>
  </si>
  <si>
    <t>[0.698, 0.182, -0.067] [1.0, -0.097, 0.26] [1.0, 0.097, 0.26]</t>
  </si>
  <si>
    <t>[1.0, -0.3, -0.0] [0.439, -0.047, 0.033] [1.0, 0.235, -0.057]</t>
  </si>
  <si>
    <t>[1.0, 0.155, -0.236] [0.63, 0.189, 0.0] [0.909, -0.038, -0.124]</t>
  </si>
  <si>
    <t>[0.881, -0.084, -0.229] [0.432, 0.13, 0.0] [1.0, 0.13, -0.186]</t>
  </si>
  <si>
    <t>[1.0, -0.248, 0.126] [1.0, -0.23, 0.028] [0.312, 0.046, 0.074]</t>
  </si>
  <si>
    <t>[1.0, 0.268, 0.077] [0.91, 0.038, -0.122] [0.626, -0.188, 0.0]</t>
  </si>
  <si>
    <t>[0.881, 0.084, 0.229] [1.0, -0.13, -0.186] [0.432, -0.13, -0.0]</t>
  </si>
  <si>
    <t>[1.0, -0.3, 0.0] [0.843, -0.141, 0.0] [0.634, 0.141, -0.063]</t>
  </si>
  <si>
    <t>[1.0, 0.3, 0.0] [0.634, 0.141, -0.063] [0.843, -0.141, 0.0]</t>
  </si>
  <si>
    <t>[1.0, 0.0, -0.0] [0.707, 0.212, -0.0] [0.707, 0.212, -0.0]</t>
  </si>
  <si>
    <t>[1.0, 0.0, 0.0] [0.707, -0.212, 0.0] [0.707, -0.212, -0.0]</t>
  </si>
  <si>
    <t>[1.0, 0.3, 0.0] [0.634, -0.141, -0.063] [0.843, 0.141, 0.0]</t>
  </si>
  <si>
    <t>[1.0, -0.3, 0.0] [0.843, 0.141, 0.0] [0.634, -0.141, -0.063]</t>
  </si>
  <si>
    <t>[1.0, -0.095, -0.26] [0.688, -0.0, -0.206] [0.717, 0.0, 0.215]</t>
  </si>
  <si>
    <t>[1.0, 0.095, 0.26] [0.717, -0.0, 0.215] [0.688, 0.0, -0.206]</t>
  </si>
  <si>
    <t>[1.0, -0.28, 0.047] [0.363, 0.0, -0.109] [0.393, -0.014, -0.089]</t>
  </si>
  <si>
    <t>[1.0, 0.009, 0.006] [0.347, -0.0, -0.104] [0.494, -0.128, -0.048]</t>
  </si>
  <si>
    <t>[1.0, -0.133, 0.024] [0.367, 0.0, -0.11] [0.432, -0.106, -0.056]</t>
  </si>
  <si>
    <t>[1.0, -0.076, 0.269] [0.247, 0.0, 0.074] [0.468, 0.092, -0.028]</t>
  </si>
  <si>
    <t>[1.0, 0.228, 0.173] [0.219, -0.051, 0.037] [0.464, -0.12, 0.046]</t>
  </si>
  <si>
    <t>[1.0, -0.036, 0.273] [0.284, -0.06, 0.06] [0.355, -0.084, 0.055]</t>
  </si>
  <si>
    <t>[1.0, -0.235, 0.156] [0.206, 0.059, 0.008] [0.369, 0.082, -0.069]</t>
  </si>
  <si>
    <t>[1.0, 0.232, 0.004] [0.169, 0.0, -0.051] [0.466, -0.135, -0.012]</t>
  </si>
  <si>
    <t>[1.0, -0.055, 0.064] [0.084, -0.0, -0.025] [0.231, -0.067, -0.006]</t>
  </si>
  <si>
    <t>[1.0, -0.289, 0.025] [0.637, 0.094, -0.152] [0.8, 0.085, -0.205]</t>
  </si>
  <si>
    <t>[1.0, 0.064, -0.045] [0.576, 0.0, -0.173] [0.723, -0.182, -0.085]</t>
  </si>
  <si>
    <t>[1.0, -0.243, -0.033] [0.769, -0.0, -0.231] [0.716, -0.162, -0.126]</t>
  </si>
  <si>
    <t>[1.0, 0.0, 0.3] [0.489, 0.0, 0.058] [0.791, 0.145, -0.083]</t>
  </si>
  <si>
    <t>[1.0, 0.056, 0.277] [0.684, -0.192, -0.031] [0.644, -0.175, 0.044]</t>
  </si>
  <si>
    <t>[1.0, 0.0, 0.3] [0.603, -0.118, 0.01] [0.708, 0.0, -0.022]</t>
  </si>
  <si>
    <t>[0.977, -0.132, 0.238] [0.604, 0.171, 0.025] [1.0, 0.223, -0.186]</t>
  </si>
  <si>
    <t>[1.0, 0.271, 0.07] [0.81, -0.176, -0.161] [0.891, -0.258, -0.022]</t>
  </si>
  <si>
    <t>[0.634, 0.0, 0.19] [0.933, -0.059, -0.09] [1.0, 0.0, -0.116]</t>
  </si>
  <si>
    <t>[1.0, -0.285, 0.035] [0.458, 0.015, -0.131] [0.542, 0.05, -0.142]</t>
  </si>
  <si>
    <t>[1.0, 0.028, -0.012] [0.426, 0.0, -0.128] [0.574, -0.147, -0.061]</t>
  </si>
  <si>
    <t>[1.0, -0.165, 0.007] [0.485, 0.0, -0.146] [0.515, -0.123, -0.076]</t>
  </si>
  <si>
    <t>[1.0, 0.0, 0.3] [0.333, 0.011, 0.089] [0.667, 0.172, -0.068]</t>
  </si>
  <si>
    <t>[1.0, 0.167, 0.231] [0.443, -0.129, 0.009] [0.557, -0.147, 0.05]</t>
  </si>
  <si>
    <t>[1.0, 0.0, 0.3] [0.447, 0.0, 0.066] [0.553, -0.12, 0.045]</t>
  </si>
  <si>
    <t>[1.0, -0.218, 0.198] [0.378, 0.107, 0.016] [0.622, 0.139, -0.116]</t>
  </si>
  <si>
    <t>[1.0, 0.295, 0.012] [0.37, -0.054, -0.088] [0.63, -0.183, -0.016]</t>
  </si>
  <si>
    <t>[1.0, -0.14, 0.146] [0.502, 0.0, -0.151] [0.498, -0.118, 0.075]</t>
  </si>
  <si>
    <t>[1.0, 0.118, 0.086] [0.318, 0.014, 0.09] [0.682, -0.0, -0.204]</t>
  </si>
  <si>
    <t>[1.0, 0.26, -0.095] [1.0, 0.26, 0.095] [0.0, 0.0, 0.0]</t>
  </si>
  <si>
    <t>[1.0, -0.174, 0.203] [0.266, -0.0, -0.08] [0.734, -0.213, -0.018]</t>
  </si>
  <si>
    <t>[1.0, -0.078, -0.268] [0.362, 0.0, 0.109] [0.638, 0.013, 0.177]</t>
  </si>
  <si>
    <t>[1.0, 0.071, 0.271] [0.394, -0.013, -0.113] [0.606, -0.008, -0.178]</t>
  </si>
  <si>
    <t>[1.0, -0.3, -0.0] [0.634, 0.136, -0.083] [0.276, 0.002, 0.0]</t>
  </si>
  <si>
    <t>[1.0, 0.025, -0.234] [0.558, -0.056, -0.144] [0.544, 0.163, -0.0]</t>
  </si>
  <si>
    <t>[1.0, -0.148, -0.174] [0.556, 0.035, -0.152] [0.38, 0.114, 0.0]</t>
  </si>
  <si>
    <t>[1.0, -0.299, 0.003] [0.008, -0.002, -0.0] [0.778, -0.136, 0.042]</t>
  </si>
  <si>
    <t>[1.0, 0.17, 0.162] [0.544, -0.163, -0.0] [0.558, 0.056, -0.144]</t>
  </si>
  <si>
    <t>[1.0, -0.001, 0.229] [0.38, -0.114, -0.0] [0.556, -0.035, -0.152]</t>
  </si>
  <si>
    <t>[1.0, -0.3, 0.0] [0.341, 0.067, -0.063] [0.55, -0.067, 0.0]</t>
  </si>
  <si>
    <t>[1.0, 0.116, -0.043] [0.435, -0.131, -0.0] [0.435, 0.131, -0.0]</t>
  </si>
  <si>
    <t>[1.0, -0.118, 0.043] [0.209, -0.063, 0.0] [0.209, 0.063, -0.0]</t>
  </si>
  <si>
    <t>[0.582, -0.175, -0.0] [1.0, 0.258, 0.03] [0.424, -0.088, 0.091]</t>
  </si>
  <si>
    <t>[0.979, 0.208, -0.208] [1.0, 0.002, 0.067] [0.714, 0.129, 0.161]</t>
  </si>
  <si>
    <t>[0.386, 0.082, -0.082] [1.0, 0.15, 0.012] [0.295, 0.045, 0.07]</t>
  </si>
  <si>
    <t>[0.606, -0.128, 0.128] [0.454, 0.089, 0.099] [1.0, -0.259, 0.028]</t>
  </si>
  <si>
    <t>[0.938, 0.282, -0.0] [0.664, -0.128, 0.146] [1.0, -0.002, 0.069]</t>
  </si>
  <si>
    <t>[0.371, 0.111, 0.0] [0.277, -0.045, 0.064] [1.0, -0.15, 0.013]</t>
  </si>
  <si>
    <t>[0.852, -0.222, 0.081] [1.0, 0.249, 0.122] [1.0, -0.249, 0.122]</t>
  </si>
  <si>
    <t>[1.0, 0.3, 0.0] [1.0, -0.067, 0.137] [0.791, 0.067, 0.074]</t>
  </si>
  <si>
    <t>[0.698, 0.182, -0.067] [1.0, 0.097, 0.26] [1.0, -0.097, 0.26]</t>
  </si>
  <si>
    <t>[1.0, -0.3, -0.0] [1.0, 0.235, -0.057] [0.439, -0.047, 0.033]</t>
  </si>
  <si>
    <t>[1.0, 0.155, -0.236] [0.909, -0.038, -0.124] [0.63, 0.189, 0.0]</t>
  </si>
  <si>
    <t>[0.881, -0.084, -0.229] [1.0, 0.13, -0.186] [0.432, 0.13, 0.0]</t>
  </si>
  <si>
    <t>[1.0, -0.248, 0.126] [0.312, 0.046, 0.074] [1.0, -0.23, 0.028]</t>
  </si>
  <si>
    <t>[1.0, 0.268, 0.077] [0.626, -0.188, -0.0] [0.91, 0.038, -0.122]</t>
  </si>
  <si>
    <t>[0.881, 0.084, 0.229] [0.432, -0.13, -0.0] [1.0, -0.13, -0.186]</t>
  </si>
  <si>
    <t>[1.0, -0.3, 0.0] [0.634, 0.141, -0.063] [0.843, -0.141, 0.0]</t>
  </si>
  <si>
    <t>[1.0, 0.3, 0.0] [0.843, -0.141, 0.0] [0.634, 0.141, -0.063]</t>
  </si>
  <si>
    <t>[1.0, 0.0, 0.0] [0.707, -0.212, -0.0] [0.707, -0.212, 0.0]</t>
  </si>
  <si>
    <t>[1.0, 0.3, 0.0] [0.843, 0.141, 0.0] [0.634, -0.141, -0.063]</t>
  </si>
  <si>
    <t>[1.0, -0.3, 0.0] [0.634, -0.141, -0.063] [0.843, 0.141, 0.0]</t>
  </si>
  <si>
    <t>[1.0, -0.095, -0.26] [0.717, 0.0, 0.215] [0.688, -0.0, -0.206]</t>
  </si>
  <si>
    <t>[1.0, 0.095, 0.26] [0.688, 0.0, -0.206] [0.717, -0.0, 0.215]</t>
  </si>
  <si>
    <t>[1.0, 0.154, 0.139] [0.0, 0.0, 0.0] [0.706, 0.139, -0.154]</t>
  </si>
  <si>
    <t>[1.0, -0.209, 0.208] [0.186, -0.055, 0.002] [0.66, -0.0, -0.198]</t>
  </si>
  <si>
    <t>[1.0, 0.008, 0.188] [0.008, -0.002, 0.0] [0.627, -0.0, -0.188]</t>
  </si>
  <si>
    <t>[1.0, 0.234, -0.16] [0.084, 0.025, -0.001] [0.679, 0.145, 0.141]</t>
  </si>
  <si>
    <t>[1.0, -0.223, -0.186] [0.17, -0.049, 0.001] [0.656, -0.0, 0.197]</t>
  </si>
  <si>
    <t>[1.0, -0.009, -0.185] [0.0, 0.0, -0.0] [0.629, 0.009, 0.185]</t>
  </si>
  <si>
    <t>[1.0, 0.294, -0.015] [0.096, 0.028, -0.001] [0.597, 0.176, -0.009]</t>
  </si>
  <si>
    <t>[1.0, -0.294, 0.015] [0.776, -0.071, 0.002] [0.0, 0.0, -0.0]</t>
  </si>
  <si>
    <t>[1.0, 0.0, 0.0] [0.0, 0.0, 0.0] [0.0, 0.0, -0.0]</t>
  </si>
  <si>
    <t>[0.679, 0.145, 0.141] [0.084, -0.025, 0.001] [1.0, 0.234, -0.16]</t>
  </si>
  <si>
    <t>[0.656, -0.0, 0.197] [0.17, 0.049, -0.001] [1.0, -0.223, -0.186]</t>
  </si>
  <si>
    <t>[0.629, 0.009, 0.185] [0.0, -0.0, -0.0] [1.0, -0.009, -0.185]</t>
  </si>
  <si>
    <t>[0.706, 0.139, -0.154] [0.0, -0.0, 0.0] [1.0, 0.154, 0.139]</t>
  </si>
  <si>
    <t>[0.66, 0.0, -0.198] [0.186, 0.055, -0.002] [1.0, -0.209, 0.208]</t>
  </si>
  <si>
    <t>[0.627, 0.0, -0.188] [0.008, 0.002, -0.0] [1.0, 0.008, 0.188]</t>
  </si>
  <si>
    <t>[0.597, 0.176, -0.009] [0.096, -0.028, 0.001] [1.0, 0.294, -0.015]</t>
  </si>
  <si>
    <t>[0.0, -0.0, -0.0] [0.776, 0.071, -0.002] [1.0, -0.294, 0.015]</t>
  </si>
  <si>
    <t>[0.0, -0.0, 0.0] [0.0, -0.0, 0.0] [1.0, 0.0, 0.0]</t>
  </si>
  <si>
    <t>[1.0, 0.218, 0.197] [0.0, 0.0, -0.0] [1.0, 0.197, -0.218]</t>
  </si>
  <si>
    <t>[0.994, -0.0, 0.298] [0.591, -0.006, 0.0] [1.0, -0.005, -0.298]</t>
  </si>
  <si>
    <t>[1.0, 0.015, 0.294] [0.0, -0.0, 0.0] [1.0, -0.015, -0.294]</t>
  </si>
  <si>
    <t>[1.0, 0.197, -0.218] [0.0, -0.0, -0.0] [1.0, 0.218, 0.197]</t>
  </si>
  <si>
    <t>[1.0, -0.005, -0.298] [0.591, 0.006, -0.0] [0.994, 0.0, 0.298]</t>
  </si>
  <si>
    <t>[1.0, -0.015, -0.294] [0.0, 0.0, 0.0] [1.0, 0.015, 0.294]</t>
  </si>
  <si>
    <t>[1.0, 0.294, -0.015] [0.0, 0.0, -0.0] [1.0, 0.294, -0.015]</t>
  </si>
  <si>
    <t>[1.0, -0.294, 0.015] [1.0, 0.0, 0.0] [1.0, -0.294, 0.015]</t>
  </si>
  <si>
    <t>[0.999, 0.261, -0.092] [0.535, -0.006, -0.158] [1.0, 0.273, 0.066]</t>
  </si>
  <si>
    <t>[1.0, 0.273, 0.066] [0.535, 0.006, 0.158] [0.999, 0.261, -0.092]</t>
  </si>
  <si>
    <t>[1.0, 0.294, -0.015] [0.541, 0.16, -0.005] [0.839, 0.247, -0.012]</t>
  </si>
  <si>
    <t>[0.839, 0.247, -0.012] [0.541, -0.16, 0.005] [1.0, 0.294, -0.015]</t>
  </si>
  <si>
    <t>[1.0, 0.015, 0.294] [0.0, -0.0, 0.0] [1.0, 0.015, 0.294]</t>
  </si>
  <si>
    <t>[1.0, 0.0, -0.3] [0.03, 0.0, 0.0] [1.0, 0.0, -0.3]</t>
  </si>
  <si>
    <t>[1.0, 0.2, 0.151] [0.623, 0.109, -0.142] [0.386, 0.116, -0.0]</t>
  </si>
  <si>
    <t>[1.0, -0.185, 0.184] [0.602, -0.123, -0.13] [0.389, -0.117, 0.0]</t>
  </si>
  <si>
    <t>[1.0, 0.01, 0.205] [0.57, -0.008, -0.167] [0.0, 0.0, -0.0]</t>
  </si>
  <si>
    <t>[1.0, 0.185, -0.184] [0.389, 0.117, -0.0] [0.602, 0.123, 0.13]</t>
  </si>
  <si>
    <t>[1.0, -0.2, -0.151] [0.386, -0.116, 0.0] [0.623, -0.109, 0.142]</t>
  </si>
  <si>
    <t>[1.0, -0.01, -0.205] [0.0, -0.0, 0.0] [0.57, 0.008, 0.167]</t>
  </si>
  <si>
    <t>[1.0, 0.203, -0.015] [0.418, 0.122, -0.008] [0.408, 0.122, 0.0]</t>
  </si>
  <si>
    <t>[1.0, -0.203, 0.015] [0.408, -0.122, 0.0] [0.418, -0.122, 0.008]</t>
  </si>
  <si>
    <t>[1.0, 0.0, 0.0] [0.0, 0.0, -0.0] [0.0, 0.0, 0.0]</t>
  </si>
  <si>
    <t>[0.995, 0.211, 0.211] [1.0, 0.122, 0.024] [0.867, 0.11, -0.215]</t>
  </si>
  <si>
    <t>[0.916, -0.194, 0.194] [1.0, -0.12, 0.042] [0.779, -0.131, -0.179]</t>
  </si>
  <si>
    <t>[0.0, -0.0, 0.0] [1.0, 0.0, 0.008] [0.036, -0.001, -0.011]</t>
  </si>
  <si>
    <t>[0.916, 0.194, -0.194] [0.779, 0.131, 0.179] [1.0, 0.12, -0.042]</t>
  </si>
  <si>
    <t>[0.995, -0.211, -0.211] [0.867, -0.11, 0.215] [1.0, -0.122, -0.024]</t>
  </si>
  <si>
    <t>[0.0, 0.0, -0.0] [0.036, 0.001, 0.011] [1.0, -0.0, -0.008]</t>
  </si>
  <si>
    <t>[1.0, 0.298, -0.004] [0.978, 0.189, 0.204] [1.0, 0.168, -0.231]</t>
  </si>
  <si>
    <t>[1.0, -0.298, 0.004] [1.0, -0.168, 0.231] [0.978, -0.189, -0.204]</t>
  </si>
  <si>
    <t>[0.0, 0.0, 0.0] [1.0, 0.015, 0.294] [1.0, -0.015, -0.294]</t>
  </si>
  <si>
    <t>[1.0, 0.252, 0.115] [1.0, 0.144, -0.084] [0.535, 0.146, -0.035]</t>
  </si>
  <si>
    <t>[1.0, -0.241, 0.141] [1.0, -0.153, -0.068] [0.532, -0.15, -0.022]</t>
  </si>
  <si>
    <t>[0.572, 0.008, 0.168] [1.0, -0.007, -0.139] [0.0, 0.0, 0.0]</t>
  </si>
  <si>
    <t>[1.0, 0.241, -0.141] [0.532, 0.15, 0.022] [1.0, 0.153, 0.068]</t>
  </si>
  <si>
    <t>[1.0, -0.252, -0.115] [0.535, -0.146, 0.035] [1.0, -0.144, 0.084]</t>
  </si>
  <si>
    <t>[0.572, -0.008, -0.168] [0.0, -0.0, -0.0] [1.0, 0.007, 0.139]</t>
  </si>
  <si>
    <t>[1.0, 0.3, 0.0] [0.742, 0.178, -0.03] [0.773, 0.18, 0.0]</t>
  </si>
  <si>
    <t>[1.0, -0.3, -0.0] [0.773, -0.18, 0.0] [0.742, -0.178, 0.03]</t>
  </si>
  <si>
    <t>[1.0, 0.0, 0.0] [0.729, 0.219, -0.0] [0.729, -0.219, 0.0]</t>
  </si>
  <si>
    <t>[1.0, -0.0, -0.0] [0.753, -0.226, -0.0] [0.753, 0.226, 0.0]</t>
  </si>
  <si>
    <t>[1.0, -0.3, -0.0] [0.758, 0.15, -0.003] [0.727, 0.15, 0.0]</t>
  </si>
  <si>
    <t>[1.0, 0.3, 0.0] [0.727, -0.15, 0.0] [0.758, -0.15, 0.003]</t>
  </si>
  <si>
    <t>[1.0, 0.015, 0.294] [0.741, 0.011, 0.218] [0.741, 0.011, 0.218]</t>
  </si>
  <si>
    <t>[1.0, -0.015, -0.294] [0.741, -0.011, -0.218] [0.741, -0.011, -0.218]</t>
  </si>
  <si>
    <t>[1.0, 0.237, 0.151] [0.377, -0.081, -0.077] [0.297, -0.081, -0.019]</t>
  </si>
  <si>
    <t>[1.0, -0.227, 0.175] [0.293, -0.082, 0.014] [0.38, -0.082, 0.077]</t>
  </si>
  <si>
    <t>[1.0, 0.009, 0.187] [0.312, -0.094, 0.0] [0.312, -0.094, 0.0]</t>
  </si>
  <si>
    <t>[1.0, 0.227, -0.175] [0.38, 0.082, -0.077] [0.293, 0.082, -0.014]</t>
  </si>
  <si>
    <t>[1.0, -0.237, -0.151] [0.297, 0.081, 0.019] [0.377, 0.081, 0.077]</t>
  </si>
  <si>
    <t>[1.0, -0.009, -0.187] [0.312, 0.094, 0.0] [0.312, 0.094, 0.0]</t>
  </si>
  <si>
    <t>[1.0, 0.294, -0.015] [0.311, -0.0, -0.093] [0.232, -0.0, -0.07]</t>
  </si>
  <si>
    <t>[1.0, -0.294, 0.015] [0.232, 0.0, 0.07] [0.311, 0.0, 0.093]</t>
  </si>
  <si>
    <t>[1.0, 0.0, 0.0] [0.0, 0.0, 0.0] [0.0, 0.0, 0.0]</t>
  </si>
  <si>
    <t>[1.0, 0.154, 0.236] [0.683, -0.122, -0.154] [0.805, -0.122, -0.191]</t>
  </si>
  <si>
    <t>[1.0, -0.126, 0.248] [0.803, -0.121, 0.191] [0.679, -0.121, 0.154]</t>
  </si>
  <si>
    <t>[1.0, 0.0, 0.3] [0.791, -0.15, -0.015] [0.809, -0.15, 0.0]</t>
  </si>
  <si>
    <t>[1.0, 0.126, -0.248] [0.679, 0.121, -0.154] [0.803, 0.121, -0.191]</t>
  </si>
  <si>
    <t>[1.0, -0.154, -0.236] [0.805, 0.122, 0.191] [0.683, 0.122, 0.154]</t>
  </si>
  <si>
    <t>[1.0, -0.0, -0.3] [0.809, 0.15, 0.015] [0.791, 0.15, 0.0]</t>
  </si>
  <si>
    <t>[0.997, 0.293, -0.015] [0.844, 0.0, -0.253] [1.0, 0.0, -0.3]</t>
  </si>
  <si>
    <t>[0.997, -0.293, 0.015] [1.0, 0.0, 0.3] [0.844, 0.0, 0.253]</t>
  </si>
  <si>
    <t>[0.0, 0.0, 0.0] [1.0, 0.0, 0.0] [1.0, 0.0, 0.0]</t>
  </si>
  <si>
    <t>[1.0, 0.217, 0.199] [0.498, -0.105, -0.106] [0.502, -0.105, -0.107]</t>
  </si>
  <si>
    <t>[1.0, -0.195, 0.219] [0.502, -0.105, 0.107] [0.498, -0.105, 0.106]</t>
  </si>
  <si>
    <t>[1.0, 0.008, 0.297] [0.496, -0.148, -0.0] [0.504, -0.148, -0.007]</t>
  </si>
  <si>
    <t>[1.0, 0.195, -0.219] [0.498, 0.105, -0.106] [0.502, 0.105, -0.107]</t>
  </si>
  <si>
    <t>[1.0, -0.217, -0.199] [0.502, 0.105, 0.107] [0.498, 0.105, 0.106]</t>
  </si>
  <si>
    <t>[1.0, -0.008, -0.297] [0.504, 0.148, 0.007] [0.496, 0.148, 0.0]</t>
  </si>
  <si>
    <t>[1.0, 0.294, -0.015] [0.498, -0.0, -0.149] [0.502, 0.0, -0.151]</t>
  </si>
  <si>
    <t>[1.0, -0.294, 0.015] [0.502, -0.0, 0.151] [0.498, -0.0, 0.149]</t>
  </si>
  <si>
    <t>[1.0, -0.0, 0.0] [0.5, -0.15, -0.0] [0.5, 0.15, 0.0]</t>
  </si>
  <si>
    <t>[1.0, -0.0, -0.0] [0.5, 0.15, -0.0] [0.5, -0.15, -0.0]</t>
  </si>
  <si>
    <t>[1.0, -0.294, 0.015] [1.0, 0.0, -0.294] [0.0, 0.0, 0.0]</t>
  </si>
  <si>
    <t>[1.0, 0.294, -0.015] [0.0, -0.0, 0.0] [1.0, 0.0, 0.294]</t>
  </si>
  <si>
    <t>[1.0, 0.008, 0.297] [0.496, 0.148, -0.0] [0.504, 0.148, -0.007]</t>
  </si>
  <si>
    <t>[1.0, -0.008, -0.297] [0.504, -0.148, 0.007] [0.496, -0.148, 0.0]</t>
  </si>
  <si>
    <t>[1.0, 0.102, 0.088] [0.74, 0.0, -0.222] [0.0, -0.0, -0.0] [0.0, -0.0, 0.0] [0.575, 0.155, -0.041]</t>
  </si>
  <si>
    <t>[1.0, 0.006, 0.25] [0.538, 0.0, -0.162] [0.0, -0.0, 0.0] [0.0, -0.0, 0.0] [0.654, 0.065, -0.169]</t>
  </si>
  <si>
    <t>[1.0, 0.079, 0.167] [0.675, 0.0, -0.202] [0.0, 0.0, 0.0] [0.0, -0.0, 0.0] [0.595, 0.136, -0.102]</t>
  </si>
  <si>
    <t>[1.0, -0.184, 0.085] [0.616, 0.159, 0.061] [0.0, 0.0, 0.0] [0.0, -0.0, -0.0] [0.743, 0.0, 0.223]</t>
  </si>
  <si>
    <t>[1.0, -0.093, 0.235] [0.679, 0.062, 0.178] [0.0, -0.0, 0.0] [0.0, -0.0, 0.0] [0.54, 0.0, 0.162]</t>
  </si>
  <si>
    <t>[1.0, -0.166, 0.159] [0.629, 0.14, 0.118] [-0.0, -0.0, 0.0] [0.0, -0.0, -0.0] [0.681, 0.0, 0.204]</t>
  </si>
  <si>
    <t>[1.0, -0.058, 0.12] [0.529, 0.021, -0.15] [0.0, -0.0, 0.0] [0.0, -0.0, -0.0] [0.542, -0.0, 0.163]</t>
  </si>
  <si>
    <t>[1.0, 0.0, 0.3] [0.29, 0.0, 0.087] [0.336, 0.0, 0.101] [0.08, -0.002, -0.023] [0.243, 0.052, -0.052]</t>
  </si>
  <si>
    <t>[1.0, -0.045, 0.281] [0.198, 0.013, -0.054] [0.0, -0.0, 0.0] [0.508, 0.0, -0.152] [0.018, 0.0, 0.005]</t>
  </si>
  <si>
    <t>[1.0, -0.009, -0.283] [0.731, 0.0, -0.219] [-0.0, 0.0, 0.0] [0.057, -0.012, 0.012] [1.0, 0.038, -0.284]</t>
  </si>
  <si>
    <t>[1.0, -0.172, -0.02] [0.483, 0.122, -0.055] [0.0, -0.0, -0.0] [0.226, -0.0, 0.068] [1.0, -0.0, -0.3]</t>
  </si>
  <si>
    <t>[1.0, -0.119, -0.136] [0.542, 0.066, -0.135] [0.0, -0.0, -0.0] [0.183, 0.0, 0.055] [1.0, -0.0, -0.3]</t>
  </si>
  <si>
    <t>[1.0, -0.072, -0.254] [1.0, 0.037, 0.285] [0.05, -0.011, -0.011] [0.0, -0.0, 0.0] [0.715, 0.0, 0.215]</t>
  </si>
  <si>
    <t>[1.0, 0.074, -0.015] [1.0, 0.0, 0.3] [0.195, 0.0, -0.058] [0.0, -0.0, 0.0] [0.489, 0.119, 0.068]</t>
  </si>
  <si>
    <t>[1.0, 0.025, -0.122] [1.0, 0.0, 0.3] [0.154, 0.0, -0.046] [0.0, -0.0, 0.0] [0.546, 0.061, 0.139]</t>
  </si>
  <si>
    <t>[1.0, 0.0, -0.3] [0.392, -0.0, -0.118] [0.61, 0.0, -0.183] [0.221, 0.0, 0.066] [0.39, 0.06, 0.092]</t>
  </si>
  <si>
    <t>[1.0, -0.028, -0.086] [0.985, 0.0, 0.295] [0.0, 0.0, -0.0] [-0.0, 0.0, 0.0] [0.932, 0.024, -0.27]</t>
  </si>
  <si>
    <t>[1.0, 0.0, -0.3] [0.114, -0.0, -0.034] [0.846, -0.0, -0.254] [0.65, -0.054, 0.172] [0.032, 0.007, 0.007]</t>
  </si>
  <si>
    <t>[1.0, 0.102, -0.053] [0.804, 0.0, -0.241] [-0.0, -0.0, -0.0] [0.0, -0.0, 0.0] [0.728, 0.16, -0.14]</t>
  </si>
  <si>
    <t>[1.0, -0.122, 0.128] [0.48, 0.062, -0.118] [0.0, 0.0, -0.0] [0.0, -0.0, 0.0] [0.971, -0.0, -0.291]</t>
  </si>
  <si>
    <t>[1.0, -0.002, 0.037] [0.621, 0.0, -0.186] [0.0, -0.0, -0.0] [0.0, -0.0, -0.0] [0.818, 0.058, -0.222]</t>
  </si>
  <si>
    <t>[1.0, -0.183, -0.047] [0.758, 0.163, 0.157] [0.0, -0.0, -0.0] [0.0, -0.0, -0.0] [0.803, 0.0, 0.241]</t>
  </si>
  <si>
    <t>[1.0, 0.028, 0.119] [0.96, 0.0, 0.288] [0.0, 0.0, -0.0] [0.0, -0.0, 0.0] [0.482, 0.061, 0.119]</t>
  </si>
  <si>
    <t>[1.0, -0.081, 0.037] [0.832, 0.054, 0.227] [0.0, 0.0, 0.0] [0.0, -0.0, -0.0] [0.614, 0.0, 0.184]</t>
  </si>
  <si>
    <t>[1.0, -0.059, -0.263] [0.704, 0.028, -0.2] [0.0, 0.0, 0.0] [0.0, 0.0, 0.0] [0.721, 0.0, 0.216]</t>
  </si>
  <si>
    <t>[1.0, -0.035, 0.283] [0.719, 0.0, 0.216] [0.0, 0.0, -0.0] [0.0, -0.0, 0.0] [0.68, 0.017, -0.197]</t>
  </si>
  <si>
    <t>[1.0, -0.008, 0.037] [0.756, 0.0, 0.227] [0.0, 0.0, -0.0] [0.0, -0.0, -0.0] [0.66, 0.026, 0.187]</t>
  </si>
  <si>
    <t>[1.0, -0.088, 0.037] [0.672, 0.036, -0.186] [0.0, -0.0, -0.0] [0.0, 0.0, 0.0] [0.751, 0.0, -0.225]</t>
  </si>
  <si>
    <t>[1.0, 0.0, 0.3] [0.108, 0.0, 0.032] [0.581, 0.0, 0.174] [0.377, -0.04, -0.096] [0.03, 0.006, -0.006]</t>
  </si>
  <si>
    <t>[1.0, -0.059, -0.276] [0.062, 0.0, 0.019] [0.745, 0.0, -0.224] [0.0, -0.0, 0.0] [0.327, 0.024, -0.088]</t>
  </si>
  <si>
    <t>[1.0, 0.285, 0.037] [0.732, 0.207, 0.029] [0.0, -0.0, -0.0] [0.0, 0.0, 0.0] [0.65, -0.187, -0.019]</t>
  </si>
  <si>
    <t>[1.0, -0.285, 0.037] [0.743, -0.211, 0.03] [0.0, 0.0, -0.0] [0.0, -0.0, 0.0] [0.65, 0.194, -0.001]</t>
  </si>
  <si>
    <t>[1.0, -0.212, -0.212] [0.304, -0.025, -0.081] [0.0, -0.0, 0.0] [0.311, -0.043, 0.075] [0.0, 0.0, -0.0]</t>
  </si>
  <si>
    <t>[1.0, 0.159, -0.09] [0.186, 0.0, 0.056] [0.457, 0.097, 0.097] [0.0, -0.0, -0.0] [0.075, 0.023, -0.0]</t>
  </si>
  <si>
    <t>[1.0, -0.062, -0.199] [0.0, -0.0, 0.0] [0.503, 0.075, 0.12] [0.0, 0.0, 0.0] [0.097, 0.029, -0.0]</t>
  </si>
  <si>
    <t>[1.0, -0.249, 0.124] [0.432, 0.109, 0.029] [0.0, 0.0, -0.0] [0.0, 0.0, -0.0] [0.293, -0.088, -0.0]</t>
  </si>
  <si>
    <t>[1.0, 0.161, 0.179] [0.574, 0.042, 0.155] [0.0, 0.0, -0.0] [0.0, 0.0, -0.0] [0.184, -0.055, -0.0]</t>
  </si>
  <si>
    <t>[1.0, -0.05, 0.157] [0.476, 0.065, 0.116] [0.0, 0.0, 0.0] [0.0, -0.0, -0.0] [0.248, -0.074, -0.0]</t>
  </si>
  <si>
    <t>[1.0, -0.288, -0.029] [0.27, 0.046, -0.062] [0.0, -0.0, -0.0] [0.268, -0.06, -0.05] [-0.0, 0.0, -0.0]</t>
  </si>
  <si>
    <t>[1.0, 0.27, 0.071] [0.293, 0.0, 0.088] [0.284, 0.085, -0.0] [0.0, -0.0, 0.0] [0.02, 0.001, -0.005]</t>
  </si>
  <si>
    <t>[1.0, -0.014, 0.012] [0.177, 0.008, 0.05] [0.0, 0.0, -0.0] [0.0, 0.0, -0.0] [0.043, -0.013, -0.0]</t>
  </si>
  <si>
    <t>[1.0, -0.063, -0.274] [1.0, 0.086, -0.264] [0.184, -0.039, 0.039] [0.486, -0.067, 0.118] [0.0, 0.0, -0.0]</t>
  </si>
  <si>
    <t>[1.0, 0.212, -0.212] [0.313, -0.066, 0.066] [0.874, 0.208, 0.131] [0.0, 0.0, -0.0] [0.362, 0.076, -0.077]</t>
  </si>
  <si>
    <t>[1.0, 0.0, -0.3] [0.779, -0.173, 0.093] [0.0, -0.0, 0.0] [0.909, 0.0, 0.175] [0.0, -0.0, 0.0]</t>
  </si>
  <si>
    <t>[1.0, -0.151, 0.237] [0.92, 0.223, -0.129] [0.223, 0.0, -0.067] [0.0, -0.0, -0.0] [0.341, -0.102, -0.0]</t>
  </si>
  <si>
    <t>[1.0, 0.103, 0.257] [0.193, 0.0, 0.058] [1.0, 0.22, -0.193] [0.0, 0.0, -0.0] [0.225, -0.039, -0.051]</t>
  </si>
  <si>
    <t>[1.0, -0.0, 0.3] [0.359, -0.011, 0.063] [1.0, -0.018, -0.293] [0.0, 0.0, 0.0] [0.165, -0.05, 0.0]</t>
  </si>
  <si>
    <t>[1.0, -0.299, 0.003] [1.0, 0.185, -0.223] [0.556, -0.167, -0.0] [0.507, -0.114, -0.092] [0.0, 0.0, -0.0]</t>
  </si>
  <si>
    <t>[1.0, 0.266, 0.082] [0.362, -0.013, 0.103] [1.0, 0.3, -0.0] [0.0, 0.0, -0.0] [0.418, 0.003, -0.124]</t>
  </si>
  <si>
    <t>[0.292, -0.062, 0.062] [1.0, -0.212, 0.212] [1.0, 0.242, -0.129] [1.0, -0.274, -0.063] [0.242, 0.051, 0.051]</t>
  </si>
  <si>
    <t>[1.0, -0.151, -0.237] [0.623, 0.02, -0.179] [0.0, -0.0, 0.0] [0.404, -0.044, 0.103] [0.0, 0.0, 0.0]</t>
  </si>
  <si>
    <t>[1.0, 0.22, -0.133] [0.205, 0.0, 0.061] [0.673, 0.143, 0.143] [0.0, 0.0, 0.0] [0.114, 0.034, -0.0]</t>
  </si>
  <si>
    <t>[1.0, -0.008, -0.297] [0.221, -0.047, 0.047] [0.485, 0.0, 0.146] [0.202, 0.0, 0.061] [0.081, 0.024, -0.0]</t>
  </si>
  <si>
    <t>[1.0, -0.228, 0.174] [0.676, 0.17, -0.023] [0.0, 0.0, -0.0] [0.0, -0.0, -0.0] [0.349, -0.105, -0.0]</t>
  </si>
  <si>
    <t>[1.0, 0.179, 0.226] [0.446, 0.025, 0.123] [0.385, 0.082, -0.082] [0.0, 0.0, -0.0] [0.162, -0.049, -0.0]</t>
  </si>
  <si>
    <t>[1.0, -0.069, 0.236] [0.639, 0.096, 0.152] [0.0, 0.0, 0.0] [0.0, -0.0, -0.0] [0.36, -0.108, -0.0]</t>
  </si>
  <si>
    <t>[1.0, -0.293, -0.016] [0.611, 0.098, -0.143] [0.0, 0.0, 0.0] [0.417, -0.101, -0.06] [0.0, -0.0, 0.0]</t>
  </si>
  <si>
    <t>[1.0, 0.269, 0.074] [0.276, 0.0, 0.083] [0.585, 0.175, -0.0] [0.0, 0.0, 0.0] [0.136, 0.002, -0.04]</t>
  </si>
  <si>
    <t>[1.0, -0.025, 0.027] [0.637, 0.101, 0.149] [0.0, -0.0, -0.0] [0.0, 0.0, 0.0] [0.356, 0.107, 0.0]</t>
  </si>
  <si>
    <t>[1.0, -0.109, 0.012] [0.567, -0.136, 0.083] [0.0, 0.0, -0.0] [0.0, 0.0, -0.0] [0.424, -0.127, 0.0]</t>
  </si>
  <si>
    <t>[1.0, 0.192, 0.058] [0.086, 0.026, -0.0] [0.0, -0.0, 0.0] [0.16, -0.034, -0.034] [0.735, 0.0, 0.221]</t>
  </si>
  <si>
    <t>[1.0, -0.123, 0.019] [0.956, -0.089, 0.25] [0.0, 0.0, -0.0] [0.0, -0.0, -0.0] [0.015, -0.005, -0.0]</t>
  </si>
  <si>
    <t>[1.0, 0.07, -0.184] [0.629, 0.133, 0.133] [0.0, -0.0, 0.0] [0.179, 0.0, -0.054] [0.172, -0.051, 0.0]</t>
  </si>
  <si>
    <t>[1.0, 0.0, 0.3] [0.126, 0.011, -0.0] [0.901, -0.057, 0.194] [0.0, 0.0, -0.0] [0.0, 0.0, 0.0]</t>
  </si>
  <si>
    <t>[1.0, 0.185, -0.127] [0.824, 0.247, 0.0] [-0.0, -0.0, -0.0] [0.525, -0.111, 0.111] [0.247, -0.052, 0.052]</t>
  </si>
  <si>
    <t>[1.0, 0.166, -0.078] [0.734, 0.22, -0.0] [-0.0, -0.0, -0.0] [0.456, -0.097, 0.097] [0.389, -0.083, 0.083]</t>
  </si>
  <si>
    <t>[1.0, 0.176, -0.104] [0.782, 0.235, -0.0] [-0.0, -0.0, -0.0] [0.493, -0.105, 0.105] [0.313, -0.066, 0.066]</t>
  </si>
  <si>
    <t>[1.0, 0.119, -0.007] [0.329, 0.0, -0.099] [0.309, 0.066, 0.066] [0.808, 0.242, 0.0] [0.0, 0.0, -0.0]</t>
  </si>
  <si>
    <t>[1.0, 0.145, -0.053] [0.291, -0.0, -0.087] [0.436, 0.093, 0.093] [0.739, 0.222, 0.0] [0.0, 0.0, 0.0]</t>
  </si>
  <si>
    <t>[1.0, 0.13, -0.028] [0.311, 0.0, -0.093] [0.367, 0.078, 0.078] [0.776, 0.233, 0.0] [0.0, 0.0, 0.0]</t>
  </si>
  <si>
    <t>[1.0, 0.252, 0.117] [0.447, -0.095, -0.095] [0.0, 0.0, -0.0] [0.804, -0.038, -0.068] [0.0, 0.0, -0.0]</t>
  </si>
  <si>
    <t>[1.0, 0.3, -0.0] [0.628, -0.133, -0.133] [0.087, -0.018, 0.018] [0.755, -0.199, 0.049] [-0.0, 0.0, 0.0]</t>
  </si>
  <si>
    <t>[1.0, 0.284, 0.037] [0.6, -0.127, -0.127] [-0.0, 0.0, 0.0] [0.768, -0.128, 0.008] [0.0, 0.0, 0.0]</t>
  </si>
  <si>
    <t>[1.0, -0.125, -0.248] [0.837, 0.251, 0.0] [-0.0, 0.0, 0.0] [0.63, 0.097, 0.149] [0.184, -0.055, -0.0]</t>
  </si>
  <si>
    <t>[1.0, -0.152, -0.237] [0.802, 0.24, 0.0] [0.0, -0.0, -0.0] [0.614, 0.102, 0.142] [0.222, -0.067, -0.0]</t>
  </si>
  <si>
    <t>[1.0, -0.138, -0.243] [0.82, 0.246, 0.0] [-0.0, -0.0, -0.0] [0.622, 0.1, 0.145] [0.203, -0.061, -0.0]</t>
  </si>
  <si>
    <t>[1.0, -0.257, -0.044] [0.447, 0.038, -0.119] [0.034, 0.01, 0.0] [1.0, 0.3, 0.0] [0.0, 0.0, -0.0]</t>
  </si>
  <si>
    <t>[1.0, -0.269, -0.075] [0.437, 0.043, -0.113] [0.078, 0.023, -0.0] [0.972, 0.292, -0.0] [0.0, 0.0, -0.0]</t>
  </si>
  <si>
    <t>[1.0, -0.271, -0.052] [0.444, 0.031, -0.121] [0.039, 0.012, -0.0] [1.0, 0.3, -0.0] [0.0, 0.0, -0.0]</t>
  </si>
  <si>
    <t>[1.0, -0.212, -0.212] [0.642, 0.193, -0.0] [0.061, 0.013, -0.013] [0.746, 0.204, 0.049] [0.07, -0.015, -0.015]</t>
  </si>
  <si>
    <t>[1.0, -0.212, -0.212] [0.587, 0.176, -0.0] [0.106, 0.023, -0.023] [0.689, 0.189, 0.042] [0.119, -0.025, -0.025]</t>
  </si>
  <si>
    <t>[1.0, -0.212, -0.212] [0.613, 0.184, 0.0] [0.085, 0.018, -0.018] [0.716, 0.196, 0.045] [0.096, -0.02, -0.02]</t>
  </si>
  <si>
    <t>[1.0, -0.023, -0.29] [0.967, 0.29, 0.0] [-0.0, -0.0, -0.0] [0.626, -0.071, 0.158] [0.094, -0.028, -0.0]</t>
  </si>
  <si>
    <t>[1.0, -0.06, -0.275] [0.921, 0.276, 0.0] [-0.0, -0.0, -0.0] [0.598, -0.079, 0.147] [0.148, -0.044, -0.0]</t>
  </si>
  <si>
    <t>[1.0, -0.041, -0.283] [0.945, 0.284, -0.0] [0.0, 0.0, -0.0] [0.613, -0.075, 0.153] [0.119, -0.036, 0.0]</t>
  </si>
  <si>
    <t>[1.0, -0.146, -0.015] [0.411, 0.0, -0.123] [0.09, 0.019, 0.019] [0.964, 0.289, -0.0] [0.0, 0.0, 0.0]</t>
  </si>
  <si>
    <t>[1.0, -0.163, -0.046] [0.397, 0.0, -0.119] [0.145, 0.031, 0.031] [0.939, 0.282, -0.0] [0.0, 0.0, -0.0]</t>
  </si>
  <si>
    <t>[1.0, -0.154, -0.03] [0.404, -0.0, -0.121] [0.116, 0.025, 0.025] [0.952, 0.286, 0.0] [0.0, 0.0, -0.0]</t>
  </si>
  <si>
    <t>[1.0, 0.076, -0.094] [0.694, 0.208, -0.0] [0.0, 0.0, -0.0] [0.786, 0.211, 0.059] [0.0, -0.0, 0.0]</t>
  </si>
  <si>
    <t>[1.0, -0.212, -0.212] [0.0, 0.0, -0.0] [0.623, 0.093, -0.142] [0.149, 0.045, 0.0] [0.588, -0.125, -0.125]</t>
  </si>
  <si>
    <t>[1.0, -0.035, -0.286] [0.919, 0.276, -0.0] [0.0, 0.0, -0.0] [0.628, -0.061, 0.163] [0.136, -0.041, -0.0]</t>
  </si>
  <si>
    <t>[1.0, -0.159, -0.021] [0.43, 0.0, -0.129] [0.108, 0.023, 0.023] [0.939, 0.282, 0.0] [-0.0, 0.0, -0.0]</t>
  </si>
  <si>
    <t>[1.0, -0.212, -0.212] [0.594, 0.178, -0.0] [0.074, 0.016, -0.016] [0.696, 0.191, 0.043] [0.086, -0.018, -0.018]</t>
  </si>
  <si>
    <t>[1.0, 0.269, 0.074] [0.632, -0.134, -0.134] [-0.0, 0.0, 0.0] [0.886, -0.115, -0.017] [0.0, 0.0, 0.0]</t>
  </si>
  <si>
    <t>[1.0, -0.217, 0.2] [0.394, 0.084, 0.084] [0.207, 0.062, 0.0] [0.843, 0.121, 0.203] [0.0, -0.0, -0.0]</t>
  </si>
  <si>
    <t>[1.0, -0.051, -0.279] [0.565, 0.129, -0.098] [0.0, 0.0, -0.0] [0.734, 0.156, -0.156] [0.087, -0.026, -0.0]</t>
  </si>
  <si>
    <t>[1.0, -0.253, -0.113] [0.0, 0.0, 0.0] [0.361, -0.091, -0.043] [0.0, -0.0, 0.0] [0.0, 0.0, -0.0] [0.0, -0.0, 0.0] [0.0, -0.0, 0.0] [0.039, -0.008, 0.008] [0.25, -0.053, 0.053]</t>
  </si>
  <si>
    <t>[1.0, 0.232, -0.044] [0.339, -0.0, -0.102] [0.0, -0.0, 0.0] [0.0, 0.0, -0.0] [0.0, -0.0, 0.0] [0.0, 0.0, -0.0] [0.396, -0.0, 0.119] [-0.0, -0.0, 0.0] [0.0, 0.0, 0.0]</t>
  </si>
  <si>
    <t>[1.0, -0.019, -0.092] [0.101, -0.0, -0.03] [0.0, -0.0, 0.0] [0.0, -0.0, -0.0] [0.0, -0.0, -0.0] [0.0, 0.0, -0.0] [0.455, -0.0, 0.137] [-0.0, -0.0, 0.0] [0.083, 0.0, 0.025]</t>
  </si>
  <si>
    <t>[1.0, -0.251, 0.118] [0.166, -0.0, 0.05] [-0.0, -0.0, -0.0] [0.0, -0.0, 0.0] [0.0, -0.0, 0.0] [0.4, -0.085, -0.085] [0.0, -0.0, 0.0] [0.096, -0.026, -0.007] [0.0, -0.0, -0.0]</t>
  </si>
  <si>
    <t>[1.0, 0.168, 0.226] [0.0, -0.0, -0.0] [0.274, 0.0, 0.082] [0.0, -0.0, 0.0] [0.0, -0.0, 0.0] [0.447, 0.095, -0.095] [0.0, 0.0, 0.0] [0.02, 0.004, -0.004] [-0.0, 0.0, 0.0]</t>
  </si>
  <si>
    <t>[1.0, -0.135, 0.19] [0.0, 0.0, -0.0] [0.015, 0.0, 0.004] [0.0, -0.0, 0.0] [0.0, -0.0, 0.0] [0.435, 0.092, -0.092] [0.0, 0.0, 0.0] [0.152, 0.032, -0.032] [0.0, 0.0, 0.0]</t>
  </si>
  <si>
    <t>[1.0, -0.3, 0.0] [0.155, 0.026, 0.036] [0.156, -0.0, -0.047] [0.0, 0.0, -0.0] [0.0, 0.0, -0.0] [-0.0, -0.0, -0.0] [0.0, -0.0, 0.0] [0.103, -0.031, -0.0] [0.129, -0.039, -0.0]</t>
  </si>
  <si>
    <t>[1.0, 0.264, 0.086] [0.209, -0.0, -0.063] [0.173, 0.0, 0.052] [0.0, -0.0, 0.0] [0.0, 0.0, -0.0] [0.149, 0.045, -0.0] [0.078, 0.017, 0.017] [-0.0, 0.0, -0.0] [0.0, 0.0, 0.0]</t>
  </si>
  <si>
    <t>[1.0, -0.029, 0.046] [0.065, -0.006, -0.017] [0.061, 0.0, 0.018] [0.0, -0.0, 0.0] [0.0, 0.0, -0.0] [0.0, 0.0, -0.0] [0.0, 0.0, 0.0] [-0.0, -0.0, 0.0] [0.0, 0.0, 0.0]</t>
  </si>
  <si>
    <t>[1.0, -0.244, -0.135] [0.0, 0.0, 0.0] [1.0, -0.138, -0.243] [0.0, -0.0, -0.0] [0.0, 0.0, -0.0] [0.0, -0.0, 0.0] [0.63, -0.189, 0.0] [0.0, -0.0, 0.0] [0.364, -0.086, 0.057]</t>
  </si>
  <si>
    <t>[1.0, 0.29, -0.023] [0.155, -0.033, -0.033] [0.246, 0.0, 0.074] [0.0, -0.0, 0.0] [-0.0, 0.0, -0.0] [0.0, 0.0, -0.0] [1.0, 0.224, 0.183] [-0.0, -0.0, 0.0] [0.402, 0.085, 0.085]</t>
  </si>
  <si>
    <t>[1.0, 0.0, -0.3] [0.0, -0.0, 0.0] [0.733, 0.0, 0.054] [0.0, 0.0, 0.0] [0.497, 0.0, -0.149] [0.0, 0.0, -0.0] [1.0, 0.0, 0.3] [0.0, -0.0, -0.0] [0.455, 0.0, 0.047]</t>
  </si>
  <si>
    <t>[1.0, -0.239, 0.146] [1.0, 0.026, 0.289] [0.0, 0.0, -0.0] [0.0, 0.0, -0.0] [0.0, 0.0, -0.0] [0.757, -0.227, 0.0] [0.0, -0.0, -0.0] [0.265, -0.061, -0.044] [0.0, 0.0, -0.0]</t>
  </si>
  <si>
    <t>[1.0, 0.212, 0.212] [0.274, 0.0, -0.082] [0.096, -0.015, 0.022] [0.0, -0.0, 0.0] [0.0, -0.0, 0.0] [1.0, 0.3, 0.0] [0.0, 0.0, 0.0] [0.488, 0.133, -0.032] [-0.0, 0.0, -0.0]</t>
  </si>
  <si>
    <t>[1.0, 0.0, 0.3] [0.637, -0.02, -0.006] [0.0, -0.0, -0.0] [0.663, 0.0, 0.199] [0.0, 0.0, -0.0] [1.0, 0.0, 0.0] [0.0, -0.0, -0.0] [0.084, 0.0, -0.025] [0.0, 0.0, 0.0]</t>
  </si>
  <si>
    <t>[1.0, -0.3, 0.0] [0.818, 0.133, 0.19] [0.778, -0.0, -0.234] [0.0, 0.0, -0.0] [0.0, -0.0, -0.0] [0.0, -0.0, -0.0] [0.0, 0.0, -0.0] [0.255, -0.077, 0.0] [0.32, -0.096, 0.0]</t>
  </si>
  <si>
    <t>[1.0, 0.275, 0.06] [0.0, -0.0, 0.0] [-0.0, -0.0, 0.0] [0.446, -0.134, 0.0] [0.0, 0.0, -0.0] [0.669, 0.201, -0.0] [0.753, 0.16, 0.16] [-0.0, -0.0, 0.0] [0.052, 0.011, 0.011]</t>
  </si>
  <si>
    <t>[0.0, 0.0, -0.0] [1.0, 0.212, -0.212] [1.0, 0.215, 0.206] [1.0, -0.0, -0.3] [1.0, 0.0, 0.3] [1.0, 0.0, 0.3] [1.0, -0.0, -0.3] [0.466, -0.14, 0.0] [0.489, 0.042, 0.1]</t>
  </si>
  <si>
    <t>[1.0, -0.249, -0.124] [0.0, 0.0, 0.0] [0.723, -0.127, -0.164] [0.0, 0.0, 0.0] [0.0, -0.0, -0.0] [0.0, 0.0, 0.0] [0.0, -0.0, 0.0] [-0.0, 0.0, -0.0] [0.364, -0.087, 0.053]</t>
  </si>
  <si>
    <t>[1.0, 0.278, -0.052] [0.312, -0.0, -0.094] [0.172, -0.037, 0.037] [0.0, 0.0, -0.0] [0.0, 0.0, -0.0] [0.0, 0.0, 0.0] [0.406, 0.086, 0.086] [-0.0, -0.0, 0.0] [0.16, 0.0, 0.048]</t>
  </si>
  <si>
    <t>[1.0, -0.018, -0.199] [0.097, -0.0, -0.029] [-0.0, -0.0, 0.0] [0.0, -0.0, -0.0] [0.0, -0.0, -0.0] [0.0, -0.0, 0.0] [0.823, -0.0, 0.247] [-0.0, -0.0, 0.0] [0.174, 0.0, 0.052]</t>
  </si>
  <si>
    <t>[1.0, -0.243, 0.138] [0.811, 0.006, 0.241] [-0.0, 0.0, -0.0] [0.0, -0.0, 0.0] [0.0, -0.0, -0.0] [0.0, -0.0, -0.0] [0.0, -0.0, -0.0] [0.306, -0.076, -0.039] [0.0, -0.0, 0.0]</t>
  </si>
  <si>
    <t>[1.0, 0.176, 0.227] [0.0, -0.0, -0.0] [0.196, 0.0, 0.059] [0.0, -0.0, 0.0] [0.0, -0.0, 0.0] [0.752, 0.218, -0.019] [0.0, 0.0, 0.0] [0.151, 0.032, -0.032] [0.0, -0.0, 0.0]</t>
  </si>
  <si>
    <t>[1.0, -0.052, 0.279] [0.726, -0.138, -0.014] [0.0, -0.0, -0.0] [0.0, 0.0, 0.0] [0.0, -0.0, -0.0] [0.0, -0.0, -0.0] [0.0, -0.0, -0.0] [0.413, -0.0, -0.124] [-0.0, 0.0, -0.0]</t>
  </si>
  <si>
    <t>[1.0, -0.3, 0.0] [0.363, 0.06, 0.084] [0.351, -0.0, -0.105] [0.0, 0.0, 0.0] [0.0, 0.0, -0.0] [0.0, -0.0, 0.0] [0.0, -0.0, -0.0] [0.151, -0.045, -0.0] [0.188, -0.057, 0.0]</t>
  </si>
  <si>
    <t>[1.0, 0.256, 0.105] [0.0, -0.0, 0.0] [0.029, 0.0, 0.009] [0.0, -0.0, 0.0] [0.0, -0.0, 0.0] [0.524, 0.157, 0.0] [0.527, 0.117, 0.1] [-0.0, -0.0, -0.0] [0.0, 0.0, 0.0]</t>
  </si>
  <si>
    <t>[1.0, -0.081, 0.017] [0.617, -0.158, -0.066] [0.0, -0.0, 0.0] [0.0, -0.0, -0.0] [0.0, 0.0, 0.0] [0.0, 0.0, -0.0] [0.0, -0.0, 0.0] [0.0, 0.0, -0.0] [0.482, 0.0, 0.145]</t>
  </si>
  <si>
    <t>[1.0, -0.053, 0.075] [0.0, -0.0, 0.0] [0.672, -0.159, 0.102] [0.0, -0.0, -0.0] [0.0, 0.0, -0.0] [0.0, -0.0, 0.0] [0.0, 0.0, 0.0] [0.464, 0.0, -0.139] [0.0, 0.0, -0.0]</t>
  </si>
  <si>
    <t>[1.0, 0.262, 0.093] [0.0, 0.0, 0.0] [0.0, 0.0, 0.0] [0.0, -0.0, 0.0] [0.0, 0.0, -0.0] [0.0, -0.0, 0.0] [0.0, 0.0, 0.0] [0.545, -0.117, 0.049] [0.491, -0.147, 0.0]</t>
  </si>
  <si>
    <t>[1.0, -0.212, 0.007] [0.524, -0.047, -0.138] [0.489, -0.0, 0.147] [0.0, 0.0, 0.0] [0.0, -0.0, -0.0] [0.0, 0.0, 0.0] [0.0, 0.0, 0.0] [0.0, 0.0, -0.0] [0.0, 0.0, 0.0]</t>
  </si>
  <si>
    <t>[1.0, -0.0, -0.3] [0.0, 0.0, 0.0] [0.118, 0.035, 0.0] [0.0, 0.0, -0.0] [0.0, -0.0, 0.0] [0.563, 0.069, -0.141] [0.208, 0.044, -0.044] [0.0, -0.0, 0.0] [0.163, -0.0, -0.049]</t>
  </si>
  <si>
    <t>[1.0, -0.0, 0.3] [0.379, 0.093, -0.049] [0.298, -0.089, 0.0] [0.22, -0.0, -0.066] [0.0, 0.0, -0.0] [0.0, 0.0, 0.0] [0.0, 0.0, 0.0] [0.0, 0.0, 0.0] [0.142, 0.0, 0.043]</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</si>
  <si>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</si>
  <si>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</si>
  <si>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</si>
  <si>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</si>
  <si>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</si>
  <si>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</si>
  <si>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</si>
  <si>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</si>
  <si>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[0.74, 0.092, -0.136] [0.0, -0.0, 0.0] [0.0, -0.0, 0.0] [0.016, -0.003, 0.003] [1.0, 0.0, 0.3] [1.0, 0.237, -0.153] [1.0, 0.212, 0.212]</t>
  </si>
  <si>
    <t>[1.0, -0.094, 0.261] [1.0, -0.212, -0.212] [0.0, 0.0, -0.0] [1.0, 0.212, -0.212] [0.577, 0.0, -0.173] [1.0, -0.23, 0.17] [1.0, -0.074, 0.01]</t>
  </si>
  <si>
    <t>[1.0, -0.049, 0.28] [1.0, 0.0, -0.3] [0.229, 0.0, 0.069] [1.0, 0.149, -0.238] [1.0, -0.102, 0.217] [1.0, 0.212, -0.212] [1.0, 0.212, 0.212]</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</si>
  <si>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</si>
  <si>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</si>
  <si>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</si>
  <si>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</si>
  <si>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[0.0, 0.0, -0.0] [0.0, 0.0, 0.0] [0.0, -0.0, 0.0] [0.0, -0.0, 0.0] [0.0, -0.0, 0.0] [0.0, -0.0, 0.0] [0.0, -0.0, 0.0]</t>
  </si>
  <si>
    <t>[1.0, -0.082, 0.266] [1.0, 0.005, -0.282] [1.0, -0.0, -0.3] [1.0, 0.069, -0.272] [0.0, 0.0, -0.0] [0.0, -0.0, 0.0] [0.005, -0.001, 0.001]</t>
  </si>
  <si>
    <t>[0.0, -0.0, 0.0] [0.0, 0.0, 0.0] [0.0, -0.0, 0.0] [0.0, -0.0, 0.0] [0.0, -0.0, 0.0] [-0.0, -0.0, 0.0] [0.0, 0.0, -0.0]</t>
  </si>
  <si>
    <t>[0.0, 0.0, -0.0] [0.0, -0.0, 0.0] [0.0, -0.0, 0.0] [0.0, -0.0, 0.0] [0.0, -0.0, 0.0] [-0.0, -0.0, -0.0] [0.0, 0.0, -0.0]</t>
  </si>
  <si>
    <t>[1.0, 0.096, -0.076] [1.0, -0.3, -0.0] [0.0, -0.0, 0.0] [1.0, 0.284, 0.039] [0.0, 0.0, -0.0] [0.844, 0.191, -0.151] [1.0, 0.212, 0.212]</t>
  </si>
  <si>
    <t>[0.0, -0.0, -0.0] [0.0, 0.0, 0.0] [0.0, -0.0, 0.0] [0.0, -0.0, 0.0] [0.0, -0.0, 0.0] [0.0, 0.0, 0.0] [0.0, -0.0, -0.0]</t>
  </si>
  <si>
    <t>[0.0, 0.0, 0.0] [0.0, -0.0, -0.0] [0.0, -0.0, 0.0] [0.0, 0.0, 0.0] [0.0, -0.0, -0.0] [0.0, 0.0, 0.0] [0.0, 0.0, 0.0]</t>
  </si>
  <si>
    <t>[-0.0, 0.0, 0.0] [0.0, 0.0, 0.0] [-0.0, 0.0, -0.0] [-0.0, 0.0, -0.0] [0.0, 0.0, 0.0] [0.0, -0.0, 0.0] [-0.0, -0.0, 0.0]</t>
  </si>
  <si>
    <t>[1.0, -0.26, -0.096] [-0.0, -0.0, -0.0] [0.0, -0.0, -0.0] [0.0, -0.0, 0.0] [0.0, 0.0, -0.0] [0.0, -0.0, 0.0] [0.623, -0.186, 0.002] [0.0, -0.0, -0.0] [0.0, 0.0, -0.0] [0.0, 0.0, -0.0] [0.05, -0.015, -0.0] [0.0, -0.0, -0.0] [0.001, -0.0, -0.0]</t>
  </si>
  <si>
    <t>[1.0, 0.243, -0.055] [0.277, 0.0, 0.083] [0.0, 0.0, 0.0] [0.0, -0.0, 0.0] [0.0, 0.0, 0.0] [0.0, -0.0, 0.0] [0.525, 0.096, 0.118] [0.0, 0.0, 0.0] [0.0, -0.0, 0.0] [0.0, -0.0, -0.0] [0.0, 0.0, -0.0] [0.0, 0.0, -0.0] [0.0, -0.0, 0.0]</t>
  </si>
  <si>
    <t>[1.0, -0.008, -0.147] [0.095, 0.0, 0.028] [0.0, 0.0, 0.0] [0.0, 0.0, 0.0] [0.0, 0.0, 0.0] [0.0, -0.0, 0.0] [0.408, 0.0, 0.122] [0.0, 0.0, 0.0] [0.0, -0.0, 0.0] [0.117, -0.0, -0.035] [0.0, 0.0, -0.0] [0.0, -0.0, 0.0] [0.0, -0.0, 0.0]</t>
  </si>
  <si>
    <t>[1.0, -0.271, 0.069] [0.455, 0.07, -0.108] [0.0, -0.0, -0.0] [0.0, -0.0, -0.0] [0.0, 0.0, 0.0] [0.0, 0.0, 0.0] [0.0, -0.0, -0.0] [0.0, 0.0, 0.0] [0.0, 0.0, -0.0] [0.0, 0.0, -0.0] [0.214, -0.064, -0.0] [0.0, -0.0, -0.0] [0.011, -0.003, -0.0]</t>
  </si>
  <si>
    <t>[1.0, 0.193, 0.22] [0.038, -0.0, 0.011] [0.0, 0.0, 0.0] [0.286, 0.074, 0.029] [0.494, 0.105, -0.105] [0.0, -0.0, 0.0] [0.0, 0.0, 0.0] [0.0, -0.0, 0.0] [0.0, -0.0, 0.0] [0.0, -0.0, -0.0] [0.0, 0.0, -0.0] [0.0, -0.0, -0.0] [0.0, -0.0, 0.0]</t>
  </si>
  <si>
    <t>[1.0, -0.134, 0.17] [0.0, 0.0, 0.0] [0.0, 0.0, 0.0] [0.011, 0.003, -0.0] [0.262, 0.056, -0.056] [0.0, 0.0, -0.0] [0.0, -0.0, 0.0] [0.33, -0.07, 0.07] [0.0, -0.0, 0.0] [0.0, -0.0, -0.0] [0.0, 0.0, -0.0] [0.0, -0.0, 0.0] [0.0, -0.0, 0.0]</t>
  </si>
  <si>
    <t>[1.0, -0.3, -0.0] [0.189, -0.0, -0.057] [0.0, -0.0, -0.0] [0.171, -0.051, -0.0] [0.0, 0.0, -0.0] [0.0, -0.0, 0.0] [0.0, -0.0, -0.0] [0.0, 0.0, 0.0] [0.0, 0.0, -0.0] [0.0, 0.0, -0.0] [0.105, -0.028, -0.009] [0.0, -0.0, 0.0] [0.137, -0.041, 0.0]</t>
  </si>
  <si>
    <t>[1.0, 0.269, 0.075] [0.197, 0.0, 0.059] [0.0, 0.0, 0.0] [0.238, 0.05, 0.05] [0.195, 0.058, 0.0] [0.0, 0.0, 0.0] [0.061, 0.013, 0.013] [0.0, -0.0, 0.0] [0.0, -0.0, 0.0] [0.0, -0.0, -0.0] [0.0, 0.0, -0.0] [0.0, 0.0, -0.0] [0.0, -0.0, 0.0]</t>
  </si>
  <si>
    <t>[1.0, -0.032, 0.047] [0.066, 0.0, 0.02] [0.0, 0.0, 0.0] [0.071, 0.018, 0.008] [0.0, 0.0, -0.0] [-0.0, -0.0, 0.0] [0.0, 0.0, 0.0] [0.0, -0.0, 0.0] [0.0, -0.0, 0.0] [0.0, -0.0, -0.0] [0.0, 0.0, -0.0] [0.0, 0.0, 0.0] [0.0, -0.0, 0.0]</t>
  </si>
  <si>
    <t>[1.0, -0.26, -0.097] [0.0, -0.0, -0.0] [0.547, -0.116, -0.116] [1.0, -0.3, 0.0] [0.0, -0.0, -0.0] [0.0, 0.0, -0.0] [0.711, -0.213, -0.0] [0.0, 0.0, 0.0] [-0.0, -0.0, -0.0] [0.0, 0.0, -0.0] [0.078, -0.024, 0.0] [0.0, -0.0, 0.0] [0.285, -0.086, -0.0]</t>
  </si>
  <si>
    <t>[1.0, 0.3, 0.0] [0.159, 0.0, 0.048] [0.0, 0.0, 0.0] [0.0, 0.0, 0.0] [0.316, 0.095, 0.0] [0.0, 0.0, -0.0] [0.889, 0.234, 0.078] [0.0, -0.0, -0.0] [0.0, -0.0, 0.0] [1.0, -0.3, -0.0] [0.0, 0.0, 0.0] [0.0, 0.0, -0.0] [0.028, 0.006, 0.006]</t>
  </si>
  <si>
    <t>[1.0, 0.0, -0.3] [0.0, -0.0, -0.0] [0.523, -0.111, 0.111] [1.0, 0.113, 0.253] [0.0, 0.0, -0.0] [0.0, -0.0, 0.0] [1.0, 0.0, -0.3] [0.0, 0.0, -0.0] [0.0, -0.0, 0.0] [1.0, -0.0, -0.3] [0.0, 0.0, -0.0] [0.0, -0.0, 0.0] [0.848, 0.096, 0.055]</t>
  </si>
  <si>
    <t>[1.0, -0.3, -0.0] [1.0, -0.0, -0.3] [0.173, -0.037, -0.037] [0.0, -0.0, -0.0] [0.825, -0.235, -0.029] [0.0, -0.0, 0.0] [-0.0, -0.0, 0.0] [0.399, 0.12, -0.0] [0.0, 0.0, -0.0] [0.0, 0.0, 0.0] [0.0, -0.0, 0.0] [0.0, -0.0, 0.0] [0.092, -0.027, 0.0]</t>
  </si>
  <si>
    <t>[1.0, 0.251, 0.119] [0.0, 0.0, 0.0] [0.0, 0.0, 0.0] [0.192, 0.041, 0.041] [0.942, 0.283, 0.0] [0.0, -0.0, -0.0] [0.151, 0.032, 0.032] [1.0, -0.3, -0.0] [0.0, 0.0, 0.0] [0.0, -0.0, -0.0] [0.062, 0.019, -0.0] [0.0, 0.0, -0.0] [0.0, -0.0, 0.0]</t>
  </si>
  <si>
    <t>[1.0, -0.212, 0.212] [1.0, -0.0, 0.3] [0.227, 0.0, -0.068] [0.0, -0.0, -0.0] [1.0, 0.3, 0.0] [0.0, 0.0, -0.0] [0.0, 0.0, -0.0] [1.0, 0.026, 0.129] [0.0, 0.0, 0.0] [0.0, -0.0, -0.0] [0.856, -0.24, 0.041] [0.0, 0.0, -0.0] [0.0, 0.0, -0.0]</t>
  </si>
  <si>
    <t>[1.0, -0.3, 0.0] [1.0, 0.0, -0.3] [0.173, -0.037, -0.037] [0.916, -0.275, -0.0] [0.0, 0.0, 0.0] [0.0, -0.0, -0.0] [0.0, 0.0, -0.0] [0.0, -0.0, 0.0] [0.0, -0.0, -0.0] [0.0, 0.0, 0.0] [0.263, -0.065, -0.034] [0.0, -0.0, -0.0] [0.367, -0.11, 0.0]</t>
  </si>
  <si>
    <t>[1.0, 0.3, 0.0] [-0.0, -0.0, 0.0] [0.0, 0.0, 0.0] [0.0, -0.0, 0.0] [0.83, 0.249, 0.0] [0.0, 0.0, 0.0] [0.697, 0.156, 0.129] [0.59, -0.177, -0.0] [0.0, -0.0, 0.0] [0.367, -0.11, 0.0] [-0.0, -0.0, 0.0] [0.0, 0.0, 0.0] [0.0, -0.0, -0.0]</t>
  </si>
  <si>
    <t>[0.0, -0.0, 0.0] [1.0, -0.3, -0.0] [1.0, 0.212, 0.212] [1.0, 0.212, -0.212] [1.0, 0.0, 0.3] [1.0, 0.263, -0.089] [1.0, -0.0, -0.3] [1.0, 0.073, -0.27] [1.0, -0.3, 0.0] [1.0, 0.112, 0.254] [0.83, -0.249, 0.0] [0.0, 0.0, 0.0] [0.825, -0.248, -0.0]</t>
  </si>
  <si>
    <t>[1.0, -0.28, -0.049] [0.013, 0.003, -0.003] [0.0, -0.0, -0.0] [0.892, -0.268, -0.0] [0.0, 0.0, -0.0] [0.0, 0.0, 0.0] [0.0, -0.0, 0.0] [0.0, 0.0, 0.0] [0.0, 0.0, -0.0] [0.0, 0.0, -0.0] [0.004, -0.001, -0.001] [-0.0, 0.0, 0.0] [0.323, -0.097, 0.0]</t>
  </si>
  <si>
    <t>[1.0, 0.294, -0.015] [0.268, -0.0, 0.08] [0.0, 0.0, 0.0] [0.0, 0.0, -0.0] [0.0, 0.0, -0.0] [-0.0, -0.0, 0.0] [0.702, 0.199, 0.028] [0.0, 0.0, -0.0] [0.0, -0.0, 0.0] [0.276, -0.059, -0.059] [0.0, 0.0, -0.0] [0.0, 0.0, -0.0] [0.0, -0.0, 0.0]</t>
  </si>
  <si>
    <t>[1.0, 0.0, -0.3] [0.0, -0.0, 0.0] [0.0, -0.0, -0.0] [0.187, 0.04, -0.038] [0.0, -0.0, -0.0] [0.0, -0.0, -0.0] [0.629, 0.029, 0.177] [0.0, 0.0, -0.0] [0.0, -0.0, 0.0] [0.581, 0.0, -0.174] [0.0, 0.0, -0.0] [0.0, -0.0, -0.0] [0.0, 0.0, 0.0]</t>
  </si>
  <si>
    <t>[1.0, -0.281, 0.045] [0.89, 0.047, -0.247] [0.0, -0.0, -0.0] [0.0, -0.0, -0.0] [0.0, 0.0, -0.0] [0.0, -0.0, 0.0] [0.0, -0.0, -0.0] [0.0, 0.0, 0.0] [0.0, 0.0, -0.0] [0.0, 0.0, -0.0] [0.302, -0.091, -0.0] [-0.0, -0.0, 0.0] [0.034, -0.01, -0.0]</t>
  </si>
  <si>
    <t>[1.0, 0.227, 0.176] [0.0, 0.0, 0.0] [0.0, -0.0, -0.0] [0.234, 0.05, 0.05] [0.758, 0.227, 0.0] [0.0, -0.0, 0.0] [0.0, -0.0, 0.0] [0.225, -0.048, 0.048] [0.0, -0.0, 0.0] [0.0, -0.0, -0.0] [0.039, 0.008, -0.008] [0.0, 0.0, -0.0] [0.0, 0.0, 0.0]</t>
  </si>
  <si>
    <t>[1.0, -0.059, 0.275] [0.823, 0.08, 0.082] [0.0, 0.0, -0.0] [0.0, -0.0, 0.0] [0.0, 0.0, -0.0] [0.0, 0.0, -0.0] [0.0, -0.0, 0.0] [0.0, -0.0, 0.0] [0.0, -0.0, 0.0] [0.0, -0.0, -0.0] [0.513, 0.0, -0.154] [0.0, 0.0, -0.0] [0.0, -0.0, 0.0]</t>
  </si>
  <si>
    <t>[1.0, -0.3, -0.0] [0.459, 0.0, -0.138] [0.0, -0.0, -0.0] [0.406, -0.122, -0.0] [0.0, 0.0, 0.0] [0.0, -0.0, 0.0] [0.0, -0.0, 0.0] [0.0, 0.0, -0.0] [0.0, 0.0, 0.0] [0.0, 0.0, 0.0] [0.147, -0.034, -0.024] [0.0, -0.0, -0.0] [0.213, -0.064, 0.0]</t>
  </si>
  <si>
    <t>[1.0, 0.29, 0.024] [-0.0, -0.0, 0.0] [0.0, 0.0, 0.0] [0.087, 0.018, 0.018] [0.681, 0.204, 0.0] [0.0, -0.0, 0.0] [0.418, 0.089, 0.089] [0.097, -0.029, -0.0] [0.0, -0.0, 0.0] [0.0, -0.0, -0.0] [0.0, 0.0, -0.0] [-0.0, -0.0, -0.0] [0.0, -0.0, -0.0]</t>
  </si>
  <si>
    <t>[1.0, -0.116, 0.013] [0.679, 0.104, 0.161] [0.0, -0.0, -0.0] [0.0, -0.0, -0.0] [0.0, 0.0, 0.0] [0.0, 0.0, -0.0] [0.0, -0.0, -0.0] [0.0, 0.0, -0.0] [0.0, 0.0, -0.0] [0.0, 0.0, 0.0] [0.0, 0.0, -0.0] [0.0, -0.0, -0.0] [0.614, 0.0, 0.184]</t>
  </si>
  <si>
    <t>[1.0, -0.082, 0.085] [0.0, 0.0, 0.0] [0.0, 0.0, 0.0] [0.76, 0.075, 0.197] [0.0, 0.0, -0.0] [0.0, 0.0, -0.0] [0.0, 0.0, 0.0] [-0.0, 0.0, -0.0] [0.0, 0.0, 0.0] [0.0, -0.0, 0.0] [0.605, 0.0, -0.182] [0.0, -0.0, -0.0] [0.0, 0.0, 0.0]</t>
  </si>
  <si>
    <t>[1.0, 0.262, 0.091] [0.0, 0.0, 0.0] [0.0, -0.0, 0.0] [-0.0, -0.0, 0.0] [0.0, -0.0, 0.0] [0.0, 0.0, -0.0] [0.0, 0.0, -0.0] [0.0, -0.0, 0.0] [0.0, 0.0, 0.0] [0.0, 0.0, -0.0] [0.063, 0.013, -0.013] [0.938, -0.267, -0.035] [0.023, -0.007, -0.0]</t>
  </si>
  <si>
    <t>[1.0, -0.245, 0.018] [0.555, 0.0, 0.167] [0.0, 0.0, 0.0] [0.594, 0.151, 0.067] [0.0, -0.0, -0.0] [0.0, -0.0, 0.0] [-0.0, -0.0, 0.0] [0.0, -0.0, 0.0] [0.0, -0.0, 0.0] [0.0, -0.0, 0.0] [0.0, -0.0, 0.0] [0.0, 0.0, 0.0] [0.0, 0.0, -0.0]</t>
  </si>
  <si>
    <t>[1.0, 0.044, -0.282] [0.0, 0.0, -0.0] [0.655, 0.139, -0.139] [0.0, -0.0, -0.0] [-0.0, 0.0, -0.0] [0.0, 0.0, 0.0] [0.0, 0.0, 0.0] [0.0, -0.0, 0.0] [0.0, -0.0, -0.0] [0.0, 0.0, 0.0] [0.189, -0.0, -0.057] [0.0, 0.0, 0.0] [0.212, 0.035, -0.049]</t>
  </si>
  <si>
    <t>[1.0, 0.0, 0.3] [0.516, -0.155, -0.0] [0.0, 0.0, 0.0] [-0.0, 0.0, 0.0] [0.0, -0.0, 0.0] [0.0, -0.0, 0.0] [0.521, -0.029, 0.144] [0.0, 0.0, -0.0] [0.0, 0.0, -0.0] [0.0, 0.0, -0.0] [0.174, -0.009, 0.048] [0.0, -0.0, 0.0] [0.0, 0.0, 0.0]</t>
  </si>
  <si>
    <t>[-0.0, 0.0, 0.0] [0.0, -0.0, 0.0] [0.0, -0.0, -0.0] [0.0, -0.0, -0.0] [0.0, -0.0, 0.0]</t>
  </si>
  <si>
    <t>[0.0, -0.0, -0.0] [0.0, -0.0, -0.0] [0.0, -0.0, 0.0] [0.0, -0.0, -0.0] [0.0, -0.0, -0.0]</t>
  </si>
  <si>
    <t>[1.0, 0.3, 0.0] [0.0, 0.0, 0.0] [0.693, -0.104, -0.165] [0.045, 0.0, -0.014] [0.695, -0.174, 0.083]</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</si>
  <si>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</si>
  <si>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</si>
  <si>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</si>
  <si>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</si>
  <si>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</si>
  <si>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</si>
  <si>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</si>
  <si>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</si>
  <si>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</si>
  <si>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</si>
  <si>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</si>
  <si>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</si>
  <si>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</si>
  <si>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[1.0, -0.212, -0.212] [0.689, 0.109, -0.161] [1.0, -0.212, -0.212] [0.0, 0.0, 0.0] [1.0, -0.144, 0.24] [0.946, 0.253, -0.074] [0.0, 0.0, 0.0] [0.0, -0.0, 0.0]</t>
  </si>
  <si>
    <t>[1.0, 0.114, -0.253] [1.0, -0.3, -0.0] [1.0, -0.005, 0.298] [0.159, -0.034, -0.034] [0.729, -0.184, -0.084] [1.0, -0.212, -0.212] [0.0, 0.0, -0.0] [0.0, -0.0, -0.0]</t>
  </si>
  <si>
    <t>[1.0, 0.0, -0.3] [1.0, -0.3, -0.0] [1.0, -0.049, -0.22] [-0.0, -0.0, 0.0] [0.904, -0.179, 0.197] [1.0, 0.131, -0.246] [0.0, 0.0, 0.0] [0.0, -0.0, 0.0]</t>
  </si>
  <si>
    <t>[1.0, -0.018, 0.293] [0.0, 0.0, -0.0] [1.0, -0.07, -0.271] [0.0, 0.0, 0.0] [0.871, -0.207, 0.13] [0.0, 0.0, 0.0] [0.0, 0.0, 0.0] [0.563, 0.169, 0.0]</t>
  </si>
  <si>
    <t>[1.0, 0.212, 0.212] [0.887, -0.106, -0.222] [1.0, -0.108, 0.255] [0.0, -0.0, 0.0] [1.0, -0.268, -0.077] [0.0, 0.0, -0.0] [1.0, 0.0, 0.3] [0.252, 0.053, 0.053]</t>
  </si>
  <si>
    <t>[1.0, 0.0, 0.3] [0.585, 0.124, -0.124] [1.0, -0.197, 0.119] [0.0, 0.0, 0.0] [1.0, -0.3, 0.0] [0.0, -0.0, -0.0] [0.692, 0.0, 0.208] [0.171, 0.036, 0.036]</t>
  </si>
  <si>
    <t>[1.0, -0.254, 0.11] [0.463, 0.098, -0.098] [1.0, -0.096, -0.26] [-0.0, 0.0, -0.0] [1.0, -0.208, 0.214] [0.0, 0.0, 0.0] [0.509, 0.153, -0.0] [0.0, 0.0, -0.0]</t>
  </si>
  <si>
    <t>[1.0, 0.295, 0.011] [1.0, -0.3, -0.0] [1.0, -0.07, 0.271] [0.0, -0.0, 0.0] [1.0, -0.212, -0.212] [-0.0, -0.0, 0.0] [0.393, -0.083, 0.083] [0.186, -0.0, 0.056]</t>
  </si>
  <si>
    <t>[1.0, 0.289, -0.028] [0.171, -0.0, -0.051] [1.0, 0.018, -0.215] [0.0, -0.0, 0.0] [0.466, -0.099, 0.099] [0.0, -0.0, -0.0] [0.0, 0.0, 0.0] [0.0, -0.0, -0.0]</t>
  </si>
  <si>
    <t>[0.949, -0.201, -0.201] [0.543, 0.115, -0.115] [1.0, -0.0, -0.3] [0.043, 0.0, 0.013] [1.0, -0.184, 0.224] [1.0, 0.3, 0.0] [1.0, 0.271, -0.07] [1.0, -0.212, -0.212]</t>
  </si>
  <si>
    <t>[0.905, 0.038, -0.256] [0.989, -0.286, 0.027] [1.0, 0.0, 0.3] [1.0, -0.3, 0.0] [1.0, -0.159, -0.234] [1.0, -0.3, -0.0] [1.0, -0.212, -0.212] [1.0, -0.3, -0.0]</t>
  </si>
  <si>
    <t>[1.0, -0.212, -0.212] [0.514, 0.114, 0.035] [1.0, 0.0, -0.3] [0.864, -0.259, -0.0] [1.0, -0.3, -0.0] [1.0, -0.212, -0.212] [1.0, 0.0, -0.3] [1.0, -0.235, -0.157]</t>
  </si>
  <si>
    <t>[0.824, 0.0, 0.247] [0.0, 0.0, -0.0] [1.0, -0.254, -0.112] [0.0, -0.0, -0.0] [0.632, -0.045, 0.171] [0.0, 0.0, 0.0] [1.0, 0.212, 0.212] [1.0, 0.3, -0.001]</t>
  </si>
  <si>
    <t>[1.0, 0.212, 0.212] [0.045, -0.009, -0.009] [1.0, -0.236, 0.155] [0.0, 0.0, -0.0] [1.0, -0.035, -0.285] [-0.0, -0.0, 0.0] [1.0, -0.212, 0.212] [0.88, 0.176, 0.191]</t>
  </si>
  <si>
    <t>[1.0, -0.0, 0.3] [0.001, -0.0, -0.0] [1.0, -0.3, -0.0] [-0.0, -0.0, 0.0] [1.0, -0.013, -0.079] [0.0, -0.0, -0.0] [1.0, -0.011, 0.295] [0.971, 0.206, 0.206]</t>
  </si>
  <si>
    <t>[0.786, -0.167, 0.167] [0.525, 0.0, -0.157] [1.0, -0.212, -0.212] [0.0, 0.0, 0.0] [1.0, -0.212, 0.212] [0.87, 0.25, 0.025] [1.0, 0.212, 0.212] [1.0, 0.185, -0.223]</t>
  </si>
  <si>
    <t>[1.0, 0.23, 0.17] [0.43, -0.129, -0.0] [1.0, -0.212, 0.212] [0.577, -0.173, -0.0] [1.0, -0.212, -0.212] [0.524, -0.154, 0.007] [1.0, -0.3, 0.0] [1.0, -0.0, 0.3]</t>
  </si>
  <si>
    <t>[0.0, -0.0, 0.0] [0.0, -0.0, 0.0] [1.0, -0.3, -0.0] [0.228, -0.048, 0.048] [1.0, 0.105, 0.257] [0.551, 0.0, 0.165] [1.0, 0.113, 0.021] [1.0, 0.0, 0.3]</t>
  </si>
  <si>
    <t>[1.0, -0.212, -0.212] [0.446, 0.095, -0.095] [1.0, -0.088, -0.264] [0.0, -0.0, -0.0] [1.0, -0.119, 0.251] [1.0, 0.241, -0.142] [0.0, -0.0, -0.0] [0.632, 0.0, -0.19]</t>
  </si>
  <si>
    <t>[1.0, 0.058, -0.276] [1.0, -0.3, -0.0] [1.0, -0.015, 0.294] [0.664, -0.141, -0.141] [1.0, -0.212, -0.212] [1.0, -0.252, -0.116] [0.0, 0.0, 0.0] [0.565, -0.17, 0.0]</t>
  </si>
  <si>
    <t>[1.0, 0.0, -0.3] [1.0, -0.212, 0.212] [0.783, 0.003, -0.15] [0.0, 0.0, -0.0] [1.0, -0.192, 0.22] [1.0, 0.0, -0.3] [0.0, -0.0, -0.0] [0.877, -0.186, -0.186]</t>
  </si>
  <si>
    <t>[1.0, -0.003, 0.299] [0.118, 0.025, -0.025] [1.0, -0.188, -0.222] [-0.0, 0.0, 0.0] [1.0, -0.212, 0.212] [-0.0, -0.0, -0.0] [0.169, 0.036, 0.036] [0.952, 0.286, -0.0]</t>
  </si>
  <si>
    <t>[1.0, 0.212, 0.212] [0.618, -0.131, -0.131] [1.0, -0.185, 0.223] [0.051, 0.011, 0.011] [1.0, -0.177, -0.227] [0.0, 0.0, -0.0] [1.0, 0.0, 0.3] [0.571, 0.121, 0.121]</t>
  </si>
  <si>
    <t>[1.0, 0.062, 0.274] [0.237, 0.0, -0.071] [1.0, -0.212, 0.212] [0.0, 0.0, 0.0] [0.925, -0.194, 0.197] [0.0, 0.0, -0.0] [0.248, 0.0, 0.075] [1.0, 0.212, 0.212]</t>
  </si>
  <si>
    <t>[1.0, -0.256, 0.105] [0.508, 0.108, -0.108] [1.0, -0.135, -0.244] [0.0, 0.0, 0.0] [1.0, -0.212, 0.212] [0.0, 0.0, 0.0] [1.0, 0.295, 0.011] [0.451, 0.096, -0.096]</t>
  </si>
  <si>
    <t>[1.0, 0.294, 0.016] [1.0, -0.3, -0.0] [1.0, -0.212, 0.212] [0.452, -0.126, -0.023] [1.0, -0.212, -0.212] [0.0, -0.0, -0.0] [1.0, -0.258, 0.102] [0.505, 0.0, 0.152]</t>
  </si>
  <si>
    <t>[1.0, 0.212, 0.212] [1.0, 0.098, -0.259] [1.0, -0.127, 0.247] [0.826, 0.175, 0.175] [0.49, -0.104, 0.104] [0.0, 0.0, -0.0] [1.0, 0.0, 0.3] [0.721, 0.153, 0.153]</t>
  </si>
  <si>
    <t>[1.0, -0.08, -0.217] [0.0, 0.0, -0.0] [1.0, -0.3, -0.0] [0.0, -0.0, 0.0] [1.0, -0.3, 0.0] [-0.0, -0.0, 0.0] [0.07, -0.0, 0.021] [0.923, -0.24, -0.088]</t>
  </si>
  <si>
    <t>[1.0, 0.238, -0.032] [0.0, 0.0, -0.0] [0.966, -0.287, -0.007] [1.0, 0.0, 0.3] [1.0, -0.152, 0.237] [-0.0, 0.0, 0.0] [0.0, 0.0, 0.0] [0.0, -0.0, -0.0]</t>
  </si>
  <si>
    <t>[0.27, -0.057, -0.057] [1.0, -0.044, -0.282] [1.0, -0.212, -0.212] [0.0, -0.0, -0.0] [0.008, -0.002, 0.0] [0.237, -0.05, 0.05] [1.0, 0.0, 0.3] [1.0, -0.085, 0.265]</t>
  </si>
  <si>
    <t>[1.0, 0.143, -0.233] [0.126, 0.038, 0.0] [1.0, 0.212, -0.212] [0.0, 0.0, -0.0] [1.0, -0.3, 0.0] [0.0, 0.0, -0.0] [0.326, 0.0, 0.098] [0.784, 0.166, 0.166]</t>
  </si>
  <si>
    <t>[1.0, 0.0, 0.3] [0.503, -0.107, -0.107] [1.0, -0.3, -0.0] [0.0, -0.0, -0.0] [1.0, -0.001, 0.281] [0.0, 0.0, -0.0] [1.0, -0.074, -0.27] [0.464, -0.098, 0.098]</t>
  </si>
  <si>
    <t>[1.0, 0.082, -0.118] [0.737, 0.221, -0.0] [0.0, -0.0, -0.0] [0.733, 0.215, -0.01]</t>
  </si>
  <si>
    <t>[1.0, 0.058, -0.111] [0.689, 0.207, -0.0] [0.03, -0.006, -0.006] [0.745, 0.224, -0.0]</t>
  </si>
  <si>
    <t>[1.0, 0.07, -0.109] [0.708, 0.212, -0.0] [0.011, -0.002, -0.002] [0.74, 0.222, -0.0]</t>
  </si>
  <si>
    <t>[1.0, 0.3, 0.0] [0.549, -0.116, -0.116] [0.232, -0.049, 0.049] [0.875, -0.134, -0.125]</t>
  </si>
  <si>
    <t>[1.0, 0.3, 0.0] [0.404, -0.086, -0.086] [0.516, -0.109, 0.109] [0.912, -0.153, -0.164]</t>
  </si>
  <si>
    <t>[1.0, 0.3, 0.0] [0.483, -0.102, -0.102] [0.361, -0.077, 0.077] [0.891, -0.143, -0.142]</t>
  </si>
  <si>
    <t>[1.0, 0.3, 0.0] [0.592, -0.012, 0.0] [0.0, 0.0, -0.0] [0.671, 0.167, 0.05]</t>
  </si>
  <si>
    <t>[1.0, 0.3, -0.0] [0.447, 0.01, 0.03] [0.265, -0.079, -0.0] [0.712, 0.214, -0.0]</t>
  </si>
  <si>
    <t>[1.0, 0.3, 0.0] [0.597, -0.008, -0.037] [0.062, -0.018, -0.0] [0.719, 0.216, -0.0]</t>
  </si>
  <si>
    <t>[1.0, -0.041, -0.283] [0.933, 0.28, -0.0] [0.0, -0.0, -0.0] [0.728, 0.119, -0.116]</t>
  </si>
  <si>
    <t>[1.0, -0.061, -0.275] [0.907, 0.272, -0.0] [0.0, -0.0, -0.0] [0.736, 0.125, -0.101]</t>
  </si>
  <si>
    <t>[1.0, -0.051, -0.279] [0.921, 0.276, -0.0] [0.0, -0.0, -0.0] [0.732, 0.122, -0.108]</t>
  </si>
  <si>
    <t>[1.0, -0.203, -0.085] [0.483, 0.08, -0.112] [0.096, 0.029, -0.0] [1.0, -0.3, -0.0]</t>
  </si>
  <si>
    <t>[1.0, -0.254, -0.112] [0.408, 0.024, -0.112] [0.165, 0.02, -0.041] [1.0, -0.3, 0.0]</t>
  </si>
  <si>
    <t>[1.0, -0.236, -0.104] [0.477, 0.064, -0.117] [0.109, 0.033, -0.0] [1.0, -0.3, 0.0]</t>
  </si>
  <si>
    <t>[1.0, -0.117, -0.252] [0.837, 0.251, -0.0] [0.0, -0.0, -0.0] [0.784, 0.006, -0.074]</t>
  </si>
  <si>
    <t>[1.0, -0.192, -0.221] [0.741, 0.222, -0.0] [0.0, -0.0, -0.0] [0.818, -0.0, -0.02]</t>
  </si>
  <si>
    <t>[1.0, -0.151, -0.238] [0.793, 0.238, -0.0] [-0.0, -0.0, -0.0] [0.799, 0.003, -0.05]</t>
  </si>
  <si>
    <t>[1.0, 0.009, -0.266] [0.935, 0.28, -0.0] [0.0, -0.0, -0.0] [0.71, 0.166, -0.114]</t>
  </si>
  <si>
    <t>[1.0, -0.016, -0.248] [0.892, 0.268, -0.0] [0.0, -0.0, -0.0] [0.721, 0.179, -0.089]</t>
  </si>
  <si>
    <t>[1.0, -0.003, -0.257] [0.915, 0.274, 0.0] [0.0, 0.0, 0.0] [0.716, 0.172, -0.102]</t>
  </si>
  <si>
    <t>[1.0, 0.016, -0.018] [0.492, 0.0, -0.148] [0.182, 0.0, 0.055] [1.0, -0.272, -0.066]</t>
  </si>
  <si>
    <t>[1.0, -0.036, -0.131] [0.634, -0.0, -0.19] [0.234, 0.0, 0.07] [1.0, -0.23, -0.17]</t>
  </si>
  <si>
    <t>[1.0, -0.008, -0.072] [0.559, 0.0, -0.168] [0.207, 0.0, 0.062] [1.0, -0.252, -0.115]</t>
  </si>
  <si>
    <t>[1.0, 0.146, -0.24] [0.974, 0.292, -0.0] [0.0, 0.0, -0.0] [0.709, 0.015, -0.16]</t>
  </si>
  <si>
    <t>[1.0, -0.219, -0.196] [0.0, 0.0, -0.0] [0.659, 0.0, -0.198] [0.756, 0.154, 0.072]</t>
  </si>
  <si>
    <t>[1.0, 0.001, -0.265] [0.912, 0.274, -0.0] [0.0, -0.0, -0.0] [0.726, 0.173, -0.109]</t>
  </si>
  <si>
    <t>[1.0, -0.017, -0.116] [0.79, -0.0, -0.237] [0.126, 0.0, 0.038] [0.982, -0.208, -0.208]</t>
  </si>
  <si>
    <t>[1.0, -0.143, -0.241] [0.773, 0.232, -0.0] [0.0, 0.0, -0.0] [0.764, 0.004, -0.054]</t>
  </si>
  <si>
    <t>[1.0, 0.3, -0.0] [0.7, -0.013, -0.053] [0.019, -0.006, -0.0] [0.792, 0.238, -0.0]</t>
  </si>
  <si>
    <t>[1.0, -0.198, 0.218] [0.601, 0.08, 0.147] [0.0, -0.0, -0.0] [0.848, 0.045, -0.236]</t>
  </si>
  <si>
    <t>[1.0, 0.055, -0.277] [0.608, 0.15, -0.079] [0.0, -0.0, -0.0] [0.757, 0.043, 0.209]</t>
  </si>
  <si>
    <t>[1.0, -0.212, 0.212] [0.0, -0.0, 0.0] [0.343, 0.053, -0.039] [0.262, 0.0, 0.079] [0.0, 0.0, -0.0] [0.0, -0.0, -0.0] [0.386, 0.0, 0.116]</t>
  </si>
  <si>
    <t>[1.0, -0.149, 0.238] [0.779, 0.103, 0.191] [0.898, 0.0, -0.269] [1.0, -0.3, -0.0] [0.0, 0.0, -0.0] [0.0, 0.0, -0.0] [0.437, 0.0, 0.131]</t>
  </si>
  <si>
    <t>[1.0, -0.212, 0.212] [0.613, 0.0, 0.184] [0.714, 0.151, -0.151] [0.994, -0.182, 0.222] [0.0, 0.0, -0.0] [0.0, 0.0, 0.0] [0.409, 0.0, 0.123]</t>
  </si>
  <si>
    <t>[1.0, 0.229, 0.172] [1.0, 0.007, -0.297] [0.154, -0.0, 0.046] [0.732, 0.0, 0.22] [0.551, 0.165, -0.0] [0.0, -0.0, -0.0] [0.0, 0.0, 0.0]</t>
  </si>
  <si>
    <t>[1.0, 0.3, -0.0] [1.0, 0.0, -0.3] [0.318, -0.095, -0.0] [0.64, -0.059, 0.167] [0.17, 0.036, 0.036] [0.239, -0.051, 0.051] [0.0, 0.0, 0.0]</t>
  </si>
  <si>
    <t>[1.0, 0.264, 0.087] [1.0, -0.0, -0.3] [0.13, -0.038, 0.003] [0.665, 0.0, 0.2] [0.532, 0.113, 0.113] [0.0, 0.0, -0.0] [0.0, 0.0, 0.0]</t>
  </si>
  <si>
    <t>[1.0, 0.02, 0.292] [0.0, 0.0, 0.0] [0.309, -0.013, -0.02] [0.0, 0.0, 0.0] [0.0, 0.0, 0.0] [0.0, -0.0, 0.0] [0.0, 0.0, -0.0]</t>
  </si>
  <si>
    <t>[1.0, 0.016, 0.293] [0.99, 0.255, 0.101] [1.0, 0.0, -0.3] [1.0, -0.275, 0.026] [0.0, 0.0, 0.0] [0.0, -0.0, 0.0] [0.0, -0.0, 0.0]</t>
  </si>
  <si>
    <t>[1.0, 0.038, 0.284] [0.995, 0.009, 0.295] [0.764, -0.0, -0.229] [1.0, -0.149, 0.238] [0.0, 0.0, -0.0] [0.0, -0.0, 0.0] [0.0, 0.0, -0.0]</t>
  </si>
  <si>
    <t>[1.0, -0.3, -0.0] [0.605, -0.128, 0.128] [0.284, -0.076, 0.021] [1.0, -0.3, -0.0] [1.0, 0.0, -0.3] [0.68, 0.19, -0.034] [1.0, -0.3, -0.0]</t>
  </si>
  <si>
    <t>[0.791, -0.168, -0.168] [0.776, 0.165, -0.165] [0.318, -0.067, -0.067] [1.0, -0.212, -0.212] [0.0, -0.0, 0.0] [1.0, 0.0, -0.3] [1.0, -0.151, -0.12]</t>
  </si>
  <si>
    <t>[1.0, -0.251, -0.117] [0.588, -0.125, -0.125] [0.0, 0.0, 0.0] [1.0, -0.212, -0.212] [0.445, -0.099, 0.083] [1.0, 0.212, -0.212] [1.0, -0.255, -0.108]</t>
  </si>
  <si>
    <t>[1.0, 0.3, 0.0] [1.0, 0.23, -0.17] [0.023, 0.005, 0.005] [0.556, 0.118, 0.118] [0.988, 0.296, -0.0] [0.548, -0.116, 0.116] [0.0, 0.0, 0.0]</t>
  </si>
  <si>
    <t>[1.0, 0.28, -0.048] [1.0, 0.212, -0.212] [0.019, 0.004, -0.004] [0.652, 0.138, -0.138] [0.314, 0.066, 0.067] [1.0, -0.212, 0.212] [0.0, 0.0, 0.0]</t>
  </si>
  <si>
    <t>[1.0, 0.3, 0.0] [1.0, 0.234, -0.159] [0.0, -0.0, -0.0] [0.589, 0.143, 0.062] [0.429, 0.091, 0.091] [1.0, -0.212, 0.212] [0.0, 0.0, -0.0]</t>
  </si>
  <si>
    <t>[0.649, 0.195, 0.0] [0.636, 0.135, 0.135] [0.0, -0.0, 0.0] [0.458, -0.0, 0.137] [1.0, 0.212, -0.212] [1.0, 0.11, 0.254] [0.34, -0.0, -0.102]</t>
  </si>
  <si>
    <t>[0.424, 0.09, -0.09] [1.0, 0.3, -0.0] [-0.0, 0.0, -0.0] [1.0, -0.212, -0.212] [0.646, -0.171, 0.054] [1.0, -0.289, 0.027] [0.163, 0.035, -0.035]</t>
  </si>
  <si>
    <t>[0.033, 0.007, -0.007] [1.0, 0.3, -0.0] [0.0, -0.0, -0.0] [1.0, -0.212, -0.212] [1.0, 0.083, -0.141] [1.0, 0.144, 0.24] [0.025, 0.005, -0.005]</t>
  </si>
  <si>
    <t>[1.0, -0.212, 0.212] [0.0, -0.0, 0.0] [0.319, -0.068, 0.068] [0.147, -0.0, 0.044] [0.036, 0.008, -0.008] [0.0, -0.0, -0.0] [0.896, -0.24, 0.07]</t>
  </si>
  <si>
    <t>[1.0, -0.233, -0.161] [0.841, -0.0, -0.252] [0.645, -0.137, -0.137] [1.0, -0.212, -0.212] [0.0, 0.0, -0.0] [0.094, -0.0, -0.028] [1.0, -0.215, 0.205]</t>
  </si>
  <si>
    <t>[1.0, -0.3, -0.0] [0.647, -0.137, 0.137] [0.591, -0.083, 0.143] [1.0, -0.227, -0.177] [0.076, -0.016, -0.016] [0.0, 0.0, -0.0] [1.0, -0.212, 0.212]</t>
  </si>
  <si>
    <t>[1.0, 0.299, 0.002] [1.0, 0.056, -0.277] [0.135, -0.0, 0.041] [0.628, 0.0, 0.188] [0.962, 0.289, 0.0] [0.0, -0.0, 0.0] [0.0, -0.0, 0.0]</t>
  </si>
  <si>
    <t>[1.0, 0.3, 0.0] [1.0, 0.168, -0.23] [0.385, -0.082, -0.082] [0.606, -0.027, 0.171] [0.0, 0.0, -0.0] [0.765, -0.162, 0.162] [0.0, 0.0, 0.0]</t>
  </si>
  <si>
    <t>[1.0, 0.3, 0.0] [1.0, 0.143, -0.241] [0.137, -0.029, -0.029] [0.579, 0.0, 0.174] [0.821, 0.174, 0.174] [0.153, -0.032, 0.032] [0.0, -0.0, 0.0]</t>
  </si>
  <si>
    <t>[1.0, 0.02, 0.292] [0.0, -0.0, 0.0] [0.016, -0.0, 0.005] [0.001, 0.0, 0.0] [1.0, 0.148, -0.239] [0.003, 0.001, 0.001] [0.0, 0.0, -0.0]</t>
  </si>
  <si>
    <t>[1.0, 0.045, -0.281] [1.0, 0.212, -0.212] [0.621, -0.0, -0.186] [1.0, -0.212, -0.212] [0.0, 0.0, -0.0] [0.849, -0.188, -0.162] [0.005, 0.002, -0.0]</t>
  </si>
  <si>
    <t>[1.0, -0.155, -0.022] [0.0, -0.0, -0.0] [0.756, -0.227, -0.0] [1.0, -0.3, 0.0] [0.0, 0.0, -0.0] [0.073, 0.022, -0.0] [1.0, -0.218, 0.197]</t>
  </si>
  <si>
    <t>[1.0, 0.3, 0.0] [1.0, 0.101, -0.258] [0.1, -0.021, -0.021] [0.299, -0.0, 0.09] [0.69, 0.146, 0.146] [0.241, -0.051, 0.051] [0.0, 0.0, -0.0]</t>
  </si>
  <si>
    <t>[1.0, 0.212, -0.212] [1.0, 0.3, -0.0] [0.0, 0.0, -0.0] [0.921, -0.276, -0.0] [0.478, -0.044, -0.125] [1.0, 0.019, 0.292] [0.346, 0.073, -0.073]</t>
  </si>
  <si>
    <t>[1.0, 0.002, 0.299] [0.103, 0.03, -0.002] [1.0, -0.0, -0.3] [0.115, 0.002, 0.034] [0.0, 0.0, 0.0] [0.0, 0.0, 0.0] [0.0, 0.0, -0.0]</t>
  </si>
  <si>
    <t>[1.0, -0.3, -0.0] [0.977, -0.208, -0.205] [0.066, -0.02, -0.0] [1.0, -0.274, 0.062] [1.0, 0.212, 0.212] [0.005, -0.001, 0.001] [0.0, 0.0, 0.0]</t>
  </si>
  <si>
    <t>[1.0, 0.3, 0.0] [0.996, 0.299, 0.0] [0.174, 0.052, 0.0] [1.0, 0.3, 0.0] [0.802, -0.17, -0.17] [0.141, 0.03, -0.03] [0.013, -0.0, 0.004]</t>
  </si>
  <si>
    <t>[0.954, 0.202, 0.202] [1.0, -0.0, -0.3] [1.0, -0.027, -0.289] [0.0, -0.0, -0.0] [0.693, 0.0, 0.208] [1.0, -0.0, -0.3] [0.0, -0.0, -0.0] [0.0, 0.0, 0.0] [0.0, 0.0, 0.0] [0.0, -0.0, 0.0] [0.0, -0.0, 0.0] [0.0, 0.0, -0.0] [0.0, -0.0, 0.0] [0.0, -0.0, -0.0] [0.0, -0.0, -0.0] [0.0, 0.0, 0.0] [0.0, -0.0, -0.0] [0.874, 0.185, 0.185] [0.752, -0.159, 0.159]</t>
  </si>
  <si>
    <t>[1.0, 0.248, 0.126] [1.0, 0.212, 0.212] [1.0, -0.0, -0.3] [0.0, -0.0, 0.0] [0.449, -0.084, 0.1] [1.0, -0.0, -0.3] [0.0, -0.0, -0.0] [0.0, -0.0, 0.0] [0.0, -0.0, -0.0] [0.0, -0.0, 0.0] [0.0, -0.0, 0.0] [0.0, 0.0, 0.0] [0.0, -0.0, -0.0] [0.0, -0.0, -0.0] [0.0, -0.0, 0.0] [0.049, 0.01, 0.01] [0.0, 0.0, -0.0] [0.693, 0.208, -0.0] [1.0, 0.0, 0.3]</t>
  </si>
  <si>
    <t>[1.0, 0.212, 0.212] [1.0, 0.091, -0.083] [1.0, 0.0, -0.3] [0.0, -0.0, 0.0] [0.599, 0.0, 0.18] [1.0, -0.0, -0.3] [0.0, -0.0, -0.0] [0.0, -0.0, 0.0] [0.0, -0.0, 0.0] [0.0, -0.0, 0.0] [0.0, -0.0, 0.0] [0.0, -0.0, -0.0] [0.0, -0.0, 0.0] [0.0, -0.0, -0.0] [0.0, 0.0, 0.0] [0.0, 0.0, -0.0] [0.0, 0.0, -0.0] [0.638, 0.135, 0.135] [1.0, -0.088, 0.264]</t>
  </si>
  <si>
    <t>[1.0, -0.212, 0.212] [1.0, -0.255, -0.11] [1.0, -0.08, 0.267] [0.0, -0.0, -0.0] [0.0, -0.0, -0.0] [0.986, 0.209, -0.209] [1.0, -0.154, -0.236] [0.0, -0.0, 0.0] [0.0, 0.0, 0.0] [0.0, -0.0, 0.0] [0.0, -0.0, 0.0] [0.0, -0.0, -0.0] [0.0, -0.0, 0.0] [0.0, -0.0, -0.0] [0.0, -0.0, -0.0] [0.0, 0.0, 0.0] [1.0, 0.212, 0.212] [0.764, 0.0, 0.229] [0.0, 0.0, 0.0]</t>
  </si>
  <si>
    <t>[1.0, -0.218, -0.12] [1.0, -0.212, 0.212] [1.0, 0.0, 0.3] [0.182, 0.0, -0.055] [-0.0, 0.0, -0.0] [0.757, 0.227, 0.0] [1.0, 0.0, -0.3] [0.0, 0.0, 0.0] [0.0, 0.0, 0.0] [0.0, -0.0, 0.0] [0.0, -0.0, 0.0] [-0.0, -0.0, -0.0] [0.0, -0.0, 0.0] [-0.0, 0.0, -0.0] [0.0, 0.0, 0.0] [0.0, 0.0, -0.0] [1.0, 0.212, 0.212] [0.293, 0.0, 0.088] [0.0, -0.0, 0.0]</t>
  </si>
  <si>
    <t>[1.0, -0.247, 0.128] [1.0, -0.277, 0.055] [1.0, 0.0, 0.3] [0.0, -0.0, -0.0] [0.0, -0.0, 0.0] [0.901, 0.207, -0.154] [1.0, -0.0, -0.3] [0.0, -0.0, 0.0] [0.0, 0.0, 0.0] [0.0, -0.0, 0.0] [0.0, -0.0, 0.0] [0.0, -0.0, -0.0] [0.0, -0.0, 0.0] [0.0, -0.0, -0.0] [0.0, -0.0, -0.0] [0.0, 0.0, 0.0] [1.0, 0.212, 0.212] [0.656, 0.0, 0.197] [0.0, -0.0, 0.0]</t>
  </si>
  <si>
    <t>[1.0, 0.0, 0.3] [1.0, -0.109, -0.082] [1.0, -0.245, -0.132] [0.0, -0.0, 0.0] [0.468, -0.099, 0.099] [1.0, -0.0, -0.3] [0.0, -0.0, -0.0] [0.0, -0.0, 0.0] [0.0, 0.0, 0.0] [0.0, -0.0, -0.0] [0.0, -0.0, 0.0] [0.0, -0.0, -0.0] [0.0, -0.0, 0.0] [0.654, -0.0, -0.196] [0.0, -0.0, -0.0] [0.0, -0.0, 0.0] [1.0, 0.212, 0.212] [-0.0, 0.0, -0.0] [0.0, -0.0, 0.0]</t>
  </si>
  <si>
    <t>[1.0, 0.0, -0.3] [1.0, 0.0, 0.3] [1.0, 0.3, 0.0] [0.049, 0.01, -0.01] [0.0, 0.0, 0.0] [0.0, 0.0, -0.0] [0.0, 0.0, -0.0] [0.0, -0.0, 0.0] [0.814, -0.194, 0.122] [0.0, -0.0, -0.0] [0.0, -0.0, 0.0] [0.0, -0.0, -0.0] [0.0, -0.0, -0.0] [0.0, 0.0, -0.0] [0.0, 0.0, 0.0] [0.012, 0.003, -0.003] [0.109, 0.023, 0.023] [0.0, 0.0, 0.0] [-0.0, -0.0, -0.0]</t>
  </si>
  <si>
    <t>[1.0, 0.0, 0.3] [1.0, 0.032, 0.287] [1.0, -0.156, -0.127] [0.0, -0.0, -0.0] [0.394, -0.084, 0.084] [1.0, -0.0, -0.3] [0.0, -0.0, -0.0] [0.0, -0.0, 0.0] [0.0, 0.0, -0.0] [0.0, -0.0, 0.0] [0.0, -0.0, 0.0] [0.0, -0.0, 0.0] [0.0, -0.0, -0.0] [0.378, -0.0, -0.114] [0.0, -0.0, 0.0] [0.0, 0.0, 0.0] [1.0, 0.212, 0.212] [0.0, 0.0, 0.0] [0.0, -0.0, 0.0]</t>
  </si>
  <si>
    <t>[0.0, 0.0, -0.0] [1.0, -0.0, -0.3] [1.0, -0.221, -0.19] [0.0, -0.0, 0.0] [0.0, -0.0, 0.0] [1.0, -0.0, -0.3] [0.32, -0.096, -0.0] [0.0, -0.0, 0.0] [0.0, -0.0, -0.0] [0.0, -0.0, -0.0] [0.169, -0.051, 0.0] [0.0, -0.0, -0.0] [0.0, 0.0, -0.0] [0.0, 0.0, -0.0] [1.0, 0.0, 0.3] [0.107, 0.0, 0.032] [0.0, -0.0, 0.0] [0.0, -0.0, -0.0] [1.0, 0.223, 0.186]</t>
  </si>
  <si>
    <t>[0.109, 0.023, 0.023] [1.0, 0.0, -0.3] [1.0, -0.212, -0.212] [0.0, 0.0, 0.0] [0.577, -0.122, 0.122] [1.0, 0.0, -0.3] [-0.0, -0.0, -0.0] [0.0, -0.0, 0.0] [0.0, 0.0, -0.0] [0.0, -0.0, -0.0] [0.0, -0.0, -0.0] [0.743, -0.223, 0.0] [0.0, 0.0, -0.0] [0.0, -0.0, -0.0] [1.0, 0.0, 0.3] [1.0, 0.131, 0.246] [0.761, 0.0, -0.228] [1.0, 0.212, -0.212] [1.0, 0.212, 0.212]</t>
  </si>
  <si>
    <t>[0.0, 0.0, -0.0] [1.0, 0.0, -0.3] [1.0, -0.212, -0.212] [0.0, -0.0, 0.0] [0.0, -0.0, 0.0] [0.964, 0.0, -0.289] [0.0, -0.0, -0.0] [0.0, -0.0, 0.0] [0.0, 0.0, -0.0] [0.0, -0.0, -0.0] [0.69, -0.207, -0.0] [0.0, -0.0, 0.0] [0.0, 0.0, 0.0] [0.0, 0.0, 0.0] [1.0, 0.0, 0.3] [0.751, 0.0, 0.225] [0.0, -0.0, 0.0] [0.413, 0.079, -0.091] [1.0, 0.212, 0.212]</t>
  </si>
  <si>
    <t>[0.0, 0.0, -0.0] [1.0, -0.212, -0.212] [1.0, -0.3, -0.0] [0.155, -0.047, 0.0] [0.0, -0.0, -0.0] [0.25, 0.0, 0.075] [1.0, 0.241, 0.142] [0.0, -0.0, 0.0] [0.0, 0.0, -0.0] [0.0, -0.0, -0.0] [1.0, -0.212, -0.212] [0.0, 0.0, -0.0] [0.0, -0.0, 0.0] [0.0, -0.0, -0.0] [0.397, -0.119, -0.0] [0.0, -0.0, -0.0] [0.708, 0.15, 0.15] [0.0, 0.0, 0.0] [-0.0, 0.0, -0.0]</t>
  </si>
  <si>
    <t>[0.0, 0.0, 0.0] [1.0, -0.212, -0.212] [1.0, -0.212, 0.212] [1.0, -0.278, -0.053] [0.865, 0.0, -0.259] [1.0, 0.0, 0.3] [1.0, 0.3, 0.0] [0.592, -0.126, 0.126] [0.0, 0.0, -0.0] [0.0, -0.0, 0.0] [1.0, -0.0, -0.3] [0.0, -0.0, 0.0] [0.0, 0.0, 0.0] [0.0, -0.0, -0.0] [0.293, -0.062, -0.062] [0.0, 0.0, 0.0] [1.0, 0.212, 0.212] [0.194, 0.0, 0.058] [0.0, -0.0, -0.0]</t>
  </si>
  <si>
    <t>[0.0, 0.0, -0.0] [1.0, -0.212, -0.212] [1.0, -0.3, -0.0] [0.651, -0.195, -0.0] [-0.0, -0.0, 0.0] [0.826, 0.0, 0.248] [1.0, 0.24, 0.146] [0.0, -0.0, -0.0] [0.0, -0.0, 0.0] [0.0, -0.0, 0.0] [1.0, -0.212, -0.212] [0.0, -0.0, 0.0] [0.0, 0.0, -0.0] [-0.0, 0.0, -0.0] [0.369, -0.111, 0.0] [-0.0, -0.0, -0.0] [0.742, 0.158, 0.158] [0.0, -0.0, 0.0] [0.0, -0.0, -0.0]</t>
  </si>
  <si>
    <t>[0.0, 0.0, 0.0] [1.0, -0.129, -0.246] [1.0, -0.3, -0.0] [0.0, -0.0, -0.0] [0.0, -0.0, 0.0] [0.0, 0.0, -0.0] [1.0, -0.3, -0.0] [0.0, -0.0, 0.0] [0.0, 0.0, 0.0] [0.0, -0.0, -0.0] [0.906, 0.137, 0.215] [0.0, -0.0, -0.0] [0.0, 0.0, 0.0] [0.0, 0.0, -0.0] [0.51, 0.147, 0.015] [0.0, -0.0, -0.0] [0.0, 0.0, -0.0] [0.0, 0.0, 0.0] [1.0, -0.3, 0.0]</t>
  </si>
  <si>
    <t>[0.0, 0.0, -0.0] [1.0, -0.12, -0.25] [1.0, -0.3, -0.0] [1.0, -0.212, 0.212] [0.0, -0.0, 0.0] [1.0, -0.212, 0.212] [1.0, 0.0, 0.3] [1.0, -0.0, 0.3] [0.0, 0.0, -0.0] [1.0, 0.0, -0.3] [1.0, 0.248, 0.125] [1.0, -0.18, -0.226] [0.0, -0.0, -0.0] [1.0, 0.0, 0.3] [1.0, 0.3, 0.0] [0.812, -0.172, 0.172] [0.0, 0.0, 0.0] [1.0, 0.057, -0.277] [1.0, 0.0, -0.3]</t>
  </si>
  <si>
    <t>[0.0, 0.0, 0.0] [1.0, -0.105, -0.256] [1.0, -0.3, 0.0] [0.0, -0.0, -0.0] [0.0, -0.0, 0.0] [0.165, -0.0, -0.05] [1.0, -0.212, 0.212] [0.48, -0.0, 0.144] [0.0, -0.0, -0.0] [0.0, 0.0, 0.0] [1.0, 0.212, 0.212] [0.126, -0.027, -0.027] [0.0, -0.0, -0.0] [0.0, 0.0, 0.0] [1.0, 0.3, -0.0] [0.0, -0.0, 0.0] [0.0, -0.0, 0.0] [0.0, -0.0, -0.0] [1.0, -0.247, -0.128]</t>
  </si>
  <si>
    <t>[0.33, 0.07, 0.07] [1.0, -0.0, -0.3] [1.0, -0.125, -0.248] [0.0, -0.0, 0.0] [0.732, -0.029, 0.208] [1.0, -0.0, -0.3] [0.0, -0.0, -0.0] [0.0, 0.0, 0.0] [0.0, -0.0, -0.0] [0.0, -0.0, 0.0] [0.0, -0.0, 0.0] [0.0, 0.0, -0.0] [0.0, -0.0, 0.0] [0.0, -0.0, -0.0] [0.0, -0.0, 0.0] [0.0, 0.0, 0.0] [0.0, -0.0, -0.0] [0.688, 0.206, 0.0] [1.0, 0.0, 0.3]</t>
  </si>
  <si>
    <t>[1.0, 0.212, 0.212] [1.0, 0.271, -0.071] [1.0, 0.0, -0.3] [0.0, -0.0, -0.0] [0.486, 0.0, 0.146] [1.0, -0.0, -0.3] [0.0, 0.0, -0.0] [0.0, 0.0, -0.0] [0.0, -0.0, 0.0] [0.0, 0.0, 0.0] [0.0, -0.0, 0.0] [0.0, -0.0, -0.0] [0.0, -0.0, -0.0] [0.0, 0.0, -0.0] [0.515, -0.109, 0.109] [0.982, 0.172, 0.223] [0.0, -0.0, 0.0] [1.0, 0.3, -0.0] [1.0, -0.0, 0.3]</t>
  </si>
  <si>
    <t>[0.546, 0.116, 0.116] [1.0, 0.002, -0.299] [1.0, -0.0, -0.3] [0.0, -0.0, 0.0] [0.716, -0.044, 0.196] [1.0, 0.0, -0.3] [0.0, -0.0, -0.0] [0.0, -0.0, 0.0] [0.0, -0.0, 0.0] [0.0, -0.0, 0.0] [0.0, -0.0, 0.0] [0.0, -0.0, -0.0] [-0.0, 0.0, 0.0] [0.0, -0.0, -0.0] [0.0, -0.0, 0.0] [0.332, 0.071, 0.071] [0.0, 0.0, -0.0] [1.0, 0.3, -0.0] [1.0, 0.0, 0.3]</t>
  </si>
  <si>
    <t>[0.091, -0.019, 0.019] [1.0, -0.258, -0.101] [1.0, -0.212, 0.212] [0.153, -0.032, -0.032] [0.0, -0.0, 0.0] [0.905, 0.272, -0.0] [1.0, 0.0, -0.3] [0.0, -0.0, 0.0] [0.0, 0.0, 0.0] [0.0, -0.0, 0.0] [0.0, -0.0, -0.0] [0.0, -0.0, 0.0] [0.0, 0.0, 0.0] [0.0, -0.0, -0.0] [0.0, 0.0, -0.0] [0.0, -0.0, 0.0] [1.0, 0.212, 0.212] [0.689, 0.0, 0.207] [0.0, -0.0, -0.0]</t>
  </si>
  <si>
    <t>[1.0, -0.075, 0.269] [1.0, -0.216, 0.203] [1.0, 0.0, 0.3] [1.0, -0.212, -0.212] [-0.0, -0.0, -0.0] [1.0, 0.213, 0.209] [1.0, 0.0, -0.3] [0.0, -0.0, 0.0] [0.0, 0.0, -0.0] [-0.0, -0.0, 0.0] [0.908, -0.193, -0.193] [0.0, -0.0, -0.0] [0.0, 0.0, 0.0] [0.0, 0.0, -0.0] [0.0, -0.0, 0.0] [0.0, 0.0, -0.0] [1.0, 0.212, 0.212] [0.443, 0.0, 0.133] [0.0, -0.0, 0.0]</t>
  </si>
  <si>
    <t>[0.385, -0.082, 0.082] [1.0, -0.3, -0.0] [1.0, -0.129, 0.247] [0.536, -0.114, -0.114] [0.0, -0.0, -0.0] [1.0, 0.3, 0.0] [1.0, 0.0, -0.3] [0.0, 0.0, -0.0] [0.0, -0.0, 0.0] [0.0, 0.0, -0.0] [0.257, -0.055, -0.055] [0.0, -0.0, -0.0] [-0.0, 0.0, -0.0] [0.0, 0.0, -0.0] [0.0, -0.0, -0.0] [0.0, -0.0, -0.0] [1.0, 0.212, 0.212] [0.622, 0.0, 0.187] [0.0, 0.0, -0.0]</t>
  </si>
  <si>
    <t>[0.0, 0.0, 0.0] [1.0, -0.141, -0.241] [1.0, -0.3, -0.0] [0.0, -0.0, 0.0] [0.0, -0.0, 0.0] [1.0, 0.0, -0.3] [0.375, -0.112, -0.0] [0.0, 0.0, 0.0] [0.0, 0.0, 0.0] [0.0, -0.0, 0.0] [0.0, -0.0, -0.0] [0.0, 0.0, -0.0] [0.0, -0.0, 0.0] [0.099, -0.0, -0.03] [0.0, -0.0, 0.0] [0.0, -0.0, -0.0] [0.055, 0.012, 0.012] [1.0, 0.0, 0.3] [0.216, -0.065, 0.0]</t>
  </si>
  <si>
    <t>[1.0, 0.0, -0.3] [1.0, 0.0, 0.3] [1.0, 0.3, 0.0] [1.0, 0.212, -0.212] [0.036, -0.0, -0.011] [0.0, 0.0, 0.0] [0.0, -0.0, 0.0] [1.0, 0.0, -0.3] [0.616, -0.167, 0.042] [0.0, 0.0, 0.0] [0.0, -0.0, 0.0] [1.0, 0.167, 0.231] [0.0, 0.0, 0.0] [0.0, 0.0, 0.0] [0.0, 0.0, 0.0] [1.0, 0.212, -0.212] [0.036, 0.0, -0.011] [0.0, -0.0, 0.0] [0.0, 0.0, 0.0]</t>
  </si>
  <si>
    <t>[0.513, -0.109, 0.109] [1.0, -0.214, -0.207] [1.0, 0.0, 0.3] [0.624, -0.132, -0.132] [0.0, 0.0, 0.0] [0.267, 0.08, -0.0] [1.0, 0.0, -0.3] [0.0, 0.0, -0.0] [0.0, 0.0, 0.0] [0.0, 0.0, 0.0] [0.491, -0.104, -0.104] [0.0, -0.0, 0.0] [-0.0, -0.0, 0.0] [0.0, 0.0, -0.0] [0.0, -0.0, -0.0] [0.0, -0.0, -0.0] [1.0, 0.212, 0.212] [1.0, 0.0, 0.3] [0.0, 0.0, -0.0]</t>
  </si>
  <si>
    <t>[0.929, 0.197, 0.197] [1.0, 0.0, -0.3] [1.0, -0.212, -0.212] [0.0, -0.0, -0.0] [1.0, -0.136, 0.244] [1.0, 0.0, -0.3] [0.0, -0.0, 0.0] [0.0, -0.0, 0.0] [-0.0, -0.0, -0.0] [0.31, 0.0, 0.093] [-0.0, 0.0, -0.0] [0.0, -0.0, -0.0] [0.0, -0.0, 0.0] [0.0, -0.0, -0.0] [0.0, -0.0, 0.0] [0.374, 0.079, 0.079] [0.0, -0.0, -0.0] [0.666, 0.2, 0.0] [1.0, 0.0, 0.3]</t>
  </si>
  <si>
    <t>[1.0, -0.0, 0.3] [1.0, 0.03, 0.288] [1.0, 0.147, -0.112] [0.0, -0.0, -0.0] [0.5, -0.106, 0.106] [1.0, -0.0, -0.3] [0.0, -0.0, 0.0] [0.0, -0.0, 0.0] [0.0, -0.0, -0.0] [0.259, 0.0, 0.078] [-0.0, 0.0, 0.0] [0.0, -0.0, 0.0] [0.0, -0.0, 0.0] [1.0, 0.0, -0.3] [0.0, 0.0, -0.0] [0.0, -0.0, 0.0] [1.0, 0.212, 0.212] [0.0, 0.0, -0.0] [-0.0, 0.0, -0.0]</t>
  </si>
  <si>
    <t>[0.0, 0.0, -0.0] [1.0, -0.212, -0.212] [1.0, -0.3, -0.0] [0.0, -0.0, 0.0] [0.0, -0.0, 0.0] [0.0, 0.0, -0.0] [1.0, -0.3, -0.0] [0.777, 0.0, 0.233] [0.0, -0.0, 0.0] [0.0, -0.0, -0.0] [0.118, 0.035, -0.0] [0.25, -0.053, -0.053] [0.0, -0.0, 0.0] [0.0, 0.0, -0.0] [0.505, 0.122, 0.072] [0.0, -0.0, -0.0] [-0.0, 0.0, -0.0] [0.0, -0.0, 0.0] [1.0, -0.3, 0.0]</t>
  </si>
  <si>
    <t>[1.0, -0.212, 0.212] [1.0, 0.212, -0.212] [1.0, -0.007, -0.297] [0.0, -0.0, -0.0] [0.027, -0.008, 0.0] [1.0, 0.212, -0.212] [0.0, -0.0, -0.0] [0.0, 0.0, 0.0] [0.0, 0.0, -0.0] [0.0, -0.0, 0.0] [1.0, -0.077, -0.268] [0.0, -0.0, 0.0] [0.0, -0.0, 0.0] [0.0, -0.0, -0.0] [0.0, -0.0, -0.0] [0.0, 0.0, -0.0] [0.0, 0.0, 0.0] [0.402, -0.121, 0.0] [1.0, -0.115, -0.253]</t>
  </si>
  <si>
    <t>[1.0, 0.212, 0.212] [1.0, -0.3, -0.0] [1.0, -0.212, 0.212] [0.0, -0.0, -0.0] [-0.0, -0.0, -0.0] [0.698, -0.174, -0.084] [1.0, -0.212, 0.212] [0.0, -0.0, -0.0] [-0.0, -0.0, -0.0] [0.0, -0.0, 0.0] [0.0, 0.0, 0.0] [0.0, 0.0, -0.0] [0.0, 0.0, -0.0] [0.0, -0.0, 0.0] [0.735, 0.0, 0.221] [0.017, -0.004, 0.004] [1.0, 0.3, 0.0] [0.216, 0.065, 0.0] [0.0, -0.0, 0.0]</t>
  </si>
  <si>
    <t>[1.0, -0.019, 0.076] [0.398, 0.084, 0.084] [0.419, -0.082, -0.092]</t>
  </si>
  <si>
    <t>[1.0, -0.108, 0.255] [0.336, -0.063, 0.028] [0.489, -0.104, 0.104]</t>
  </si>
  <si>
    <t>[1.0, 0.002, 0.299] [0.289, 0.001, 0.037] [0.458, -0.097, 0.097]</t>
  </si>
  <si>
    <t>[1.0, -0.018, -0.07] [0.428, -0.081, 0.095] [0.396, 0.084, -0.084]</t>
  </si>
  <si>
    <t>[1.0, -0.069, -0.272] [0.497, -0.105, -0.105] [0.326, -0.065, -0.029]</t>
  </si>
  <si>
    <t>[1.0, 0.042, -0.282] [0.462, -0.098, -0.098] [0.287, 0.01, -0.027]</t>
  </si>
  <si>
    <t>[1.0, 0.3, 0.0] [0.288, 0.029, -0.017] [0.265, 0.018, 0.0]</t>
  </si>
  <si>
    <t>[1.0, -0.063, -0.001] [0.4, -0.086, -0.081] [0.395, -0.084, 0.084]</t>
  </si>
  <si>
    <t>[1.0, 0.107, 0.009] [0.336, -0.072, -0.07] [0.329, -0.07, 0.07]</t>
  </si>
  <si>
    <t>[1.0, -0.3, -0.0] [0.537, 0.131, 0.073] [0.537, 0.082, -0.074]</t>
  </si>
  <si>
    <t>[1.0, -0.3, 0.0] [0.528, 0.12, 0.004] [0.53, 0.09, 0.0]</t>
  </si>
  <si>
    <t>[1.0, -0.3, 0.0] [0.532, 0.146, 0.002] [0.533, 0.108, 0.0]</t>
  </si>
  <si>
    <t>[1.0, -0.3, -0.0] [0.53, 0.06, 0.104] [0.544, 0.135, -0.069]</t>
  </si>
  <si>
    <t>[1.0, -0.3, 0.0] [0.523, 0.068, 0.029] [0.535, 0.123, 0.0]</t>
  </si>
  <si>
    <t>[1.0, -0.3, 0.0] [0.526, 0.085, 0.032] [0.539, 0.148, 0.0]</t>
  </si>
  <si>
    <t>[1.0, -0.3, -0.0] [0.533, 0.148, 0.014] [0.54, 0.161, 0.002]</t>
  </si>
  <si>
    <t>[1.0, -0.3, 0.0] [0.525, 0.094, 0.017] [0.533, 0.107, 0.0]</t>
  </si>
  <si>
    <t>[1.0, -0.3, 0.0] [0.529, 0.115, 0.017] [0.536, 0.128, 0.0]</t>
  </si>
  <si>
    <t>[1.0, -0.233, -0.021] [0.521, 0.11, 0.11] [0.496, -0.006, -0.147]</t>
  </si>
  <si>
    <t>[1.0, -0.3, 0.0] [0.524, 0.135, -0.053] [0.499, -0.128, -0.011]</t>
  </si>
  <si>
    <t>[1.0, -0.257, 0.046] [0.504, 0.107, 0.107] [0.515, -0.073, -0.124]</t>
  </si>
  <si>
    <t>[1.0, -0.234, -0.008] [0.503, -0.006, 0.148] [0.514, 0.109, -0.109]</t>
  </si>
  <si>
    <t>[1.0, -0.297, -0.007] [0.495, -0.134, 0.035] [0.528, 0.136, 0.054]</t>
  </si>
  <si>
    <t>[1.0, -0.248, -0.077] [0.522, -0.073, 0.126] [0.497, 0.105, -0.105]</t>
  </si>
  <si>
    <t>[1.0, -0.217, -0.013] [0.511, 0.106, 0.109] [0.505, 0.107, -0.107]</t>
  </si>
  <si>
    <t>[1.0, -0.3, 0.0] [0.508, -0.024, 0.017] [0.515, -0.011, 0.0]</t>
  </si>
  <si>
    <t>[1.0, -0.245, -0.124] [0.551, 0.117, 0.117] [0.468, -0.079, -0.108]</t>
  </si>
  <si>
    <t>[1.0, -0.26, 0.09] [0.475, -0.078, 0.11] [0.544, 0.115, -0.115]</t>
  </si>
  <si>
    <t>[1.0, -0.3, 0.0] [0.508, 0.115, 0.017] [0.515, 0.128, 0.0]</t>
  </si>
  <si>
    <t>[1.0, 0.2, 0.014] [0.493, -0.105, -0.104] [0.485, -0.103, 0.103]</t>
  </si>
  <si>
    <t>[1.0, -0.26, 0.096] [0.726, -0.014, 0.148] [0.293, 0.062, -0.062]</t>
  </si>
  <si>
    <t>[1.0, -0.244, -0.136] [0.298, 0.063, 0.063] [0.721, -0.018, -0.151]</t>
  </si>
  <si>
    <t>[1.0, 0.224, 0.078] [0.0, -0.0, -0.0] [0.609, 0.183, -0.0] [0.312, -0.07, -0.056]</t>
  </si>
  <si>
    <t>[1.0, -0.1, 0.021] [0.0, -0.0, -0.0] [0.851, 0.255, -0.0] [0.126, -0.03, -0.02]</t>
  </si>
  <si>
    <t>[1.0, -0.011, 0.037] [0.0, -0.0, -0.0] [0.784, 0.235, 0.0] [0.177, -0.041, -0.03]</t>
  </si>
  <si>
    <t>[1.0, 0.226, -0.021] [0.31, -0.076, 0.042] [0.612, 0.183, -0.0] [0.0, -0.0, 0.0]</t>
  </si>
  <si>
    <t>[1.0, -0.098, -0.016] [0.112, -0.026, 0.018] [0.851, 0.255, -0.0] [0.0, -0.0, 0.0]</t>
  </si>
  <si>
    <t>[1.0, -0.008, -0.017] [0.167, -0.04, 0.024] [0.785, 0.235, 0.0] [0.0, -0.0, 0.0]</t>
  </si>
  <si>
    <t>[1.0, 0.3, 0.0] [0.261, -0.0, -0.078] [0.31, 0.093, -0.0] [0.29, -0.008, 0.084]</t>
  </si>
  <si>
    <t>[1.0, -0.078, 0.011] [0.003, 0.001, -0.001] [0.826, 0.246, 0.004] [0.0, -0.0, 0.0]</t>
  </si>
  <si>
    <t>[1.0, 0.056, 0.022] [0.005, 0.001, -0.001] [0.719, 0.215, 0.001] [0.0, -0.0, 0.0]</t>
  </si>
  <si>
    <t>[0.56, -0.168, -0.0] [0.0, 0.0, 0.0] [1.0, -0.286, 0.034] [0.44, -0.06, -0.058]</t>
  </si>
  <si>
    <t>[0.881, -0.264, -0.0] [0.011, -0.0, -0.003] [1.0, 0.109, 0.078] [0.092, 0.02, -0.02]</t>
  </si>
  <si>
    <t>[0.816, -0.245, 0.0] [0.012, -0.0, -0.004] [1.0, 0.007, 0.116] [0.141, 0.03, -0.03]</t>
  </si>
  <si>
    <t>[0.553, -0.166, 0.0] [0.475, -0.098, 0.03] [1.0, -0.279, -0.051] [0.0, -0.0, 0.0]</t>
  </si>
  <si>
    <t>[0.877, -0.263, -0.0] [0.088, 0.019, 0.018] [1.0, 0.119, -0.095] [0.0, -0.0, 0.0]</t>
  </si>
  <si>
    <t>[0.811, -0.243, 0.0] [0.135, 0.029, 0.029] [1.0, 0.022, -0.148] [0.002, 0.0, 0.001]</t>
  </si>
  <si>
    <t>[1.0, -0.3, 0.0] [0.674, -0.014, -0.155] [1.0, -0.3, 0.0] [0.642, 0.0, 0.13]</t>
  </si>
  <si>
    <t>[0.831, -0.249, -0.0] [0.007, -0.0, -0.002] [1.0, 0.078, -0.007] [0.002, 0.001, -0.001]</t>
  </si>
  <si>
    <t>[0.725, -0.217, 0.0] [0.006, -0.0, -0.002] [1.0, -0.057, -0.016] [0.003, 0.001, -0.001]</t>
  </si>
  <si>
    <t>[1.0, 0.212, 0.212] [0.165, 0.0, 0.05] [0.826, -0.059, 0.223] [1.0, -0.076, -0.26]</t>
  </si>
  <si>
    <t>[1.0, -0.263, 0.03] [0.0, -0.0, -0.0] [0.985, 0.296, -0.0] [0.249, -0.057, -0.042]</t>
  </si>
  <si>
    <t>[1.0, -0.203, 0.104] [0.0, 0.0, -0.0] [0.963, 0.289, 0.0] [0.644, -0.145, -0.117]</t>
  </si>
  <si>
    <t>[1.0, 0.226, -0.18] [1.0, -0.122, 0.238] [0.835, 0.0, -0.25] [0.196, 0.0, -0.059]</t>
  </si>
  <si>
    <t>[1.0, -0.258, -0.045] [0.233, -0.056, 0.034] [0.985, 0.295, -0.0] [0.0, -0.0, 0.0]</t>
  </si>
  <si>
    <t>[1.0, -0.189, -0.099] [0.638, -0.156, 0.084] [0.958, 0.288, -0.0] [0.0, -0.0, 0.0]</t>
  </si>
  <si>
    <t>[1.0, 0.3, 0.0] [0.99, 0.134, 0.231] [0.297, -0.089, 0.0] [1.0, 0.18, -0.225]</t>
  </si>
  <si>
    <t>[1.0, -0.297, -0.007] [0.0, 0.0, -0.0] [1.0, 0.297, 0.007] [0.0, -0.0, 0.0]</t>
  </si>
  <si>
    <t>[1.0, -0.193, -0.22] [0.091, -0.0, -0.027] [0.825, 0.247, -0.0] [0.416, 0.061, -0.1]</t>
  </si>
  <si>
    <t>[1.0, -0.219, 0.195] [0.408, 0.032, 0.109] [0.856, 0.257, -0.0] [0.108, -0.023, 0.023]</t>
  </si>
  <si>
    <t>[0.97, -0.291, 0.0] [0.011, 0.0, -0.003] [1.0, -0.106, -0.021] [0.004, 0.001, -0.001]</t>
  </si>
  <si>
    <t>[1.0, 0.105, 0.029] [0.007, 0.002, -0.002] [0.96, 0.286, 0.004] [0.0, 0.0, 0.0]</t>
  </si>
  <si>
    <t>[1.0, -0.18, 0.189] [0.235, -0.071, -0.0] [0.826, 0.175, -0.175] [0.269, 0.057, 0.057]</t>
  </si>
  <si>
    <t>[1.0, -0.169, -0.23] [0.343, 0.065, -0.076] [0.779, 0.165, 0.165] [0.348, -0.104, -0.0]</t>
  </si>
  <si>
    <t>[0.678, -0.157, 0.111] [1.0, 0.212, 0.212] [1.0, 0.066, 0.273] [0.625, -0.155, 0.079]</t>
  </si>
  <si>
    <t>[0.617, 0.141, 0.108] [1.0, -0.212, 0.212] [1.0, -0.122, 0.25] [0.661, 0.147, 0.124]</t>
  </si>
  <si>
    <t>[0.527, -0.0, 0.158] [1.0, -0.022, 0.291] [1.0, 0.012, 0.295] [0.557, -0.001, 0.167]</t>
  </si>
  <si>
    <t>[0.588, -0.0, -0.176] [1.0, 0.212, -0.212] [1.0, 0.213, 0.068] [0.773, -0.11, -0.186]</t>
  </si>
  <si>
    <t>[0.776, 0.137, -0.176] [1.0, -0.212, -0.212] [1.0, -0.212, 0.027] [0.568, 0.0, -0.171]</t>
  </si>
  <si>
    <t>[0.677, -0.0, -0.203] [1.0, -0.01, -0.296] [1.0, -0.004, 0.088] [0.64, 0.0, -0.192]</t>
  </si>
  <si>
    <t>[0.472, -0.128, -0.034] [1.0, 0.3, 0.0] [1.0, 0.232, 0.164] [0.601, -0.158, -0.053]</t>
  </si>
  <si>
    <t>[0.591, 0.164, -0.032] [1.0, -0.3, -0.0] [1.0, -0.254, 0.112] [0.454, 0.128, -0.019]</t>
  </si>
  <si>
    <t>[0.008, -0.0, 0.002] [1.0, 0.007, -0.152] [1.0, -0.013, 0.294] [0.009, 0.0, 0.003]</t>
  </si>
  <si>
    <t>[1.0, -0.299, 0.002] [1.0, 0.137, 0.243] [0.14, 0.03, 0.03] [0.684, -0.201, 0.009]</t>
  </si>
  <si>
    <t>[0.707, 0.199, 0.032] [1.0, -0.173, 0.228] [0.16, -0.034, 0.034] [1.0, 0.283, 0.042]</t>
  </si>
  <si>
    <t>[0.972, -0.261, 0.041] [1.0, 0.0, 0.3] [0.292, 0.0, 0.087] [1.0, 0.272, 0.067]</t>
  </si>
  <si>
    <t>[1.0, -0.181, -0.225] [0.387, 0.116, 0.0] [1.0, 0.23, -0.17] [0.889, -0.196, -0.171]</t>
  </si>
  <si>
    <t>[0.893, 0.206, -0.15] [0.398, -0.119, -0.0] [1.0, -0.214, -0.207] [1.0, 0.215, -0.205]</t>
  </si>
  <si>
    <t>[1.0, 0.099, -0.244] [0.159, -0.0, -0.048] [1.0, 0.0, -0.3] [0.974, -0.086, -0.256]</t>
  </si>
  <si>
    <t>[1.0, -0.253, -0.115] [0.775, 0.233, -0.0] [0.348, 0.104, 0.0] [0.829, -0.197, -0.124]</t>
  </si>
  <si>
    <t>[0.818, 0.214, -0.077] [0.693, -0.208, 0.0] [0.416, -0.125, 0.0] [1.0, 0.269, -0.076]</t>
  </si>
  <si>
    <t>[1.0, 0.004, -0.068] [0.0, 0.0, 0.0] [0.0, -0.0, 0.0] [1.0, 0.004, -0.068]</t>
  </si>
  <si>
    <t>[1.0, -0.287, 0.031] [1.0, 0.001, 0.3] [0.918, 0.195, 0.195] [0.759, -0.173, 0.131]</t>
  </si>
  <si>
    <t>[0.759, 0.168, 0.144] [1.0, -0.05, 0.279] [0.904, -0.192, 0.192] [1.0, 0.271, 0.071]</t>
  </si>
  <si>
    <t>[0.923, 0.011, 0.144] [1.0, 0.0, 0.3] [1.0, 0.0, 0.3] [0.968, 0.0, 0.139]</t>
  </si>
  <si>
    <t>[0.84, -0.016, -0.245] [0.979, 0.208, -0.208] [1.0, 0.292, -0.019] [1.0, -0.174, -0.228]</t>
  </si>
  <si>
    <t>[1.0, 0.21, -0.213] [0.989, -0.21, -0.21] [1.0, -0.272, -0.067] [0.834, 0.03, -0.238]</t>
  </si>
  <si>
    <t>[0.959, -0.0, -0.288] [1.0, -0.02, -0.292] [1.0, 0.003, -0.06] [0.906, 0.0, -0.272]</t>
  </si>
  <si>
    <t>[0.985, -0.262, -0.081] [1.0, 0.3, 0.0] [1.0, 0.232, 0.164] [0.916, -0.243, -0.077]</t>
  </si>
  <si>
    <t>[0.906, 0.253, -0.046] [1.0, -0.3, -0.0] [1.0, -0.254, 0.112] [0.972, 0.271, -0.051]</t>
  </si>
  <si>
    <t>[1.0, 0.0, -0.3] [1.0, 0.144, 0.127] [1.0, -0.3, -0.0] [0.792, -0.125, 0.173]</t>
  </si>
  <si>
    <t>[0.789, 0.128, 0.183] [1.0, -0.168, 0.141] [1.0, 0.3, 0.0] [0.98, -0.0, -0.294]</t>
  </si>
  <si>
    <t>[0.0, -0.0, 0.0] [0.509, -0.153, -0.0] [0.552, -0.126, 0.07] [1.0, -0.273, -0.065]</t>
  </si>
  <si>
    <t>[1.0, 0.286, -0.034] [0.511, 0.152, 0.004] [0.541, 0.125, 0.089] [0.0, 0.0, 0.0]</t>
  </si>
  <si>
    <t>[0.918, 0.028, -0.264] [1.0, -0.003, 0.299] [1.0, -0.028, 0.288] [0.912, 0.0, -0.273]</t>
  </si>
  <si>
    <t>[0.917, -0.027, 0.264] [1.0, 0.0, -0.3] [1.0, 0.029, -0.288] [0.921, -0.003, 0.275]</t>
  </si>
  <si>
    <t>[1.0, 0.022, 0.287] [0.325, -0.069, 0.069] [0.453, -0.018, -0.129]</t>
  </si>
  <si>
    <t>[1.0, -0.09, 0.254] [0.329, 0.07, -0.07] [0.444, -0.122, 0.028]</t>
  </si>
  <si>
    <t>[1.0, -0.035, 0.285] [0.273, 0.063, 0.046] [0.387, -0.089, -0.065]</t>
  </si>
  <si>
    <t>[1.0, 0.074, -0.096] [0.383, -0.089, 0.062] [0.336, 0.071, -0.071]</t>
  </si>
  <si>
    <t>[1.0, -0.045, -0.13] [0.391, 0.026, -0.107] [0.33, -0.07, 0.07]</t>
  </si>
  <si>
    <t>[1.0, 0.035, -0.285] [0.285, -0.066, -0.048] [0.157, 0.036, 0.026]</t>
  </si>
  <si>
    <t>[1.0, 0.051, 0.092] [0.35, -0.074, 0.074] [0.387, 0.027, -0.105]</t>
  </si>
  <si>
    <t>[1.0, -0.07, 0.052] [0.355, 0.075, -0.075] [0.376, -0.087, 0.063]</t>
  </si>
  <si>
    <t>[1.0, -0.012, 0.096] [0.0, -0.0, 0.0] [0.045, -0.01, -0.008]</t>
  </si>
  <si>
    <t>[1.0, 0.065, 0.273] [0.678, -0.002, 0.202] [0.767, -0.028, -0.218]</t>
  </si>
  <si>
    <t>[1.0, -0.125, 0.248] [0.667, 0.172, -0.069] [0.758, -0.214, 0.031]</t>
  </si>
  <si>
    <t>[1.0, -0.035, 0.285] [0.806, 0.185, 0.136] [0.876, -0.202, -0.148]</t>
  </si>
  <si>
    <t>[1.0, 0.149, -0.238] [0.791, -0.195, 0.103] [0.683, 0.153, -0.126]</t>
  </si>
  <si>
    <t>[1.0, -0.085, -0.265] [0.787, 0.018, -0.229] [0.68, -0.096, 0.164]</t>
  </si>
  <si>
    <t>[1.0, 0.035, -0.285] [0.982, -0.226, -0.166] [0.917, 0.211, 0.155]</t>
  </si>
  <si>
    <t>[1.0, 0.124, 0.114] [0.774, -0.164, 0.164] [0.819, 0.094, -0.207]</t>
  </si>
  <si>
    <t>[1.0, -0.145, 0.007] [0.806, 0.171, -0.171] [0.804, -0.175, 0.158]</t>
  </si>
  <si>
    <t>[0.0, -0.0, 0.0] [1.0, 0.0, -0.0] [1.0, 0.0, -0.0]</t>
  </si>
  <si>
    <t>[1.0, 0.038, 0.284] [0.454, -0.046, 0.117] [0.57, -0.022, -0.162]</t>
  </si>
  <si>
    <t>[1.0, -0.105, 0.257] [0.457, 0.108, -0.071] [0.566, -0.157, 0.03]</t>
  </si>
  <si>
    <t>[1.0, -0.035, 0.285] [0.464, 0.107, 0.078] [0.562, -0.129, -0.095]</t>
  </si>
  <si>
    <t>[1.0, 0.103, -0.159] [0.526, -0.125, 0.079] [0.45, 0.095, -0.095]</t>
  </si>
  <si>
    <t>[1.0, -0.057, -0.199] [0.532, 0.025, -0.149] [0.441, -0.094, 0.094]</t>
  </si>
  <si>
    <t>[1.0, 0.035, -0.285] [0.534, -0.123, -0.09] [0.429, 0.099, 0.072]</t>
  </si>
  <si>
    <t>[1.0, 0.074, 0.099] [0.482, -0.102, 0.102] [0.522, 0.048, -0.137]</t>
  </si>
  <si>
    <t>[1.0, -0.093, 0.038] [0.493, 0.105, -0.105] [0.506, -0.114, 0.092]</t>
  </si>
  <si>
    <t>[1.0, -0.011, 0.088] [0.482, -0.102, 0.102] [0.521, -0.119, 0.09]</t>
  </si>
  <si>
    <t>[1.0, -0.009, 0.074] [0.486, 0.103, -0.103] [0.516, 0.075, -0.124]</t>
  </si>
  <si>
    <t>[1.0, -0.284, 0.039] [0.486, -0.053, 0.124] [0.516, 0.082, -0.121]</t>
  </si>
  <si>
    <t>[1.0, 0.272, 0.068] [0.497, 0.117, -0.078] [0.501, -0.108, 0.102]</t>
  </si>
  <si>
    <t>[0.975, -0.035, 0.278] [1.0, -0.139, -0.102] [0.0, -0.0, 0.0]</t>
  </si>
  <si>
    <t>[1.0, 0.021, -0.169] [0.0, -0.0, -0.0] [0.975, -0.224, -0.165]</t>
  </si>
  <si>
    <t>[1.0, 0.179, 0.175] [0.0, -0.0, -0.0] [0.404, 0.086, 0.086] [0.23, 0.023, 0.06]</t>
  </si>
  <si>
    <t>[1.0, 0.077, -0.268] [0.0, -0.0, 0.0] [0.21, 0.026, 0.052] [0.657, 0.024, 0.187]</t>
  </si>
  <si>
    <t>[1.0, 0.109, -0.147] [0.0, -0.0, -0.0] [0.246, 0.052, 0.052] [0.55, 0.024, 0.155]</t>
  </si>
  <si>
    <t>[1.0, 0.258, 0.102] [0.206, -0.062, 0.0] [0.242, 0.051, 0.051] [1.0, 0.068, 0.049]</t>
  </si>
  <si>
    <t>[1.0, 0.124, -0.248] [0.0, 0.0, -0.0] [0.526, -0.01, 0.154] [0.693, 0.029, 0.196]</t>
  </si>
  <si>
    <t>[1.0, 0.287, -0.031] [0.0, 0.0, -0.0] [0.836, 0.078, 0.219] [0.639, 0.044, 0.174]</t>
  </si>
  <si>
    <t>[1.0, 0.226, 0.178] [0.31, -0.093, 0.0] [0.0, 0.0, 0.0] [0.646, 0.089, 0.09]</t>
  </si>
  <si>
    <t>[1.0, 0.098, -0.259] [0.0, -0.0, -0.0] [0.338, 0.01, 0.097] [0.664, 0.026, 0.188]</t>
  </si>
  <si>
    <t>[1.0, 0.161, -0.143] [-0.0, 0.0, 0.0] [0.362, 0.077, 0.077] [0.623, 0.031, 0.174]</t>
  </si>
  <si>
    <t>[1.0, -0.183, 0.224] [0.072, 0.022, -0.0] [0.361, -0.108, 0.0] [0.191, -0.027, 0.046]</t>
  </si>
  <si>
    <t>[1.0, -0.083, -0.259] [0.0, 0.0, -0.0] [0.229, -0.069, 0.0] [0.627, 0.008, 0.185]</t>
  </si>
  <si>
    <t>[1.0, -0.118, -0.095] [0.0, 0.0, -0.0] [0.326, -0.098, -0.0] [0.448, 0.0, 0.134]</t>
  </si>
  <si>
    <t>[1.0, -0.258, 0.102] [0.215, 0.064, 0.0] [0.228, -0.048, -0.048] [1.0, -0.059, 0.082]</t>
  </si>
  <si>
    <t>[1.0, -0.123, -0.249] [0.0, 0.0, -0.0] [0.521, -0.137, 0.047] [0.694, 0.006, 0.206]</t>
  </si>
  <si>
    <t>[1.0, -0.3, 0.0] [0.034, 0.0, 0.0] [0.847, -0.252, 0.005] [0.612, -0.014, 0.178]</t>
  </si>
  <si>
    <t>[1.0, -0.226, 0.178] [0.31, 0.093, -0.0] [0.0, 0.0, -0.0] [0.646, -0.071, 0.104]</t>
  </si>
  <si>
    <t>[1.0, -0.1, -0.259] [0.0, 0.0, -0.0] [0.343, -0.096, 0.017] [0.658, 0.007, 0.194]</t>
  </si>
  <si>
    <t>[1.0, -0.178, -0.066] [0.0, -0.0, 0.0] [0.491, -0.147, -0.0] [0.486, -0.005, 0.144]</t>
  </si>
  <si>
    <t>[1.0, 0.0, 0.3] [0.085, -0.0, 0.026] [0.0, 0.0, -0.0] [0.262, -0.007, -0.076]</t>
  </si>
  <si>
    <t>[1.0, 0.0, -0.3] [0.0, 0.0, 0.0] [0.181, -0.031, 0.042] [0.632, 0.016, 0.183]</t>
  </si>
  <si>
    <t>[1.0, -0.0, -0.157] [0.0, -0.0, 0.0] [0.0, 0.0, 0.0] [0.396, 0.01, 0.115]</t>
  </si>
  <si>
    <t>[1.0, -0.0, 0.3] [0.0, 0.0, 0.0] [0.755, 0.127, -0.174] [1.0, 0.011, 0.13]</t>
  </si>
  <si>
    <t>[1.0, -0.0, -0.3] [0.0, 0.0, -0.0] [0.582, -0.098, 0.134] [0.734, 0.019, 0.212]</t>
  </si>
  <si>
    <t>[0.0, -0.0, 0.0] [0.141, 0.042, 0.0] [1.0, 0.071, 0.019] [1.0, 0.0, 0.3]</t>
  </si>
  <si>
    <t>[1.0, -0.0, 0.3] [0.058, 0.0, 0.017] [0.0, 0.0, -0.0] [0.995, -0.025, -0.288]</t>
  </si>
  <si>
    <t>[1.0, -0.0, -0.3] [0.0, 0.0, -0.0] [0.336, -0.057, 0.077] [0.672, 0.017, 0.194]</t>
  </si>
  <si>
    <t>[1.0, 0.0, -0.15] [0.0, -0.0, 0.0] [0.0, -0.0, 0.0] [0.971, 0.025, 0.281]</t>
  </si>
  <si>
    <t>[1.0, 0.0, -0.3] [1.0, -0.0, 0.193] [0.027, -0.004, 0.006] [0.0, -0.0, -0.0]</t>
  </si>
  <si>
    <t>[1.0, 0.0, -0.111] [0.0, 0.0, 0.0] [0.415, -0.125, -0.0] [0.575, 0.112, 0.126]</t>
  </si>
  <si>
    <t>[1.0, 0.0, -0.157] [0.208, -0.062, -0.0] [0.0, 0.0, 0.0] [0.777, -0.044, 0.215]</t>
  </si>
  <si>
    <t>[1.0, -0.224, -0.184] [0.0, -0.0, 0.0] [0.292, 0.037, 0.072] [0.714, 0.163, 0.125]</t>
  </si>
  <si>
    <t>[1.0, 0.233, -0.162] [0.01, 0.0, -0.003] [0.313, -0.094, -0.0] [0.68, -0.145, 0.142]</t>
  </si>
  <si>
    <t>[1.0, 0.0, 0.3] [0.232, 0.004, 0.014] [0.678, -0.147, 0.0]</t>
  </si>
  <si>
    <t>[1.0, -0.004, 0.156] [0.585, 0.173, 0.005] [0.688, -0.207, -0.0]</t>
  </si>
  <si>
    <t>[1.0, -0.013, 0.156] [0.363, 0.101, 0.018] [0.707, -0.212, -0.0]</t>
  </si>
  <si>
    <t>[1.0, 0.0, 0.3] [0.664, 0.14, 0.006] [0.839, -0.196, 0.0]</t>
  </si>
  <si>
    <t>[1.0, -0.009, 0.161] [0.674, 0.197, 0.013] [0.914, -0.274, -0.0]</t>
  </si>
  <si>
    <t>[0.858, 0.0, 0.257] [0.508, 0.117, -0.046] [1.0, -0.274, -0.062]</t>
  </si>
  <si>
    <t>[1.0, 0.0, 0.3] [0.543, 0.102, 0.008] [0.794, -0.182, 0.0]</t>
  </si>
  <si>
    <t>[1.0, -0.005, 0.158] [0.612, 0.18, 0.008] [0.756, -0.227, -0.0]</t>
  </si>
  <si>
    <t>[0.785, 0.151, 0.163] [0.071, 0.0, -0.021] [1.0, -0.286, 0.033]</t>
  </si>
  <si>
    <t>[1.0, 0.0, 0.3] [0.678, 0.147, 0.0] [0.232, -0.004, 0.014]</t>
  </si>
  <si>
    <t>[1.0, 0.004, 0.156] [0.688, 0.207, -0.0] [0.585, -0.173, 0.005]</t>
  </si>
  <si>
    <t>[1.0, 0.013, 0.156] [0.707, 0.212, -0.0] [0.363, -0.101, 0.018]</t>
  </si>
  <si>
    <t>[1.0, 0.0, 0.3] [1.0, 0.196, 0.161] [0.825, -0.14, 0.167]</t>
  </si>
  <si>
    <t>[1.0, 0.009, 0.161] [0.914, 0.274, -0.0] [0.674, -0.197, 0.013]</t>
  </si>
  <si>
    <t>[0.858, 0.0, 0.257] [1.0, 0.274, -0.062] [0.508, -0.117, -0.046]</t>
  </si>
  <si>
    <t>[1.0, 0.0, 0.3] [0.794, 0.182, -0.0] [0.543, -0.102, 0.008]</t>
  </si>
  <si>
    <t>[1.0, 0.005, 0.158] [0.756, 0.227, -0.0] [0.612, -0.18, 0.008]</t>
  </si>
  <si>
    <t>[0.785, -0.151, 0.163] [1.0, 0.286, 0.033] [0.071, 0.0, -0.021]</t>
  </si>
  <si>
    <t>[1.0, 0.0, 0.3] [0.448, 0.075, 0.0] [0.448, -0.075, 0.0]</t>
  </si>
  <si>
    <t>[1.0, 0.0, 0.156] [0.633, 0.19, -0.0] [0.633, -0.19, 0.0]</t>
  </si>
  <si>
    <t>[1.0, -0.0, 0.153] [0.518, 0.155, 0.0] [0.518, -0.155, -0.0]</t>
  </si>
  <si>
    <t>[1.0, 0.0, 0.3] [0.749, 0.168, 0.0] [0.749, -0.168, 0.0]</t>
  </si>
  <si>
    <t>[1.0, 0.0, 0.159] [0.791, 0.237, -0.0] [0.791, -0.237, 0.0]</t>
  </si>
  <si>
    <t>[1.0, 0.0, 0.3] [1.0, 0.228, 0.058] [1.0, -0.228, 0.058]</t>
  </si>
  <si>
    <t>[1.0, 0.0, 0.3] [0.664, 0.142, 0.0] [0.664, -0.142, 0.0]</t>
  </si>
  <si>
    <t>[1.0, 0.0, 0.157] [0.68, 0.204, -0.0] [0.68, -0.204, 0.0]</t>
  </si>
  <si>
    <t>[1.0, 0.0, 0.245] [0.67, 0.201, -0.0] [0.67, -0.201, 0.0]</t>
  </si>
  <si>
    <t>[1.0, -0.0, -0.3] [1.0, -0.068, 0.268] [1.0, 0.068, 0.268]</t>
  </si>
  <si>
    <t>[1.0, -0.201, 0.207] [0.532, 0.082, 0.126] [0.943, -0.283, -0.0]</t>
  </si>
  <si>
    <t>[1.0, 0.201, 0.207] [0.943, 0.283, -0.0] [0.532, -0.082, 0.126]</t>
  </si>
  <si>
    <t>[1.0, -0.214, 0.207] [0.523, 0.105, 0.039] [0.865, -0.259, -0.0]</t>
  </si>
  <si>
    <t>[1.0, 0.214, 0.207] [0.865, 0.259, -0.0] [0.523, -0.105, 0.039]</t>
  </si>
  <si>
    <t>[1.0, 0.0, 0.3] [0.0, 0.0, -0.0] [0.309, 0.004, 0.091] [0.755, -0.147, 0.076]</t>
  </si>
  <si>
    <t>[1.0, -0.004, 0.156] [0.0, -0.0, 0.0] [0.585, 0.173, 0.005] [0.688, -0.207, -0.0]</t>
  </si>
  <si>
    <t>[1.0, -0.013, 0.156] [0.0, 0.0, -0.0] [0.363, 0.101, 0.018] [0.707, -0.212, -0.0]</t>
  </si>
  <si>
    <t>[1.0, 0.0, 0.3] [0.0, 0.0, -0.0] [0.825, 0.14, 0.167] [1.0, -0.196, 0.161]</t>
  </si>
  <si>
    <t>[1.0, -0.009, 0.161] [0.0, 0.0, -0.0] [0.674, 0.197, 0.013] [0.914, -0.274, -0.0]</t>
  </si>
  <si>
    <t>[0.858, 0.0, 0.257] [0.0, 0.0, -0.0] [0.508, 0.117, -0.046] [1.0, -0.274, -0.062]</t>
  </si>
  <si>
    <t>[1.0, 0.0, 0.3] [0.0, 0.0, -0.0] [0.703, 0.102, 0.169] [0.954, -0.182, 0.161]</t>
  </si>
  <si>
    <t>[1.0, -0.005, 0.158] [0.0, 0.0, -0.0] [0.612, 0.18, 0.008] [0.756, -0.227, 0.0]</t>
  </si>
  <si>
    <t>[0.785, 0.151, 0.163] [0.0, 0.0, -0.0] [0.071, -0.0, -0.021] [1.0, -0.286, 0.033]</t>
  </si>
  <si>
    <t>[1.0, 0.0, 0.3] [0.0, 0.0, -0.0] [0.755, 0.147, 0.076] [0.309, -0.004, 0.091]</t>
  </si>
  <si>
    <t>[1.0, 0.004, 0.156] [0.0, -0.0, 0.0] [0.688, 0.207, 0.0] [0.585, -0.173, 0.005]</t>
  </si>
  <si>
    <t>[1.0, 0.013, 0.156] [0.0, -0.0, -0.0] [0.707, 0.212, 0.0] [0.363, -0.101, 0.018]</t>
  </si>
  <si>
    <t>[1.0, 0.0, 0.3] [0.0, 0.0, -0.0] [1.0, 0.196, 0.161] [0.825, -0.14, 0.167]</t>
  </si>
  <si>
    <t>[1.0, 0.009, 0.161] [0.0, 0.0, -0.0] [0.914, 0.274, 0.0] [0.674, -0.197, 0.013]</t>
  </si>
  <si>
    <t>[0.858, 0.0, 0.257] [0.0, 0.0, -0.0] [1.0, 0.274, -0.062] [0.508, -0.117, -0.046]</t>
  </si>
  <si>
    <t>[1.0, 0.0, 0.3] [0.0, 0.0, -0.0] [0.954, 0.182, 0.161] [0.703, -0.102, 0.169]</t>
  </si>
  <si>
    <t>[1.0, 0.005, 0.158] [0.0, -0.0, -0.0] [0.756, 0.227, 0.0] [0.612, -0.18, 0.008]</t>
  </si>
  <si>
    <t>[0.785, -0.151, 0.163] [0.0, 0.0, -0.0] [1.0, 0.286, 0.033] [0.071, 0.0, -0.021]</t>
  </si>
  <si>
    <t>[1.0, 0.0, 0.3] [0.0, 0.0, -0.0] [0.596, 0.075, 0.147] [0.596, -0.075, 0.147]</t>
  </si>
  <si>
    <t>[1.0, 0.0, 0.156] [0.0, -0.0, -0.0] [0.633, 0.19, -0.0] [0.633, -0.19, 0.0]</t>
  </si>
  <si>
    <t>[1.0, 0.0, 0.153] [0.0, 0.0, 0.0] [0.518, 0.155, 0.0] [0.518, -0.155, 0.0]</t>
  </si>
  <si>
    <t>[1.0, 0.0, 0.3] [0.0, 0.0, -0.0] [0.97, 0.168, 0.221] [0.97, -0.168, 0.221]</t>
  </si>
  <si>
    <t>[1.0, -0.0, 0.159] [0.0, 0.0, -0.0] [0.791, 0.237, 0.0] [0.791, -0.237, -0.0]</t>
  </si>
  <si>
    <t>[1.0, 0.0, 0.3] [0.0, 0.0, -0.0] [1.0, 0.228, 0.058] [1.0, -0.228, 0.058]</t>
  </si>
  <si>
    <t>[1.0, 0.0, 0.3] [0.0, 0.0, -0.0] [0.865, 0.142, 0.2] [0.865, -0.142, 0.2]</t>
  </si>
  <si>
    <t>[1.0, 0.0, 0.157] [0.0, 0.0, -0.0] [0.68, 0.204, -0.0] [0.68, -0.204, 0.0]</t>
  </si>
  <si>
    <t>[1.0, -0.0, 0.245] [0.0, 0.0, -0.0] [0.67, 0.201, 0.0] [0.67, -0.201, -0.0]</t>
  </si>
  <si>
    <t>[0.736, 0.0, 0.052] [1.0, -0.08, 0.267] [1.0, -0.3, 0.0] [1.0, 0.3, -0.0]</t>
  </si>
  <si>
    <t>[1.0, -0.201, 0.207] [0.0, 0.0, -0.0] [0.532, 0.082, 0.126] [0.943, -0.283, -0.0]</t>
  </si>
  <si>
    <t>[1.0, 0.201, 0.207] [-0.0, -0.0, 0.0] [0.943, 0.283, 0.0] [0.532, -0.082, 0.126]</t>
  </si>
  <si>
    <t>[1.0, -0.214, 0.207] [0.0, 0.0, 0.0] [0.523, 0.105, 0.039] [0.865, -0.259, -0.0]</t>
  </si>
  <si>
    <t>[1.0, 0.214, 0.207] [0.0, -0.0, -0.0] [0.865, 0.259, 0.0] [0.523, -0.105, 0.039]</t>
  </si>
  <si>
    <t>[1.0, -0.203, -0.198] [1.0, 0.0, 0.3] [0.387, -0.0, 0.116] [0.805, -0.231, -0.026]</t>
  </si>
  <si>
    <t>[1.0, -0.048, -0.28] [0.993, -0.143, 0.239] [0.487, -0.0, 0.146] [1.0, -0.299, 0.001]</t>
  </si>
  <si>
    <t>[1.0, -0.143, -0.241] [1.0, -0.056, 0.277] [0.425, -0.0, 0.127] [0.884, -0.26, -0.012]</t>
  </si>
  <si>
    <t>[1.0, 0.152, -0.237] [0.9, -0.073, 0.004] [0.337, -0.0, 0.101] [1.0, -0.0, -0.3]</t>
  </si>
  <si>
    <t>[1.0, -0.0, -0.3] [1.0, 0.044, 0.024] [0.231, 0.0, 0.034] [0.904, 0.0, -0.271]</t>
  </si>
  <si>
    <t>[1.0, 0.054, -0.277] [1.0, 0.004, 0.017] [0.241, -0.0, 0.072] [0.97, 0.0, -0.291]</t>
  </si>
  <si>
    <t>[1.0, -0.0, -0.3] [1.0, -0.049, 0.28] [0.248, 0.009, 0.0] [1.0, -0.063, -0.246]</t>
  </si>
  <si>
    <t>[1.0, 0.0, -0.3] [1.0, -0.154, 0.171] [0.505, 0.0, 0.0] [0.983, -0.209, -0.207]</t>
  </si>
  <si>
    <t>[1.0, -0.0, -0.3] [1.0, -0.125, 0.215] [0.426, 0.0, 0.0] [0.991, -0.163, -0.23]</t>
  </si>
  <si>
    <t>[1.0, 0.0, 0.3] [0.91, 0.0, 0.12] [0.404, 0.0, 0.0] [1.0, -0.203, 0.205]</t>
  </si>
  <si>
    <t>[1.0, 0.096, 0.26] [0.763, -0.09, 0.14] [0.55, 0.0, -0.165] [1.0, -0.212, 0.212]</t>
  </si>
  <si>
    <t>[1.0, 0.0, 0.3] [0.892, 0.0, 0.156] [0.408, 0.0, -0.106] [1.0, -0.2, 0.217]</t>
  </si>
  <si>
    <t>[1.0, 0.0, 0.3] [1.0, 0.0, -0.19] [0.538, 0.0, 0.0] [0.877, -0.144, -0.109]</t>
  </si>
  <si>
    <t>[1.0, 0.0, 0.3] [1.0, 0.0, -0.3] [0.617, 0.0, -0.077] [0.834, -0.158, -0.117]</t>
  </si>
  <si>
    <t>[1.0, 0.0, 0.3] [1.0, 0.0, -0.253] [0.577, 0.0, 0.0] [0.857, -0.158, -0.098]</t>
  </si>
  <si>
    <t>[1.0, 0.0, 0.3] [1.0, -0.12, -0.048] [0.669, 0.0, 0.0] [0.966, -0.29, 0.0]</t>
  </si>
  <si>
    <t>[1.0, 0.0, 0.3] [1.0, -0.018, -0.127] [0.532, 0.0, 0.0] [0.972, -0.242, 0.12]</t>
  </si>
  <si>
    <t>[1.0, 0.0, 0.3] [1.0, -0.076, -0.082] [0.611, 0.0, 0.0] [0.968, -0.269, 0.051]</t>
  </si>
  <si>
    <t>[1.0, -0.096, 0.057] [1.0, 0.0, 0.3] [0.302, 0.014, 0.085] [1.0, -0.23, 0.168]</t>
  </si>
  <si>
    <t>[1.0, -0.063, -0.062] [1.0, 0.0, 0.3] [0.258, 0.077, -0.001] [1.0, -0.197, 0.218]</t>
  </si>
  <si>
    <t>[1.0, -0.076, -0.0] [1.0, 0.0, 0.3] [0.274, 0.055, 0.059] [1.0, -0.213, 0.21]</t>
  </si>
  <si>
    <t>[1.0, 0.19, 0.076] [0.948, -0.05, -0.264] [0.425, 0.0, 0.128] [1.0, -0.0, -0.3]</t>
  </si>
  <si>
    <t>[1.0, 0.148, -0.082] [1.0, 0.0, -0.3] [0.368, -0.022, 0.017] [1.0, -0.0, -0.3]</t>
  </si>
  <si>
    <t>[1.0, 0.148, -0.0] [1.0, 0.0, -0.3] [0.368, -0.022, 0.099] [1.0, -0.0, -0.3]</t>
  </si>
  <si>
    <t>[1.0, 0.0, 0.3] [1.0, -0.125, 0.215] [0.516, 0.0, 0.0] [0.991, -0.163, -0.23]</t>
  </si>
  <si>
    <t>[1.0, 0.0, -0.3] [1.0, 0.0, -0.071] [0.375, 0.0, 0.0] [0.979, -0.199, 0.08]</t>
  </si>
  <si>
    <t>[1.0, 0.071, -0.0] [0.982, 0.0, -0.295] [0.373, 0.047, 0.092] [1.0, 0.0, -0.3]</t>
  </si>
  <si>
    <t>[1.0, 0.008, -0.0] [1.0, 0.0, 0.3] [0.246, 0.031, 0.061] [1.0, -0.185, 0.223]</t>
  </si>
  <si>
    <t>[1.0, 0.0, -0.3] [1.0, -0.125, 0.215] [0.516, 0.0, 0.0] [0.991, -0.163, -0.23]</t>
  </si>
  <si>
    <t>[1.0, 0.0, 0.3] [1.0, -0.076, -0.082] [0.521, 0.0, 0.0] [0.968, -0.269, 0.051]</t>
  </si>
  <si>
    <t>[1.0, -0.3, -0.0] [1.0, -0.298, 0.005] [0.249, -0.02, 0.067] [1.0, 0.243, 0.137]</t>
  </si>
  <si>
    <t>[1.0, 0.3, -0.0] [0.92, 0.231, 0.108] [0.257, 0.077, -0.0] [1.0, -0.256, -0.106]</t>
  </si>
  <si>
    <t>[0.0, 0.0, 0.0] [0.0, -0.0, 0.0] [0.0, -0.0, 0.0]</t>
  </si>
  <si>
    <t>[0.0, -0.0, -0.0] [0.0, -0.0, -0.0] [0.0, -0.0, 0.0]</t>
  </si>
  <si>
    <t>[0.0, 0.0, 0.0] [0.0, -0.0, -0.0] [0.0, -0.0, -0.0]</t>
  </si>
  <si>
    <t>[0.0, 0.0, 0.0] [0.0, -0.0, -0.0] [0.0, -0.0, 0.0]</t>
  </si>
  <si>
    <t>[0.0, -0.0, 0.0] [0.0, -0.0, -0.0] [0.0, 0.0, -0.0]</t>
  </si>
  <si>
    <t>[0.0, -0.0, 0.0] [0.0, -0.0, -0.0] [0.0, -0.0, 0.0]</t>
  </si>
  <si>
    <t>[0.0, 0.0, 0.0] [0.0, 0.0, -0.0] [0.0, -0.0, 0.0]</t>
  </si>
  <si>
    <t>[0.0, -0.0, 0.0] [0.0, 0.0, -0.0] [0.0, -0.0, 0.0]</t>
  </si>
  <si>
    <t>[0.955, -0.0, -0.0] [1.0, 0.292, 0.02] [1.0, 0.292, -0.02]</t>
  </si>
  <si>
    <t>[0.0, -0.0, -0.0] [0.0, -0.0, 0.0] [0.0, -0.0, -0.0]</t>
  </si>
  <si>
    <t>[1.0, -0.025, 0.044] [1.0, -0.259, 0.098] [1.0, -0.265, 0.084] [0.671, -0.201, -0.0]</t>
  </si>
  <si>
    <t>[1.0, -0.023, 0.006] [1.0, -0.259, 0.099] [1.0, -0.251, 0.117] [0.687, -0.206, 0.0]</t>
  </si>
  <si>
    <t>[1.0, -0.024, 0.025] [1.0, -0.259, 0.099] [1.0, -0.258, 0.101] [0.679, -0.204, -0.0]</t>
  </si>
  <si>
    <t>[1.0, -0.033, -0.028] [1.0, -0.23, 0.168] [1.0, -0.291, 0.021] [0.637, -0.191, 0.0]</t>
  </si>
  <si>
    <t>[1.0, -0.031, -0.066] [1.0, -0.23, 0.169] [1.0, -0.277, 0.056] [0.654, -0.196, 0.0]</t>
  </si>
  <si>
    <t>[1.0, -0.032, -0.047] [1.0, -0.23, 0.168] [1.0, -0.284, 0.039] [0.645, -0.194, -0.0]</t>
  </si>
  <si>
    <t>[1.0, -0.029, 0.009] [1.0, -0.245, 0.133] [1.0, -0.278, 0.053] [0.654, -0.196, -0.0]</t>
  </si>
  <si>
    <t>[1.0, -0.027, -0.029] [1.0, -0.245, 0.134] [1.0, -0.264, 0.087] [0.671, -0.201, 0.0]</t>
  </si>
  <si>
    <t>[1.0, -0.028, -0.011] [1.0, -0.245, 0.133] [1.0, -0.271, 0.07] [0.663, -0.199, 0.0]</t>
  </si>
  <si>
    <t>[1.0, 0.029, 0.04] [0.681, 0.144, -0.144] [0.993, 0.252, 0.11] [1.0, 0.3, 0.0]</t>
  </si>
  <si>
    <t>[1.0, 0.027, 0.002] [0.696, 0.148, -0.148] [0.995, 0.239, 0.144] [1.0, 0.3, 0.0]</t>
  </si>
  <si>
    <t>[1.0, 0.028, 0.021] [0.689, 0.146, -0.146] [0.994, 0.245, 0.127] [1.0, 0.3, 0.0]</t>
  </si>
  <si>
    <t>[0.934, 0.033, -0.034] [0.646, 0.137, -0.137] [1.0, 0.282, 0.044] [1.0, 0.3, 0.0]</t>
  </si>
  <si>
    <t>[0.932, 0.031, -0.072] [0.663, 0.141, -0.141] [1.0, 0.267, 0.079] [1.0, 0.3, -0.0]</t>
  </si>
  <si>
    <t>[0.933, 0.032, -0.053] [0.655, 0.139, -0.139] [1.0, 0.274, 0.062] [1.0, 0.3, -0.0]</t>
  </si>
  <si>
    <t>[0.971, 0.031, 0.003] [0.663, 0.141, -0.141] [1.0, 0.268, 0.078] [1.0, 0.3, 0.0]</t>
  </si>
  <si>
    <t>[0.969, 0.029, -0.035] [0.679, 0.144, -0.144] [1.0, 0.253, 0.112] [1.0, 0.3, -0.0]</t>
  </si>
  <si>
    <t>[0.97, 0.03, -0.016] [0.671, 0.142, -0.142] [1.0, 0.261, 0.095] [1.0, 0.3, 0.0]</t>
  </si>
  <si>
    <t>[1.0, 0.0, 0.3] [1.0, -0.152, -0.065] [1.0, 0.0, 0.3] [1.0, 0.096, -0.135]</t>
  </si>
  <si>
    <t>[1.0, 0.002, 0.283] [0.998, 0.212, -0.212] [0.715, 0.0, 0.214] [1.0, -0.286, -0.033]</t>
  </si>
  <si>
    <t>[1.0, 0.0, 0.3] [1.0, -0.061, -0.153] [1.0, 0.0, 0.3] [1.0, -0.027, -0.162]</t>
  </si>
  <si>
    <t>[0.867, -0.0, -0.26] [1.0, -0.139, 0.242] [1.0, 0.0, -0.3] [1.0, 0.245, 0.134]</t>
  </si>
  <si>
    <t>[1.0, -0.0, -0.3] [1.0, 0.167, 0.231] [0.682, -0.0, -0.205] [1.0, -0.023, 0.284]</t>
  </si>
  <si>
    <t>[1.0, -0.0, -0.3] [1.0, 0.072, 0.269] [0.776, 0.0, -0.233] [1.0, 0.079, 0.267]</t>
  </si>
  <si>
    <t>[1.0, 0.0, 0.3] [1.0, -0.262, 0.092] [1.0, -0.009, 0.115] [0.991, 0.283, -0.035]</t>
  </si>
  <si>
    <t>[1.0, 0.0, -0.3] [1.0, 0.286, 0.034] [0.724, -0.0, -0.05] [1.0, -0.226, 0.178]</t>
  </si>
  <si>
    <t>[1.0, 0.0, 0.3] [1.0, -0.0, -0.0] [1.0, 0.0, 0.3] [1.0, 0.0, 0.0]</t>
  </si>
  <si>
    <t>[1.0, 0.0, -0.3] [1.0, 0.025, 0.277] [0.468, 0.0, -0.14] [1.0, 0.123, 0.249]</t>
  </si>
  <si>
    <t>[0.968, 0.047, -0.015] [0.691, 0.147, -0.147] [1.0, 0.263, 0.09] [1.0, 0.3, 0.0]</t>
  </si>
  <si>
    <t>[1.0, -0.045, -0.01] [1.0, -0.244, 0.134] [1.0, -0.273, 0.065] [0.682, -0.205, -0.0]</t>
  </si>
  <si>
    <t>[1.0, -0.3, 0.0] [1.0, -0.103, -0.257] [1.0, 0.3, -0.0] [1.0, 0.046, 0.273]</t>
  </si>
  <si>
    <t>[1.0, 0.3, 0.0] [1.0, 0.103, 0.257] [1.0, -0.3, -0.0] [1.0, -0.046, -0.273]</t>
  </si>
  <si>
    <t>[1.0, -0.154, 0.01] [0.532, -0.159, -0.0] [1.0, -0.272, -0.067] [1.0, -0.264, 0.088]</t>
  </si>
  <si>
    <t>[1.0, -0.145, 0.05] [0.557, -0.167, 0.0] [1.0, -0.257, -0.104] [1.0, -0.263, 0.09]</t>
  </si>
  <si>
    <t>[1.0, -0.149, 0.03] [0.544, -0.163, -0.0] [1.0, -0.264, -0.086] [1.0, -0.263, 0.089]</t>
  </si>
  <si>
    <t>[1.0, -0.162, 0.038] [0.513, -0.154, -0.0] [1.0, -0.282, -0.043] [1.0, -0.231, 0.166]</t>
  </si>
  <si>
    <t>[1.0, -0.153, 0.078] [0.539, -0.162, -0.0] [1.0, -0.266, -0.081] [1.0, -0.231, 0.166]</t>
  </si>
  <si>
    <t>[1.0, -0.157, 0.058] [0.526, -0.158, -0.0] [1.0, -0.274, -0.062] [1.0, -0.231, 0.166]</t>
  </si>
  <si>
    <t>[1.0, -0.158, 0.024] [0.522, -0.157, 0.0] [1.0, -0.277, -0.055] [1.0, -0.247, 0.127]</t>
  </si>
  <si>
    <t>[1.0, -0.149, 0.064] [0.548, -0.164, 0.0] [1.0, -0.262, -0.093] [1.0, -0.247, 0.128]</t>
  </si>
  <si>
    <t>[1.0, -0.153, 0.044] [0.535, -0.161, -0.0] [1.0, -0.269, -0.074] [1.0, -0.247, 0.127]</t>
  </si>
  <si>
    <t>[0.972, 0.152, 0.02] [1.0, 0.3, -0.0] [1.0, 0.265, -0.085] [0.54, 0.115, -0.115]</t>
  </si>
  <si>
    <t>[0.976, 0.143, 0.06] [1.0, 0.3, -0.0] [1.0, 0.249, -0.122] [0.565, 0.12, -0.12]</t>
  </si>
  <si>
    <t>[0.974, 0.148, 0.04] [1.0, 0.3, -0.0] [1.0, 0.257, -0.103] [0.553, 0.117, -0.117]</t>
  </si>
  <si>
    <t>[1.0, 0.157, 0.048] [1.0, 0.3, 0.0] [1.0, 0.275, -0.059] [0.525, 0.133, -0.06]</t>
  </si>
  <si>
    <t>[1.0, 0.148, 0.088] [1.0, 0.3, 0.0] [1.0, 0.26, -0.098] [0.551, 0.139, -0.063]</t>
  </si>
  <si>
    <t>[1.0, 0.152, 0.068] [1.0, 0.3, 0.0] [1.0, 0.267, -0.079] [0.538, 0.136, -0.062]</t>
  </si>
  <si>
    <t>[1.0, 0.155, 0.034] [1.0, 0.3, 0.0] [1.0, 0.27, -0.072] [0.532, 0.118, -0.101]</t>
  </si>
  <si>
    <t>[1.0, 0.146, 0.074] [1.0, 0.3, -0.0] [1.0, 0.254, -0.11] [0.558, 0.125, -0.103]</t>
  </si>
  <si>
    <t>[1.0, 0.15, 0.054] [1.0, 0.3, 0.0] [1.0, 0.262, -0.091] [0.545, 0.121, -0.102]</t>
  </si>
  <si>
    <t>[0.801, -0.0, -0.24] [1.0, 0.212, -0.212] [1.0, 0.001, -0.212] [0.999, -0.282, -0.043]</t>
  </si>
  <si>
    <t>[0.415, 0.001, -0.067] [1.0, -0.286, -0.034] [1.0, 0.0, -0.3] [0.999, 0.212, -0.212]</t>
  </si>
  <si>
    <t>[0.763, -0.0, -0.229] [1.0, -0.013, -0.295] [1.0, 0.0, -0.3] [1.0, -0.136, -0.244]</t>
  </si>
  <si>
    <t>[1.0, -0.001, 0.094] [0.999, 0.286, 0.033] [0.57, 0.0, 0.171] [1.0, -0.212, 0.212]</t>
  </si>
  <si>
    <t>[1.0, 0.0, 0.3] [1.0, -0.223, 0.185] [0.691, -0.0, 0.207] [1.0, 0.285, 0.036]</t>
  </si>
  <si>
    <t>[1.0, -0.0, 0.3] [1.0, 0.088, 0.263] [0.709, 0.0, 0.213] [1.0, 0.063, 0.274]</t>
  </si>
  <si>
    <t>[1.0, -0.003, -0.299] [0.985, 0.296, 0.0] [0.937, -0.012, 0.156] [1.0, -0.3, 0.0]</t>
  </si>
  <si>
    <t>[1.0, 0.0, 0.3] [1.0, -0.29, -0.025] [1.0, 0.006, -0.159] [0.994, 0.283, -0.036]</t>
  </si>
  <si>
    <t>[1.0, -0.0, -0.3] [1.0, 0.0, -0.0] [1.0, -0.0, -0.3] [1.0, 0.0, 0.0]</t>
  </si>
  <si>
    <t>[1.0, 0.16, 0.051] [1.0, 0.3, -0.0] [1.0, 0.264, -0.086] [0.575, 0.129, -0.105]</t>
  </si>
  <si>
    <t>[1.0, -0.163, 0.041] [0.565, -0.17, 0.0] [1.0, -0.272, -0.069] [1.0, -0.247, 0.129]</t>
  </si>
  <si>
    <t>[1.0, -0.3, -0.0] [1.0, 0.046, 0.273] [1.0, 0.3, 0.0] [1.0, -0.103, -0.257]</t>
  </si>
  <si>
    <t>[1.0, 0.3, 0.0] [1.0, -0.046, -0.273] [1.0, -0.3, -0.0] [1.0, 0.103, 0.257]</t>
  </si>
  <si>
    <t>[0.156, -0.009, 0.009] [0.008, 0.002, 0.002] [0.0, 0.0, 0.0] [0.0, -0.0, -0.0] [0.008, 0.002, 0.0]</t>
  </si>
  <si>
    <t>[0.325, -0.098, -0.0] [0.0, 0.0, 0.0] [0.162, -0.026, -0.0] [0.162, -0.026, 0.0] [0.0, 0.0, -0.0]</t>
  </si>
  <si>
    <t>[0.325, -0.098, -0.0] [0.162, -0.026, -0.0] [0.162, -0.026, 0.0]</t>
  </si>
  <si>
    <t>[0.156, -0.009, 0.009] [0.008, 0.002, 0.002] [0.0, 0.0, 0.0] [0.008, 0.002, 0.0]</t>
  </si>
  <si>
    <t>[1.014, 0.049, 0.232] [0.586, -0.125, 0.125] [0.0, 0.0, -0.0] [0.379, 0.08, 0.08] [0.049, -0.014, -0.0]</t>
  </si>
  <si>
    <t>[0.248, -0.074, -0.0] [0.038, -0.008, 0.008] [0.081, -0.017, 0.017] [0.0, 0.0, 0.0] [0.0, 0.0, 0.0] [0.028, 0.008, 0.0] [0.0, -0.0, 0.0] [0.053, 0.011, 0.011] [0.048, -0.01, -0.01]</t>
  </si>
  <si>
    <t>[0.115, 0.025, -0.022] [0.0, -0.0, 0.0] [0.115, -0.024, -0.024] [0.0, 0.0, -0.0] [0.084, 0.018, -0.018] [0.026, -0.008, 0.0] [0.047, -0.014, 0.0] [0.041, -0.009, -0.009]</t>
  </si>
  <si>
    <t>NONE</t>
  </si>
  <si>
    <t>[0.974, 0.072, -0.15] [0.29, -0.087, 0.0] [0.0, 0.0, -0.0] [0.619, -0.186, -0.0] [0.149, -0.032, -0.032] [0.0, 0.0, 0.0]</t>
  </si>
  <si>
    <t>[0.271, -0.035, 0.019] [0.0, 0.0, -0.0] [0.0, -0.0, 0.0] [0.0, -0.0, 0.0] [0.264, -0.079, 0.0] [0.0, -0.0, 0.0] [0.0, -0.0, 0.0] [0.12, -0.003, 0.035]</t>
  </si>
  <si>
    <t>[0.007, 0.002, 0.001] [0.041, 0.01, -0.006] [0.041, -0.004, -0.011] [0.041, 0.006, -0.01] [0.041, 0.0, 0.012]</t>
  </si>
  <si>
    <t>[0.345, 0.048, 0.0] [0.0, 0.0, -0.0] [0.172, 0.052, 0.0] [0.172, 0.052, 0.0] [0.0, 0.0, -0.0]</t>
  </si>
  <si>
    <t>[0.345, 0.048, -0.0] [0.172, 0.052, -0.0] [0.172, 0.052, 0.0]</t>
  </si>
  <si>
    <t>[0.006, 0.001, 0.001] [0.056, 0.013, -0.01] [0.056, -0.015, -0.003] [0.056, -0.001, 0.017]</t>
  </si>
  <si>
    <t>[1.014, 0.049, -0.232] [0.379, 0.08, -0.08] [0.049, -0.014, -0.0] [0.586, -0.125, -0.125] [0.0, 0.0, -0.0]</t>
  </si>
  <si>
    <t>[0.248, 0.074, -0.0] [0.039, 0.008, -0.008] [0.08, 0.017, -0.017] [0.0, -0.0, -0.0] [0.0, 0.0, 0.0] [0.028, -0.008, 0.0] [0.0, 0.0, -0.0] [0.054, -0.011, -0.011] [0.047, 0.01, 0.01]</t>
  </si>
  <si>
    <t>[0.339, 0.072, 0.072] [0.257, 0.012, 0.072] [0.416, 0.088, -0.088] [0.0, 0.0, -0.0] [0.388, -0.116, -0.0] [0.416, -0.125, 0.0] [0.136, -0.029, 0.029] [0.0, 0.0, -0.0]</t>
  </si>
  <si>
    <t>[0.736, 0.091, 0.008] [0.0, 0.0, -0.0] [0.085, -0.026, 0.0] [0.587, -0.176, -0.0] [0.0, -0.0, -0.0] [0.128, 0.0, -0.038]</t>
  </si>
  <si>
    <t>[0.974, -0.066, -0.14] [0.393, 0.084, -0.084] [0.0, -0.0, 0.0] [0.0, 0.0, 0.0] [0.691, -0.207, 0.0] [0.102, -0.021, -0.021] [0.0, 0.0, -0.0] [0.0, 0.0, 0.0]</t>
  </si>
  <si>
    <t>[0.103, 0.015, -0.025] [0.103, -0.023, 0.018] [0.045, 0.004, 0.012] [0.008, -0.003, 0.0] [0.0, 0.0, 0.0]</t>
  </si>
  <si>
    <t>[1.532, -0.199, 0.259] [0.397, -0.112, 0.018] [0.0, 0.0, 0.0] [1.135, 0.241, 0.241] [0.0, -0.0, 0.0]</t>
  </si>
  <si>
    <t>[1.936, -0.143, 0.321] [0.714, -0.151, 0.151] [1.222, 0.296, 0.17]</t>
  </si>
  <si>
    <t>[0.111, 0.015, -0.027] [0.111, -0.022, 0.02] [0.052, 0.003, 0.015] [0.0, 0.0, 0.0]</t>
  </si>
  <si>
    <t>[0.252, 0.076, 0.0] [0.125, 0.026, -0.026] [0.001, -0.0, 0.0] [0.125, 0.026, 0.026] [0.001, -0.0, -0.0]</t>
  </si>
  <si>
    <t>[0.787, -0.009, 0.113] [0.022, -0.005, 0.005] [0.383, -0.115, 0.0] [0.0, 0.0, -0.0] [0.0, -0.0, 0.0] [0.0, -0.0, -0.0] [0.0, 0.0, 0.0] [0.382, -0.081, -0.081] [-0.0, 0.0, 0.0]</t>
  </si>
  <si>
    <t>[0.044, -0.013, 0.0] [0.044, -0.0, -0.013] [0.044, -0.005, 0.011] [0.044, -0.008, -0.01] [0.031, 0.007, 0.007] [0.007, 0.002, 0.0] [0.01, 0.002, -0.002] [0.044, 0.009, -0.009]</t>
  </si>
  <si>
    <t>[0.271, 0.079, 0.005] [0.12, 0.004, 0.034] [0.0, -0.0, 0.0] [0.115, -0.035, 0.0] [0.0, -0.0, -0.0] [0.093, -0.0, -0.028]</t>
  </si>
  <si>
    <t>[0.077, 0.021, 0.005] [0.077, 0.0, -0.023] [0.02, -0.005, 0.003] [0.0, -0.0, -0.0] [0.0, 0.0, 0.0] [0.0, 0.0, 0.0] [0.0, -0.0, 0.0] [0.077, -0.007, 0.012]</t>
  </si>
  <si>
    <t>[0.124, -0.013, 0.032] [0.0, 0.0, -0.0] [0.0, -0.0, 0.0] [0.056, -0.014, 0.006] [0.124, -0.009, -0.019]</t>
  </si>
  <si>
    <t>[1.532, -0.199, -0.259] [0.0, 0.0, -0.0] [1.135, 0.241, -0.241] [0.0, 0.0, 0.0] [0.397, -0.112, -0.018]</t>
  </si>
  <si>
    <t>[1.936, -0.143, -0.321] [1.222, 0.296, -0.17] [0.714, -0.151, -0.151]</t>
  </si>
  <si>
    <t>[0.136, -0.015, 0.034] [0.0, 0.0, -0.0] [0.052, 0.013, -0.006] [0.136, -0.006, -0.011]</t>
  </si>
  <si>
    <t>[0.26, -0.074, 0.0] [0.13, -0.028, 0.028] [0.0, 0.0, -0.0] [0.13, -0.028, -0.028] [0.0, 0.0, 0.0]</t>
  </si>
  <si>
    <t>[0.787, -0.011, -0.109] [0.053, 0.011, -0.011] [0.386, 0.116, 0.0] [0.0, 0.0, -0.0] [0.0, -0.0, 0.0] [0.0, -0.0, -0.0] [0.0, -0.0, 0.0] [0.348, 0.074, 0.074] [0.0, -0.0, 0.0]</t>
  </si>
  <si>
    <t>[0.575, 0.122, 0.122] [0.056, 0.0, 0.017] [0.575, 0.122, -0.122] [0.0, 0.0, -0.0] [0.199, -0.059, -0.001] [0.412, -0.124, -0.0] [0.509, -0.108, 0.108] [-0.0, -0.0, 0.0]</t>
  </si>
  <si>
    <t>[0.762, -0.046, -0.073] [0.146, -0.043, 0.0] [0.0, -0.0, -0.0] [0.584, -0.175, -0.0] [0.074, -0.016, -0.016] [0.0, 0.0, -0.0]</t>
  </si>
  <si>
    <t>[0.758, -0.116, -0.067] [0.196, 0.042, -0.042] [0.0, -0.0, 0.0] [0.0, 0.0, 0.0] [0.617, -0.185, 0.0] [0.051, -0.011, -0.011] [0.0, 0.0, -0.0] [0.0, 0.0, 0.0]</t>
  </si>
  <si>
    <t>[0.218, -0.059, -0.016] [0.169, -0.051, 0.0] [0.0, -0.0, -0.0] [0.017, -0.005, -0.0] [0.172, -0.034, -0.037]</t>
  </si>
  <si>
    <t>[1.302, -0.331, -0.0] [0.0, -0.0, -0.0] [0.577, 0.173, -0.0] [0.577, 0.173, 0.0] [0.0, -0.0, 0.0]</t>
  </si>
  <si>
    <t>[1.302, -0.331, -0.0] [0.577, 0.173, -0.0] [0.577, 0.173, 0.0]</t>
  </si>
  <si>
    <t>[0.219, -0.06, -0.014] [0.171, -0.051, 0.0] [0.016, 0.003, 0.003] [0.175, -0.032, -0.04]</t>
  </si>
  <si>
    <t>[1.186, 0.294, 0.0] [0.519, -0.11, 0.11] [0.0, -0.0, 0.0] [0.519, -0.11, -0.11] [0.0, -0.0, -0.0]</t>
  </si>
  <si>
    <t>[0.221, 0.047, 0.047] [0.051, -0.011, -0.011] [0.223, 0.053, -0.034] [0.017, 0.0, 0.005] [0.055, -0.012, -0.012] [0.223, -0.067, -0.0] [0.0, -0.0, 0.0] [0.0, -0.0, -0.0]</t>
  </si>
  <si>
    <t>[0.242, 0.073, 0.0] [0.195, -0.05, -0.0] [0.195, -0.05, 0.0]</t>
  </si>
  <si>
    <t>[0.229, -0.049, -0.049] [0.001, -0.0, -0.0] [0.229, 0.068, 0.0] [0.0, 0.0, 0.0] [0.039, 0.0, -0.012] [0.128, -0.029, 0.023]</t>
  </si>
  <si>
    <t>[1.247, 0.328, -0.0] [0.0, 0.0, -0.0] [0.002, 0.0, 0.001] [0.002, -0.001, -0.0] [1.096, -0.329, 0.0] [0.0, -0.0, -0.0] [0.0, -0.0, 0.0] [0.0, 0.0, 0.0]</t>
  </si>
  <si>
    <t>[0.211, 0.045, 0.045] [0.172, 0.033, 0.038] [0.013, -0.003, -0.002] [0.0, -0.0, -0.0] [0.166, 0.05, -0.0]</t>
  </si>
  <si>
    <t>[0.344, 0.103, 0.0] [0.246, -0.063, 0.0] [0.0, -0.0, 0.0] [0.0, 0.0, -0.0] [0.246, -0.063, 0.0]</t>
  </si>
  <si>
    <t>[0.626, 0.188, -0.0] [0.386, -0.098, 0.0] [0.386, -0.098, -0.0]</t>
  </si>
  <si>
    <t>[0.211, 0.046, 0.043] [0.174, 0.031, 0.04] [0.011, -0.003, -0.003] [0.168, 0.05, 0.0]</t>
  </si>
  <si>
    <t>[0.128, -0.038, -0.0] [0.01, 0.0, 0.0] [0.128, -0.028, 0.0] [0.01, 0.0, -0.0] [0.128, -0.028, 0.0]</t>
  </si>
  <si>
    <t>[0.344, 0.103, 0.0] [0.0, 0.0, 0.0] [0.246, -0.063, 0.0] [0.0, -0.0, -0.0] [0.0, 0.0, -0.0] [0.0, 0.0, 0.0] [0.0, 0.0, 0.0] [-0.0, -0.0, 0.0] [0.246, -0.063, 0.0]</t>
  </si>
  <si>
    <t>[0.0, 0.0, 0.0] [0.135, 0.0, 0.04] [0.016, -0.003, -0.003] [0.0, -0.0, -0.0] [0.135, 0.015, -0.014] [0.0, -0.0, -0.0] [0.135, -0.04, -0.0] [0.027, -0.007, -0.003]</t>
  </si>
  <si>
    <t>[1.247, 0.328, -0.0] [0.002, 0.0, 0.001] [0.002, -0.001, 0.0] [1.096, -0.329, -0.0] [0.0, 0.0, 0.0] [0.0, -0.0, 0.0]</t>
  </si>
  <si>
    <t>[0.231, -0.049, -0.049] [0.0, 0.0, 0.0] [0.0, 0.0, 0.0] [0.231, 0.051, -0.015] [0.0, 0.0, 0.0] [0.088, 0.021, -0.012] [0.069, -0.015, 0.015] [0.0, 0.0, 0.0]</t>
  </si>
  <si>
    <t>[3.743, 0.794, 0.794] [3.047, 0.58, 0.674] [0.225, -0.052, -0.041] [0.0, -0.0, -0.0] [2.949, 0.883, -0.0]</t>
  </si>
  <si>
    <t>[6.104, 1.831, 0.0] [4.358, -1.111, 0.0] [0.0, -0.0, 0.0] [0.0, 0.0, -0.0] [4.358, -1.111, 0.0]</t>
  </si>
  <si>
    <t>[11.117, 3.335, -0.0] [6.859, -1.745, 0.0] [6.859, -1.745, -0.0]</t>
  </si>
  <si>
    <t>[3.754, 0.811, 0.766] [3.105, 0.544, 0.706] [0.203, -0.045, -0.045] [2.988, 0.897, 0.0]</t>
  </si>
  <si>
    <t>[2.272, -0.682, -0.0] [0.17, 0.0, 0.0] [2.272, -0.502, 0.0] [0.17, 0.0, -0.0] [2.272, -0.502, 0.0]</t>
  </si>
  <si>
    <t>[6.104, 1.831, 0.0] [0.0, 0.0, 0.0] [4.358, -1.111, 0.0] [0.0, -0.0, -0.0] [0.0, 0.0, -0.0] [0.0, 0.0, 0.0] [0.0, 0.0, 0.0] [-0.0, -0.0, 0.0] [4.358, -1.111, 0.0]</t>
  </si>
  <si>
    <t>[0.0, 0.0, 0.0] [2.397, 0.0, 0.719] [0.278, -0.06, -0.06] [0.0, -0.0, -0.0] [2.397, 0.264, -0.256] [0.0, -0.0, -0.0] [2.397, -0.719, -0.0] [0.477, -0.122, -0.05]</t>
  </si>
  <si>
    <t>[0.338, 0.101, 0.0] [0.169, -0.036, -0.036] [0.169, -0.036, 0.036]</t>
  </si>
  <si>
    <t>[22.14, 5.823, -0.0] [0.044, 0.0, 0.022] [0.044, -0.022, 0.0] [19.461, -5.845, -0.0] [0.0, 0.0, 0.0] [0.0, -0.0, 0.0]</t>
  </si>
  <si>
    <t>[4.108, -0.871, -0.871] [0.0, 0.0, 0.0] [0.0, 0.0, 0.0] [4.108, 0.9, -0.271] [0.0, 0.0, 0.0] [1.557, 0.382, -0.205] [1.232, -0.263, 0.263] [0.0, 0.0, 0.0]</t>
  </si>
  <si>
    <t>[0.207, 0.024, -0.002] [0.084, 0.023, 0.005] [0.024, 0.0, 0.007]</t>
  </si>
  <si>
    <t>[0.359, 0.034, -0.094] [0.194, -0.034, 0.038] [0.185, 0.0, 0.056]</t>
  </si>
  <si>
    <t>[0.188, 0.017, -0.001] [0.064, 0.017, 0.006] [0.025, 0.0, 0.008] [0.0, 0.0, -0.0]</t>
  </si>
  <si>
    <t>[0.06, -0.014, -0.0] [0.002, 0.0, -0.001] [0.025, 0.0, -0.007] [0.06, -0.015, 0.008] [0.0, -0.0, 0.0] [0.0, 0.0, 0.0]</t>
  </si>
  <si>
    <t>[0.012, 0.0, 0.003] [0.053, -0.014, 0.0] [0.002, 0.0, -0.0] [0.0, 0.0, -0.0] [0.053, -0.014, 0.004] [0.0, 0.0, -0.0] [0.0, 0.0, 0.0]</t>
  </si>
  <si>
    <t>[0.038, 0.0, -0.009] [0.038, 0.008, -0.008] [0.016, -0.0, 0.005] [0.038, -0.008, -0.008] [0.038, 0.0, 0.011] [0.038, -0.011, -0.0] [0.0, -0.0, 0.0] [0.038, 0.011, 0.0]</t>
  </si>
  <si>
    <t>[0.358, 0.019, -0.1] [0.199, -0.017, 0.053] [0.006, 0.002, -0.0] [0.156, 0.0, 0.047] [0.0, 0.0, 0.0]</t>
  </si>
  <si>
    <t>[0.0, -0.0, 0.0] [0.034, 0.007, 0.007] [0.054, -0.01, -0.006] [0.033, -0.01, 0.0] [0.026, -0.008, -0.0]</t>
  </si>
  <si>
    <t>[0.023, 0.0, -0.007] [0.024, 0.004, 0.005] [0.097, 0.005, 0.012]</t>
  </si>
  <si>
    <t>[0.312, 0.0, 0.094] [0.312, 0.007, -0.038] [0.217, -0.007, -0.056]</t>
  </si>
  <si>
    <t>[0.038, -0.008, -0.007] [0.0, -0.0, -0.0] [0.068, -0.007, -0.004] [0.068, 0.016, 0.01]</t>
  </si>
  <si>
    <t>[0.026, -0.005, 0.005] [0.0, 0.0, -0.0] [0.062, -0.002, 0.018] [0.0, 0.0, 0.0] [0.002, 0.0, -0.0] [0.062, 0.005, 0.012]</t>
  </si>
  <si>
    <t>[0.0, 0.0, -0.0] [0.026, -0.005, 0.005] [0.0, 0.0, 0.0] [0.062, -0.002, 0.018] [0.0, 0.0, 0.0] [0.002, 0.0, -0.0] [0.062, 0.005, 0.012]</t>
  </si>
  <si>
    <t>[0.015, -0.0, 0.004] [0.038, -0.008, -0.008] [0.038, 0.0, -0.01] [0.038, 0.008, -0.008] [0.0, 0.0, -0.0] [0.038, 0.011, -0.0] [0.038, 0.0, 0.011] [0.038, -0.011, -0.0]</t>
  </si>
  <si>
    <t>[0.0, 0.0, -0.0] [0.028, 0.007, 0.0] [0.028, -0.008, -0.0] [0.026, -0.008, -0.0] [0.025, 0.007, -0.0]</t>
  </si>
  <si>
    <t>[0.239, 0.031, 0.039] [0.11, 0.033, -0.001] [0.136, 0.0, -0.041]</t>
  </si>
  <si>
    <t>[0.617, 0.011, 0.004] [0.415, -0.01, 0.12] [0.413, 0.0, -0.124]</t>
  </si>
  <si>
    <t>[0.239, 0.031, 0.039] [0.11, 0.033, -0.001] [0.0, 0.0, 0.0] [0.136, 0.0, -0.041]</t>
  </si>
  <si>
    <t>[0.043, -0.001, 0.012] [0.034, 0.0, 0.01] [0.041, -0.004, -0.01] [0.043, -0.013, 0.0] [0.043, -0.001, -0.012] [0.043, -0.013, -0.0]</t>
  </si>
  <si>
    <t>[0.006, 0.002, -0.0] [0.043, 0.0, 0.013] [0.031, 0.0, 0.009] [0.031, -0.0, -0.009] [0.041, -0.012, -0.0] [0.043, 0.0, -0.013] [0.043, -0.013, -0.0]</t>
  </si>
  <si>
    <t>[0.038, 0.008, 0.008] [0.038, 0.0, 0.011] [0.038, -0.008, 0.008] [0.015, 0.0, -0.005] [0.038, -0.011, 0.0] [0.038, -0.0, -0.01] [0.038, 0.011, 0.0] [0.0, -0.0, -0.0]</t>
  </si>
  <si>
    <t>[0.178, -0.004, -0.052] [0.078, 0.0, 0.023] [0.0, 0.0, -0.0] [0.111, -0.012, 0.028] [0.053, -0.016, 0.0]</t>
  </si>
  <si>
    <t>[0.838, 0.104, -0.081] [0.387, 0.096, 0.049] [0.437, 0.0, 0.131]</t>
  </si>
  <si>
    <t>[0.637, 0.087, -0.004] [0.519, -0.085, -0.12] [0.412, 0.0, 0.124]</t>
  </si>
  <si>
    <t>[0.663, 0.006, -0.074] [0.201, 0.0, 0.06] [0.249, 0.0, 0.075] [0.202, 0.0, 0.06]</t>
  </si>
  <si>
    <t>[0.091, -0.026, 0.004] [0.0, -0.0, -0.0] [0.092, -0.028, -0.0] [0.092, 0.024, 0.005] [0.0, -0.0, 0.0] [0.083, 0.025, -0.0]</t>
  </si>
  <si>
    <t>[0.001, 0.0, -0.0] [0.092, -0.026, 0.004] [0.0, -0.0, 0.0] [0.092, -0.028, 0.0] [0.092, 0.024, 0.006] [0.0, 0.0, -0.0] [0.084, 0.025, 0.0]</t>
  </si>
  <si>
    <t>[0.038, -0.008, 0.008] [0.016, -0.0, -0.005] [0.038, 0.008, 0.008] [0.038, -0.0, 0.01] [0.038, 0.011, 0.0] [0.0, 0.0, -0.0] [0.038, -0.011, -0.0] [0.038, -0.0, -0.011]</t>
  </si>
  <si>
    <t>[0.256, 0.005, -0.074] [0.205, 0.015, 0.055] [0.068, 0.02, -0.0] [0.065, 0.0, 0.019] [0.0, -0.0, 0.0]</t>
  </si>
  <si>
    <t>[0.184, 0.052, -0.007] [0.091, -0.025, 0.006] [0.092, 0.022, 0.014]</t>
  </si>
  <si>
    <t>[0.141, 0.0, 0.042] [0.113, 0.0, 0.034] [0.072, 0.0, 0.022]</t>
  </si>
  <si>
    <t>[0.175, 0.05, -0.007] [0.005, -0.001, 0.001] [0.164, 0.046, 0.007] [0.006, 0.001, 0.001]</t>
  </si>
  <si>
    <t>[0.085, -0.007, -0.022] [0.0, -0.0, -0.0] [0.085, -0.009, 0.022] [0.085, 0.0, 0.026] [0.015, -0.0, -0.004] [0.082, 0.0, -0.025]</t>
  </si>
  <si>
    <t>[0.0, 0.0, -0.0] [0.085, -0.007, -0.022] [0.0, -0.0, -0.0] [0.085, -0.009, 0.022] [0.085, 0.0, 0.026] [0.015, -0.0, -0.004] [0.082, 0.0, -0.025]</t>
  </si>
  <si>
    <t>[0.041, -0.0, -0.012] [0.041, 0.0, 0.012] [0.04, -0.0, -0.012] [0.041, 0.0, 0.012] [0.041, 0.0, 0.012] [0.041, 0.0, -0.012] [0.041, 0.0, 0.012] [0.041, -0.0, -0.012]</t>
  </si>
  <si>
    <t>[0.141, 0.0, 0.042] [0.113, 0.0, 0.034] [0.0, 0.0, -0.0] [0.072, 0.0, 0.022] [0.0, -0.0, -0.0]</t>
  </si>
  <si>
    <t>[0.182, -0.052, -0.006] [0.092, 0.025, 0.007] [0.089, -0.021, 0.015]</t>
  </si>
  <si>
    <t>[0.141, 0.0, -0.042] [0.113, 0.0, -0.034] [0.072, 0.0, -0.022]</t>
  </si>
  <si>
    <t>[0.172, -0.049, -0.006] [0.023, 0.007, 0.0] [0.127, -0.037, 0.002] [0.022, -0.005, 0.005]</t>
  </si>
  <si>
    <t>[0.085, -0.007, 0.022] [0.0, 0.0, -0.0] [0.085, -0.012, -0.021] [0.085, 0.0, -0.026] [0.015, 0.0, 0.005] [0.082, 0.0, 0.025]</t>
  </si>
  <si>
    <t>[0.0, 0.0, -0.0] [0.085, -0.007, 0.022] [0.0, -0.0, -0.0] [0.085, -0.012, -0.021] [0.085, 0.0, -0.026] [0.015, -0.0, 0.005] [0.082, 0.0, 0.025]</t>
  </si>
  <si>
    <t>[0.04, 0.0, 0.012] [0.041, -0.0, -0.012] [0.041, 0.0, 0.012] [0.041, -0.0, -0.012] [0.041, -0.0, -0.012] [0.041, 0.0, 0.012] [0.041, -0.0, -0.012] [0.041, 0.0, 0.012]</t>
  </si>
  <si>
    <t>[0.141, 0.0, -0.042] [0.113, 0.0, -0.034] [0.0, -0.0, 0.0] [0.072, 0.0, -0.022] [0.0, -0.0, 0.0]</t>
  </si>
  <si>
    <t>[42.672, -12.204, -1.451] [21.549, 5.761, 1.75] [20.867, -4.822, 3.456]</t>
  </si>
  <si>
    <t>[33.141, 0.0, -9.942] [26.546, 0.0, -7.954] [17.034, 0.033, -5.104]</t>
  </si>
  <si>
    <t>[40.351, -11.5, -1.493] [5.286, 1.574, 0.0] [29.86, -8.756, 0.444] [5.165, -1.089, 1.089]</t>
  </si>
  <si>
    <t>[19.983, -1.739, 5.276] [0.0, 0.0, -0.0] [19.963, -2.778, -4.836] [19.983, 0.0, -5.995] [3.517, 0.0, 1.059] [19.224, 0.0, 5.775]</t>
  </si>
  <si>
    <t>[0.0, 0.0, -0.0] [19.983, -1.739, 5.276] [0.0, -0.0, -0.0] [19.963, -2.778, -4.836] [19.983, 0.0, -5.995] [3.517, -0.0, 1.059] [19.224, 0.0, 5.775]</t>
  </si>
  <si>
    <t>[9.48, 0.0, 2.846] [9.615, -0.058, -2.856] [9.615, 0.0, 2.884] [9.615, -0.0, -2.884] [9.615, -0.0, -2.884] [9.615, 0.01, 2.884] [9.615, -0.0, -2.884] [9.615, 0.0, 2.884]</t>
  </si>
  <si>
    <t>[33.141, 0.0, -9.942] [26.579, 0.0, -7.987] [0.0, -0.0, 0.0] [17.034, 0.033, -5.104] [0.0, -0.0, 0.0]</t>
  </si>
  <si>
    <t>[64.608, 18.413, -2.326] [31.787, -8.657, 2.132] [32.304, 7.688, 4.91]</t>
  </si>
  <si>
    <t>[49.62, 0.0, 14.886] [39.746, 0.0, 11.909] [25.505, 0.05, 7.641]</t>
  </si>
  <si>
    <t>[61.274, 17.402, -2.328] [1.838, -0.368, 0.368] [57.414, 16.238, 2.328] [1.961, 0.429, 0.429]</t>
  </si>
  <si>
    <t>[29.815, -2.564, -7.871] [0.0, -0.0, -0.0] [29.666, -3.28, 7.543] [29.815, 0.0, 8.944] [5.098, -0.0, -1.521] [28.771, 0.0, -8.617]</t>
  </si>
  <si>
    <t>[0.0, 0.0, -0.0] [29.815, -2.564, -7.871] [0.0, -0.0, -0.0] [29.666, -3.28, 7.543] [29.815, 0.0, 8.944] [5.098, -0.0, -1.521] [28.771, 0.0, -8.617]</t>
  </si>
  <si>
    <t>[14.396, -0.0, -4.319] [14.396, 0.086, 4.276] [14.166, -0.0, -4.247] [14.396, 0.0, 4.319] [14.396, 0.0, 4.319] [14.396, 0.0, -4.319] [14.396, 0.0, 4.319] [14.396, -0.014, -4.319]</t>
  </si>
  <si>
    <t>[49.62, 0.0, 14.886] [39.746, 0.0, 11.909] [0.0, 0.0, -0.0] [25.505, 0.05, 7.641] [0.0, -0.0, -0.0]</t>
  </si>
  <si>
    <t>[4.442, 1.266, -0.16] [2.185, -0.595, 0.147] [2.221, 0.529, 0.338]</t>
  </si>
  <si>
    <t>[3.411, 0.0, 1.023] [2.732, 0.0, 0.819] [1.753, 0.003, 0.525]</t>
  </si>
  <si>
    <t>[4.212, 1.196, -0.16] [0.126, -0.025, 0.025] [3.947, 1.116, 0.16] [0.135, 0.029, 0.029]</t>
  </si>
  <si>
    <t>[2.05, -0.176, -0.541] [0.0, -0.0, -0.0] [2.04, -0.225, 0.519] [2.05, 0.0, 0.615] [0.351, -0.0, -0.105] [1.978, 0.0, -0.592]</t>
  </si>
  <si>
    <t>[0.0, 0.0, -0.0] [2.05, -0.176, -0.541] [0.0, -0.0, -0.0] [2.04, -0.225, 0.519] [2.05, 0.0, 0.615] [0.351, -0.0, -0.105] [1.978, 0.0, -0.592]</t>
  </si>
  <si>
    <t>[0.99, -0.0, -0.297] [0.99, 0.006, 0.294] [0.974, -0.0, -0.292] [0.99, 0.0, 0.297] [0.99, 0.0, 0.297] [0.99, 0.0, -0.297] [0.99, 0.0, 0.297] [0.99, -0.001, -0.297]</t>
  </si>
  <si>
    <t>[3.411, 0.0, 1.023] [2.732, 0.0, 0.819] [0.0, 0.0, -0.0] [1.753, 0.003, 0.525] [0.0, -0.0, -0.0]</t>
  </si>
  <si>
    <t>[0.061, 0.0, 0.007] [0.061, 0.018, -0.0] [0.059, -0.0, -0.015] [0.061, -0.018, -0.0]</t>
  </si>
  <si>
    <t>[0.023, -0.0, 0.0] [0.002, 0.0, -0.001] [0.0, -0.0, 0.0] [0.0, 0.0, 0.0] [0.0, -0.0, -0.0]</t>
  </si>
  <si>
    <t>[0.059, -0.0, -0.015] [0.061, -0.018, -0.0] [0.061, 0.0, 0.007] [0.061, 0.018, 0.0]</t>
  </si>
  <si>
    <t>[0.0, -0.0, -0.0] [0.009, -0.0, 0.003] [0.013, 0.0, -0.003] [0.0, 0.0, 0.0] [0.0, 0.0, -0.0]</t>
  </si>
  <si>
    <t>[0.061, 0.018, 0.0] [0.059, -0.0, -0.015] [0.061, -0.018, -0.0] [0.061, 0.0, 0.007]</t>
  </si>
  <si>
    <t>[0.017, 0.0, -0.005] [0.0, -0.0, 0.0] [0.022, 0.0, 0.005] [0.0, 0.0, -0.0] [0.0, 0.0, 0.0]</t>
  </si>
  <si>
    <t>[0.061, -0.018, -0.0] [0.061, 0.0, 0.007] [0.061, 0.018, 0.0] [0.059, -0.0, -0.015]</t>
  </si>
  <si>
    <t>[0.015, -0.0, 0.004] [0.024, 0.0, -0.005] [0.0, -0.0, -0.0] [0.0, 0.0, 0.0] [0.0, -0.0, 0.0]</t>
  </si>
  <si>
    <t>[0.019, -0.005, -0.001] [0.019, -0.006, -0.0] [0.019, -0.005, -0.001] [0.019, -0.006, 0.0]</t>
  </si>
  <si>
    <t>[0.034, -0.01, 0.0] [0.019, -0.005, -0.001] [0.022, -0.006, -0.001] [0.0, 0.0, -0.0] [0.0, 0.0, -0.0]</t>
  </si>
  <si>
    <t>[0.019, 0.005, -0.001] [0.019, 0.006, -0.0] [0.019, 0.005, -0.001] [0.019, 0.006, -0.0]</t>
  </si>
  <si>
    <t>[0.033, 0.01, 0.0] [0.02, 0.006, -0.0] [0.02, 0.006, 0.0] [0.0, 0.0, 0.0] [0.0, 0.0, -0.0]</t>
  </si>
  <si>
    <t>[19.828, -5.572, -0.912] [19.828, -5.948, -0.0] [19.828, -5.572, -0.912] [19.828, -5.948, 0.0]</t>
  </si>
  <si>
    <t>[35.604, -10.681, 0.0] [20.187, -5.554, -1.211] [23.321, -6.729, -0.676] [0.249, 0.071, -0.0] [0.0, 0.0, -0.0]</t>
  </si>
  <si>
    <t>[30.154, 8.111, -2.231] [30.154, 9.046, -0.0] [30.154, 8.111, -2.231] [30.154, 9.046, -0.0]</t>
  </si>
  <si>
    <t>[52.097, 15.525, 0.26] [31.675, 9.482, -0.0] [31.831, 9.43, 0.26] [0.0, 0.0, 0.0] [0.0, 0.0, -0.0]</t>
  </si>
  <si>
    <t>[0.0, 0.0, 0.0] [1.765, -0.53, 0.0] [1.765, -0.302, -0.355] [0.0, 0.0, 0.0] [0.0, 0.0, 0.0] [0.519, 0.109, -0.109] [-0.0, 0.0, -0.0] [0.0, -0.0, -0.0] [0.0, -0.0, 0.0] [1.562, -0.332, -0.332] [0.0, 0.0, -0.0] [0.0, 0.0, -0.0] [0.0, 0.0, 0.0] [0.0, -0.0, 0.0] [0.0, 0.0, -0.0] [0.162, 0.034, 0.034] [0.0, 0.0, -0.0] [0.0, 0.0, 0.0]</t>
  </si>
  <si>
    <t>[2.016, -0.071, -0.212] [0.123, 0.034, -0.008] [-0.0, -0.0, 0.0] [0.232, -0.069, 0.0] [0.0, 0.0, 0.0]</t>
  </si>
  <si>
    <t>[2.05, -0.121, -0.201] [0.068, -0.01, -0.016] [0.32, -0.068, -0.068] [0.0, -0.0, 0.0]</t>
  </si>
  <si>
    <t>[2.164, -0.141, -0.264] [0.314, -0.091, -0.006] [0.197, -0.0, 0.058]</t>
  </si>
  <si>
    <t>[3.341, 0.471, 0.137] [0.07, 0.013, -0.013] [1.684, 0.411, 0.227] [0.0, 0.0, 0.0]</t>
  </si>
  <si>
    <t>[0.228, -0.068, 0.0] [6.165, -0.302, -1.726] [0.0, -0.0, -0.0] [1.344, -0.284, -0.284] [0.0, 0.0, 0.0] [4.944, 1.486, 0.0] [0.0, -0.0, 0.0] [0.0, -0.0, 0.0] [0.0, -0.0, 0.0]</t>
  </si>
  <si>
    <t>[3.134, -0.733, -0.191] [0.0, 0.0, -0.0] [0.558, 0.119, -0.119] [0.0, 0.0, 0.0] [0.0, 0.0, 0.0] [1.191, -0.254, -0.254] [0.0, 0.0, -0.0] [0.0, 0.0, 0.0] [-0.0, 0.0, 0.0] [0.0, -0.0, 0.0] [0.232, 0.069, -0.0] [0.0, -0.0, 0.0]</t>
  </si>
  <si>
    <t>[0.0, -0.0, 0.0] [0.64, 0.036, -0.177] [0.64, 0.0, -0.192] [0.0, -0.0, -0.0] [0.0, 0.0, 0.0] [0.0, 0.0, 0.0] [0.64, -0.036, -0.084] [0.0, -0.0, 0.0] [0.0, 0.0, -0.0] [0.211, -0.045, -0.045] [0.64, 0.136, -0.136] [0.0, 0.0, 0.0] [0.0, 0.0, 0.0] [0.276, 0.0, -0.083] [0.64, 0.0, -0.192] [0.0, 0.0, 0.0] [0.0, -0.0, 0.0] [0.64, 0.0, -0.192]</t>
  </si>
  <si>
    <t>[0.561, 0.0, -0.168] [0.019, -0.005, -0.0] [0.744, 0.035, -0.059] [0.744, 0.0, 0.223] [0.744, -0.193, 0.071]</t>
  </si>
  <si>
    <t>[0.55, 0.0, -0.165] [0.752, -0.159, -0.159] [0.752, -0.005, 0.223] [0.735, 0.011, -0.018]</t>
  </si>
  <si>
    <t>[1.523, 0.0, -0.456] [1.817, -0.338, -0.084] [1.426, 0.38, -0.118]</t>
  </si>
  <si>
    <t>[4.697, -1.127, 0.686] [0.0, -0.0, 0.0] [1.667, -0.47, -0.07] [4.697, -0.911, 0.089]</t>
  </si>
  <si>
    <t>[0.0, -0.0, -0.0] [5.342, 1.599, -0.0] [0.0, -0.0, -0.0] [0.184, 0.035, -0.035] [0.0, 0.0, 0.0] [7.076, -0.884, 1.061] [0.219, 0.05, 0.05] [-0.0, 0.0, 0.0] [0.0, 0.0, -0.0]</t>
  </si>
  <si>
    <t>[0.683, -0.0, -0.205] [0.0, -0.0, 0.0] [0.0, -0.0, 0.0] [0.683, 0.094, 0.166] [0.0, -0.0, -0.0] [0.0, 0.0, -0.0] [0.342, -0.0, 0.102] [0.0, -0.0, 0.0] [0.0, -0.0, 0.0] [0.683, -0.145, 0.145] [0.0, 0.0, -0.0] [0.667, 0.086, -0.158]</t>
  </si>
  <si>
    <t>[0.0, -0.0, 0.0] [1.447, 0.307, -0.307] [1.447, 0.307, -0.307] [0.0, 0.0, -0.0] [0.0, 0.0, -0.0] [0.679, 0.145, -0.145] [1.447, -0.0, 0.434] [0.0, -0.0, 0.0] [0.0, 0.0, 0.0] [0.201, -0.042, -0.042] [0.191, 0.0, -0.058] [0.0, 0.0, -0.0] [0.0, -0.0, 0.0] [0.0, 0.0, -0.0] [0.0, -0.0, 0.0] [0.528, 0.0, 0.158] [0.0, 0.0, 0.0] [0.647, -0.137, -0.137]</t>
  </si>
  <si>
    <t>[3.049, 0.747, -0.402] [0.006, 0.0, -0.0] [0.381, -0.113, -0.0] [2.317, -0.0, -0.695] [0.36, -0.107, -0.0]</t>
  </si>
  <si>
    <t>[3.049, 0.747, -0.402] [0.384, -0.116, -0.0] [2.32, -0.0, -0.695] [0.357, -0.107, -0.0]</t>
  </si>
  <si>
    <t>[3.402, 0.633, -0.759] [1.888, -0.486, -0.194] [1.575, -0.35, 0.296]</t>
  </si>
  <si>
    <t>[3.702, -0.87, 0.585] [0.0, 0.0, 0.0] [0.696, 0.148, -0.148] [3.006, 0.4, 0.626]</t>
  </si>
  <si>
    <t>[0.0, -0.0, -0.0] [3.56, 1.068, 0.0] [0.0, 0.0, 0.0] [0.598, 0.014, -0.174] [0.0, 0.0, 0.0] [3.56, 0.911, -0.228] [0.0, -0.0, 0.0] [0.199, 0.0, -0.061] [0.0, -0.0, 0.0]</t>
  </si>
  <si>
    <t>[2.814, 0.597, -0.597] [0.0, 0.0, 0.0] [0.467, 0.098, -0.098] [0.979, 0.0, 0.293] [0.0, 0.0, 0.0] [0.718, -0.152, -0.152] [0.0, -0.0, -0.0] [0.0, 0.0, 0.0] [0.0, -0.0, -0.0] [0.813, -0.0, -0.245] [0.29, 0.0, 0.087] [-0.0, -0.0, 0.0]</t>
  </si>
  <si>
    <t>[0.0, 0.0, -0.0] [1.667, -0.353, -0.353] [1.667, -0.5, 0.0] [0.592, 0.0, 0.177] [0.0, -0.0, -0.0] [0.0, -0.0, 0.0] [1.667, -0.5, -0.0] [0.0, 0.0, 0.0] [0.0, -0.0, -0.0] [0.162, -0.0, -0.048] [0.94, 0.237, -0.108] [0.0, -0.0, 0.0] [0.0, 0.0, 0.0] [0.0, -0.0, -0.0] [0.0, 0.0, -0.0] [0.0, 0.0, -0.0] [0.0, -0.0, -0.0] [0.568, -0.0, -0.17]</t>
  </si>
  <si>
    <t>[3.123, -0.849, -0.209] [0.0, -0.0, 0.0] [0.447, 0.134, 0.0] [2.408, 0.225, 0.631] [0.284, 0.084, -0.0]</t>
  </si>
  <si>
    <t>[3.123, -0.853, -0.206] [0.44, 0.131, -0.0] [2.411, 0.225, 0.631] [0.284, 0.084, -0.0]</t>
  </si>
  <si>
    <t>[3.402, -0.779, -0.585] [2.174, 0.469, 0.442] [1.289, 0.34, -0.116]</t>
  </si>
  <si>
    <t>[1.055, 0.315, -0.003] [1.055, 0.243, 0.177] [0.748, -0.225, -0.0] [0.596, -0.153, 0.061]</t>
  </si>
  <si>
    <t>[0.636, -0.134, 0.135] [0.636, 0.0, -0.191] [0.497, 0.0, 0.149] [0.0, 0.0, 0.0] [0.636, 0.141, 0.12] [0.625, 0.132, 0.132] [0.0, 0.0, 0.0] [0.338, 0.0, -0.102] [0.0, -0.0, -0.0]</t>
  </si>
  <si>
    <t>[2.592, -0.778, -0.0] [0.207, 0.062, -0.0] [0.329, -0.062, -0.073] [1.853, -0.557, 0.0] [0.0, 0.0, 0.0] [0.0, -0.0, 0.0] [0.0, 0.0, -0.0] [0.0, -0.0, 0.0] [0.956, 0.288, -0.0] [0.0, 0.0, 0.0] [0.0, -0.0, -0.0] [0.0, -0.0, -0.0]</t>
  </si>
  <si>
    <t>[0.0, -0.0, -0.0] [3.361, 0.0, -1.008] [3.361, -0.891, -0.282] [0.0, -0.0, 0.0] [0.0, 0.0, 0.0] [1.674, 0.356, -0.356] [3.361, -0.716, 0.706] [0.0, 0.0, 0.0] [0.0, 0.0, 0.0] [0.0, -0.0, -0.0] [0.094, 0.02, -0.02] [0.0, 0.0, -0.0] [0.0, -0.0, -0.0] [0.0, 0.0, -0.0] [0.0, -0.0, -0.0] [-0.0, 0.0, 0.0] [0.0, 0.0, -0.0] [2.235, -0.0, -0.669]</t>
  </si>
  <si>
    <t>[4.235, -0.085, -1.237] [0.424, 0.021, -0.119] [0.0, 0.0, -0.0] [3.468, 1.042, 0.0] [0.36, -0.076, -0.076]</t>
  </si>
  <si>
    <t>[4.46, -0.152, -1.276] [0.62, -0.174, 0.027] [3.443, 1.035, -0.0] [0.415, -0.089, -0.089]</t>
  </si>
  <si>
    <t>[8.469, 0.0, -2.541] [5.395, 0.186, 0.042] [3.227, 0.0, -0.33]</t>
  </si>
  <si>
    <t>[18.842, -2.807, 4.484] [6.18, -1.036, 1.432] [3.655, 0.773, -0.773] [14.847, 0.0, 4.447]</t>
  </si>
  <si>
    <t>[0.919, -0.273, -0.0] [10.102, 2.142, -2.142] [-0.0, 0.0, -0.0] [0.0, 0.0, -0.0] [1.111, -0.101, 0.232] [10.102, 2.142, 2.142] [2.879, -0.0, 0.859] [0.0, 0.0, -0.0] [0.0, -0.0, 0.0]</t>
  </si>
  <si>
    <t>[6.143, -1.302, -1.302] [0.0, 0.0, 0.0] [1.867, 0.393, -0.393] [2.691, -0.571, 0.571] [0.0, 0.0, 0.0] [0.0, -0.0, 0.0] [0.0, 0.0, 0.0] [0.0, -0.0, -0.0] [0.553, 0.166, -0.0] [0.498, 0.147, 0.0] [0.0, 0.0, -0.0] [1.431, -0.0, -0.43]</t>
  </si>
  <si>
    <t>[0.199, -0.042, -0.042] [0.199, 0.0, 0.06] [0.199, 0.042, 0.042] [0.015, 0.004, -0.0] [0.0, 0.0, -0.0] [-0.0, -0.0, -0.0] [0.0, 0.0, 0.0] [0.199, 0.042, 0.042] [0.199, -0.053, -0.017] [0.199, -0.042, -0.042] [0.0, 0.0, -0.0] [0.199, -0.042, 0.042] [0.199, 0.06, 0.0] [0.147, -0.044, 0.0] [0.0, -0.0, -0.0] [0.199, 0.06, 0.0] [0.199, 0.06, 0.0] [0.189, -0.04, 0.04]</t>
  </si>
  <si>
    <t>[2.862, -0.129, 0.561] [0.166, 0.034, 0.034] [0.0, 0.0, 0.0] [2.098, -0.63, 0.0] [0.61, 0.0, 0.183]</t>
  </si>
  <si>
    <t>[2.881, -0.3, 0.585] [0.0, 0.0, -0.0] [2.143, -0.57, -0.179] [0.749, 0.0, 0.225]</t>
  </si>
  <si>
    <t>[3.891, -0.459, 0.125] [1.755, -0.405, 0.296] [2.206, 0.0, 0.661]</t>
  </si>
  <si>
    <t>[6.352, -1.817, -0.21] [3.462, 0.737, -0.737] [0.368, 0.108, 0.0] [6.327, 1.893, -0.019]</t>
  </si>
  <si>
    <t>[0.094, -0.027, 0.0] [6.681, 1.33, -0.334] [0.0, 0.0, -0.0] [4.142, -0.0, -1.243] [0.0, -0.0, -0.0] [6.681, 2.004, -0.0] [0.0, 0.0, -0.0] [3.594, -0.0, -1.076] [0.0, 0.0, -0.0]</t>
  </si>
  <si>
    <t>[0.53, 0.0, 0.159] [0.091, -0.019, 0.019] [0.0, 0.0, -0.0] [0.0, -0.0, -0.0] [0.53, -0.015, 0.153] [0.453, 0.0, -0.136] [0.0, 0.0, -0.0] [0.53, 0.005, 0.157] [0.354, 0.106, 0.0] [0.0, -0.0, 0.0] [0.53, 0.159, 0.0] [0.0, 0.0, -0.0]</t>
  </si>
  <si>
    <t>[0.0, -0.0, -0.0] [36.72, 0.0, -11.016] [36.72, -9.731, -3.084] [0.0, -0.0, 0.0] [0.0, 0.0, 0.0] [18.287, 3.892, -3.892] [36.72, -7.821, 7.711] [0.0, 0.0, 0.0] [0.0, 0.0, 0.0] [0.0, -0.0, -0.0] [1.028, 0.22, -0.22] [0.0, 0.0, -0.0] [0.0, -0.0, -0.0] [0.0, 0.0, -0.0] [0.0, -0.0, -0.0] [-0.0, 0.0, 0.0] [0.0, 0.0, -0.0] [24.419, -0.0, -7.307]</t>
  </si>
  <si>
    <t>[46.27, -0.925, -13.511] [4.627, 0.231, -1.296] [0.0, 0.0, -0.0] [37.895, 11.382, 0.0] [3.933, -0.833, -0.833]</t>
  </si>
  <si>
    <t>[48.732, -1.657, -13.937] [6.774, -1.901, 0.292] [37.621, 11.306, -0.0] [4.532, -0.975, -0.975]</t>
  </si>
  <si>
    <t>[92.541, 0.0, -27.762] [58.949, 2.036, 0.463] [35.258, 0.0, -3.609]</t>
  </si>
  <si>
    <t>[205.877, -30.676, 48.999] [67.528, -11.323, 15.647] [39.94, 8.441, -8.441] [162.231, 0.0, 48.587]</t>
  </si>
  <si>
    <t>[10.045, -2.98, -0.0] [110.38, 23.401, -23.401] [-0.0, 0.0, -0.0] [0.0, 0.0, -0.0] [12.142, -1.104, 2.539] [110.38, 23.401, 23.401] [31.458, -0.0, 9.382] [0.0, 0.0, -0.0] [0.0, -0.0, 0.0]</t>
  </si>
  <si>
    <t>[67.117, -14.229, -14.229] [0.0, 0.0, 0.0] [20.404, 4.295, -4.295] [29.397, -6.242, 6.242] [0.0, 0.0, 0.0] [0.0, -0.0, 0.0] [0.0, 0.0, 0.0] [0.0, -0.0, -0.0] [6.041, 1.812, -0.0] [5.436, 1.611, 0.0] [0.0, 0.0, -0.0] [15.638, -0.0, -4.698]</t>
  </si>
  <si>
    <t>[0.001, -0.0, -0.0] [0.002, -0.0, 0.0] [0.002, 0.0, -0.0]</t>
  </si>
  <si>
    <t>[0.233, 0.066, -0.01] [0.233, 0.07, -0.0] [0.233, 0.07, 0.0] [0.233, -0.044, -0.052] [0.062, -0.013, -0.013] [0.0, -0.0, -0.0] [0.193, 0.041, -0.041] [0.0, 0.0, -0.0] [0.0, -0.0, 0.0] [0.0, -0.0, 0.0] [0.0, -0.0, -0.0] [0.0, 0.0, -0.0] [0.0, 0.0, -0.0] [0.0, -0.0, -0.0] [0.079, 0.0, 0.024] [0.0, -0.0, 0.0] [-0.0, 0.0, -0.0] [0.0, -0.0, -0.0] [0.233, -0.07, -0.0]</t>
  </si>
  <si>
    <t>[0.464, -0.129, 0.026] [0.017, -0.005, -0.0] [0.0, -0.0, 0.0] [0.0, 0.0, 0.0] [0.152, 0.0, 0.045]</t>
  </si>
  <si>
    <t>[0.485, -0.015, 0.024] [0.115, -0.034, -0.0] [0.0, -0.0, 0.0]</t>
  </si>
  <si>
    <t>[0.478, -0.02, 0.024] [0.067, -0.02, 0.0] [0.067, -0.02, 0.0] [0.0, 0.0, 0.0] [0.0, -0.0, 0.0]</t>
  </si>
  <si>
    <t>[1.042, 0.313, -0.0] [0.372, -0.111, -0.0] [0.372, -0.111, 0.0] [0.0, -0.0, -0.0] [0.0, 0.0, 0.0] [0.0, 0.0, -0.0] [0.0, -0.0, -0.0] [0.088, -0.019, 0.019] [0.088, 0.019, 0.019]</t>
  </si>
  <si>
    <t>[1.094, 0.301, 0.066] [0.364, -0.109, -0.0] [0.0, 0.0, -0.0] [0.515, -0.154, 0.0] [0.0, 0.0, 0.0] [0.0, 0.0, 0.0] [0.0, -0.0, 0.0] [0.0, -0.0, -0.0] [0.0, 0.0, 0.0] [0.0, -0.0, 0.0] [0.002, -0.001, -0.0] [0.0, -0.0, 0.0] [0.113, 0.0, 0.034]</t>
  </si>
  <si>
    <t>[1.153, 0.346, 0.0] [0.419, -0.126, -0.0] [0.419, -0.126, -0.0] [0.0, 0.0, -0.0] [0.0, 0.0, -0.0] [0.0, -0.0, 0.0] [0.0, 0.0, -0.0] [0.176, -0.0, 0.053]</t>
  </si>
  <si>
    <t>[0.031, 0.0, 0.009] [0.0, 0.0, -0.0] [0.0, -0.0, 0.0] [0.031, 0.0, 0.009] [0.031, 0.009, 0.0] [0.031, 0.007, -0.007] [0.015, 0.0, -0.005] [0.031, 0.0, -0.009] [0.031, -0.009, 0.0] [0.031, -0.001, 0.009] [0.031, 0.0, 0.009] [0.031, 0.0, 0.009] [0.031, 0.007, 0.007] [0.031, 0.007, -0.007] [0.004, 0.0, -0.001] [0.031, 0.008, -0.003] [0.031, 0.0, -0.009] [0.031, -0.007, -0.007] [0.014, 0.003, -0.003]</t>
  </si>
  <si>
    <t>[0.0, 0.0, -0.0] [0.09, 0.022, 0.013] [0.096, -0.02, 0.02] [0.096, -0.005, 0.022] [0.096, 0.0, -0.029]</t>
  </si>
  <si>
    <t>[0.0, 0.0, 0.0] [0.093, 0.028, -0.0] [0.273, -0.041, 0.024]</t>
  </si>
  <si>
    <t>[0.0, -0.0, -0.0] [0.068, -0.01, -0.016] [0.068, -0.004, 0.016] [0.143, 0.0, 0.043] [0.143, -0.0, -0.043]</t>
  </si>
  <si>
    <t>[0.007, -0.002, 0.0] [0.052, 0.012, 0.009] [0.052, 0.012, -0.01] [0.052, -0.011, -0.011] [0.052, -0.011, 0.011] [0.052, 0.0, 0.016] [0.052, 0.002, -0.015] [0.052, 0.011, -0.011] [0.052, -0.011, -0.011]</t>
  </si>
  <si>
    <t>[0.0, -0.0, -0.0] [0.022, 0.005, 0.005] [0.034, 0.008, -0.005] [0.034, -0.0, -0.01] [0.034, 0.0, -0.01] [0.034, -0.007, -0.007] [0.034, 0.0, 0.01] [0.034, 0.0, 0.01] [0.034, 0.007, 0.007] [0.034, 0.005, -0.008] [0.029, 0.009, -0.0] [0.034, 0.0, -0.01] [0.034, -0.007, -0.007]</t>
  </si>
  <si>
    <t>[0.044, -0.013, 0.0] [0.062, 0.013, 0.012] [0.062, 0.013, -0.013] [0.062, 0.0, -0.019] [0.062, -0.002, 0.018] [0.062, 0.0, 0.019] [0.062, -0.0, -0.019] [0.062, 0.0, -0.019]</t>
  </si>
  <si>
    <t>[0.111, 0.033, 0.0] [0.111, 0.024, 0.022] [0.111, 0.024, 0.024] [0.111, 0.029, 0.01] [0.111, -0.024, -0.024] [0.0, 0.0, -0.0] [0.0, 0.0, -0.0] [0.111, -0.015, 0.027] [0.0, 0.0, -0.0] [0.0, -0.0, 0.0] [0.0, -0.0, -0.0] [0.062, 0.0, -0.019] [0.0, 0.0, 0.0] [0.0, -0.0, 0.0] [0.0, 0.0, 0.0] [0.043, -0.013, -0.0] [0.0, 0.0, 0.0] [0.0, -0.0, -0.0] [0.111, -0.024, -0.024]</t>
  </si>
  <si>
    <t>[0.637, -0.098, -0.15] [0.287, 0.069, -0.041] [0.0, 0.0, 0.0] [0.152, -0.0, -0.046] [0.275, -0.082, -0.0]</t>
  </si>
  <si>
    <t>[0.749, -0.052, -0.146] [0.287, -0.086, -0.0] [0.465, 0.0, -0.139]</t>
  </si>
  <si>
    <t>[0.271, -0.018, -0.074] [0.103, -0.02, -0.005] [0.033, -0.01, -0.0] [0.271, 0.0, -0.081] [0.0, 0.0, -0.0]</t>
  </si>
  <si>
    <t>[0.519, 0.156, 0.0] [0.391, 0.051, 0.071] [0.047, -0.014, 0.0] [0.0, 0.0, 0.0] [0.0, 0.0, 0.0] [0.0, 0.0, -0.0] [0.0, -0.0, 0.0] [0.324, -0.098, -0.0] [0.0, 0.0, 0.0]</t>
  </si>
  <si>
    <t>[0.503, 0.148, 0.007] [0.37, -0.078, 0.078] [0.0, -0.0, 0.0] [0.112, -0.025, 0.022] [0.0, 0.0, 0.0] [0.0, 0.0, 0.0] [0.0, 0.0, 0.0] [0.0, -0.0, -0.0] [0.0, 0.0, 0.0] [0.0, -0.0, 0.0] [0.249, -0.074, -0.0] [0.0, -0.0, 0.0] [0.0, 0.0, 0.0]</t>
  </si>
  <si>
    <t>[0.717, 0.152, 0.152] [0.28, -0.067, -0.039] [0.4, -0.12, -0.0] [0.0, 0.0, 0.0] [0.0, -0.0, -0.0] [0.291, 0.0, -0.087] [0.0, -0.0, -0.0] [0.014, -0.003, 0.003]</t>
  </si>
  <si>
    <t>[0.092, 0.018, -0.02] [0.092, 0.02, -0.02] [0.092, 0.021, -0.016] [0.092, -0.02, -0.02] [0.0, 0.0, -0.0] [0.092, 0.02, -0.02] [0.092, 0.024, -0.008] [0.0, -0.0, 0.0] [-0.0, 0.0, 0.0] [0.0, -0.0, -0.0] [0.092, -0.02, -0.02] [0.0, -0.0, 0.0] [0.0, -0.0, -0.0] [0.037, -0.0, 0.011] [0.092, 0.02, 0.02] [0.0, -0.0, 0.0] [0.0, 0.0, 0.0] [0.092, 0.028, 0.0] [0.085, -0.018, 0.018]</t>
  </si>
  <si>
    <t>[0.838, -0.059, 0.227] [0.308, 0.08, 0.031] [0.287, -0.061, -0.061] [0.0, -0.0, 0.0] [0.359, 0.107, -0.0]</t>
  </si>
  <si>
    <t>[1.606, -0.067, 0.265] [0.663, -0.199, -0.0] [0.923, 0.0, 0.276]</t>
  </si>
  <si>
    <t>[0.288, -0.008, 0.083] [0.019, -0.005, 0.0] [0.127, -0.033, -0.012] [0.0, 0.0, 0.0] [0.283, 0.0, 0.085]</t>
  </si>
  <si>
    <t>[0.519, 0.156, 0.0] [0.047, -0.014, -0.0] [0.391, 0.051, -0.071] [0.0, -0.0, 0.0] [0.0, 0.0, -0.0] [0.0, 0.0, 0.0] [0.0, -0.0, -0.0] [0.0, -0.0, 0.0] [0.324, 0.098, -0.0]</t>
  </si>
  <si>
    <t>[0.518, 0.155, 0.0] [0.051, -0.015, -0.0] [0.0, -0.0, 0.0] [0.401, 0.052, -0.064] [0.0, 0.0, 0.0] [0.0, 0.0, 0.0] [0.0, 0.0, -0.0] [0.0, -0.0, -0.0] [0.0, 0.0, 0.0] [0.0, -0.0, 0.0] [0.0, -0.0, 0.0] [-0.0, 0.0, 0.0] [0.323, 0.097, 0.0]</t>
  </si>
  <si>
    <t>[0.734, 0.156, -0.156] [0.41, -0.123, 0.0] [0.292, -0.07, 0.043] [0.0, 0.0, 0.0] [0.0, 0.0, 0.0] [0.0, 0.0, 0.0] [0.279, -0.0, 0.084] [0.029, 0.006, 0.006]</t>
  </si>
  <si>
    <t>[0.176, 0.053, 0.0] [0.176, 0.053, 0.0] [0.176, 0.053, -0.0] [0.176, 0.053, 0.0] [0.176, 0.05, -0.008] [0.133, 0.04, 0.0] [0.101, 0.03, -0.0] [0.009, -0.002, 0.002] [0.0, 0.0, 0.0] [0.0, -0.0, -0.0] [0.0, -0.0, -0.0] [0.0, 0.0, 0.0] [0.0, 0.0, -0.0] [0.0, -0.0, 0.0] [0.0, 0.0, 0.0] [0.0, 0.0, 0.0] [0.0, -0.0, -0.0] [0.0, -0.0, 0.0] [0.002, -0.001, -0.0]</t>
  </si>
  <si>
    <t>[0.591, -0.164, 0.033] [0.297, 0.089, 0.0] [0.0, -0.0, 0.0] [0.293, 0.074, 0.035] [0.0, -0.0, -0.0]</t>
  </si>
  <si>
    <t>[0.591, -0.164, 0.033] [0.297, 0.089, 0.0] [0.293, 0.074, 0.035]</t>
  </si>
  <si>
    <t>[0.494, -0.148, -0.0] [0.13, 0.034, -0.013] [0.193, 0.058, 0.0] [0.149, 0.045, 0.0] [0.161, 0.048, 0.0]</t>
  </si>
  <si>
    <t>[0.511, 0.153, -0.0] [0.316, 0.088, -0.0] [0.316, 0.088, 0.0] [0.0, -0.0, -0.0] [0.0, 0.0, 0.0] [0.0, 0.0, -0.0] [0.0, -0.0, 0.0] [0.0, 0.0, 0.0] [0.0, -0.0, 0.0]</t>
  </si>
  <si>
    <t>[0.503, 0.151, 0.0] [0.313, 0.085, 0.023] [0.009, -0.003, -0.0] [0.345, 0.096, 0.018] [0.0, 0.0, 0.0] [0.0, -0.0, 0.0] [0.0, -0.0, 0.0] [0.0, 0.0, 0.0] [0.0, 0.0, 0.0] [0.0, -0.0, 0.0] [0.0, -0.0, -0.0] [-0.0, -0.0, -0.0] [0.0, 0.0, 0.0]</t>
  </si>
  <si>
    <t>[0.511, 0.153, 0.0] [0.316, 0.088, -0.0] [0.316, 0.088, 0.0] [0.0, 0.0, -0.0] [0.0, -0.0, -0.0] [0.0, -0.0, -0.0] [0.0, -0.0, 0.0] [0.0, -0.0, -0.0]</t>
  </si>
  <si>
    <t>[0.085, -0.018, -0.018] [0.085, -0.026, 0.0] [0.085, -0.026, 0.0] [0.085, -0.018, -0.018] [0.085, -0.026, 0.0] [0.029, -0.009, -0.0] [0.0, -0.0, -0.0] [0.014, 0.003, 0.003] [0.0, -0.0, -0.0] [0.0, 0.0, 0.0] [0.0, 0.0, -0.0] [0.0, -0.0, -0.0] [-0.0, 0.0, 0.0] [0.0, -0.0, -0.0] [0.057, -0.012, 0.012] [0.024, -0.005, 0.005] [0.085, 0.0, 0.026] [0.085, 0.005, 0.024] [0.085, -0.026, -0.0]</t>
  </si>
  <si>
    <t>[0.283, 0.08, 0.012] [0.088, -0.026, 0.001] [0.0, 0.0, 0.0] [0.056, -0.017, -0.0] [0.283, 0.003, 0.084]</t>
  </si>
  <si>
    <t>[0.741, 0.21, 0.031] [0.371, -0.111, -0.0] [0.368, -0.099, 0.029]</t>
  </si>
  <si>
    <t>[0.613, 0.184, -0.0] [0.183, -0.055, 0.0] [0.186, -0.056, -0.0] [0.184, -0.042, -0.031] [0.246, -0.074, -0.0]</t>
  </si>
  <si>
    <t>[0.213, 0.014, 0.0] [0.05, -0.015, 0.0] [0.05, -0.015, -0.0] [0.0, 0.0, -0.0] [0.0, -0.0, -0.0] [-0.0, 0.0, -0.0] [0.0, -0.0, 0.0] [0.213, -0.045, 0.045] [0.213, 0.045, 0.045]</t>
  </si>
  <si>
    <t>[0.395, 0.103, 0.038] [0.153, -0.046, 0.0] [0.0, -0.0, -0.0] [0.11, -0.033, 0.0] [-0.0, -0.0, -0.0] [0.0, 0.0, 0.0] [0.0, 0.0, 0.0] [0.0, 0.0, 0.0] [0.0, 0.0, 0.0] [0.0, 0.0, 0.0] [0.045, -0.014, -0.0] [0.043, -0.0, 0.013] [0.395, 0.0, 0.118]</t>
  </si>
  <si>
    <t>[0.466, 0.12, 0.0] [0.141, -0.042, -0.0] [0.141, -0.042, -0.0] [0.0, -0.0, 0.0] [0.0, -0.0, 0.0] [0.0, -0.0, 0.0] [0.0, 0.0, 0.0] [0.466, 0.0, 0.14]</t>
  </si>
  <si>
    <t>[41.59, 12.477, 0.0] [41.59, 12.477, 0.0] [41.59, 12.477, -0.0] [41.59, 12.477, 0.0] [41.59, 11.728, -1.872] [31.317, 9.399, 0.0] [23.831, 7.153, -0.0] [2.08, -0.457, 0.457] [0.0, 0.0, 0.0] [0.0, -0.0, -0.0] [0.0, -0.0, -0.0] [0.0, 0.0, 0.0] [0.0, 0.0, -0.0] [0.0, -0.0, 0.0] [0.0, 0.0, 0.0] [0.0, 0.0, 0.0] [0.0, -0.0, -0.0] [0.0, -0.0, 0.0] [0.582, -0.166, -0.0]</t>
  </si>
  <si>
    <t>[139.548, -38.655, 7.815] [70.053, 21.072, 0.0] [0.0, -0.0, 0.0] [69.216, 17.444, 8.233] [0.0, -0.0, -0.0]</t>
  </si>
  <si>
    <t>[139.548, -38.655, 7.815] [70.053, 21.072, 0.0] [69.216, 17.444, 8.233]</t>
  </si>
  <si>
    <t>[116.508, -34.952, -0.0] [30.758, 7.923, -3.146] [45.555, 13.631, 0.0] [35.185, 10.602, 0.0] [37.982, 11.418, 0.0]</t>
  </si>
  <si>
    <t>[120.554, 36.166, -0.0] [74.502, 20.856, -0.0] [74.502, 20.856, 0.0] [0.0, -0.0, -0.0] [0.0, 0.0, 0.0] [0.0, 0.0, -0.0] [0.0, -0.0, 0.0] [0.0, 0.0, 0.0] [0.0, -0.0, 0.0]</t>
  </si>
  <si>
    <t>[118.74, 35.622, 0.0] [73.856, 19.948, 5.343] [2.019, -0.594, -0.0] [81.337, 22.679, 4.275] [0.0, 0.0, 0.0] [0.0, -0.0, 0.0] [0.0, -0.0, 0.0] [0.0, 0.0, 0.0] [0.0, 0.0, 0.0] [0.0, -0.0, 0.0] [0.0, -0.0, -0.0] [-0.0, -0.0, -0.0] [0.0, 0.0, 0.0]</t>
  </si>
  <si>
    <t>[120.554, 36.166, 0.0] [74.502, 20.856, -0.0] [74.502, 20.856, 0.0] [0.0, 0.0, -0.0] [0.0, -0.0, -0.0] [0.0, -0.0, -0.0] [0.0, -0.0, 0.0] [0.0, -0.0, -0.0]</t>
  </si>
  <si>
    <t>[25.389, -5.382, -5.382] [25.389, -7.617, 0.0] [25.389, -7.617, 0.0] [25.389, -5.382, -5.382] [25.389, -7.617, 0.0] [8.81, -2.64, -0.0] [0.0, -0.0, -0.0] [4.316, 0.914, 0.914] [0.0, -0.0, -0.0] [0.0, 0.0, 0.0] [0.0, 0.0, -0.0] [0.0, -0.0, -0.0] [-0.0, 0.0, 0.0] [0.0, -0.0, -0.0] [16.96, -3.605, 3.605] [7.033, -1.498, 1.498] [25.389, 0.0, 7.617] [25.389, 1.346, 7.058] [25.389, -7.617, -0.0]</t>
  </si>
  <si>
    <t>[84.964, 24.045, 3.568] [26.424, -7.732, 0.425] [0.0, 0.0, 0.0] [16.738, -5.013, -0.0] [84.964, 0.85, 25.149]</t>
  </si>
  <si>
    <t>[222.516, 62.972, 9.346] [111.481, -33.377, -0.0] [110.59, -29.595, 8.678]</t>
  </si>
  <si>
    <t>[183.946, 55.184, -0.0] [55.0, -16.555, 0.0] [55.92, -16.739, -0.0] [55.184, -12.692, -9.197] [73.946, -22.257, -0.0]</t>
  </si>
  <si>
    <t>[64.018, 4.097, 0.0] [14.98, -4.481, 0.0] [14.98, -4.481, -0.0] [0.0, 0.0, -0.0] [0.0, -0.0, -0.0] [-0.0, 0.0, -0.0] [0.0, -0.0, 0.0] [64.018, -13.572, 13.572] [64.018, 13.572, 13.572]</t>
  </si>
  <si>
    <t>[118.42, 30.908, 11.25] [45.947, -13.737, 0.0] [0.0, -0.0, -0.0] [32.921, -9.829, 0.0] [-0.0, -0.0, -0.0] [0.0, 0.0, 0.0] [0.0, 0.0, 0.0] [0.0, 0.0, 0.0] [0.0, 0.0, 0.0] [0.0, 0.0, 0.0] [13.618, -4.145, -0.0] [13.026, -0.0, 3.908] [118.42, 0.0, 35.526]</t>
  </si>
  <si>
    <t>[139.883, 36.09, 0.0] [42.245, -12.729, -0.0] [42.245, -12.729, -0.0] [0.0, -0.0, 0.0] [0.0, -0.0, 0.0] [0.0, -0.0, 0.0] [0.0, 0.0, 0.0] [139.883, 0.0, 41.965]</t>
  </si>
  <si>
    <t>[0.047, 0.0, -0.014] [0.047, 0.0, 0.014] [0.0, 0.0, 0.0] [0.046, -0.0, -0.014] [0.047, -0.001, 0.014] [0.047, 0.0, 0.014] [0.0, 0.0, -0.0] [0.047, 0.0, -0.014] [0.047, -0.001, -0.014] [0.047, 0.0, 0.014] [0.0, -0.0, 0.0] [0.047, 0.0, -0.014] [0.047, 0.0, -0.014] [0.046, 0.0, -0.014] [0.0, 0.0, -0.0] [0.047, 0.0, 0.014]</t>
  </si>
  <si>
    <t>[0.434, -0.035, 0.084] [0.136, 0.029, -0.028] [-0.0, -0.0, -0.0] [0.0, -0.0, 0.0] [0.0, 0.0, 0.0]</t>
  </si>
  <si>
    <t>[0.304, -0.0, -0.0] [0.0, 0.0, 0.0] [0.0, 0.0, -0.0] [0.0, 0.0, -0.0]</t>
  </si>
  <si>
    <t>[0.304, -0.0, 0.0] [0.0, -0.0, -0.0] [0.0, 0.0, -0.0]</t>
  </si>
  <si>
    <t>[0.19, 0.0, 0.057] [0.19, -0.0, 0.0] [0.19, 0.0, -0.057] [0.0, -0.0, -0.0]</t>
  </si>
  <si>
    <t>[1.376, -0.413, 0.0] [1.376, 0.235, -0.246] [0.78, 0.165, -0.165] [0.105, -0.0, 0.032] [0.0, 0.0, 0.0] [0.183, -0.0, 0.055] [0.0, 0.0, 0.0] [0.0, -0.0, -0.0] [0.0, 0.0, -0.0]</t>
  </si>
  <si>
    <t>[0.038, -0.0, -0.011] [0.077, 0.0, 0.023] [0.0, -0.0, 0.0] [0.077, -0.0, 0.023] [0.0, 0.0, -0.0] [0.077, -0.003, -0.014] [0.0, -0.0, -0.0] [0.053, 0.0, -0.016] [0.077, 0.0, 0.023] [0.003, 0.001, 0.001] [0.077, 0.0, 0.023]</t>
  </si>
  <si>
    <t>[0.304, -0.0, -0.0] [0.0, 0.0, -0.0] [0.0, 0.0, 0.0]</t>
  </si>
  <si>
    <t>[10.483, -2.233, -2.18] [10.074, 2.118, -2.149] [0.0, -0.0, 0.0] [0.472, -0.0, 0.136] [-0.0, 0.0, -0.0]</t>
  </si>
  <si>
    <t>[0.021, 0.0, -0.006] [0.05, 0.0, 0.015] [0.0, 0.0, 0.0] [0.05, 0.0, 0.015] [0.05, 0.0, 0.015] [0.0, -0.0, -0.0] [0.05, -0.0, -0.015] [0.05, -0.001, -0.014] [0.05, 0.0, 0.015] [0.0, -0.0, -0.0] [0.038, -0.0, -0.011] [0.05, -0.0, -0.015] [0.041, 0.0, -0.012] [0.0, -0.0, 0.0] [0.05, 0.0, 0.015]</t>
  </si>
  <si>
    <t>[0.091, 0.0, 0.027] [0.091, 0.0, 0.027] [0.0, 0.0, 0.0] [0.091, 0.0, -0.027] [0.091, 0.019, -0.019] [0.091, 0.0, 0.027] [0.0, -0.0, -0.0] [0.088, 0.0, -0.026] [0.091, -0.022, -0.012] [0.091, 0.0, -0.027] [0.091, 0.025, -0.006] [0.081, 0.017, -0.017]</t>
  </si>
  <si>
    <t>[0.304, -0.0, -0.0] [0.0, 0.0, 0.0] [0.0, 0.0, 0.0]</t>
  </si>
  <si>
    <t>[0.261, 0.055, -0.055] [0.261, 0.0, 0.078] [0.0, 0.0, 0.0] [0.226, -0.0, -0.068] [0.206, -0.062, 0.0] [0.261, 0.038, -0.016] [0.261, 0.078, -0.0] [0.243, -0.0, -0.073]</t>
  </si>
  <si>
    <t>[0.0, -0.0, 0.0] [0.046, 0.0, -0.014] [0.047, -0.0, -0.014] [0.047, 0.0, 0.014] [0.0, -0.0, 0.0] [0.047, 0.0, -0.014] [0.047, -0.001, 0.014] [0.047, 0.0, 0.014] [0.0, 0.0, 0.0] [0.047, -0.0, -0.014] [0.047, -0.001, -0.014] [0.047, 0.0, 0.014] [0.0, 0.0, -0.0] [0.047, 0.0, 0.014] [0.047, 0.0, -0.014] [0.046, 0.0, -0.014]</t>
  </si>
  <si>
    <t>[0.0, 0.0, 0.0] [0.074, -0.013, -0.017] [0.074, 0.0, 0.022] [0.074, 0.0, -0.022] [0.074, -0.011, -0.017]</t>
  </si>
  <si>
    <t>[0.0, 0.0, -0.0] [0.1, -0.022, -0.019] [0.1, -0.0, 0.0] [0.1, -0.022, -0.019]</t>
  </si>
  <si>
    <t>[0.0, 0.0, -0.0] [0.149, -0.033, -0.029] [0.149, -0.033, -0.029]</t>
  </si>
  <si>
    <t>[0.19, 0.0, -0.057] [0.0, 0.0, 0.0] [0.19, 0.0, 0.057] [0.19, 0.0, -0.0]</t>
  </si>
  <si>
    <t>[1.16, -0.348, -0.0] [1.16, 0.34, -0.02] [0.942, 0.002, -0.118] [0.0, -0.0, -0.0] [0.0, 0.0, -0.0] [0.0, 0.0, 0.0] [0.198, 0.0, -0.059] [0.0, -0.0, 0.0] [0.0, -0.0, 0.0]</t>
  </si>
  <si>
    <t>[0.064, 0.0, 0.019] [0.0, -0.0, -0.0] [0.068, 0.007, 0.018] [0.0, 0.0, -0.0] [0.068, -0.014, -0.014] [0.0, 0.0, -0.0] [0.068, 0.01, -0.011] [0.068, 0.0, 0.02] [0.0, -0.0, 0.0] [0.068, 0.0, 0.02] [0.007, 0.001, -0.001]</t>
  </si>
  <si>
    <t>[0.0, 0.0, 0.0] [0.165, 0.0, 0.05] [0.165, 0.0, -0.05]</t>
  </si>
  <si>
    <t>[10.134, -2.219, -1.794] [9.82, 2.108, -2.017] [0.0, -0.0, -0.0] [0.0, -0.0, -0.0] [0.314, 0.0, 0.091]</t>
  </si>
  <si>
    <t>[0.023, 0.0, 0.007] [0.0, 0.0, 0.0] [0.054, 0.0, -0.016] [0.0, -0.0, -0.0] [0.054, 0.0, -0.016] [0.054, 0.0, 0.016] [0.054, 0.0, 0.016] [0.0, -0.0, 0.0] [0.054, 0.0, -0.016] [0.054, 0.002, 0.012] [0.054, 0.0, 0.016] [0.0, -0.0, -0.0] [0.033, 0.002, 0.009] [0.054, 0.0, -0.016] [0.054, 0.0, -0.016]</t>
  </si>
  <si>
    <t>[0.0, 0.0, -0.0] [0.091, -0.0, -0.027] [0.091, 0.0, 0.027] [0.091, 0.0, 0.027] [0.0, -0.0, -0.0] [0.088, 0.0, -0.026] [0.091, 0.019, -0.019] [0.091, 0.0, 0.027] [0.091, 0.025, -0.006] [0.081, 0.017, -0.017] [0.091, -0.022, -0.012] [0.091, 0.0, -0.027]</t>
  </si>
  <si>
    <t>[0.0, 0.0, -0.0] [0.152, -0.006, 0.0] [0.152, 0.0, 0.0]</t>
  </si>
  <si>
    <t>[0.0, -0.0, -0.0] [0.226, 0.0, -0.068] [0.261, 0.055, -0.055] [0.261, 0.0, 0.078] [0.261, 0.078, -0.0] [0.243, -0.0, -0.073] [0.206, -0.062, -0.0] [0.261, 0.038, -0.016]</t>
  </si>
  <si>
    <t>[0.046, 0.0, -0.014] [0.047, -0.0, -0.014] [0.047, 0.0, 0.014] [0.0, -0.0, 0.0] [0.047, 0.0, -0.014] [0.047, -0.001, 0.014] [0.047, 0.0, 0.014] [0.0, -0.0, 0.0] [0.047, -0.0, -0.014] [0.047, -0.001, -0.014] [0.047, 0.0, 0.014] [0.0, -0.0, 0.0] [0.047, 0.0, 0.014] [0.047, -0.0, -0.014] [0.046, 0.0, -0.014] [0.0, 0.0, 0.0]</t>
  </si>
  <si>
    <t>[0.568, -0.052, -0.045] [0.257, 0.055, -0.053] [0.0, -0.0, -0.0] [0.311, 0.0, 0.093] [0.0, -0.0, -0.0]</t>
  </si>
  <si>
    <t>[0.507, 0.0, 0.152] [0.0, 0.0, -0.0] [0.507, 0.0, 0.152] [0.0, 0.0, -0.0]</t>
  </si>
  <si>
    <t>[1.543, 0.187, 0.153] [0.744, 0.191, -0.076] [0.768, -0.0, -0.23]</t>
  </si>
  <si>
    <t>[0.0, 0.0, 0.0] [0.19, 0.0, 0.057] [0.19, 0.0, 0.0] [0.19, 0.0, 0.057]</t>
  </si>
  <si>
    <t>[0.0, -0.0, -0.0] [0.047, -0.0, -0.014] [0.047, 0.0, 0.014] [0.047, 0.0, -0.014] [0.047, 0.0, 0.014] [0.047, 0.0, -0.014] [0.047, 0.0, 0.014] [0.047, 0.0, 0.014] [0.047, 0.0, -0.014]</t>
  </si>
  <si>
    <t>[0.0, -0.0, -0.0] [0.047, 0.0, -0.014] [0.047, 0.0, 0.014] [0.047, -0.0, -0.014] [0.047, -0.0, 0.014] [0.047, -0.0, -0.014] [0.047, 0.0, 0.014] [0.0, -0.0, -0.0] [0.047, 0.0, 0.014] [0.047, 0.0, -0.014] [0.0, -0.0, 0.0]</t>
  </si>
  <si>
    <t>[0.16, -0.0, 0.048] [0.294, 0.0, -0.068] [0.0, 0.0, -0.0]</t>
  </si>
  <si>
    <t>[0.0, -0.0, -0.0] [0.074, -0.013, -0.017] [0.074, 0.0, 0.022] [0.074, 0.0, -0.022] [0.074, -0.011, -0.017]</t>
  </si>
  <si>
    <t>[0.003, 0.001, 0.001] [0.042, -0.002, -0.002] [0.05, 0.0, 0.015] [0.05, 0.0, -0.015] [0.05, 0.0, 0.015] [0.05, 0.0, 0.015] [0.0, 0.0, 0.0] [0.05, -0.0, -0.015] [0.05, -0.0, -0.015] [0.05, 0.0, 0.015] [0.0, 0.0, -0.0] [0.05, 0.0, 0.015] [0.05, 0.0, -0.015] [0.05, 0.0, -0.015] [0.0, 0.0, 0.0]</t>
  </si>
  <si>
    <t>[0.091, 0.0, -0.027] [0.091, 0.0, 0.027] [0.091, -0.0, 0.027] [0.0, -0.0, 0.0] [0.088, 0.0, -0.026] [0.091, 0.019, -0.019] [0.091, 0.0, 0.027] [0.0, 0.0, -0.0] [0.081, 0.017, -0.017] [0.091, -0.022, -0.012] [0.091, 0.0, -0.027] [0.091, 0.025, -0.006]</t>
  </si>
  <si>
    <t>[0.582, 0.021, 0.152] [0.292, -0.088, -0.0] [0.286, 0.075, -0.026]</t>
  </si>
  <si>
    <t>[0.226, -0.0, -0.068] [0.261, 0.055, -0.055] [0.261, 0.0, 0.078] [0.0, -0.0, 0.0] [0.243, 0.0, -0.073] [0.206, -0.062, -0.0] [0.261, 0.038, -0.016] [0.261, 0.078, 0.0]</t>
  </si>
  <si>
    <t>[0.047, 0.0, 0.014] [0.0, 0.0, -0.0] [0.046, -0.0, -0.014] [0.047, -0.0, -0.014] [0.047, 0.0, 0.014] [0.0, 0.0, 0.0] [0.047, -0.0, -0.014] [0.047, -0.001, 0.014] [0.047, 0.0, 0.014] [0.0, -0.0, 0.0] [0.047, 0.0, -0.014] [0.047, -0.001, -0.014] [0.046, 0.0, -0.014] [0.0, 0.0, 0.0] [0.047, 0.0, 0.014] [0.047, 0.0, -0.014]</t>
  </si>
  <si>
    <t>[1.543, 0.0, 0.463] [0.41, 0.0, 0.0] [1.015, 0.0, 0.0] [0.019, -0.0, 0.0] [0.19, 0.026, 0.0]</t>
  </si>
  <si>
    <t>[0.507, 0.0, -0.152] [0.0, -0.0, -0.0] [0.507, 0.0, -0.152] [0.0, -0.0, -0.0]</t>
  </si>
  <si>
    <t>[1.543, -0.187, -0.153] [0.768, 0.0, -0.23] [0.744, 0.191, -0.076]</t>
  </si>
  <si>
    <t>[0.19, 0.0, 0.0] [0.19, 0.0, -0.057] [0.0, 0.0, 0.0] [0.19, 0.0, -0.057]</t>
  </si>
  <si>
    <t>[4.343, -1.303, 0.0] [4.017, 0.634, -0.66] [2.471, 0.643, -0.235] [0.0, -0.0, 0.0] [0.0, 0.0, 0.0] [0.0, -0.0, 0.0] [0.0, 0.0, -0.0] [0.0, 0.0, -0.0] [0.0, 0.0, -0.0]</t>
  </si>
  <si>
    <t>[0.11, 0.019, -0.019] [0.0, 0.0, 0.0] [0.0, -0.0, -0.0] [0.0, 0.0, -0.0] [0.0, -0.0, -0.0] [0.0, -0.0, 0.0] [0.0, 0.0, 0.0] [0.11, 0.0, -0.033] [0.046, 0.012, -0.005] [0.04, 0.008, 0.008] [0.11, -0.0, -0.033]</t>
  </si>
  <si>
    <t>[0.16, 0.0, -0.048] [0.0, -0.0, -0.0] [0.294, -0.0, 0.068]</t>
  </si>
  <si>
    <t>[5.429, -1.162, -1.048] [5.13, 1.102, -1.053] [-0.0, -0.0, 0.0] [0.0, -0.0, -0.0] [0.0, 0.0, 0.0]</t>
  </si>
  <si>
    <t>[0.053, 0.0, 0.016] [0.0, 0.0, 0.0] [0.0, 0.0, 0.0] [0.053, 0.0, 0.016] [0.0, -0.0, 0.0] [0.053, -0.0, -0.016] [0.053, 0.0, 0.016] [0.053, 0.0, 0.016] [0.0, -0.0, -0.0] [0.036, 0.0, -0.011] [0.053, 0.006, -0.013] [0.043, -0.0, -0.013] [0.0, -0.0, 0.0] [0.053, 0.013, 0.006] [0.053, -0.005, -0.014]</t>
  </si>
  <si>
    <t>[0.091, 0.0, 0.027] [0.0, -0.0, -0.0] [0.091, 0.0, -0.027] [0.091, 0.0, 0.027] [0.091, 0.0, 0.027] [0.0, 0.0, 0.0] [0.088, 0.0, -0.026] [0.091, 0.019, -0.019] [0.091, 0.0, -0.027] [0.091, 0.025, -0.006] [0.081, 0.017, -0.017] [0.091, -0.022, -0.012]</t>
  </si>
  <si>
    <t>[0.507, 0.0, -0.152] [0.257, 0.066, -0.004] [0.254, -0.076, 0.0]</t>
  </si>
  <si>
    <t>[0.261, 0.0, 0.078] [0.0, -0.0, -0.0] [0.226, -0.0, -0.068] [0.261, 0.055, -0.055] [0.261, 0.038, -0.016] [0.261, 0.078, -0.0] [0.243, -0.0, -0.073] [0.206, -0.062, 0.0]</t>
  </si>
  <si>
    <t>[0.064, -0.019, -0.0] [0.064, -0.019, 0.0] [0.064, -0.019, 0.0] [0.064, -0.019, -0.0] [0.064, -0.019, -0.0] [0.064, -0.019, -0.0] [0.064, -0.019, 0.0] [0.064, -0.019, -0.0] [0.064, -0.019, 0.001] [0.064, -0.019, 0.0] [0.064, -0.019, 0.0] [0.064, -0.019, 0.0] [0.064, 0.019, -0.0] [0.064, 0.019, -0.0] [0.064, 0.019, -0.001] [0.064, 0.019, 0.0]</t>
  </si>
  <si>
    <t>[0.584, -0.13, 0.109] [0.151, -0.046, -0.0] [0.317, -0.095, -0.0] [0.138, -0.041, 0.002] [0.0, 0.0, -0.0]</t>
  </si>
  <si>
    <t>[0.507, 0.152, -0.0] [0.0, -0.0, 0.0] [0.507, -0.152, 0.0] [0.0, 0.0, -0.0]</t>
  </si>
  <si>
    <t>[0.591, 0.177, -0.0] [0.286, -0.063, -0.055] [0.294, 0.063, -0.06]</t>
  </si>
  <si>
    <t>[0.253, 0.076, 0.0] [0.253, 0.076, -0.0] [0.253, 0.076, -0.0] [0.253, -0.076, -0.0]</t>
  </si>
  <si>
    <t>[0.444, -0.133, -0.0] [0.444, -0.097, -0.059] [0.285, -0.076, -0.023] [0.0, -0.0, -0.0] [0.0, -0.0, 0.0] [0.0, -0.0, 0.0] [0.0, -0.0, 0.0] [-0.0, -0.0, 0.0] [0.001, 0.0, 0.0]</t>
  </si>
  <si>
    <t>[0.119, -0.036, -0.0] [0.092, -0.02, 0.02] [0.051, -0.011, -0.011] [0.119, -0.036, -0.0] [0.119, -0.025, -0.025] [0.119, -0.025, 0.025] [0.119, -0.025, -0.025] [0.119, -0.036, -0.0] [0.116, 0.027, -0.019] [0.119, 0.026, 0.024] [0.119, 0.036, 0.0]</t>
  </si>
  <si>
    <t>[0.434, 0.13, 0.0] [0.307, 0.087, -0.0] [0.307, 0.087, 0.0]</t>
  </si>
  <si>
    <t>[0.709, -0.156, -0.136] [0.709, -0.156, -0.136] [-0.0, -0.0, -0.0] [0.0, -0.0, -0.0] [0.0, -0.0, 0.0]</t>
  </si>
  <si>
    <t>[0.074, -0.017, 0.012] [0.074, -0.021, 0.003] [0.074, -0.022, -0.0] [0.074, -0.022, -0.0] [0.074, -0.022, 0.0] [0.074, -0.022, -0.0] [0.074, -0.022, -0.0] [0.074, -0.016, 0.016] [0.074, -0.022, -0.0] [0.074, -0.022, -0.0] [0.074, -0.016, 0.016] [0.074, 0.022, -0.001] [0.074, 0.016, -0.015] [0.074, 0.02, -0.006] [0.074, 0.022, -0.0]</t>
  </si>
  <si>
    <t>[0.092, -0.028, -0.0] [0.092, -0.028, -0.0] [0.092, -0.028, 0.0] [0.092, -0.028, 0.0] [0.092, -0.028, 0.0] [0.092, -0.028, 0.0] [0.092, -0.028, -0.0] [0.092, -0.028, 0.0] [0.092, 0.021, -0.017] [0.092, 0.02, -0.02] [0.092, 0.021, -0.017] [0.092, 0.02, -0.02]</t>
  </si>
  <si>
    <t>[0.516, 0.155, -0.0] [0.259, -0.012, -0.072] [0.257, 0.002, 0.076]</t>
  </si>
  <si>
    <t>[0.128, -0.038, 0.0] [0.128, -0.038, 0.0] [0.128, -0.038, 0.0] [0.128, -0.038, -0.0] [0.128, 0.036, -0.004] [0.128, 0.038, -0.0] [0.128, 0.036, -0.004] [0.128, 0.038, -0.0]</t>
  </si>
  <si>
    <t>[0.064, 0.019, -0.0] [0.064, 0.019, -0.0] [0.064, 0.019, 0.0] [0.064, 0.019, 0.0] [0.064, 0.019, 0.0] [0.064, 0.019, 0.0] [0.064, 0.019, 0.0] [0.064, 0.019, -0.0] [0.064, 0.019, 0.0] [0.064, 0.019, 0.0] [0.064, 0.019, -0.001] [0.064, 0.019, 0.0] [0.064, -0.019, 0.001] [0.064, -0.019, 0.0] [0.064, -0.019, 0.0] [0.064, -0.019, 0.0]</t>
  </si>
  <si>
    <t>[0.566, 0.12, 0.12] [0.148, 0.044, 0.0] [0.286, 0.086, 0.0] [0.153, 0.046, 0.0] [0.003, -0.001, 0.0]</t>
  </si>
  <si>
    <t>[0.507, -0.152, -0.0] [0.0, -0.0, -0.0] [0.507, 0.152, 0.0] [0.0, -0.0, -0.0]</t>
  </si>
  <si>
    <t>[0.591, -0.177, 0.0] [0.294, 0.063, -0.06] [0.286, -0.063, -0.055]</t>
  </si>
  <si>
    <t>[0.253, -0.076, -0.0] [0.253, -0.076, -0.0] [0.253, -0.076, 0.0] [0.253, 0.076, -0.0]</t>
  </si>
  <si>
    <t>[0.381, 0.093, -0.051] [0.381, 0.114, -0.0] [0.342, 0.088, -0.034] [0.016, 0.005, 0.0] [0.0, 0.0, -0.0] [0.0, 0.0, 0.0] [0.0, 0.0, 0.0] [0.0, 0.0, -0.0] [0.003, -0.001, 0.001]</t>
  </si>
  <si>
    <t>[0.12, 0.036, -0.0] [0.088, 0.019, 0.019] [0.113, 0.024, -0.024] [0.12, 0.025, 0.025] [0.027, 0.008, 0.0] [0.114, 0.034, 0.0] [0.12, 0.025, -0.025] [0.12, 0.036, 0.0] [0.109, -0.033, -0.0] [0.12, -0.025, 0.025] [0.12, -0.036, -0.0]</t>
  </si>
  <si>
    <t>[0.434, -0.13, 0.0] [0.307, -0.087, 0.0] [0.307, -0.087, 0.0]</t>
  </si>
  <si>
    <t>[0.688, 0.148, -0.141] [0.688, 0.148, -0.141] [0.0, 0.0, 0.0] [0.0, -0.0, 0.0] [0.0, 0.0, -0.0]</t>
  </si>
  <si>
    <t>[0.073, 0.015, 0.015] [0.073, 0.016, 0.013] [0.073, 0.02, 0.005] [0.073, 0.019, 0.007] [0.073, 0.022, -0.0] [0.073, 0.018, 0.009] [0.073, 0.015, 0.015] [0.073, 0.022, 0.0] [0.073, 0.022, 0.0] [0.073, 0.022, 0.0] [0.073, 0.022, 0.0] [0.073, -0.022, -0.0] [0.073, -0.019, -0.007] [0.073, -0.022, 0.0] [0.073, -0.022, 0.0]</t>
  </si>
  <si>
    <t>[0.092, 0.021, 0.016] [0.092, 0.02, 0.02] [0.092, 0.021, 0.016] [0.092, 0.02, 0.02] [0.092, 0.028, 0.0] [0.092, 0.028, 0.0] [0.092, 0.028, 0.0] [0.092, 0.028, 0.0] [0.092, -0.028, -0.0] [0.092, -0.028, -0.0] [0.092, -0.028, -0.0] [0.092, -0.028, -0.0]</t>
  </si>
  <si>
    <t>[0.514, -0.154, 0.0] [0.256, -0.008, 0.074] [0.258, -0.002, -0.077]</t>
  </si>
  <si>
    <t>[0.128, 0.038, -0.0] [0.128, 0.038, -0.0] [0.128, 0.038, -0.0] [0.128, 0.038, -0.0] [0.128, -0.038, -0.0] [0.128, -0.036, 0.004] [0.128, -0.038, 0.0] [0.128, -0.036, 0.004]</t>
  </si>
  <si>
    <t>[9.612, -2.884, -0.0] [9.612, -2.884, 0.0] [9.612, -2.864, 0.048] [9.612, -2.884, -0.0] [9.612, -2.884, -0.0] [9.612, -2.884, -0.0] [9.612, -2.884, 0.0] [9.612, -2.884, -0.0] [9.612, -2.816, 0.154] [9.612, -2.884, 0.0] [9.612, -2.884, 0.0] [9.612, -2.884, 0.0] [9.612, 2.884, -0.0] [9.612, 2.864, -0.038] [9.612, 2.845, -0.096] [9.612, 2.884, 0.0]</t>
  </si>
  <si>
    <t>[88.26, -19.682, 16.416] [22.859, -6.884, -0.0] [47.837, -14.298, -0.0] [20.918, -6.178, 0.353] [0.0, 0.0, -0.0]</t>
  </si>
  <si>
    <t>[76.639, 22.992, -0.0] [0.0, -0.0, 0.0] [76.639, -22.992, 0.0] [0.0, 0.0, -0.0]</t>
  </si>
  <si>
    <t>[89.462, 26.839, -0.0] [43.3, -9.572, -8.32] [44.463, 9.572, -9.125]</t>
  </si>
  <si>
    <t>[38.319, 11.496, 0.0] [38.319, 11.496, -0.0] [38.319, 11.496, -0.0] [38.319, -11.496, -0.0]</t>
  </si>
  <si>
    <t>[67.227, -20.168, -0.0] [67.227, -14.655, -9.008] [43.093, -11.496, -3.496] [0.0, -0.0, -0.0] [0.0, -0.0, 0.0] [0.0, -0.0, 0.0] [0.0, -0.0, 0.0] [-0.0, -0.0, 0.0] [0.202, 0.0, 0.067]</t>
  </si>
  <si>
    <t>[18.068, -5.42, -0.0] [14.039, -2.981, 2.981] [7.679, -1.626, -1.626] [18.068, -5.42, -0.0] [18.068, -3.83, -3.83] [18.068, -3.83, 3.83] [18.068, -3.83, -3.83] [18.068, -5.42, -0.0] [17.562, 4.065, -2.909] [18.068, 3.921, 3.632] [18.068, 5.42, 0.0]</t>
  </si>
  <si>
    <t>[65.691, 19.707, 0.0] [46.444, 13.138, -0.0] [46.444, 13.138, 0.0]</t>
  </si>
  <si>
    <t>[107.187, -23.581, -20.58] [107.187, -23.581, -20.58] [-0.0, -0.0, -0.0] [0.0, -0.0, -0.0] [0.0, -0.0, 0.0]</t>
  </si>
  <si>
    <t>[11.156, -2.599, 1.796] [11.156, -3.135, 0.502] [11.156, -3.347, -0.0] [11.156, -3.347, -0.0] [11.156, -3.347, 0.0] [11.156, -3.347, -0.0] [11.156, -3.347, -0.0] [11.156, -2.365, 2.365] [11.156, -3.347, -0.0] [11.156, -3.347, -0.0] [11.156, -2.365, 2.365] [11.156, 3.291, -0.145] [11.156, 2.421, -2.231] [11.156, 2.967, -0.915] [11.156, 3.347, -0.0]</t>
  </si>
  <si>
    <t>[13.96, -4.188, -0.0] [13.96, -4.188, -0.0] [13.96, -4.188, 0.0] [13.96, -4.188, 0.0] [13.96, -4.188, 0.0] [13.96, -4.188, 0.0] [13.96, -4.188, -0.0] [13.96, -4.188, 0.0] [13.96, 3.141, -2.541] [13.96, 2.96, -2.96] [13.96, 3.141, -2.541] [13.96, 2.96, -2.96]</t>
  </si>
  <si>
    <t>[78.07, 23.421, -0.0] [39.113, -1.874, -10.93] [38.957, 0.312, 11.554]</t>
  </si>
  <si>
    <t>[19.378, -5.813, 0.0] [19.378, -5.813, 0.0] [19.378, -5.813, 0.0] [19.378, -5.813, -0.0] [19.378, 5.523, -0.678] [19.378, 5.813, -0.0] [19.378, 5.523, -0.678] [19.378, 5.813, -0.0]</t>
  </si>
  <si>
    <t>[17.702, 5.222, 0.212] [11.152, -3.239, -0.283] [6.55, -0.956, -1.558]</t>
  </si>
  <si>
    <t>[16.696, 5.009, 0.0] [10.585, 2.354, -1.052] [14.075, -2.354, 0.0]</t>
  </si>
  <si>
    <t>[17.702, 5.222, 0.212] [6.55, -0.956, -1.558] [11.152, -3.239, -0.283]</t>
  </si>
  <si>
    <t>[16.696, 5.009, 0.0] [14.075, -2.354, 0.0] [10.585, 2.354, -1.052]</t>
  </si>
  <si>
    <t>[0.15, -0.008, 0.01] [0.035, -0.01, -0.001] [0.013, -0.0, -0.004]</t>
  </si>
  <si>
    <t>[0.146, -0.017, 0.006] [0.031, 0.009, -0.0] [0.031, -0.009, -0.0]</t>
  </si>
  <si>
    <t>[0.15, -0.008, 0.01] [0.013, -0.0, -0.004] [0.035, -0.01, -0.001]</t>
  </si>
  <si>
    <t>[0.146, -0.017, 0.006] [0.031, -0.009, 0.0] [0.031, 0.009, -0.0]</t>
  </si>
  <si>
    <t>[0.05, 0.0, 0.015] [0.079, 0.0, -0.009] [0.074, -0.005, -0.007]</t>
  </si>
  <si>
    <t>[0.066, 0.017, -0.006] [0.095, -0.009, 0.025] [0.095, 0.009, 0.025]</t>
  </si>
  <si>
    <t>[0.05, 0.0, 0.015] [0.074, -0.005, -0.007] [0.079, 0.0, -0.009]</t>
  </si>
  <si>
    <t>[0.066, 0.017, -0.006] [0.095, 0.009, 0.025] [0.095, -0.009, 0.025]</t>
  </si>
  <si>
    <t>[0.363, -0.06, 0.003] [0.187, -0.045, -0.028] [0.176, 0.0, -0.053]</t>
  </si>
  <si>
    <t>[0.116, -0.011, -0.03] [0.057, 0.017, 0.0] [0.132, 0.017, -0.025]</t>
  </si>
  <si>
    <t>[0.363, -0.06, 0.003] [0.176, 0.0, -0.053] [0.187, -0.045, -0.028]</t>
  </si>
  <si>
    <t>[0.116, -0.011, -0.03] [0.132, 0.017, -0.025] [0.057, 0.017, 0.0]</t>
  </si>
  <si>
    <t>[0.281, 0.0, 0.084] [0.155, -0.034, 0.013] [0.126, 0.0, 0.019]</t>
  </si>
  <si>
    <t>[0.116, 0.011, 0.03] [0.132, -0.017, -0.025] [0.057, -0.017, -0.0]</t>
  </si>
  <si>
    <t>[0.281, 0.0, 0.084] [0.126, 0.0, 0.019] [0.155, -0.034, 0.013]</t>
  </si>
  <si>
    <t>[0.116, 0.011, 0.03] [0.057, -0.017, -0.0] [0.132, -0.017, -0.025]</t>
  </si>
  <si>
    <t>[0.192, -0.042, 0.038] [0.119, 0.027, -0.022] [0.073, 0.021, 0.003]</t>
  </si>
  <si>
    <t>[0.183, -0.055, 0.0] [0.154, -0.026, 0.0] [0.116, 0.026, -0.012]</t>
  </si>
  <si>
    <t>[0.192, -0.042, 0.038] [0.073, 0.021, 0.003] [0.119, 0.027, -0.022]</t>
  </si>
  <si>
    <t>[0.183, -0.055, 0.0] [0.116, 0.026, -0.012] [0.154, -0.026, 0.0]</t>
  </si>
  <si>
    <t>[0.194, 0.057, 0.002] [0.122, -0.036, -0.003] [0.072, -0.01, -0.017]</t>
  </si>
  <si>
    <t>[0.183, 0.055, 0.0] [0.116, 0.026, -0.012] [0.154, -0.026, 0.0]</t>
  </si>
  <si>
    <t>[0.194, 0.057, 0.002] [0.072, -0.01, -0.017] [0.122, -0.036, -0.003]</t>
  </si>
  <si>
    <t>[0.183, 0.055, 0.0] [0.154, -0.026, 0.0] [0.116, 0.026, -0.012]</t>
  </si>
  <si>
    <t>[43.517, -9.487, 8.616] [27.068, 6.049, -5.048] [16.449, 4.656, 0.696]</t>
  </si>
  <si>
    <t>[41.43, -12.429, 0.0] [34.925, -5.842, 0.0] [26.267, 5.842, -2.61]</t>
  </si>
  <si>
    <t>[43.517, -9.487, 8.616] [16.449, 4.656, 0.696] [27.068, 6.049, -5.048]</t>
  </si>
  <si>
    <t>[41.43, -12.429, 0.0] [26.267, 5.842, -2.61] [34.925, -5.842, 0.0]</t>
  </si>
  <si>
    <t>[20.91, 6.168, 0.251] [13.173, -3.827, -0.335] [7.737, -1.129, -1.84]</t>
  </si>
  <si>
    <t>[19.721, 5.916, 0.0] [12.503, 2.781, -1.242] [16.625, -2.781, 0.0]</t>
  </si>
  <si>
    <t>[20.91, 6.168, 0.251] [7.737, -1.129, -1.84] [13.173, -3.827, -0.335]</t>
  </si>
  <si>
    <t>[19.721, 5.916, 0.0] [16.625, -2.781, 0.0] [12.503, 2.781, -1.242]</t>
  </si>
  <si>
    <t>[15.959, 4.692, -0.239] [0.0, 0.0, -0.0] [15.959, 4.692, -0.239]</t>
  </si>
  <si>
    <t>[14.264, 4.279, 0.0] [10.584, 2.539, -0.428] [11.026, 2.568, 0.0]</t>
  </si>
  <si>
    <t>[15.825, 4.653, -0.237] [7.881, -0.0, -2.358] [7.944, 0.0, -2.39]</t>
  </si>
  <si>
    <t>[14.465, -0.651, 4.065] [2.864, 0.188, -0.781] [0.0, -0.0, 0.0] [7.348, 0.0, -2.199] [0.26, 0.0, 0.072]</t>
  </si>
  <si>
    <t>[7.111, -0.1, 0.085] [1.259, 0.057, 0.356] [0.0, 0.0, -0.0] [0.0, 0.0, -0.0] [0.306, -0.092, -0.0]</t>
  </si>
  <si>
    <t>[43.396, 12.324, 1.606] [26.038, -5.511, -5.511] [-0.0, 0.0, 0.0] [33.328, -5.555, 0.347] [0.0, 0.0, 0.0]</t>
  </si>
  <si>
    <t>[6.284, -0.182, 0.289] [0.408, -0.038, -0.107] [0.383, 0.0, 0.113] [0.0, -0.0, 0.0] [0.0, 0.0, -0.0] [0.0, 0.0, -0.0] [0.0, 0.0, 0.0] [-0.0, -0.0, 0.0] [0.0, 0.0, 0.0]</t>
  </si>
  <si>
    <t>[6.249, -0.2, 0.294] [0.412, 0.0, 0.125] [0.0, 0.0, 0.0] [0.444, 0.112, 0.05] [0.0, 0.0, -0.0] [-0.0, -0.0, 0.0] [0.0, 0.0, 0.0] [0.0, -0.0, 0.0] [0.0, -0.0, 0.0] [0.0, -0.0, -0.0] [0.0, 0.0, -0.0] [0.0, 0.0, 0.0] [0.0, -0.0, 0.0]</t>
  </si>
  <si>
    <t>[3.157, 0.912, -0.088] [0.54, -0.0, -0.161] [3.157, 0.057, -0.679] [0.0, -0.0, 0.0] [1.471, -0.313, 0.313] [0.0, -0.0, -0.0] [0.0, 0.0, 0.0] [0.0, -0.0, -0.0]</t>
  </si>
  <si>
    <t>[54.568, 16.37, 0.0] [32.577, -0.437, -2.019] [3.383, -0.982, -0.0] [39.234, 11.787, -0.0]</t>
  </si>
  <si>
    <t>[9.389, 0.357, 2.666] [9.342, 0.085, 2.77] [7.173, -0.0, -2.15] [9.389, -1.399, 2.235] [0.0, 0.0, -0.0] [0.0, -0.0, 0.0] [0.0, 0.0, -0.0]</t>
  </si>
  <si>
    <t>[6.09, 0.0, 1.827] [6.09, 0.195, 1.748] [6.09, -0.95, -0.773] [0.0, -0.0, -0.0] [2.399, -0.512, 0.512] [6.09, -0.0, -1.827] [0.0, -0.0, -0.0] [0.0, -0.0, 0.0] [0.0, 0.0, -0.0] [0.0, -0.0, 0.0] [0.0, -0.0, 0.0] [0.0, -0.0, 0.0] [0.0, -0.0, -0.0] [2.302, -0.0, -0.694] [0.0, -0.0, 0.0] [0.0, 0.0, 0.0] [6.09, 1.291, 1.291] [0.0, 0.0, 0.0] [0.0, -0.0, 0.0]</t>
  </si>
  <si>
    <t>[9.912, 0.0, -2.974] [1.13, -0.0, -0.337] [8.386, -0.0, -2.518] [6.443, -0.535, 1.705] [0.317, 0.069, 0.069]</t>
  </si>
  <si>
    <t>[0.539, -0.114, 0.114] [1.846, -0.391, 0.391] [1.846, 0.447, -0.238] [1.846, -0.506, -0.116] [0.447, 0.094, 0.094]</t>
  </si>
  <si>
    <t>[131.222, -27.819, -27.819] [80.439, 24.145, 0.0] [11.154, 2.362, -2.362] [93.955, 25.72, 5.905] [12.597, -2.624, -2.624]</t>
  </si>
  <si>
    <t>[0.0, 0.0, -0.0] [0.773, 0.164, -0.164] [0.773, 0.166, 0.159] [0.773, -0.0, -0.232] [0.773, 0.0, 0.232] [0.773, 0.0, 0.232] [0.773, -0.0, -0.232] [0.36, -0.108, 0.0] [0.378, 0.032, 0.077]</t>
  </si>
  <si>
    <t>[3.035, -0.149, 0.85] [3.035, 0.0, -0.91] [0.695, 0.0, 0.209] [3.035, 0.452, -0.722] [3.035, -0.31, 0.659] [3.035, 0.643, -0.643] [3.035, 0.643, 0.643]</t>
  </si>
  <si>
    <t>[0.0, -0.0, 0.0] [0.528, -0.158, -0.0] [0.528, 0.112, 0.112] [0.528, 0.112, -0.112] [0.528, 0.0, 0.158] [0.528, 0.139, -0.047] [0.528, -0.0, -0.158] [0.528, 0.039, -0.143] [0.528, -0.158, 0.0] [0.528, 0.059, 0.134] [0.438, -0.131, 0.0] [0.0, 0.0, 0.0] [0.436, -0.131, -0.0]</t>
  </si>
  <si>
    <t>[0.0, -0.0, 0.0] [0.0, -0.0, 0.0] [1.944, -0.583, -0.0] [0.443, -0.093, 0.093] [1.944, 0.204, 0.5] [1.071, 0.0, 0.321] [1.944, 0.22, 0.041] [1.944, 0.0, 0.583]</t>
  </si>
  <si>
    <t>[131.222, -19.815, -31.231] [104.059, 31.231, -0.0] [-0.0, -0.0, -0.0] [104.846, 0.394, -6.561]</t>
  </si>
  <si>
    <t>[0.148, 0.031, -0.031] [4.484, 1.345, -0.0] [0.0, -0.0, -0.0] [4.484, -0.951, -0.951] [4.484, 0.372, -0.632] [4.484, 0.646, 1.076] [0.112, 0.022, -0.022]</t>
  </si>
  <si>
    <t>[0.0, 0.0, 0.0] [3.082, -0.324, -0.789] [3.082, -0.925, 0.0] [0.0, -0.0, -0.0] [0.0, -0.0, 0.0] [0.509, -0.0, -0.154] [3.082, -0.653, 0.653] [1.479, -0.0, 0.444] [0.0, -0.0, -0.0] [0.0, 0.0, 0.0] [3.082, 0.653, 0.653] [0.388, -0.083, -0.083] [0.0, -0.0, -0.0] [0.0, 0.0, 0.0] [3.082, 0.925, -0.0] [0.0, -0.0, 0.0] [0.0, -0.0, 0.0] [0.0, -0.0, -0.0] [3.082, -0.761, -0.394]</t>
  </si>
  <si>
    <t>[23.553, -0.047, 0.871] [14.626, 0.0, -4.381] [0.0, -0.0, -0.0] [0.0, -0.0, -0.0] [19.266, 1.366, -5.229]</t>
  </si>
  <si>
    <t>[8.72, -0.07, -2.59] [1.927, -0.41, 0.41] [4.229, 0.0, 1.273] [1.761, 0.0, 0.532] [0.706, 0.209, -0.0]</t>
  </si>
  <si>
    <t>[122.474, -5.021, -34.66] [115.738, 34.783, -0.0] [0.0, 0.0, -0.0] [75.077, -9.186, 18.739] [14.574, -4.409, 0.0]</t>
  </si>
  <si>
    <t>[7.214, -0.13, -1.436] [0.7, -0.0, -0.209] [-0.0, -0.0, 0.0] [0.0, -0.0, -0.0] [0.0, -0.0, -0.0] [0.0, -0.0, 0.0] [5.937, -0.0, 1.782] [-0.0, -0.0, 0.0] [1.255, 0.0, 0.375]</t>
  </si>
  <si>
    <t>[4.02, 0.0, -1.206] [0.0, -0.0, 0.0] [0.0, -0.0, -0.0] [0.752, 0.161, -0.153] [0.0, -0.0, -0.0] [0.0, -0.0, -0.0] [2.529, 0.117, 0.712] [0.0, 0.0, -0.0] [0.0, -0.0, 0.0] [2.336, 0.0, -0.699] [0.0, 0.0, -0.0] [0.0, -0.0, -0.0] [0.0, 0.0, 0.0]</t>
  </si>
  <si>
    <t>[3.0, 0.0, -0.9] [3.0, -0.636, 0.636] [2.349, 0.009, -0.45] [0.0, 0.0, -0.0] [3.0, -0.576, 0.66] [3.0, 0.0, -0.9] [0.0, -0.0, -0.0] [2.631, -0.558, -0.558]</t>
  </si>
  <si>
    <t>[250.515, -0.752, -64.382] [229.221, 68.641, 0.0] [0.0, 0.0, 0.0] [179.369, 43.089, -25.553]</t>
  </si>
  <si>
    <t>[5.325, -1.598, -0.0] [3.445, -0.73, 0.73] [3.147, -0.442, 0.761] [5.325, -1.209, -0.943] [0.405, -0.085, -0.085] [0.0, 0.0, -0.0] [5.325, -1.129, 1.129]</t>
  </si>
  <si>
    <t>[3.595, 0.764, 0.764] [6.585, 0.013, -1.969] [6.585, -0.0, -1.975] [0.0, -0.0, 0.0] [4.715, -0.29, 1.291] [6.585, 0.0, -1.975] [0.0, -0.0, -0.0] [0.0, -0.0, 0.0] [0.0, -0.0, 0.0] [0.0, -0.0, 0.0] [0.0, -0.0, 0.0] [0.0, -0.0, -0.0] [-0.0, 0.0, 0.0] [0.0, -0.0, -0.0] [0.0, -0.0, 0.0] [2.186, 0.468, 0.468] [0.0, 0.0, -0.0] [6.585, 1.975, -0.0] [6.585, 0.0, 1.975]</t>
  </si>
  <si>
    <t>[25.634, -2.076, 0.948] [21.327, 1.384, 5.819] [0.0, 0.0, 0.0] [0.0, -0.0, -0.0] [15.739, 0.0, 4.717]</t>
  </si>
  <si>
    <t>[12.998, -0.897, 3.068] [8.306, 1.248, 1.976] [0.0, 0.0, 0.0] [0.0, -0.0, -0.0] [4.679, -1.404, -0.0]</t>
  </si>
  <si>
    <t>[137.783, -21.219, -4.133] [55.664, -0.0, -16.672] [15.983, 3.445, 3.445] [131.169, 39.406, 0.0] [0.0, 0.0, -0.0]</t>
  </si>
  <si>
    <t>[6.838, -0.356, 1.908] [4.964, -0.944, -0.096] [0.0, -0.0, -0.0] [0.0, 0.0, 0.0] [0.0, -0.0, -0.0] [0.0, -0.0, -0.0] [0.0, -0.0, -0.0] [2.824, -0.0, -0.848] [-0.0, 0.0, -0.0]</t>
  </si>
  <si>
    <t>[4.847, -0.286, 1.333] [3.989, 0.388, 0.397] [0.0, 0.0, -0.0] [0.0, -0.0, 0.0] [0.0, 0.0, -0.0] [0.0, 0.0, -0.0] [0.0, -0.0, 0.0] [0.0, -0.0, 0.0] [0.0, -0.0, 0.0] [0.0, -0.0, -0.0] [2.487, 0.0, -0.746] [0.0, 0.0, -0.0] [0.0, -0.0, 0.0]</t>
  </si>
  <si>
    <t>[6.632, 0.411, 1.817] [1.572, 0.0, -0.471] [6.632, -1.406, 1.406] [0.0, 0.0, 0.0] [6.135, -1.287, 1.307] [0.0, 0.0, -0.0] [1.645, 0.0, 0.497] [6.632, 1.406, 1.406]</t>
  </si>
  <si>
    <t>[61.237, -0.49, -4.409] [34.231, 0.0, -10.288] [12.676, 0.0, 3.797] [61.237, -15.432, -7.042]</t>
  </si>
  <si>
    <t>[17.608, 5.282, 0.0] [17.608, 2.518, -4.244] [2.412, -0.511, -0.511] [10.195, 0.0, 3.064] [14.456, 3.064, 3.064] [2.694, -0.563, 0.563] [0.0, -0.0, 0.0]</t>
  </si>
  <si>
    <t>[2.229, -0.475, 0.475] [5.789, -1.737, -0.0] [5.789, -0.747, 1.43] [3.103, -0.66, -0.66] [0.0, -0.0, -0.0] [5.789, 1.737, 0.0] [5.789, 0.0, -1.737] [0.0, 0.0, -0.0] [0.0, -0.0, 0.0] [0.0, 0.0, -0.0] [1.488, -0.318, -0.318] [0.0, -0.0, -0.0] [-0.0, 0.0, -0.0] [0.0, 0.0, -0.0] [0.0, -0.0, -0.0] [0.0, -0.0, -0.0] [5.789, 1.227, 1.227] [3.601, 0.0, 1.083] [0.0, 0.0, -0.0]</t>
  </si>
  <si>
    <t>[7.3, -0.431, -1.92] [5.139, 0.204, -1.46] [0.0, 0.0, 0.0] [0.0, 0.0, 0.0] [5.263, 0.0, 1.577]</t>
  </si>
  <si>
    <t>[8.351, -2.447, -0.134] [5.102, 0.818, -1.194] [0.0, 0.0, 0.0] [3.482, -0.843, -0.501] [0.0, -0.0, 0.0]</t>
  </si>
  <si>
    <t>[12.166, 0.925, -1.144] [8.443, 2.531, -0.0] [0.0, 0.0, -0.0] [9.562, 2.567, 0.718] [0.0, -0.0, 0.0]</t>
  </si>
  <si>
    <t>[8.275, -2.482, 0.0] [3.004, 0.496, 0.695] [2.905, -0.0, -0.869] [0.0, 0.0, 0.0] [0.0, 0.0, -0.0] [0.0, -0.0, 0.0] [0.0, -0.0, -0.0] [1.25, -0.372, -0.0] [1.556, -0.472, 0.0]</t>
  </si>
  <si>
    <t>[7.687, -2.306, -0.0] [3.528, 0.0, -1.061] [0.0, -0.0, -0.0] [3.121, -0.938, -0.0] [0.0, 0.0, 0.0] [0.0, -0.0, 0.0] [0.0, -0.0, 0.0] [0.0, 0.0, -0.0] [0.0, 0.0, 0.0] [0.0, 0.0, 0.0] [1.13, -0.261, -0.184] [0.0, -0.0, -0.0] [1.637, -0.492, 0.0]</t>
  </si>
  <si>
    <t>[4.562, -1.168, 0.479] [2.317, 0.493, -0.493] [4.562, -0.616, -1.113] [0.0, 0.0, 0.0] [4.562, -0.967, 0.967] [0.0, 0.0, 0.0] [4.562, 1.346, 0.05] [2.057, 0.438, -0.438]</t>
  </si>
  <si>
    <t>[17.01, 2.483, -4.082] [16.568, 4.967, -0.0] [0.0, 0.0, -0.0] [12.06, 0.255, -2.722]</t>
  </si>
  <si>
    <t>[4.201, 0.084, 1.227] [0.0, -0.0, 0.0] [0.067, -0.0, 0.021] [0.004, 0.0, 0.0] [4.201, 0.622, -1.004] [0.013, 0.004, 0.004] [0.0, 0.0, -0.0]</t>
  </si>
  <si>
    <t>[0.0, 0.0, 0.0] [3.682, -0.519, -0.887] [3.682, -1.105, -0.0] [0.0, -0.0, 0.0] [0.0, -0.0, 0.0] [3.682, 0.0, -1.105] [1.381, -0.412, -0.0] [0.0, 0.0, 0.0] [0.0, 0.0, 0.0] [0.0, -0.0, 0.0] [0.0, -0.0, -0.0] [0.0, 0.0, -0.0] [0.0, -0.0, 0.0] [0.365, -0.0, -0.11] [0.0, -0.0, 0.0] [0.0, -0.0, -0.0] [0.203, 0.044, 0.044] [3.682, 0.0, 1.105] [0.795, -0.239, 0.0]</t>
  </si>
  <si>
    <t>[8.904, -0.312, 2.52] [6.402, 0.0, 1.923] [0.0, 0.0, -0.0] [0.0, -0.0, 0.0] [6.055, 0.151, -1.754]</t>
  </si>
  <si>
    <t>[10.438, 2.808, 0.772] [2.881, 0.0, 0.866] [6.106, 1.827, -0.0] [0.0, 0.0, 0.0] [1.42, 0.021, -0.418]</t>
  </si>
  <si>
    <t>[6.097, -1.293, -1.293] [0.0, 0.0, -0.0] [3.798, 0.567, -0.866] [0.908, 0.274, 0.0] [3.585, -0.762, -0.762]</t>
  </si>
  <si>
    <t>[9.966, 2.551, 1.046] [0.0, -0.0, 0.0] [0.289, 0.0, 0.09] [0.0, -0.0, 0.0] [0.0, -0.0, 0.0] [5.222, 1.565, 0.0] [5.252, 1.166, 0.997] [-0.0, -0.0, -0.0] [0.0, 0.0, 0.0]</t>
  </si>
  <si>
    <t>[2.35, -0.193, 0.625] [2.35, 0.012, -0.663] [2.35, -0.0, -0.705] [2.35, 0.162, -0.639] [0.0, 0.0, -0.0] [0.0, -0.0, 0.0] [0.012, -0.002, 0.002]</t>
  </si>
  <si>
    <t>[8.804, 2.553, 0.211] [-0.0, -0.0, 0.0] [0.0, 0.0, 0.0] [0.766, 0.158, 0.158] [5.996, 1.796, 0.0] [0.0, -0.0, 0.0] [3.68, 0.784, 0.784] [0.854, -0.255, -0.0] [0.0, -0.0, 0.0] [0.0, -0.0, -0.0] [0.0, 0.0, -0.0] [-0.0, -0.0, -0.0] [0.0, -0.0, -0.0]</t>
  </si>
  <si>
    <t>[3.375, 0.992, 0.054] [3.375, -1.012, -0.0] [3.375, -0.716, 0.716] [1.526, -0.425, -0.078] [3.375, -0.716, -0.716] [0.0, -0.0, -0.0] [3.375, -0.871, 0.344] [1.704, 0.0, 0.513]</t>
  </si>
  <si>
    <t>[7.176, -1.572, -1.406] [0.0, 0.0, -0.0] [4.729, 0.0, -1.421] [5.425, 1.105, 0.517]</t>
  </si>
  <si>
    <t>[3.677, 0.165, -1.033] [3.677, 0.78, -0.78] [2.283, -0.0, -0.684] [3.677, -0.78, -0.78] [0.0, 0.0, -0.0] [3.122, -0.691, -0.596] [0.018, 0.007, -0.0]</t>
  </si>
  <si>
    <t>[1.048, 0.0, -0.314] [1.048, 0.0, 0.314] [1.048, 0.314, 0.0] [1.048, 0.222, -0.222] [0.038, -0.0, -0.012] [0.0, 0.0, 0.0] [0.0, -0.0, 0.0] [1.048, 0.0, -0.314] [0.646, -0.175, 0.044] [0.0, 0.0, 0.0] [0.0, -0.0, 0.0] [1.048, 0.175, 0.242] [0.0, 0.0, 0.0] [0.0, 0.0, 0.0] [0.0, 0.0, 0.0] [1.048, 0.222, -0.222] [0.038, 0.0, -0.012] [0.0, -0.0, 0.0] [0.0, 0.0, 0.0]</t>
  </si>
  <si>
    <t>[0.023, 0.002, 0.0] [0.008, -0.002, -0.002] [0.008, -0.002, 0.002]</t>
  </si>
  <si>
    <t>[0.029, 0.002, 0.001] [0.0, 0.0, -0.0] [0.021, 0.006, 0.0] [0.0, -0.0, 0.0]</t>
  </si>
  <si>
    <t>[0.175, -0.052, 0.0] [0.093, 0.02, 0.003] [0.094, 0.022, 0.0]</t>
  </si>
  <si>
    <t>[0.021, -0.006, 0.0] [0.0, -0.0, -0.0] [0.029, -0.002, -0.0] [0.0, 0.0, -0.0]</t>
  </si>
  <si>
    <t>[0.04, -0.01, 0.002] [0.02, 0.004, 0.004] [0.021, -0.003, -0.005]</t>
  </si>
  <si>
    <t>[0.011, -0.002, 0.001] [0.0, 0.0, -0.0] [0.011, 0.003, 0.0] [0.007, -0.002, -0.001]</t>
  </si>
  <si>
    <t>[0.041, -0.01, -0.003] [0.021, -0.003, 0.005] [0.02, 0.004, -0.004]</t>
  </si>
  <si>
    <t>[0.011, -0.002, -0.001] [0.007, -0.002, 0.001] [0.011, 0.003, -0.0] [0.0, -0.0, 0.0]</t>
  </si>
  <si>
    <t>[0.042, -0.009, -0.001] [0.021, 0.004, 0.005] [0.021, 0.004, -0.004]</t>
  </si>
  <si>
    <t>[0.004, 0.001, 0.0] [0.004, 0.001, 0.001] [0.001, -0.0, 0.0] [0.004, 0.001, -0.001]</t>
  </si>
  <si>
    <t>[0.033, -0.01, 0.0] [0.017, -0.001, 0.001] [0.017, -0.0, 0.0]</t>
  </si>
  <si>
    <t>[0.018, -0.005, -0.0] [0.0, 0.0, -0.0] [0.018, 0.005, 0.0] [0.0, -0.0, 0.0]</t>
  </si>
  <si>
    <t>[159.043, -47.713, 0.0] [80.794, -3.817, 2.704] [81.907, -1.749, 0.0]</t>
  </si>
  <si>
    <t>[87.455, -25.974, -0.612] [0.0, 0.0, -0.0] [87.455, 25.974, 0.612] [0.0, -0.0, 0.0]</t>
  </si>
  <si>
    <t>[132.905, -28.84, -1.728] [67.914, 14.088, 14.487] [67.117, 14.221, -14.221]</t>
  </si>
  <si>
    <t>[12.654, 3.796, 0.0] [12.527, 1.696, 2.923] [3.758, -1.126, 0.0] [12.654, 2.278, -2.847]</t>
  </si>
  <si>
    <t>[0.001, -0.0, 0.0] [0.074, 0.001, -0.011] [0.074, -0.001, 0.022] [0.001, 0.0, 0.0]</t>
  </si>
  <si>
    <t>[0.073, 0.0, -0.005] [0.0, 0.0, 0.0] [0.0, -0.0, 0.0] [0.073, 0.0, -0.005]</t>
  </si>
  <si>
    <t>[0.163, 0.002, 0.025] [0.177, 0.0, 0.053] [0.177, 0.0, 0.053] [0.171, 0.0, 0.025]</t>
  </si>
  <si>
    <t>[0.16, -0.0, -0.048] [0.167, -0.003, -0.049] [0.167, 0.001, -0.01] [0.151, 0.0, -0.045]</t>
  </si>
  <si>
    <t>[0.138, -0.037, -0.011] [0.14, 0.042, 0.0] [0.14, 0.032, 0.023] [0.128, -0.034, -0.011]</t>
  </si>
  <si>
    <t>[0.125, 0.035, -0.006] [0.138, -0.041, -0.0] [0.138, -0.035, 0.015] [0.134, 0.037, -0.007]</t>
  </si>
  <si>
    <t>[14.963, 0.06, -1.017] [0.0, 0.0, 0.0] [0.0, -0.0, 0.0] [14.963, 0.06, -1.017]</t>
  </si>
  <si>
    <t>[0.01, -0.0, 0.001] [0.0, -0.0, 0.0] [0.0, -0.0, -0.0]</t>
  </si>
  <si>
    <t>[0.0, -0.0, 0.0] [0.005, 0.0, -0.0] [0.005, 0.0, -0.0]</t>
  </si>
  <si>
    <t>[0.021, -0.001, 0.006] [0.01, 0.002, 0.002] [0.012, -0.003, -0.002]</t>
  </si>
  <si>
    <t>[0.015, 0.001, -0.004] [0.008, -0.002, -0.001] [0.006, 0.001, 0.001]</t>
  </si>
  <si>
    <t>[0.027, 0.002, 0.003] [0.013, -0.003, 0.003] [0.014, 0.001, -0.004]</t>
  </si>
  <si>
    <t>[0.026, -0.002, 0.001] [0.013, 0.003, -0.003] [0.013, -0.003, 0.002]</t>
  </si>
  <si>
    <t>[6.346, 0.47, 0.628] [3.059, -0.647, 0.647] [3.313, 0.305, -0.869]</t>
  </si>
  <si>
    <t>[0.138, 0.022, -0.02] [-0.0, 0.0, 0.0] [0.05, 0.011, 0.011] [0.086, 0.004, 0.024]</t>
  </si>
  <si>
    <t>[0.036, 0.007, 0.007] [0.003, 0.0, -0.001] [0.046, -0.013, 0.002]</t>
  </si>
  <si>
    <t>[0.036, 0.007, 0.007] [0.0, 0.0, -0.0] [0.003, -0.0, -0.001] [0.046, -0.013, 0.002]</t>
  </si>
  <si>
    <t>[0.125, -0.022, -0.008] [0.0, -0.0, 0.0] [0.061, -0.018, -0.0] [0.061, -0.001, 0.018]</t>
  </si>
  <si>
    <t>[0.036, -0.007, 0.007] [0.046, 0.013, 0.002] [0.003, 0.0, -0.001]</t>
  </si>
  <si>
    <t>[0.036, -0.007, 0.007] [0.0, 0.0, -0.0] [0.046, 0.013, 0.002] [0.003, 0.0, -0.001]</t>
  </si>
  <si>
    <t>[0.065, -0.0, -0.01] [0.0, -0.0, 0.0] [0.0, 0.0, 0.0] [0.026, 0.001, 0.007]</t>
  </si>
  <si>
    <t>[0.171, -0.0, 0.026] [0.089, 0.027, 0.0] [0.089, -0.027, -0.0]</t>
  </si>
  <si>
    <t>[0.171, 0.0, 0.026] [0.0, 0.0, 0.0] [0.089, 0.027, 0.0] [0.089, -0.027, 0.0]</t>
  </si>
  <si>
    <t>[0.0, -0.0, 0.0] [0.003, 0.001, 0.0] [0.018, 0.001, 0.0] [0.018, 0.0, 0.005]</t>
  </si>
  <si>
    <t>[0.1, 0.0, 0.03] [0.1, 0.023, 0.006] [0.1, -0.023, 0.006]</t>
  </si>
  <si>
    <t>[0.1, 0.0, 0.03] [0.0, 0.0, -0.0] [0.1, 0.023, 0.006] [0.1, -0.023, 0.006]</t>
  </si>
  <si>
    <t>[0.039, -0.0, 0.012] [0.002, 0.0, 0.001] [0.0, 0.0, -0.0] [0.039, -0.001, -0.011]</t>
  </si>
  <si>
    <t>[0.228, 0.0, 0.068] [0.151, 0.032, 0.0] [0.151, -0.032, 0.0]</t>
  </si>
  <si>
    <t>[0.228, 0.0, 0.068] [0.0, 0.0, -0.0] [0.197, 0.032, 0.046] [0.197, -0.032, 0.046]</t>
  </si>
  <si>
    <t>[0.163, -0.0, -0.049] [0.0, 0.0, -0.0] [0.055, -0.009, 0.013] [0.11, 0.003, 0.032]</t>
  </si>
  <si>
    <t>[0.422, 0.0, 0.066] [0.287, 0.086, -0.0] [0.287, -0.086, 0.0]</t>
  </si>
  <si>
    <t>[0.422, 0.0, 0.066] [0.0, 0.0, -0.0] [0.287, 0.086, -0.0] [0.287, -0.086, 0.0]</t>
  </si>
  <si>
    <t>[67.96, -0.0, -10.67] [0.0, -0.0, 0.0] [0.0, 0.0, 0.0] [26.912, 0.68, 7.815]</t>
  </si>
  <si>
    <t>[177.287, -0.0, 27.125] [91.835, 27.479, 0.0] [91.835, -27.479, -0.0]</t>
  </si>
  <si>
    <t>[177.287, 0.0, 27.125] [0.0, 0.0, 0.0] [91.835, 27.479, 0.0] [91.835, -27.479, 0.0]</t>
  </si>
  <si>
    <t>[13.08, -0.0, -3.924] [0.0, 0.0, -0.0] [4.395, -0.746, 1.007] [8.79, 0.222, 2.538]</t>
  </si>
  <si>
    <t>[33.755, 0.0, 5.3] [22.953, 6.886, -0.0] [22.953, -6.886, 0.0]</t>
  </si>
  <si>
    <t>[33.755, 0.0, 5.3] [0.0, 0.0, -0.0] [22.953, 6.886, -0.0] [22.953, -6.886, 0.0]</t>
  </si>
  <si>
    <t>[6.592, -0.0, -1.978] [6.592, -0.824, 1.417] [2.808, 0.0, 0.0] [6.533, -1.074, -1.516]</t>
  </si>
  <si>
    <t>[15.213, -0.426, -0.167] [15.213, -3.727, 2.023] [15.213, -4.123, 1.065] [10.086, -3.027, 0.0]</t>
  </si>
  <si>
    <t>[14.126, -2.161, 0.622] [7.557, -2.274, -0.0] [14.126, -3.8, -1.045] [14.126, -3.489, 1.794]</t>
  </si>
  <si>
    <t>[6.592, 0.0, 1.978] [6.592, -0.501, -0.541] [4.028, 0.0, 0.0] [6.381, -1.773, 0.336]</t>
  </si>
  <si>
    <t>[14.757, 0.456, -0.243] [10.208, 2.16, -2.16] [15.213, 3.971, 1.445] [15.213, 4.564, 0.0]</t>
  </si>
  <si>
    <t>[14.126, 2.119, 0.763] [14.126, 4.238, 0.0] [14.126, 3.701, -1.285] [7.699, 1.709, -1.441]</t>
  </si>
  <si>
    <t>[4.824, -0.367, -0.0] [4.824, 0.0, 1.447] [1.322, 0.265, 0.285] [4.824, -1.028, 1.013]</t>
  </si>
  <si>
    <t>[1.803, 0.0, 0.541] [1.803, -0.11, -0.276] [1.803, 0.0, 0.541] [1.803, -0.049, -0.292]</t>
  </si>
  <si>
    <t>[0.562, -0.0, -0.169] [0.736, -0.01, -0.217] [0.736, 0.0, -0.221] [0.736, -0.1, -0.18]</t>
  </si>
  <si>
    <t>[3.64, 0.539, -0.0] [3.64, 0.0, -1.092] [1.34, -0.08, 0.36] [3.64, -0.0, -1.092]</t>
  </si>
  <si>
    <t>[1.803, -0.0, -0.541] [1.803, 0.13, 0.485] [1.399, 0.0, -0.42] [1.803, 0.142, 0.481]</t>
  </si>
  <si>
    <t>[0.704, -0.0, 0.211] [0.704, 0.062, 0.185] [0.499, 0.0, 0.15] [0.704, 0.044, 0.193]</t>
  </si>
  <si>
    <t>[0.989, 0.0, 0.297] [0.989, -0.124, 0.213] [0.51, 0.0, 0.0] [0.98, -0.161, -0.227]</t>
  </si>
  <si>
    <t>[0.794, 0.0, 0.238] [0.794, -0.208, 0.073] [0.794, -0.007, 0.091] [0.787, 0.225, -0.028]</t>
  </si>
  <si>
    <t>[0.579, -0.002, -0.173] [0.57, 0.171, 0.0] [0.543, -0.007, 0.09] [0.579, -0.174, 0.0]</t>
  </si>
  <si>
    <t>[0.989, 0.0, -0.297] [0.989, 0.0, -0.07] [0.371, 0.0, 0.0] [0.968, -0.197, 0.079]</t>
  </si>
  <si>
    <t>[0.786, 0.0, -0.236] [0.786, 0.225, 0.027] [0.569, -0.0, -0.039] [0.786, -0.178, 0.14]</t>
  </si>
  <si>
    <t>[0.583, 0.0, 0.175] [0.583, -0.169, -0.015] [0.583, 0.003, -0.093] [0.58, 0.165, -0.021]</t>
  </si>
  <si>
    <t>[333.783, 49.4, -0.0] [333.783, 0.0, -100.135] [122.832, -7.343, 33.045] [333.783, -0.0, -100.135]</t>
  </si>
  <si>
    <t>[165.37, -0.0, -49.611] [165.37, 11.907, 44.485] [128.327, 0.0, -38.531] [165.37, 13.064, 44.154]</t>
  </si>
  <si>
    <t>[64.539, -0.0, 19.362] [64.539, 5.679, 16.974] [45.758, 0.0, 13.747] [64.539, 4.066, 17.684]</t>
  </si>
  <si>
    <t>[262.834, 27.335, -32.329] [136.148, -41.002, -0.0] [126.686, 13.667, 32.329]</t>
  </si>
  <si>
    <t>[64.616, 0.0, 19.385] [64.616, 5.751, 16.994] [45.684, 0.0, 13.699] [64.616, 5.751, 16.994]</t>
  </si>
  <si>
    <t>min</t>
  </si>
  <si>
    <t>grp</t>
  </si>
  <si>
    <t>max</t>
  </si>
  <si>
    <t>grp_</t>
  </si>
  <si>
    <t>T3</t>
  </si>
  <si>
    <t>T18</t>
  </si>
  <si>
    <t>C12</t>
  </si>
  <si>
    <t>C8</t>
  </si>
  <si>
    <t>C6</t>
  </si>
  <si>
    <t>T7</t>
  </si>
  <si>
    <t>T4</t>
  </si>
  <si>
    <t>T16</t>
  </si>
  <si>
    <t>F26</t>
  </si>
  <si>
    <t>T54</t>
  </si>
  <si>
    <t>C16</t>
  </si>
  <si>
    <t>C11</t>
  </si>
  <si>
    <t>T22</t>
  </si>
  <si>
    <t>F28</t>
  </si>
  <si>
    <t>T21</t>
  </si>
  <si>
    <t>none</t>
  </si>
  <si>
    <t>C1</t>
  </si>
  <si>
    <t>T57</t>
  </si>
  <si>
    <t>C2</t>
  </si>
  <si>
    <t>T27</t>
  </si>
  <si>
    <t>T28</t>
  </si>
  <si>
    <t>C14</t>
  </si>
  <si>
    <t>T39</t>
  </si>
  <si>
    <t>T51</t>
  </si>
  <si>
    <t>T35</t>
  </si>
  <si>
    <t>T69</t>
  </si>
  <si>
    <t>T10</t>
  </si>
  <si>
    <t>T68</t>
  </si>
  <si>
    <t>T68_</t>
  </si>
  <si>
    <t>frc</t>
  </si>
  <si>
    <t>frc_</t>
  </si>
  <si>
    <t>hold_-X</t>
  </si>
  <si>
    <t>hold_X</t>
  </si>
  <si>
    <t>hold_-Z</t>
  </si>
  <si>
    <t>hold_Y</t>
  </si>
  <si>
    <t>hold_Z</t>
  </si>
  <si>
    <t>hold_-Y</t>
  </si>
  <si>
    <t>all tasks - limited</t>
  </si>
  <si>
    <t>grasp_</t>
  </si>
  <si>
    <t>all tasks - all grasps</t>
  </si>
  <si>
    <t>[1.0, -0.17, -0.218] [0.628, -0.262, 0.126] [0.0, -0.0, 0.0] [0.0, -0.0, -0.0] [0.291, -0.103, -0.103]</t>
  </si>
  <si>
    <t>[1.0, 0.246, -0.032] [0.666, -0.002, 0.333] [0.0, -0.0, 0.0] [0.0, -0.0, -0.0] [0.414, 0.207, 0.0]</t>
  </si>
  <si>
    <t>[1.0, 0.059, -0.168] [0.55, -0.128, 0.222] [0.0, 0.0, 0.0] [0.0, -0.0, 0.0] [0.085, 0.042, -0.0]</t>
  </si>
  <si>
    <t>[1.0, -0.355, 0.131] [0.319, -0.16, 0.0] [0.0, -0.0, 0.0] [0.0, 0.0, -0.0] [0.671, -0.049, -0.315]</t>
  </si>
  <si>
    <t>[1.0, 0.057, 0.354] [0.398, 0.141, 0.141] [0.0, 0.0, -0.0] [-0.0, -0.0, 0.0] [0.657, 0.255, -0.177]</t>
  </si>
  <si>
    <t>[1.0, -0.171, 0.292] [0.083, 0.029, 0.029] [0.0, -0.0, 0.0] [0.0, 0.0, 0.0] [0.564, 0.101, -0.24]</t>
  </si>
  <si>
    <t>[1.0, -0.269, -0.055] [0.376, -0.188, -0.0] [0.0, -0.0, 0.0] [-0.0, 0.0, 0.0] [0.387, -0.116, -0.146]</t>
  </si>
  <si>
    <t>[1.0, 0.162, 0.17] [0.411, 0.123, 0.155] [0.0, 0.0, -0.0] [-0.0, -0.0, 0.0] [0.399, 0.2, 0.0]</t>
  </si>
  <si>
    <t>[1.0, -0.059, 0.055] [0.033, 0.01, 0.012] [0.0, 0.0, 0.0] [0.0, -0.0, 0.0] [0.032, 0.016, -0.0]</t>
  </si>
  <si>
    <t>[1.0, -0.354, -0.354] [1.0, -0.195, -0.262] [1.0, -0.268, 0.389] [0.271, 0.136, -0.0] [0.379, -0.134, -0.134]</t>
  </si>
  <si>
    <t>[1.0, 0.5, 0.0] [1.0, 0.292, 0.12] [1.0, -0.276, 0.386] [0.0, -0.0, -0.0] [0.788, 0.368, 0.063]</t>
  </si>
  <si>
    <t>[1.0, 0.274, -0.386] [1.0, 0.005, -0.409] [1.0, -0.11, 0.454] [0.902, -0.0, -0.451] [0.0, -0.0, 0.0]</t>
  </si>
  <si>
    <t>[1.0, -0.5, -0.0] [0.363, -0.182, -0.0] [0.156, -0.055, -0.055] [1.0, 0.177, 0.427] [1.0, -0.303, 0.173]</t>
  </si>
  <si>
    <t>[1.0, 0.354, 0.354] [0.386, 0.136, 0.136] [0.009, 0.005, -0.0] [1.0, -0.304, 0.374] [1.0, -0.138, 0.248]</t>
  </si>
  <si>
    <t>[1.0, -0.169, 0.43] [0.0, -0.0, 0.0] [0.731, 0.258, -0.258] [1.0, 0.158, 0.369] [1.0, -0.205, 0.415]</t>
  </si>
  <si>
    <t>[1.0, -0.394, -0.257] [1.0, -0.449, -0.123] [0.085, 0.03, 0.03] [1.0, -0.081, -0.189] [1.0, -0.354, -0.354]</t>
  </si>
  <si>
    <t>[1.0, 0.354, 0.354] [1.0, 0.354, 0.354] [0.814, -0.084, -0.142] [0.196, 0.098, -0.0] [1.0, 0.449, 0.123]</t>
  </si>
  <si>
    <t>[0.149, 0.059, 0.038] [1.0, 0.354, -0.354] [1.0, -0.057, -0.477] [1.0, 0.019, -0.492] [1.0, -0.156, 0.435]</t>
  </si>
  <si>
    <t>[1.0, -0.3, -0.376] [1.0, -0.345, 0.286] [0.375, -0.133, -0.133] [0.0, -0.0, 0.0] [0.395, -0.14, -0.14]</t>
  </si>
  <si>
    <t>[1.0, 0.485, -0.037] [1.0, -0.072, 0.419] [0.321, 0.113, 0.113] [0.0, -0.0, -0.0] [0.572, 0.286, -0.0]</t>
  </si>
  <si>
    <t>[1.0, 0.235, -0.403] [1.0, -0.33, 0.201] [0.584, 0.063, 0.266] [0.0, 0.0, -0.0] [0.0, 0.0, -0.0]</t>
  </si>
  <si>
    <t>[1.0, -0.472, 0.066] [0.363, -0.181, -0.0] [0.0, -0.0, 0.0] [0.349, 0.174, -0.0] [1.0, -0.023, -0.291]</t>
  </si>
  <si>
    <t>[1.0, 0.197, 0.418] [0.459, 0.162, 0.162] [-0.0, -0.0, 0.0] [0.285, -0.143, -0.0] [1.0, 0.205, -0.192]</t>
  </si>
  <si>
    <t>[1.0, -0.182, 0.425] [0.0, -0.0, -0.0] [0.0, -0.0, -0.0] [0.532, -0.149, 0.204] [1.0, -0.098, -0.196]</t>
  </si>
  <si>
    <t>[1.0, -0.43, -0.169] [0.805, -0.403, 0.0] [0.0, -0.0, -0.0] [0.126, -0.063, 0.0] [0.835, -0.283, -0.3]</t>
  </si>
  <si>
    <t>[1.0, 0.37, 0.313] [0.869, 0.272, 0.322] [0.116, -0.041, -0.041] [0.0, 0.0, 0.0] [0.813, 0.407, 0.0]</t>
  </si>
  <si>
    <t>[1.0, -0.034, 0.067] [0.971, -0.485, 0.0] [0.0, -0.0, 0.0] [0.0, -0.0, 0.0] [0.971, 0.485, -0.0]</t>
  </si>
  <si>
    <t>[1.0, -0.034, 0.067] [0.889, 0.314, 0.314] [0.0, -0.0, -0.0] [0.0, 0.0, -0.0] [0.889, -0.314, -0.314]</t>
  </si>
  <si>
    <t>[1.0, 0.371, 0.31] [0.068, 0.0, 0.034] [0.559, -0.222, -0.139] [0.451, 0.225, 0.0] [0.0, 0.0, -0.0]</t>
  </si>
  <si>
    <t>[1.0, -0.43, -0.168] [0.015, -0.005, 0.005] [0.45, 0.159, 0.159] [0.56, -0.28, -0.0] [0.065, -0.023, -0.023]</t>
  </si>
  <si>
    <t>[1.0, 0.207, -0.414] [0.682, 0.141, -0.283] [0.0, 0.0, -0.0] [0.0, 0.0, 0.0] [0.784, 0.162, -0.325]</t>
  </si>
  <si>
    <t>[1.0, -0.207, 0.414] [0.682, -0.141, 0.283] [0.0, -0.0, 0.0] [0.0, -0.0, -0.0] [0.784, -0.162, 0.325]</t>
  </si>
  <si>
    <t>[1.0, -0.024, -0.158] [0.816, -0.408, 0.0] [-0.0, -0.0, 0.0] [0.0, 0.0, 0.0] [0.487, 0.178, -0.158]</t>
  </si>
  <si>
    <t>[1.0, -0.024, 0.158] [0.487, 0.178, 0.158] [0.0, -0.0, 0.0] [0.0, 0.0, 0.0] [0.816, -0.408, -0.0]</t>
  </si>
  <si>
    <t>[1.0, 0.205, 0.0] [0.781, -0.276, 0.276] [0.0, -0.0, 0.0] [0.0, -0.0, 0.0] [0.781, -0.276, -0.276]</t>
  </si>
  <si>
    <t>[1.0, -0.5, 0.0] [0.0, -0.0, -0.0] [0.5, -0.184, 0.0] [0.5, -0.184, 0.0] [0.0, 0.0, -0.0]</t>
  </si>
  <si>
    <t>[1.0, 0.438, 0.052] [0.769, -0.384, -0.0] [0.0, -0.0, 0.0] [0.0, 0.0, -0.0] [0.618, 0.287, 0.053]</t>
  </si>
  <si>
    <t>[1.0, 0.438, -0.052] [0.618, 0.287, -0.053] [0.0, -0.0, 0.0] [0.0, 0.0, 0.0] [0.769, -0.384, -0.0]</t>
  </si>
  <si>
    <t>[1.0, 0.5, -0.0] [0.71, -0.048, 0.0] [0.0, -0.0, -0.0] [0.0, -0.0, -0.0] [0.71, -0.048, -0.0]</t>
  </si>
  <si>
    <t>[1.0, 0.33, 0.0] [0.0, 0.0, 0.0] [0.5, 0.25, -0.0] [0.5, 0.25, 0.0] [0.0, -0.0, 0.0]</t>
  </si>
  <si>
    <t>[1.0, 0.186, -0.082] [0.808, -0.404, 0.0] [0.0, -0.0, 0.0] [0.0, -0.0, 0.0] [0.537, 0.235, -0.082]</t>
  </si>
  <si>
    <t>[1.0, -0.204, 0.354] [0.272, -0.096, 0.096] [0.0, -0.0, 0.0] [0.394, 0.139, 0.139] [0.333, 0.118, 0.118]</t>
  </si>
  <si>
    <t>[1.0, 0.186, 0.082] [0.537, 0.235, 0.082] [-0.0, 0.0, 0.0] [0.0, -0.0, -0.0] [0.808, -0.404, -0.0]</t>
  </si>
  <si>
    <t>[1.0, -0.204, -0.354] [0.333, 0.118, -0.118] [0.394, 0.139, -0.139] [0.0, 0.0, 0.0] [0.272, -0.096, -0.096]</t>
  </si>
  <si>
    <t>[1.0, 0.5, 0.0] [0.787, -0.303, -0.0] [0.0, -0.0, 0.0] [0.0, 0.0, 0.0] [0.787, -0.303, 0.0]</t>
  </si>
  <si>
    <t>[1.0, -0.115, -0.354] [0.0, 0.0, 0.0] [0.102, 0.036, -0.036] [0.705, 0.249, -0.249] [0.193, -0.068, -0.068]</t>
  </si>
  <si>
    <t>[1.0, -0.115, 0.354] [0.193, -0.068, 0.068] [0.705, 0.249, 0.249] [0.102, 0.036, 0.036] [0.0, 0.0, 0.0]</t>
  </si>
  <si>
    <t>[1.0, 0.491, 0.0] [0.5, -0.177, 0.177] [0.0, -0.0, 0.0] [0.0, -0.0, 0.0] [0.5, -0.177, -0.177]</t>
  </si>
  <si>
    <t>[1.0, -0.18, -0.164] [0.201, 0.071, -0.071] [0.508, 0.179, -0.179] [0.0, 0.0, -0.0] [0.291, -0.103, -0.103]</t>
  </si>
  <si>
    <t>[1.0, -0.18, 0.164] [0.291, -0.103, 0.103] [0.0, -0.0, -0.0] [0.508, 0.179, 0.179] [0.201, 0.071, 0.071]</t>
  </si>
  <si>
    <t>[1.0, -0.305, 0.266] [0.23, -0.081, 0.081] [0.659, 0.253, 0.185]</t>
  </si>
  <si>
    <t>[1.0, 0.093, -0.103] [0.759, -0.38, 0.0] [0.394, 0.154, -0.103]</t>
  </si>
  <si>
    <t>[1.0, -0.145, 0.067] [0.504, -0.224, 0.067] [0.496, 0.248, -0.0]</t>
  </si>
  <si>
    <t>[1.0, -0.305, -0.266] [0.659, 0.253, -0.185] [0.23, -0.081, -0.081]</t>
  </si>
  <si>
    <t>[1.0, 0.093, 0.103] [0.394, 0.154, 0.103] [0.759, -0.38, 0.0]</t>
  </si>
  <si>
    <t>[1.0, -0.145, -0.067] [0.496, 0.248, -0.0] [0.504, -0.224, -0.067]</t>
  </si>
  <si>
    <t>[1.0, -0.5, 0.0] [0.398, 0.155, 0.0] [0.398, 0.155, 0.0]</t>
  </si>
  <si>
    <t>[1.0, 0.3, 0.0] [0.671, -0.335, 0.0] [0.671, -0.335, 0.0]</t>
  </si>
  <si>
    <t>[1.0, -0.5, 0.0] [0.5, -0.184, 0.0] [0.5, -0.184, 0.0]</t>
  </si>
  <si>
    <t>[1.0, -0.182, 0.332] [0.163, -0.025, 0.071] [0.738, 0.261, 0.261]</t>
  </si>
  <si>
    <t>[1.0, 0.281, -0.017] [0.689, -0.344, 0.0] [0.481, 0.233, -0.017]</t>
  </si>
  <si>
    <t>[1.0, -0.008, 0.204] [0.359, -0.127, 0.127] [0.641, 0.288, 0.077]</t>
  </si>
  <si>
    <t>[1.0, -0.182, -0.332] [0.738, 0.261, -0.261] [0.163, -0.025, -0.071]</t>
  </si>
  <si>
    <t>[1.0, 0.281, 0.017] [0.481, 0.233, 0.017] [0.689, -0.344, 0.0]</t>
  </si>
  <si>
    <t>[1.0, -0.008, -0.204] [0.641, 0.288, -0.077] [0.359, -0.127, -0.127]</t>
  </si>
  <si>
    <t>[1.0, -0.246, -0.0] [0.421, 0.211, -0.0] [0.421, 0.211, 0.0]</t>
  </si>
  <si>
    <t>[1.0, 0.5, 0.0] [0.637, -0.118, 0.0] [0.637, -0.118, 0.0]</t>
  </si>
  <si>
    <t>[1.0, 0.33, -0.0] [0.5, 0.25, -0.0] [0.5, 0.25, -0.0]</t>
  </si>
  <si>
    <t>[1.0, -0.243, 0.318] [0.177, -0.058, 0.065] [0.717, 0.253, 0.253]</t>
  </si>
  <si>
    <t>[1.0, 0.182, -0.062] [0.726, -0.363, 0.0] [0.435, 0.192, -0.062]</t>
  </si>
  <si>
    <t>[1.0, -0.074, 0.131] [0.436, -0.164, 0.131] [0.564, 0.282, -0.0]</t>
  </si>
  <si>
    <t>[1.0, -0.243, -0.318] [0.717, 0.253, -0.253] [0.177, -0.058, -0.065]</t>
  </si>
  <si>
    <t>[1.0, 0.182, 0.062] [0.435, 0.192, 0.062] [0.726, -0.363, 0.0]</t>
  </si>
  <si>
    <t>[1.0, -0.074, -0.131] [0.564, 0.282, 0.0] [0.436, -0.164, -0.131]</t>
  </si>
  <si>
    <t>[1.0, -0.385, -0.0] [0.402, 0.201, -0.0] [0.402, 0.201, 0.0]</t>
  </si>
  <si>
    <t>[1.0, 0.5, 0.0] [0.68, -0.262, 0.0] [0.68, -0.262, 0.0]</t>
  </si>
  <si>
    <t>[1.0, -0.074, -0.428] [0.156, 0.055, -0.055] [0.844, 0.12, -0.372]</t>
  </si>
  <si>
    <t>[1.0, -0.074, 0.428] [0.844, 0.12, 0.372] [0.156, 0.055, 0.055]</t>
  </si>
  <si>
    <t>[1.0, -0.478, 0.0] [0.5, 0.25, -0.0] [0.5, 0.25, 0.0]</t>
  </si>
  <si>
    <t>[1.0, 0.478, -0.0] [0.5, -0.25, 0.0] [0.5, -0.25, -0.0]</t>
  </si>
  <si>
    <t>[1.0, -0.074, -0.065] [0.566, 0.265, -0.043] [0.434, -0.154, -0.154]</t>
  </si>
  <si>
    <t>[1.0, -0.074, 0.065] [0.434, -0.154, 0.154] [0.566, 0.265, 0.043]</t>
  </si>
  <si>
    <t>[1.0, -0.17, -0.218] [0.628, -0.262, 0.126] [0.0, -0.0, -0.0] [0.291, -0.103, -0.103]</t>
  </si>
  <si>
    <t>[1.0, 0.246, -0.032] [0.666, -0.002, 0.333] [-0.0, 0.0, -0.0] [0.414, 0.207, -0.0]</t>
  </si>
  <si>
    <t>[1.0, 0.059, -0.168] [0.55, -0.128, 0.222] [0.0, -0.0, -0.0] [0.085, 0.042, -0.0]</t>
  </si>
  <si>
    <t>[1.0, -0.355, 0.131] [0.319, -0.16, 0.0] [0.0, -0.0, -0.0] [0.671, -0.049, -0.315]</t>
  </si>
  <si>
    <t>[1.0, 0.057, 0.354] [0.398, 0.141, 0.141] [0.0, 0.0, 0.0] [0.657, 0.255, -0.177]</t>
  </si>
  <si>
    <t>[1.0, -0.171, 0.292] [0.083, 0.029, 0.029] [0.0, -0.0, 0.0] [0.564, 0.101, -0.24]</t>
  </si>
  <si>
    <t>[1.0, -0.269, -0.055] [0.376, -0.188, 0.0] [0.0, -0.0, -0.0] [0.387, -0.116, -0.146]</t>
  </si>
  <si>
    <t>[1.0, 0.162, 0.17] [0.411, 0.123, 0.155] [0.0, -0.0, 0.0] [0.399, 0.2, 0.0]</t>
  </si>
  <si>
    <t>[1.0, -0.059, 0.055] [0.033, 0.01, 0.012] [0.0, -0.0, 0.0] [0.032, 0.016, -0.0]</t>
  </si>
  <si>
    <t>[1.0, -0.318, -0.368] [1.0, -0.123, -0.2] [1.0, -0.413, 0.211] [0.277, -0.139, 0.0]</t>
  </si>
  <si>
    <t>[1.0, 0.5, 0.0] [1.0, 0.134, 0.09] [0.984, -0.086, 0.457] [0.512, 0.256, -0.0]</t>
  </si>
  <si>
    <t>[1.0, 0.219, -0.409] [1.0, 0.068, -0.092] [1.0, -0.347, 0.356] [0.529, 0.0, 0.264]</t>
  </si>
  <si>
    <t>[1.0, -0.494, 0.015] [0.16, -0.057, -0.057] [1.0, -0.149, -0.438] [1.0, -0.265, 0.204]</t>
  </si>
  <si>
    <t>[1.0, 0.354, 0.354] [0.062, 0.03, 0.003] [1.0, 0.494, -0.015] [1.0, -0.154, 0.228]</t>
  </si>
  <si>
    <t>[0.609, -0.084, 0.27] [0.0, 0.0, -0.0] [1.0, 0.249, -0.397] [1.0, -0.236, 0.271]</t>
  </si>
  <si>
    <t>[1.0, -0.417, -0.201] [1.0, -0.5, -0.0] [0.919, 0.226, -0.227] [1.0, -0.5, -0.0]</t>
  </si>
  <si>
    <t>[1.0, 0.369, 0.315] [1.0, 0.467, 0.08] [0.784, -0.326, 0.158] [1.0, 0.467, 0.08]</t>
  </si>
  <si>
    <t>[0.057, 0.021, 0.019] [1.0, 0.354, -0.354] [1.0, -0.35, -0.07] [1.0, -0.06, 0.475]</t>
  </si>
  <si>
    <t>[1.0, -0.279, -0.384] [1.0, -0.34, 0.148] [0.304, -0.152, 0.0] [0.357, -0.126, -0.126]</t>
  </si>
  <si>
    <t>[1.0, 0.482, -0.044] [1.0, -0.042, 0.416] [0.335, 0.118, 0.118] [0.479, 0.239, -0.0]</t>
  </si>
  <si>
    <t>[1.0, 0.223, -0.408] [1.0, -0.249, 0.231] [0.5, -0.009, 0.246] [0.0, -0.0, -0.0]</t>
  </si>
  <si>
    <t>[1.0, -0.466, 0.081] [0.302, -0.151, 0.0] [0.314, -0.111, -0.111] [1.0, -0.099, -0.244]</t>
  </si>
  <si>
    <t>[1.0, 0.182, 0.425] [0.423, 0.15, 0.15] [0.25, 0.125, 0.0] [1.0, 0.216, -0.112]</t>
  </si>
  <si>
    <t>[1.0, -0.192, 0.42] [0.0, -0.0, 0.0] [0.452, 0.168, -0.141] [1.0, -0.04, -0.149]</t>
  </si>
  <si>
    <t>[1.0, -0.438, -0.149] [0.825, -0.412, 0.0] [0.122, 0.043, 0.043] [0.859, -0.25, -0.326]</t>
  </si>
  <si>
    <t>[1.0, 0.379, 0.292] [0.887, 0.248, 0.341] [0.114, -0.04, -0.04] [0.835, 0.418, 0.0]</t>
  </si>
  <si>
    <t>[1.0, -0.034, 0.067] [0.971, -0.485, 0.0] [0.0, 0.0, 0.0] [0.971, 0.485, -0.0]</t>
  </si>
  <si>
    <t>[1.0, -0.034, 0.067] [0.889, 0.314, 0.314] [0.0, 0.0, 0.0] [0.889, -0.314, -0.314]</t>
  </si>
  <si>
    <t>[1.0, 0.381, 0.288] [0.076, -0.027, 0.027] [0.965, -0.41, -0.175] [0.025, -0.009, -0.009]</t>
  </si>
  <si>
    <t>[1.0, -0.436, -0.153] [0.0, -0.0, 0.0] [0.973, 0.356, 0.315] [0.064, 0.013, -0.027]</t>
  </si>
  <si>
    <t>[1.0, 0.207, -0.414] [0.682, 0.141, -0.283] [0.0, 0.0, -0.0] [0.784, 0.162, -0.325]</t>
  </si>
  <si>
    <t>[1.0, -0.207, 0.414] [0.682, -0.141, 0.283] [0.0, -0.0, -0.0] [0.784, -0.162, 0.325]</t>
  </si>
  <si>
    <t>[1.0, 0.369, 0.316] [0.547, -0.194, 0.194] [0.0, -0.0, -0.0] [0.305, -0.001, 0.086] [0.0, 0.0, 0.0]</t>
  </si>
  <si>
    <t>[1.0, 0.47, 0.072] [0.283, -0.11, 0.077] [0.377, 0.188, 0.0] [0.0, 0.0, 0.0] [0.834, -0.417, 0.0]</t>
  </si>
  <si>
    <t>[1.0, 0.376, 0.3] [0.584, -0.206, 0.206] [0.0, 0.0, 0.0] [0.173, 0.061, 0.061] [0.244, -0.122, 0.0]</t>
  </si>
  <si>
    <t>[1.0, 0.184, 0.356] [0.586, -0.207, 0.207] [0.0, 0.0, 0.0] [0.291, -0.087, 0.11] [0.0, -0.0, 0.0]</t>
  </si>
  <si>
    <t>[1.0, -0.315, 0.263] [0.681, -0.241, 0.241] [0.056, 0.028, -0.0] [0.0, -0.0, 0.0] [0.685, -0.343, -0.0]</t>
  </si>
  <si>
    <t>[1.0, -0.105, 0.395] [0.638, -0.226, 0.226] [0.0, 0.0, -0.0] [0.348, 0.123, 0.123] [0.014, -0.007, -0.0]</t>
  </si>
  <si>
    <t>[1.0, 0.273, 0.364] [0.579, -0.205, 0.205] [0.0, -0.0, 0.0] [0.284, -0.057, 0.118] [0.0, -0.0, -0.0]</t>
  </si>
  <si>
    <t>[1.0, 0.05, 0.185] [0.493, -0.174, 0.174] [0.214, 0.107, -0.0] [0.0, -0.0, -0.0] [0.75, -0.375, -0.0]</t>
  </si>
  <si>
    <t>[1.0, 0.122, 0.35] [0.613, -0.217, 0.217] [0.0, 0.0, 0.0] [0.265, 0.094, 0.094] [0.122, -0.061, 0.0]</t>
  </si>
  <si>
    <t>[1.0, 0.369, -0.316] [0.305, -0.001, -0.086] [0.0, -0.0, 0.0] [0.547, -0.194, -0.194] [0.0, 0.0, 0.0]</t>
  </si>
  <si>
    <t>[1.0, 0.47, -0.072] [0.0, 0.0, -0.0] [0.834, -0.417, 0.0] [0.283, -0.11, -0.077] [0.377, 0.188, 0.0]</t>
  </si>
  <si>
    <t>[1.0, 0.376, -0.3] [0.173, 0.061, -0.061] [0.244, -0.122, 0.0] [0.584, -0.206, -0.206] [0.0, 0.0, 0.0]</t>
  </si>
  <si>
    <t>[1.0, 0.184, -0.356] [0.291, -0.087, -0.11] [0.0, 0.0, -0.0] [0.586, -0.207, -0.207] [0.0, 0.0, -0.0]</t>
  </si>
  <si>
    <t>[1.0, -0.315, -0.263] [0.0, 0.0, -0.0] [0.685, -0.343, 0.0] [0.681, -0.241, -0.241] [0.056, 0.028, -0.0]</t>
  </si>
  <si>
    <t>[1.0, -0.105, -0.395] [0.348, 0.123, -0.123] [0.014, -0.007, 0.0] [0.638, -0.226, -0.226] [0.0, 0.0, -0.0]</t>
  </si>
  <si>
    <t>[1.0, 0.273, -0.364] [0.284, -0.057, -0.118] [0.0, 0.0, 0.0] [0.579, -0.205, -0.205] [0.0, 0.0, 0.0]</t>
  </si>
  <si>
    <t>[1.0, 0.05, -0.185] [0.0, -0.0, -0.0] [0.75, -0.375, 0.0] [0.493, -0.174, -0.174] [0.214, 0.107, 0.0]</t>
  </si>
  <si>
    <t>[1.0, 0.122, -0.35] [0.265, 0.094, -0.094] [0.122, -0.061, -0.0] [0.613, -0.217, -0.217] [0.0, 0.0, -0.0]</t>
  </si>
  <si>
    <t>[1.0, 0.5, 0.0] [0.4, -0.166, -0.0] [0.0, 0.0, -0.0] [0.4, -0.166, 0.0] [0.0, 0.0, -0.0]</t>
  </si>
  <si>
    <t>[1.0, 0.131, 0.0] [0.123, 0.044, -0.044] [1.0, -0.354, 0.354] [0.123, 0.044, 0.044] [1.0, -0.354, -0.354]</t>
  </si>
  <si>
    <t>[1.0, 0.5, 0.0] [0.493, 0.174, -0.174] [0.007, -0.002, 0.002] [0.493, 0.174, 0.174] [0.007, -0.002, -0.002]</t>
  </si>
  <si>
    <t>[1.0, 0.238, -0.0] [0.421, -0.149, 0.149] [0.0, -0.0, -0.0] [0.421, -0.149, -0.149] [0.0, -0.0, -0.0]</t>
  </si>
  <si>
    <t>[1.0, -0.5, 0.0] [0.0, -0.0, -0.0] [1.0, 0.0, -0.341] [0.0, 0.0, 0.0] [1.0, 0.0, 0.341]</t>
  </si>
  <si>
    <t>[1.0, -0.472, 0.0] [0.5, -0.177, 0.177] [0.0, -0.0, -0.0] [0.5, -0.177, -0.177] [0.0, 0.0, -0.0]</t>
  </si>
  <si>
    <t>[1.0, 0.382, -0.0] [0.405, -0.143, 0.143] [0.0, 0.0, 0.0] [0.405, -0.143, -0.143] [0.0, -0.0, 0.0]</t>
  </si>
  <si>
    <t>[1.0, -0.5, 0.0] [0.125, 0.044, -0.044] [1.0, 0.0, 0.246] [0.125, 0.0, 0.0] [1.0, -0.039, -0.319]</t>
  </si>
  <si>
    <t>[1.0, -0.5, -0.0] [0.0, 0.0, 0.0] [0.5, -0.177, 0.177] [0.0, 0.0, -0.0] [0.5, -0.177, -0.177]</t>
  </si>
  <si>
    <t>[1.0, 0.472, -0.0] [0.5, -0.177, 0.177] [0.0, 0.0, 0.0] [0.5, -0.177, -0.177] [0.0, -0.0, -0.0]</t>
  </si>
  <si>
    <t>[1.0, -0.0, 0.463] [0.0, -0.0, -0.0] [-0.0, -0.0, -0.0] [1.0, -0.201, 0.417] [0.0, 0.0, -0.0]</t>
  </si>
  <si>
    <t>[1.0, -0.0, -0.463] [1.0, -0.201, -0.417] [0.0, 0.0, 0.0] [0.0, 0.0, 0.0] [0.0, -0.0, 0.0]</t>
  </si>
  <si>
    <t>[1.0, 0.07, 0.128] [0.564, -0.199, 0.199] [0.0, -0.0, 0.0] [0.366, 0.13, 0.13] [0.07, -0.035, -0.0]</t>
  </si>
  <si>
    <t>[1.0, 0.07, -0.128] [0.366, 0.13, -0.13] [0.07, -0.035, -0.0] [0.564, -0.199, -0.199] [0.0, 0.0, 0.0]</t>
  </si>
  <si>
    <t>[1.0, -0.352, 0.343] [0.277, -0.072, 0.109] [0.0, -0.0, 0.0] [0.0, -0.0, -0.0] [0.0, -0.0, -0.0] [0.0, 0.0, -0.0] [0.0, -0.0, -0.0] [0.473, -0.167, -0.167] [0.0, 0.0, 0.0]</t>
  </si>
  <si>
    <t>[1.0, -0.024, -0.158] [-0.0, -0.0, 0.0] [0.816, -0.408, -0.0] [0.0, -0.0, 0.0] [0.0, -0.0, -0.0] [0.0, 0.0, 0.0] [0.0, 0.0, 0.0] [0.0, -0.0, 0.0] [0.487, 0.178, -0.158]</t>
  </si>
  <si>
    <t>[1.0, -0.288, 0.13] [0.0, -0.0, 0.0] [0.535, -0.268, 0.0] [0.0, -0.0, -0.0] [0.0, 0.0, 0.0] [0.0, -0.0, -0.0] [0.0, -0.0, -0.0] [0.277, -0.098, -0.098] [0.188, 0.094, -0.0]</t>
  </si>
  <si>
    <t>[1.0, -0.341, -0.304] [0.432, 0.153, -0.153] [0.0, 0.0, -0.0] [0.034, -0.012, 0.012] [0.0, 0.0, -0.0] [0.0, -0.0, 0.0] [0.0, -0.0, -0.0] [0.285, 0.101, 0.101] [0.0, -0.0, -0.0]</t>
  </si>
  <si>
    <t>[1.0, -0.024, 0.158] [-0.0, -0.0, 0.0] [0.487, 0.178, 0.158] [0.0, -0.0, 0.0] [0.0, -0.0, 0.0] [0.0, 0.0, 0.0] [0.0, -0.0, 0.0] [0.0, 0.0, 0.0] [0.816, -0.408, -0.0]</t>
  </si>
  <si>
    <t>[1.0, -0.29, -0.129] [0.0, -0.0, -0.0] [0.514, 0.257, -0.0] [0.0, -0.0, 0.0] [0.0, 0.0, 0.0] [0.0, 0.0, 0.0] [0.0, -0.0, -0.0] [0.273, 0.097, 0.097] [0.213, -0.106, -0.0]</t>
  </si>
  <si>
    <t>[1.0, -0.5, 0.0] [0.0, 0.0, -0.0] [0.0, 0.0, 0.0] [0.313, -0.065, -0.0] [0.0, -0.0, -0.0] [0.313, -0.065, 0.0] [0.0, -0.0, -0.0] [0.0, -0.0, -0.0] [0.0, 0.0, 0.0]</t>
  </si>
  <si>
    <t>[1.0, 0.205, 0.0] [0.0, 0.0, -0.0] [0.781, -0.276, 0.276] [0.0, -0.0, 0.0] [0.0, -0.0, -0.0] [0.0, -0.0, 0.0] [0.0, -0.0, -0.0] [0.0, 0.0, 0.0] [0.781, -0.276, -0.276]</t>
  </si>
  <si>
    <t>[1.0, -0.5, -0.0] [0.152, -0.054, 0.054] [0.327, -0.116, 0.116] [0.0, 0.0, -0.0] [0.0, -0.0, 0.0] [0.111, 0.055, 0.0] [0.0, -0.0, 0.0] [0.212, 0.075, 0.075] [0.198, -0.07, -0.07]</t>
  </si>
  <si>
    <t>[1.0, 0.008, 0.4] [0.184, 0.0, 0.092] [0.0, -0.0, 0.0] [0.0, -0.0, 0.0] [0.0, 0.0, -0.0] [0.271, -0.096, -0.096] [0.0, -0.0, -0.0] [0.326, -0.115, -0.115] [0.0, 0.0, 0.0]</t>
  </si>
  <si>
    <t>[1.0, 0.474, 0.019] [0.0, -0.0, 0.0] [0.796, -0.398, -0.0] [0.0, -0.0, 0.0] [0.0, -0.0, 0.0] [0.0, -0.0, 0.0] [0.0, 0.0, -0.0] [0.04, -0.014, -0.014] [0.559, 0.279, -0.0]</t>
  </si>
  <si>
    <t>[1.0, 0.259, 0.317] [0.166, -0.059, 0.059] [0.286, -0.143, -0.0] [0.0, -0.0, 0.0] [0.0, 0.0, -0.0] [0.0, 0.0, -0.0] [0.0, 0.0, 0.0] [0.548, -0.194, -0.194] [-0.0, 0.0, 0.0]</t>
  </si>
  <si>
    <t>[1.0, 0.034, -0.342] [0.234, 0.083, -0.083] [0.0, 0.0, -0.0] [0.365, -0.129, 0.129] [0.0, -0.0, -0.0] [0.0, 0.0, 0.0] [0.0, -0.0, -0.0] [0.185, 0.066, 0.066] [0.0, 0.0, -0.0]</t>
  </si>
  <si>
    <t>[1.0, 0.474, -0.019] [0.0, 0.0, -0.0] [0.606, 0.303, 0.0] [0.0, 0.0, 0.0] [0.0, -0.0, 0.0] [0.0, -0.0, 0.0] [0.0, -0.0, 0.0] [0.039, 0.014, 0.014] [0.75, -0.375, 0.0]</t>
  </si>
  <si>
    <t>[1.0, -0.024, 0.0] [0.0, 0.0, -0.0] [0.0, 0.0, -0.0] [0.344, -0.172, 0.0] [0.0, 0.0, 0.0] [0.344, -0.172, -0.0] [0.0, -0.0, -0.0] [0.0, -0.0, -0.0] [0.0, 0.0, 0.0]</t>
  </si>
  <si>
    <t>[1.0, 0.5, 0.0] [0.0, 0.0, 0.0] [0.71, -0.048, -0.0] [0.0, 0.0, 0.0] [0.0, -0.0, -0.0] [0.0, -0.0, 0.0] [0.0, -0.0, 0.0] [0.0, 0.0, -0.0] [0.71, -0.048, 0.0]</t>
  </si>
  <si>
    <t>[1.0, -0.176, 0.401] [0.229, 0.0, 0.115] [0.0, -0.0, 0.0] [0.0, -0.0, -0.0] [0.0, -0.0, 0.0] [0.091, -0.032, -0.032] [0.0, -0.0, -0.0] [0.445, -0.157, -0.157] [0.0, 0.0, 0.0]</t>
  </si>
  <si>
    <t>[1.0, 0.186, -0.082] [0.0, -0.0, 0.0] [0.808, -0.404, 0.0] [-0.0, -0.0, -0.0] [0.0, -0.0, -0.0] [0.0, 0.0, -0.0] [0.0, 0.0, -0.0] [0.0, -0.0, -0.0] [0.537, 0.235, -0.082]</t>
  </si>
  <si>
    <t>[1.0, -0.029, 0.226] [0.0, -0.0, 0.0] [0.506, -0.253, 0.0] [-0.0, -0.0, 0.0] [0.0, -0.0, -0.0] [0.0, 0.0, -0.0] [0.0, 0.0, 0.0] [0.48, -0.17, -0.17] [0.014, 0.007, -0.0]</t>
  </si>
  <si>
    <t>[1.0, 0.186, 0.082] [0.0, -0.0, -0.0] [0.537, 0.235, 0.082] [0.0, -0.0, 0.0] [0.0, -0.0, 0.0] [0.0, -0.0, -0.0] [0.0, -0.0, 0.0] [0.0, 0.0, -0.0] [0.808, -0.404, -0.0]</t>
  </si>
  <si>
    <t>[1.0, -0.031, -0.219] [0.046, 0.016, -0.016] [0.523, 0.261, -0.0] [0.0, -0.0, 0.0] [0.0, 0.0, 0.0] [0.0, 0.0, 0.0] [0.0, -0.0, -0.0] [0.431, 0.152, 0.152] [0.0, -0.0, 0.0]</t>
  </si>
  <si>
    <t>[1.0, -0.307, 0.0] [0.0, -0.0, -0.0] [0.0, 0.0, -0.0] [0.315, -0.157, 0.0] [0.0, 0.0, 0.0] [0.315, -0.157, -0.0] [0.0, -0.0, -0.0] [0.0, -0.0, -0.0] [0.0, 0.0, 0.0]</t>
  </si>
  <si>
    <t>[1.0, 0.5, 0.0] [0.0, 0.0, -0.0] [0.787, -0.303, 0.0] [0.0, -0.0, 0.0] [0.0, -0.0, 0.0] [0.0, -0.0, -0.0] [0.0, 0.0, 0.0] [0.0, -0.0, -0.0] [0.787, -0.303, 0.0]</t>
  </si>
  <si>
    <t>[1.0, -0.002, 0.485] [0.531, 0.188, 0.188] [0.469, 0.116, 0.187] [0.0, 0.0, 0.0] [0.0, -0.0, 0.0] [0.0, 0.0, 0.0] [0.0, 0.0, -0.0] [0.0, -0.0, -0.0] [0.0, -0.0, -0.0]</t>
  </si>
  <si>
    <t>[1.0, -0.488, 0.0] [0.0, 0.0, -0.0] [0.0, 0.0, 0.0] [0.5, -0.25, 0.0] [0.0, 0.0, 0.0] [0.5, -0.25, -0.0] [0.0, 0.0, 0.0] [0.0, 0.0, 0.0] [0.0, -0.0, -0.0]</t>
  </si>
  <si>
    <t>[1.0, 0.491, 0.0] [0.0, -0.0, -0.0] [0.5, -0.177, 0.177] [0.0, -0.0, 0.0] [0.0, -0.0, -0.0] [0.0, -0.0, 0.0] [0.0, -0.0, 0.0] [-0.0, 0.0, -0.0] [0.5, -0.177, -0.177]</t>
  </si>
  <si>
    <t>[1.0, 0.021, 0.055] [0.08, 0.028, -0.028] [0.427, 0.214, -0.0] [0.0, 0.0, -0.0] [0.0, 0.0, 0.0] [0.0, -0.0, 0.0] [0.0, 0.0, 0.0] [0.492, 0.174, 0.174] [0.0, 0.0, 0.0]</t>
  </si>
  <si>
    <t>[1.0, 0.028, -0.056] [0.143, -0.051, 0.051] [0.414, -0.207, 0.0] [0.0, -0.0, -0.0] [0.0, -0.0, 0.0] [0.0, 0.0, -0.0] [0.0, -0.0, -0.0] [0.443, -0.157, -0.157] [0.0, 0.0, 0.0]</t>
  </si>
  <si>
    <t>[1.0, -0.42, 0.192] [0.0, 0.0, 0.0] [1.0, -0.366, 0.323] [0.304, 0.0, 0.152] [0.0, 0.0, -0.0] [0.523, -0.185, -0.185] [0.0, -0.0, 0.0] [0.254, -0.09, -0.09]</t>
  </si>
  <si>
    <t>[0.372, 0.153, -0.08] [1.0, 0.0, 0.5] [0.0, -0.0, -0.0] [0.0, 0.0, 0.0] [1.0, 0.5, 0.0] [0.304, 0.108, -0.108] [1.0, 0.022, -0.491] [1.0, 0.368, -0.319]</t>
  </si>
  <si>
    <t>[1.0, -0.381, -0.288] [0.288, 0.102, 0.102] [1.0, -0.354, 0.354] [0.0, 0.0, 0.0] [1.0, 0.5, 0.0] [0.24, 0.085, -0.085] [0.172, -0.0, -0.086] [1.0, 0.045, -0.481]</t>
  </si>
  <si>
    <t>[1.0, 0.276, 0.347] [0.0, 0.0, 0.0] [1.0, -0.371, -0.311] [0.257, 0.091, 0.091] [0.0, 0.0, -0.0] [1.0, -0.457, -0.104] [0.0, -0.0, 0.0] [0.0, -0.0, -0.0]</t>
  </si>
  <si>
    <t>[1.0, 0.354, 0.354] [1.0, -0.354, 0.354] [0.303, -0.107, -0.107] [0.0, 0.0, 0.0] [1.0, 0.117, -0.452] [0.213, -0.107, -0.0] [1.0, -0.5, 0.0] [0.991, -0.386, 0.265]</t>
  </si>
  <si>
    <t>[1.0, 0.447, 0.128] [0.557, 0.0, 0.279] [1.0, -0.354, -0.354] [0.0, 0.0, 0.0] [0.952, 0.337, -0.337] [1.0, -0.5, -0.0] [0.38, -0.19, 0.0] [0.079, -0.04, -0.0]</t>
  </si>
  <si>
    <t>[1.0, -0.196, 0.376] [0.0, 0.0, 0.0] [1.0, -0.466, 0.081] [0.131, 0.046, 0.046] [0.0, 0.0, -0.0] [1.0, -0.375, -0.302] [0.0, 0.0, 0.0] [0.0, -0.0, 0.0]</t>
  </si>
  <si>
    <t>[0.952, 0.396, 0.194] [1.0, -0.354, 0.354] [0.071, -0.025, -0.025] [0.0, 0.0, -0.0] [1.0, 0.354, -0.354] [0.0, -0.0, 0.0] [1.0, -0.13, -0.446] [1.0, -0.101, 0.458]</t>
  </si>
  <si>
    <t>[1.0, 0.28, -0.207] [0.251, -0.089, 0.089] [1.0, -0.354, -0.354] [0.0, 0.0, 0.0] [1.0, 0.354, -0.354] [0.367, -0.13, -0.13] [0.0, 0.0, 0.0] [1.0, -0.273, -0.387]</t>
  </si>
  <si>
    <t>[1.0, -0.064, 0.473] [1.0, 0.101, -0.458] [1.0, 0.393, 0.259] [0.398, 0.199, 0.0] [0.0, -0.0, -0.0] [1.0, -0.453, 0.114] [0.0, -0.0, 0.0] [0.0, 0.0, 0.0]</t>
  </si>
  <si>
    <t>[0.0, 0.0, 0.0] [1.0, -0.34, 0.359] [0.0, 0.0, -0.0] [1.0, -0.127, -0.447] [1.0, -0.354, 0.354] [0.0, 0.0, 0.0] [1.0, 0.401, 0.24] [0.273, -0.028, 0.125]</t>
  </si>
  <si>
    <t>[0.823, 0.0, 0.412] [1.0, 0.211, -0.413] [1.0, 0.5, -0.0] [1.0, -0.0, -0.5] [0.383, -0.136, 0.136] [0.868, -0.0, 0.434] [0.684, 0.242, 0.242] [0.0, -0.0, 0.0]</t>
  </si>
  <si>
    <t>[1.0, 0.354, 0.354] [0.426, -0.155, -0.14] [1.0, 0.434, -0.16] [0.0, 0.0, 0.0] [0.225, -0.08, -0.08] [1.0, -0.5, 0.0] [0.457, -0.162, 0.162] [0.0, -0.0, 0.0]</t>
  </si>
  <si>
    <t>[0.783, 0.277, 0.277] [0.941, 0.0, 0.47] [0.556, 0.132, -0.224] [0.0, 0.0, 0.0] [1.0, -0.5, 0.0] [1.0, -0.5, -0.0] [1.0, -0.354, 0.354] [0.011, -0.004, 0.004]</t>
  </si>
  <si>
    <t>[1.0, 0.354, 0.354] [0.639, -0.097, 0.223] [1.0, 0.5, -0.0] [0.0, 0.0, 0.0] [0.734, -0.259, -0.259] [1.0, -0.5, -0.0] [0.833, -0.294, 0.294] [0.0, -0.0, 0.0]</t>
  </si>
  <si>
    <t>[1.0, 0.354, 0.354] [0.794, -0.281, -0.281] [1.0, 0.466, -0.082] [0.283, 0.031, 0.129] [0.0, -0.0, -0.0] [1.0, -0.5, -0.0] [0.256, -0.09, 0.09] [0.0, 0.0, -0.0]</t>
  </si>
  <si>
    <t>[0.256, 0.091, 0.091] [1.0, 0.0, 0.5] [0.125, 0.044, -0.044] [0.379, -0.035, -0.175] [1.0, -0.5, -0.0] [0.407, -0.204, -0.0] [1.0, -0.354, 0.354] [0.0, 0.0, -0.0]</t>
  </si>
  <si>
    <t>[1.0, 0.354, 0.354] [1.0, -0.309, -0.119] [1.0, 0.5, 0.0] [0.27, -0.0, -0.135] [0.579, -0.29, 0.0] [1.0, -0.5, 0.0] [0.906, -0.32, 0.32] [0.0, -0.0, -0.0]</t>
  </si>
  <si>
    <t>[1.0, -0.354, 0.354] [0.744, 0.0, -0.372] [1.0, -0.293, 0.378] [0.281, 0.099, 0.099] [0.0, 0.0, -0.0] [0.858, -0.332, -0.234] [0.0, -0.0, 0.0] [0.0, -0.0, -0.0]</t>
  </si>
  <si>
    <t>[-0.0, 0.0, 0.0] [0.794, -0.281, 0.281] [0.0, 0.0, -0.0] [0.03, 0.0, -0.015] [1.0, -0.094, 0.461] [0.0, -0.0, -0.0] [1.0, 0.5, -0.0] [1.0, -0.008, -0.325]</t>
  </si>
  <si>
    <t>[1.0, -0.5, 0.0] [1.0, 0.002, -0.499] [1.0, -0.174, 0.428] [1.0, -0.354, -0.354] [0.503, 0.178, 0.178] [0.282, 0.141, -0.0] [0.361, 0.128, -0.128] [1.0, 0.354, -0.354]</t>
  </si>
  <si>
    <t>[0.977, 0.346, 0.346] [0.021, -0.011, 0.0] [1.0, 0.313, -0.37] [0.142, 0.05, 0.05] [0.0, 0.0, -0.0] [1.0, -0.5, 0.0] [0.134, -0.047, 0.047] [0.0, -0.0, 0.0]</t>
  </si>
  <si>
    <t>[0.892, 0.315, 0.315] [1.0, 0.0, 0.5] [0.252, -0.089, -0.089] [0.0, 0.0, -0.0] [1.0, -0.254, -0.395] [0.626, -0.313, -0.0] [1.0, -0.354, 0.354] [0.399, -0.141, 0.141]</t>
  </si>
  <si>
    <t>[1.0, 0.354, 0.354] [0.424, 0.0, 0.212] [1.0, 0.354, -0.354] [0.0, 0.0, 0.0] [0.497, -0.0, -0.249] [1.0, -0.426, -0.178] [0.909, -0.346, 0.262] [0.0, -0.0, -0.0]</t>
  </si>
  <si>
    <t>[1.0, -0.014, 0.364] [0.0, 0.0, 0.0] [1.0, 0.304, 0.049] [0.053, 0.019, 0.019] [0.0, -0.0, -0.0] [1.0, -0.5, -0.0] [0.0, 0.0, 0.0] [0.0, -0.0, 0.0]</t>
  </si>
  <si>
    <t>[0.357, 0.126, 0.126] [1.0, -0.354, 0.354] [0.0, -0.0, -0.0] [0.0, -0.0, 0.0] [1.0, 0.0, -0.129] [0.0, 0.0, 0.0] [1.0, -0.051, 0.324] [0.804, -0.402, 0.0]</t>
  </si>
  <si>
    <t>[1.0, 0.354, 0.354] [1.0, -0.354, 0.354] [0.517, -0.183, -0.183] [0.0, 0.0, -0.0] [1.0, -0.479, 0.0] [0.0, -0.0, -0.0] [1.0, -0.093, 0.0] [0.503, -0.207, 0.107]</t>
  </si>
  <si>
    <t>[0.657, 0.043, 0.174] [0.0, 0.0, 0.0] [1.0, 0.0, 0.237] [0.614, 0.217, 0.217] [0.0, -0.0, -0.0] [1.0, -0.5, 0.0] [0.0, 0.0, 0.0] [0.0, 0.0, -0.0]</t>
  </si>
  <si>
    <t>[0.0, 0.0, 0.0] [1.0, 0.0, 0.5] [1.0, -0.368, -0.134] [0.029, 0.0, -0.014] [0.0, -0.0, 0.0] [0.061, -0.022, 0.022] [1.0, 0.0, 0.5] [1.0, -0.244, 0.399]</t>
  </si>
  <si>
    <t>[1.0, 0.28, 0.384] [0.0, 0.0, -0.0] [1.0, 0.374, -0.304] [1.0, -0.235, 0.403] [0.987, 0.141, -0.435] [0.0, -0.0, -0.0] [0.0, -0.0, 0.0] [0.0, -0.0, 0.0]</t>
  </si>
  <si>
    <t>[1.0, -0.394, 0.257] [1.0, -0.354, 0.354] [1.0, -0.354, -0.354] [0.286, 0.101, 0.101] [1.0, 0.194, -0.42] [1.0, -0.5, 0.0] [0.217, -0.108, 0.0] [0.777, 0.275, -0.275]</t>
  </si>
  <si>
    <t>[1.0, 0.354, 0.354] [0.65, 0.258, 0.16] [1.0, 0.5, 0.0] [0.0, -0.0, 0.0] [0.645, -0.323, 0.0] [1.0, -0.354, -0.354] [0.885, -0.357, 0.207] [-0.0, -0.0, -0.0]</t>
  </si>
  <si>
    <t>[1.0, -0.154, -0.13] [0.732, -0.259, -0.259] [0.67, 0.281, 0.129]</t>
  </si>
  <si>
    <t>[1.0, -0.484, -0.04] [0.476, 0.16, 0.137] [0.501, 0.177, -0.177]</t>
  </si>
  <si>
    <t>[1.0, -0.48, -0.047] [0.495, 0.092, 0.131] [0.505, 0.179, -0.179]</t>
  </si>
  <si>
    <t>[1.0, -0.154, 0.13] [0.67, 0.281, -0.129] [0.732, -0.259, 0.259]</t>
  </si>
  <si>
    <t>[1.0, -0.484, 0.04] [0.501, 0.177, 0.177] [0.476, 0.16, -0.137]</t>
  </si>
  <si>
    <t>[1.0, -0.48, 0.047] [0.505, 0.179, 0.179] [0.495, 0.092, -0.131]</t>
  </si>
  <si>
    <t>[1.0, 0.113, -0.0] [0.886, -0.313, -0.313] [0.886, -0.313, 0.313]</t>
  </si>
  <si>
    <t>[1.0, -0.5, 0.0] [0.484, 0.18, 0.15] [0.484, 0.18, -0.15]</t>
  </si>
  <si>
    <t>[1.0, -0.5, 0.0] [0.5, 0.237, 0.03] [0.5, 0.237, -0.03]</t>
  </si>
  <si>
    <t>[1.0, 0.413, -0.209] [0.767, -0.378, 0.014] [0.731, 0.273, -0.223]</t>
  </si>
  <si>
    <t>[1.0, -0.457, -0.067] [0.466, 0.185, 0.116] [0.517, 0.183, -0.183]</t>
  </si>
  <si>
    <t>[1.0, -0.428, -0.138] [0.447, 0.199, 0.058] [0.553, 0.196, -0.196]</t>
  </si>
  <si>
    <t>[1.0, 0.413, 0.209] [0.731, 0.273, 0.223] [0.767, -0.378, -0.014]</t>
  </si>
  <si>
    <t>[1.0, -0.457, 0.067] [0.517, 0.183, 0.183] [0.466, 0.185, -0.116]</t>
  </si>
  <si>
    <t>[1.0, -0.428, 0.138] [0.553, 0.196, 0.196] [0.447, 0.199, -0.058]</t>
  </si>
  <si>
    <t>[1.0, 0.5, 0.0] [0.774, 0.033, 0.0] [0.774, 0.033, 0.0]</t>
  </si>
  <si>
    <t>[1.0, -0.463, 0.0] [0.488, 0.172, 0.172] [0.488, 0.172, -0.172]</t>
  </si>
  <si>
    <t>[1.0, -0.39, -0.0] [0.5, 0.177, 0.177] [0.5, 0.177, -0.177]</t>
  </si>
  <si>
    <t>[1.0, 0.14, -0.226] [0.745, -0.263, -0.263] [0.733, 0.351, 0.037]</t>
  </si>
  <si>
    <t>[1.0, -0.468, -0.076] [0.461, 0.185, 0.107] [0.52, 0.184, -0.184]</t>
  </si>
  <si>
    <t>[1.0, -0.445, -0.134] [0.451, 0.177, 0.06] [0.549, 0.194, -0.194]</t>
  </si>
  <si>
    <t>[1.0, 0.14, 0.226] [0.733, 0.351, -0.037] [0.745, -0.263, 0.263]</t>
  </si>
  <si>
    <t>[1.0, -0.468, 0.076] [0.52, 0.184, 0.184] [0.461, 0.185, -0.107]</t>
  </si>
  <si>
    <t>[1.0, -0.445, 0.134] [0.549, 0.194, 0.194] [0.451, 0.177, -0.06]</t>
  </si>
  <si>
    <t>[1.0, 0.5, -0.0] [0.887, -0.341, -0.0] [0.887, -0.341, 0.0]</t>
  </si>
  <si>
    <t>[1.0, -0.484, 0.0] [0.484, 0.171, 0.171] [0.484, 0.171, -0.171]</t>
  </si>
  <si>
    <t>[1.0, -0.445, -0.134] [0.502, 0.228, 0.042] [0.498, 0.176, -0.176]</t>
  </si>
  <si>
    <t>[1.0, -0.445, 0.134] [0.498, 0.176, 0.176] [0.502, 0.228, -0.042]</t>
  </si>
  <si>
    <t>[1.0, 0.5, 0.0] [0.5, -0.177, -0.177] [0.5, -0.177, 0.177]</t>
  </si>
  <si>
    <t>[1.0, -0.5, 0.0] [0.5, 0.177, 0.177] [0.5, 0.177, -0.177]</t>
  </si>
  <si>
    <t>[1.0, -0.445, 0.134] [0.559, 0.198, 0.198] [0.441, 0.205, -0.022]</t>
  </si>
  <si>
    <t>[1.0, -0.445, -0.134] [0.441, 0.205, 0.022] [0.559, 0.198, -0.198]</t>
  </si>
  <si>
    <t>[1.0, -0.327, -0.359] [1.0, -0.0, -0.5] [0.905, 0.32, -0.32] [0.0, -0.0, 0.0] [0.042, -0.015, 0.015] [0.568, 0.0, 0.284]</t>
  </si>
  <si>
    <t>[1.0, 0.473, -0.065] [0.143, -0.051, 0.051] [0.0, 0.0, 0.0] [0.623, -0.298, 0.033] [0.081, -0.029, -0.029] [0.0, -0.0, -0.0]</t>
  </si>
  <si>
    <t>[1.0, 0.476, -0.058] [0.994, 0.0, -0.159] [0.0, 0.0, 0.0] [0.187, -0.066, 0.066] [0.223, -0.079, -0.079] [0.0, 0.0, 0.0]</t>
  </si>
  <si>
    <t>[1.0, -0.354, -0.354] [0.486, -0.23, -0.031] [0.48, 0.17, 0.168] [0.0, -0.0, 0.0] [0.579, -0.205, -0.205] [0.0, -0.0, 0.0]</t>
  </si>
  <si>
    <t>[1.0, 0.215, -0.153] [0.172, -0.086, -0.0] [0.0, 0.0, -0.0] [0.68, -0.34, 0.0] [0.113, -0.04, -0.04] [0.0, 0.0, -0.0]</t>
  </si>
  <si>
    <t>[1.0, 0.05, -0.285] [0.32, -0.16, -0.0] [0.0, 0.0, 0.0] [0.561, -0.281, 0.0] [0.213, -0.075, -0.075] [0.0, -0.0, -0.0]</t>
  </si>
  <si>
    <t>[1.0, -0.5, -0.0] [0.514, 0.0, -0.257] [0.921, 0.461, 0.0] [0.0, -0.0, -0.0] [0.519, -0.24, 0.048] [0.06, -0.0, 0.03]</t>
  </si>
  <si>
    <t>[1.0, 0.314, -0.136] [0.152, -0.076, -0.0] [0.0, 0.0, 0.0] [0.682, -0.341, -0.0] [0.099, -0.035, -0.035] [0.0, 0.0, -0.0]</t>
  </si>
  <si>
    <t>[1.0, 0.168, -0.35] [0.388, -0.194, 0.0] [0.0, 0.0, 0.0] [0.467, -0.233, 0.0] [0.259, -0.092, -0.092] [0.0, 0.0, 0.0]</t>
  </si>
  <si>
    <t>[1.0, -0.438, -0.15] [0.0, -0.0, 0.0] [1.0, -0.082, -0.466] [0.0, 0.0, 0.0] [0.515, 0.257, -0.0] [1.0, 0.202, -0.352]</t>
  </si>
  <si>
    <t>[1.0, 0.407, 0.009] [0.0, -0.0, -0.0] [0.052, -0.026, -0.0] [0.768, -0.384, 0.0] [0.0, 0.0, 0.0] [0.149, -0.0, -0.074]</t>
  </si>
  <si>
    <t>[1.0, 0.404, 0.028] [0.0, 0.0, -0.0] [0.165, -0.082, 0.0] [0.66, -0.33, -0.0] [0.0, 0.0, 0.0] [0.496, -0.0, -0.248]</t>
  </si>
  <si>
    <t>[1.0, -0.465, -0.084] [0.0, 0.0, 0.0] [1.0, 0.0, 0.325] [0.0, 0.0, 0.0] [0.0, 0.0, -0.0] [0.789, -0.348, 0.034]</t>
  </si>
  <si>
    <t>[1.0, 0.234, 0.006] [0.0, 0.0, 0.0] [0.02, -0.01, 0.0] [0.834, -0.417, -0.0] [0.0, 0.0, 0.0] [0.049, -0.0, -0.025]</t>
  </si>
  <si>
    <t>[1.0, -0.186, 0.019] [0.0, 0.0, -0.0] [0.06, -0.03, -0.0] [0.88, -0.44, -0.0] [0.0, 0.0, 0.0] [0.17, -0.0, -0.085]</t>
  </si>
  <si>
    <t>[1.0, -0.378, -0.295] [0.0, -0.0, 0.0] [1.0, -0.217, -0.188] [0.0, -0.0, 0.0] [0.0, -0.0, 0.0] [1.0, -0.124, 0.038]</t>
  </si>
  <si>
    <t>[1.0, 0.321, 0.007] [0.0, -0.0, 0.0] [0.036, -0.018, -0.0] [0.8, -0.4, 0.0] [0.0, 0.0, 0.0] [0.099, -0.0, -0.05]</t>
  </si>
  <si>
    <t>[1.0, 0.114, 0.024] [0.0, -0.0, 0.0] [0.113, -0.057, -0.0] [0.768, -0.384, 0.0] [-0.0, -0.0, 0.0] [0.336, -0.0, -0.168]</t>
  </si>
  <si>
    <t>[1.0, -0.354, -0.354] [0.47, -0.029, -0.223] [1.0, 0.207, -0.414] [0.0, 0.0, 0.0] [0.1, 0.05, 0.0] [1.0, 0.073, 0.0]</t>
  </si>
  <si>
    <t>[1.0, 0.5, 0.0] [0.03, -0.0, 0.015] [0.009, -0.004, -0.0] [0.755, -0.377, -0.002] [0.0, 0.0, 0.0] [0.077, -0.0, -0.038]</t>
  </si>
  <si>
    <t>[1.0, 0.354, 0.354] [0.827, 0.283, 0.125] [0.0, -0.0, 0.0] [0.158, -0.079, 0.0] [0.0, 0.0, -0.0] [0.479, 0.0, -0.239]</t>
  </si>
  <si>
    <t>[1.0, -0.476, -0.058] [0.0, 0.0, -0.0] [1.0, 0.313, 0.185] [0.0, 0.0, 0.0] [0.317, -0.112, -0.112] [0.276, -0.098, 0.098]</t>
  </si>
  <si>
    <t>[1.0, 0.234, -0.071] [0.083, -0.041, 0.0] [0.0, -0.0, 0.0] [0.769, -0.385, 0.0] [0.052, -0.018, -0.018] [0.0, -0.0, 0.0]</t>
  </si>
  <si>
    <t>[1.0, -0.095, -0.207] [0.237, -0.118, 0.0] [0.0, 0.0, 0.0] [0.676, -0.338, 0.0] [0.156, -0.055, -0.055] [0.0, 0.0, -0.0]</t>
  </si>
  <si>
    <t>[1.0, -0.354, -0.354] [0.141, 0.0, -0.07] [1.0, 0.358, 0.0] [0.0, -0.0, 0.0] [0.108, -0.054, 0.0] [0.818, -0.282, 0.0]</t>
  </si>
  <si>
    <t>[1.0, 0.407, -0.006] [-0.0, 0.0, 0.0] [0.0, -0.0, 0.0] [0.818, -0.407, -0.006] [0.0, 0.0, 0.0] [0.0, -0.0, 0.0]</t>
  </si>
  <si>
    <t>[1.0, 0.417, 0.201] [0.0, 0.0, -0.0] [0.0, -0.0, 0.0] [1.0, -0.417, 0.201] [0.0, -0.0, -0.0] [0.0, -0.0, -0.0]</t>
  </si>
  <si>
    <t>[1.0, -0.5, 0.0] [0.0, 0.0, -0.0] [0.804, 0.356, -0.112] [0.0, 0.0, 0.0] [0.0, 0.0, 0.0] [0.246, 0.094, 0.03]</t>
  </si>
  <si>
    <t>[1.0, -0.112, 0.233] [0.035, 0.0, -0.017] [0.0, -0.0, 0.0] [0.0, -0.0, 0.0] [0.655, -0.232, 0.232] [0.313, 0.0, 0.157]</t>
  </si>
  <si>
    <t>[1.0, 0.208, -0.246] [0.211, -0.0, 0.106] [0.08, -0.04, -0.0] [0.696, -0.246, -0.246] [-0.0, -0.0, 0.0] [0.0, 0.0, 0.0]</t>
  </si>
  <si>
    <t>[1.0, 0.045, -0.093] [0.386, -0.193, 0.0] [0.0, 0.0, 0.0] [0.538, -0.269, 0.0] [0.188, -0.067, -0.067] [0.0, 0.0, 0.0]</t>
  </si>
  <si>
    <t>[1.0, 0.223, -0.408] [0.0, 0.0, 0.0] [0.024, -0.008, 0.008] [0.814, -0.389, 0.044] [0.0, -0.0, 0.0] [0.46, 0.0, -0.23]</t>
  </si>
  <si>
    <t>[1.0, 0.394, 0.081] [0.0, 0.0, -0.0] [0.0, 0.0, 0.0] [0.0, 0.0, 0.0] [0.833, -0.416, 0.0] [0.0, 0.0, 0.0] [-0.0, 0.0, 0.0] [0.159, -0.035, 0.065]</t>
  </si>
  <si>
    <t>[1.0, -0.354, -0.354] [1.0, 0.0, 0.5] [0.0, -0.0, 0.0] [1.0, -0.5, -0.0] [0.203, -0.076, -0.063] [0.708, 0.354, -0.0] [0.478, -0.239, 0.0] [1.0, 0.252, 0.395]</t>
  </si>
  <si>
    <t>[1.0, 0.354, 0.354] [0.089, -0.031, -0.031] [-0.0, -0.0, 0.0] [0.0, 0.0, -0.0] [0.833, -0.416, -0.0] [0.0, 0.0, 0.0] [0.57, -0.0, -0.285] [1.0, -0.068, 0.47]</t>
  </si>
  <si>
    <t>[1.0, 0.214, 0.024] [0.0, 0.0, -0.0] [0.0, 0.0, 0.0] [0.0, 0.0, 0.0] [0.86, -0.43, 0.0] [0.0, 0.0, -0.0] [0.0, -0.0, 0.0] [0.045, -0.009, 0.019]</t>
  </si>
  <si>
    <t>[1.0, -0.354, -0.354] [0.271, 0.0, 0.135] [0.0, -0.0, -0.0] [1.0, -0.485, 0.037] [0.049, -0.025, 0.0] [0.141, -0.05, -0.05] [0.629, -0.315, 0.0] [0.0, 0.0, 0.0]</t>
  </si>
  <si>
    <t>[1.0, -0.431, 0.112] [0.002, -0.001, -0.001] [0.0, 0.0, 0.0] [0.0, 0.0, 0.0] [1.0, -0.5, -0.0] [-0.0, 0.0, 0.0] [0.0, 0.0, -0.0] [0.191, -0.042, 0.078]</t>
  </si>
  <si>
    <t>[1.0, 0.296, 0.05] [0.0, 0.0, -0.0] [0.0, 0.0, 0.0] [0.0, 0.0, 0.0] [0.848, -0.424, -0.0] [0.0, 0.0, 0.0] [0.0, 0.0, 0.0] [0.097, -0.021, 0.04]</t>
  </si>
  <si>
    <t>[1.0, -0.354, -0.354] [0.844, 0.0, 0.422] [0.0, -0.0, -0.0] [1.0, -0.397, 0.248] [0.352, -0.176, 0.0] [0.0, -0.0, -0.0] [0.82, -0.41, 0.0] [0.622, 0.22, 0.22]</t>
  </si>
  <si>
    <t>[1.0, -0.277, 0.316] [0.0, -0.0, -0.0] [0.0, -0.0, 0.0] [0.0, -0.0, 0.0] [1.0, -0.5, 0.0] [0.0, -0.0, -0.0] [0.0, 0.0, -0.0] [0.582, -0.133, 0.236]</t>
  </si>
  <si>
    <t>[1.0, 0.458, -0.102] [0.151, 0.047, -0.056] [0.0, 0.0, 0.0] [0.0, 0.0, -0.0] [0.68, -0.34, 0.0] [0.061, -0.022, -0.022] [0.0, -0.0, 0.0] [0.0, 0.0, -0.0]</t>
  </si>
  <si>
    <t>[1.0, -0.354, -0.354] [1.0, 0.0, 0.5] [0.604, -0.213, -0.213] [1.0, 0.261, 0.0] [0.0, 0.0, 0.0] [0.911, 0.217, -0.326] [0.0, -0.0, 0.0] [0.0, 0.0, 0.0]</t>
  </si>
  <si>
    <t>[1.0, 0.392, -0.261] [0.852, 0.278, -0.311] [0.505, 0.178, -0.178] [0.0, 0.0, 0.0] [0.0, -0.0, 0.0] [0.28, -0.14, 0.0] [0.0, -0.0, -0.0] [0.0, 0.0, 0.0]</t>
  </si>
  <si>
    <t>[1.0, 0.134, -0.161] [0.227, 0.08, -0.08] [0.0, 0.0, -0.0] [0.0, 0.0, -0.0] [0.686, -0.343, 0.0] [0.097, -0.034, -0.034] [0.0, 0.0, -0.0] [0.0, -0.0, -0.0]</t>
  </si>
  <si>
    <t>[1.0, -0.354, -0.354] [0.0, 0.0, -0.0] [0.486, -0.23, -0.031] [0.48, 0.17, 0.168] [0.0, -0.0, -0.0] [0.579, -0.205, -0.205] [-0.0, -0.0, -0.0] [0.0, -0.0, 0.0]</t>
  </si>
  <si>
    <t>[1.0, -0.13, -0.317] [0.445, 0.157, -0.157] [0.0, 0.0, 0.0] [0.0, 0.0, 0.0] [0.558, -0.279, 0.0] [0.194, -0.069, -0.069] [0.0, 0.0, -0.0] [0.0, -0.0, -0.0]</t>
  </si>
  <si>
    <t>[1.0, 0.249, -0.142] [0.198, 0.07, -0.07] [0.0, 0.0, -0.0] [0.0, 0.0, 0.0] [0.687, -0.343, -0.0] [0.085, -0.03, -0.03] [0.0, 0.0, 0.0] [0.0, 0.0, -0.0]</t>
  </si>
  <si>
    <t>[1.0, -0.354, -0.354] [0.926, 0.327, 0.327] [-0.0, 0.0, -0.0] [1.0, 0.216, 0.184] [0.118, -0.059, 0.0] [0.731, -0.259, -0.259] [0.0, -0.0, -0.0] [0.0, -0.0, -0.0]</t>
  </si>
  <si>
    <t>[1.0, -0.036, -0.4] [0.555, 0.196, -0.196] [0.0, 0.0, -0.0] [0.0, 0.0, 0.0] [0.448, -0.224, -0.0] [0.243, -0.086, -0.086] [0.0, 0.0, -0.0] [0.0, -0.0, -0.0]</t>
  </si>
  <si>
    <t>[1.0, 0.477, 0.055] [0.058, -0.021, -0.021] [0.0, 0.0, 0.0] [0.0, 0.0, 0.0] [0.762, -0.381, -0.0] [-0.0, 0.0, 0.0] [0.0, -0.0, 0.0] [0.063, -0.013, 0.026]</t>
  </si>
  <si>
    <t>[1.0, -0.354, -0.354] [1.0, 0.0, 0.5] [0.127, -0.064, 0.0] [1.0, -0.354, -0.354] [0.117, 0.0, -0.059] [0.881, 0.441, 0.0] [0.148, -0.074, 0.0] [0.136, 0.048, 0.048]</t>
  </si>
  <si>
    <t>[1.0, 0.354, 0.354] [1.0, 0.104, -0.457] [0.355, -0.011, -0.173] [0.0, -0.0, 0.0] [0.0, -0.0, 0.0] [0.0, -0.0, 0.0] [0.0, -0.0, -0.0] [1.0, -0.341, 0.259]</t>
  </si>
  <si>
    <t>[1.0, 0.198, -0.073] [0.105, 0.037, -0.037] [0.0, 0.0, 0.0] [0.0, 0.0, 0.0] [0.775, -0.387, -0.0] [0.043, -0.015, -0.015] [0.0, -0.0, 0.0] [0.0, 0.0, -0.0]</t>
  </si>
  <si>
    <t>[1.0, -0.5, 0.0] [0.589, 0.208, 0.208] [0.0, 0.0, -0.0] [1.0, -0.179, 0.395] [0.0, -0.0, 0.0] [0.635, -0.224, -0.224] [0.02, -0.01, -0.0] [0.0, -0.0, -0.0]</t>
  </si>
  <si>
    <t>[1.0, -0.236, -0.223] [0.319, 0.113, -0.113] [0.0, 0.0, -0.0] [0.0, 0.0, 0.0] [0.684, -0.342, 0.0] [0.138, -0.049, -0.049] [0.0, -0.0, 0.0] [0.0, -0.0, -0.0]</t>
  </si>
  <si>
    <t>[1.0, 0.404, -0.001] [0.0, 0.0, -0.0] [0.006, 0.0, 0.003] [0.0, 0.0, 0.0] [0.812, -0.406, 0.0] [0.0, 0.0, 0.0] [0.0, 0.0, -0.0] [0.001, 0.0, 0.0]</t>
  </si>
  <si>
    <t>[1.0, -0.356, -0.347] [1.0, 0.0, 0.5] [0.0, 0.0, 0.0] [1.0, -0.434, -0.159] [0.27, -0.096, -0.096] [0.396, -0.14, -0.14] [0.364, -0.182, 0.0] [0.0, -0.0, 0.0]</t>
  </si>
  <si>
    <t>[1.0, -0.5, -0.0] [0.908, 0.288, 0.335] [0.0, 0.0, -0.0] [0.929, -0.285, 0.346] [-0.0, 0.0, 0.0] [0.0, -0.0, 0.0] [0.226, -0.113, 0.0] [0.0, -0.0, 0.0]</t>
  </si>
  <si>
    <t>[1.0, 0.417, 0.201] [0.0, -0.0, 0.0] [0.0, 0.0, -0.0] [0.0, 0.0, -0.0] [1.0, -0.417, 0.201] [0.0, -0.0, -0.0] [0.0, -0.0, -0.0] [0.0, -0.0, -0.0]</t>
  </si>
  <si>
    <t>[1.0, 0.159, -0.434] [0.075, 0.0, 0.037] [0.0, 0.0, -0.0] [0.0, 0.0, 0.0] [0.0, 0.0, 0.0] [0.129, -0.064, 0.0] [0.854, -0.302, 0.302] [0.084, -0.0, -0.042]</t>
  </si>
  <si>
    <t>[1.0, 0.018, -0.05] [0.0, -0.0, -0.0] [0.549, 0.0, 0.274] [0.0, -0.0, -0.0] [0.427, -0.213, 0.0] [0.0, 0.0, -0.0] [-0.0, -0.0, -0.0] [0.096, 0.034, 0.034]</t>
  </si>
  <si>
    <t>[1.0, 0.017, -0.467] [0.0, -0.0, 0.0] [0.0, 0.0, 0.0] [0.0, -0.0, 0.0] [0.896, -0.448, 0.0] [0.0, -0.0, -0.0] [0.0, -0.0, -0.0] [0.583, -0.23, 0.148]</t>
  </si>
  <si>
    <t>[1.0, -0.178, -0.103] [0.552, 0.195, -0.195] [0.0, -0.0, -0.0] [0.0, -0.0, 0.0] [0.53, -0.265, -0.0] [0.162, -0.057, -0.057] [0.0, -0.0, 0.0] [0.0, 0.0, -0.0]</t>
  </si>
  <si>
    <t>[1.0, 0.44, 0.145] [0.376, 0.11, -0.011] [0.309, 0.0, -0.155]</t>
  </si>
  <si>
    <t>[1.0, -0.088, 0.133] [0.444, 0.222, -0.0] [0.274, 0.0, -0.137]</t>
  </si>
  <si>
    <t>[1.0, 0.192, 0.141] [0.402, 0.199, -0.004] [0.295, 0.0, -0.148]</t>
  </si>
  <si>
    <t>[1.0, 0.38, -0.132] [0.391, 0.169, 0.065] [0.386, 0.0, 0.193]</t>
  </si>
  <si>
    <t>[1.0, 0.026, -0.118] [0.443, 0.195, 0.063] [0.355, 0.0, 0.177]</t>
  </si>
  <si>
    <t>[1.0, 0.194, -0.124] [0.418, 0.183, 0.064] [0.37, 0.0, 0.185]</t>
  </si>
  <si>
    <t>[1.0, 0.497, -0.006] [0.364, -0.084, 0.01] [0.052, -0.0, 0.026]</t>
  </si>
  <si>
    <t>[1.0, -0.277, -0.003] [0.449, 0.213, 0.028] [0.055, -0.0, 0.028]</t>
  </si>
  <si>
    <t>[1.0, 0.18, -0.006] [0.376, 0.178, 0.025] [0.057, -0.0, 0.028]</t>
  </si>
  <si>
    <t>[0.725, 0.127, 0.31] [0.525, -0.246, -0.041] [1.0, 0.356, -0.347]</t>
  </si>
  <si>
    <t>[0.629, -0.133, 0.259] [0.338, 0.155, -0.033] [1.0, -0.386, -0.275]</t>
  </si>
  <si>
    <t>[0.602, 0.0, 0.301] [0.391, 0.186, -0.024] [1.0, 0.169, -0.335]</t>
  </si>
  <si>
    <t>[1.0, 0.357, -0.344] [0.54, -0.216, 0.115] [0.949, -0.0, 0.475]</t>
  </si>
  <si>
    <t>[1.0, -0.251, -0.317] [0.562, 0.226, 0.132] [0.889, 0.0, 0.444]</t>
  </si>
  <si>
    <t>[1.0, 0.197, -0.362] [0.511, 0.167, 0.141] [1.0, 0.0, 0.5]</t>
  </si>
  <si>
    <t>[0.563, 0.253, -0.068] [0.447, -0.2, 0.058] [1.0, 0.451, 0.119]</t>
  </si>
  <si>
    <t>[0.503, -0.221, -0.074] [0.298, 0.13, 0.047] [1.0, -0.443, 0.139]</t>
  </si>
  <si>
    <t>[0.143, -0.0, -0.071] [0.203, 0.079, 0.056] [1.0, 0.087, 0.12]</t>
  </si>
  <si>
    <t>[1.0, 0.393, 0.258] [0.469, -0.186, -0.046] [0.575, -0.0, -0.288]</t>
  </si>
  <si>
    <t>[1.0, -0.317, 0.243] [0.512, 0.249, -0.018] [0.528, 0.0, -0.264]</t>
  </si>
  <si>
    <t>[1.0, 0.193, 0.272] [0.442, 0.209, -0.028] [0.604, -0.0, -0.302]</t>
  </si>
  <si>
    <t>[1.0, 0.42, -0.193] [0.418, 0.105, 0.081] [0.549, 0.0, 0.274]</t>
  </si>
  <si>
    <t>[1.0, -0.047, -0.17] [0.474, 0.203, 0.082] [0.496, 0.0, 0.248]</t>
  </si>
  <si>
    <t>[1.0, 0.201, -0.184] [0.439, 0.185, 0.084] [0.528, 0.0, 0.264]</t>
  </si>
  <si>
    <t>[1.0, 0.485, -0.036] [0.491, -0.233, 0.03] [0.501, 0.22, 0.073]</t>
  </si>
  <si>
    <t>[1.0, -0.486, -0.034] [0.506, 0.235, 0.044] [0.488, -0.209, 0.083]</t>
  </si>
  <si>
    <t>[1.0, -0.086, -0.027] [0.548, -0.0, -0.274] [0.515, 0.063, -0.232]</t>
  </si>
  <si>
    <t>[1.0, 0.078, -0.04] [0.463, 0.056, 0.208] [0.492, -0.0, 0.246]</t>
  </si>
  <si>
    <t>[1.0, -0.408, -0.087] [0.075, 0.0, 0.037] [0.917, 0.415, 0.105]</t>
  </si>
  <si>
    <t>[1.0, 0.422, 0.014] [0.892, 0.416, 0.071] [0.1, 0.0, 0.05]</t>
  </si>
  <si>
    <t>[1.0, 0.18, 0.306] [0.452, 0.174, -0.126] [0.514, 0.0, 0.257]</t>
  </si>
  <si>
    <t>[1.0, -0.078, -0.468] [0.514, 0.0, 0.257] [0.512, 0.084, -0.14]</t>
  </si>
  <si>
    <t>[1.0, -0.155, -0.095] [0.772, 0.0, 0.386] [0.389, 0.156, -0.094]</t>
  </si>
  <si>
    <t>[1.0, -0.069, -0.314] [0.71, -0.144, 0.296] [0.606, 0.214, -0.214]</t>
  </si>
  <si>
    <t>[1.0, -0.132, -0.2] [0.722, -0.019, 0.353] [0.431, 0.152, -0.152]</t>
  </si>
  <si>
    <t>[1.0, 0.269, -0.103] [0.611, -0.268, -0.091] [0.755, 0.0, 0.378]</t>
  </si>
  <si>
    <t>[1.0, 0.217, -0.283] [0.666, -0.235, -0.235] [0.655, 0.019, 0.32]</t>
  </si>
  <si>
    <t>[1.0, 0.247, -0.191] [0.627, -0.246, -0.161] [0.704, 0.0, 0.352]</t>
  </si>
  <si>
    <t>[1.0, 0.089, -0.162] [0.645, -0.228, 0.228] [0.605, 0.14, 0.245]</t>
  </si>
  <si>
    <t>[1.0, -0.0, -0.5] [0.55, 0.0, 0.015] [0.283, 0.001, 0.124]</t>
  </si>
  <si>
    <t>[1.0, 0.121, -0.399] [0.459, -0.162, 0.162] [0.509, 0.042, 0.237]</t>
  </si>
  <si>
    <t>[1.0, 0.025, 0.442] [0.774, -0.024, 0.368] [1.0, -0.0, -0.5]</t>
  </si>
  <si>
    <t>[1.0, 0.076, 0.136] [0.739, -0.074, 0.12] [1.0, -0.0, -0.5]</t>
  </si>
  <si>
    <t>[1.0, 0.054, 0.271] [0.754, -0.052, 0.229] [1.0, -0.0, -0.5]</t>
  </si>
  <si>
    <t>[1.0, 0.181, 0.425] [1.0, -0.046, -0.4] [0.69, -0.133, 0.29]</t>
  </si>
  <si>
    <t>[1.0, 0.102, 0.124] [1.0, -0.0, -0.5] [0.579, -0.101, 0.121]</t>
  </si>
  <si>
    <t>[1.0, 0.15, 0.284] [1.0, -0.0, -0.5] [0.619, -0.149, 0.216]</t>
  </si>
  <si>
    <t>[1.0, 0.0, 0.5] [1.0, 0.061, -0.015] [0.691, -0.059, -0.124]</t>
  </si>
  <si>
    <t>[0.805, 0.104, 0.329] [1.0, -0.092, -0.462] [1.0, -0.01, -0.496]</t>
  </si>
  <si>
    <t>[1.0, 0.016, 0.493] [1.0, 0.153, -0.2] [0.725, -0.168, -0.293]</t>
  </si>
  <si>
    <t>[1.0, -0.105, 0.119] [0.929, -0.158, 0.399] [0.748, 0.264, -0.264]</t>
  </si>
  <si>
    <t>[1.0, 0.06, -0.114] [0.698, -0.228, 0.255] [1.0, 0.169, -0.43]</t>
  </si>
  <si>
    <t>[1.0, -0.029, 0.01] [0.932, -0.315, 0.335] [0.978, 0.346, -0.346]</t>
  </si>
  <si>
    <t>[1.0, 0.294, 0.112] [0.793, -0.293, -0.25] [0.843, 0.0, 0.422]</t>
  </si>
  <si>
    <t>[1.0, 0.118, -0.121] [1.0, -0.225, -0.407] [0.629, 0.109, 0.269]</t>
  </si>
  <si>
    <t>[1.0, 0.212, -0.01] [0.964, -0.341, -0.341] [0.81, 0.13, 0.351]</t>
  </si>
  <si>
    <t>[1.0, 0.0, 0.5] [0.806, -0.005, 0.401] [0.518, 0.006, 0.257]</t>
  </si>
  <si>
    <t>[1.0, -0.0, -0.5] [0.806, -0.005, -0.401] [0.518, 0.006, -0.257]</t>
  </si>
  <si>
    <t>[1.0, 0.091, -0.01] [0.957, -0.338, -0.338] [0.904, 0.249, 0.349]</t>
  </si>
  <si>
    <t>[1.0, 0.091, 0.01] [0.957, -0.338, 0.338] [0.904, 0.249, -0.349]</t>
  </si>
  <si>
    <t>[1.0, 0.028, -0.488] [1.0, -0.272, 0.199] [0.784, 0.246, 0.29]</t>
  </si>
  <si>
    <t>[1.0, 0.028, 0.488] [1.0, -0.272, -0.199] [0.784, 0.246, -0.29]</t>
  </si>
  <si>
    <t>[1.0, -0.5, -0.0] [0.801, -0.4, 0.0] [0.514, -0.257, -0.0]</t>
  </si>
  <si>
    <t>[1.0, 0.5, -0.0] [0.801, 0.4, -0.0] [0.514, 0.257, 0.0]</t>
  </si>
  <si>
    <t>[1.0, 0.44, 0.145] [0.376, 0.11, -0.011] [0.0, -0.0, -0.0] [0.309, -0.0, -0.155]</t>
  </si>
  <si>
    <t>[1.0, -0.088, 0.133] [0.444, 0.222, -0.0] [0.0, -0.0, -0.0] [0.274, -0.0, -0.137]</t>
  </si>
  <si>
    <t>[1.0, 0.192, 0.141] [0.402, 0.199, -0.004] [0.0, -0.0, -0.0] [0.295, -0.0, -0.148]</t>
  </si>
  <si>
    <t>[1.0, 0.22, -0.134] [0.251, 0.0, 0.125] [0.358, -0.0, 0.179] [0.16, 0.0, 0.08]</t>
  </si>
  <si>
    <t>[1.0, -0.185, -0.12] [0.274, 0.0, 0.137] [0.433, -0.0, 0.216] [0.081, -0.0, 0.04]</t>
  </si>
  <si>
    <t>[1.0, 0.009, -0.127] [0.263, 0.0, 0.131] [0.397, -0.0, 0.198] [0.119, 0.0, 0.059]</t>
  </si>
  <si>
    <t>[1.0, 0.498, -0.006] [0.324, -0.099, 0.023] [0.077, -0.0, 0.038] [-0.0, -0.0, 0.0]</t>
  </si>
  <si>
    <t>[1.0, -0.311, -0.002] [0.413, 0.189, 0.042] [0.082, -0.0, 0.041] [0.0, -0.0, 0.0]</t>
  </si>
  <si>
    <t>[1.0, 0.155, -0.005] [0.338, 0.153, 0.039] [0.084, -0.0, 0.042] [0.0, -0.0, 0.0]</t>
  </si>
  <si>
    <t>[1.0, 0.285, 0.382] [0.34, -0.12, -0.12] [0.672, 0.301, -0.084] [1.0, 0.209, -0.413]</t>
  </si>
  <si>
    <t>[1.0, -0.353, 0.354] [0.194, 0.017, -0.09] [0.781, -0.39, 0.0] [1.0, -0.166, -0.431]</t>
  </si>
  <si>
    <t>[1.0, -0.175, 0.427] [0.241, -0.0, -0.121] [0.89, 0.146, -0.041] [1.0, -0.0, -0.5]</t>
  </si>
  <si>
    <t>[1.0, 0.357, -0.345] [0.535, -0.219, 0.118] [0.01, -0.0, 0.005] [0.946, 0.0, 0.473]</t>
  </si>
  <si>
    <t>[1.0, -0.363, -0.33] [0.47, 0.139, 0.177] [0.238, -0.0, 0.119] [0.767, 0.0, 0.384]</t>
  </si>
  <si>
    <t>[1.0, 0.029, -0.373] [0.396, 0.0, 0.198] [0.32, -0.0, 0.16] [0.82, 0.0, 0.41]</t>
  </si>
  <si>
    <t>[0.813, 0.363, -0.105] [0.172, -0.068, 0.042] [1.0, 0.5, 0.0] [1.0, 0.446, 0.13]</t>
  </si>
  <si>
    <t>[0.831, -0.369, -0.112] [0.0, -0.0, -0.0] [1.0, -0.492, -0.018] [1.0, -0.304, 0.145]</t>
  </si>
  <si>
    <t>[0.494, -0.203, -0.106] [0.0, 0.0, 0.0] [1.0, -0.227, -0.064] [1.0, 0.438, 0.149]</t>
  </si>
  <si>
    <t>[1.0, 0.393, 0.258] [0.469, -0.186, -0.046] [0.0, -0.0, 0.0] [0.575, 0.0, -0.288]</t>
  </si>
  <si>
    <t>[1.0, -0.317, 0.243] [0.512, 0.249, -0.018] [0.0, -0.0, -0.0] [0.528, -0.0, -0.264]</t>
  </si>
  <si>
    <t>[1.0, 0.193, 0.272] [0.442, 0.209, -0.028] [0.0, -0.0, -0.0] [0.604, 0.0, -0.302]</t>
  </si>
  <si>
    <t>[1.0, 0.336, -0.204] [0.28, 0.0, 0.14] [0.317, -0.0, 0.158] [0.371, 0.0, 0.186]</t>
  </si>
  <si>
    <t>[1.0, -0.271, -0.175] [0.311, -0.0, 0.156] [0.431, -0.0, 0.216] [0.23, -0.0, 0.115]</t>
  </si>
  <si>
    <t>[1.0, 0.014, -0.189] [0.296, 0.0, 0.148] [0.377, -0.0, 0.189] [0.296, 0.0, 0.148]</t>
  </si>
  <si>
    <t>[1.0, 0.484, -0.038] [0.069, -0.034, -0.0] [0.862, 0.425, 0.015] [0.067, 0.024, 0.024]</t>
  </si>
  <si>
    <t>[1.0, -0.485, -0.036] [0.181, 0.09, -0.0] [0.643, -0.321, 0.0] [0.175, -0.072, 0.039]</t>
  </si>
  <si>
    <t>[1.0, -0.086, -0.027] [0.548, -0.0, -0.274] [0.0, -0.0, 0.0] [0.515, 0.063, -0.232]</t>
  </si>
  <si>
    <t>[1.0, 0.021, -0.038] [0.44, 0.0, 0.22] [0.076, 0.0, 0.038] [0.439, 0.0, 0.22]</t>
  </si>
  <si>
    <t>[1.0, -0.376, -0.089] [0.0, 0.0, 0.0] [0.119, -0.0, -0.059] [0.874, 0.383, 0.13]</t>
  </si>
  <si>
    <t>[1.0, 0.385, 0.016] [0.843, 0.381, 0.098] [0.149, 0.0, 0.075] [0.0, 0.0, 0.0]</t>
  </si>
  <si>
    <t>[1.0, -0.0, 0.408] [0.0, 0.0, 0.0] [0.966, 0.0, 0.483] [0.0, -0.0, 0.0]</t>
  </si>
  <si>
    <t>[1.0, -0.0, -0.5] [0.057, -0.001, -0.014] [0.925, -0.0, -0.463] [0.052, -0.0, 0.026]</t>
  </si>
  <si>
    <t>[1.0, -0.206, -0.415] [0.906, 0.0, 0.453] [0.194, -0.068, 0.068] [1.0, -0.234, 0.403] [1.0, -0.102, -0.458] [0.0, 0.0, -0.0]</t>
  </si>
  <si>
    <t>[1.0, 0.0, 0.5] [0.469, 0.12, -0.185] [0.614, -0.217, -0.217] [1.0, -0.354, -0.354] [1.0, -0.354, 0.354] [0.15, -0.052, 0.053]</t>
  </si>
  <si>
    <t>[1.0, 0.147, 0.079] [0.564, 0.199, 0.199] [0.382, -0.135, -0.135] [1.0, -0.5, 0.0] [1.0, -0.5, -0.0] [0.127, -0.064, -0.0]</t>
  </si>
  <si>
    <t>[1.0, -0.273, -0.387] [0.0, -0.0, 0.0] [0.561, -0.233, 0.115] [1.0, 0.173, 0.428] [0.0, 0.0, -0.0] [0.459, 0.229, 0.0]</t>
  </si>
  <si>
    <t>[1.0, -0.127, 0.447] [0.0, -0.0, 0.0] [0.827, -0.382, -0.076] [1.0, 0.312, -0.371] [0.0, -0.0, 0.0] [0.154, 0.077, 0.0]</t>
  </si>
  <si>
    <t>[1.0, -0.212, 0.385] [0.0, 0.0, -0.0] [0.675, -0.338, 0.0] [1.0, 0.25, 0.396] [0.0, 0.0, -0.0] [0.285, 0.142, 0.0]</t>
  </si>
  <si>
    <t>[1.0, -0.206, -0.414] [0.211, 0.0, 0.105] [0.397, -0.14, 0.14] [1.0, 0.0, 0.5] [0.25, -0.0, -0.125] [0.198, 0.07, -0.07]</t>
  </si>
  <si>
    <t>[1.0, -0.139, 0.442] [0.149, -0.0, -0.075] [0.667, -0.236, -0.236] [1.0, -0.0, -0.5] [0.25, -0.071, 0.096] [0.0, 0.0, 0.0]</t>
  </si>
  <si>
    <t>[1.0, -0.4, 0.103] [0.294, -0.0, -0.147] [0.361, -0.128, -0.128] [1.0, -0.288, 0.381] [0.0, -0.0, 0.0] [0.0, -0.0, 0.0]</t>
  </si>
  <si>
    <t>[0.208, -0.073, -0.073] [0.981, 0.0, 0.49] [1.0, -0.1, 0.459] [0.0, 0.0, 0.0] [1.0, 0.038, -0.484] [1.0, -0.057, -0.476]</t>
  </si>
  <si>
    <t>[0.784, -0.277, 0.277] [0.691, -0.244, -0.244] [1.0, -0.138, -0.443] [0.0, 0.0, -0.0] [1.0, 0.246, 0.398] [1.0, -0.264, 0.39]</t>
  </si>
  <si>
    <t>[0.473, -0.124, 0.185] [0.766, -0.271, 0.271] [1.0, 0.099, -0.081] [0.0, 0.0, -0.0] [1.0, 0.5, -0.0] [1.0, -0.5, 0.0]</t>
  </si>
  <si>
    <t>[0.541, -0.197, -0.176] [0.0, -0.0, 0.0] [1.0, -0.248, 0.397] [0.592, 0.296, 0.0] [-0.0, -0.0, 0.0] [1.0, 0.264, -0.391]</t>
  </si>
  <si>
    <t>[0.782, -0.324, 0.162] [0.0, -0.0, 0.0] [1.0, -0.181, -0.425] [0.366, 0.183, -0.0] [0.0, 0.0, 0.0] [1.0, 0.38, 0.29]</t>
  </si>
  <si>
    <t>[0.633, -0.317, 0.0] [0.0, -0.0, -0.0] [1.0, -0.169, 0.252] [0.434, 0.217, 0.0] [0.0, -0.0, 0.0] [1.0, 0.401, 0.239]</t>
  </si>
  <si>
    <t>[0.388, -0.137, -0.137] [0.068, 0.0, 0.034] [1.0, -0.0, 0.5] [0.438, 0.155, 0.155] [0.357, 0.126, -0.126] [1.0, 0.181, -0.425]</t>
  </si>
  <si>
    <t>[0.654, -0.231, 0.231] [0.022, -0.0, -0.011] [1.0, 0.0, -0.5] [0.158, 0.056, -0.056] [0.31, 0.11, 0.11] [1.0, 0.242, 0.4]</t>
  </si>
  <si>
    <t>[0.395, -0.197, -0.0] [0.0, -0.0, 0.0] [1.0, 0.087, 0.408] [0.0, 0.0, -0.0] [0.175, 0.088, 0.0] [1.0, 0.236, 0.402]</t>
  </si>
  <si>
    <t>[1.0, -0.035, -0.485] [1.0, -0.0, 0.5] [0.923, -0.056, 0.439] [1.0, -0.358, 0.343] [1.0, -0.016, -0.493] [1.0, -0.354, -0.354]</t>
  </si>
  <si>
    <t>[1.0, 0.0, 0.5] [0.555, 0.01, -0.273] [1.0, -0.189, -0.422] [1.0, -0.354, -0.354] [1.0, -0.018, 0.493] [1.0, -0.433, 0.161]</t>
  </si>
  <si>
    <t>[1.0, 0.04, 0.484] [1.0, 0.082, 0.466] [1.0, -0.063, -0.474] [1.0, -0.5, 0.0] [1.0, 0.02, -0.479] [1.0, -0.5, 0.0]</t>
  </si>
  <si>
    <t>[1.0, -0.312, -0.371] [0.0, 0.0, 0.0] [0.994, -0.343, 0.355] [1.0, 0.354, 0.354] [0.0, -0.0, 0.0] [0.899, 0.344, -0.256]</t>
  </si>
  <si>
    <t>[0.958, -0.3, 0.355] [0.0, -0.0, 0.0] [1.0, -0.354, -0.354] [1.0, 0.346, -0.357] [0.0, -0.0, -0.0] [0.853, 0.341, 0.207]</t>
  </si>
  <si>
    <t>[1.0, -0.345, -0.13] [0.0, -0.0, -0.0] [0.965, -0.437, -0.109] [1.0, 0.5, 0.0] [0.0, -0.0, 0.0] [0.89, 0.445, 0.0]</t>
  </si>
  <si>
    <t>[1.0, -0.354, -0.354] [0.568, 0.022, 0.275] [1.0, -0.354, 0.354] [1.0, 0.0, 0.5] [0.194, -0.045, -0.079] [1.0, 0.082, -0.466]</t>
  </si>
  <si>
    <t>[1.0, -0.354, 0.354] [0.411, -0.0, -0.206] [1.0, -0.354, -0.354] [1.0, 0.021, -0.491] [0.402, -0.06, 0.176] [1.0, 0.153, 0.437]</t>
  </si>
  <si>
    <t>[1.0, -0.5, -0.0] [0.0, -0.0, -0.0] [1.0, -0.5, 0.0] [1.0, 0.004, -0.141] [1.0, -0.0, -0.5] [0.93, 0.044, 0.346]</t>
  </si>
  <si>
    <t>[1.0, 0.007, -0.497] [1.0, -0.0, -0.5] [0.819, -0.073, 0.016] [1.0, 0.5, 0.0] [0.0, -0.0, 0.0] [0.944, 0.472, 0.0]</t>
  </si>
  <si>
    <t>[1.0, -0.354, 0.354] [0.189, 0.095, -0.0] [0.0, -0.0, -0.0] [0.087, 0.031, -0.031] [0.346, 0.16, -0.032] [1.0, 0.333, -0.362]</t>
  </si>
  <si>
    <t>[0.016, 0.0, -0.008] [0.257, -0.101, -0.066] [1.0, -0.354, -0.354] [1.0, 0.199, 0.417] [0.443, -0.222, 0.0] [0.0, 0.0, 0.0]</t>
  </si>
  <si>
    <t>[1.0, 0.27, 0.036] [0.0, -0.0, -0.0] [0.926, -0.463, -0.0] [1.0, -0.5, 0.0] [0.17, 0.06, -0.06] [0.985, 0.493, 0.0]</t>
  </si>
  <si>
    <t>[0.924, -0.462, 0.0] [0.0, -0.0, -0.0] [1.0, 0.259, -0.02] [1.0, 0.5, -0.0] [0.173, -0.086, 0.0] [0.964, -0.482, 0.0]</t>
  </si>
  <si>
    <t>[0.109, 0.039, -0.039] [1.0, -0.241, -0.4] [0.929, 0.0, 0.464] [0.0, -0.0, 0.0] [1.0, -0.219, 0.409] [1.0, -0.025, -0.49] [0.0, 0.0, -0.0]</t>
  </si>
  <si>
    <t>[0.321, 0.113, 0.113] [1.0, 0.0, 0.5] [0.409, 0.076, -0.173] [0.0, 0.0, 0.0] [1.0, -0.354, -0.354] [1.0, -0.354, 0.354] [0.381, -0.003, 0.189]</t>
  </si>
  <si>
    <t>[0.285, 0.142, -0.0] [1.0, 0.091, 0.462] [0.75, 0.265, 0.265] [0.0, 0.0, 0.0] [1.0, -0.5, 0.0] [1.0, -0.426, -0.18] [0.078, -0.039, 0.0]</t>
  </si>
  <si>
    <t>[0.0, 0.0, 0.0] [1.0, -0.273, -0.387] [0.0, -0.0, 0.0] [0.561, -0.233, 0.115] [1.0, 0.173, 0.428] [0.0, -0.0, -0.0] [0.459, 0.229, 0.0]</t>
  </si>
  <si>
    <t>[0.0, 0.0, 0.0] [1.0, -0.127, 0.447] [0.0, -0.0, -0.0] [0.827, -0.382, -0.076] [1.0, 0.312, -0.371] [0.0, -0.0, 0.0] [0.154, 0.077, 0.0]</t>
  </si>
  <si>
    <t>[0.0, 0.0, 0.0] [1.0, -0.212, 0.385] [0.0, -0.0, 0.0] [0.675, -0.338, -0.0] [1.0, 0.25, 0.396] [0.0, -0.0, 0.0] [0.285, 0.142, -0.0]</t>
  </si>
  <si>
    <t>[0.0, 0.0, 0.0] [1.0, -0.206, -0.414] [0.211, 0.0, 0.105] [0.397, -0.14, 0.14] [1.0, 0.0, 0.5] [0.25, 0.0, -0.125] [0.198, 0.07, -0.07]</t>
  </si>
  <si>
    <t>[0.0, 0.0, 0.0] [1.0, -0.139, 0.442] [0.149, 0.0, -0.075] [0.667, -0.236, -0.236] [1.0, -0.0, -0.5] [0.25, -0.071, 0.096] [0.0, 0.0, 0.0]</t>
  </si>
  <si>
    <t>[0.212, 0.0, 0.106] [1.0, -0.278, 0.262] [0.034, 0.012, -0.012] [0.0, -0.0, -0.0] [1.0, -0.291, 0.38] [0.0, 0.0, 0.0] [0.0, 0.0, 0.0]</t>
  </si>
  <si>
    <t>[0.277, 0.052, -0.117] [0.634, -0.213, -0.229] [1.0, 0.0, 0.5] [1.0, 0.0, 0.5] [0.0, 0.0, -0.0] [1.0, 0.354, -0.354] [1.0, -0.181, -0.425]</t>
  </si>
  <si>
    <t>[0.092, 0.033, 0.033] [0.924, -0.327, 0.327] [0.707, -0.25, -0.25] [1.0, -0.071, -0.471] [0.0, -0.0, -0.0] [1.0, 0.354, 0.354] [1.0, -0.294, 0.378]</t>
  </si>
  <si>
    <t>[0.0, 0.0, -0.0] [0.473, -0.124, 0.185] [0.766, -0.271, 0.271] [1.0, 0.099, -0.081] [0.0, 0.0, 0.0] [1.0, 0.5, 0.0] [1.0, -0.5, -0.0]</t>
  </si>
  <si>
    <t>[0.147, -0.0, -0.074] [0.75, -0.311, -0.154] [0.0, -0.0, 0.0] [1.0, -0.213, 0.412] [0.474, 0.237, -0.0] [0.0, 0.0, -0.0] [1.0, 0.354, -0.354]</t>
  </si>
  <si>
    <t>[0.15, -0.053, 0.053] [1.0, -0.419, 0.196] [0.0, -0.0, 0.0] [1.0, -0.253, -0.395] [0.261, 0.13, 0.0] [0.0, 0.0, -0.0] [1.0, 0.402, 0.237]</t>
  </si>
  <si>
    <t>[0.241, -0.04, 0.104] [1.0, -0.5, -0.0] [0.0, -0.0, 0.0] [1.0, -0.19, 0.12] [0.23, 0.115, 0.0] [0.0, 0.0, 0.0] [1.0, 0.5, -0.0]</t>
  </si>
  <si>
    <t>[0.424, -0.049, -0.192] [1.0, -0.354, -0.354] [0.003, 0.0, 0.001] [1.0, 0.0, 0.5] [0.0, -0.0, 0.0] [0.306, 0.108, -0.108] [1.0, 0.311, -0.371]</t>
  </si>
  <si>
    <t>[0.139, -0.014, 0.064] [0.865, -0.306, 0.306] [0.0, -0.0, 0.0] [1.0, -0.0, -0.5] [0.0, 0.0, -0.0] [0.288, 0.102, 0.102] [1.0, 0.282, 0.383]</t>
  </si>
  <si>
    <t>[0.0, -0.0, -0.0] [0.395, -0.197, -0.0] [0.0, 0.0, 0.0] [1.0, 0.087, 0.408] [0.0, 0.0, -0.0] [0.175, 0.088, 0.0] [1.0, 0.236, 0.402]</t>
  </si>
  <si>
    <t>[0.021, 0.008, -0.008] [1.0, -0.041, -0.483] [1.0, 0.0, 0.5] [0.886, -0.038, 0.427] [1.0, -0.357, 0.346] [1.0, -0.0, -0.5] [1.0, -0.354, -0.354]</t>
  </si>
  <si>
    <t>[0.022, 0.011, -0.0] [1.0, 0.0, 0.5] [0.578, 0.054, -0.267] [1.0, -0.202, -0.416] [1.0, -0.354, -0.354] [1.0, 0.0, 0.5] [1.0, -0.43, 0.168]</t>
  </si>
  <si>
    <t>[0.469, 0.234, -0.0] [1.0, 0.04, 0.483] [1.0, 0.383, 0.283] [0.518, 0.183, -0.183] [1.0, -0.5, 0.0] [1.0, 0.324, -0.366] [1.0, -0.5, 0.0]</t>
  </si>
  <si>
    <t>[0.014, -0.0, -0.007] [1.0, -0.314, -0.37] [0.0, 0.0, 0.0] [0.972, -0.344, 0.344] [1.0, 0.354, 0.354] [0.0, -0.0, 0.0] [0.908, 0.344, -0.264]</t>
  </si>
  <si>
    <t>[0.043, 0.015, 0.015] [1.0, -0.31, 0.372] [0.0, 0.0, -0.0] [0.968, -0.342, -0.342] [1.0, 0.354, -0.354] [0.0, -0.0, 0.0] [0.881, 0.353, 0.21]</t>
  </si>
  <si>
    <t>[0.183, 0.069, 0.053] [1.0, -0.373, -0.074] [0.0, 0.0, -0.0] [0.67, -0.335, 0.0] [1.0, 0.5, 0.0] [0.0, -0.0, 0.0] [1.0, 0.5, 0.0]</t>
  </si>
  <si>
    <t>[0.095, 0.0, -0.047] [1.0, -0.354, -0.354] [0.488, 0.173, 0.173] [1.0, -0.307, 0.373] [1.0, 0.0, 0.5] [0.358, -0.0, -0.179] [1.0, 0.235, -0.403]</t>
  </si>
  <si>
    <t>[0.077, 0.0, 0.039] [1.0, -0.354, 0.354] [0.365, 0.129, -0.129] [1.0, -0.354, -0.354] [1.0, 0.099, -0.459] [0.707, -0.053, 0.332] [1.0, 0.354, 0.354]</t>
  </si>
  <si>
    <t>[0.079, 0.04, 0.0] [1.0, -0.5, 0.0] [0.0, -0.0, 0.0] [1.0, -0.5, 0.0] [1.0, 0.009, -0.496] [1.0, -0.0, -0.5] [0.846, -0.001, -0.008]</t>
  </si>
  <si>
    <t>[0.373, -0.187, 0.0] [1.0, 0.35, 0.126] [0.383, 0.135, -0.135] [0.54, 0.0, 0.27] [1.0, 0.5, 0.0] [0.0, 0.0, 0.0] [1.0, 0.5, 0.0]</t>
  </si>
  <si>
    <t>[0.0, 0.0, -0.0] [1.0, -0.354, 0.354] [0.189, 0.095, 0.0] [0.0, -0.0, 0.0] [0.087, 0.031, -0.031] [0.346, 0.16, -0.032] [1.0, 0.333, -0.362]</t>
  </si>
  <si>
    <t>[1.0, 0.175, 0.427] [1.0, -0.079, -0.467] [0.217, -0.077, -0.077] [1.0, -0.354, -0.354] [1.0, 0.253, 0.395] [0.48, -0.24, 0.0] [0.0, 0.0, 0.0]</t>
  </si>
  <si>
    <t>[0.0, 0.0, 0.0] [1.0, 0.27, 0.036] [0.0, 0.0, 0.0] [0.926, -0.463, -0.0] [1.0, -0.5, -0.0] [0.17, 0.06, -0.06] [0.985, 0.493, 0.0]</t>
  </si>
  <si>
    <t>[0.065, 0.033, -0.0] [1.0, -0.5, -0.0] [0.0, -0.0, -0.0] [0.965, 0.325, -0.021] [1.0, 0.5, 0.0] [0.138, -0.069, 0.0] [1.0, -0.5, 0.0]</t>
  </si>
  <si>
    <t>[1.0, 0.354, -0.354] [1.0, 0.354, 0.354] [0.854, -0.302, -0.302] [0.872, -0.308, 0.308] [1.0, -0.345, 0.357] [1.0, -0.354, -0.354] [0.053, 0.019, 0.019] [0.051, 0.018, -0.018]</t>
  </si>
  <si>
    <t>[1.0, 0.354, 0.354] [1.0, 0.354, -0.354] [1.0, -0.286, 0.382] [0.991, -0.273, -0.382] [1.0, -0.383, -0.282] [1.0, -0.372, 0.309] [0.0, 0.0, -0.0] [0.0, 0.0, 0.0]</t>
  </si>
  <si>
    <t>[1.0, 0.394, -0.255] [1.0, 0.4, 0.24] [0.741, -0.262, 0.262] [0.741, -0.25, -0.267] [1.0, -0.5, 0.0] [1.0, -0.5, 0.0] [0.0, -0.0, 0.0] [0.0, 0.0, -0.0]</t>
  </si>
  <si>
    <t>[1.0, -0.354, -0.354] [0.876, 0.31, 0.31] [0.857, 0.303, -0.303] [1.0, -0.354, 0.354] [1.0, 0.35, 0.355] [0.064, -0.023, -0.023] [0.073, -0.026, 0.026] [1.0, 0.354, -0.354]</t>
  </si>
  <si>
    <t>[1.0, -0.354, 0.354] [1.0, 0.288, -0.381] [1.0, 0.298, 0.377] [1.0, -0.334, -0.362] [1.0, 0.377, -0.296] [0.0, -0.0, 0.0] [0.0, -0.0, -0.0] [1.0, 0.387, 0.273]</t>
  </si>
  <si>
    <t>[1.0, -0.392, -0.26] [0.731, 0.241, -0.266] [0.718, 0.254, 0.254] [1.0, -0.398, 0.247] [1.0, 0.5, 0.0] [0.0, -0.0, -0.0] [-0.0, -0.0, -0.0] [1.0, 0.5, 0.0]</t>
  </si>
  <si>
    <t>[1.0, 0.001, -0.5] [1.0, 0.354, 0.354] [0.62, -0.0, -0.31] [1.0, -0.354, 0.354] [1.0, 0.0, 0.5] [1.0, -0.354, -0.354] [0.003, -0.001, 0.001] [1.0, 0.343, -0.358]</t>
  </si>
  <si>
    <t>[1.0, 0.0, 0.5] [1.0, 0.354, -0.354] [0.928, 0.0, 0.464] [1.0, -0.352, -0.354] [1.0, 0.0, -0.5] [1.0, -0.402, 0.238] [0.0, -0.0, -0.0] [1.0, 0.406, 0.226]</t>
  </si>
  <si>
    <t>[1.0, -0.001, -0.385] [1.0, 0.354, -0.354] [0.407, -0.004, 0.202] [1.0, -0.354, -0.354] [1.0, 0.003, 0.499] [1.0, -0.5, -0.0] [0.0, -0.0, 0.0] [1.0, 0.5, -0.0]</t>
  </si>
  <si>
    <t>[0.912, 0.323, -0.323] [1.0, -0.345, 0.357] [1.0, -0.354, -0.354] [0.901, 0.318, 0.318] [0.08, -0.028, 0.028] [1.0, 0.354, -0.354] [1.0, 0.354, 0.354] [0.075, -0.026, -0.026]</t>
  </si>
  <si>
    <t>[1.0, 0.305, 0.373] [1.0, -0.354, -0.354] [1.0, -0.347, 0.356] [1.0, 0.323, -0.366] [0.0, -0.0, -0.0] [1.0, 0.39, 0.266] [1.0, 0.381, -0.286] [0.0, -0.0, 0.0]</t>
  </si>
  <si>
    <t>[0.714, 0.24, 0.258] [1.0, -0.384, 0.279] [1.0, -0.391, -0.264] [0.713, 0.252, -0.252] [0.0, 0.0, 0.0] [1.0, 0.5, 0.0] [1.0, 0.5, -0.0] [0.0, -0.0, 0.0]</t>
  </si>
  <si>
    <t>[0.917, -0.324, -0.324] [0.901, -0.318, 0.318] [1.0, 0.354, -0.354] [1.0, 0.351, 0.355] [0.059, 0.021, 0.021] [0.066, 0.023, -0.023] [1.0, -0.354, 0.354] [1.0, -0.354, -0.354]</t>
  </si>
  <si>
    <t>[1.0, -0.315, 0.369] [1.0, -0.324, -0.366] [1.0, 0.333, 0.362] [1.0, 0.354, -0.354] [0.0, -0.0, -0.0] [0.0, 0.0, 0.0] [1.0, -0.387, -0.272] [1.0, -0.377, 0.298]</t>
  </si>
  <si>
    <t>[0.729, -0.24, 0.265] [0.715, -0.253, -0.253] [1.0, 0.393, -0.259] [1.0, 0.387, 0.272] [0.0, -0.0, -0.0] [0.0, 0.0, -0.0] [1.0, -0.5, -0.0] [1.0, -0.5, 0.0]</t>
  </si>
  <si>
    <t>[0.672, -0.0, -0.336] [1.0, -0.343, 0.358] [1.0, 0.001, -0.5] [1.0, 0.354, 0.354] [0.019, -0.001, 0.009] [1.0, 0.354, -0.354] [1.0, 0.0, 0.5] [1.0, -0.354, -0.354]</t>
  </si>
  <si>
    <t>[0.881, -0.001, 0.44] [1.0, -0.354, -0.354] [1.0, 0.0, 0.5] [1.0, 0.354, -0.354] [0.0, -0.0, 0.0] [1.0, 0.41, 0.218] [1.0, 0.001, -0.5] [1.0, -0.406, 0.226]</t>
  </si>
  <si>
    <t>[0.357, -0.004, 0.177] [1.0, -0.354, -0.354] [1.0, -0.001, -0.41] [1.0, 0.354, -0.354] [0.0, 0.0, 0.0] [1.0, 0.5, -0.0] [1.0, 0.003, 0.499] [1.0, -0.5, 0.0]</t>
  </si>
  <si>
    <t>[1.0, 0.354, -0.354] [1.0, 0.012, 0.495] [1.0, -0.354, -0.354] [0.657, -0.015, 0.322] [1.0, -0.354, 0.354] [1.0, -0.012, -0.495] [1.0, 0.354, 0.354] [0.02, 0.0, -0.01]</t>
  </si>
  <si>
    <t>[1.0, 0.354, 0.354] [1.0, -0.038, -0.484] [1.0, -0.354, 0.354] [0.905, 0.007, -0.45] [1.0, -0.389, -0.268] [1.0, 0.0, 0.5] [1.0, 0.418, -0.198] [-0.0, 0.0, 0.0]</t>
  </si>
  <si>
    <t>[1.0, 0.354, 0.354] [1.0, 0.01, 0.4] [1.0, -0.354, 0.354] [0.383, 0.009, -0.188] [1.0, -0.5, 0.0] [1.0, -0.012, -0.495] [1.0, 0.5, 0.0] [0.0, -0.0, 0.0]</t>
  </si>
  <si>
    <t>[1.0, -0.354, -0.354] [0.659, 0.008, 0.326] [1.0, 0.354, -0.354] [1.0, -0.023, 0.491] [1.0, 0.354, 0.354] [0.019, 0.0, -0.01] [1.0, -0.354, 0.354] [1.0, -0.012, -0.495]</t>
  </si>
  <si>
    <t>[1.0, -0.354, 0.354] [0.908, -0.024, -0.444] [1.0, 0.354, 0.354] [1.0, -0.0, -0.5] [1.0, 0.418, -0.198] [0.0, -0.0, 0.0] [1.0, -0.392, -0.26] [1.0, 0.001, 0.499]</t>
  </si>
  <si>
    <t>[1.0, -0.354, 0.354] [0.383, -0.005, -0.189] [1.0, 0.354, 0.354] [1.0, -0.023, 0.49] [1.0, 0.5, 0.0] [0.0, -0.0, -0.0] [1.0, -0.5, 0.0] [1.0, -0.01, -0.405]</t>
  </si>
  <si>
    <t>[1.0, -0.001, -0.5] [1.0, 0.023, 0.49] [1.0, -0.0, -0.5] [1.0, -0.012, 0.495] [1.0, 0.0, 0.5] [1.0, -0.0, -0.5] [1.0, 0.001, 0.5] [1.0, -0.0, -0.5]</t>
  </si>
  <si>
    <t>[1.0, 0.001, 0.5] [1.0, -0.023, -0.49] [1.0, 0.0, 0.5] [1.0, 0.012, -0.495] [1.0, -0.0, -0.5] [1.0, 0.0, 0.5] [1.0, -0.001, -0.5] [1.0, 0.0, 0.5]</t>
  </si>
  <si>
    <t>[1.0, -0.5, 0.0] [0.0, 0.0, -0.0] [1.0, 0.5, 0.0] [1.0, 0.023, -0.49] [1.0, -0.5, -0.0] [1.0, -0.012, -0.491] [1.0, 0.5, -0.0] [0.0, 0.0, 0.0]</t>
  </si>
  <si>
    <t>[1.0, 0.5, -0.0] [1.0, -0.012, -0.495] [1.0, -0.5, 0.0] [0.0, 0.0, 0.0] [1.0, 0.5, 0.0] [0.0, -0.0, 0.0] [1.0, -0.5, 0.0] [1.0, -0.012, -0.495]</t>
  </si>
  <si>
    <t>[1.0, -0.0, 0.5] [1.0, 0.5, -0.0] [0.0, 0.0, 0.0] [1.0, -0.493, -0.017] [0.0, -0.0, 0.0] [1.0, 0.5, -0.0] [1.0, 0.0, 0.5] [1.0, -0.493, 0.018]</t>
  </si>
  <si>
    <t>[0.0, 0.0, 0.0] [1.0, -0.5, 0.0] [1.0, -0.0, 0.5] [1.0, 0.493, 0.017] [1.0, 0.0, 0.5] [1.0, -0.5, -0.0] [0.0, -0.0, 0.0] [1.0, 0.493, -0.018]</t>
  </si>
  <si>
    <t>[1.0, 0.497, -0.007] [0.997, -0.499, -0.0] [1.0, 0.5, 0.0] [1.0, -0.5, -0.0] [1.0, -0.5, 0.0] [1.0, 0.498, -0.004] [1.0, -0.499, 0.002] [0.995, 0.498, 0.0]</t>
  </si>
  <si>
    <t>[1.0, -0.5, 0.001] [1.0, 0.498, -0.005] [1.0, -0.5, -0.0] [0.995, 0.498, 0.0] [1.0, 0.5, 0.0] [0.998, -0.499, -0.0] [1.0, 0.497, -0.007] [1.0, -0.5, 0.0]</t>
  </si>
  <si>
    <t>[1.0, -0.152, -0.189] [0.674, 0.0, 0.337] [0.0, 0.0, -0.0] [0.323, 0.114, 0.114] [0.077, -0.039, 0.0]</t>
  </si>
  <si>
    <t>[1.0, -0.0, -0.5] [0.515, -0.182, 0.182] [0.0, 0.0, -0.0] [0.625, 0.136, 0.003] [0.094, -0.047, 0.0]</t>
  </si>
  <si>
    <t>[1.0, -0.158, -0.394] [0.58, 0.0, 0.29] [0.0, -0.0, -0.0] [0.295, 0.104, 0.104] [0.109, -0.055, 0.0]</t>
  </si>
  <si>
    <t>[1.0, 0.241, -0.229] [0.525, -0.186, 0.186] [0.109, 0.054, -0.0] [0.6, 0.0, 0.3] [0.0, -0.0, 0.0]</t>
  </si>
  <si>
    <t>[1.0, -0.0, -0.5] [0.71, 0.008, 0.165] [0.165, 0.082, -0.0] [0.212, 0.075, 0.075] [0.0, -0.0, 0.0]</t>
  </si>
  <si>
    <t>[1.0, 0.16, -0.434] [0.667, -0.236, 0.236] [0.17, 0.085, 0.0] [0.53, 0.161, 0.198] [0.0, -0.0, 0.0]</t>
  </si>
  <si>
    <t>[1.0, 0.089, -0.162] [0.645, -0.228, 0.228] [0.0, -0.0, 0.0] [0.605, 0.14, 0.245] [0.0, -0.0, 0.0]</t>
  </si>
  <si>
    <t>[1.0, -0.0, -0.5] [0.549, 0.001, 0.015] [0.0, -0.0, -0.0] [0.282, 0.0, 0.124] [0.0, -0.0, 0.0]</t>
  </si>
  <si>
    <t>[1.0, 0.121, -0.399] [0.459, -0.162, 0.162] [0.0, 0.0, -0.0] [0.509, 0.042, 0.237] [0.0, -0.0, 0.0]</t>
  </si>
  <si>
    <t>[1.0, -0.354, 0.354] [0.672, 0.135, 0.28] [0.412, -0.146, -0.146] [1.0, -0.294, 0.378] [1.0, -0.371, -0.312]</t>
  </si>
  <si>
    <t>[1.0, -0.37, -0.314] [1.0, 0.407, -0.224] [0.0, -0.0, -0.0] [1.0, -0.045, -0.481] [0.775, -0.011, 0.383]</t>
  </si>
  <si>
    <t>[1.0, -0.5, -0.0] [0.722, 0.361, -0.0] [0.36, -0.18, 0.0] [1.0, -0.399, 0.0] [1.0, -0.361, 0.0]</t>
  </si>
  <si>
    <t>[1.0, 0.452, 0.116] [1.0, 0.131, 0.446] [1.0, 0.262, -0.392] [0.634, -0.224, 0.224] [0.267, 0.094, -0.094]</t>
  </si>
  <si>
    <t>[1.0, 0.354, -0.354] [1.0, 0.023, -0.033] [0.655, 0.094, 0.288] [0.794, -0.281, -0.281] [0.0, -0.0, 0.0]</t>
  </si>
  <si>
    <t>[1.0, 0.5, -0.0] [1.0, 0.034, 0.276] [1.0, 0.172, 0.0] [0.947, -0.359, -0.276] [0.0, 0.0, 0.0]</t>
  </si>
  <si>
    <t>[0.749, 0.134, 0.319] [1.0, 0.0, 0.5] [1.0, 0.037, -0.485] [1.0, -0.092, 0.462] [1.0, 0.002, -0.499]</t>
  </si>
  <si>
    <t>[0.85, 0.064, -0.399] [1.0, 0.147, -0.439] [0.59, 0.0, 0.295] [1.0, -0.354, -0.354] [0.414, -0.146, 0.146]</t>
  </si>
  <si>
    <t>[0.104, 0.052, 0.0] [1.0, 0.44, 0.0] [1.0, -0.449, 0.0] [1.0, -0.5, -0.0] [0.872, 0.436, 0.0]</t>
  </si>
  <si>
    <t>[1.0, -0.297, 0.09] [0.807, 0.0, 0.403] [0.0, -0.0, 0.0] [0.459, 0.162, 0.162] [0.273, -0.136, -0.0]</t>
  </si>
  <si>
    <t>[1.0, -0.0, -0.5] [0.348, -0.123, 0.123] [0.0, 0.0, -0.0] [0.983, 0.003, -0.399] [0.243, -0.121, 0.0]</t>
  </si>
  <si>
    <t>[1.0, -0.146, -0.44] [0.233, -0.082, 0.082] [0.0, 0.0, 0.0] [0.776, -0.074, 0.357] [0.608, -0.304, -0.0]</t>
  </si>
  <si>
    <t>[1.0, 0.392, 0.03] [0.702, -0.248, 0.248] [0.286, 0.143, -0.0] [0.742, 0.0, 0.371] [-0.0, -0.0, 0.0]</t>
  </si>
  <si>
    <t>[1.0, -0.0, -0.5] [0.972, 0.114, -0.118] [0.282, 0.141, -0.0] [0.08, 0.028, 0.028] [0.0, -0.0, 0.0]</t>
  </si>
  <si>
    <t>[1.0, 0.138, -0.443] [0.865, 0.079, 0.4] [0.517, 0.259, 0.0] [0.122, 0.043, 0.043] [0.0, -0.0, 0.0]</t>
  </si>
  <si>
    <t>[1.0, 0.0, 0.5] [1.0, -0.224, 0.407] [0.003, 0.001, -0.001] [0.712, 0.226, 0.262] [0.003, -0.001, -0.001]</t>
  </si>
  <si>
    <t>[1.0, -0.0, -0.5] [0.806, -0.005, -0.401] [0.0, -0.0, 0.0] [0.518, 0.006, -0.257] [0.0, -0.0, 0.0]</t>
  </si>
  <si>
    <t>[1.0, 0.006, -0.497] [0.464, 0.012, 0.227] [0.573, 0.287, -0.0] [0.765, 0.27, 0.27] [0.0, -0.0, 0.0]</t>
  </si>
  <si>
    <t>[1.0, 0.073, -0.47] [1.0, -0.354, 0.354] [0.0, -0.0, 0.0] [0.246, -0.04, 0.107] [0.653, -0.323, -0.01]</t>
  </si>
  <si>
    <t>[1.0, -0.0, -0.5] [1.0, -0.23, 0.236] [0.013, 0.006, 0.0] [0.724, 0.238, 0.264] [0.0, -0.0, 0.0]</t>
  </si>
  <si>
    <t>[1.0, 0.113, 0.453] [0.0, -0.0, -0.0] [0.995, 0.421, 0.081] [0.0, 0.0, -0.0] [1.0, -0.31, 0.372]</t>
  </si>
  <si>
    <t>[1.0, -0.5, -0.0] [0.801, -0.4, -0.0] [0.0, -0.0, -0.0] [0.514, -0.257, 0.0] [0.0, -0.0, 0.0]</t>
  </si>
  <si>
    <t>[1.0, 0.5, -0.0] [0.801, 0.4, 0.0] [0.0, 0.0, -0.0] [0.514, 0.257, -0.0] [0.0, 0.0, 0.0]</t>
  </si>
  <si>
    <t>[0.477, -0.168, 0.168] [0.956, -0.0, 0.478] [1.0, -0.211, 0.057] [0.074, -0.037, -0.0] [0.0, -0.0, -0.0]</t>
  </si>
  <si>
    <t>[0.431, -0.184, -0.077] [1.0, -0.244, 0.312] [1.0, -0.354, 0.354] [0.0, -0.0, 0.0] [0.209, 0.074, -0.074]</t>
  </si>
  <si>
    <t>[0.39, -0.195, -0.0] [1.0, 0.172, 0.429] [0.789, -0.123, 0.344] [0.199, -0.1, -0.0] [0.0, 0.0, -0.0]</t>
  </si>
  <si>
    <t>[0.304, -0.108, 0.108] [0.461, 0.037, 0.215] [1.0, -0.354, -0.354] [0.089, -0.0, 0.045] [1.0, -0.304, 0.374]</t>
  </si>
  <si>
    <t>[0.223, -0.111, 0.0] [0.0, -0.0, -0.0] [1.0, -0.013, 0.495] [0.745, 0.211, -0.285] [1.0, -0.132, -0.445]</t>
  </si>
  <si>
    <t>[0.111, -0.055, 0.0] [0.0, -0.0, -0.0] [1.0, -0.343, -0.117] [0.397, 0.198, 0.001] [1.0, -0.5, 0.0]</t>
  </si>
  <si>
    <t>[0.293, -0.104, 0.104] [0.925, 0.0, 0.463] [1.0, -0.354, -0.354] [0.112, -0.056, -0.0] [0.451, -0.195, 0.075]</t>
  </si>
  <si>
    <t>[0.164, -0.058, -0.058] [0.957, 0.338, -0.338] [1.0, -0.099, 0.459] [1.0, -0.362, -0.332] [1.0, -0.051, -0.479]</t>
  </si>
  <si>
    <t>[0.0, 0.0, 0.0] [1.0, 0.5, 0.0] [1.0, -0.308, -0.268] [0.74, -0.365, 0.012] [0.917, -0.458, 0.0]</t>
  </si>
  <si>
    <t>[0.435, -0.154, 0.154] [1.0, -0.343, 0.358] [0.963, -0.34, 0.34] [0.0, 0.0, 0.0] [0.435, 0.163, -0.131]</t>
  </si>
  <si>
    <t>[0.404, -0.152, 0.121] [1.0, -0.325, 0.365] [0.913, -0.323, 0.323] [0.0, -0.0, 0.0] [0.459, 0.162, -0.162]</t>
  </si>
  <si>
    <t>[0.42, -0.149, 0.146] [1.0, -0.332, 0.363] [0.932, -0.33, 0.33] [0.0, -0.0, 0.0] [0.452, 0.16, -0.16]</t>
  </si>
  <si>
    <t>[0.489, -0.173, 0.173] [0.887, -0.314, 0.314] [1.0, -0.28, 0.384] [0.0, 0.0, -0.0] [0.438, 0.207, -0.028]</t>
  </si>
  <si>
    <t>[0.407, -0.148, 0.134] [1.0, -0.354, 0.354] [0.931, -0.317, 0.334] [0.0, -0.0, -0.0] [0.547, 0.193, -0.193]</t>
  </si>
  <si>
    <t>[0.468, -0.165, 0.165] [0.972, -0.344, 0.344] [1.0, -0.307, 0.373] [0.0, 0.0, -0.0] [0.508, 0.207, -0.114]</t>
  </si>
  <si>
    <t>[0.457, -0.162, 0.162] [0.994, -0.352, 0.352] [1.0, -0.339, 0.359] [0.0, -0.0, -0.0] [0.441, 0.179, -0.101]</t>
  </si>
  <si>
    <t>[0.402, -0.15, 0.122] [1.0, -0.334, 0.361] [0.917, -0.324, 0.324] [0.0, -0.0, -0.0] [0.477, 0.169, -0.169]</t>
  </si>
  <si>
    <t>[0.426, -0.15, 0.15] [1.0, -0.348, 0.356] [0.953, -0.337, 0.337] [0.0, -0.0, -0.0] [0.462, 0.169, -0.149]</t>
  </si>
  <si>
    <t>[0.452, -0.16, 0.16] [1.0, -0.333, 0.362] [0.981, -0.347, 0.347] [0.0, -0.0, 0.0] [0.382, 0.151, -0.095]</t>
  </si>
  <si>
    <t>[0.374, -0.159, 0.066] [1.0, -0.299, 0.376] [0.87, -0.308, 0.308] [0.0, -0.0, 0.0] [0.447, 0.158, -0.158]</t>
  </si>
  <si>
    <t>[0.407, -0.155, 0.118] [1.0, -0.309, 0.372] [0.907, -0.321, 0.321] [0.0, -0.0, 0.0] [0.426, 0.151, -0.151]</t>
  </si>
  <si>
    <t>[0.513, -0.181, 0.181] [0.767, -0.271, 0.271] [1.0, -0.278, 0.385] [0.0, -0.0, 0.0] [0.447, 0.166, 0.14]</t>
  </si>
  <si>
    <t>[0.513, -0.257, -0.0] [0.457, -0.162, -0.162] [1.0, 0.0, 0.5] [0.08, 0.028, -0.028] [1.0, 0.372, -0.135]</t>
  </si>
  <si>
    <t>[0.411, -0.206, 0.0] [0.122, -0.043, -0.043] [0.692, -0.0, 0.346] [0.012, 0.004, -0.004] [1.0, 0.208, 0.414]</t>
  </si>
  <si>
    <t>[0.48, -0.17, 0.17] [0.888, -0.314, 0.314] [1.0, -0.325, 0.365] [0.0, -0.0, 0.0] [0.342, 0.157, 0.033]</t>
  </si>
  <si>
    <t>[0.335, -0.16, -0.019] [1.0, -0.312, 0.371] [0.86, -0.304, 0.304] [-0.0, 0.0, 0.0] [0.492, 0.174, -0.174]</t>
  </si>
  <si>
    <t>[0.456, -0.161, 0.161] [1.0, -0.337, 0.361] [0.992, -0.351, 0.351] [0.0, 0.0, -0.0] [0.436, 0.155, -0.152]</t>
  </si>
  <si>
    <t>[0.0, 0.0, -0.0] [1.0, -0.335, -0.361] [0.579, 0.119, -0.079] [0.132, 0.066, -0.0] [1.0, 0.354, 0.354]</t>
  </si>
  <si>
    <t>[0.434, -0.153, 0.153] [0.992, -0.351, 0.351] [1.0, -0.338, 0.36] [0.0, 0.0, -0.0] [0.448, 0.172, -0.124]</t>
  </si>
  <si>
    <t>[1.0, -0.212, -0.412] [0.69, 0.0, 0.345] [0.187, -0.066, -0.066] [1.0, -0.118, 0.451] [0.523, 0.262, 0.0]</t>
  </si>
  <si>
    <t>[0.549, -0.194, 0.194] [0.717, -0.254, 0.254] [1.0, -0.133, 0.445] [0.0, 0.0, 0.0] [0.342, 0.164, 0.016]</t>
  </si>
  <si>
    <t>[0.33, -0.164, -0.002] [1.0, -0.106, 0.456] [0.672, -0.237, 0.237] [0.0, 0.0, 0.0] [0.568, 0.201, -0.201]</t>
  </si>
  <si>
    <t>[1.0, 0.29, 0.354] [1.0, 0.219, -0.409] [0.941, -0.449, -0.053] [1.0, -0.5, 0.0]</t>
  </si>
  <si>
    <t>[1.0, 0.5, 0.0] [1.0, 0.482, -0.042] [0.743, -0.263, -0.263] [0.841, -0.269, 0.187]</t>
  </si>
  <si>
    <t>[1.0, 0.418, 0.197] [1.0, 0.381, -0.288] [0.995, -0.394, -0.25] [1.0, -0.408, 0.221]</t>
  </si>
  <si>
    <t>[1.0, -0.5, -0.0] [1.0, 0.29, 0.354] [1.0, 0.219, -0.409] [0.941, -0.449, -0.053]</t>
  </si>
  <si>
    <t>[0.841, -0.269, 0.187] [1.0, 0.5, -0.0] [1.0, 0.482, -0.042] [0.743, -0.263, -0.263]</t>
  </si>
  <si>
    <t>[1.0, -0.408, 0.221] [1.0, 0.418, 0.197] [1.0, 0.381, -0.288] [0.995, -0.394, -0.25]</t>
  </si>
  <si>
    <t>[1.0, -0.294, 0.248] [1.0, 0.5, -0.001] [0.959, -0.308, -0.352] [1.0, -0.5, -0.0]</t>
  </si>
  <si>
    <t>[1.0, 0.306, 0.236] [1.0, 0.497, -0.008] [0.966, 0.292, -0.362] [1.0, -0.5, 0.0]</t>
  </si>
  <si>
    <t>[1.0, 0.006, 0.241] [1.0, 0.5, -0.0] [0.958, -0.009, -0.359] [1.0, -0.5, 0.0]</t>
  </si>
  <si>
    <t>[1.0, 0.219, -0.409] [0.941, -0.449, -0.053] [1.0, -0.5, 0.0] [1.0, 0.29, 0.354]</t>
  </si>
  <si>
    <t>[1.0, 0.482, -0.042] [0.743, -0.263, -0.263] [0.841, -0.269, 0.187] [1.0, 0.5, 0.0]</t>
  </si>
  <si>
    <t>[1.0, 0.381, -0.288] [0.995, -0.394, -0.25] [1.0, -0.408, 0.221] [1.0, 0.418, 0.197]</t>
  </si>
  <si>
    <t>[0.941, -0.449, -0.053] [1.0, -0.5, 0.0] [1.0, 0.29, 0.354] [1.0, 0.219, -0.409]</t>
  </si>
  <si>
    <t>[0.743, -0.263, -0.263] [0.841, -0.269, 0.187] [1.0, 0.5, -0.0] [1.0, 0.482, -0.042]</t>
  </si>
  <si>
    <t>[0.995, -0.394, -0.25] [1.0, -0.408, 0.221] [1.0, 0.418, 0.197] [1.0, 0.381, -0.288]</t>
  </si>
  <si>
    <t>[0.959, -0.308, -0.352] [1.0, -0.5, -0.0] [1.0, -0.294, 0.248] [1.0, 0.5, -0.001]</t>
  </si>
  <si>
    <t>[0.966, 0.292, -0.362] [1.0, -0.5, -0.0] [1.0, 0.306, 0.236] [1.0, 0.497, -0.008]</t>
  </si>
  <si>
    <t>[0.958, -0.009, -0.359] [1.0, -0.5, -0.0] [1.0, 0.006, 0.241] [1.0, 0.5, 0.0]</t>
  </si>
  <si>
    <t>[1.0, 0.5, -0.001] [0.959, -0.308, -0.352] [1.0, -0.5, 0.0] [1.0, -0.294, 0.248]</t>
  </si>
  <si>
    <t>[1.0, 0.497, -0.008] [0.966, 0.292, -0.362] [1.0, -0.5, -0.0] [1.0, 0.306, 0.236]</t>
  </si>
  <si>
    <t>[1.0, 0.5, 0.0] [0.958, -0.009, -0.359] [1.0, -0.5, 0.0] [1.0, 0.006, 0.241]</t>
  </si>
  <si>
    <t>[1.0, -0.5, -0.0] [1.0, -0.294, 0.248] [1.0, 0.5, -0.001] [0.959, -0.308, -0.352]</t>
  </si>
  <si>
    <t>[1.0, -0.5, -0.0] [1.0, 0.306, 0.236] [1.0, 0.497, -0.008] [0.966, 0.292, -0.362]</t>
  </si>
  <si>
    <t>[1.0, -0.5, 0.0] [1.0, 0.006, 0.241] [1.0, 0.5, 0.0] [0.958, -0.009, -0.359]</t>
  </si>
  <si>
    <t>[1.0, -0.485, -0.036] [1.0, -0.5, -0.0] [1.0, -0.485, -0.036] [1.0, -0.5, 0.0]</t>
  </si>
  <si>
    <t>[1.0, 0.466, -0.083] [1.0, 0.5, -0.0] [1.0, 0.466, -0.083] [1.0, 0.5, -0.0]</t>
  </si>
  <si>
    <t>[1.0, -0.5, 0.0] [1.0, -0.001, -0.06] [1.0, 0.5, 0.0] [0.976, -0.001, -0.06]</t>
  </si>
  <si>
    <t>[1.0, 0.5, -0.0] [0.976, -0.001, -0.06] [1.0, -0.5, 0.0] [1.0, -0.001, -0.06]</t>
  </si>
  <si>
    <t>[1.0, -0.001, -0.06] [1.0, 0.5, -0.0] [0.976, -0.001, -0.06] [1.0, -0.5, 0.0]</t>
  </si>
  <si>
    <t>[0.976, -0.001, -0.06] [1.0, -0.5, -0.0] [1.0, -0.001, -0.06] [1.0, 0.5, 0.0]</t>
  </si>
  <si>
    <t>[1.0, -0.0, -0.5] [1.0, -0.024, -0.49] [1.0, -0.0, -0.5] [1.0, -0.024, -0.49]</t>
  </si>
  <si>
    <t>[1.0, 0.024, 0.49] [1.0, 0.0, 0.5] [1.0, 0.024, 0.49] [1.0, 0.0, 0.5]</t>
  </si>
  <si>
    <t>[1.0, -0.414, -0.209] [0.0, -0.0, -0.0] [0.43, -0.143, 0.156] [0.077, 0.0, -0.038] [0.029, -0.01, -0.01]</t>
  </si>
  <si>
    <t>[1.0, 0.218, -0.16] [0.216, 0.108, 0.0] [0.459, 0.162, 0.162] [0.0, 0.0, -0.0] [0.011, -0.005, 0.0]</t>
  </si>
  <si>
    <t>[1.0, 0.003, -0.226] [0.0, -0.0, -0.0] [0.422, 0.0, 0.211] [0.002, -0.0, -0.001] [0.004, -0.001, -0.001]</t>
  </si>
  <si>
    <t>[1.0, -0.424, 0.183] [0.582, -0.166, -0.222] [0.0, 0.0, 0.0] [0.019, 0.007, -0.007] [0.071, -0.0, -0.036]</t>
  </si>
  <si>
    <t>[1.0, 0.211, 0.207] [0.547, 0.193, -0.193] [0.226, 0.113, -0.0] [0.013, 0.006, 0.0] [0.0, -0.0, 0.0]</t>
  </si>
  <si>
    <t>[1.0, -0.013, 0.265] [0.575, 0.014, -0.282] [0.0, 0.0, -0.0] [0.0, 0.0, 0.0] [0.0, -0.0, 0.0]</t>
  </si>
  <si>
    <t>[1.0, -0.5, 0.0] [0.147, -0.055, -0.045] [0.143, -0.072, -0.0] [0.065, 0.0, -0.032] [0.059, 0.0, -0.03]</t>
  </si>
  <si>
    <t>[1.0, 0.236, 0.026] [0.303, 0.145, -0.016] [0.289, 0.144, -0.0] [0.0, 0.0, -0.0] [0.0, 0.0, -0.0]</t>
  </si>
  <si>
    <t>[1.0, -0.001, 0.022] [0.067, 0.002, -0.033] [0.0, 0.0, -0.0] [0.0, 0.0, 0.0] [0.0, -0.0, -0.0]</t>
  </si>
  <si>
    <t>[1.0, -0.298, -0.377] [0.781, -0.207, 0.305] [1.0, -0.193, 0.009] [0.0, 0.0, -0.0] [0.0, 0.0, -0.0]</t>
  </si>
  <si>
    <t>[1.0, 0.04, -0.483] [0.877, 0.31, 0.31] [1.0, 0.412, 0.213] [0.096, 0.034, 0.034] [0.192, -0.0, 0.096]</t>
  </si>
  <si>
    <t>[1.0, -0.0, -0.5] [0.902, -0.081, 0.417] [1.0, 0.083, 0.041] [0.0, 0.0, -0.0] [0.025, -0.013, -0.0]</t>
  </si>
  <si>
    <t>[1.0, -0.362, 0.334] [1.0, -0.209, -0.004] [0.953, -0.191, -0.397] [0.0, 0.0, -0.0] [0.0, 0.0, -0.0]</t>
  </si>
  <si>
    <t>[0.921, 0.042, 0.443] [1.0, 0.454, -0.111] [1.0, 0.354, -0.354] [0.191, 0.0, 0.095] [0.086, -0.031, 0.031]</t>
  </si>
  <si>
    <t>[1.0, -0.198, 0.418] [1.0, 0.239, 0.029] [1.0, -0.0, -0.5] [0.101, -0.022, -0.041] [0.0, -0.0, -0.0]</t>
  </si>
  <si>
    <t>[1.0, -0.466, -0.081] [0.975, -0.303, 0.362] [1.0, -0.269, -0.363] [0.0, 0.0, 0.0] [0.0, 0.0, -0.0]</t>
  </si>
  <si>
    <t>[0.562, 0.262, -0.045] [1.0, 0.455, 0.109] [1.0, 0.5, -0.0] [0.092, 0.032, 0.032] [0.164, -0.0, 0.082]</t>
  </si>
  <si>
    <t>[0.214, -0.0, -0.107] [1.0, -0.023, 0.491] [1.0, 0.024, -0.405] [0.0, -0.0, -0.0] [0.003, 0.001, 0.0]</t>
  </si>
  <si>
    <t>[1.0, -0.392, -0.261] [0.257, -0.129, -0.0] [1.0, -0.309, 0.212] [0.03, 0.015, -0.0] [0.0, 0.0, -0.0]</t>
  </si>
  <si>
    <t>[1.0, 0.38, -0.289] [0.335, 0.167, -0.0] [0.946, 0.351, 0.295] [0.0, 0.0, 0.0] [0.042, -0.015, 0.015]</t>
  </si>
  <si>
    <t>[1.0, -0.0, -0.5] [0.24, -0.065, 0.093] [1.0, 0.066, 0.372] [0.0, 0.0, 0.0] [0.025, -0.013, -0.0]</t>
  </si>
  <si>
    <t>[1.0, -0.39, 0.265] [1.0, -0.214, -0.295] [0.486, -0.228, -0.036] [0.0, -0.0, -0.0] [0.0, 0.0, -0.0]</t>
  </si>
  <si>
    <t>[1.0, 0.354, 0.354] [1.0, 0.379, -0.293] [0.46, 0.215, -0.036] [0.048, 0.004, 0.023] [0.0, -0.0, 0.0]</t>
  </si>
  <si>
    <t>[1.0, -0.028, 0.488] [1.0, 0.029, -0.303] [0.416, -0.0, -0.208] [0.004, 0.002, -0.0] [0.0, -0.0, -0.0]</t>
  </si>
  <si>
    <t>[1.0, -0.5, 0.0] [0.547, -0.257, -0.04] [0.671, -0.323, -0.03] [0.011, 0.006, 0.0] [0.0, -0.0, -0.0]</t>
  </si>
  <si>
    <t>[1.0, 0.495, 0.012] [0.615, 0.307, 0.0] [0.613, 0.298, 0.02] [0.002, 0.001, 0.001] [0.0, 0.0, 0.0]</t>
  </si>
  <si>
    <t>[1.0, -0.427, -0.177] [0.904, 0.451, -0.004] [0.072, -0.026, -0.026] [0.0, 0.0, -0.0] [0.365, -0.183, -0.0]</t>
  </si>
  <si>
    <t>[1.0, -0.441, 0.093] [0.0, 0.0, -0.0] [0.95, 0.412, 0.153] [0.545, 0.272, -0.0] [0.0, 0.0, 0.0]</t>
  </si>
  <si>
    <t>[1.0, 0.46, 0.096] [0.0, 0.0, -0.0] [0.0, -0.0, 0.0] [0.502, 0.097, -0.123] [0.764, -0.0, -0.382]</t>
  </si>
  <si>
    <t>[1.0, -0.5, 0.0] [0.553, 0.17, -0.018] [0.666, 0.331, -0.004] [0.0, 0.0, 0.0] [0.0, -0.0, -0.0]</t>
  </si>
  <si>
    <t>[1.0, -0.0, -0.5] [0.628, -0.0, -0.314] [0.594, 0.045, -0.278] [0.0, 0.0, -0.0] [0.017, 0.0, 0.008]</t>
  </si>
  <si>
    <t>[1.0, -0.028, 0.488] [0.613, -0.025, 0.296] [0.602, 0.0, 0.301] [0.0, 0.0, -0.0] [0.004, -0.002, 0.0]</t>
  </si>
  <si>
    <t>[0.0, -0.0, 0.0] [1.0, 0.436, -0.155] [1.0, -0.431, -0.167] [0.0, -0.0, -0.0] [0.0, 0.0, 0.0] [0.437, 0.155, -0.155] [0.0, -0.0, -0.0] [0.0, 0.0, -0.0] [0.0, 0.0, -0.0] [0.973, -0.344, -0.344] [0.0, 0.0, -0.0] [0.0, 0.0, -0.0] [0.0, -0.0, 0.0] [-0.0, 0.0, 0.0] [0.0, 0.0, 0.0] [-0.0, 0.0, 0.0] [0.0, 0.0, 0.0] [0.059, -0.0, -0.029]</t>
  </si>
  <si>
    <t>[0.514, 0.257, -0.0] [1.0, 0.283, -0.345] [1.0, 0.5, 0.0] [0.0, -0.0, 0.0] [0.0, 0.0, 0.0] [0.604, 0.214, -0.214] [0.0, -0.0, 0.0] [0.0, -0.0, 0.0] [-0.0, -0.0, 0.0] [1.0, -0.354, -0.354] [0.0, 0.0, -0.0] [0.252, -0.126, -0.0] [0.0, 0.0, 0.0] [0.0, 0.0, 0.0] [0.0, 0.0, -0.0] [1.0, 0.5, -0.0] [0.0, 0.0, 0.0] [0.0, -0.0, -0.0]</t>
  </si>
  <si>
    <t>[-0.0, -0.0, 0.0] [1.0, -0.098, -0.459] [1.0, 0.482, -0.043] [0.0, -0.0, -0.0] [0.0, 0.0, 0.0] [0.57, 0.202, -0.202] [0.0, -0.0, 0.0] [0.0, 0.0, -0.0] [0.0, 0.0, -0.0] [0.812, -0.287, -0.287] [0.0, 0.0, -0.0] [-0.0, -0.0, 0.0] [0.0, -0.0, 0.0] [-0.0, -0.0, 0.0] [-0.0, 0.0, 0.0] [0.309, 0.154, 0.0] [0.0, -0.0, -0.0] [0.0, 0.0, -0.0]</t>
  </si>
  <si>
    <t>[0.0, 0.0, 0.0] [1.0, -0.354, -0.354] [1.0, -0.5, 0.0] [0.0, -0.0, -0.0] [-0.0, 0.0, 0.0] [0.518, 0.174, -0.187] [0.489, -0.214, 0.073] [0.0, -0.0, 0.0] [0.0, 0.0, 0.0] [0.0, -0.0, -0.0] [0.0, 0.0, -0.0] [0.0, -0.0, -0.0] [0.0, 0.0, -0.0] [0.0, 0.0, 0.0] [0.0, 0.0, 0.0] [0.0, 0.0, -0.0] [0.0, -0.0, 0.0] [0.622, -0.0, -0.311]</t>
  </si>
  <si>
    <t>[1.0, -0.0, -0.5] [1.0, -0.5, 0.0] [1.0, -0.497, 0.007] [0.473, -0.0, 0.237] [0.0, -0.0, 0.0] [0.0, -0.0, -0.0] [0.431, -0.153, 0.153] [0.0, -0.0, -0.0] [0.0, 0.0, -0.0] [0.0, 0.0, -0.0] [0.0, 0.0, -0.0] [0.0, -0.0, -0.0] [0.0, 0.0, -0.0] [0.0, 0.0, -0.0] [0.0, 0.0, -0.0] [0.444, 0.203, -0.047] [0.0, -0.0, -0.0] [0.0, 0.0, -0.0]</t>
  </si>
  <si>
    <t>[0.0, 0.0, -0.0] [1.0, -0.369, -0.317] [1.0, -0.5, -0.0] [0.627, -0.17, 0.243] [0.0, 0.0, 0.0] [0.219, 0.077, -0.077] [0.0, -0.0, -0.0] [0.0, -0.0, 0.0] [0.0, -0.0, -0.0] [0.995, -0.0, -0.498] [0.0, 0.0, -0.0] [0.0, -0.0, 0.0] [0.0, 0.0, -0.0] [0.0, 0.0, -0.0] [0.0, 0.0, -0.0] [-0.0, 0.0, 0.0] [0.0, 0.0, 0.0] [0.0, -0.0, -0.0]</t>
  </si>
  <si>
    <t>[-0.0, -0.0, -0.0] [1.0, -0.054, -0.409] [1.0, -0.5, 0.0] [0.0, -0.0, -0.0] [-0.0, -0.0, -0.0] [0.495, 0.175, -0.175] [0.0, 0.0, 0.0] [0.0, -0.0, 0.0] [0.0, -0.0, 0.0] [0.561, -0.198, -0.198] [0.0, -0.0, -0.0] [0.0, -0.0, 0.0] [0.0, 0.0, 0.0] [0.0, -0.0, 0.0] [0.0, -0.0, -0.0] [0.0, 0.0, -0.0] [0.0, -0.0, 0.0] [0.43, 0.0, -0.215]</t>
  </si>
  <si>
    <t>[1.0, 0.5, 0.0] [1.0, -0.5, -0.0] [1.0, 0.009, -0.063] [-0.0, -0.0, -0.0] [-0.0, 0.0, -0.0] [0.282, 0.1, -0.1] [0.0, -0.0, 0.0] [0.0, -0.0, 0.0] [0.0, -0.0, 0.0] [0.673, -0.238, -0.238] [0.0, -0.0, -0.0] [0.169, -0.085, 0.0] [0.0, 0.0, 0.0] [0.0, 0.0, -0.0] [0.0, 0.0, 0.0] [1.0, 0.5, -0.0] [0.0, 0.0, -0.0] [0.0, -0.0, -0.0]</t>
  </si>
  <si>
    <t>[0.0, 0.0, -0.0] [1.0, -0.5, -0.0] [1.0, -0.056, -0.209] [0.0, -0.0, 0.0] [0.0, -0.0, -0.0] [0.36, 0.127, -0.127] [0.0, 0.0, 0.0] [0.0, -0.0, -0.0] [0.0, 0.0, -0.0] [0.57, -0.201, -0.201] [0.0, 0.0, -0.0] [0.0, -0.0, -0.0] [0.0, 0.0, 0.0] [0.0, -0.0, 0.0] [0.0, 0.0, -0.0] [0.079, 0.04, 0.0] [0.0, -0.0, 0.0] [0.0, -0.0, -0.0]</t>
  </si>
  <si>
    <t>[0.0, 0.0, 0.0] [1.0, 0.224, -0.407] [1.0, -0.0, -0.5] [0.0, -0.0, 0.0] [0.0, -0.0, -0.0] [0.337, -0.119, -0.119] [0.69, 0.244, 0.244] [-0.0, -0.0, 0.0] [-0.0, -0.0, 0.0] [0.0, 0.0, 0.0] [1.0, -0.0, -0.5] [0.0, -0.0, -0.0] [0.0, 0.0, -0.0] [0.0, -0.0, -0.0] [0.467, 0.0, -0.233] [-0.0, 0.0, 0.0] [0.0, -0.0, 0.0] [0.961, -0.0, -0.48]</t>
  </si>
  <si>
    <t>[0.0, 0.0, 0.0] [1.0, 0.456, -0.106] [1.0, 0.354, -0.354] [0.0, -0.0, 0.0] [0.0, 0.0, 0.0] [0.224, -0.079, -0.079] [-0.0, 0.0, -0.0] [0.0, -0.0, -0.0] [0.0, -0.0, -0.0] [0.752, -0.376, 0.0] [1.0, -0.354, -0.354] [0.0, 0.0, -0.0] [1.0, -0.354, 0.354] [1.0, -0.238, -0.402] [1.0, 0.0, -0.5] [1.0, -0.354, 0.354] [1.0, -0.354, 0.354] [1.0, -0.498, -0.005]</t>
  </si>
  <si>
    <t>[0.0, 0.0, -0.0] [1.0, 0.354, -0.354] [1.0, 0.354, -0.354] [0.0, -0.0, 0.0] [0.0, 0.0, 0.0] [0.0, -0.0, -0.0] [0.444, -0.0, 0.222] [0.0, -0.0, -0.0] [0.0, 0.0, -0.0] [0.0, -0.0, -0.0] [1.0, -0.086, -0.464] [0.0, -0.0, -0.0] [0.0, -0.0, 0.0] [0.805, -0.285, -0.285] [1.0, -0.354, -0.354] [0.0, 0.0, -0.0] [0.198, -0.07, 0.07] [1.0, -0.396, -0.25]</t>
  </si>
  <si>
    <t>[0.0, 0.0, -0.0] [1.0, -0.338, -0.36] [1.0, -0.354, -0.354] [0.0, -0.0, -0.0] [0.0, 0.0, 0.0] [0.554, -0.196, -0.196] [1.0, -0.5, -0.0] [0.0, 0.0, 0.0] [0.0, -0.0, 0.0] [-0.0, -0.0, 0.0] [0.877, 0.409, -0.072] [0.0, -0.0, 0.0] [0.0, 0.0, 0.0] [0.0, -0.0, 0.0] [0.0, 0.0, -0.0] [0.0, 0.0, -0.0] [0.0, -0.0, 0.0] [0.907, -0.0, -0.454]</t>
  </si>
  <si>
    <t>[-0.0, 0.0, 0.0] [1.0, -0.354, -0.354] [0.881, -0.441, 0.0] [0.888, 0.314, 0.314] [1.0, -0.0, -0.5] [0.678, 0.024, 0.329] [1.0, -0.5, 0.0] [0.0, 0.0, -0.0] [1.0, -0.0, -0.5] [1.0, 0.354, -0.354] [1.0, 0.5, -0.0] [0.0, 0.0, 0.0] [1.0, -0.0, -0.5] [1.0, 0.354, -0.354] [1.0, 0.354, -0.354] [0.0, 0.0, -0.0] [0.744, -0.263, -0.263] [1.0, 0.5, 0.0]</t>
  </si>
  <si>
    <t>[0.0, -0.0, -0.0] [1.0, -0.347, -0.356] [1.0, -0.354, -0.354] [0.0, -0.0, 0.0] [0.308, -0.0, -0.154] [0.456, -0.161, 0.161] [1.0, -0.354, -0.354] [0.0, -0.0, 0.0] [0.0, 0.0, -0.0] [1.0, 0.354, -0.354] [1.0, 0.5, -0.0] [0.0, -0.0, 0.0] [0.0, -0.0, 0.0] [-0.0, -0.0, 0.0] [0.376, 0.133, -0.133] [-0.0, -0.0, 0.0] [0.0, 0.0, -0.0] [0.793, 0.281, -0.281]</t>
  </si>
  <si>
    <t>[0.0, -0.0, 0.0] [1.0, -0.0, -0.5] [1.0, -0.148, -0.439] [0.0, -0.0, 0.0] [0.0, 0.0, 0.0] [0.696, -0.246, -0.246] [1.0, -0.466, 0.083] [0.0, 0.0, 0.0] [0.0, -0.0, 0.0] [0.0, 0.0, -0.0] [1.0, 0.354, -0.354] [-0.0, -0.0, -0.0] [0.0, 0.0, -0.0] [0.0, -0.0, -0.0] [0.153, -0.0, -0.076] [-0.0, -0.0, 0.0] [0.0, 0.0, 0.0] [0.944, -0.0, -0.472]</t>
  </si>
  <si>
    <t>[0.0, 0.0, -0.0] [1.0, 0.354, -0.354] [0.744, 0.263, -0.263] [0.0, -0.0, -0.0] [0.0, -0.0, -0.0] [1.0, 0.209, 0.414] [1.0, -0.354, -0.354] [0.549, 0.194, -0.194] [1.0, -0.5, 0.0] [1.0, 0.5, 0.0] [1.0, 0.247, 0.398] [1.0, 0.354, -0.354] [1.0, -0.5, -0.0] [1.0, -0.0, -0.5] [1.0, -0.0, -0.5] [1.0, -0.5, -0.0] [1.0, -0.5, -0.0] [1.0, 0.059, 0.476]</t>
  </si>
  <si>
    <t>[0.0, 0.0, -0.0] [1.0, 0.315, -0.369] [1.0, -0.0, -0.5] [0.0, -0.0, -0.0] [0.0, 0.0, -0.0] [0.0, -0.0, 0.0] [1.0, -0.0, -0.5] [0.0, 0.0, 0.0] [0.0, -0.0, 0.0] [0.836, 0.295, -0.295] [1.0, -0.306, -0.373] [0.0, -0.0, -0.0] [0.0, -0.0, 0.0] [1.0, -0.0, -0.5] [1.0, -0.0, -0.5] [0.0, -0.0, -0.0] [0.0, -0.0, 0.0] [1.0, 0.34, -0.302]</t>
  </si>
  <si>
    <t>[0.0, -0.0, 0.0] [1.0, 0.2, -0.417] [1.0, 0.0, -0.5] [0.0, -0.0, -0.0] [0.0, 0.0, 0.0] [0.608, -0.0, -0.304] [0.484, 0.0, 0.242] [0.0, 0.0, -0.0] [-0.0, 0.0, -0.0] [0.779, -0.275, -0.275] [0.0, 0.0, -0.0] [0.0, -0.0, -0.0] [0.0, 0.0, -0.0] [0.0, 0.0, -0.0] [0.0, 0.0, 0.0] [0.0, -0.0, 0.0] [0.0, -0.0, 0.0] [0.539, -0.0, -0.269]</t>
  </si>
  <si>
    <t>[0.809, 0.286, 0.286] [1.0, 0.5, 0.0] [1.0, 0.354, -0.354] [0.0, -0.0, 0.0] [0.0, -0.0, -0.0] [0.322, 0.114, -0.114] [0.928, -0.0, 0.464] [0.0, -0.0, -0.0] [0.0, 0.0, 0.0] [0.686, -0.243, -0.243] [0.0, 0.0, -0.0] [1.0, -0.354, -0.354] [1.0, 0.0, 0.5] [-0.0, 0.0, -0.0] [0.0, 0.0, 0.0] [1.0, 0.0, 0.5] [1.0, 0.209, 0.413] [1.0, -0.5, -0.0]</t>
  </si>
  <si>
    <t>[0.0, 0.0, 0.0] [1.0, 0.354, -0.354] [1.0, 0.354, -0.354] [0.0, -0.0, -0.0] [0.0, 0.0, 0.0] [0.68, -0.0, -0.34] [0.917, 0.0, 0.459] [0.0, -0.0, -0.0] [0.0, 0.0, -0.0] [0.311, -0.11, -0.11] [0.0, -0.0, -0.0] [0.0, 0.0, -0.0] [0.0, -0.0, 0.0] [-0.0, -0.0, 0.0] [0.0, -0.0, 0.0] [0.793, 0.0, 0.396] [0.0, 0.0, 0.0] [0.57, -0.202, -0.202]</t>
  </si>
  <si>
    <t>[0.0, 0.0, 0.0] [1.0, -0.354, -0.354] [1.0, -0.444, -0.136] [0.0, -0.0, -0.0] [0.0, 0.0, 0.0] [0.487, -0.0, -0.243] [0.899, -0.449, -0.0] [0.0, 0.0, 0.0] [0.0, 0.0, -0.0] [-0.0, -0.0, -0.0] [0.171, 0.06, -0.06] [0.0, -0.0, -0.0] [0.0, 0.0, -0.0] [0.0, -0.0, -0.0] [-0.0, -0.0, 0.0] [0.0, 0.0, -0.0] [0.0, 0.0, -0.0] [0.761, -0.0, -0.38]</t>
  </si>
  <si>
    <t>[1.0, -0.0, -0.5] [1.0, -0.354, -0.354] [1.0, -0.5, 0.0] [0.942, 0.0, 0.471] [0.232, 0.082, -0.082] [0.0, -0.0, 0.0] [0.535, -0.268, -0.0] [1.0, 0.0, 0.5] [1.0, 0.354, -0.354] [1.0, 0.354, -0.354] [1.0, 0.5, -0.0] [1.0, 0.0, 0.5] [0.0, 0.0, -0.0] [0.0, 0.0, -0.0] [-0.0, 0.0, -0.0] [0.139, 0.049, -0.049] [0.0, -0.0, -0.0] [0.159, 0.079, -0.0]</t>
  </si>
  <si>
    <t>[0.0, -0.0, -0.0] [1.0, -0.354, -0.354] [1.0, -0.5, 0.0] [0.818, -0.118, 0.36] [0.0, 0.0, -0.0] [-0.0, -0.0, -0.0] [1.0, -0.5, 0.0] [0.0, -0.0, -0.0] [0.0, 0.0, -0.0] [0.0, 0.0, -0.0] [0.799, 0.328, -0.173] [0.0, -0.0, -0.0] [0.0, 0.0, 0.0] [0.0, -0.0, 0.0] [0.0, 0.0, -0.0] [-0.0, 0.0, 0.0] [0.0, -0.0, 0.0] [0.335, -0.0, -0.168]</t>
  </si>
  <si>
    <t>[0.0, 0.0, 0.0] [1.0, -0.289, -0.38] [1.0, -0.354, -0.354] [-0.0, -0.0, 0.0] [0.0, -0.0, 0.0] [0.687, -0.0, -0.343] [0.604, -0.214, 0.214] [0.0, 0.0, 0.0] [0.0, -0.0, 0.0] [-0.0, -0.0, 0.0] [0.296, 0.105, -0.105] [0.0, -0.0, -0.0] [0.0, -0.0, 0.0] [0.0, -0.0, 0.0] [-0.0, 0.0, -0.0] [-0.0, -0.0, 0.0] [0.0, -0.0, -0.0] [0.862, -0.0, -0.431]</t>
  </si>
  <si>
    <t>[1.0, -0.354, -0.354] [1.0, 0.0, 0.5] [1.0, 0.354, 0.354] [0.091, 0.046, 0.0] [0.0, 0.0, 0.0] [-0.0, -0.0, 0.0] [0.0, 0.0, 0.0] [1.0, 0.0, 0.079] [1.0, -0.345, -0.357] [1.0, -0.354, -0.354] [0.0, 0.0, -0.0] [1.0, 0.0, 0.5] [1.0, 0.417, -0.199] [0.853, -0.301, 0.301] [0.0, -0.0, 0.0] [1.0, 0.354, 0.354] [1.0, 0.354, 0.354] [1.0, 0.0, 0.5]</t>
  </si>
  <si>
    <t>[0.0, -0.0, 0.0] [1.0, -0.348, -0.356] [1.0, -0.5, 0.0] [0.043, -0.021, 0.0] [0.65, 0.319, 0.014] [1.0, 0.0, -0.5] [0.0, -0.0, -0.0] [0.0, 0.0, 0.0] [0.0, -0.0, -0.0] [0.0, 0.0, -0.0] [0.967, 0.342, -0.342] [0.0, 0.0, 0.0] [0.0, 0.0, -0.0] [0.0, -0.0, -0.0] [0.0, -0.0, 0.0] [0.0, -0.0, 0.0] [0.0, 0.0, -0.0] [1.0, -0.0, -0.5]</t>
  </si>
  <si>
    <t>[0.0, 0.0, -0.0] [1.0, 0.354, -0.354] [1.0, -0.0, -0.5] [0.0, -0.0, 0.0] [-0.0, 0.0, 0.0] [0.0, -0.0, -0.0] [1.0, 0.0, 0.5] [0.0, -0.0, 0.0] [-0.0, 0.0, 0.0] [1.0, -0.0, -0.5] [0.126, 0.037, -0.048] [0.0, 0.0, 0.0] [0.0, -0.0, 0.0] [0.0, 0.0, 0.0] [-0.0, -0.0, 0.0] [1.0, 0.5, 0.0] [0.785, 0.278, -0.278] [0.652, 0.245, -0.196]</t>
  </si>
  <si>
    <t>[0.0, -0.0, 0.0] [1.0, -0.44, 0.144] [1.0, 0.396, 0.252] [0.0, -0.0, -0.0] [0.0, 0.0, -0.0] [0.0, -0.0, -0.0] [0.612, 0.0, 0.306] [0.0, -0.0, -0.0] [0.0, 0.0, 0.0] [1.0, -0.088, -0.464] [0.0, 0.0, -0.0] [0.0, 0.0, 0.0] [0.0, 0.0, 0.0] [0.0, 0.0, -0.0] [-0.0, -0.0, 0.0] [0.0, -0.0, -0.0] [0.0, 0.0, 0.0] [0.282, -0.0, -0.141]</t>
  </si>
  <si>
    <t>[0.0, -0.0, -0.0] [1.0, -0.0, -0.5] [1.0, -0.0, -0.5] [0.0, -0.0, 0.0] [0.0, 0.0, 0.0] [0.0, -0.0, -0.0] [1.0, 0.354, -0.354] [-0.0, 0.0, 0.0] [0.0, 0.0, 0.0] [0.0, 0.0, 0.0] [0.671, 0.068, -0.045] [0.0, 0.0, 0.0] [0.0, -0.0, -0.0] [0.0, -0.0, 0.0] [0.51, 0.213, -0.102] [0.0, 0.0, 0.0] [0.0, 0.0, 0.0] [0.0, -0.0, -0.0]</t>
  </si>
  <si>
    <t>[0.0, -0.0, -0.0] [1.0, 0.441, -0.142] [1.0, 0.354, -0.354] [0.1, -0.05, -0.0] [0.0, 0.0, 0.0] [-0.0, -0.0, -0.0] [0.0, 0.0, 0.0] [0.0, -0.0, -0.0] [0.0, 0.0, -0.0] [0.339, 0.12, -0.12] [0.0, 0.0, -0.0] [-0.0, -0.0, -0.0] [0.0, 0.0, -0.0] [0.916, 0.412, -0.112] [0.0, 0.0, -0.0] [-0.0, -0.0, -0.0] [0.0, 0.0, -0.0] [1.0, 0.354, -0.354]</t>
  </si>
  <si>
    <t>[0.0, 0.0, -0.0] [1.0, -0.354, -0.354] [1.0, -0.5, 0.0] [0.31, 0.11, 0.11] [0.0, -0.0, -0.0] [1.0, 0.43, -0.17] [1.0, 0.028, 0.489] [0.0, -0.0, 0.0] [0.0, 0.0, 0.0] [0.0, 0.0, 0.0] [0.209, -0.0, -0.105] [0.0, -0.0, 0.0] [0.0, -0.0, -0.0] [0.0, 0.0, 0.0] [0.0, 0.0, -0.0] [0.0, 0.0, 0.0] [0.2, 0.1, -0.0] [0.0, 0.0, 0.0]</t>
  </si>
  <si>
    <t>[1.0, 0.211, -0.41] [0.322, 0.146, -0.036] [0.0, 0.0, 0.0] [0.0, 0.0, 0.0] [0.247, -0.087, -0.087]</t>
  </si>
  <si>
    <t>[1.0, 0.16, 0.084] [0.01, 0.005, 0.0] [0.0, 0.0, 0.0] [0.552, -0.195, -0.195] [0.052, -0.0, 0.026]</t>
  </si>
  <si>
    <t>[1.0, 0.406, -0.178] [0.271, 0.106, -0.072] [0.0, -0.0, 0.0] [0.132, -0.047, -0.047] [0.0, -0.0, 0.0]</t>
  </si>
  <si>
    <t>[1.0, -0.354, -0.352] [0.045, -0.007, 0.019] [0.217, 0.109, -0.0] [0.0, 0.0, 0.0] [0.277, -0.0, -0.139]</t>
  </si>
  <si>
    <t>[1.0, -0.334, 0.167] [0.0, 0.0, -0.0] [0.0, 0.0, 0.0] [0.365, -0.137, 0.111] [0.174, 0.062, 0.062]</t>
  </si>
  <si>
    <t>[1.0, -0.474, -0.062] [0.0, 0.0, 0.0] [0.005, 0.002, -0.0] [0.165, 0.0, 0.083] [0.2, 0.089, -0.027]</t>
  </si>
  <si>
    <t>[1.0, -0.152, -0.4] [0.001, 0.001, 0.0] [0.211, -0.0, -0.106] [0.0, 0.0, -0.0] [0.271, -0.096, -0.096]</t>
  </si>
  <si>
    <t>[1.0, -0.085, 0.143] [-0.0, 0.0, -0.0] [-0.0, 0.0, 0.0] [0.396, -0.181, -0.041] [0.139, -0.0, 0.069]</t>
  </si>
  <si>
    <t>[1.0, -0.065, -0.098] [0.019, 0.008, -0.003] [0.0, -0.0, 0.0] [0.105, -0.037, -0.037] [0.0, -0.0, 0.0]</t>
  </si>
  <si>
    <t>[1.0, 0.0, -0.5] [0.0, 0.0, 0.0] [0.027, -0.0, -0.014] [1.0, 0.207, -0.376] [0.7, -0.349, 0.004]</t>
  </si>
  <si>
    <t>[1.0, 0.354, 0.354] [0.0, 0.0, -0.0] [0.372, -0.18, -0.013] [0.827, -0.318, -0.229] [1.0, -0.306, 0.373]</t>
  </si>
  <si>
    <t>[1.0, 0.398, -0.246] [0.0, -0.0, -0.0] [0.399, -0.0, -0.199] [1.0, -0.345, -0.346] [1.0, -0.48, 0.048]</t>
  </si>
  <si>
    <t>[1.0, -0.107, -0.456] [0.518, -0.199, 0.145] [0.0, 0.0, 0.0] [1.0, 0.387, 0.274] [0.157, -0.0, -0.079]</t>
  </si>
  <si>
    <t>[1.0, -0.354, 0.354] [0.543, -0.272, 0.0] [0.657, 0.232, 0.232] [0.113, -0.04, 0.04] [0.91, 0.358, 0.234]</t>
  </si>
  <si>
    <t>[1.0, -0.427, -0.176] [0.981, -0.347, 0.347] [0.149, 0.053, 0.053] [1.0, 0.0, 0.5] [0.627, 0.232, -0.197]</t>
  </si>
  <si>
    <t>[1.0, -0.0, -0.5] [0.006, 0.002, -0.002] [0.435, -0.154, -0.154] [1.0, 0.362, 0.334] [0.286, -0.139, -0.01]</t>
  </si>
  <si>
    <t>[1.0, 0.027, 0.489] [0.0, -0.0, 0.0] [1.0, 0.219, 0.33] [0.529, -0.264, -0.0] [1.0, -0.181, 0.425]</t>
  </si>
  <si>
    <t>[0.384, 0.015, -0.186] [0.0, 0.0, -0.0] [1.0, 0.074, -0.122] [1.0, 0.0, 0.5] [1.0, -0.43, 0.169]</t>
  </si>
  <si>
    <t>[1.0, 0.19, -0.421] [0.109, 0.039, -0.039] [0.0, -0.0, 0.0] [0.688, 0.177, -0.271] [0.208, -0.074, -0.074]</t>
  </si>
  <si>
    <t>[1.0, 0.338, 0.228] [0.006, 0.003, -0.0] [0.0, 0.0, 0.0] [0.898, -0.318, -0.318] [0.097, -0.0, 0.048]</t>
  </si>
  <si>
    <t>[1.0, 0.436, -0.156] [0.0, 0.0, -0.0] [0.129, -0.065, -0.0] [0.762, -0.023, -0.372] [0.113, -0.056, -0.0]</t>
  </si>
  <si>
    <t>[1.0, -0.354, -0.354] [0.084, -0.033, 0.022] [0.0, 0.0, -0.0] [0.804, 0.333, 0.168] [0.116, 0.0, -0.058]</t>
  </si>
  <si>
    <t>[1.0, -0.386, 0.276] [0.0, -0.0, -0.0] [0.249, 0.088, 0.088] [0.469, -0.166, 0.166] [0.292, 0.106, 0.097]</t>
  </si>
  <si>
    <t>[1.0, -0.473, -0.064] [0.0, -0.0, 0.0] [0.249, 0.125, -0.0] [0.594, 0.0, 0.297] [0.165, 0.064, -0.045]</t>
  </si>
  <si>
    <t>[1.0, -0.064, -0.474] [0.114, 0.028, -0.046] [0.0, 0.0, -0.0] [0.75, 0.375, -0.0] [0.14, -0.05, -0.05]</t>
  </si>
  <si>
    <t>[1.0, -0.094, 0.412] [0.0, 0.0, 0.0] [0.0, -0.0, 0.0] [0.709, -0.345, -0.022] [0.296, 0.0, 0.148]</t>
  </si>
  <si>
    <t>[1.0, 0.057, -0.207] [0.55, -0.195, -0.195] [0.0, 0.0, 0.0] [0.0, -0.0, 0.0] [0.468, -0.038, -0.218]</t>
  </si>
  <si>
    <t>[1.0, -0.037, -0.195] [0.431, 0.153, 0.153] [0.0, -0.0, -0.0] [0.0, -0.0, -0.0] [0.586, 0.116, 0.245]</t>
  </si>
  <si>
    <t>[1.0, 0.022, 0.314] [0.412, 0.146, 0.146] [0.0, 0.0, 0.0] [0.0, 0.0, -0.0] [0.534, -0.086, -0.231]</t>
  </si>
  <si>
    <t>[1.0, -0.0, -0.5] [0.101, 0.016, 0.0] [0.0, 0.0, 0.0] [0.958, -0.34, 0.142] [0.0, 0.0, -0.0]</t>
  </si>
  <si>
    <t>[1.0, 0.384, -0.204] [0.0, 0.0, -0.0] [0.0, -0.0, 0.0] [0.336, -0.119, 0.119] [0.676, 0.241, -0.235]</t>
  </si>
  <si>
    <t>[1.0, -0.447, -0.095] [0.626, 0.276, -0.089] [0.0, -0.0, -0.0] [0.386, -0.136, -0.136] [0.0, -0.0, 0.0]</t>
  </si>
  <si>
    <t>[1.0, 0.174, -0.4] [0.388, -0.115, -0.147] [0.0, 0.0, -0.0] [0.195, -0.069, -0.069]</t>
  </si>
  <si>
    <t>[1.0, 0.156, 0.082] [0.017, -0.006, -0.006] [0.541, -0.191, -0.191] [0.057, -0.0, 0.029]</t>
  </si>
  <si>
    <t>[1.0, 0.328, -0.171] [0.307, -0.12, -0.08] [0.15, -0.053, -0.053] [-0.0, 0.0, -0.0]</t>
  </si>
  <si>
    <t>[1.0, -0.357, -0.346] [0.245, 0.122, 0.001] [0.041, 0.02, -0.0] [0.255, -0.0, -0.127]</t>
  </si>
  <si>
    <t>[1.0, -0.334, 0.167] [0.0, 0.0, 0.0] [0.365, -0.137, 0.111] [0.174, 0.062, 0.062]</t>
  </si>
  <si>
    <t>[1.0, -0.474, -0.062] [0.005, 0.002, -0.0] [0.165, 0.0, 0.083] [0.2, 0.089, -0.027]</t>
  </si>
  <si>
    <t>[1.0, -0.152, -0.4] [0.211, -0.0, -0.106] [0.0, 0.0, -0.0] [0.272, -0.096, -0.096]</t>
  </si>
  <si>
    <t>[1.0, -0.085, 0.143] [0.0, -0.0, -0.0] [0.396, -0.181, -0.041] [0.139, -0.0, 0.069]</t>
  </si>
  <si>
    <t>[1.0, -0.068, -0.099] [0.025, -0.009, -0.009] [0.104, -0.037, -0.037] [0.003, -0.0, 0.002]</t>
  </si>
  <si>
    <t>[1.0, 0.0, -0.5] [0.027, 0.0, -0.014] [1.0, 0.207, -0.376] [0.7, -0.349, 0.004]</t>
  </si>
  <si>
    <t>[1.0, 0.354, 0.354] [0.368, -0.178, -0.014] [0.829, -0.32, -0.229] [1.0, -0.307, 0.373]</t>
  </si>
  <si>
    <t>[1.0, 0.398, -0.246] [0.397, -0.0, -0.198] [1.0, -0.344, -0.345] [1.0, -0.48, 0.047]</t>
  </si>
  <si>
    <t>[1.0, -0.178, -0.426] [0.546, 0.198, 0.18] [1.0, 0.437, 0.152] [0.094, -0.0, -0.047]</t>
  </si>
  <si>
    <t>[1.0, -0.28, 0.384] [1.0, 0.368, 0.319] [0.692, -0.186, 0.269] [0.435, 0.154, 0.154]</t>
  </si>
  <si>
    <t>[0.827, -0.365, -0.117] [1.0, 0.432, 0.164] [1.0, 0.046, 0.481] [0.23, 0.081, -0.081]</t>
  </si>
  <si>
    <t>[1.0, -0.0, -0.5] [0.44, -0.156, -0.156] [1.0, 0.358, 0.333] [0.287, -0.138, -0.013]</t>
  </si>
  <si>
    <t>[1.0, 0.032, 0.487] [1.0, 0.222, 0.331] [0.526, -0.263, 0.0] [1.0, -0.18, 0.426]</t>
  </si>
  <si>
    <t>[0.39, 0.019, -0.187] [1.0, 0.078, -0.119] [1.0, 0.0, 0.5] [1.0, -0.43, 0.168]</t>
  </si>
  <si>
    <t>[1.0, 0.164, -0.432] [0.181, -0.064, -0.064] [0.574, 0.112, -0.241] [0.252, -0.089, -0.089]</t>
  </si>
  <si>
    <t>[1.0, 0.334, 0.226] [0.011, -0.004, -0.004] [0.89, -0.315, -0.315] [0.101, -0.0, 0.05]</t>
  </si>
  <si>
    <t>[1.0, 0.436, -0.155] [0.128, -0.064, -0.0] [0.763, -0.023, -0.372] [0.113, -0.057, -0.0]</t>
  </si>
  <si>
    <t>[1.0, -0.354, -0.354] [0.128, 0.048, 0.039] [0.76, 0.323, 0.136] [0.117, -0.0, -0.058]</t>
  </si>
  <si>
    <t>[1.0, -0.386, 0.276] [0.247, 0.087, 0.087] [0.469, -0.166, 0.166] [0.293, 0.106, 0.097]</t>
  </si>
  <si>
    <t>[1.0, -0.473, -0.064] [0.248, 0.124, 0.0] [0.594, 0.0, 0.297] [0.166, 0.064, -0.046]</t>
  </si>
  <si>
    <t>[1.0, -0.085, -0.465] [0.146, -0.067, -0.013] [0.71, 0.355, -0.0] [0.15, -0.053, -0.053]</t>
  </si>
  <si>
    <t>[1.0, -0.094, 0.412] [0.0, 0.0, 0.0] [0.709, -0.345, -0.022] [0.296, 0.0, 0.148]</t>
  </si>
  <si>
    <t>[1.0, -0.067, -0.192] [0.561, -0.198, 0.198] [0.0, -0.0, 0.0] [0.457, -0.043, -0.211]</t>
  </si>
  <si>
    <t>[1.0, -0.137, -0.183] [0.447, 0.093, -0.185] [0.0, 0.0, -0.0] [0.571, 0.0, 0.285]</t>
  </si>
  <si>
    <t>[1.0, 0.033, 0.307] [0.546, 0.184, -0.197] [0.0, 0.0, -0.0] [0.401, -0.142, -0.142]</t>
  </si>
  <si>
    <t>[1.0, -0.04, -0.484] [0.057, -0.016, -0.022] [1.0, -0.338, 0.112] [0.0, 0.0, -0.0]</t>
  </si>
  <si>
    <t>[1.0, 0.384, -0.204] [0.0, 0.0, -0.0] [0.336, -0.119, 0.119] [0.676, 0.241, -0.235]</t>
  </si>
  <si>
    <t>[1.0, -0.457, -0.105] [0.64, -0.222, -0.228] [0.297, -0.105, -0.105] [0.076, 0.0, 0.038]</t>
  </si>
  <si>
    <t>[1.0, 0.174, -0.4] [0.388, -0.115, -0.147] [0.195, -0.069, -0.069]</t>
  </si>
  <si>
    <t>[1.0, 0.132, -0.008] [0.367, -0.182, 0.003] [0.299, 0.0, 0.149]</t>
  </si>
  <si>
    <t>[1.0, 0.315, -0.19] [0.402, -0.17, -0.075] [0.074, 0.0, 0.037]</t>
  </si>
  <si>
    <t>[1.0, -0.354, -0.351] [0.273, 0.129, -0.005] [0.269, -0.0, -0.135]</t>
  </si>
  <si>
    <t>[1.0, -0.289, 0.09] [0.277, -0.0, 0.138] [0.312, 0.112, 0.105]</t>
  </si>
  <si>
    <t>[1.0, -0.464, -0.086] [0.117, 0.023, 0.049] [0.275, 0.122, -0.037]</t>
  </si>
  <si>
    <t>[1.0, -0.152, -0.4] [0.211, -0.0, -0.106] [0.272, -0.096, -0.096]</t>
  </si>
  <si>
    <t>[1.0, -0.103, 0.07] [0.245, -0.092, 0.075] [0.337, 0.0, 0.168]</t>
  </si>
  <si>
    <t>[1.0, -0.069, -0.114] [0.097, -0.046, -0.007] [0.055, 0.0, 0.027]</t>
  </si>
  <si>
    <t>[1.0, -0.0, -0.5] [0.633, -0.225, -0.221] [0.893, -0.165, -0.034]</t>
  </si>
  <si>
    <t>[0.999, 0.438, 0.15] [1.0, -0.323, 0.079] [1.0, -0.155, 0.436]</t>
  </si>
  <si>
    <t>[1.0, 0.362, -0.332] [0.99, -0.096, -0.033] [1.0, -0.404, 0.232]</t>
  </si>
  <si>
    <t>[1.0, -0.122, -0.449] [1.0, 0.193, 0.069] [0.466, 0.114, -0.186]</t>
  </si>
  <si>
    <t>[1.0, -0.416, 0.203] [1.0, -0.038, 0.262] [0.875, 0.393, 0.106]</t>
  </si>
  <si>
    <t>[0.534, -0.202, -0.157] [1.0, 0.383, 0.282] [0.378, 0.152, -0.09]</t>
  </si>
  <si>
    <t>[1.0, -0.0, -0.5] [0.922, 0.037, -0.048] [0.604, 0.0, -0.136]</t>
  </si>
  <si>
    <t>[0.736, -0.003, 0.367] [1.0, -0.421, 0.12] [1.0, 0.395, 0.253]</t>
  </si>
  <si>
    <t>[0.509, -0.067, -0.227] [1.0, -0.426, -0.179] [1.0, 0.397, -0.145]</t>
  </si>
  <si>
    <t>[1.0, 0.047, -0.48] [0.407, -0.087, -0.167] [0.61, -0.302, 0.008]</t>
  </si>
  <si>
    <t>[1.0, 0.27, 0.062] [0.554, -0.273, 0.011] [0.463, 0.0, 0.232]</t>
  </si>
  <si>
    <t>[1.0, 0.397, -0.249] [0.569, -0.236, -0.118] [0.448, -0.171, 0.127]</t>
  </si>
  <si>
    <t>[1.0, -0.19, -0.421] [0.717, 0.28, 0.094] [0.301, -0.0, -0.15]</t>
  </si>
  <si>
    <t>[1.0, -0.415, 0.206] [0.488, 0.025, 0.234] [0.53, 0.205, 0.146]</t>
  </si>
  <si>
    <t>[1.0, -0.44, -0.145] [0.625, 0.233, 0.192] [0.393, 0.166, -0.074]</t>
  </si>
  <si>
    <t>[1.0, -0.0, -0.5] [0.668, 0.039, -0.078] [0.35, 0.0, -0.166]</t>
  </si>
  <si>
    <t>[1.0, -0.12, 0.238] [0.417, -0.147, 0.147] [0.601, 0.026, 0.29]</t>
  </si>
  <si>
    <t>[1.0, -0.067, -0.192] [0.561, -0.198, 0.198] [0.457, -0.043, -0.211]</t>
  </si>
  <si>
    <t>[1.0, -0.137, -0.183] [0.447, 0.093, -0.185] [0.571, 0.0, 0.285]</t>
  </si>
  <si>
    <t>[1.0, 0.033, 0.307] [0.546, 0.184, -0.197] [0.401, -0.142, -0.142]</t>
  </si>
  <si>
    <t>[1.0, -0.0, -0.5] [0.689, 0.01, 0.241] [0.37, 0.0, 0.154]</t>
  </si>
  <si>
    <t>[1.0, 0.382, -0.247] [0.262, -0.0, 0.131] [0.756, 0.3, -0.188]</t>
  </si>
  <si>
    <t>[1.0, -0.439, -0.145] [0.803, -0.314, -0.213] [0.214, 0.0, 0.107]</t>
  </si>
  <si>
    <t>[1.0, -0.249, 0.397] [0.466, -0.165, 0.165] [0.375, 0.137, 0.121] [0.393, -0.0, 0.196]</t>
  </si>
  <si>
    <t>[1.0, -0.446, -0.013] [0.526, 0.196, -0.162] [0.845, 0.423, -0.0] [0.0, 0.0, -0.0]</t>
  </si>
  <si>
    <t>[1.0, -0.147, 0.167] [0.079, -0.028, 0.028] [0.596, 0.236, 0.151] [0.0, 0.0, 0.0]</t>
  </si>
  <si>
    <t>[1.0, -0.012, 0.368] [0.534, -0.189, 0.189] [0.162, 0.057, 0.057] [0.535, -0.0, 0.267]</t>
  </si>
  <si>
    <t>[1.0, -0.256, -0.174] [0.967, 0.432, -0.125] [0.982, 0.491, 0.0] [0.0, 0.0, 0.0]</t>
  </si>
  <si>
    <t>[1.0, 0.481, -0.047] [0.337, -0.106, -0.066] [0.146, 0.073, -0.0] [0.0, -0.0, -0.0]</t>
  </si>
  <si>
    <t>[1.0, -0.157, 0.392] [0.507, -0.179, 0.179] [0.295, 0.104, 0.104] [0.44, -0.0, 0.22]</t>
  </si>
  <si>
    <t>[1.0, -0.364, -0.082] [0.715, 0.297, -0.146] [0.904, 0.452, -0.0] [0.0, 0.0, -0.0]</t>
  </si>
  <si>
    <t>[1.0, 0.199, 0.022] [0.017, 0.006, -0.006] [0.428, 0.18, 0.082] [0.0, 0.0, 0.0]</t>
  </si>
  <si>
    <t>[1.0, -0.306, 0.373] [0.358, 0.0, 0.179] [0.321, 0.036, -0.145] [0.956, -0.0, 0.478]</t>
  </si>
  <si>
    <t>[1.0, -0.488, 0.03] [0.266, 0.094, -0.094] [0.315, -0.111, 0.111] [1.0, 0.205, -0.169]</t>
  </si>
  <si>
    <t>[1.0, -0.414, 0.208] [0.0, 0.0, -0.0] [0.36, -0.143, -0.09] [1.0, 0.02, 0.152]</t>
  </si>
  <si>
    <t>[1.0, -0.183, 0.424] [0.589, 0.0, 0.294] [0.4, -0.15, -0.121] [1.0, -0.007, 0.497]</t>
  </si>
  <si>
    <t>[1.0, -0.439, -0.148] [0.524, 0.185, -0.185] [0.532, -0.188, 0.188] [1.0, -0.014, -0.473]</t>
  </si>
  <si>
    <t>[0.799, -0.347, 0.127] [0.445, 0.19, 0.077] [1.0, -0.443, -0.138] [1.0, -0.5, -0.0]</t>
  </si>
  <si>
    <t>[1.0, -0.251, 0.396] [0.457, 0.0, 0.229] [0.333, -0.042, -0.145] [1.0, -0.0, 0.5]</t>
  </si>
  <si>
    <t>[1.0, -0.483, -0.04] [0.374, 0.132, -0.132] [0.408, -0.144, 0.144] [1.0, 0.126, -0.294]</t>
  </si>
  <si>
    <t>[1.0, -0.417, 0.2] [0.0, -0.0, -0.0] [0.594, -0.269, -0.069] [1.0, -0.206, 0.025]</t>
  </si>
  <si>
    <t>[1.0, -0.257, 0.393] [0.449, -0.07, 0.195] [0.284, 0.142, -0.0] [0.735, -0.0, 0.367]</t>
  </si>
  <si>
    <t>[1.0, -0.468, -0.077] [0.493, 0.174, -0.174] [0.082, 0.033, 0.019] [1.0, 0.48, -0.049]</t>
  </si>
  <si>
    <t>[1.0, -0.409, 0.22] [0.0, -0.0, 0.0] [0.219, 0.078, -0.078] [0.781, 0.234, 0.266]</t>
  </si>
  <si>
    <t>[1.0, -0.06, 0.475] [0.747, -0.143, 0.314] [0.066, 0.033, -0.0] [0.938, -0.0, 0.469]</t>
  </si>
  <si>
    <t>[1.0, -0.328, -0.364] [1.0, 0.195, -0.415] [0.0, 0.0, -0.0] [1.0, 0.328, -0.364]</t>
  </si>
  <si>
    <t>[1.0, 0.468, -0.077] [1.0, 0.269, 0.168] [1.0, -0.476, -0.057] [0.309, -0.154, -0.0]</t>
  </si>
  <si>
    <t>[1.0, -0.182, 0.425] [0.562, -0.098, 0.24] [0.201, 0.101, -0.0] [0.812, -0.0, 0.406]</t>
  </si>
  <si>
    <t>[1.0, -0.413, -0.209] [0.7, 0.247, -0.247] [0.116, 0.047, 0.027] [1.0, 0.43, -0.17]</t>
  </si>
  <si>
    <t>[1.0, -0.3, 0.376] [0.701, -0.117, 0.302] [0.332, 0.166, 0.0] [0.691, 0.0, 0.345]</t>
  </si>
  <si>
    <t>[1.0, -0.492, 0.018] [0.985, 0.348, -0.348] [0.24, 0.085, 0.085] [0.924, 0.456, 0.015]</t>
  </si>
  <si>
    <t>[1.0, -0.156, -0.258] [0.222, 0.077, 0.079] [0.048, -0.017, 0.017] [1.0, 0.0, 0.5]</t>
  </si>
  <si>
    <t>[1.0, 0.0, 0.5] [0.27, 0.135, -0.0] [0.419, 0.148, -0.148] [0.761, 0.08, -0.144]</t>
  </si>
  <si>
    <t>[1.0, -0.409, 0.22] [0.0, 0.0, -0.0] [0.0, -0.0, -0.0] [1.0, -0.456, -0.088]</t>
  </si>
  <si>
    <t>[1.0, 0.459, -0.089] [0.0, 0.0, -0.0] [1.0, 0.398, 0.245] [0.0, 0.0, -0.0]</t>
  </si>
  <si>
    <t>[0.4, 0.096, 0.003] [1.0, 0.354, -0.354] [0.0, -0.0, -0.0] [0.0, 0.0, 0.0] [0.0, -0.0, -0.0] [1.0, 0.482, 0.042] [0.273, -0.0, 0.137] [0.0, -0.0, -0.0] [0.0, -0.0, 0.0]</t>
  </si>
  <si>
    <t>[0.966, -0.483, 0.0] [1.0, 0.227, 0.338] [0.0, -0.0, -0.0] [0.806, -0.0, -0.403] [0.401, 0.142, -0.142] [1.0, 0.5, 0.0] [-0.0, -0.0, -0.0] [0.0, 0.0, -0.0] [0.0, -0.0, 0.0]</t>
  </si>
  <si>
    <t>[0.474, -0.042, 0.22] [1.0, 0.416, -0.095] [0.0, -0.0, -0.0] [0.492, -0.174, -0.174] [0.0, -0.0, -0.0] [1.0, 0.5, -0.0] [0.0, 0.0, -0.0] [0.0, 0.0, 0.0] [0.0, -0.0, -0.0]</t>
  </si>
  <si>
    <t>[0.741, -0.044, 0.222] [1.0, 0.354, -0.354] [0.0, -0.0, -0.0] [0.0, -0.0, -0.0] [0.031, 0.015, 0.0] [1.0, 0.354, 0.354] [0.505, 0.0, 0.252] [0.0, -0.0, -0.0] [0.0, -0.0, 0.0]</t>
  </si>
  <si>
    <t>[1.0, -0.5, -0.0] [1.0, -0.157, 0.054] [0.0, 0.0, 0.0] [1.0, -0.0, -0.5] [0.16, 0.056, -0.056] [1.0, 0.5, -0.0] [0.0, -0.0, 0.0] [0.411, -0.0, -0.205] [0.188, 0.0, 0.094]</t>
  </si>
  <si>
    <t>[1.0, -0.017, 0.312] [1.0, -0.07, -0.471] [0.0, -0.0, -0.0] [0.363, -0.128, -0.128] [0.0, -0.0, -0.0] [0.787, 0.393, 0.0] [0.0, 0.0, 0.0] [0.0, -0.0, 0.0] [0.0, -0.0, -0.0]</t>
  </si>
  <si>
    <t>[0.549, 0.033, 0.11] [1.0, 0.354, -0.354] [0.0, -0.0, -0.0] [0.0, -0.0, -0.0] [0.0, 0.0, 0.0] [1.0, 0.42, 0.194] [0.377, 0.0, 0.189] [0.0, -0.0, 0.0] [0.0, -0.0, -0.0]</t>
  </si>
  <si>
    <t>[1.0, -0.5, 0.0] [1.0, 0.054, 0.265] [0.0, 0.0, -0.0] [0.926, -0.0, -0.463] [0.327, 0.116, -0.116] [1.0, 0.5, 0.0] [0.0, 0.0, -0.0] [0.167, -0.0, -0.083] [0.0, 0.0, -0.0]</t>
  </si>
  <si>
    <t>[0.868, -0.056, 0.393] [1.0, 0.468, -0.078] [0.0, -0.0, -0.0] [0.485, -0.171, -0.171] [0.0, -0.0, -0.0] [1.0, 0.5, -0.0] [0.0, -0.0, 0.0] [0.0, -0.0, -0.0] [0.0, -0.0, -0.0]</t>
  </si>
  <si>
    <t>[-0.0, -0.0, 0.0] [1.0, 0.486, -0.035] [0.0, 0.0, 0.0] [0.0, -0.0, 0.0] [0.437, -0.128, -0.033] [1.0, 0.354, 0.354] [0.264, 0.093, 0.093] [0.0, -0.0, 0.0] [0.0, -0.0, -0.0]</t>
  </si>
  <si>
    <t>[0.0, -0.0, 0.0] [1.0, 0.499, 0.003] [0.0, -0.0, -0.0] [1.0, 0.115, -0.452] [0.0, 0.0, -0.0] [1.0, 0.173, 0.335] [-0.0, -0.0, 0.0] [0.471, -0.166, -0.166] [0.0, 0.0, -0.0]</t>
  </si>
  <si>
    <t>[-0.0, -0.0, 0.0] [1.0, 0.5, -0.0] [0.0, 0.0, -0.0] [0.591, 0.209, -0.209] [0.319, -0.015, 0.152] [1.0, 0.354, 0.354] [0.025, 0.009, 0.009] [0.0, -0.0, -0.0] [0.0, -0.0, -0.0]</t>
  </si>
  <si>
    <t>[0.0, -0.0, 0.0] [1.0, 0.375, -0.301] [0.0, 0.0, -0.0] [0.0, -0.0, -0.0] [0.9, 0.286, 0.145] [1.0, 0.354, 0.354] [0.695, 0.246, 0.246] [0.0, -0.0, 0.0] [0.0, -0.0, 0.0]</t>
  </si>
  <si>
    <t>[0.0, -0.0, -0.0] [1.0, 0.44, 0.144] [0.0, -0.0, 0.0] [1.0, 0.047, -0.481] [0.317, 0.159, 0.0] [1.0, -0.328, 0.094] [0.0, 0.0, -0.0] [1.0, -0.354, -0.354] [0.0, 0.0, -0.0]</t>
  </si>
  <si>
    <t>[0.0, -0.0, 0.0] [0.981, 0.491, -0.0] [0.0, 0.0, -0.0] [0.485, 0.243, 0.0] [1.0, 0.117, 0.273] [1.0, 0.0, 0.5] [0.088, -0.0, 0.044] [0.0, -0.0, 0.0] [-0.0, 0.0, -0.0]</t>
  </si>
  <si>
    <t>[0.0, -0.0, 0.0] [1.0, 0.438, -0.15] [0.0, 0.0, 0.0] [0.0, -0.0, -0.0] [0.637, 0.051, 0.044] [1.0, 0.354, 0.354] [0.45, 0.159, 0.159] [0.0, 0.0, -0.0] [0.0, -0.0, 0.0]</t>
  </si>
  <si>
    <t>[0.0, -0.0, 0.0] [1.0, 0.476, 0.059] [0.0, -0.0, -0.0] [1.0, 0.145, -0.44] [0.0, 0.0, -0.0] [1.0, 0.034, 0.278] [0.0, 0.0, 0.0] [0.703, -0.248, -0.248] [0.0, -0.0, 0.0]</t>
  </si>
  <si>
    <t>[0.0, -0.0, -0.0] [1.0, 0.5, 0.0] [0.0, 0.0, -0.0] [0.571, 0.202, -0.202] [0.663, 0.006, 0.277] [1.0, 0.354, 0.354] [0.031, 0.011, 0.011] [0.0, 0.0, 0.0] [0.0, 0.0, -0.0]</t>
  </si>
  <si>
    <t>[0.048, -0.017, -0.017] [1.0, 0.372, -0.309] [0.0, 0.0, -0.0] [0.0, 0.0, 0.0] [0.062, 0.022, 0.022] [1.0, 0.354, 0.354] [0.515, 0.001, 0.257] [0.0, -0.0, -0.0] [0.0, -0.0, -0.0]</t>
  </si>
  <si>
    <t>[0.287, -0.144, 0.0] [1.0, 0.39, 0.265] [0.0, 0.0, -0.0] [1.0, -0.0, -0.5] [0.183, 0.065, -0.065] [1.0, 0.452, -0.116] [0.0, -0.0, 0.0] [0.672, -0.0, -0.336] [0.0, 0.0, 0.0]</t>
  </si>
  <si>
    <t>[0.0, -0.0, 0.0] [1.0, 0.5, -0.0] [0.0, -0.0, -0.0] [0.499, -0.0, -0.25] [0.0, -0.0, 0.0] [0.992, 0.464, 0.076] [0.007, 0.003, 0.003] [-0.0, 0.0, 0.0] [0.005, -0.0, -0.003]</t>
  </si>
  <si>
    <t>[0.686, -0.222, -0.123] [1.0, 0.354, -0.354] [0.0, -0.0, -0.0] [0.0, 0.0, -0.0] [0.753, 0.377, 0.0] [1.0, 0.354, 0.354] [0.918, 0.0, 0.459] [0.0, -0.0, 0.0] [0.0, 0.0, 0.0]</t>
  </si>
  <si>
    <t>[0.637, -0.286, -0.078] [1.0, 0.49, 0.024] [0.0, 0.0, -0.0] [1.0, -0.0, -0.5] [0.591, 0.295, -0.0] [1.0, 0.354, -0.354] [0.0, 0.0, 0.0] [1.0, -0.0, -0.5] [0.967, 0.0, 0.484]</t>
  </si>
  <si>
    <t>[1.0, 0.0, 0.5] [1.0, -0.0, -0.5] [1.0, -0.0, 0.5] [0.0, 0.0, -0.0] [1.0, 0.273, 0.112] [1.0, 0.016, 0.493] [0.101, -0.036, -0.036] [1.0, 0.318, -0.368] [0.0, 0.0, 0.0]</t>
  </si>
  <si>
    <t>[0.347, -0.108, -0.096] [1.0, 0.354, -0.354] [0.0, -0.0, -0.0] [0.0, -0.0, -0.0] [0.402, 0.201, 0.0] [1.0, 0.354, 0.354] [0.717, 0.0, 0.359] [-0.0, -0.0, -0.0] [0.0, -0.0, -0.0]</t>
  </si>
  <si>
    <t>[0.418, -0.209, 0.0] [1.0, 0.354, 0.354] [0.0, -0.0, 0.0] [1.0, -0.0, -0.5] [0.271, 0.096, -0.096] [1.0, 0.386, -0.275] [0.0, -0.0, 0.0] [0.957, -0.0, -0.479] [0.151, 0.0, 0.075]</t>
  </si>
  <si>
    <t>[0.437, -0.053, -0.127] [1.0, 0.354, -0.354] [0.06, 0.0, 0.03] [0.0, 0.0, 0.0] [0.501, 0.251, 0.0] [1.0, 0.354, 0.354] [1.0, 0.0, 0.5] [0.0, 0.0, -0.0] [0.0, 0.0, -0.0]</t>
  </si>
  <si>
    <t>[0.446, -0.223, 0.0] [1.0, 0.437, 0.152] [0.0, 0.0, -0.0] [0.999, -0.0, -0.499] [0.301, 0.107, -0.107] [1.0, 0.5, -0.0] [0.0, 0.0, -0.0] [0.858, -0.0, -0.429] [0.0, -0.0, -0.0]</t>
  </si>
  <si>
    <t>[0.271, -0.016, 0.129] [1.0, -0.019, 0.45] [0.0, -0.0, -0.0] [0.0, 0.0, -0.0] [0.055, 0.027, 0.0] [1.0, 0.354, 0.354] [0.0, 0.0, 0.0] [0.0, 0.0, -0.0] [0.0, 0.0, 0.0]</t>
  </si>
  <si>
    <t>[0.055, -0.028, 0.0] [1.0, 0.354, -0.354] [-0.0, 0.0, 0.0] [0.0, 0.0, -0.0] [0.249, 0.045, 0.106] [1.0, -0.062, -0.457] [-0.0, -0.0, 0.0] [0.0, 0.0, -0.0] [0.0, 0.0, -0.0]</t>
  </si>
  <si>
    <t>[0.0, -0.0, -0.0] [1.0, 0.5, 0.0] [0.0, -0.0, -0.0] [0.041, 0.002, -0.02] [0.071, 0.025, 0.025] [1.0, -0.303, 0.375] [0.0, -0.0, 0.0] [0.0, -0.0, 0.0] [0.253, -0.0, -0.127]</t>
  </si>
  <si>
    <t>[0.239, -0.0, 0.119] [1.0, -0.073, -0.47] [0.0, 0.0, -0.0] [0.447, -0.0, -0.224] [0.065, 0.023, -0.023] [1.0, 0.5, 0.0] [0.038, -0.013, 0.013] [0.0, -0.0, -0.0] [0.0, -0.0, -0.0]</t>
  </si>
  <si>
    <t>[1.0, -0.128, -0.335] [0.0, -0.0, 0.0] [0.311, 0.11, -0.11] [0.0, -0.0, 0.0] [0.0, -0.0, 0.0] [0.362, -0.128, -0.128] [0.0, -0.0, -0.0] [0.0, -0.0, 0.0] [0.0, 0.0, 0.0] [0.0, 0.0, 0.0] [0.0, -0.0, 0.0] [0.071, 0.0, -0.036]</t>
  </si>
  <si>
    <t>[1.0, 0.342, -0.015] [0.0, -0.0, 0.0] [0.322, 0.114, -0.114] [0.0, 0.0, 0.0] [0.0, -0.0, 0.0] [0.343, -0.121, -0.121] [0.0, -0.0, -0.0] [0.0, -0.0, 0.0] [0.0, -0.0, 0.0] [0.0, 0.0, 0.0] [0.595, 0.297, 0.0] [0.0, 0.0, -0.0]</t>
  </si>
  <si>
    <t>[1.0, 0.066, -0.225] [0.0, -0.0, 0.0] [0.301, 0.107, -0.107] [0.0, 0.0, 0.0] [0.0, -0.0, 0.0] [0.38, -0.134, -0.134] [0.0, -0.0, -0.0] [0.0, -0.0, 0.0] [0.0, -0.0, 0.0] [0.0, 0.0, 0.0] [0.181, 0.091, -0.0] [0.0, 0.0, -0.0]</t>
  </si>
  <si>
    <t>[1.0, -0.442, -0.14] [0.0, 0.0, -0.0] [0.436, -0.0, -0.218] [0.21, -0.08, 0.061] [0.0, -0.0, 0.0] [0.0, -0.0, 0.0] [0.0, 0.0, -0.0] [0.0, -0.0, 0.0] [0.463, 0.232, 0.0] [0.0, 0.0, -0.0] [0.0, -0.0, -0.0] [0.0, 0.0, -0.0]</t>
  </si>
  <si>
    <t>[1.0, -0.354, 0.354] [0.299, -0.0, -0.149] [0.0, 0.0, -0.0] [0.286, -0.101, 0.101] [0.0, -0.0, 0.0] [0.048, -0.0, -0.024] [0.0, 0.0, -0.0] [0.0, 0.0, 0.0] [0.0, -0.0, -0.0] [0.0, 0.0, 0.0] [0.313, 0.116, -0.097] [0.0, -0.0, -0.0]</t>
  </si>
  <si>
    <t>[1.0, -0.47, 0.073] [0.127, 0.0, -0.063] [0.204, 0.072, -0.072] [0.214, -0.076, 0.076] [0.0, -0.0, 0.0] [0.0, 0.0, -0.0] [0.0, -0.0, -0.0] [0.0, -0.0, -0.0] [0.18, 0.064, 0.064] [0.0, 0.0, 0.0] [0.0, -0.0, -0.0] [0.0, 0.0, -0.0]</t>
  </si>
  <si>
    <t>[1.0, -0.403, -0.233] [0.0, -0.0, 0.0] [0.346, 0.122, -0.122] [0.0, -0.0, 0.0] [0.0, -0.0, 0.0] [0.169, -0.06, -0.06] [0.0, -0.0, -0.0] [0.0, -0.0, 0.0] [0.097, 0.049, 0.0] [0.0, 0.0, 0.0] [0.0, -0.0, 0.0] [0.162, 0.0, -0.081]</t>
  </si>
  <si>
    <t>[1.0, -0.048, 0.42] [0.0, -0.0, 0.0] [0.157, 0.055, -0.055] [0.0, 0.0, 0.0] [0.0, -0.0, 0.0] [0.114, -0.04, -0.04] [0.0, 0.0, -0.0] [0.0, 0.0, -0.0] [-0.0, -0.0, 0.0] [0.0, 0.0, 0.0] [0.627, 0.314, -0.0] [0.0, -0.0, -0.0]</t>
  </si>
  <si>
    <t>[1.0, -0.26, -0.013] [0.0, -0.0, 0.0] [0.192, 0.068, -0.068] [0.0, 0.0, 0.0] [0.0, -0.0, 0.0] [0.247, -0.087, -0.087] [0.0, -0.0, -0.0] [0.0, -0.0, 0.0] [0.0, -0.0, 0.0] [0.0, 0.0, 0.0] [0.08, 0.04, -0.0] [0.0, 0.0, -0.0]</t>
  </si>
  <si>
    <t>[1.0, -0.0, -0.5] [0.0, -0.0, 0.0] [0.229, -0.081, -0.081] [0.411, 0.1, 0.164] [0.0, -0.0, 0.0] [0.0, -0.0, 0.0] [-0.0, -0.0, 0.0] [0.0, -0.0, 0.0] [0.0, 0.0, -0.0] [1.0, 0.363, -0.33] [0.0, 0.0, -0.0] [0.341, -0.0, -0.171]</t>
  </si>
  <si>
    <t>[1.0, 0.354, -0.354] [0.0, 0.0, 0.0] [0.0, 0.0, -0.0] [0.0, -0.0, 0.0] [1.0, 0.0, 0.5] [0.099, -0.035, -0.035] [0.903, -0.028, -0.44] [1.0, -0.354, 0.354] [0.217, 0.0, -0.108] [1.0, -0.0, -0.5] [1.0, -0.354, 0.354] [1.0, -0.443, 0.137]</t>
  </si>
  <si>
    <t>[1.0, 0.152, -0.437] [0.0, -0.0, 0.0] [0.096, -0.034, -0.034] [0.0, -0.0, 0.0] [0.0, -0.0, -0.0] [0.0, -0.0, 0.0] [0.579, -0.205, -0.205] [0.0, -0.0, 0.0] [0.041, 0.0, -0.021] [1.0, -0.0, -0.5] [0.141, -0.05, 0.05] [1.0, -0.5, 0.0]</t>
  </si>
  <si>
    <t>[1.0, -0.354, -0.354] [0.0, -0.0, 0.0] [0.749, -0.019, -0.367] [0.5, -0.25, 0.0] [0.0, -0.0, 0.0] [0.0, 0.0, -0.0] [0.0, -0.0, -0.0] [0.0, -0.0, 0.0] [0.843, 0.298, 0.298] [0.419, 0.209, -0.0] [0.0, 0.0, 0.0] [0.0, 0.0, -0.0]</t>
  </si>
  <si>
    <t>[1.0, -0.354, 0.354] [1.0, -0.339, -0.36] [1.0, 0.0, 0.5] [1.0, -0.5, 0.0] [1.0, -0.0, -0.5] [1.0, 0.5, -0.0] [1.0, 0.354, 0.352] [1.0, -0.0, -0.5] [1.0, 0.0, 0.5] [0.858, 0.047, 0.409] [1.0, -0.0, -0.5] [0.897, 0.449, 0.0]</t>
  </si>
  <si>
    <t>[1.0, -0.482, -0.043] [0.0, 0.0, 0.0] [0.297, -0.105, 0.105] [1.0, -0.354, -0.354] [0.0, -0.0, -0.0] [0.0, 0.0, -0.0] [1.0, 0.439, 0.147] [0.0, 0.0, -0.0] [0.82, 0.218, 0.32] [1.0, 0.354, 0.354] [0.0, 0.0, 0.0] [0.0, 0.0, 0.0]</t>
  </si>
  <si>
    <t>[1.0, -0.264, -0.391] [0.0, 0.0, 0.0] [0.361, -0.128, -0.128] [0.505, -0.189, 0.154] [0.0, -0.0, 0.0] [0.0, -0.0, 0.0] [0.0, 0.0, -0.0] [0.0, -0.0, 0.0] [0.0, 0.0, 0.0] [1.0, 0.5, -0.0] [0.0, 0.0, -0.0] [0.237, 0.0, -0.118]</t>
  </si>
  <si>
    <t>[1.0, 0.419, 0.196] [0.377, -0.133, -0.133] [0.0, -0.0, -0.0] [0.299, 0.075, 0.119] [1.0, -0.5, -0.0] [1.0, 0.5, 0.0] [1.0, -0.5, -0.0] [1.0, -0.5, 0.0] [1.0, -0.363, -0.33] [1.0, -0.5, 0.0] [1.0, -0.5, 0.0] [1.0, 0.0, 0.5]</t>
  </si>
  <si>
    <t>[1.0, -0.0, -0.5] [0.0, 0.0, -0.0] [0.0, 0.0, 0.0] [0.786, -0.317, -0.015] [0.0, 0.0, 0.0] [0.0, 0.0, 0.0] [1.0, -0.5, -0.0] [0.0, -0.0, 0.0] [0.709, 0.355, -0.0] [1.0, -0.354, 0.354] [0.0, 0.0, -0.0] [1.0, -0.438, -0.149]</t>
  </si>
  <si>
    <t>[1.0, -0.052, -0.479] [0.0, -0.0, 0.0] [0.341, -0.0, -0.171] [0.411, 0.0, 0.205] [0.0, -0.0, 0.0] [0.147, -0.052, -0.052] [0.0, -0.0, -0.0] [0.0, -0.0, 0.0] [0.0, 0.0, 0.0] [0.0, 0.0, -0.0] [0.0, 0.0, -0.0] [0.33, -0.0, -0.165]</t>
  </si>
  <si>
    <t>[1.0, 0.458, -0.101] [0.0, -0.0, 0.0] [0.18, 0.064, -0.064] [0.0, 0.0, 0.0] [0.0, -0.0, 0.0] [0.604, -0.214, -0.214] [0.0, 0.0, -0.0] [1.0, 0.0, 0.5] [0.0, -0.0, -0.0] [0.0, 0.0, 0.0] [1.0, 0.354, 0.354] [0.684, -0.304, -0.093]</t>
  </si>
  <si>
    <t>[1.0, 0.354, -0.354] [0.0, -0.0, 0.0] [0.29, -0.0, -0.145] [0.059, 0.0, 0.029] [0.0, -0.0, 0.0] [0.43, -0.152, -0.152] [-0.0, -0.0, 0.0] [0.0, -0.0, 0.0] [0.0, -0.0, 0.0] [0.513, 0.181, -0.181] [0.359, 0.127, 0.127] [0.0, 0.0, 0.0]</t>
  </si>
  <si>
    <t>[1.0, -0.392, -0.261] [0.0, -0.0, 0.0] [0.544, -0.0, -0.272] [0.384, -0.192, 0.0] [0.0, -0.0, 0.0] [0.0, -0.0, 0.0] [-0.0, -0.0, 0.0] [0.0, 0.0, -0.0] [0.651, 0.309, 0.04] [0.0, 0.0, -0.0] [0.0, 0.0, -0.0] [0.0, 0.0, -0.0]</t>
  </si>
  <si>
    <t>[1.0, -0.354, 0.354] [1.0, -0.0, -0.5] [0.04, 0.02, 0.0] [0.681, -0.241, 0.241] [1.0, 0.354, -0.354] [0.419, -0.0, -0.209] [0.0, 0.0, -0.0] [0.0, 0.0, -0.0] [0.581, 0.205, 0.205] [0.0, 0.0, -0.0] [0.635, 0.224, -0.224] [0.0, 0.0, 0.0]</t>
  </si>
  <si>
    <t>[1.0, -0.5, -0.0] [0.284, 0.1, -0.1] [0.259, 0.069, -0.101] [0.711, -0.355, 0.0] [0.0, -0.0, 0.0] [0.0, -0.0, -0.0] [0.0, 0.0, -0.0] [0.0, 0.0, 0.0] [0.487, 0.172, 0.172] [0.0, 0.0, 0.0] [0.0, 0.0, 0.0] [0.0, -0.0, -0.0]</t>
  </si>
  <si>
    <t>[1.0, -0.354, -0.354] [0.0, -0.0, 0.0] [0.566, 0.169, -0.213] [0.0, 0.0, 0.0] [0.0, -0.0, 0.0] [0.0, -0.0, -0.0] [0.0, 0.0, -0.0] [0.0, -0.0, 0.0] [0.382, 0.191, 0.0] [0.378, 0.189, -0.0] [0.0, 0.0, -0.0] [0.017, 0.0, -0.009]</t>
  </si>
  <si>
    <t>[1.0, 0.354, 0.354] [0.432, -0.083, -0.137] [0.0, 0.0, -0.0] [0.0, -0.0, 0.0] [1.0, 0.0, 0.0] [1.0, -0.0, -0.5] [0.0, 0.0, -0.0] [1.0, -0.073, 0.0] [0.0, 0.0, -0.0] [0.0, 0.0, -0.0] [1.0, 0.5, 0.0] [0.276, 0.0, 0.138]</t>
  </si>
  <si>
    <t>[1.0, -0.415, -0.205] [0.318, 0.152, 0.018] [1.0, -0.0, -0.5] [0.0, -0.0, -0.0] [0.0, 0.0, -0.0] [0.0, -0.0, -0.0] [0.0, 0.0, -0.0] [0.0, -0.0, -0.0] [0.922, 0.461, -0.0] [0.15, 0.075, 0.0] [0.0, -0.0, 0.0] [0.0, -0.0, -0.0]</t>
  </si>
  <si>
    <t>[1.0, -0.0, -0.5] [0.0, 0.0, -0.0] [0.0, -0.0, 0.0] [0.448, -0.0, 0.224] [0.0, -0.0, 0.0] [0.644, -0.0, -0.322] [0.0, 0.0, -0.0] [0.011, 0.005, 0.0] [0.542, 0.192, 0.192] [0.0, 0.0, -0.0] [1.0, 0.379, 0.293] [0.0, -0.0, 0.0]</t>
  </si>
  <si>
    <t>[1.0, 0.107, 0.285] [0.0, 0.0, -0.0] [-0.0, 0.0, 0.0] [0.0, 0.0, 0.0] [0.0, -0.0, 0.0] [0.949, -0.105, -0.431] [0.0, -0.0, 0.0] [0.0, -0.0, 0.0] [0.0, 0.0, 0.0] [0.0, 0.0, 0.0] [0.002, 0.001, -0.0] [0.0, 0.0, -0.0]</t>
  </si>
  <si>
    <t>[1.0, -0.354, -0.354] [0.0, 0.0, 0.0] [0.094, -0.033, -0.033] [0.302, 0.107, -0.107] [0.0, 0.0, 0.0] [0.0, 0.0, 0.0] [0.0, 0.0, 0.0] [0.0, -0.0, -0.0] [0.0, -0.0, 0.0] [0.732, -0.117, -0.046] [0.0, 0.0, 0.0] [0.0, -0.0, -0.0]</t>
  </si>
  <si>
    <t>[1.0, 0.233, -0.404] [0.262, 0.131, -0.0] [0.0, -0.0, -0.0] [0.0, -0.0, -0.0] [0.0, -0.0, 0.0] [0.0, 0.0, -0.0] [0.0, 0.0, -0.0] [0.0, 0.0, 0.0] [0.0, -0.0, 0.0] [0.143, 0.051, -0.051] [0.0, -0.0, 0.0] [1.0, 0.395, -0.008]</t>
  </si>
  <si>
    <t>[1.0, -0.5, 0.0] [0.023, -0.0, -0.011] [0.665, 0.197, -0.251] [0.682, -0.241, 0.241] [0.0, 0.0, 0.0] [0.0, -0.0, -0.0] [0.0, 0.0, -0.0] [0.0, -0.0, -0.0] [0.0, -0.0, -0.0] [0.0, -0.0, 0.0] [0.182, 0.091, 0.0] [0.0, -0.0, -0.0]</t>
  </si>
  <si>
    <t>[0.0, 0.0, -0.0] [0.0, 0.0, 0.0] [0.0, -0.0, 0.0]</t>
  </si>
  <si>
    <t>[0.0, 0.0, -0.0] [0.0, -0.0, -0.0] [0.0, 0.0, -0.0]</t>
  </si>
  <si>
    <t>[0.405, -0.182, -0.049] [1.0, -0.103, 0.0] [1.0, 0.085, -0.058]</t>
  </si>
  <si>
    <t>[1.0, -0.461, -0.093] [0.502, -0.218, -0.068] [0.498, 0.176, -0.176]</t>
  </si>
  <si>
    <t>[1.0, 0.5, 0.0] [1.0, 0.5, -0.0] [1.0, 0.5, 0.0] [1.0, 0.474, -0.062] [0.344, 0.122, -0.122] [0.0, 0.0, -0.0] [0.313, 0.156, 0.0] [0.789, -0.123, 0.344] [0.0, -0.0, 0.0] [0.0, -0.0, 0.0] [0.0, 0.0, -0.0] [0.0, -0.0, -0.0] [0.0, -0.0, 0.0] [0.0, -0.0, 0.0] [0.0, -0.0, -0.0] [0.0, -0.0, 0.0] [0.0, -0.0, 0.0] [0.0, 0.0, 0.0] [1.0, -0.5, 0.0]</t>
  </si>
  <si>
    <t>[1.0, 0.381, -0.287] [1.0, 0.416, 0.204] [1.0, 0.354, 0.354] [1.0, -0.354, -0.354] [0.0, -0.0, 0.0] [0.0, -0.0, 0.0] [0.0, -0.0, 0.0] [0.105, 0.037, 0.037] [0.0, -0.0, -0.0] [0.0, 0.0, -0.0] [0.0, 0.0, -0.0] [0.0, 0.0, -0.0] [0.0, 0.0, 0.0] [0.0, -0.0, 0.0] [0.0, 0.0, 0.0] [1.0, -0.5, 0.0] [0.674, -0.0, 0.337] [1.0, 0.194, 0.42] [1.0, -0.5, 0.0]</t>
  </si>
  <si>
    <t>[1.0, 0.5, 0.0] [1.0, 0.5, -0.0] [1.0, 0.363, 0.331] [0.91, -0.016, -0.449] [0.509, -0.254, -0.0] [0.0, -0.0, -0.0] [0.0, -0.0, 0.0] [0.0, 0.0, 0.0] [-0.0, -0.0, -0.0] [0.0, -0.0, -0.0] [-0.0, 0.0, -0.0] [0.0, -0.0, 0.0] [-0.0, -0.0, 0.0] [0.0, -0.0, 0.0] [0.0, 0.0, 0.0] [0.702, -0.351, -0.0] [0.0, -0.0, 0.0] [0.0, 0.0, 0.0] [1.0, -0.5, 0.0]</t>
  </si>
  <si>
    <t>[1.0, 0.354, -0.353] [1.0, 0.5, -0.0] [1.0, 0.5, -0.0] [1.0, 0.138, -0.443] [0.0, -0.0, 0.0] [0.816, 0.288, -0.288] [1.0, 0.5, 0.0] [0.0, -0.0, 0.0] [0.0, -0.0, 0.0] [0.0, 0.0, 0.0] [0.528, -0.187, -0.187] [0.0, -0.0, -0.0] [-0.0, -0.0, 0.0] [0.0, 0.0, 0.0] [1.0, 0.113, 0.453] [0.0, -0.0, 0.0] [0.0, 0.0, -0.0] [0.0, 0.0, 0.0] [1.0, -0.5, -0.0]</t>
  </si>
  <si>
    <t>[1.0, -0.0, -0.5] [1.0, 0.142, -0.441] [1.0, 0.354, -0.354] [1.0, -0.354, -0.354] [-0.0, -0.0, 0.0] [0.0, -0.0, -0.0] [0.055, 0.0, -0.028] [0.0, 0.0, -0.0] [0.0, -0.0, 0.0] [-0.0, -0.0, 0.0] [0.688, 0.0, -0.344] [0.0, 0.0, 0.0] [0.0, -0.0, 0.0] [0.0, -0.0, -0.0] [1.0, 0.0, 0.5] [0.0, -0.0, 0.0] [0.811, -0.0, 0.405] [1.0, 0.354, 0.354] [1.0, -0.477, 0.055]</t>
  </si>
  <si>
    <t>[1.0, 0.354, -0.354] [1.0, 0.354, -0.354] [1.0, 0.371, -0.311] [1.0, -0.354, -0.354] [0.036, -0.013, -0.013] [0.0, -0.0, -0.0] [0.329, 0.116, -0.116] [0.0, 0.0, 0.0] [0.0, 0.0, 0.0] [0.0, 0.0, -0.0] [1.0, -0.354, -0.354] [-0.0, -0.0, 0.0] [0.0, -0.0, 0.0] [0.0, 0.0, 0.0] [1.0, 0.0, 0.5] [0.0, -0.0, 0.0] [0.0, 0.0, 0.0] [0.443, 0.157, 0.157] [1.0, -0.481, 0.045]</t>
  </si>
  <si>
    <t>[1.0, 0.484, -0.04] [1.0, 0.5, 0.0] [1.0, 0.5, 0.0] [1.0, 0.354, -0.354] [0.184, -0.0, -0.092] [0.227, 0.08, -0.08] [1.0, 0.5, 0.0] [0.245, 0.0, 0.122] [0.0, 0.0, -0.0] [0.0, 0.0, -0.0] [0.0, 0.0, -0.0] [0.0, -0.0, 0.0] [0.0, -0.0, -0.0] [0.0, 0.0, 0.0] [0.436, 0.154, 0.154] [0.0, -0.0, 0.0] [-0.0, 0.0, -0.0] [0.0, -0.0, 0.0] [1.0, -0.5, 0.0]</t>
  </si>
  <si>
    <t>[1.0, 0.125, -0.448] [1.0, 0.354, -0.354] [1.0, 0.384, 0.279] [1.0, -0.354, -0.354] [0.0, -0.0, -0.0] [0.0, -0.0, -0.0] [0.242, -0.095, 0.063] [0.0, 0.0, 0.0] [-0.0, -0.0, -0.0] [0.0, -0.0, -0.0] [0.0, -0.0, -0.0] [0.0, -0.0, 0.0] [0.0, 0.0, -0.0] [-0.0, 0.0, -0.0] [0.0, -0.0, 0.0] [0.098, -0.049, 0.0] [1.0, 0.0, 0.5] [1.0, 0.354, 0.354] [1.0, -0.5, 0.0]</t>
  </si>
  <si>
    <t>[1.0, 0.354, -0.354] [1.0, 0.5, 0.0] [1.0, 0.5, 0.0] [1.0, -0.269, -0.389] [0.0, -0.0, 0.0] [0.325, -0.162, -0.0] [0.247, -0.099, 0.06] [0.0, 0.0, 0.0] [-0.0, -0.0, 0.0] [0.0, 0.0, 0.0] [0.0, 0.0, 0.0] [0.0, -0.0, -0.0] [-0.0, -0.0, 0.0] [0.0, -0.0, -0.0] [0.442, 0.0, 0.221] [0.0, -0.0, 0.0] [0.0, -0.0, 0.0] [0.0, -0.0, -0.0] [1.0, -0.5, 0.0]</t>
  </si>
  <si>
    <t>[1.0, 0.354, 0.354] [1.0, 0.354, 0.354] [0.501, 0.177, 0.177] [1.0, 0.354, 0.354] [1.0, 0.354, -0.354] [1.0, 0.354, -0.354] [0.355, 0.178, 0.0] [1.0, -0.5, 0.0] [1.0, -0.47, 0.072] [0.0, -0.0, 0.0] [0.0, -0.0, 0.0] [1.0, 0.426, -0.18] [0.0, 0.0, -0.0] [0.0, 0.0, 0.0] [0.0, 0.0, 0.0] [0.782, -0.276, -0.276] [0.0, -0.0, -0.0] [-0.0, -0.0, 0.0] [0.0, -0.0, 0.0]</t>
  </si>
  <si>
    <t>[1.0, -0.003, 0.499] [1.0, -0.354, 0.354] [0.872, -0.308, 0.308] [1.0, -0.354, 0.354] [1.0, -0.354, -0.354] [0.0, -0.0, 0.0] [0.0, 0.0, 0.0] [1.0, 0.5, -0.0] [1.0, 0.354, 0.354] [0.0, 0.0, 0.0] [0.0, -0.0, 0.0] [1.0, -0.5, -0.0] [1.0, -0.354, -0.354] [0.102, -0.036, -0.036] [0.0, 0.0, 0.0] [1.0, 0.34, -0.177] [1.0, -0.5, -0.0] [1.0, -0.354, 0.354] [1.0, -0.0, -0.5]</t>
  </si>
  <si>
    <t>[1.0, 0.0, 0.5] [1.0, 0.0, 0.5] [0.0, 0.0, 0.0] [1.0, 0.0, 0.5] [1.0, -0.0, -0.5] [0.357, -0.0, -0.178] [0.0, 0.0, 0.0] [1.0, -0.0, -0.5] [1.0, 0.0, 0.5] [0.0, -0.0, 0.0] [0.0, -0.0, 0.0] [1.0, 0.455, -0.109] [1.0, 0.346, -0.357] [0.0, -0.0, 0.0] [0.0, -0.0, -0.0] [1.0, -0.0, -0.5] [0.945, -0.472, 0.0] [-0.0, 0.0, -0.0] [0.532, -0.188, -0.188]</t>
  </si>
  <si>
    <t>[0.335, 0.167, 0.0] [1.0, 0.381, -0.288] [1.0, 0.354, -0.354] [1.0, 0.354, 0.354] [1.0, 0.5, 0.0] [1.0, 0.432, -0.165] [1.0, 0.354, -0.354] [0.01, -0.005, 0.0] [1.0, -0.354, -0.354] [1.0, -0.5, -0.0] [1.0, -0.5, -0.0] [0.0, -0.0, 0.0] [0.817, 0.289, 0.289] [1.0, 0.354, 0.354] [1.0, 0.5, -0.0] [0.0, 0.0, -0.0] [0.0, -0.0, 0.0] [0.0, 0.0, -0.0] [0.0, -0.0, -0.0]</t>
  </si>
  <si>
    <t>[1.0, -0.354, -0.354] [1.0, -0.354, -0.354] [1.0, -0.354, -0.354] [1.0, -0.354, -0.354] [0.922, -0.326, -0.326] [0.343, -0.121, -0.121] [1.0, -0.285, -0.382] [0.0, 0.0, -0.0] [1.0, 0.354, -0.354] [1.0, 0.354, -0.354] [1.0, 0.385, 0.278] [0.0, -0.0, 0.0] [1.0, -0.354, 0.354] [1.0, 0.0, 0.5] [1.0, -0.354, -0.354] [0.824, 0.291, 0.291] [1.0, 0.5, -0.0] [1.0, 0.354, -0.354] [1.0, 0.0, 0.5]</t>
  </si>
  <si>
    <t>[0.0, -0.0, 0.0] [1.0, -0.0, -0.5] [1.0, -0.0, -0.5] [0.676, -0.334, 0.011] [1.0, -0.028, 0.488] [1.0, 0.354, -0.354] [1.0, 0.354, -0.354] [0.0, 0.0, -0.0] [1.0, -0.0, -0.5] [1.0, -0.498, -0.005] [1.0, -0.354, 0.354] [0.0, -0.0, 0.0] [1.0, 0.0, 0.5] [1.0, 0.354, 0.354] [1.0, 0.354, -0.354] [0.32, 0.113, 0.113] [1.0, 0.5, -0.0] [1.0, 0.354, -0.354] [1.0, 0.354, 0.354]</t>
  </si>
  <si>
    <t>[1.0, 0.354, 0.354] [1.0, 0.451, 0.118] [0.691, 0.346, 0.0] [1.0, 0.354, 0.354] [1.0, 0.452, -0.116] [1.0, 0.354, -0.354] [1.0, 0.354, -0.354] [1.0, -0.5, 0.0] [1.0, -0.5, 0.0] [1.0, -0.5, 0.0] [1.0, -0.5, 0.0] [1.0, 0.5, -0.0] [0.949, 0.474, 0.0] [0.0, 0.0, 0.0] [0.175, 0.062, 0.062] [0.0, -0.0, -0.0] [0.0, -0.0, -0.0] [-0.0, 0.0, 0.0] [0.0, 0.0, -0.0]</t>
  </si>
  <si>
    <t>[1.0, -0.472, 0.068] [1.0, -0.354, 0.354] [1.0, -0.354, 0.354] [1.0, -0.5, -0.0] [1.0, -0.5, -0.0] [0.547, -0.274, 0.0] [0.0, -0.0, 0.0] [1.0, 0.5, -0.0] [1.0, 0.5, 0.0] [1.0, 0.5, -0.0] [1.0, 0.5, 0.0] [1.0, -0.5, 0.0] [1.0, -0.5, -0.0] [1.0, -0.354, -0.354] [1.0, -0.382, -0.286] [1.0, 0.354, 0.354] [1.0, 0.18, -0.391] [1.0, -0.354, 0.354] [1.0, 0.5, 0.0]</t>
  </si>
  <si>
    <t>[1.0, 0.0, 0.5] [0.0, -0.0, 0.0] [0.0, -0.0, -0.0] [1.0, 0.0, 0.5] [1.0, 0.413, -0.211] [1.0, -0.0, -0.5] [0.706, -0.0, -0.353] [1.0, -0.0, -0.5] [1.0, -0.354, -0.354] [1.0, 0.0, 0.5] [0.984, 0.0, 0.492] [1.0, 0.0, 0.5] [1.0, 0.273, 0.387] [1.0, 0.354, -0.354] [0.0, 0.0, -0.0] [1.0, 0.5, 0.0] [1.0, -0.0, -0.5] [1.0, -0.354, -0.354] [0.809, 0.286, -0.286]</t>
  </si>
  <si>
    <t>[1.0, 0.5, 0.0] [1.0, 0.354, 0.354] [1.0, 0.494, 0.014] [1.0, 0.5, 0.0] [1.0, 0.354, -0.354] [0.262, 0.131, -0.0] [0.412, 0.206, 0.0] [1.0, -0.354, 0.354] [0.0, -0.0, 0.0] [0.0, -0.0, -0.0] [0.0, 0.0, -0.0] [0.974, 0.344, -0.344] [0.0, 0.0, 0.0] [0.0, 0.0, -0.0] [0.314, 0.111, 0.111] [0.0, -0.0, -0.0] [0.0, 0.0, 0.0] [-0.0, 0.0, -0.0] [1.0, -0.5, 0.0]</t>
  </si>
  <si>
    <t>[1.0, -0.146, 0.42] [1.0, 0.0, 0.5] [1.0, -0.354, 0.354] [1.0, -0.354, -0.354] [0.279, -0.139, -0.0] [0.0, -0.0, 0.0] [0.29, -0.103, 0.103] [1.0, 0.354, 0.354] [0.0, -0.0, 0.0] [0.0, 0.0, 0.0] [0.0, 0.0, -0.0] [1.0, -0.354, -0.354] [0.0, -0.0, -0.0] [0.0, -0.0, 0.0] [0.0, 0.0, 0.0] [1.0, -0.5, 0.0] [1.0, -0.141, 0.442] [1.0, 0.0, 0.5] [1.0, -0.354, -0.354]</t>
  </si>
  <si>
    <t>[1.0, 0.354, 0.354] [1.0, 0.298, 0.377] [1.0, 0.0, 0.5] [1.0, 0.408, 0.222] [0.943, -0.0, -0.471] [0.0, -0.0, 0.0] [-0.0, 0.0, 0.0] [1.0, -0.085, 0.465] [0.0, 0.0, -0.0] [0.0, -0.0, -0.0] [0.0, -0.0, 0.0] [1.0, 0.0, -0.5] [0.0, 0.0, 0.0] [0.0, 0.0, 0.0] [0.0, 0.0, -0.0] [1.0, -0.5, -0.0] [0.0, -0.0, 0.0] [-0.0, 0.0, -0.0] [1.0, -0.434, -0.159]</t>
  </si>
  <si>
    <t>[1.0, 0.354, -0.354] [1.0, 0.5, 0.0] [1.0, 0.5, 0.0] [0.157, 0.056, -0.056] [1.0, 0.372, -0.31] [1.0, 0.354, -0.354] [1.0, 0.47, -0.074] [0.0, 0.0, -0.0] [0.0, -0.0, -0.0] [0.72, -0.255, -0.255] [1.0, -0.354, -0.354] [0.0, -0.0, 0.0] [0.0, 0.0, -0.0] [0.0, 0.0, 0.0] [1.0, 0.354, 0.354] [0.0, -0.0, 0.0] [0.0, -0.0, -0.0] [0.0, 0.0, -0.0] [0.317, -0.159, 0.0]</t>
  </si>
  <si>
    <t>[1.0, -0.354, -0.354] [1.0, -0.262, -0.392] [1.0, -0.0, -0.5] [1.0, -0.354, -0.354] [0.454, -0.16, -0.16] [0.0, -0.0, -0.0] [0.712, -0.252, -0.252] [0.0, 0.0, -0.0] [0.0, -0.0, 0.0] [0.0, 0.0, 0.0] [1.0, 0.354, -0.354] [0.0, -0.0, -0.0] [0.0, -0.0, -0.0] [1.0, -0.354, 0.354] [1.0, -0.354, 0.354] [0.0, -0.0, 0.0] [1.0, 0.114, 0.453] [1.0, 0.5, 0.0] [1.0, -0.04, 0.484]</t>
  </si>
  <si>
    <t>[1.0, -0.0, -0.5] [1.0, -0.0, -0.5] [1.0, 0.354, -0.354] [0.467, -0.165, -0.165] [0.0, 0.0, 0.0] [1.0, -0.0, -0.5] [1.0, 0.354, -0.354] [0.0, -0.0, -0.0] [0.0, 0.0, -0.0] [0.542, -0.091, -0.233] [1.0, -0.355, -0.349] [0.0, 0.0, 0.0] [0.0, 0.0, -0.0] [1.0, 0.0, 0.5] [1.0, 0.354, 0.354] [0.0, -0.0, 0.0] [0.0, 0.0, 0.0] [1.0, 0.5, -0.0] [1.0, -0.309, 0.372]</t>
  </si>
  <si>
    <t>[1.0, 0.5, 0.0] [1.0, 0.5, 0.0] [1.0, 0.5, 0.0] [1.0, 0.432, -0.164] [1.0, 0.5, 0.0] [0.438, 0.219, -0.0] [1.0, 0.5, 0.0] [1.0, -0.354, 0.354] [0.0, -0.0, 0.0] [0.0, -0.0, -0.0] [0.313, -0.111, -0.111] [0.0, 0.0, -0.0] [0.0, 0.0, -0.0] [0.0, 0.0, 0.0] [0.401, 0.142, 0.142] [0.0, 0.0, -0.0] [0.0, -0.0, 0.0] [0.0, 0.0, -0.0] [0.42, -0.21, 0.0]</t>
  </si>
  <si>
    <t>[1.0, -0.481, -0.046] [1.0, -0.5, 0.0] [1.0, -0.5, 0.0] [1.0, -0.354, -0.354] [0.251, -0.089, -0.089] [0.0, 0.0, -0.0] [0.246, -0.123, -0.0] [1.0, 0.354, 0.354] [0.0, 0.0, 0.0] [0.0, 0.0, -0.0] [1.0, 0.5, -0.0] [0.278, -0.098, -0.098] [0.0, 0.0, 0.0] [0.63, -0.315, -0.0] [1.0, -0.354, 0.354] [1.0, -0.354, 0.354] [1.0, 0.0, 0.5] [1.0, 0.354, 0.354] [1.0, -0.5, 0.0]</t>
  </si>
  <si>
    <t>[1.0, 0.5, 0.0] [1.0, 0.354, -0.354] [1.0, 0.498, 0.005] [0.0, 0.0, -0.0] [0.655, 0.0, 0.328] [1.0, -0.354, 0.354] [1.0, -0.354, 0.354] [1.0, -0.354, 0.354] [0.0, -0.0, 0.0] [0.0, 0.0, 0.0] [0.788, 0.279, -0.279] [1.0, 0.354, -0.354] [0.0, 0.0, 0.0] [-0.0, -0.0, -0.0] [0.0, -0.0, 0.0] [1.0, -0.41, -0.217] [0.198, -0.07, 0.07] [0.0, -0.0, 0.0] [1.0, -0.354, -0.354]</t>
  </si>
  <si>
    <t>[1.0, -0.457, -0.093] [1.0, 0.354, 0.354] [1.0, 0.5, -0.0] [1.0, -0.354, -0.354] [1.0, -0.0, -0.5] [0.057, 0.0, -0.028] [-0.0, 0.0, 0.0] [1.0, 0.354, 0.354] [0.0, 0.0, 0.0] [0.0, 0.0, -0.0] [1.0, -0.5, 0.0] [0.0, -0.0, 0.0] [0.0, 0.0, -0.0] [0.056, 0.02, 0.02] [1.0, 0.354, 0.354] [0.0, 0.0, 0.0] [-0.0, -0.0, 0.0] [1.0, 0.5, -0.0] [0.156, -0.055, 0.055]</t>
  </si>
  <si>
    <t>[1.0, -0.354, -0.354] [1.0, -0.5, 0.0] [1.0, -0.354, 0.354] [0.0, 0.0, -0.0] [0.0, 0.0, -0.0] [0.0, 0.0, -0.0] [0.043, -0.0, 0.021] [0.0, -0.0, 0.0] [-0.0, 0.0, 0.0] [0.0, -0.0, -0.0] [0.0, -0.0, -0.0] [1.0, 0.354, -0.354] [0.0, 0.0, -0.0] [0.999, 0.5, -0.0] [1.0, 0.354, 0.354] [1.0, -0.0, -0.5] [0.498, -0.0, -0.249] [0.521, -0.085, -0.225] [0.0, -0.0, 0.0]</t>
  </si>
  <si>
    <t>[1.0, 0.5, -0.0] [1.0, 0.5, 0.0] [1.0, 0.5, -0.0] [1.0, -0.406, 0.08] [1.0, -0.354, -0.354] [1.0, -0.308, -0.373] [0.648, 0.324, 0.0] [0.0, 0.0, 0.0] [0.0, 0.0, 0.0] [0.0, -0.0, 0.0] [0.0, -0.0, 0.0] [0.0, -0.0, 0.0] [0.0, 0.0, -0.0] [0.0, -0.0, 0.0] [0.286, 0.0, 0.143] [0.0, -0.0, 0.0] [0.0, 0.0, -0.0] [0.0, 0.0, 0.0] [1.0, -0.5, 0.0]</t>
  </si>
  <si>
    <t>[1.0, 0.354, 0.354] [1.0, 0.303, 0.374] [1.0, 0.0, 0.5] [1.0, 0.0, 0.5] [0.308, 0.0, 0.154] [0.0, -0.0, -0.0] [0.788, 0.0, 0.394] [1.0, -0.0, -0.5] [0.0, -0.0, 0.0] [-0.0, 0.0, 0.0] [0.0, 0.0, -0.0] [0.825, 0.027, 0.401] [0.0, 0.0, -0.0] [-0.0, 0.0, -0.0] [1.0, 0.0, 0.5] [0.0, -0.0, -0.0] [0.0, -0.0, 0.0] [0.0, 0.0, 0.0] [1.0, -0.5, 0.0]</t>
  </si>
  <si>
    <t>[1.0, -0.0, -0.5] [1.0, -0.0, -0.5] [1.0, 0.354, -0.354] [1.0, -0.0, -0.5] [0.131, -0.0, -0.065] [1.0, -0.0, -0.5] [0.12, -0.0, -0.06] [1.0, 0.0, 0.5] [0.0, 0.0, 0.0] [0.0, 0.0, 0.0] [1.0, -0.016, 0.493] [0.0, -0.0, -0.0] [0.0, -0.0, 0.0] [0.0, 0.0, 0.0] [0.015, 0.007, 0.0] [0.0, 0.0, 0.0] [0.0, -0.0, 0.0] [0.0, -0.0, 0.0] [0.621, -0.22, 0.22]</t>
  </si>
  <si>
    <t>[1.0, -0.426, -0.178] [0.161, 0.073, -0.019] [-0.0, 0.0, 0.0] [0.304, -0.0, -0.152] [0.076, -0.038, -0.0]</t>
  </si>
  <si>
    <t>[1.0, 0.026, -0.226] [0.183, -0.0, -0.091] [-0.0, 0.0, 0.0] [0.0, -0.0, -0.0] [0.574, -0.183, 0.211]</t>
  </si>
  <si>
    <t>[1.0, -0.269, -0.221] [0.0, -0.0, -0.0] [0.201, 0.0, 0.1] [0.094, -0.0, -0.047] [0.311, -0.11, 0.11]</t>
  </si>
  <si>
    <t>[1.0, -0.386, 0.276] [0.079, 0.036, 0.008] [0.327, -0.116, -0.116] [0.0, 0.0, 0.0] [0.225, 0.112, -0.0]</t>
  </si>
  <si>
    <t>[1.0, 0.04, 0.331] [0.188, 0.0, 0.094] [-0.0, -0.0, 0.0] [0.0, -0.0, 0.0] [0.59, 0.188, 0.217]</t>
  </si>
  <si>
    <t>[1.0, -0.239, 0.335] [0.186, 0.0, 0.093] [0.0, 0.0, 0.0] [0.0, 0.0, 0.0] [0.387, 0.186, 0.018]</t>
  </si>
  <si>
    <t>[1.0, -0.475, 0.061] [0.02, 0.007, 0.007] [0.234, -0.117, 0.0] [0.066, 0.026, 0.016] [0.0, -0.0, -0.0]</t>
  </si>
  <si>
    <t>[1.0, 0.001, 0.049] [0.0, 0.0, 0.0] [-0.0, -0.0, 0.0] [0.0, -0.0, -0.0] [0.73, -0.0, 0.365]</t>
  </si>
  <si>
    <t>[1.0, -0.259, 0.056] [0.0, 0.0, 0.0] [-0.0, 0.0, 0.0] [0.0, -0.0, -0.0] [0.275, -0.0, 0.138]</t>
  </si>
  <si>
    <t>[1.0, -0.174, -0.428] [1.0, 0.49, 0.025] [0.12, -0.043, 0.043] [0.88, 0.2, -0.357] [0.0, -0.0, 0.0]</t>
  </si>
  <si>
    <t>[1.0, -0.0, -0.5] [0.037, -0.013, 0.013] [0.639, 0.0, 0.0] [1.0, -0.143, -0.441] [1.0, -0.005, 0.382]</t>
  </si>
  <si>
    <t>[1.0, -0.0, -0.5] [0.253, 0.0, 0.016] [1.0, 0.0, 0.0] [0.839, 0.0, -0.42] [0.054, -0.017, 0.02]</t>
  </si>
  <si>
    <t>[1.0, -0.185, 0.423] [0.714, 0.357, -0.0] [0.495, -0.175, -0.175] [0.342, 0.121, 0.121] [0.292, 0.146, -0.0]</t>
  </si>
  <si>
    <t>[1.0, 0.0, 0.5] [0.349, -0.123, 0.123] [0.376, 0.156, -0.078] [0.48, 0.0, 0.0] [1.0, 0.31, 0.0]</t>
  </si>
  <si>
    <t>[1.0, 0.0, 0.5] [0.423, 0.0, 0.191] [1.0, -0.364, 0.0] [0.058, 0.0, 0.0] [0.646, 0.323, 0.0]</t>
  </si>
  <si>
    <t>[1.0, -0.475, 0.061] [1.0, 0.462, -0.093] [1.0, -0.399, -0.245] [0.959, 0.464, 0.037] [0.0, 0.0, 0.0]</t>
  </si>
  <si>
    <t>[1.0, 0.485, 0.037] [0.269, -0.116, 0.044] [1.0, 0.5, 0.0] [1.0, -0.5, 0.0] [1.0, 0.052, -0.146]</t>
  </si>
  <si>
    <t>[0.0, 0.0, 0.0] [1.0, -0.399, -0.245] [1.0, -0.253, -0.395] [1.0, 0.422, 0.188] [1.0, -0.15, -0.438]</t>
  </si>
  <si>
    <t>[1.0, -0.384, -0.279] [0.415, 0.207, -0.0] [0.0, 0.0, 0.0] [0.595, 0.049, -0.278] [0.0, 0.0, -0.0]</t>
  </si>
  <si>
    <t>[1.0, 0.061, -0.475] [-0.0, -0.0, 0.0] [0.338, 0.0, 0.169] [0.254, 0.0, -0.127] [0.999, -0.185, 0.423]</t>
  </si>
  <si>
    <t>[1.0, -0.169, -0.43] [0.477, 0.182, -0.137] [0.0, 0.0, 0.0] [0.121, 0.0, -0.061] [0.547, -0.274, 0.0]</t>
  </si>
  <si>
    <t>[1.0, -0.357, 0.346] [0.256, 0.128, -0.0] [0.44, -0.156, -0.156] [0.124, 0.044, 0.044] [0.26, 0.13, -0.0]</t>
  </si>
  <si>
    <t>[1.0, 0.008, 0.497] [0.205, 0.0, 0.102] [0.0, -0.0, -0.0] [0.351, 0.0, 0.176] [1.0, 0.205, 0.362]</t>
  </si>
  <si>
    <t>[1.0, -0.062, 0.474] [0.543, 0.221, 0.122] [0.098, -0.035, -0.035] [0.0, 0.0, 0.0] [0.544, 0.272, -0.0]</t>
  </si>
  <si>
    <t>[1.0, -0.475, 0.061] [0.111, 0.046, 0.024] [0.782, -0.391, 0.0] [0.107, 0.038, 0.038] [0.0, 0.0, -0.0]</t>
  </si>
  <si>
    <t>[1.0, 0.485, 0.037] [0.188, -0.09, 0.009] [0.0, 0.0, -0.0] [0.46, -0.23, 0.0] [1.0, 0.018, 0.492]</t>
  </si>
  <si>
    <t>[1.0, -0.119, 0.052] [0.477, 0.0, 0.239] [0.0, -0.0, 0.0] [0.233, 0.117, 0.0] [0.413, -0.207, -0.0]</t>
  </si>
  <si>
    <t>[1.0, -0.251, 0.055] [0.453, -0.0, -0.227] [-0.0, 0.0, 0.0] [0.0, 0.0, 0.0] [0.594, 0.227, -0.169]</t>
  </si>
  <si>
    <t>[1.0, 0.485, 0.037] [0.0, 0.0, 0.0] [0.0, -0.0, -0.0] [0.97, 0.431, 0.129] [0.053, -0.0, -0.026]</t>
  </si>
  <si>
    <t>[1.0, -0.475, 0.061] [0.947, -0.474, 0.0] [-0.0, -0.0, 0.0] [0.0, -0.0, 0.0] [0.063, 0.0, 0.032]</t>
  </si>
  <si>
    <t>[1.0, 0.001, -0.406] [0.5, 0.0, 0.25] [-0.0, -0.0, -0.0] [0.397, 0.0, 0.198] [0.092, 0.046, -0.0]</t>
  </si>
  <si>
    <t>[1.0, 0.0, 0.5] [0.445, -0.0, -0.223] [0.096, 0.0, 0.0] [0.439, 0.0, -0.181] [0.088, 0.0, 0.0]</t>
  </si>
  <si>
    <t>[1.0, -0.427, -0.176] [0.13, 0.016, -0.0] [0.396, -0.0, -0.198]</t>
  </si>
  <si>
    <t>[1.0, 0.179, -0.123] [0.39, -0.195, -0.0] [0.282, -0.0, -0.141]</t>
  </si>
  <si>
    <t>[1.0, -0.094, -0.152] [0.255, -0.127, 0.0] [0.341, 0.0, -0.171]</t>
  </si>
  <si>
    <t>[1.0, -0.366, 0.239] [0.16, -0.08, 0.0] [0.454, 0.0, 0.227]</t>
  </si>
  <si>
    <t>[1.0, 0.137, 0.177] [0.399, -0.2, 0.0] [0.329, 0.0, 0.165]</t>
  </si>
  <si>
    <t>[1.0, -0.075, 0.203] [0.299, -0.149, 0.0] [0.382, 0.0, 0.191]</t>
  </si>
  <si>
    <t>[1.0, -0.475, 0.061] [0.137, 0.069, -0.0] [0.183, 0.081, 0.024]</t>
  </si>
  <si>
    <t>[1.0, 0.391, 0.039] [0.442, -0.221, 0.0] [0.0, -0.0, 0.0]</t>
  </si>
  <si>
    <t>[1.0, -0.058, 0.051] [0.196, -0.098, 0.0] [0.0, 0.0, -0.0]</t>
  </si>
  <si>
    <t>[1.0, -0.205, -0.415] [1.0, 0.351, -0.0] [0.972, 0.326, -0.351]</t>
  </si>
  <si>
    <t>[1.0, 0.377, -0.297] [0.686, 0.034, -0.0] [1.0, -0.388, -0.27]</t>
  </si>
  <si>
    <t>[1.0, 0.21, -0.413] [0.944, 0.438, -0.0] [1.0, -0.283, -0.383]</t>
  </si>
  <si>
    <t>[1.0, -0.216, 0.411] [0.803, 0.363, 0.0] [0.893, 0.0, 0.447]</t>
  </si>
  <si>
    <t>[1.0, 0.326, 0.365] [0.624, -0.226, 0.0] [1.0, -0.223, 0.408]</t>
  </si>
  <si>
    <t>[1.0, 0.104, 0.445] [0.776, -0.037, 0.0] [1.0, 0.0, 0.5]</t>
  </si>
  <si>
    <t>[0.697, -0.331, 0.043] [1.0, 0.417, 0.0] [1.0, 0.445, 0.133]</t>
  </si>
  <si>
    <t>[0.494, 0.239, 0.018] [0.258, -0.129, -0.0] [1.0, -0.474, 0.062]</t>
  </si>
  <si>
    <t>[0.0, 0.0, 0.0] [0.343, 0.172, -0.0] [1.0, -0.222, 0.082]</t>
  </si>
  <si>
    <t>[1.0, -0.384, -0.279] [0.415, 0.207, -0.0] [0.595, 0.049, -0.278]</t>
  </si>
  <si>
    <t>[1.0, 0.35, -0.248] [0.531, -0.265, 0.0] [0.484, -0.0, -0.242]</t>
  </si>
  <si>
    <t>[1.0, -0.13, -0.36] [0.315, -0.157, -0.0] [0.693, -0.0, -0.346]</t>
  </si>
  <si>
    <t>[1.0, -0.37, 0.314] [0.333, 0.045, 0.0] [0.642, 0.0, 0.321]</t>
  </si>
  <si>
    <t>[1.0, 0.231, 0.239] [0.498, -0.249, -0.0] [0.49, 0.0, 0.245]</t>
  </si>
  <si>
    <t>[1.0, -0.085, 0.297] [0.362, -0.181, 0.0] [0.616, 0.0, 0.308]</t>
  </si>
  <si>
    <t>[1.0, -0.475, 0.061] [0.502, 0.251, 0.0] [0.497, 0.221, 0.066]</t>
  </si>
  <si>
    <t>[1.0, 0.485, 0.037] [0.501, -0.25, 0.0] [0.498, -0.236, 0.031]</t>
  </si>
  <si>
    <t>[1.0, 0.077, 0.047] [0.55, 0.0, 0.275] [0.479, 0.028, -0.228]</t>
  </si>
  <si>
    <t>[1.0, 0.007, 0.049] [0.469, -0.078, -0.202] [0.508, 0.0, 0.254]</t>
  </si>
  <si>
    <t>[0.976, 0.473, 0.036] [0.0, 0.0, 0.0] [1.0, 0.401, 0.13]</t>
  </si>
  <si>
    <t>[1.0, -0.419, 0.06] [0.971, -0.486, 0.0] [0.0, -0.0, 0.0]</t>
  </si>
  <si>
    <t>[1.0, -0.003, -0.348] [0.46, -0.077, 0.198] [0.498, 0.0, 0.249]</t>
  </si>
  <si>
    <t>[1.0, 0.0, 0.5] [0.462, -0.0, -0.225] [0.577, -0.065, -0.175]</t>
  </si>
  <si>
    <t>[1.0, -0.45, -0.12] [0.206, 0.09, -0.032] [0.0, 0.0, 0.0] [0.347, 0.084, -0.139] [0.0, 0.0, -0.0]</t>
  </si>
  <si>
    <t>[1.0, 0.285, -0.185] [0.249, -0.088, -0.088] [0.312, -0.156, 0.0] [0.222, 0.0, -0.111] [0.0, 0.0, -0.0]</t>
  </si>
  <si>
    <t>[1.0, -0.095, -0.19] [0.148, -0.052, -0.052] [0.148, -0.074, 0.0] [0.332, 0.0, -0.166] [0.0, 0.0, -0.0]</t>
  </si>
  <si>
    <t>[1.0, -0.409, 0.22] [0.0, 0.0, -0.0] [0.246, 0.115, 0.019] [0.0, 0.0, -0.0] [0.337, 0.052, 0.147]</t>
  </si>
  <si>
    <t>[1.0, 0.247, 0.254] [0.287, -0.143, -0.0] [0.206, -0.073, 0.073] [0.0, -0.0, 0.0] [0.295, -0.104, 0.104]</t>
  </si>
  <si>
    <t>[1.0, -0.166, 0.268] [0.104, -0.052, -0.0] [0.079, -0.028, 0.028] [0.0, -0.0, 0.0] [0.44, -0.156, 0.156]</t>
  </si>
  <si>
    <t>[1.0, -0.5, 0.0] [0.004, 0.001, -0.001] [0.131, 0.066, -0.0] [0.103, 0.036, -0.036] [0.139, 0.07, -0.0]</t>
  </si>
  <si>
    <t>[1.0, 0.371, 0.04] [0.261, -0.131, -0.0] [0.261, -0.131, 0.0] [0.0, -0.0, 0.0] [0.0, 0.0, -0.0]</t>
  </si>
  <si>
    <t>[1.0, -0.073, 0.051] [0.114, -0.057, -0.0] [0.114, -0.057, 0.0] [0.0, -0.0, 0.0] [0.0, 0.0, -0.0]</t>
  </si>
  <si>
    <t>[1.0, -0.08, -0.467] [1.0, 0.5, 0.0] [0.686, 0.247, -0.23] [1.0, 0.461, -0.093] [0.325, 0.115, -0.115]</t>
  </si>
  <si>
    <t>[1.0, 0.354, -0.354] [0.515, -0.089, 0.221] [0.093, -0.033, 0.033] [1.0, -0.291, -0.38] [0.856, -0.302, -0.302]</t>
  </si>
  <si>
    <t>[1.0, 0.169, -0.43] [1.0, 0.327, 0.365] [0.0, 0.0, -0.0] [1.0, -0.084, -0.465] [0.912, -0.123, -0.405]</t>
  </si>
  <si>
    <t>[1.0, 0.0, 0.5] [0.724, 0.256, 0.256] [1.0, 0.487, 0.032] [0.23, 0.071, 0.086] [1.0, 0.462, 0.091]</t>
  </si>
  <si>
    <t>[1.0, 0.354, 0.354] [0.106, -0.037, -0.037] [0.516, -0.069, -0.23] [0.742, -0.262, 0.262] [1.0, -0.39, 0.266]</t>
  </si>
  <si>
    <t>[1.0, 0.128, 0.447] [0.0, -0.0, -0.0] [1.0, 0.396, -0.25] [0.874, -0.309, 0.309] [1.0, -0.148, 0.327]</t>
  </si>
  <si>
    <t>[0.875, -0.415, 0.053] [1.0, 0.442, 0.139] [1.0, 0.448, -0.126] [1.0, 0.474, 0.063] [1.0, 0.5, -0.0]</t>
  </si>
  <si>
    <t>[1.0, 0.5, 0.0] [0.387, -0.14, -0.128] [0.485, -0.242, 0.0] [1.0, -0.382, 0.285] [1.0, -0.4, -0.242]</t>
  </si>
  <si>
    <t>[0.0, 0.0, -0.0] [0.447, -0.089, 0.0] [0.447, -0.013, -0.0] [1.0, 0.0, 0.5] [1.0, -0.0, -0.5]</t>
  </si>
  <si>
    <t>[1.0, -0.461, -0.095] [0.728, 0.336, -0.069] [0.0, 0.0, 0.0] [0.682, 0.3, -0.099] [0.0, 0.0, -0.0]</t>
  </si>
  <si>
    <t>[1.0, 0.437, -0.153] [0.354, -0.177, -0.0] [0.256, -0.09, 0.09] [0.937, -0.34, -0.311] [0.0, -0.0, 0.0]</t>
  </si>
  <si>
    <t>[1.0, 0.049, -0.48] [0.525, 0.083, -0.008] [0.123, -0.061, -0.0] [1.0, -0.0, -0.5] [0.0, -0.0, 0.0]</t>
  </si>
  <si>
    <t>[1.0, -0.418, 0.198] [0.0, 0.0, -0.0] [0.759, 0.357, 0.056] [0.0, 0.0, -0.0] [0.66, 0.27, 0.144]</t>
  </si>
  <si>
    <t>[1.0, 0.416, 0.202] [0.249, -0.088, -0.088] [0.354, -0.177, -0.0] [0.0, -0.0, 0.0] [0.943, -0.377, 0.229]</t>
  </si>
  <si>
    <t>[1.0, 0.099, 0.459] [0.046, -0.023, -0.0] [0.594, -0.009, -0.082] [0.0, -0.0, 0.0] [1.0, 0.0, 0.5]</t>
  </si>
  <si>
    <t>[1.0, -0.5, 0.0] [0.235, 0.083, -0.083] [0.481, 0.24, 0.0] [0.415, 0.186, -0.052] [0.339, 0.12, 0.12]</t>
  </si>
  <si>
    <t>[1.0, 0.5, 0.0] [0.344, -0.172, -0.0] [0.273, -0.117, 0.046] [0.305, -0.108, -0.108] [0.467, -0.234, 0.0]</t>
  </si>
  <si>
    <t>[1.0, 0.085, 0.004] [0.0, 0.0, -0.0] [0.93, -0.275, 0.351] [0.855, 0.302, -0.302] [0.0, -0.0, -0.0]</t>
  </si>
  <si>
    <t>[1.0, 0.084, 0.087] [1.0, -0.137, -0.443] [0.0, 0.0, 0.0] [0.0, -0.0, 0.0] [0.929, 0.101, 0.423]</t>
  </si>
  <si>
    <t>[1.0, 0.5, 0.0] [0.0, -0.0, -0.0] [0.0, 0.0, -0.0] [0.621, 0.238, 0.0] [0.715, 0.189, 0.003]</t>
  </si>
  <si>
    <t>[1.0, -0.481, 0.046] [0.572, -0.286, -0.0] [0.614, -0.268, -0.011] [0.0, -0.0, 0.0] [0.0, -0.0, 0.0]</t>
  </si>
  <si>
    <t>[1.0, -0.0, -0.5] [0.257, 0.0, 0.129] [0.357, -0.0, 0.179] [0.337, -0.084, 0.134] [0.341, 0.0, 0.17]</t>
  </si>
  <si>
    <t>[1.0, 0.0, 0.5] [0.322, -0.0, -0.161] [0.283, -0.059, -0.117] [0.294, 0.0, -0.147] [0.388, 0.0, -0.194]</t>
  </si>
  <si>
    <t>[1.0, 0.5, 0.0] [0.524, 0.22, 0.1] [0.087, -0.043, 0.0] [0.0, -0.0, 0.0] [-0.0, -0.0, 0.0] [0.0, -0.0, -0.0] [0.0, 0.0, -0.0] [0.367, -0.13, 0.13] [0.0, 0.0, 0.0]</t>
  </si>
  <si>
    <t>[1.0, 0.366, 0.325] [0.0, -0.0, -0.0] [0.249, -0.094, 0.073] [0.0, 0.0, 0.0] [0.0, 0.0, -0.0] [0.0, 0.0, -0.0] [-0.0, -0.0, 0.0] [1.0, -0.354, 0.354] [0.038, 0.007, 0.016]</t>
  </si>
  <si>
    <t>[1.0, 0.481, 0.046] [0.348, 0.015, 0.168] [0.0, -0.0, 0.0] [0.0, 0.0, 0.0] [0.0, -0.0, -0.0] [0.0, 0.0, -0.0] [0.0, 0.0, -0.0] [0.61, -0.237, 0.164] [-0.0, 0.0, 0.0]</t>
  </si>
  <si>
    <t>[1.0, 0.5, 0.0] [0.087, -0.043, 0.0] [0.524, 0.22, -0.1] [0.0, -0.0, 0.0] [0.0, 0.0, 0.0] [0.0, 0.0, 0.0] [0.0, -0.0, 0.0] [0.0, 0.0, 0.0] [0.367, 0.13, 0.13]</t>
  </si>
  <si>
    <t>[1.0, 0.366, -0.325] [0.249, -0.094, -0.073] [0.0, -0.0, 0.0] [0.0, 0.0, 0.0] [0.0, 0.0, -0.0] [0.0, 0.0, 0.0] [0.0, -0.0, 0.0] [0.038, -0.007, 0.016] [1.0, 0.354, 0.354]</t>
  </si>
  <si>
    <t>[1.0, 0.481, -0.046] [0.0, -0.0, -0.0] [0.348, 0.015, -0.168] [0.0, 0.0, -0.0] [0.0, 0.0, -0.0] [0.0, 0.0, -0.0] [0.0, -0.0, 0.0] [0.0, 0.0, 0.0] [0.61, 0.237, 0.164]</t>
  </si>
  <si>
    <t>[1.0, 0.5, 0.0] [0.329, -0.054, 0.0] [0.329, -0.054, 0.0] [0.0, -0.0, 0.0] [0.0, 0.0, -0.0] [0.0, -0.0, -0.0] [0.0, 0.0, -0.0] [0.0, -0.0, 0.0] [0.0, 0.0, -0.0]</t>
  </si>
  <si>
    <t>[1.0, 0.458, -0.0] [0.0, -0.0, -0.0] [0.0, 0.0, 0.0] [0.0, -0.0, -0.0] [0.0, 0.0, -0.0] [0.0, -0.0, -0.0] [0.0, 0.0, -0.0] [0.676, -0.239, 0.239] [0.676, 0.239, 0.239]</t>
  </si>
  <si>
    <t>[1.0, 0.5, 0.0] [0.185, -0.093, -0.0] [0.185, -0.093, 0.0] [0.0, -0.0, -0.0] [0.0, 0.0, -0.0] [0.0, 0.0, -0.0] [0.0, -0.0, 0.0] [0.19, -0.067, 0.067] [0.19, 0.067, 0.067]</t>
  </si>
  <si>
    <t>[1.0, 0.354, 0.354] [1.0, 0.348, 0.149] [0.757, 0.268, -0.268] [1.0, -0.5, 0.0] [0.0, 0.0, -0.0] [0.937, 0.38, -0.214] [0.0, -0.0, 0.0] [0.0, 0.0, 0.0] [-0.0, -0.0, 0.0]</t>
  </si>
  <si>
    <t>[1.0, -0.354, 0.354] [0.927, -0.341, 0.296] [0.182, -0.064, 0.064] [1.0, 0.452, 0.117] [0.0, -0.0, 0.0] [1.0, -0.354, -0.354] [0.0, -0.0, 0.0] [1.0, -0.018, -0.492] [1.0, -0.354, 0.354]</t>
  </si>
  <si>
    <t>[1.0, 0.0, 0.5] [1.0, -0.354, 0.354] [0.741, -0.0, -0.37] [1.0, -0.18, 0.315] [0.0, 0.0, 0.0] [1.0, 0.447, -0.128] [0.0, 0.0, -0.0] [1.0, -0.0, -0.5] [0.078, -0.028, 0.028]</t>
  </si>
  <si>
    <t>[1.0, 0.354, -0.354] [0.757, 0.268, 0.268] [1.0, 0.402, -0.088] [0.0, 0.0, 0.0] [1.0, -0.45, 0.122] [0.0, 0.0, 0.0] [0.938, 0.332, 0.332] [0.0, -0.0, 0.0] [0.0, 0.0, 0.0]</t>
  </si>
  <si>
    <t>[1.0, -0.354, -0.354] [0.182, -0.064, -0.064] [0.926, -0.36, -0.249] [-0.0, -0.0, 0.0] [1.0, 0.492, -0.02] [0.0, -0.0, 0.0] [1.0, -0.354, 0.354] [1.0, 0.354, 0.354] [1.0, 0.014, -0.494]</t>
  </si>
  <si>
    <t>[1.0, -0.0, -0.5] [0.741, 0.0, 0.37] [1.0, -0.354, -0.354] [0.0, -0.0, -0.0] [1.0, -0.183, -0.315] [0.0, 0.0, 0.0] [1.0, 0.419, 0.196] [0.078, 0.028, 0.028] [1.0, 0.0, -0.5]</t>
  </si>
  <si>
    <t>[1.0, 0.5, -0.0] [1.0, 0.424, 0.182] [1.0, 0.43, -0.169] [1.0, -0.5, 0.0] [1.0, -0.5, 0.0] [0.536, 0.196, -0.173] [0.536, 0.189, 0.189] [-0.0, 0.0, -0.0] [0.0, -0.0, -0.0]</t>
  </si>
  <si>
    <t>[1.0, -0.5, -0.0] [0.283, -0.142, 0.0] [0.292, -0.146, 0.0] [1.0, 0.5, -0.0] [1.0, 0.5, -0.0] [1.0, -0.5, -0.0] [1.0, -0.467, -0.081] [1.0, 0.435, 0.157] [1.0, -0.43, 0.168]</t>
  </si>
  <si>
    <t>[0.044, -0.022, 0.0] [1.0, 0.294, 0.348] [1.0, 0.354, -0.354] [1.0, -0.0, -0.5] [1.0, -0.012, 0.495] [1.0, 0.0, 0.5] [1.0, 0.0, -0.5] [1.0, 0.354, -0.354] [1.0, -0.354, -0.354]</t>
  </si>
  <si>
    <t>[1.0, 0.5, 0.0] [0.977, 0.439, 0.12] [0.022, -0.0, 0.011] [0.0, -0.0, 0.0] [0.0, 0.0, -0.0] [0.087, 0.031, -0.031] [0.0, -0.0, 0.0] [0.329, -0.165, 0.0] [0.0, 0.0, 0.0]</t>
  </si>
  <si>
    <t>[1.0, 0.089, 0.463] [0.269, -0.095, 0.095] [0.0, 0.0, 0.0] [0.0, 0.0, 0.0] [0.0, 0.0, -0.0] [0.808, -0.0, -0.404] [0.0, 0.0, -0.0] [1.0, -0.468, 0.076] [0.939, 0.332, 0.332]</t>
  </si>
  <si>
    <t>[1.0, 0.353, 0.354] [0.767, 0.284, 0.168] [0.0, 0.0, 0.0] [0.0, 0.0, -0.0] [0.0, 0.0, -0.0] [0.085, 0.0, -0.043] [0.0, -0.0, 0.0] [1.0, -0.5, 0.0] [0.0, -0.0, 0.0]</t>
  </si>
  <si>
    <t>[1.0, 0.5, 0.0] [0.024, 0.0, -0.012] [0.959, 0.425, -0.132] [0.0, 0.0, 0.0] [0.0, -0.0, -0.0] [0.0, -0.0, 0.0] [0.141, 0.0, 0.07] [0.0, 0.0, 0.0] [0.279, 0.14, 0.0]</t>
  </si>
  <si>
    <t>[1.0, -0.0, -0.5] [0.0, -0.0, -0.0] [0.388, -0.137, -0.137] [0.0, 0.0, 0.0] [0.0, -0.0, -0.0] [0.0, -0.0, -0.0] [0.454, 0.0, 0.227] [0.74, -0.058, 0.346] [1.0, 0.451, 0.118]</t>
  </si>
  <si>
    <t>[1.0, 0.353, -0.354] [0.0, 0.0, 0.0] [0.767, 0.277, -0.168] [0.0, 0.0, 0.0] [0.0, -0.0, 0.0] [0.0, -0.0, 0.0] [0.085, -0.0, 0.043] [0.0, -0.0, -0.0] [1.0, 0.5, -0.0]</t>
  </si>
  <si>
    <t>[1.0, 0.5, 0.0] [0.619, 0.289, 0.0] [0.619, 0.289, -0.0] [0.0, 0.0, 0.0] [0.0, 0.0, -0.0] [0.0, 0.0, 0.0] [0.0, -0.0, 0.0] [0.0, 0.0, 0.0] [0.0, 0.0, 0.0]</t>
  </si>
  <si>
    <t>[1.0, -0.5, -0.0] [0.265, -0.133, 0.0] [0.262, -0.131, 0.0] [0.0, 0.0, -0.0] [0.004, 0.002, -0.002] [0.005, -0.002, -0.002] [0.004, -0.002, -0.0] [1.0, 0.0, 0.5] [1.0, 0.0, 0.5]</t>
  </si>
  <si>
    <t>[1.0, 0.486, 0.034] [0.042, 0.015, 0.015] [1.0, 0.0, 0.5] [0.0, -0.0, -0.0] [0.04, -0.0, -0.02] [0.233, 0.116, 0.0] [-0.0, 0.0, -0.0] [0.987, -0.494, -0.0] [0.0, 0.0, 0.0]</t>
  </si>
  <si>
    <t>[1.0, 0.473, -0.065] [1.0, 0.0, -0.5] [0.031, 0.011, -0.011] [0.121, 0.0, 0.06] [0.0, -0.0, 0.0] [0.0, 0.0, -0.0] [0.273, 0.097, 0.097] [-0.0, -0.0, 0.0] [0.948, 0.474, -0.0]</t>
  </si>
  <si>
    <t>[1.0, -0.5, 0.0] [0.0, -0.0, 0.0] [0.0, 0.0, 0.0] [0.0, -0.0, 0.0] [0.0, -0.0, -0.0] [0.796, 0.337, -0.147] [0.522, 0.184, 0.184] [0.012, 0.004, -0.004] [0.265, -0.0, -0.133]</t>
  </si>
  <si>
    <t>[1.0, 0.5, 0.0] [0.595, -0.287, -0.0] [0.595, -0.287, 0.0] [0.0, 0.0, 0.0] [0.0, -0.0, -0.0] [0.0, -0.0, -0.0] [-0.0, 0.0, -0.0] [0.0, 0.0, 0.0] [0.0, 0.0, 0.0]</t>
  </si>
  <si>
    <t>[1.0, -0.0, 0.5] [0.604, 0.0, 0.302] [0.6, 0.0, 0.3] [0.0, -0.0, -0.0] [0.0, 0.0, -0.0] [0.001, 0.001, 0.001] [0.0, -0.0, 0.0] [0.025, -0.009, -0.009] [0.067, 0.024, 0.024]</t>
  </si>
  <si>
    <t>[1.0, -0.0, -0.5] [0.6, -0.0, -0.3] [0.604, -0.0, -0.302] [0.0, 0.0, 0.0] [0.0, -0.0, 0.0] [0.0, -0.0, -0.0] [0.001, 0.0, -0.0] [0.067, -0.024, 0.024] [0.025, 0.009, -0.009]</t>
  </si>
  <si>
    <t>[1.0, 0.5, -0.0] [0.343, 0.002, 0.121] [0.221, -0.11, -0.0] [0.0, -0.0, -0.0] [0.0, 0.0, -0.0] [0.0, -0.0, 0.0] [0.0, 0.0, 0.0] [0.0, 0.0, -0.0] [0.0, 0.0, 0.0] [0.0, 0.0, -0.0] [0.2, -0.1, -0.0] [-0.0, -0.0, -0.0] [0.0, -0.0, -0.0]</t>
  </si>
  <si>
    <t>[1.0, 0.471, 0.069] [0.347, -0.174, -0.0] [0.0, -0.0, -0.0] [0.029, -0.01, 0.01] [-0.0, 0.0, 0.0] [-0.0, -0.0, 0.0] [0.0, 0.0, -0.0] [0.0, 0.0, -0.0] [0.0, -0.0, 0.0] [0.0, -0.0, -0.0] [0.536, -0.268, -0.0] [-0.0, -0.0, -0.0] [0.661, 0.234, 0.234]</t>
  </si>
  <si>
    <t>[1.0, 0.463, 0.089] [0.408, -0.204, -0.0] [-0.0, -0.0, 0.0] [0.241, -0.085, 0.085] [0.0, 0.0, -0.0] [0.0, -0.0, 0.0] [0.0, 0.0, -0.0] [0.0, 0.0, -0.0] [0.0, -0.0, 0.0] [0.0, 0.0, -0.0] [0.322, -0.161, -0.0] [0.0, -0.0, -0.0] [0.126, 0.045, 0.045]</t>
  </si>
  <si>
    <t>[1.0, 0.5, -0.0] [0.081, -0.029, -0.029] [0.062, -0.031, -0.0] [0.521, 0.236, -0.059] [0.0, 0.0, -0.0] [0.0, 0.0, -0.0] [0.0, 0.0, 0.0] [0.0, 0.0, -0.0] [0.0, 0.0, -0.0] [0.0, 0.0, 0.0] [0.0, 0.0, -0.0] [0.0, -0.0, -0.0] [0.365, 0.129, 0.129]</t>
  </si>
  <si>
    <t>[1.0, 0.372, -0.308] [0.256, -0.097, -0.075] [0.0, -0.0, 0.0] [0.051, -0.018, 0.018] [0.0, -0.0, -0.0] [0.0, 0.0, -0.0] [0.0, 0.0, -0.0] [0.0, 0.0, -0.0] [-0.0, 0.0, -0.0] [0.0, 0.0, -0.0] [0.0, -0.0, 0.0] [0.033, -0.0, 0.016] [1.0, 0.354, 0.354]</t>
  </si>
  <si>
    <t>[1.0, 0.473, -0.065] [0.046, -0.016, -0.016] [0.0, -0.0, -0.0] [0.362, 0.124, -0.13] [-0.0, 0.0, -0.0] [0.0, 0.0, -0.0] [0.0, 0.0, -0.0] [0.0, 0.0, -0.0] [0.0, 0.0, -0.0] [0.0, 0.0, 0.0] [0.0, 0.0, 0.0] [0.0, -0.0, -0.0] [0.662, 0.234, 0.234]</t>
  </si>
  <si>
    <t>[1.0, 0.5, -0.0] [0.093, 0.043, 0.007] [0.374, -0.187, -0.0] [0.102, 0.049, 0.005] [0.0, 0.0, -0.0] [0.0, -0.0, 0.0] [0.0, 0.0, 0.0] [0.0, 0.0, -0.0] [0.0, -0.0, 0.0] [0.0, 0.0, -0.0] [0.0, -0.0, 0.0] [0.0, -0.0, -0.0] [0.0, 0.0, -0.0]</t>
  </si>
  <si>
    <t>[1.0, 0.482, -0.043] [0.255, -0.09, -0.09] [0.0, -0.0, -0.0] [0.039, -0.019, -0.0] [0.0, 0.0, -0.0] [-0.0, 0.0, 0.0] [0.0, -0.0, 0.0] [0.0, 0.0, -0.0] [0.0, 0.0, 0.0] [0.0, 0.0, 0.0] [0.351, -0.175, -0.0] [-0.0, -0.0, -0.0] [0.951, 0.336, 0.336]</t>
  </si>
  <si>
    <t>[1.0, 0.5, -0.0] [0.24, -0.112, -0.019] [0.0, -0.0, -0.0] [0.221, -0.11, -0.0] [0.0, 0.0, 0.0] [-0.0, -0.0, 0.0] [0.0, -0.0, 0.0] [0.0, 0.0, -0.0] [0.0, 0.0, 0.0] [0.0, -0.0, 0.0] [0.11, -0.055, -0.0] [-0.0, -0.0, -0.0] [0.304, 0.108, 0.108]</t>
  </si>
  <si>
    <t>[1.0, 0.354, 0.354] [1.0, 0.443, 0.137] [1.0, 0.5, -0.0] [0.28, 0.14, -0.0] [1.0, -0.5, -0.0] [0.367, -0.149, 0.084] [0.0, -0.0, 0.0] [1.0, 0.354, -0.354] [0.0, -0.0, -0.0] [0.0, -0.0, 0.0] [0.049, -0.017, -0.017] [-0.0, 0.0, 0.0] [0.0, -0.0, 0.0]</t>
  </si>
  <si>
    <t>[1.0, -0.321, 0.367] [1.0, -0.4, 0.242] [0.0, -0.0, -0.0] [0.0, 0.0, -0.0] [1.0, 0.5, -0.0] [0.0, -0.0, 0.0] [0.0, -0.0, -0.0] [1.0, -0.49, -0.024] [0.631, -0.223, -0.223] [0.0, -0.0, 0.0] [1.0, 0.0, -0.5] [1.0, -0.399, 0.244] [1.0, 0.0, 0.5]</t>
  </si>
  <si>
    <t>[1.0, 0.0, 0.5] [1.0, 0.0, 0.5] [0.347, -0.0, -0.173] [0.0, -0.0, 0.0] [1.0, 0.079, -0.467] [1.0, 0.0, 0.5] [0.0, 0.0, -0.0] [1.0, -0.057, -0.476] [0.497, 0.0, -0.249] [-0.0, 0.0, -0.0] [1.0, 0.0, -0.5] [0.173, -0.061, 0.061] [0.0, 0.0, 0.0]</t>
  </si>
  <si>
    <t>[1.0, 0.354, -0.354] [0.144, 0.051, 0.051] [1.0, 0.5, 0.0] [1.0, 0.47, -0.072] [0.0, -0.0, 0.0] [0.16, -0.057, -0.057] [1.0, -0.479, -0.05] [0.0, 0.0, 0.0] [0.0, 0.0, -0.0] [1.0, 0.354, 0.354] [0.0, 0.0, -0.0] [0.0, -0.0, -0.0] [0.047, 0.023, 0.0]</t>
  </si>
  <si>
    <t>[1.0, -0.354, -0.354] [0.111, -0.039, -0.039] [0.0, -0.0, -0.0] [0.641, -0.227, -0.227] [0.0, 0.0, -0.0] [0.0, -0.0, -0.0] [1.0, 0.5, -0.0] [0.0, 0.0, -0.0] [0.657, -0.236, 0.222] [1.0, -0.5, 0.0] [0.0, -0.0, 0.0] [1.0, 0.354, 0.354] [1.0, 0.219, -0.409]</t>
  </si>
  <si>
    <t>[1.0, -0.0, -0.5] [0.0, 0.0, -0.0] [1.0, -0.0, 0.5] [1.0, -0.033, -0.314] [0.0, -0.0, 0.0] [0.086, -0.0, -0.043] [1.0, -0.5, -0.0] [0.0, 0.0, -0.0] [0.0, -0.0, 0.0] [1.0, 0.422, 0.189] [0.0, 0.0, -0.0] [0.768, 0.271, 0.271] [1.0, -0.0, -0.5]</t>
  </si>
  <si>
    <t>[1.0, 0.462, -0.091] [1.0, 0.5, 0.0] [1.0, 0.5, -0.0] [1.0, 0.5, 0.0] [1.0, -0.5, 0.0] [0.045, -0.023, -0.0] [1.0, -0.5, -0.0] [0.582, 0.291, -0.0] [0.0, 0.0, -0.0] [0.59, 0.215, 0.193] [0.0, 0.0, -0.0] [0.0, -0.0, -0.0] [0.0, -0.0, 0.0]</t>
  </si>
  <si>
    <t>[1.0, -0.5, -0.0] [0.041, -0.014, -0.014] [-0.0, 0.0, -0.0] [0.0, 0.0, -0.0] [0.687, 0.343, 0.0] [0.769, 0.384, -0.0] [1.0, 0.5, -0.0] [1.0, -0.5, 0.0] [1.0, -0.5, 0.0] [1.0, -0.5, 0.0] [1.0, -0.0, 0.5] [1.0, 0.354, 0.354] [1.0, -0.365, 0.068]</t>
  </si>
  <si>
    <t>[0.302, 0.0, -0.151] [1.0, 0.0, 0.5] [1.0, 0.135, -0.444] [1.0, -0.0, -0.5] [1.0, -0.0, -0.5] [1.0, -0.068, -0.472] [1.0, 0.0, 0.5] [1.0, 0.144, 0.44] [1.0, 0.0, 0.5] [1.0, -0.0, -0.5] [0.86, 0.304, -0.304] [1.0, -0.0, -0.5] [1.0, -0.354, -0.354]</t>
  </si>
  <si>
    <t>[1.0, 0.5, -0.0] [1.0, 0.419, 0.196] [0.022, -0.008, 0.008] [0.081, -0.029, 0.029] [0.044, -0.016, 0.016] [0.0, 0.0, 0.0] [0.0, -0.0, -0.0] [0.0, 0.0, -0.0] [0.0, 0.0, 0.0] [0.0, -0.0, -0.0] [0.296, -0.148, 0.0] [0.0, -0.0, -0.0] [-0.0, 0.0, -0.0]</t>
  </si>
  <si>
    <t>[1.0, 0.185, 0.424] [0.339, -0.17, -0.0] [0.0, -0.0, 0.0] [0.0, -0.0, -0.0] [0.164, 0.058, 0.058] [0.0, 0.0, 0.0] [0.0, 0.0, 0.0] [0.303, -0.0, -0.151] [0.0, 0.0, -0.0] [0.0, 0.0, -0.0] [1.0, -0.5, -0.0] [0.295, -0.0, 0.148] [1.0, 0.354, 0.354]</t>
  </si>
  <si>
    <t>[1.0, 0.377, 0.296] [0.772, -0.13, 0.258] [0.0, -0.0, 0.0] [0.0, -0.0, 0.0] [0.0, -0.0, 0.0] [0.0, -0.0, 0.0] [0.0, 0.0, 0.0] [0.0, -0.0, -0.0] [0.0, 0.0, 0.0] [0.0, 0.0, 0.0] [0.923, -0.461, -0.0] [0.0, 0.0, 0.0] [0.0, 0.0, 0.0]</t>
  </si>
  <si>
    <t>[1.0, 0.495, -0.012] [0.071, 0.0, -0.035] [0.0, -0.0, -0.0] [1.0, 0.465, -0.085] [-0.0, -0.0, 0.0] [0.0, 0.0, -0.0] [0.0, -0.0, -0.0] [0.0, 0.0, -0.0] [0.0, -0.0, 0.0] [0.092, 0.0, 0.046] [0.0, -0.0, -0.0] [0.0, -0.0, -0.0] [0.319, 0.16, -0.0]</t>
  </si>
  <si>
    <t>[1.0, -0.0, -0.5] [0.148, -0.052, -0.052] [0.0, -0.0, -0.0] [0.302, -0.107, -0.107] [0.0, 0.0, -0.0] [0.0, 0.0, 0.0] [0.0, 0.0, 0.0] [0.0, 0.0, -0.0] [0.0, -0.0, 0.0] [0.404, -0.0, 0.202] [0.0, 0.0, -0.0] [0.682, -0.0, 0.341] [1.0, 0.444, 0.134]</t>
  </si>
  <si>
    <t>[1.0, 0.353, -0.354] [0.0, 0.0, -0.0] [0.0, -0.0, -0.0] [0.767, 0.277, -0.168] [0.0, -0.0, 0.0] [0.0, 0.0, 0.0] [0.0, -0.0, -0.0] [0.0, 0.0, -0.0] [0.0, -0.0, 0.0] [0.085, -0.0, 0.043] [0.0, 0.0, 0.0] [0.0, -0.0, -0.0] [1.0, 0.5, -0.0]</t>
  </si>
  <si>
    <t>[1.0, 0.5, -0.0] [0.611, 0.286, 0.047] [0.032, -0.016, -0.0] [0.673, 0.323, 0.033] [0.0, -0.0, 0.0] [0.0, 0.0, -0.0] [0.0, 0.0, -0.0] [0.0, 0.0, -0.0] [0.0, 0.0, -0.0] [0.0, 0.0, -0.0] [0.0, -0.0, 0.0] [0.0, -0.0, -0.0] [-0.0, 0.0, -0.0]</t>
  </si>
  <si>
    <t>[1.0, -0.488, -0.03] [0.319, -0.113, -0.113] [0.0, 0.0, -0.0] [0.22, -0.11, 0.0] [0.0, 0.0, 0.0] [0.0, 0.0, 0.0] [0.0, 0.0, -0.0] [0.0, 0.0, 0.0] [0.0, -0.0, 0.0] [0.026, -0.009, 0.009] [0.535, -0.189, 0.189] [1.0, 0.0, 0.5] [1.0, 0.354, 0.354]</t>
  </si>
  <si>
    <t>[1.0, 0.474, 0.062] [0.0, 0.0, 0.0] [0.118, -0.0, 0.059] [1.0, -0.031, 0.487] [0.0, -0.0, -0.0] [0.0, -0.0, -0.0] [0.0, 0.0, -0.0] [0.0, -0.0, -0.0] [0.0, -0.0, -0.0] [0.0, -0.0, -0.0] [1.0, -0.5, 0.0] [-0.0, 0.0, -0.0] [0.165, 0.008, 0.08]</t>
  </si>
  <si>
    <t>[1.0, 0.5, -0.0] [1.0, -0.173, -0.428] [0.176, -0.0, -0.088] [0.0, 0.0, -0.0] [0.0, -0.0, -0.0] [0.0, -0.0, 0.0] [0.0, -0.0, -0.0] [0.0, 0.0, -0.0] [-0.0, -0.0, 0.0] [0.497, 0.126, 0.197] [0.0, 0.0, -0.0] [0.0, 0.0, -0.0] [0.786, 0.393, 0.0]</t>
  </si>
  <si>
    <t>[1.0, -0.494, 0.015] [0.046, 0.0, -0.023] [0.0, -0.0, 0.0] [0.0, 0.0, -0.0] [0.0, -0.0, 0.0] [0.0, 0.0, -0.0] [0.0, 0.0, -0.0] [0.0, 0.0, -0.0] [0.0, 0.0, 0.0] [0.726, 0.363, 0.0] [0.521, 0.078, -0.228] [0.0, -0.0, -0.0] [-0.0, -0.0, -0.0]</t>
  </si>
  <si>
    <t>[1.0, 0.5, -0.0] [0.355, -0.177, 0.0] [0.437, -0.218, -0.0] [0.392, -0.175, 0.051] [0.0, 0.0, -0.0] [0.0, 0.0, -0.0] [0.0, 0.0, -0.0] [0.0, 0.0, 0.0] [0.0, 0.0, -0.0] [0.0, 0.0, 0.0] [0.007, -0.003, 0.0] [-0.0, 0.0, -0.0] [0.0, 0.0, 0.0]</t>
  </si>
  <si>
    <t>[1.0, 0.0, 0.5] [0.578, 0.0, 0.289] [0.0, -0.0, -0.0] [0.72, 0.0, 0.36] [0.005, -0.002, -0.002] [0.0, 0.0, 0.0] [0.0, -0.0, -0.0] [0.0, 0.0, 0.0] [0.0, 0.0, 0.0] [0.0, 0.0, 0.0] [0.023, -0.008, -0.008] [0.0, -0.0, -0.0] [0.083, 0.029, 0.029]</t>
  </si>
  <si>
    <t>[1.0, -0.0, -0.5] [0.603, -0.0, -0.302] [0.0, -0.0, 0.0] [0.722, -0.0, -0.361] [0.0, 0.0, 0.0] [0.0, 0.0, 0.0] [0.0, 0.0, 0.0] [0.0, 0.0, 0.0] [0.0, 0.0, 0.0] [0.0, 0.0, 0.0] [0.0, -0.0, 0.0] [0.0, 0.0, 0.0] [0.075, -0.001, 0.035]</t>
  </si>
  <si>
    <t>[1.0, 0.5, 0.0] [0.402, -0.136, 0.114] [0.14, -0.07, -0.0] [-0.0, 0.0, 0.0] [0.0, 0.0, -0.0] [0.276, 0.0, -0.138] [0.0, -0.0, -0.0] [0.0, 0.0, 0.0]</t>
  </si>
  <si>
    <t>[1.0, 0.401, 0.239] [0.172, -0.061, -0.061] [0.311, -0.156, 0.0] [0.0, 0.0, 0.0] [0.0, -0.0, -0.0] [0.0, 0.0, -0.0] [0.0, -0.0, -0.0] [0.606, -0.158, 0.238]</t>
  </si>
  <si>
    <t>[1.0, 0.402, 0.237] [0.211, -0.074, -0.074] [0.418, -0.209, 0.0] [0.0, -0.0, 0.0] [0.0, 0.0, 0.0] [0.13, 0.0, -0.065] [0.0, -0.0, 0.0] [0.178, -0.063, 0.063]</t>
  </si>
  <si>
    <t>[1.0, 0.5, 0.0] [0.144, -0.069, -0.006] [0.406, -0.158, -0.109] [-0.0, -0.0, 0.0] [0.0, 0.0, 0.0] [-0.0, 0.0, -0.0] [0.277, -0.0, 0.138] [0.0, 0.0, 0.0]</t>
  </si>
  <si>
    <t>[1.0, 0.401, -0.239] [0.311, -0.156, -0.0] [0.172, -0.061, 0.061] [-0.0, -0.0, 0.0] [0.0, 0.0, -0.0] [-0.0, 0.0, 0.0] [0.0, -0.0, 0.0] [0.606, 0.158, 0.238]</t>
  </si>
  <si>
    <t>[1.0, 0.402, -0.237] [0.417, -0.209, -0.0] [0.215, -0.076, 0.076] [0.0, 0.0, 0.0] [0.0, -0.0, -0.0] [-0.0, -0.0, 0.0] [0.121, -0.0, 0.061] [0.187, 0.066, 0.066]</t>
  </si>
  <si>
    <t>[1.0, 0.5, 0.0] [0.329, -0.054, 0.0] [0.329, -0.054, 0.0] [0.0, -0.0, 0.0] [0.0, -0.0, 0.0] [0.0, 0.0, -0.0] [0.0, -0.0, -0.0] [0.0, -0.0, -0.0]</t>
  </si>
  <si>
    <t>[1.0, 0.5, 0.0] [0.093, -0.046, -0.0] [0.093, -0.046, -0.0] [-0.0, -0.0, 0.0] [0.0, 0.0, 0.0] [0.0, 0.0, -0.0] [0.0, -0.0, 0.0] [0.902, 0.0, 0.451]</t>
  </si>
  <si>
    <t>[1.0, 0.5, 0.0] [0.202, -0.101, -0.0] [0.202, -0.101, 0.0] [0.0, -0.0, 0.0] [0.0, -0.0, -0.0] [0.0, 0.0, -0.0] [0.0, -0.0, 0.0] [0.325, 0.0, 0.163]</t>
  </si>
  <si>
    <t>[1.0, 0.354, 0.354] [1.0, 0.348, 0.149] [0.757, 0.268, -0.268] [1.0, -0.5, -0.0] [0.0, -0.0, -0.0] [0.937, 0.38, -0.214] [0.0, 0.0, -0.0] [0.0, 0.0, -0.0]</t>
  </si>
  <si>
    <t>[1.0, -0.354, 0.354] [0.518, -0.122, 0.208] [0.31, -0.11, 0.11] [1.0, 0.456, -0.106] [0.0, -0.0, -0.0] [1.0, -0.354, -0.354] [0.176, -0.062, -0.062] [1.0, -0.5, 0.0]</t>
  </si>
  <si>
    <t>[1.0, -0.0, 0.5] [1.0, -0.411, 0.216] [0.482, -0.0, -0.241] [1.0, -0.469, -0.075] [0.0, 0.0, 0.0] [1.0, 0.447, -0.129] [0.0, 0.0, 0.0] [0.913, -0.456, 0.0]</t>
  </si>
  <si>
    <t>[1.0, 0.354, -0.354] [0.757, 0.268, 0.268] [1.0, 0.402, -0.088] [0.0, 0.0, 0.0] [1.0, -0.45, 0.122] [0.0, 0.0, 0.0] [0.938, 0.332, 0.332] [0.0, 0.0, 0.0]</t>
  </si>
  <si>
    <t>[1.0, -0.354, -0.354] [0.322, -0.114, -0.114] [0.512, -0.181, -0.181] [0.0, 0.0, -0.0] [1.0, 0.439, 0.148] [0.164, -0.058, 0.058] [1.0, -0.372, 0.309] [1.0, 0.5, 0.0]</t>
  </si>
  <si>
    <t>[1.0, -0.0, -0.5] [0.482, 0.0, 0.241] [1.0, -0.253, -0.076] [0.0, -0.0, -0.0] [1.0, -0.354, 0.354] [0.0, -0.0, -0.0] [1.0, 0.361, 0.335] [0.913, 0.457, -0.0]</t>
  </si>
  <si>
    <t>[1.0, 0.5, -0.0] [1.0, 0.424, 0.182] [1.0, 0.43, -0.169] [1.0, -0.5, -0.0] [1.0, -0.5, 0.0] [0.536, 0.196, -0.173] [0.536, 0.189, 0.189] [0.0, 0.0, 0.0]</t>
  </si>
  <si>
    <t>[1.0, -0.5, 0.0] [0.172, -0.066, -0.048] [0.19, -0.095, -0.0] [1.0, 0.5, -0.0] [1.0, 0.5, 0.0] [1.0, -0.5, 0.0] [1.0, -0.5, -0.0] [1.0, -0.033, -0.017]</t>
  </si>
  <si>
    <t>[0.638, -0.319, 0.0] [1.0, 0.164, 0.4] [1.0, 0.24, -0.401] [1.0, -0.0, -0.5] [1.0, 0.0, 0.5] [1.0, 0.0, 0.5] [1.0, -0.0, -0.5] [1.0, -0.0, -0.5]</t>
  </si>
  <si>
    <t>[1.0, 0.5, 0.0] [0.788, 0.208, 0.163] [0.069, -0.034, -0.0] [-0.0, 0.0, 0.0] [0.0, 0.0, 0.0] [0.435, 0.0, -0.218] [0.0, -0.0, 0.0] [0.0, -0.0, -0.0]</t>
  </si>
  <si>
    <t>[1.0, 0.21, 0.413] [0.303, -0.151, 0.0] [0.263, -0.114, 0.043] [-0.0, -0.0, 0.0] [0.0, -0.0, -0.0] [0.203, 0.0, -0.102] [0.0, -0.0, -0.0] [1.0, -0.354, 0.354]</t>
  </si>
  <si>
    <t>[1.0, 0.354, 0.354] [0.387, -0.193, 0.0] [0.404, -0.164, 0.093] [0.0, 0.0, 0.0] [0.0, 0.0, 0.0] [0.804, -0.0, -0.402] [0.0, -0.0, 0.0] [0.047, -0.016, 0.016]</t>
  </si>
  <si>
    <t>[1.0, 0.5, 0.0] [0.068, -0.034, -0.0] [0.788, 0.175, -0.163] [0.0, -0.0, 0.0] [0.0, -0.0, -0.0] [-0.0, 0.0, -0.0] [0.436, -0.0, 0.218] [0.0, -0.0, 0.0]</t>
  </si>
  <si>
    <t>[1.0, 0.354, -0.354] [0.23, -0.099, -0.04] [0.1, -0.05, 0.0] [-0.0, -0.0, -0.0] [0.0, 0.0, -0.0] [-0.0, 0.0, 0.0] [0.644, -0.228, 0.228] [1.0, 0.123, 0.449]</t>
  </si>
  <si>
    <t>[1.0, 0.354, -0.354] [0.393, -0.166, -0.075] [0.395, -0.198, 0.0] [0.0, -0.0, 0.0] [0.0, -0.0, -0.0] [0.0, 0.0, -0.0] [0.734, 0.0, 0.367] [0.102, 0.036, 0.036]</t>
  </si>
  <si>
    <t>[1.0, 0.5, 0.0] [0.619, 0.289, 0.0] [0.619, 0.289, 0.0] [-0.0, 0.0, 0.0] [0.0, 0.0, 0.0] [0.0, 0.0, -0.0] [0.0, -0.0, -0.0] [0.0, 0.0, -0.0]</t>
  </si>
  <si>
    <t>[1.0, -0.453, 0.0] [0.4, -0.2, -0.0] [0.4, -0.2, -0.0] [0.0, 0.0, 0.0] [0.0, 0.0, -0.0] [0.0, 0.0, -0.0] [0.0, -0.0, -0.0] [1.0, 0.0, 0.5]</t>
  </si>
  <si>
    <t>[1.0, 0.342, 0.108] [0.0, -0.0, 0.0] [1.0, -0.354, 0.354] [0.0, 0.0, 0.0] [0.0, 0.0, -0.0] [0.736, 0.025, -0.358] [0.0, -0.0, 0.0] [0.071, -0.025, 0.025]</t>
  </si>
  <si>
    <t>[1.0, 0.348, -0.116] [1.0, -0.354, -0.354] [0.0, 0.0, -0.0] [0.0, -0.0, 0.0] [-0.0, 0.0, 0.0] [0.0, -0.0, 0.0] [0.709, 0.002, 0.354] [0.11, 0.039, 0.039]</t>
  </si>
  <si>
    <t>[1.0, -0.498, -0.004] [0.0, -0.0, 0.0] [0.0, 0.0, 0.0] [0.0, -0.0, 0.0] [0.0, 0.0, -0.0] [0.694, 0.265, -0.198] [0.683, 0.241, 0.241] [0.233, 0.0, -0.116]</t>
  </si>
  <si>
    <t>[1.0, 0.5, 0.0] [0.595, -0.287, -0.0] [0.595, -0.287, 0.0] [0.0, -0.0, -0.0] [0.0, 0.0, 0.0] [0.0, 0.0, 0.0] [0.0, -0.0, 0.0] [0.0, 0.0, 0.0]</t>
  </si>
  <si>
    <t>[1.0, 0.0, 0.5] [0.595, 0.0, 0.297] [0.612, 0.0, 0.306] [0.0, -0.0, -0.0] [0.0, 0.0, -0.0] [0.002, -0.0, 0.001] [0.0, -0.0, 0.0] [0.07, 0.002, 0.034]</t>
  </si>
  <si>
    <t>[1.0, -0.0, -0.5] [0.612, -0.0, -0.306] [0.595, -0.0, -0.297] [0.0, -0.0, -0.0] [0.0, 0.0, 0.0] [0.0, -0.0, 0.0] [0.002, -0.0, -0.001] [0.07, -0.002, 0.034]</t>
  </si>
  <si>
    <t>[1.0, -0.354, -0.354] [1.0, -0.354, 0.354] [0.76, -0.269, 0.269] [0.179, -0.063, -0.063] [1.0, -0.38, -0.29] [1.0, -0.354, 0.354] [0.0, 0.0, 0.0] [1.0, -0.354, -0.354] [1.0, -0.354, -0.354] [1.0, -0.354, 0.354] [1.0, -0.354, 0.354] [0.0, -0.0, 0.0] [1.0, 0.354, 0.354] [1.0, 0.354, -0.354] [0.365, 0.129, -0.129] [0.868, 0.307, 0.307]</t>
  </si>
  <si>
    <t>[1.0, 0.354, -0.354] [1.0, 0.354, 0.354] [0.815, 0.288, 0.288] [0.238, 0.084, -0.084] [1.0, 0.451, -0.118] [1.0, 0.354, 0.354] [0.0, -0.0, -0.0] [1.0, 0.354, -0.354] [1.0, 0.354, -0.354] [1.0, 0.481, 0.046] [1.0, 0.354, 0.354] [0.0, 0.0, 0.0] [1.0, -0.354, 0.354] [1.0, -0.354, -0.354] [0.0, 0.0, -0.0] [0.668, -0.236, 0.236]</t>
  </si>
  <si>
    <t>[1.0, -0.0, -0.5] [1.0, 0.0, 0.5] [0.25, -0.0, 0.125] [0.0, 0.0, 0.0] [1.0, -0.0, -0.5] [1.0, 0.0, 0.5] [-0.0, 0.0, 0.0] [0.0, -0.0, -0.0] [1.0, -0.0, -0.5] [1.0, 0.0, 0.5] [0.0, -0.0, 0.0] [0.0, -0.0, -0.0] [1.0, -0.0, 0.5] [1.0, -0.0, -0.5] [0.0, 0.0, -0.0] [0.25, 0.0, 0.125]</t>
  </si>
  <si>
    <t>[1.0, -0.354, 0.354] [0.76, -0.269, 0.269] [0.179, -0.063, -0.063] [1.0, -0.354, -0.354] [1.0, -0.354, 0.354] [0.0, -0.0, 0.0] [1.0, -0.354, -0.354] [1.0, -0.38, -0.29] [1.0, -0.354, 0.354] [1.0, -0.354, 0.354] [0.0, -0.0, 0.0] [1.0, -0.354, -0.354] [1.0, 0.354, -0.354] [0.365, 0.129, -0.129] [0.868, 0.307, 0.307] [1.0, 0.354, 0.354]</t>
  </si>
  <si>
    <t>[1.0, 0.354, 0.354] [0.815, 0.288, 0.288] [0.238, 0.084, -0.084] [1.0, 0.354, -0.354] [1.0, 0.354, 0.354] [0.0, 0.0, 0.0] [1.0, 0.354, -0.354] [1.0, 0.451, -0.118] [1.0, 0.481, 0.046] [1.0, 0.354, 0.354] [0.0, -0.0, -0.0] [1.0, 0.354, -0.354] [1.0, -0.354, -0.354] [0.0, -0.0, 0.0] [0.668, -0.236, 0.236] [1.0, -0.354, 0.354]</t>
  </si>
  <si>
    <t>[1.0, 0.0, 0.5] [0.25, 0.0, 0.125] [0.0, -0.0, -0.0] [1.0, -0.0, -0.5] [1.0, 0.0, 0.5] [0.0, 0.0, 0.0] [0.0, 0.0, -0.0] [1.0, -0.0, -0.5] [1.0, 0.0, 0.5] [0.0, 0.0, 0.0] [0.0, -0.0, 0.0] [1.0, -0.0, -0.5] [1.0, -0.0, -0.5] [0.0, -0.0, 0.0] [0.25, 0.0, 0.125] [1.0, -0.0, 0.5]</t>
  </si>
  <si>
    <t>[1.0, -0.5, 0.0] [1.0, -0.354, 0.354] [0.585, -0.244, 0.118] [1.0, -0.354, -0.354] [1.0, -0.5, 0.0] [1.0, -0.354, 0.354] [0.0, -0.0, 0.0] [1.0, -0.354, -0.354] [1.0, -0.5, 0.0] [1.0, -0.354, 0.354] [0.0, -0.0, -0.0] [1.0, -0.354, -0.354] [1.0, 0.489, -0.026] [1.0, 0.354, -0.354] [0.763, 0.359, 0.054] [1.0, 0.354, 0.354]</t>
  </si>
  <si>
    <t>[1.0, 0.489, -0.026] [1.0, 0.354, 0.354] [0.752, 0.359, 0.042] [1.0, 0.354, -0.354] [1.0, 0.5, -0.0] [1.0, 0.354, 0.354] [0.0, 0.0, 0.0] [1.0, 0.354, -0.354] [1.0, 0.5, -0.0] [1.0, 0.354, 0.354] [0.0, 0.0, -0.0] [1.0, 0.354, -0.354] [1.0, -0.5, -0.0] [1.0, -0.354, -0.354] [0.575, -0.243, 0.106] [1.0, -0.354, 0.354]</t>
  </si>
  <si>
    <t>[1.0, -0.173, -0.428] [1.0, 0.0, 0.5] [-0.0, 0.0, -0.0] [1.0, -0.0, -0.5] [1.0, 0.0, 0.5] [1.0, 0.0, 0.5] [0.0, -0.0, 0.0] [1.0, -0.0, -0.5] [1.0, -0.0, -0.5] [1.0, 0.0, 0.5] [0.0, -0.0, 0.0] [1.0, -0.0, -0.5] [1.0, -0.13, -0.43] [1.0, 0.0, -0.5] [0.0, 0.0, -0.0] [1.0, 0.0, 0.5]</t>
  </si>
  <si>
    <t>[0.179, -0.063, -0.063] [1.0, -0.354, -0.354] [1.0, -0.354, 0.354] [0.76, -0.269, 0.269] [1.0, -0.354, -0.354] [1.0, -0.38, -0.29] [1.0, -0.354, 0.354] [0.0, -0.0, -0.0] [0.0, -0.0, 0.0] [1.0, -0.354, -0.354] [1.0, -0.354, 0.354] [1.0, -0.354, 0.354] [0.868, 0.307, 0.307] [1.0, 0.354, 0.354] [1.0, 0.354, -0.354] [0.365, 0.129, -0.129]</t>
  </si>
  <si>
    <t>[0.238, 0.084, -0.084] [1.0, 0.354, -0.354] [1.0, 0.354, 0.354] [0.815, 0.288, 0.288] [1.0, 0.354, -0.354] [1.0, 0.451, -0.118] [1.0, 0.354, 0.354] [0.0, 0.0, 0.0] [0.0, 0.0, -0.0] [1.0, 0.354, -0.354] [1.0, 0.481, 0.046] [1.0, 0.354, 0.354] [0.668, -0.236, 0.236] [1.0, -0.354, 0.354] [1.0, -0.354, -0.354] [0.0, 0.0, 0.0]</t>
  </si>
  <si>
    <t>[0.0, 0.0, -0.0] [1.0, -0.0, -0.5] [1.0, 0.0, 0.5] [0.25, 0.0, 0.125] [0.0, -0.0, 0.0] [1.0, -0.0, -0.5] [1.0, 0.0, 0.5] [0.0, -0.0, 0.0] [0.0, -0.0, 0.0] [1.0, -0.0, -0.5] [1.0, 0.0, 0.5] [0.0, -0.0, 0.0] [0.25, 0.0, 0.125] [1.0, -0.0, 0.5] [1.0, -0.0, -0.5] [0.0, -0.0, -0.0]</t>
  </si>
  <si>
    <t>[0.76, -0.269, 0.269] [0.179, -0.063, -0.063] [1.0, -0.354, -0.354] [1.0, -0.354, 0.354] [0.0, -0.0, 0.0] [1.0, -0.354, -0.354] [1.0, -0.38, -0.29] [1.0, -0.354, 0.354] [1.0, -0.354, 0.354] [0.0, -0.0, 0.0] [1.0, -0.354, -0.354] [1.0, -0.354, 0.354] [0.365, 0.129, -0.129] [0.868, 0.307, 0.307] [1.0, 0.354, 0.354] [1.0, 0.354, -0.354]</t>
  </si>
  <si>
    <t>[0.815, 0.288, 0.288] [0.238, 0.084, -0.084] [1.0, 0.354, -0.354] [1.0, 0.354, 0.354] [0.0, 0.0, 0.0] [1.0, 0.354, -0.354] [1.0, 0.451, -0.118] [1.0, 0.354, 0.354] [1.0, 0.354, 0.354] [0.0, -0.0, 0.0] [1.0, 0.354, -0.354] [1.0, 0.481, 0.046] [0.0, 0.0, -0.0] [0.668, -0.236, 0.236] [1.0, -0.354, 0.354] [1.0, -0.354, -0.354]</t>
  </si>
  <si>
    <t>[0.25, 0.0, 0.125] [0.0, -0.0, -0.0] [1.0, -0.0, -0.5] [1.0, 0.0, 0.5] [0.0, -0.0, -0.0] [0.0, 0.0, -0.0] [1.0, -0.0, -0.5] [1.0, 0.0, 0.5] [0.0, 0.0, 0.0] [0.0, -0.0, 0.0] [1.0, -0.0, -0.5] [1.0, 0.0, 0.5] [0.0, 0.0, 0.0] [0.25, 0.0, 0.125] [1.0, -0.0, 0.5] [1.0, -0.0, -0.5]</t>
  </si>
  <si>
    <t>[0.585, -0.244, 0.118] [1.0, -0.354, -0.354] [1.0, -0.5, 0.0] [1.0, -0.354, 0.354] [0.0, -0.0, 0.0] [1.0, -0.354, -0.354] [1.0, -0.5, -0.0] [1.0, -0.354, 0.354] [0.0, -0.0, -0.0] [1.0, -0.354, -0.354] [1.0, -0.5, -0.0] [1.0, -0.354, 0.354] [0.763, 0.359, 0.054] [1.0, 0.354, 0.354] [1.0, 0.489, -0.026] [1.0, 0.354, -0.354]</t>
  </si>
  <si>
    <t>[0.752, 0.359, 0.042] [1.0, 0.354, -0.354] [1.0, 0.489, -0.026] [1.0, 0.354, 0.354] [0.0, 0.0, 0.0] [1.0, 0.354, -0.354] [1.0, 0.5, 0.0] [1.0, 0.354, 0.354] [0.0, 0.0, -0.0] [1.0, 0.354, -0.354] [1.0, 0.5, 0.0] [1.0, 0.354, 0.354] [0.575, -0.243, 0.106] [1.0, -0.354, 0.354] [1.0, -0.5, 0.0] [1.0, -0.354, -0.354]</t>
  </si>
  <si>
    <t>[0.0, -0.0, 0.0] [1.0, -0.0, -0.5] [1.0, -0.173, -0.428] [1.0, 0.0, 0.5] [-0.0, -0.0, 0.0] [1.0, -0.0, -0.5] [1.0, 0.0, 0.5] [1.0, 0.0, 0.5] [0.0, -0.0, -0.0] [1.0, -0.0, -0.5] [1.0, -0.0, -0.5] [1.0, 0.0, 0.5] [0.0, 0.0, -0.0] [1.0, 0.0, 0.5] [1.0, -0.13, -0.43] [1.0, 0.0, -0.5]</t>
  </si>
  <si>
    <t>[1.0, -0.354, -0.354] [1.0, -0.5, -0.0] [1.0, -0.354, 0.354] [0.585, -0.244, 0.118] [1.0, -0.354, -0.354] [1.0, -0.5, 0.0] [1.0, -0.354, 0.354] [0.0, -0.0, 0.0] [1.0, -0.354, -0.354] [1.0, -0.5, 0.0] [1.0, -0.354, 0.354] [0.0, -0.0, -0.0] [1.0, 0.354, 0.354] [1.0, 0.489, -0.026] [1.0, 0.354, -0.354] [0.763, 0.359, 0.054]</t>
  </si>
  <si>
    <t>[1.0, 0.354, -0.354] [1.0, 0.489, -0.026] [1.0, 0.354, 0.354] [0.752, 0.359, 0.042] [1.0, 0.354, -0.354] [1.0, 0.5, 0.0] [1.0, 0.354, 0.354] [0.0, 0.0, 0.0] [1.0, 0.354, -0.354] [1.0, 0.5, 0.0] [1.0, 0.354, 0.354] [0.0, 0.0, -0.0] [1.0, -0.354, 0.354] [1.0, -0.5, -0.0] [1.0, -0.354, -0.354] [0.575, -0.243, 0.106]</t>
  </si>
  <si>
    <t>[1.0, -0.0, -0.5] [1.0, -0.173, -0.428] [1.0, 0.0, 0.5] [-0.0, -0.0, 0.0] [1.0, -0.0, -0.5] [1.0, 0.0, 0.5] [1.0, 0.0, 0.5] [0.0, -0.0, 0.0] [1.0, -0.0, -0.5] [1.0, -0.0, -0.5] [1.0, 0.0, 0.5] [0.0, 0.0, 0.0] [1.0, 0.0, 0.5] [1.0, -0.13, -0.43] [1.0, 0.0, -0.5] [0.0, -0.0, 0.0]</t>
  </si>
  <si>
    <t>[1.0, -0.354, 0.354] [0.585, -0.244, 0.118] [1.0, -0.354, -0.354] [1.0, -0.5, -0.0] [1.0, -0.354, 0.354] [0.0, -0.0, 0.0] [1.0, -0.354, -0.354] [1.0, -0.5, 0.0] [1.0, -0.354, 0.354] [0.0, -0.0, -0.0] [1.0, -0.354, -0.354] [1.0, -0.5, -0.0] [1.0, 0.354, -0.354] [0.763, 0.359, 0.054] [1.0, 0.354, 0.354] [1.0, 0.489, -0.026]</t>
  </si>
  <si>
    <t>[1.0, 0.354, 0.354] [0.752, 0.359, 0.042] [1.0, 0.354, -0.354] [1.0, 0.489, -0.026] [1.0, 0.354, 0.354] [0.0, 0.0, -0.0] [1.0, 0.354, -0.354] [1.0, 0.5, 0.0] [1.0, 0.354, 0.354] [-0.0, -0.0, 0.0] [1.0, 0.354, -0.354] [1.0, 0.5, -0.0] [1.0, -0.354, -0.354] [0.575, -0.243, 0.106] [1.0, -0.354, 0.354] [1.0, -0.5, -0.0]</t>
  </si>
  <si>
    <t>[1.0, -0.0, 0.5] [0.0, 0.0, -0.0] [1.0, -0.0, -0.5] [1.0, -0.173, -0.428] [1.0, 0.0, 0.5] [0.0, -0.0, 0.0] [1.0, -0.0, -0.5] [1.0, 0.0, 0.5] [1.0, 0.0, 0.5] [0.0, 0.0, -0.0] [1.0, -0.0, -0.5] [1.0, -0.0, -0.5] [1.0, 0.0, -0.5] [0.0, 0.0, -0.0] [1.0, 0.0, 0.5] [1.0, -0.13, -0.43]</t>
  </si>
  <si>
    <t>[1.0, -0.5, 0.0] [1.0, -0.5, 0.0] [1.0, -0.496, 0.009] [1.0, -0.5, 0.0] [1.0, -0.5, -0.0] [1.0, -0.5, -0.0] [1.0, -0.5, 0.0] [1.0, -0.5, 0.0] [1.0, -0.489, 0.027] [1.0, -0.5, 0.0] [1.0, -0.5, 0.0] [1.0, -0.5, 0.0] [1.0, 0.5, -0.0] [1.0, 0.497, -0.007] [1.0, 0.493, -0.017] [1.0, 0.5, 0.0]</t>
  </si>
  <si>
    <t>[1.0, 0.5, -0.0] [1.0, 0.5, -0.0] [1.0, 0.5, -0.0] [1.0, 0.5, -0.0] [1.0, 0.5, 0.0] [1.0, 0.5, 0.0] [1.0, 0.5, 0.0] [1.0, 0.5, -0.0] [1.0, 0.5, -0.0] [1.0, 0.5, -0.0] [1.0, 0.5, 0.0] [1.0, 0.5, 0.0] [1.0, -0.5, 0.0] [1.0, -0.487, 0.03] [1.0, -0.5, 0.0] [1.0, -0.487, 0.03]</t>
  </si>
  <si>
    <t>[1.0, 0.0, 0.5] [0.0, 0.0, 0.0] [1.0, 0.0, -0.5] [1.0, 0.354, -0.353] [0.978, 0.0, 0.489] [0.0, -0.0, 0.0] [1.0, -0.0, -0.5] [1.0, 0.354, 0.354] [1.0, -0.014, -0.494] [1.0, -0.368, -0.319] [0.998, 0.0, 0.499] [0.0, 0.0, -0.0] [1.0, 0.0, 0.5] [1.0, 0.354, -0.354] [1.0, -0.0, -0.5] [-0.0, -0.0, 0.0]</t>
  </si>
  <si>
    <t>[1.0, -0.0, -0.5] [1.0, 0.354, -0.353] [1.0, 0.0, 0.5] [-0.0, 0.0, 0.0] [1.0, -0.0, -0.5] [1.0, 0.354, 0.354] [0.978, 0.0, 0.489] [0.0, -0.0, 0.0] [0.998, 0.0, 0.499] [0.0, 0.0, 0.0] [1.0, -0.014, -0.494] [1.0, -0.368, -0.319] [1.0, -0.0, -0.5] [-0.0, 0.0, -0.0] [1.0, 0.0, 0.5] [1.0, 0.354, -0.354]</t>
  </si>
  <si>
    <t>[1.0, 0.354, -0.353] [1.0, 0.0, 0.5] [0.0, 0.0, -0.0] [1.0, -0.0, -0.5] [1.0, 0.354, 0.354] [0.978, 0.0, 0.489] [0.0, -0.0, 0.0] [1.0, -0.0, -0.5] [0.0, 0.0, 0.0] [1.0, -0.014, -0.494] [1.0, -0.368, -0.319] [0.998, 0.0, 0.499] [0.0, -0.0, 0.0] [1.0, 0.0, 0.5] [1.0, 0.354, -0.354] [1.0, 0.0, -0.5]</t>
  </si>
  <si>
    <t>[-0.0, -0.0, 0.0] [1.0, -0.0, -0.5] [1.0, 0.354, -0.353] [1.0, 0.0, 0.5] [0.0, 0.0, -0.0] [1.0, -0.0, -0.5] [1.0, 0.354, 0.354] [0.978, -0.0, 0.489] [1.0, -0.368, -0.319] [0.998, 0.0, 0.499] [-0.0, 0.0, -0.0] [1.0, -0.014, -0.494] [1.0, 0.354, -0.354] [1.0, -0.0, -0.5] [0.0, -0.0, -0.0] [1.0, 0.0, 0.5]</t>
  </si>
  <si>
    <t>[1.0, -0.0, -0.5] [1.0, 0.0, -0.5] [1.0, -0.0, -0.5] [1.0, -0.0, -0.5] [1.0, -0.0, -0.5] [1.0, -0.0, -0.5] [1.0, -0.0, -0.5] [1.0, -0.0, -0.5] [1.0, -0.029, -0.488] [1.0, -0.0, -0.5] [1.0, -0.029, -0.488] [1.0, 0.0, -0.5] [1.0, 0.0, 0.5] [1.0, 0.0, 0.5] [1.0, 0.0, 0.5] [1.0, 0.0, 0.5]</t>
  </si>
  <si>
    <t>[1.0, 0.0, 0.5] [1.0, 0.01, 0.496] [1.0, 0.0, 0.5] [1.0, 0.0, 0.5] [1.0, 0.0, 0.5] [1.0, 0.0, 0.5] [1.0, 0.0, 0.5] [1.0, 0.0, 0.5] [1.0, 0.0, 0.5] [1.0, 0.0, 0.5] [1.0, 0.0, 0.5] [1.0, 0.026, 0.489] [1.0, -0.006, -0.497] [1.0, -0.015, -0.494] [1.0, -0.0, -0.5] [1.0, -0.0, -0.5]</t>
  </si>
  <si>
    <t>[1.0, -0.487, -0.032] [0.321, 0.093, -0.067] [0.0, -0.0, 0.0] [0.29, 0.0, 0.145] [0.0, -0.0, 0.0]</t>
  </si>
  <si>
    <t>[1.0, 0.186, 0.031] [0.399, 0.165, -0.084] [0.0, 0.0, 0.0] [0.256, -0.0, 0.128] [0.0, 0.0, 0.0]</t>
  </si>
  <si>
    <t>[1.0, -0.146, -0.001] [0.358, 0.148, -0.076] [0.0, -0.0, 0.0] [0.274, 0.0, 0.137] [0.0, -0.0, 0.0]</t>
  </si>
  <si>
    <t>[1.0, -0.285, 0.382] [0.478, -0.135, -0.158] [0.0, 0.0, -0.0] [0.0, -0.0, 0.0] [0.19, -0.0, 0.095]</t>
  </si>
  <si>
    <t>[1.0, 0.17, 0.402] [0.494, 0.178, -0.168] [0.0, 0.0, -0.0] [0.0, 0.0, -0.0] [0.184, -0.0, 0.092]</t>
  </si>
  <si>
    <t>[1.0, -0.191, 0.396] [0.453, 0.16, -0.16] [0.008, -0.0, -0.004] [0.0, 0.0, -0.0] [0.195, 0.0, 0.097]</t>
  </si>
  <si>
    <t>[1.0, -0.428, 0.174] [0.267, -0.117, -0.039] [0.128, -0.064, -0.0] [0.02, -0.007, 0.007] [0.0, -0.0, -0.0]</t>
  </si>
  <si>
    <t>[1.0, 0.408, 0.223] [0.356, 0.149, -0.07] [0.05, 0.025, -0.0] [0.01, 0.004, 0.004] [0.0, -0.0, 0.0]</t>
  </si>
  <si>
    <t>[1.0, -0.136, 0.191] [0.298, 0.123, -0.063] [0.0, -0.0, 0.0] [-0.0, 0.0, -0.0] [0.0, -0.0, -0.0]</t>
  </si>
  <si>
    <t>[1.0, -0.269, -0.388] [0.824, -0.357, -0.133] [0.097, -0.048, -0.0] [1.0, -0.354, 0.354] [0.174, 0.061, -0.061]</t>
  </si>
  <si>
    <t>[1.0, 0.324, -0.366] [0.653, 0.289, -0.09] [0.272, 0.136, 0.0] [1.0, 0.354, 0.354] [0.208, -0.073, -0.073]</t>
  </si>
  <si>
    <t>[1.0, -0.0, -0.5] [0.956, 0.0, -0.185] [0.0, 0.0, 0.0] [1.0, 0.04, 0.483] [0.383, 0.0, -0.086]</t>
  </si>
  <si>
    <t>[1.0, 0.0, 0.5] [1.0, -0.382, -0.284] [0.034, -0.017, 0.0] [0.0, 0.0, 0.0] [0.622, 0.229, 0.068]</t>
  </si>
  <si>
    <t>[1.0, 0.0, 0.5] [0.326, 0.0, -0.017] [1.0, 0.389, 0.0] [0.0, 0.0, 0.0] [0.384, -0.169, 0.055]</t>
  </si>
  <si>
    <t>[1.0, 0.0, 0.5] [0.363, -0.032, -0.039] [1.0, 0.0, 0.0] [0.0, 0.0, 0.0] [0.342, 0.0, 0.066]</t>
  </si>
  <si>
    <t>[1.0, -0.428, 0.174] [0.695, -0.334, -0.032] [1.0, -0.473, -0.065] [1.0, -0.5, -0.0] [0.205, 0.103, -0.0]</t>
  </si>
  <si>
    <t>[1.0, 0.408, 0.223] [0.571, 0.269, -0.041] [1.0, 0.5, 0.0] [1.0, 0.5, 0.0] [0.384, -0.19, -0.004]</t>
  </si>
  <si>
    <t>[0.0, 0.0, 0.0] [1.0, -0.381, -0.288] [1.0, 0.0, 0.5] [1.0, -0.001, -0.5] [1.0, -0.338, -0.289]</t>
  </si>
  <si>
    <t>[1.0, -0.425, -0.182] [0.447, -0.189, -0.083] [-0.0, -0.0, -0.0] [0.552, -0.069, 0.248] [0.0, -0.0, -0.0]</t>
  </si>
  <si>
    <t>[1.0, 0.451, -0.119] [0.49, 0.202, -0.104] [0.0, 0.0, 0.0] [0.51, 0.033, 0.241] [0.0, -0.0, -0.0]</t>
  </si>
  <si>
    <t>[1.0, -0.158, -0.212] [0.425, 0.175, -0.09] [-0.0, 0.0, -0.0] [0.575, -0.0, 0.287] [0.0, -0.0, -0.0]</t>
  </si>
  <si>
    <t>[1.0, -0.078, 0.468] [0.418, -0.209, 0.0] [0.542, -0.206, -0.156] [0.0, 0.0, 0.0] [0.174, 0.061, 0.061]</t>
  </si>
  <si>
    <t>[1.0, 0.034, 0.486] [0.287, 0.144, -0.0] [0.639, 0.282, -0.091] [0.0, 0.0, 0.0] [0.206, -0.073, 0.073]</t>
  </si>
  <si>
    <t>[1.0, 0.0, 0.5] [0.319, -0.025, 0.0] [0.65, 0.0, -0.115] [0.0, -0.0, 0.0] [0.17, 0.0, 0.085]</t>
  </si>
  <si>
    <t>[1.0, -0.428, 0.174] [0.254, -0.127, -0.0] [0.55, -0.275, 0.0] [0.232, -0.115, 0.004] [0.0, 0.0, -0.0]</t>
  </si>
  <si>
    <t>[1.0, 0.408, 0.223] [0.264, 0.132, 0.0] [0.5, 0.25, -0.0] [0.274, 0.137, -0.0] [0.006, -0.003, 0.0]</t>
  </si>
  <si>
    <t>[1.0, -0.014, 0.198] [0.588, -0.0, -0.294] [0.0, 0.0, -0.0] [0.153, 0.0, 0.077] [0.232, 0.0, -0.116]</t>
  </si>
  <si>
    <t>[1.0, -0.29, 0.182] [0.684, 0.277, 0.157] [0.0, 0.0, -0.0] [0.0, -0.0, -0.0] [0.431, -0.0, 0.216]</t>
  </si>
  <si>
    <t>[1.0, 0.407, 0.223] [0.0, -0.0, 0.0] [0.0, 0.0, -0.0] [0.0, -0.0, -0.0] [1.0, 0.413, -0.211]</t>
  </si>
  <si>
    <t>[1.0, -0.428, 0.174] [1.0, 0.411, -0.211] [0.0, -0.0, 0.0] [0.0, -0.0, 0.0] [0.0, -0.0, -0.0]</t>
  </si>
  <si>
    <t>[1.0, 0.028, -0.488] [0.0, 0.0, -0.0] [1.0, 0.028, -0.488] [0.0, 0.0, -0.0] [0.0, -0.0, 0.0]</t>
  </si>
  <si>
    <t>[1.0, 0.0, 0.5] [0.731, 0.0, 0.05] [0.0, 0.0, 0.0] [0.051, -0.023, 0.006] [0.299, 0.0, -0.15]</t>
  </si>
  <si>
    <t>[1.0, 0.404, 0.233] [0.031, 0.0, 0.015] [0.43, -0.06, 0.19] [0.072, 0.0, -0.036]</t>
  </si>
  <si>
    <t>[1.0, -0.405, 0.23] [0.05, 0.021, -0.011] [0.489, 0.034, 0.23] [0.0, -0.0, -0.0]</t>
  </si>
  <si>
    <t>[1.0, 0.0, 0.25] [0.0, 0.0, -0.0] [0.5, 0.0, 0.25] [0.0, -0.0, -0.0]</t>
  </si>
  <si>
    <t>[1.0, 0.405, -0.23] [0.0, -0.0, -0.0] [0.489, -0.034, -0.23] [0.05, 0.021, -0.011]</t>
  </si>
  <si>
    <t>[1.0, -0.404, -0.233] [0.072, 0.0, -0.036] [0.43, 0.06, -0.19] [0.031, 0.0, 0.015]</t>
  </si>
  <si>
    <t>[1.0, -0.0, -0.25] [0.0, -0.0, -0.0] [0.5, 0.0, -0.25] [0.0, 0.0, 0.0]</t>
  </si>
  <si>
    <t>[1.0, 0.5, 0.0] [0.0, -0.0, -0.0] [0.287, -0.143, -0.0] [0.048, 0.02, -0.01]</t>
  </si>
  <si>
    <t>[1.0, -0.5, 0.0] [0.048, 0.02, -0.01] [0.287, 0.143, 0.0] [0.0, 0.0, 0.0]</t>
  </si>
  <si>
    <t>[1.0, -0.0, 0.0] [0.0, 0.0, -0.0] [0.0, -0.0, 0.0] [0.0, 0.0, -0.0]</t>
  </si>
  <si>
    <t>[1.0, 0.15, 0.438] [0.481, -0.226, -0.035] [1.0, -0.363, 0.331] [0.378, 0.133, -0.133]</t>
  </si>
  <si>
    <t>[1.0, -0.145, 0.44] [0.404, 0.197, -0.01] [1.0, 0.379, 0.291] [0.459, -0.162, -0.162]</t>
  </si>
  <si>
    <t>[1.0, 0.0, 0.5] [0.51, 0.0, 0.0] [1.0, 0.0, 0.301] [0.471, -0.006, -0.195]</t>
  </si>
  <si>
    <t>[1.0, 0.145, -0.44] [0.459, -0.162, -0.162] [1.0, -0.379, -0.291] [0.404, 0.197, -0.01]</t>
  </si>
  <si>
    <t>[1.0, -0.15, -0.438] [0.378, 0.133, -0.133] [1.0, 0.363, -0.331] [0.481, -0.226, -0.035]</t>
  </si>
  <si>
    <t>[1.0, -0.0, -0.5] [0.471, 0.0, -0.195] [1.0, 0.0, -0.301] [0.51, 0.006, 0.0]</t>
  </si>
  <si>
    <t>[1.0, 0.5, -0.0] [0.881, -0.372, -0.164] [1.0, -0.5, 0.0] [0.781, 0.322, -0.165]</t>
  </si>
  <si>
    <t>[1.0, -0.5, -0.0] [0.781, 0.322, -0.165] [1.0, 0.5, 0.0] [0.881, -0.372, -0.164]</t>
  </si>
  <si>
    <t>[0.0, 0.0, -0.0] [1.0, -0.423, -0.186] [1.0, -0.0, 0.0] [1.0, -0.423, -0.186]</t>
  </si>
  <si>
    <t>[1.0, 0.354, 0.354] [0.0, -0.0, -0.0] [1.0, -0.354, 0.354] [0.0, 0.0, -0.0]</t>
  </si>
  <si>
    <t>[1.0, -0.354, 0.354] [0.0, 0.0, 0.0] [1.0, 0.354, 0.354] [0.0, -0.0, -0.0]</t>
  </si>
  <si>
    <t>[1.0, 0.0, 0.5] [0.0, 0.0, 0.0] [1.0, 0.0, 0.5] [0.0, 0.0, -0.0]</t>
  </si>
  <si>
    <t>[1.0, 0.354, -0.354] [0.0, 0.0, -0.0] [1.0, -0.354, -0.354] [0.0, 0.0, -0.0]</t>
  </si>
  <si>
    <t>[1.0, -0.354, -0.354] [0.0, 0.0, -0.0] [1.0, 0.354, -0.354] [0.0, -0.0, 0.0]</t>
  </si>
  <si>
    <t>[1.0, -0.0, -0.5] [0.0, 0.0, -0.0] [1.0, 0.0, -0.5] [0.0, 0.0, 0.0]</t>
  </si>
  <si>
    <t>[1.0, 0.5, -0.0] [0.0, -0.0, 0.0] [1.0, -0.5, 0.0] [0.0, 0.0, -0.0]</t>
  </si>
  <si>
    <t>[1.0, -0.5, 0.0] [0.0, 0.0, -0.0] [1.0, 0.5, -0.0] [0.0, -0.0, -0.0]</t>
  </si>
  <si>
    <t>[1.0, 0.0, 0.0] [0.464, -0.0, -0.232] [0.0, -0.0, -0.0] [0.464, -0.0, -0.232]</t>
  </si>
  <si>
    <t>[1.0, -0.0, 0.0] [0.566, 0.0, 0.283] [0.0, -0.0, -0.0] [0.566, 0.0, 0.283]</t>
  </si>
  <si>
    <t>[1.0, -0.411, -0.0] [0.0, -0.0, 0.0] [-0.0, 0.0, -0.0] [0.981, 0.405, -0.207]</t>
  </si>
  <si>
    <t>[1.0, 0.411, -0.0] [0.981, 0.405, -0.207] [0.0, -0.0, 0.0] [0.0, 0.0, 0.0]</t>
  </si>
  <si>
    <t>[1.0, 0.0, 0.5] [0.0, 0.0, -0.0] [1.0, -0.0, -0.5] [0.0, -0.0, 0.0]</t>
  </si>
  <si>
    <t>[1.0, -0.0, -0.5] [0.0, 0.0, 0.0] [1.0, -0.0, 0.5] [0.0, -0.0, -0.0]</t>
  </si>
  <si>
    <t>[1.0, 0.422, 0.189] [0.29, 0.05, 0.037] [0.32, -0.0, -0.16]</t>
  </si>
  <si>
    <t>[1.0, -0.195, 0.176] [0.338, 0.162, 0.018] [0.298, -0.0, -0.149]</t>
  </si>
  <si>
    <t>[1.0, 0.137, 0.184] [0.308, 0.142, 0.028] [0.312, -0.0, -0.156]</t>
  </si>
  <si>
    <t>[1.0, 0.195, -0.176] [0.298, -0.0, -0.149] [0.338, 0.162, 0.018]</t>
  </si>
  <si>
    <t>[1.0, -0.422, -0.189] [0.32, -0.0, -0.16] [0.29, 0.05, 0.037]</t>
  </si>
  <si>
    <t>[1.0, -0.137, -0.184] [0.312, -0.0, -0.156] [0.308, 0.142, 0.028]</t>
  </si>
  <si>
    <t>[1.0, 0.5, 0.0] [0.148, -0.063, -0.028] [0.199, 0.082, -0.042]</t>
  </si>
  <si>
    <t>[1.0, -0.5, 0.0] [0.199, 0.082, -0.042] [0.148, -0.063, -0.028]</t>
  </si>
  <si>
    <t>[1.0, 0.0, 0.0] [0.0, 0.0, -0.0] [0.0, -0.0, -0.0]</t>
  </si>
  <si>
    <t>[1.0, 0.236, 0.402] [0.948, -0.461, 0.03] [0.822, 0.095, -0.371]</t>
  </si>
  <si>
    <t>[1.0, -0.23, 0.405] [0.902, 0.445, 0.014] [0.873, -0.146, -0.376]</t>
  </si>
  <si>
    <t>[0.971, 0.0, 0.486] [1.0, -0.05, 0.05] [0.905, -0.064, -0.426]</t>
  </si>
  <si>
    <t>[1.0, 0.23, -0.405] [0.873, -0.146, -0.376] [0.902, 0.445, 0.014]</t>
  </si>
  <si>
    <t>[1.0, -0.236, -0.402] [0.822, 0.095, -0.371] [0.948, -0.461, 0.03]</t>
  </si>
  <si>
    <t>[0.971, -0.0, -0.486] [0.905, -0.064, -0.426] [1.0, -0.05, 0.05]</t>
  </si>
  <si>
    <t>[0.778, 0.389, 0.0] [1.0, -0.423, -0.186] [0.94, 0.388, -0.198]</t>
  </si>
  <si>
    <t>[0.778, -0.389, 0.0] [0.94, 0.388, -0.198] [1.0, -0.423, -0.186]</t>
  </si>
  <si>
    <t>[0.0, 0.0, -0.0] [1.0, -0.423, -0.186] [1.0, -0.423, -0.186]</t>
  </si>
  <si>
    <t>[1.0, 0.383, 0.282] [0.503, -0.172, 0.049] [0.477, 0.0, -0.239]</t>
  </si>
  <si>
    <t>[1.0, -0.301, 0.271] [0.521, 0.249, 0.027] [0.46, -0.0, -0.23]</t>
  </si>
  <si>
    <t>[1.0, 0.217, 0.291] [0.488, 0.225, 0.045] [0.493, -0.0, -0.247]</t>
  </si>
  <si>
    <t>[1.0, 0.301, -0.271] [0.46, -0.0, -0.23] [0.521, 0.249, 0.027]</t>
  </si>
  <si>
    <t>[1.0, -0.383, -0.282] [0.477, -0.0, -0.239] [0.503, -0.172, 0.049]</t>
  </si>
  <si>
    <t>[1.0, -0.217, -0.291] [0.493, -0.0, -0.247] [0.488, 0.225, 0.045]</t>
  </si>
  <si>
    <t>[1.0, 0.5, 0.0] [0.484, -0.205, -0.09] [0.497, 0.205, -0.105]</t>
  </si>
  <si>
    <t>[1.0, -0.5, 0.0] [0.497, 0.205, -0.105] [0.484, -0.205, -0.09]</t>
  </si>
  <si>
    <t>[1.0, -0.0, 0.0] [0.464, -0.0, -0.232] [0.464, -0.0, -0.232]</t>
  </si>
  <si>
    <t>[1.0, -0.0, 0.0] [0.566, 0.0, 0.283] [0.566, 0.0, 0.283]</t>
  </si>
  <si>
    <t>[1.0, -0.411, 0.0] [-0.0, 0.0, -0.0] [0.981, 0.405, -0.207]</t>
  </si>
  <si>
    <t>[1.0, 0.411, -0.0] [0.981, 0.405, -0.207] [0.0, -0.0, -0.0]</t>
  </si>
  <si>
    <t>[1.0, -0.217, 0.291] [0.493, -0.0, -0.247] [0.488, 0.225, 0.045]</t>
  </si>
  <si>
    <t>[1.0, 0.217, -0.291] [0.488, 0.225, 0.045] [0.493, -0.0, -0.247]</t>
  </si>
  <si>
    <t>[0.68, 0.24, 0.24] [1.0, 0.24, 0.4] [1.0, 0.24, -0.4] [0.68, -0.24, 0.24]</t>
  </si>
  <si>
    <t>[0.68, -0.24, 0.24] [1.0, -0.24, 0.4] [1.0, -0.24, -0.4] [0.68, 0.24, 0.24]</t>
  </si>
  <si>
    <t>[0.0, -0.0, 0.0] [1.0, 0.0, 0.5] [1.0, -0.0, -0.5] [0.0, 0.0, 0.0]</t>
  </si>
  <si>
    <t>[1.0, 0.24, 0.4] [1.0, 0.24, -0.4] [0.68, 0.24, -0.24] [0.68, -0.24, -0.24]</t>
  </si>
  <si>
    <t>[1.0, -0.24, 0.4] [1.0, -0.24, -0.4] [0.68, -0.24, -0.24] [0.68, 0.24, -0.24]</t>
  </si>
  <si>
    <t>[1.0, 0.0, 0.5] [1.0, 0.0, -0.5] [0.0, -0.0, -0.0] [0.0, 0.0, -0.0]</t>
  </si>
  <si>
    <t>[1.0, 0.354, 0.354] [1.0, 0.25, -0.0] [1.0, 0.354, -0.354] [0.5, -0.25, 0.0]</t>
  </si>
  <si>
    <t>[1.0, -0.354, 0.354] [1.0, -0.25, 0.0] [1.0, -0.354, -0.354] [0.5, 0.25, -0.0]</t>
  </si>
  <si>
    <t>[1.0, 0.0, 0.5] [1.0, 0.0, -0.0] [1.0, 0.0, -0.5] [0.0, 0.0, 0.0]</t>
  </si>
  <si>
    <t>[0.68, 0.24, -0.24] [0.68, 0.24, 0.24] [1.0, 0.24, 0.4] [1.0, -0.24, 0.4]</t>
  </si>
  <si>
    <t>[0.68, -0.24, -0.24] [0.68, -0.24, 0.24] [1.0, -0.24, 0.4] [1.0, 0.24, 0.4]</t>
  </si>
  <si>
    <t>[0.0, 0.0, 0.0] [0.0, 0.0, 0.0] [1.0, -0.0, 0.5] [1.0, 0.0, 0.5]</t>
  </si>
  <si>
    <t>[1.0, 0.24, -0.4] [0.68, 0.24, -0.24] [0.68, 0.24, 0.24] [1.0, -0.24, -0.4]</t>
  </si>
  <si>
    <t>[1.0, -0.24, -0.4] [0.68, -0.24, -0.24] [0.68, -0.24, 0.24] [1.0, 0.24, -0.4]</t>
  </si>
  <si>
    <t>[1.0, -0.0, -0.5] [0.0, 0.0, 0.0] [0.0, 0.0, 0.0] [1.0, 0.0, -0.5]</t>
  </si>
  <si>
    <t>[1.0, 0.354, -0.354] [0.5, 0.25, -0.0] [1.0, 0.354, 0.354] [1.0, -0.25, -0.0]</t>
  </si>
  <si>
    <t>[1.0, -0.354, -0.354] [0.5, -0.25, 0.0] [1.0, -0.354, 0.354] [1.0, 0.25, -0.0]</t>
  </si>
  <si>
    <t>[1.0, 0.0, -0.5] [0.0, 0.0, 0.0] [1.0, 0.0, 0.5] [1.0, 0.0, 0.0]</t>
  </si>
  <si>
    <t>[0.5, 0.25, 0.0] [1.0, 0.354, 0.354] [1.0, 0.25, -0.0] [1.0, -0.354, 0.354]</t>
  </si>
  <si>
    <t>[0.5, -0.25, 0.0] [1.0, -0.354, 0.354] [1.0, -0.25, 0.0] [1.0, 0.354, 0.354]</t>
  </si>
  <si>
    <t>[0.0, 0.0, 0.0] [1.0, 0.0, 0.5] [1.0, 0.0, 0.0] [1.0, 0.0, 0.5]</t>
  </si>
  <si>
    <t>[1.0, 0.25, -0.0] [1.0, 0.354, -0.354] [0.5, 0.25, 0.0] [1.0, -0.354, -0.354]</t>
  </si>
  <si>
    <t>[1.0, -0.25, 0.0] [1.0, -0.354, -0.354] [0.5, -0.25, -0.0] [1.0, 0.354, -0.354]</t>
  </si>
  <si>
    <t>[1.0, 0.0, 0.0] [1.0, 0.0, -0.5] [0.0, 0.0, 0.0] [1.0, 0.0, -0.5]</t>
  </si>
  <si>
    <t>[1.0, 0.5, 0.0] [1.0, 0.5, 0.0] [1.0, 0.5, 0.0] [1.0, -0.5, 0.0]</t>
  </si>
  <si>
    <t>[1.0, -0.5, 0.0] [1.0, -0.5, 0.0] [1.0, -0.5, 0.0] [1.0, 0.5, 0.0]</t>
  </si>
  <si>
    <t>[1.0, -0.5, 0.0] [1.0, 0.0, 0.0] [1.0, 0.5, 0.0] [1.0, 0.0, 0.0]</t>
  </si>
  <si>
    <t>[1.0, 0.5, 0.0] [1.0, 0.0, 0.0] [1.0, -0.5, 0.0] [1.0, 0.0, 0.0]</t>
  </si>
  <si>
    <t>[1.0, 0.0, 0.0] [1.0, -0.5, 0.0] [1.0, 0.0, 0.0] [1.0, -0.5, 0.0]</t>
  </si>
  <si>
    <t>[1.0, 0.0, 0.0] [1.0, 0.5, 0.0] [1.0, 0.0, 0.0] [1.0, 0.5, 0.0]</t>
  </si>
  <si>
    <t>[1.0, 0.0, 0.5] [1.0, 0.0, 0.5] [1.0, 0.0, 0.5] [1.0, 0.0, -0.5]</t>
  </si>
  <si>
    <t>[1.0, 0.0, -0.5] [1.0, 0.0, -0.5] [1.0, 0.0, -0.5] [1.0, 0.0, 0.5]</t>
  </si>
  <si>
    <t>[0.566, -0.2, -0.2] [1.0, -0.354, -0.354] [0.471, -0.167, 0.167] [1.0, -0.469, -0.075] [0.0, -0.0, -0.0] [1.0, -0.5, 0.0] [0.0, -0.0, -0.0] [1.0, 0.369, -0.317] [0.718, 0.254, 0.254]</t>
  </si>
  <si>
    <t>[0.675, 0.238, -0.238] [1.0, 0.354, -0.354] [0.402, 0.142, 0.142] [1.0, 0.5, -0.0] [0.0, -0.0, 0.0] [1.0, 0.479, -0.05] [0.485, 0.242, -0.0] [1.0, -0.5, -0.0] [0.06, -0.03, 0.0]</t>
  </si>
  <si>
    <t>[0.0, -0.0, -0.0] [1.0, -0.0, -0.488] [0.119, 0.0, 0.059] [1.0, 0.354, 0.354] [0.0, 0.0, 0.0] [1.0, -0.041, 0.0] [0.0, -0.0, 0.0] [1.0, 0.353, 0.354] [0.13, -0.0, -0.065]</t>
  </si>
  <si>
    <t>[1.0, -0.5, 0.0] [1.0, 0.139, -0.109] [0.642, 0.254, -0.163] [0.112, 0.0, 0.056] [0.0, 0.0, -0.0] [0.0, -0.0, 0.0] [0.0, 0.0, -0.0] [0.0, 0.0, -0.0] [0.0, -0.0, -0.0]</t>
  </si>
  <si>
    <t>[1.0, -0.5, 0.0] [1.0, 0.344, -0.105] [0.676, 0.254, -0.203] [0.167, 0.0, 0.083] [0.0, 0.0, 0.0] [0.0, -0.0, 0.0] [0.0, 0.0, -0.0] [0.0, 0.0, -0.0] [0.0, -0.0, -0.0]</t>
  </si>
  <si>
    <t>[1.0, -0.5, 0.0] [1.0, 0.234, -0.107] [0.658, 0.254, -0.181] [0.137, 0.0, 0.069] [0.0, 0.0, -0.0] [0.0, -0.0, 0.0] [0.0, 0.0, -0.0] [0.0, 0.0, -0.0] [0.0, -0.0, -0.0]</t>
  </si>
  <si>
    <t>[1.0, -0.5, -0.0] [1.0, -0.168, -0.332] [0.348, 0.123, -0.123] [0.092, 0.0, 0.046] [0.0, 0.0, 0.0] [0.292, -0.0, 0.146] [0.0, 0.0, -0.0] [0.0, -0.0, -0.0] [0.0, -0.0, -0.0]</t>
  </si>
  <si>
    <t>[1.0, -0.114, -0.453] [1.0, 0.495, -0.012] [1.0, 0.433, -0.163] [0.332, -0.0, 0.166] [0.0, 0.0, 0.0] [0.0, -0.0, 0.0] [0.0, 0.0, -0.0] [0.271, -0.0, -0.135] [0.0, -0.0, -0.0]</t>
  </si>
  <si>
    <t>[1.0, -0.459, -0.1] [1.0, 0.333, -0.362] [0.304, 0.107, -0.107] [0.203, 0.0, 0.101] [0.0, -0.0, -0.0] [0.0, -0.0, 0.0] [0.0, -0.0, -0.0] [0.311, -0.0, -0.155] [-0.0, 0.0, -0.0]</t>
  </si>
  <si>
    <t>[1.0, -0.131, 0.446] [1.0, -0.354, -0.354] [1.0, -0.424, 0.184] [0.373, -0.132, -0.132] [1.0, -0.5, 0.0] [0.0, -0.0, -0.0] [1.0, -0.5, -0.0] [0.404, 0.143, -0.143] [1.0, 0.446, 0.129]</t>
  </si>
  <si>
    <t>[1.0, 0.354, 0.354] [1.0, 0.403, -0.235] [1.0, 0.405, 0.23] [0.238, 0.084, -0.084] [1.0, 0.5, -0.0] [0.0, 0.0, -0.0] [1.0, 0.5, 0.0] [0.279, 0.0, 0.139] [1.0, -0.5, 0.001]</t>
  </si>
  <si>
    <t>[1.0, 0.0, 0.5] [0.675, 0.117, -0.289] [1.0, 0.0, 0.5] [0.0, -0.0, -0.0] [1.0, 0.0, 0.5] [0.0, 0.0, -0.0] [1.0, -0.155, -0.145] [0.765, -0.0, 0.383] [1.0, -0.0, 0.5]</t>
  </si>
  <si>
    <t>[1.0, -0.5, 0.0] [1.0, 0.485, -0.035] [0.772, -0.093, -0.146] [0.0, -0.0, 0.0] [0.0, -0.0, 0.0] [0.0, 0.0, -0.0] [0.0, -0.0, -0.0] [0.0, -0.0, -0.0] [0.015, 0.0, 0.007]</t>
  </si>
  <si>
    <t>[1.0, -0.5, 0.0] [1.0, 0.493, -0.017] [0.758, 0.121, -0.151] [0.0, -0.0, 0.0] [0.0, 0.0, -0.0] [0.0, 0.0, -0.0] [0.051, -0.0, -0.025] [0.0, -0.0, -0.0] [0.0, 0.0, 0.0]</t>
  </si>
  <si>
    <t>[1.0, -0.5, 0.0] [1.0, 0.489, -0.027] [0.762, 0.006, -0.146] [0.0, 0.0, 0.0] [0.0, 0.0, -0.0] [0.0, 0.0, -0.0] [0.036, -0.0, -0.018] [0.0, -0.0, -0.0] [0.0, 0.0, 0.0]</t>
  </si>
  <si>
    <t>[1.0, -0.5, 0.0] [0.873, 0.413, 0.057] [1.0, -0.487, -0.032] [0.0, -0.0, -0.0] [0.092, -0.0, -0.046] [0.0, 0.0, -0.0] [0.0, 0.0, -0.0] [0.0, -0.0, -0.0] [0.18, 0.0, 0.09]</t>
  </si>
  <si>
    <t>[1.0, -0.086, 0.17] [1.0, 0.47, 0.072] [1.0, 0.423, -0.185] [0.0, 0.0, 0.0] [0.0, 0.0, 0.0] [0.0, 0.0, -0.0] [0.0, 0.0, -0.0] [0.0, -0.0, -0.0] [0.364, 0.0, 0.182]</t>
  </si>
  <si>
    <t>[1.0, -0.5, 0.0] [1.0, 0.364, 0.329] [1.0, 0.156, 0.032] [0.0, -0.0, 0.0] [0.51, -0.0, -0.255] [0.0, 0.0, -0.0] [0.367, -0.0, -0.183] [0.0, -0.0, -0.0] [0.0, -0.0, -0.0]</t>
  </si>
  <si>
    <t>[0.215, -0.107, -0.001] [1.0, -0.5, -0.0] [1.0, -0.467, 0.081] [1.0, -0.5, 0.0] [1.0, -0.5, 0.0] [1.0, -0.5, 0.0] [1.0, -0.5, 0.0] [1.0, 0.406, -0.227] [0.927, 0.328, 0.328]</t>
  </si>
  <si>
    <t>[0.35, 0.144, -0.074] [1.0, 0.5, 0.0] [1.0, 0.5, -0.0] [1.0, 0.5, 0.0] [1.0, 0.497, 0.008] [1.0, 0.496, -0.011] [1.0, 0.5, 0.0] [1.0, -0.49, 0.025] [1.0, -0.5, 0.0]</t>
  </si>
  <si>
    <t>[0.0, -0.0, 0.0] [1.0, -0.0, -0.5] [1.0, 0.005, 0.498] [1.0, -0.0, -0.5] [1.0, 0.0, 0.5] [1.0, -0.0, -0.5] [1.0, 0.0, 0.5] [1.0, 0.006, 0.498] [1.0, -0.001, -0.5]</t>
  </si>
  <si>
    <t>[1.0, -0.5, 0.0] [1.0, 0.195, -0.076] [0.655, 0.193, -0.127] [0.0, 0.0, 0.0] [0.0, 0.0, -0.0] [0.0, -0.0, -0.0] [0.0, -0.0, -0.0] [0.0, -0.0, -0.0] [0.0, 0.0, -0.0]</t>
  </si>
  <si>
    <t>[1.0, -0.5, 0.0] [1.0, 0.35, -0.065] [0.667, 0.271, -0.151] [0.013, 0.0, 0.006] [0.0, 0.0, 0.0] [0.0, -0.0, 0.0] [0.0, -0.0, -0.0] [0.0, 0.0, -0.0] [0.0, 0.0, -0.0]</t>
  </si>
  <si>
    <t>[1.0, -0.5, 0.0] [1.0, 0.248, -0.071] [0.655, 0.246, -0.135] [0.0, 0.0, 0.0] [0.0, 0.0, -0.0] [0.0, -0.0, -0.0] [0.0, -0.0, -0.0] [0.0, -0.0, -0.0] [0.0, 0.0, -0.0]</t>
  </si>
  <si>
    <t>[1.0, -0.5, 0.0] [1.0, -0.358, -0.124] [0.652, -0.307, -0.047] [0.0, -0.0, 0.0] [0.0, 0.0, -0.0] [0.0, 0.0, 0.0] [0.0, 0.0, -0.0] [0.0, -0.0, 0.0] [0.003, -0.0, 0.001]</t>
  </si>
  <si>
    <t>[1.0, 0.414, -0.209] [1.0, 0.465, 0.084] [1.0, 0.455, -0.109] [0.132, 0.047, 0.047] [0.127, 0.045, -0.045] [0.0, 0.0, 0.0] [0.0, 0.0, -0.0] [0.0, 0.0, 0.0] [0.0, 0.0, 0.0]</t>
  </si>
  <si>
    <t>[1.0, 0.354, -0.354] [0.0, -0.0, 0.0] [0.0, -0.0, -0.0] [0.0, -0.0, -0.0] [0.0, 0.0, -0.0] [0.0, -0.0, 0.0] [0.306, 0.0, -0.153] [1.0, 0.411, -0.216] [0.964, -0.051, -0.097]</t>
  </si>
  <si>
    <t>[1.0, -0.5, 0.0] [1.0, 0.246, -0.141] [0.655, 0.248, -0.064] [0.0, 0.0, 0.0] [0.0, 0.0, 0.0] [0.0, -0.0, -0.0] [0.0, -0.0, -0.0] [0.0, -0.0, -0.0] [0.0, 0.0, -0.0]</t>
  </si>
  <si>
    <t>[1.0, -0.487, -0.032] [1.0, 0.453, -0.115] [0.311, 0.028, 0.144] [0.0, -0.0, 0.0] [0.0, 0.0, -0.0] [0.0, 0.0, -0.0] [0.0, -0.0, -0.0] [0.0, -0.0, -0.0] [0.403, 0.0, 0.202]</t>
  </si>
  <si>
    <t>[1.0, -0.5, -0.0] [0.93, 0.118, -0.114] [1.0, 0.376, -0.299] [0.0, 0.0, 0.0] [0.0, 0.0, 0.0] [0.0, -0.0, -0.0] [0.0, -0.0, -0.0] [0.415, -0.0, -0.208] [0.0, 0.0, -0.0]</t>
  </si>
  <si>
    <t>[1.0, -0.014, -0.494] [1.0, -0.015, -0.494] [0.765, -0.01, -0.378] [0.0, -0.0, -0.0] [0.0, 0.0, -0.0] [0.0, 0.0, -0.0] [0.0, -0.0, -0.0] [0.0, -0.0, -0.0] [0.0, 0.0, -0.0]</t>
  </si>
  <si>
    <t>[1.0, 0.0, 0.5] [1.0, 0.009, 0.496] [0.769, 0.03, 0.372] [0.016, -0.0, 0.008] [0.0, 0.0, 0.0] [0.0, 0.0, 0.0] [0.0, -0.0, -0.0] [0.0, -0.0, -0.0] [0.007, 0.0, 0.003]</t>
  </si>
  <si>
    <t>[-0.0, -0.0, -0.0] [1.0, -0.5, 0.001] [0.299, 0.0, 0.149] [1.0, -0.5, -0.0] [0.0, -0.0, 0.0] [1.0, -0.5, 0.0] [0.218, -0.077, 0.077] [0.0, 0.0, -0.0] [1.0, 0.405, 0.229] [1.0, 0.401, -0.239] [1.0, 0.354, 0.354]</t>
  </si>
  <si>
    <t>[0.418, 0.148, -0.148] [1.0, 0.5, -0.0] [0.019, 0.007, 0.007] [1.0, 0.5, -0.0] [0.488, 0.172, 0.172] [1.0, 0.5, 0.0] [1.0, 0.354, 0.354] [0.0, 0.0, -0.0] [1.0, -0.389, 0.267] [0.386, -0.137, -0.137] [1.0, 0.0, 0.5]</t>
  </si>
  <si>
    <t>[0.0, -0.0, 0.0] [1.0, 0.0, 0.5] [0.593, 0.0, 0.297] [1.0, 0.099, 0.156] [0.0, -0.0, 0.0] [1.0, -0.0, -0.5] [0.517, 0.0, 0.258] [0.0, 0.0, -0.0] [1.0, -0.0, 0.5] [0.331, 0.117, -0.117] [1.0, 0.0, 0.5]</t>
  </si>
  <si>
    <t>[1.0, -0.354, -0.354] [0.639, -0.226, 0.226] [0.0, -0.0, -0.0] [0.0, -0.0, -0.0] [0.0, -0.0, -0.0] [1.0, -0.354, 0.354] [0.205, -0.072, -0.072] [1.0, -0.354, -0.354] [0.647, 0.229, -0.229] [0.63, 0.223, 0.223] [1.0, 0.412, 0.212]</t>
  </si>
  <si>
    <t>[1.0, 0.354, -0.354] [0.018, 0.006, 0.006] [0.0, 0.0, -0.0] [1.0, 0.354, 0.354] [0.223, 0.079, -0.079] [1.0, 0.354, 0.354] [0.0, -0.0, -0.0] [1.0, 0.354, -0.354] [0.227, -0.08, -0.08] [0.6, -0.212, 0.212] [1.0, -0.379, 0.291]</t>
  </si>
  <si>
    <t>[1.0, -0.0, -0.5] [0.884, -0.0, 0.442] [0.0, 0.0, 0.0] [0.0, -0.0, 0.0] [0.0, -0.0, -0.0] [0.0, 0.0, 0.0] [0.0, -0.0, -0.0] [1.0, -0.0, -0.5] [0.844, 0.298, -0.298] [0.123, 0.043, 0.043] [1.0, -0.326, 0.226]</t>
  </si>
  <si>
    <t>[0.752, -0.266, -0.266] [1.0, -0.5, -0.0] [0.0, 0.0, 0.0] [1.0, -0.5, 0.0] [0.0, -0.0, 0.0] [1.0, -0.5, 0.0] [0.319, -0.113, 0.113] [1.0, -0.354, -0.354] [1.0, 0.371, -0.312] [0.901, 0.44, -0.026] [1.0, 0.354, 0.354]</t>
  </si>
  <si>
    <t>[1.0, 0.354, -0.354] [1.0, 0.5, 0.0] [-0.0, 0.0, 0.0] [1.0, 0.475, 0.061] [0.44, 0.155, 0.155] [1.0, 0.5, -0.0] [0.153, 0.077, -0.0] [1.0, 0.354, -0.354] [1.0, -0.5, -0.0] [0.467, -0.168, -0.159] [1.0, -0.354, 0.354]</t>
  </si>
  <si>
    <t>[0.132, -0.0, -0.066] [1.0, 0.0, 0.5] [0.0, 0.0, 0.0] [1.0, 0.0, 0.5] [0.0, -0.0, -0.0] [1.0, -0.024, -0.082] [0.0, 0.0, 0.0] [0.825, -0.0, -0.412] [1.0, 0.0, 0.5] [0.071, 0.035, -0.0] [1.0, 0.0, 0.5]</t>
  </si>
  <si>
    <t>[1.0, 0.0, 0.5] [1.0, -0.0, -0.5] [1.0, -0.419, 0.196] [0.319, -0.091, -0.122] [1.0, -0.5, 0.0] [1.0, -0.354, -0.354] [1.0, -0.5, 0.0] [1.0, -0.354, 0.354] [0.317, 0.112, 0.112] [1.0, 0.5, 0.0] [0.084, 0.03, -0.03]</t>
  </si>
  <si>
    <t>[1.0, 0.354, 0.354] [1.0, 0.365, -0.327] [1.0, 0.425, 0.18] [0.789, 0.279, -0.279] [1.0, 0.5, -0.0] [0.0, 0.0, -0.0] [1.0, 0.5, 0.0] [1.0, 0.0, 0.5] [0.86, 0.0, 0.43] [1.0, -0.471, 0.069] [0.0, 0.0, -0.0]</t>
  </si>
  <si>
    <t>[1.0, 0.0, 0.5] [0.715, 0.025, -0.347] [1.0, 0.0, 0.5] [0.0, -0.0, -0.0] [1.0, 0.0, 0.5] [1.0, -0.0, -0.5] [1.0, -0.069, -0.254] [1.0, 0.0, 0.5] [0.844, -0.0, 0.422] [1.0, 0.0, 0.5] [0.0, -0.0, -0.0]</t>
  </si>
  <si>
    <t>[1.0, -0.378, 0.293] [0.0, 0.0, 0.0] [0.247, -0.0, -0.123] [0.0, -0.0, -0.0] [0.0, 0.0, 0.0] [0.0, 0.0, 0.0] [0.933, -0.33, -0.33] [1.0, -0.5, -0.0] [0.829, 0.293, -0.293] [0.993, 0.351, 0.351] [1.0, 0.354, -0.354]</t>
  </si>
  <si>
    <t>[1.0, 0.5, 0.0] [0.0, 0.0, 0.0] [0.415, 0.147, -0.147] [0.0, 0.0, 0.0] [0.0, 0.0, -0.0] [0.032, 0.011, 0.011] [1.0, 0.354, -0.354] [1.0, 0.427, 0.177] [0.599, -0.212, -0.212] [0.685, -0.242, 0.242] [1.0, -0.354, -0.354]</t>
  </si>
  <si>
    <t>[1.0, 0.411, -0.215] [0.0, -0.0, -0.0] [0.938, -0.0, -0.469] [0.0, -0.0, -0.0] [0.0, -0.0, -0.0] [0.0, 0.0, 0.0] [0.0, 0.0, -0.0] [1.0, 0.1, 0.459] [0.475, 0.168, -0.168] [0.962, 0.34, 0.34] [1.0, -0.0, -0.5]</t>
  </si>
  <si>
    <t>[1.0, -0.357, 0.345] [0.868, -0.434, 0.0] [1.0, -0.434, -0.161] [0.0, -0.0, -0.0] [1.0, -0.354, -0.354] [0.0, -0.0, 0.0] [1.0, -0.5, -0.0] [1.0, -0.354, 0.354] [0.747, 0.282, 0.22] [1.0, 0.5, 0.0] [1.0, 0.354, -0.354]</t>
  </si>
  <si>
    <t>[1.0, 0.472, 0.067] [0.763, 0.381, -0.0] [1.0, 0.354, -0.354] [0.0, 0.0, -0.0] [1.0, 0.5, -0.0] [0.0, 0.0, 0.0] [1.0, 0.488, -0.03] [1.0, 0.354, 0.354] [0.516, -0.182, 0.182] [1.0, -0.5, 0.0] [0.844, -0.298, -0.298]</t>
  </si>
  <si>
    <t>[1.0, 0.085, 0.465] [0.0, 0.0, -0.0] [1.0, -0.052, 0.479] [0.0, -0.0, 0.0] [1.0, -0.354, -0.354] [0.0, -0.0, -0.0] [1.0, 0.003, -0.482] [1.0, 0.0, 0.5] [0.118, -0.0, 0.059] [1.0, -0.354, 0.354] [0.0, 0.0, -0.0]</t>
  </si>
  <si>
    <t>[0.533, -0.266, 0.0] [1.0, -0.5, -0.0] [1.0, -0.354, 0.354] [1.0, -0.354, -0.354] [1.0, -0.5, 0.0] [1.0, -0.467, -0.079] [1.0, -0.354, 0.354] [0.342, -0.171, -0.0] [1.0, 0.354, 0.354] [1.0, 0.458, -0.101] [0.755, 0.378, -0.0]</t>
  </si>
  <si>
    <t>[0.68, 0.339, -0.002] [1.0, 0.5, 0.0] [1.0, 0.485, 0.035] [1.0, 0.5, 0.0] [1.0, 0.354, 0.354] [1.0, 0.354, -0.354] [1.0, 0.378, 0.294] [0.0, 0.0, 0.0] [1.0, -0.354, 0.354] [1.0, -0.5, 0.0] [0.778, -0.389, 0.0]</t>
  </si>
  <si>
    <t>[0.0, -0.0, 0.0] [1.0, -0.0, -0.5] [1.0, 0.005, 0.498] [1.0, -0.0, -0.5] [1.0, 0.0, 0.5] [1.0, -0.0, -0.5] [1.0, 0.0, 0.5] [0.0, 0.0, -0.0] [1.0, 0.006, 0.498] [1.0, -0.001, -0.5] [-0.0, -0.0, -0.0]</t>
  </si>
  <si>
    <t>[1.0, -0.441, -0.141] [0.0, -0.0, 0.0] [0.0, -0.0, -0.0] [0.0, -0.0, -0.0] [0.0, -0.0, -0.0] [0.885, -0.313, 0.313] [0.568, -0.201, -0.201] [1.0, -0.5, 0.0] [0.376, 0.133, -0.133] [0.665, 0.235, 0.235] [1.0, 0.5, -0.0]</t>
  </si>
  <si>
    <t>[1.0, 0.399, -0.244] [0.173, 0.061, 0.061] [0.0, 0.0, 0.0] [0.0, 0.0, 0.0] [0.7, 0.247, -0.247] [1.0, 0.354, 0.354] [0.0, 0.0, 0.0] [1.0, 0.5, -0.0] [0.141, -0.05, -0.05] [0.62, -0.219, 0.219] [1.0, -0.5, 0.0]</t>
  </si>
  <si>
    <t>[1.0, -0.0, -0.5] [0.0, 0.0, -0.0] [0.251, -0.0, -0.126] [0.0, -0.0, -0.0] [0.0, 0.0, -0.0] [0.0, 0.0, 0.0] [0.0, 0.0, 0.0] [1.0, 0.375, -0.182] [0.69, 0.244, -0.244] [0.386, 0.137, 0.137] [1.0, -0.0, -0.5]</t>
  </si>
  <si>
    <t>[1.0, -0.477, -0.055] [1.0, -0.354, 0.354] [0.812, -0.336, -0.169] [1.0, -0.5, 0.0] [1.0, -0.354, -0.354] [1.0, -0.354, 0.354] [1.0, -0.5, 0.0] [1.0, -0.5, 0.0] [1.0, 0.467, -0.08] [1.0, 0.355, 0.351] [1.0, 0.5, -0.0]</t>
  </si>
  <si>
    <t>[1.0, 0.423, -0.186] [1.0, 0.354, 0.354] [1.0, 0.354, -0.354] [1.0, 0.354, 0.354] [1.0, 0.484, -0.04] [1.0, 0.436, 0.155] [1.0, 0.354, -0.354] [1.0, 0.478, -0.054] [1.0, -0.5, 0.0] [1.0, -0.443, 0.137] [1.0, -0.5, -0.0]</t>
  </si>
  <si>
    <t>[1.0, 0.354, -0.354] [0.0, 0.0, 0.0] [0.09, -0.0, -0.045] [0.0, -0.0, -0.0] [0.0, 0.0, -0.0] [0.494, -0.175, 0.175] [0.465, -0.164, -0.164] [1.0, 0.458, -0.101] [1.0, 0.354, 0.354] [1.0, 0.131, -0.446] [0.0, -0.0, -0.0]</t>
  </si>
  <si>
    <t>[0.0, -0.0, 0.0] [1.0, -0.0, -0.5] [1.0, 0.226, 0.406] [0.45, 0.159, 0.159] [0.433, 0.153, -0.153] [0.0, 0.0, -0.0] [0.0, 0.0, -0.0] [1.0, -0.354, -0.354] [0.085, 0.0, -0.043] [0.0, 0.0, 0.0] [1.0, 0.183, -0.424]</t>
  </si>
  <si>
    <t>[0.931, -0.0, -0.466] [1.0, 0.0, 0.5] [0.0, -0.0, 0.0] [1.0, 0.5, 0.0] [0.215, -0.005, 0.106] [1.0, -0.0, -0.5] [1.0, -0.5, -0.0] [0.57, 0.0, 0.285] [0.0, 0.0, 0.0] [1.0, 0.006, 0.498] [1.0, -0.0, -0.5]</t>
  </si>
  <si>
    <t>[1.0, 0.0, 0.5] [0.0, 0.0, -0.0] [1.0, -0.0, -0.5] [0.21, -0.0, -0.105] [1.0, 0.497, 0.008] [1.0, -0.486, 0.035] [0.211, 0.0, 0.105] [0.001, -0.0, -0.0] [1.0, -0.0, -0.5] [0.0, 0.0, 0.0] [1.0, 0.0, 0.5]</t>
  </si>
  <si>
    <t>[1.0, -0.0, -0.5] [0.338, 0.0, -0.169] [0.021, 0.0, -0.011] [1.0, 0.0, -0.5] [1.0, -0.0, -0.5] [1.0, 0.0, -0.5] [1.0, -0.0, -0.5] [1.0, -0.0, -0.5] [0.435, 0.033, 0.204] [0.52, 0.0, 0.26] [1.0, 0.0, 0.5]</t>
  </si>
  <si>
    <t>[1.0, 0.0, 0.5] [0.334, -0.0, 0.167] [0.016, 0.006, 0.006] [1.0, 0.0, 0.5] [1.0, 0.0, 0.5] [1.0, 0.0, 0.5] [1.0, 0.0, 0.5] [1.0, 0.0, 0.5] [0.441, 0.0, -0.221] [0.522, -0.027, -0.25] [1.0, -0.0, -0.5]</t>
  </si>
  <si>
    <t>[1.0, 0.232, 0.221] [0.551, 0.155, -0.211] [0.309, 0.155, 0.0]</t>
  </si>
  <si>
    <t>[1.0, -0.232, 0.221] [0.551, -0.155, -0.211] [0.309, -0.155, 0.0]</t>
  </si>
  <si>
    <t>[1.0, 0.0, 0.252] [0.529, -0.0, -0.264] [0.0, 0.0, 0.0]</t>
  </si>
  <si>
    <t>[1.0, 0.232, -0.221] [0.309, 0.155, -0.0] [0.551, 0.155, 0.211]</t>
  </si>
  <si>
    <t>[1.0, -0.232, -0.221] [0.309, -0.155, -0.0] [0.551, -0.155, 0.211]</t>
  </si>
  <si>
    <t>[1.0, 0.0, -0.252] [0.0, -0.0, -0.0] [0.529, 0.0, 0.264]</t>
  </si>
  <si>
    <t>[1.0, 0.246, 0.0] [0.465, 0.164, -0.164] [0.465, 0.164, 0.164]</t>
  </si>
  <si>
    <t>[1.0, -0.246, -0.0] [0.465, -0.164, -0.164] [0.465, -0.164, 0.164]</t>
  </si>
  <si>
    <t>[1.0, 0.0, -0.0] [0.0, -0.0, -0.0] [0.0, 0.0, 0.0]</t>
  </si>
  <si>
    <t>[1.0, 0.287, 0.381] [1.0, 0.191, 0.05] [0.926, 0.191, -0.384]</t>
  </si>
  <si>
    <t>[1.0, -0.287, 0.381] [1.0, -0.191, 0.05] [0.926, -0.191, -0.384]</t>
  </si>
  <si>
    <t>[1.0, 0.0, 0.5] [1.0, 0.0, 0.067] [0.993, 0.0, -0.497]</t>
  </si>
  <si>
    <t>[1.0, 0.287, -0.381] [0.926, 0.191, 0.384] [1.0, 0.191, -0.05]</t>
  </si>
  <si>
    <t>[1.0, -0.287, -0.381] [0.926, -0.191, 0.384] [1.0, -0.191, -0.05]</t>
  </si>
  <si>
    <t>[1.0, 0.0, -0.5] [0.993, 0.0, 0.497] [1.0, 0.0, -0.067]</t>
  </si>
  <si>
    <t>[0.898, 0.449, 0.0] [1.0, 0.299, 0.376] [1.0, 0.299, -0.376]</t>
  </si>
  <si>
    <t>[0.898, -0.449, -0.0] [1.0, -0.299, 0.376] [1.0, -0.299, -0.376]</t>
  </si>
  <si>
    <t>[0.0, 0.0, 0.0] [1.0, 0.0, 0.5] [1.0, 0.0, -0.5]</t>
  </si>
  <si>
    <t>[1.0, 0.367, 0.321] [1.0, 0.245, -0.23] [0.56, 0.245, -0.085]</t>
  </si>
  <si>
    <t>[1.0, -0.367, 0.321] [1.0, -0.245, -0.23] [0.56, -0.245, -0.085]</t>
  </si>
  <si>
    <t>[1.0, -0.0, 0.5] [1.0, 0.0, -0.256] [0.447, 0.0, -0.223]</t>
  </si>
  <si>
    <t>[1.0, 0.367, -0.321] [0.56, 0.245, 0.085] [1.0, 0.245, 0.23]</t>
  </si>
  <si>
    <t>[1.0, -0.367, -0.321] [0.56, -0.245, 0.085] [1.0, -0.245, 0.23]</t>
  </si>
  <si>
    <t>[1.0, 0.0, -0.5] [0.447, -0.0, 0.223] [1.0, 0.0, 0.256]</t>
  </si>
  <si>
    <t>[1.0, 0.5, -0.0] [1.0, 0.333, -0.293] [1.0, 0.333, 0.293]</t>
  </si>
  <si>
    <t>[1.0, -0.5, -0.0] [1.0, -0.333, -0.293] [1.0, -0.333, 0.293]</t>
  </si>
  <si>
    <t>[1.0, 0.0, 0.0] [1.0, 0.379, -0.293] [1.0, -0.379, 0.293]</t>
  </si>
  <si>
    <t>[1.0, 0.0, 0.0] [1.0, -0.379, -0.293] [1.0, 0.379, 0.293]</t>
  </si>
  <si>
    <t>[1.0, -0.5, -0.0] [0.707, 0.25, 0.0] [0.707, 0.25, 0.0]</t>
  </si>
  <si>
    <t>[1.0, 0.5, 0.0] [0.707, -0.25, 0.0] [0.707, -0.25, 0.0]</t>
  </si>
  <si>
    <t>[1.0, 0.0, 0.5] [0.707, -0.0, 0.354] [0.707, 0.0, 0.354]</t>
  </si>
  <si>
    <t>[1.0, 0.0, -0.5] [0.707, 0.0, -0.354] [0.707, -0.0, -0.354]</t>
  </si>
  <si>
    <t>[0.982, -0.367, -0.3] [1.0, 0.128, -0.26] [0.0, -0.0, 0.0] [0.247, 0.0, 0.124] [0.0, 0.0, -0.0]</t>
  </si>
  <si>
    <t>[0.98, -0.154, -0.316] [1.0, 0.387, -0.273] [0.0, -0.0, -0.0] [0.27, 0.0, 0.135] [0.0, 0.0, -0.0]</t>
  </si>
  <si>
    <t>[0.975, -0.346, -0.342] [1.0, 0.333, -0.288] [0.0, 0.0, 0.0] [0.339, -0.0, 0.169] [0.0, 0.0, -0.0]</t>
  </si>
  <si>
    <t>[1.0, -0.413, -0.21] [0.916, 0.357, -0.204] [0.0, -0.0, 0.0] [0.049, 0.0, 0.025] [0.0, 0.0, -0.0]</t>
  </si>
  <si>
    <t>[1.0, -0.345, -0.21] [0.921, 0.376, -0.205] [0.0, -0.0, 0.0] [0.046, 0.0, 0.023] [0.0, 0.0, -0.0]</t>
  </si>
  <si>
    <t>[1.0, -0.385, -0.21] [0.917, 0.374, -0.205] [0.0, -0.0, 0.0] [0.048, 0.0, 0.024] [0.0, 0.0, -0.0]</t>
  </si>
  <si>
    <t>[1.0, -0.407, -0.225] [0.933, 0.32, -0.214] [0.0, -0.0, 0.0] [0.082, 0.0, 0.041] [0.0, 0.0, -0.0]</t>
  </si>
  <si>
    <t>[1.0, -0.318, -0.226] [0.935, 0.378, -0.216] [0.0, -0.0, 0.0] [0.079, 0.0, 0.039] [0.0, 0.0, 0.0]</t>
  </si>
  <si>
    <t>[1.0, -0.387, -0.228] [0.929, 0.375, -0.216] [0.0, -0.0, 0.0] [0.086, 0.0, 0.043] [0.0, 0.0, -0.0]</t>
  </si>
  <si>
    <t>[1.0, -0.488, -0.028] [1.0, 0.179, -0.131] [0.158, 0.0, -0.079] [0.0, -0.0, 0.0] [0.172, 0.0, 0.086]</t>
  </si>
  <si>
    <t>[1.0, -0.165, -0.052] [1.0, 0.44, -0.145] [0.143, 0.0, -0.072] [0.0, 0.0, 0.0] [0.156, 0.0, 0.078]</t>
  </si>
  <si>
    <t>[1.0, -0.453, 0.027] [1.0, 0.453, -0.113] [0.214, -0.0, -0.107] [0.0, -0.0, -0.0] [0.233, 0.0, 0.117]</t>
  </si>
  <si>
    <t>[1.0, -0.433, -0.162] [0.92, 0.375, -0.194] [0.0, -0.0, -0.0] [-0.0, -0.0, -0.0] [0.034, 0.0, 0.017]</t>
  </si>
  <si>
    <t>[1.0, -0.351, -0.167] [0.927, 0.382, -0.196] [0.0, -0.0, -0.0] [0.0, -0.0, -0.0] [0.031, 0.0, 0.016]</t>
  </si>
  <si>
    <t>[1.0, -0.392, -0.164] [0.923, 0.381, -0.195] [0.0, -0.0, -0.0] [0.0, -0.0, -0.0] [0.033, 0.0, 0.016]</t>
  </si>
  <si>
    <t>[1.0, -0.44, -0.144] [0.941, 0.348, -0.197] [0.0, -0.0, 0.0] [0.0, -0.0, -0.0] [0.06, 0.0, 0.03]</t>
  </si>
  <si>
    <t>[1.0, -0.327, -0.151] [0.946, 0.39, -0.2] [0.0, 0.0, -0.0] [0.0, 0.0, -0.0] [0.054, 0.0, 0.027]</t>
  </si>
  <si>
    <t>[1.0, -0.399, -0.146] [0.941, 0.388, -0.199] [0.0, -0.0, -0.0] [-0.0, -0.0, 0.0] [0.06, 0.0, 0.03]</t>
  </si>
  <si>
    <t>[0.947, -0.4, -0.177] [1.0, -0.477, -0.055] [1.0, -0.464, -0.088] [0.705, -0.353, 0.0] [0.0, 0.0, 0.0]</t>
  </si>
  <si>
    <t>[1.0, 0.413, -0.211] [0.969, 0.44, -0.107] [1.0, 0.5, 0.0] [0.746, 0.373, 0.0] [0.164, -0.082, 0.0]</t>
  </si>
  <si>
    <t>[-0.0, 0.0, 0.0] [1.0, -0.381, -0.288] [1.0, 0.0, 0.5] [1.0, -0.001, -0.5] [1.0, -0.338, -0.289]</t>
  </si>
  <si>
    <t>[1.0, -0.423, -0.186] [0.904, 0.314, -0.189] [0.0, -0.0, 0.0] [0.0, -0.0, 0.0] [0.0, 0.0, -0.0]</t>
  </si>
  <si>
    <t>[1.0, -0.298, -0.19] [0.912, 0.376, -0.193] [0.0, -0.0, 0.0] [0.0, -0.0, -0.0] [0.0, 0.0, -0.0]</t>
  </si>
  <si>
    <t>[1.0, -0.383, -0.188] [0.901, 0.372, -0.19] [0.0, -0.0, 0.0] [0.0, -0.0, 0.0] [0.0, 0.0, 0.0]</t>
  </si>
  <si>
    <t>[1.0, -0.423, -0.186] [1.0, -0.423, -0.186] [0.0, -0.0, 0.0] [0.0, -0.0, 0.0] [0.0, 0.0, 0.0]</t>
  </si>
  <si>
    <t>[1.0, 0.413, -0.211] [1.0, 0.413, -0.211] [0.0, -0.0, 0.0] [0.0, -0.0, 0.0] [0.0, 0.0, -0.0]</t>
  </si>
  <si>
    <t>[1.0, 0.413, -0.211] [0.0, -0.0, 0.0] [0.0, 0.0, 0.0] [-0.0, 0.0, -0.0] [1.0, 0.413, -0.211]</t>
  </si>
  <si>
    <t>[1.0, -0.423, -0.186] [1.0, 0.411, -0.211] [0.0, -0.0, 0.0] [0.0, -0.0, 0.0] [0.0, 0.0, -0.0]</t>
  </si>
  <si>
    <t>[1.0, -0.422, -0.186] [0.954, 0.412, -0.158] [0.0, -0.0, -0.0] [0.0, 0.0, -0.0] [0.063, 0.0, 0.031]</t>
  </si>
  <si>
    <t>[1.0, -0.367, -0.188] [0.918, 0.355, -0.25] [0.0, -0.0, 0.0] [0.082, 0.0, 0.041] [0.0, 0.0, 0.0]</t>
  </si>
  <si>
    <t>[1.0, -0.014, -0.494] [1.0, -0.014, -0.494] [0.0, -0.0, -0.0] [0.0, -0.0, 0.0] [0.0, -0.0, 0.0]</t>
  </si>
  <si>
    <t>[1.0, 0.014, 0.494] [1.0, 0.014, 0.494] [0.0, -0.0, -0.0] [0.0, -0.0, 0.0] [0.0, 0.0, 0.0]</t>
  </si>
  <si>
    <t>[0.981, -0.0, -0.491] [1.0, -0.5, 0.0] [1.0, -0.354, 0.354] [1.0, -0.354, -0.354] [1.0, -0.354, 0.354] [0.0, -0.0, 0.0] [0.209, -0.074, -0.074] [1.0, -0.354, -0.354] [1.0, -0.354, 0.354] [1.0, -0.354, 0.354] [0.0, -0.0, -0.0] [1.0, 0.5, -0.0] [1.0, 0.354, -0.354] [0.058, 0.02, -0.02] [0.808, 0.4, 0.011]</t>
  </si>
  <si>
    <t>[1.0, 0.354, -0.354] [1.0, 0.5, -0.0] [1.0, 0.236, 0.402] [1.0, 0.378, -0.294] [1.0, 0.354, 0.354] [0.0, 0.0, 0.0] [0.389, 0.138, -0.138] [1.0, 0.354, -0.354] [1.0, 0.354, 0.354] [1.0, 0.354, 0.354] [0.0, 0.0, -0.0] [1.0, -0.5, 0.0] [1.0, -0.354, -0.354] [-0.0, 0.0, -0.0] [0.539, -0.223, 0.112]</t>
  </si>
  <si>
    <t>[1.0, -0.0, -0.5] [1.0, 0.471, -0.07] [1.0, 0.0, 0.5] [1.0, -0.0, -0.5] [1.0, 0.0, 0.5] [0.0, -0.0, 0.0] [0.0, 0.0, -0.0] [1.0, -0.0, -0.5] [1.0, 0.0, 0.5] [0.0, -0.0, 0.0] [0.0, -0.0, 0.0] [1.0, 0.352, -0.095] [1.0, -0.0, -0.5] [0.252, 0.089, -0.089] [0.011, 0.006, -0.0]</t>
  </si>
  <si>
    <t>[1.0, -0.5, 0.0] [1.0, -0.354, 0.354] [0.019, -0.009, -0.0] [1.0, -0.354, 0.354] [0.0, -0.0, -0.0] [1.0, -0.354, -0.354] [1.0, -0.5, 0.0] [1.0, -0.41, 0.218] [1.0, -0.354, 0.354] [0.0, -0.0, -0.0] [1.0, -0.354, -0.354] [1.0, 0.354, -0.354] [0.157, 0.056, -0.056] [0.575, 0.203, 0.203] [1.0, 0.382, 0.285]</t>
  </si>
  <si>
    <t>[1.0, 0.5, -0.0] [1.0, 0.354, 0.354] [0.189, 0.095, -0.0] [1.0, 0.354, 0.354] [-0.0, 0.0, 0.0] [1.0, 0.367, -0.321] [1.0, 0.5, 0.0] [1.0, 0.354, 0.354] [1.0, 0.354, 0.354] [0.0, 0.0, -0.0] [1.0, 0.354, -0.354] [1.0, -0.354, -0.354] [0.094, -0.033, -0.033] [0.494, -0.175, 0.175] [1.0, -0.362, 0.333]</t>
  </si>
  <si>
    <t>[1.0, 0.487, 0.032] [1.0, 0.0, 0.5] [0.0, -0.0, -0.0] [1.0, 0.0, 0.5] [0.0, 0.0, -0.0] [0.824, -0.0, -0.412] [1.0, -0.12, -0.45] [1.0, 0.0, 0.5] [0.325, -0.0, 0.162] [0.0, -0.0, -0.0] [1.0, -0.0, -0.5] [1.0, -0.0, -0.5] [0.0, -0.0, -0.0] [0.0, -0.0, -0.0] [1.0, 0.366, 0.322]</t>
  </si>
  <si>
    <t>[1.0, -0.354, -0.354] [1.0, -0.438, 0.15] [0.658, -0.322, 0.018] [1.0, -0.5, 0.0] [1.0, -0.354, 0.354] [0.0, -0.0, 0.0] [1.0, -0.354, -0.354] [1.0, -0.5, 0.0] [1.0, -0.354, 0.354] [0.0, -0.0, -0.0] [1.0, -0.5, -0.0] [1.0, 0.425, -0.18] [1.0, 0.354, -0.354] [0.214, 0.107, 0.0] [1.0, 0.5, 0.0]</t>
  </si>
  <si>
    <t>[1.0, 0.421, -0.191] [1.0, 0.354, 0.354] [0.789, 0.309, 0.205] [1.0, 0.5, 0.0] [1.0, 0.354, 0.354] [0.0, 0.0, 0.0] [1.0, 0.5, -0.0] [1.0, 0.5, -0.0] [1.0, 0.354, 0.354] [0.0, 0.0, 0.0] [1.0, 0.354, -0.354] [1.0, -0.453, -0.114] [1.0, -0.354, -0.354] [0.493, -0.247, 0.0] [1.0, -0.354, 0.354]</t>
  </si>
  <si>
    <t>[1.0, -0.0, -0.5] [1.0, 0.0, 0.5] [0.603, 0.0, 0.302] [1.0, 0.226, 0.215] [1.0, 0.0, 0.5] [0.0, -0.0, -0.0] [1.0, -0.0, -0.5] [1.0, -0.0, -0.5] [1.0, 0.0, 0.5] [0.0, 0.0, -0.0] [1.0, -0.0, -0.5] [1.0, -0.0, -0.5] [0.985, -0.0, -0.492] [0.0, -0.0, 0.0] [1.0, 0.252, 0.395]</t>
  </si>
  <si>
    <t>[0.213, -0.075, 0.075] [0.723, -0.256, -0.256] [1.0, -0.5, 0.0] [-0.0, 0.0, 0.0] [1.0, -0.354, -0.354] [1.0, -0.354, 0.354] [0.0, -0.0, -0.0] [0.0, -0.0, 0.0] [1.0, -0.354, -0.354] [1.0, -0.354, 0.354] [1.0, -0.354, 0.354] [0.919, 0.431, 0.067] [1.0, 0.5, 0.0] [1.0, 0.354, -0.354] [0.129, 0.045, -0.045]</t>
  </si>
  <si>
    <t>[0.488, 0.172, 0.172] [0.92, 0.325, -0.325] [1.0, 0.5, -0.0] [0.0, 0.0, 0.0] [1.0, 0.404, -0.232] [1.0, 0.354, 0.354] [0.0, 0.0, -0.0] [0.0, 0.0, -0.0] [1.0, 0.354, -0.354] [1.0, 0.354, 0.354] [1.0, 0.354, 0.354] [0.734, -0.318, 0.117] [1.0, -0.5, 0.0] [1.0, -0.354, -0.354] [0.0, -0.0, 0.0]</t>
  </si>
  <si>
    <t>[0.0, -0.0, -0.0] [0.572, 0.0, -0.286] [1.0, 0.474, 0.062] [0.0, 0.0, -0.0] [1.0, -0.0, -0.5] [1.0, 0.0, 0.5] [0.0, 0.0, -0.0] [0.0, -0.0, 0.0] [1.0, -0.0, -0.5] [1.0, 0.0, 0.5] [1.0, 0.0, 0.5] [0.682, 0.241, 0.241] [1.0, 0.199, 0.059] [1.0, -0.0, -0.5] [0.0, -0.0, -0.0]</t>
  </si>
  <si>
    <t>[1.0, -0.354, 0.354] [0.008, -0.004, -0.0] [1.0, -0.354, -0.354] [0.612, -0.216, 0.216] [0.449, -0.159, -0.159] [1.0, -0.484, -0.039] [1.0, -0.354, 0.354] [1.0, -0.354, 0.354] [0.0, -0.0, -0.0] [1.0, -0.354, -0.354] [1.0, -0.354, 0.354] [0.0, 0.0, 0.0] [0.602, 0.213, 0.213] [1.0, 0.5, -0.0] [1.0, 0.354, -0.354]</t>
  </si>
  <si>
    <t>[1.0, 0.354, 0.354] [0.0, 0.0, 0.0] [1.0, 0.464, -0.086] [0.362, 0.128, 0.128] [0.187, 0.093, -0.0] [1.0, 0.5, 0.0] [1.0, 0.354, 0.354] [1.0, 0.354, 0.354] [0.0, -0.0, 0.0] [1.0, 0.354, -0.354] [1.0, 0.354, 0.354] [0.0, -0.0, -0.0] [0.866, -0.306, 0.306] [1.0, -0.386, 0.275] [1.0, -0.354, -0.354]</t>
  </si>
  <si>
    <t>[1.0, 0.0, 0.5] [0.0, -0.0, 0.0] [0.687, -0.0, -0.344] [0.0, 0.0, 0.0] [0.0, -0.0, -0.0] [1.0, -0.365, -0.326] [1.0, 0.0, 0.5] [0.077, -0.0, 0.039] [0.0, 0.0, -0.0] [1.0, -0.0, -0.5] [1.0, 0.0, 0.5] [-0.0, -0.0, -0.0] [0.0, 0.0, 0.0] [1.0, -0.356, 0.168] [1.0, 0.0, -0.5]</t>
  </si>
  <si>
    <t>[0.982, -0.347, 0.347] [0.454, -0.16, -0.16] [1.0, -0.5, 0.0] [0.0, -0.0, 0.0] [1.0, -0.354, -0.354] [1.0, -0.364, 0.328] [1.0, -0.354, 0.354] [0.0, -0.0, 0.0] [1.0, -0.354, -0.354] [1.0, -0.5, 0.0] [1.0, -0.354, 0.354] [0.567, 0.246, -0.091] [1.0, 0.5, 0.0] [1.0, 0.5, -0.0] [1.0, 0.354, -0.354]</t>
  </si>
  <si>
    <t>[1.0, 0.354, 0.354] [0.496, 0.175, -0.175] [1.0, 0.5, -0.0] [0.0, 0.0, -0.0] [1.0, 0.432, -0.164] [1.0, 0.39, 0.265] [1.0, 0.354, 0.354] [0.0, 0.0, 0.0] [1.0, 0.36, -0.338] [1.0, 0.5, 0.0] [1.0, 0.354, 0.354] [0.268, -0.134, 0.0] [1.0, -0.5, 0.0] [1.0, -0.5, 0.0] [1.0, -0.354, -0.354]</t>
  </si>
  <si>
    <t>[0.418, 0.0, 0.209] [0.0, -0.0, -0.0] [1.0, -0.0, -0.5] [0.0, -0.0, -0.0] [1.0, -0.0, -0.5] [1.0, 0.0, 0.5] [1.0, 0.0, 0.5] [0.0, -0.0, 0.0] [1.0, -0.0, -0.5] [1.0, 0.0, 0.5] [1.0, 0.0, 0.5] [0.0, 0.0, -0.0] [0.681, 0.0, 0.341] [1.0, -0.069, 0.006] [1.0, 0.063, -0.474]</t>
  </si>
  <si>
    <t>[0.268, -0.134, -0.0] [1.0, -0.5, -0.0] [1.0, -0.479, 0.051] [1.0, -0.354, -0.354] [1.0, -0.5, 0.0] [1.0, -0.354, 0.354] [0.0, 0.0, -0.0] [1.0, -0.411, -0.216] [1.0, -0.5, 0.0] [1.0, -0.354, 0.354] [0.0, -0.0, -0.0] [1.0, 0.5, 0.0] [1.0, 0.455, -0.109] [1.0, 0.354, -0.354] [0.378, 0.189, 0.0]</t>
  </si>
  <si>
    <t>[0.0, 0.0, -0.0] [1.0, 0.5, -0.0] [1.0, 0.459, 0.099] [1.0, 0.5, 0.0] [1.0, 0.5, 0.0] [1.0, 0.354, 0.354] [0.441, 0.22, 0.0] [1.0, 0.354, -0.354] [1.0, 0.5, 0.0] [1.0, 0.354, 0.354] [0.389, 0.195, 0.0] [1.0, -0.354, 0.354] [1.0, -0.407, -0.225] [1.0, -0.354, -0.354] [0.03, -0.015, -0.0]</t>
  </si>
  <si>
    <t>[0.185, 0.066, 0.066] [0.947, 0.268, -0.305] [1.0, 0.0, 0.5] [1.0, -0.0, -0.5] [1.0, -0.354, 0.354] [1.0, 0.0, 0.5] [0.0, 0.0, 0.0] [1.0, -0.0, -0.5] [1.0, -0.0, -0.5] [1.0, 0.0, 0.5] [0.0, -0.0, 0.0] [1.0, 0.0, 0.5] [1.0, 0.016, -0.493] [1.0, -0.0, -0.5] [0.0, 0.0, 0.0]</t>
  </si>
  <si>
    <t>[1.0, -0.354, 0.354] [0.752, -0.266, 0.266] [0.644, -0.228, -0.228] [1.0, -0.354, 0.354] [0.0, -0.0, 0.0] [1.0, -0.354, -0.354] [1.0, -0.465, 0.086] [1.0, -0.354, 0.354] [0.0, -0.0, 0.0] [1.0, -0.354, -0.354] [1.0, -0.5, 0.0] [1.0, 0.354, -0.354] [0.571, 0.285, 0.0] [1.0, 0.5, -0.0] [1.0, 0.492, -0.019]</t>
  </si>
  <si>
    <t>[1.0, 0.354, 0.354] [0.961, 0.34, 0.34] [0.805, 0.285, -0.285] [1.0, 0.354, 0.354] [0.0, -0.0, 0.0] [1.0, 0.354, -0.354] [1.0, 0.417, 0.2] [1.0, 0.354, 0.354] [0.0, 0.0, 0.0] [1.0, 0.354, -0.354] [1.0, 0.5, 0.0] [1.0, -0.354, -0.354] [0.457, -0.229, -0.0] [1.0, -0.477, 0.057] [1.0, -0.5, -0.0]</t>
  </si>
  <si>
    <t>[1.0, 0.0, 0.5] [0.203, 0.0, 0.101] [0.0, -0.0, -0.0] [1.0, 0.0, 0.5] [0.0, 0.0, -0.0] [1.0, -0.0, -0.5] [1.0, 0.35, 0.355] [1.0, 0.0, 0.5] [0.0, -0.0, 0.0] [1.0, -0.0, -0.5] [1.0, -0.0, -0.5] [0.983, 0.27, -0.379] [0.275, 0.137, 0.0] [1.0, 0.354, 0.354] [1.0, -0.354, -0.354]</t>
  </si>
  <si>
    <t>[1.0, -0.435, 0.156] [1.0, -0.5, -0.0] [1.0, -0.5, 0.0] [1.0, -0.5, 0.0] [1.0, -0.5, 0.0] [1.0, -0.5, 0.0] [1.0, -0.5, -0.0] [1.0, -0.376, 0.301] [1.0, -0.5, -0.0] [1.0, -0.5, -0.0] [1.0, -0.448, 0.125] [1.0, 0.5, -0.0] [1.0, 0.432, -0.165] [1.0, 0.439, -0.146] [1.0, 0.5, -0.0]</t>
  </si>
  <si>
    <t>[1.0, 0.354, 0.354] [1.0, 0.391, 0.262] [1.0, 0.435, 0.158] [1.0, 0.5, 0.0] [1.0, 0.5, 0.0] [1.0, 0.485, 0.037] [1.0, 0.449, 0.123] [1.0, 0.5, 0.0] [1.0, 0.5, 0.0] [1.0, 0.5, 0.0] [1.0, 0.5, 0.0] [1.0, -0.5, 0.0] [1.0, -0.477, -0.057] [1.0, -0.5, 0.0] [1.0, -0.5, -0.0]</t>
  </si>
  <si>
    <t>[1.0, 0.354, 0.354] [0.0, 0.0, -0.0] [0.0, 0.0, -0.0] [1.0, 0.0, 0.5] [0.0, -0.0, -0.0] [1.0, -0.0, -0.5] [1.0, 0.386, 0.275] [1.0, -0.0, -0.5] [1.0, -0.46, -0.098] [1.0, -0.35, 0.355] [0.813, 0.407, -0.0] [1.0, 0.0, 0.5] [1.0, 0.37, -0.315] [1.0, -0.0, -0.5] [0.0, 0.0, -0.0]</t>
  </si>
  <si>
    <t>[-0.0, -0.0, 0.0] [1.0, -0.0, -0.5] [1.0, 0.0, 0.5] [1.0, -0.0, -0.5] [1.0, 0.354, 0.354] [1.0, 0.0, 0.5] [0.0, -0.0, 0.0] [1.0, 0.071, 0.47] [0.0, -0.0, 0.0] [0.749, -0.0, -0.375] [1.0, -0.395, -0.254] [1.0, -0.0, -0.5] [0.0, -0.0, -0.0] [1.0, 0.0, 0.5] [1.0, 0.04, -0.483]</t>
  </si>
  <si>
    <t>[1.0, -0.0, -0.5] [1.0, 0.275, 0.386] [0.0, -0.0, 0.0] [1.0, 0.368, -0.32] [1.0, 0.0, 0.5] [0.0, 0.0, -0.0] [0.605, -0.0, -0.302] [0.141, 0.05, 0.05] [0.405, 0.202, -0.0] [1.0, -0.354, 0.354] [1.0, 0.0, 0.5] [0.0, -0.0, -0.0] [1.0, 0.0, 0.5] [1.0, 0.5, 0.0] [1.0, 0.0, -0.5]</t>
  </si>
  <si>
    <t>[0.53, 0.0, 0.265] [-0.0, -0.0, 0.0] [1.0, 0.287, -0.381] [0.0, -0.0, 0.0] [1.0, -0.0, -0.5] [1.0, 0.0, 0.5] [0.507, 0.0, 0.253] [1.0, -0.5, 0.0] [1.0, 0.225, 0.407] [0.7, 0.35, -0.0] [1.0, -0.354, -0.354] [1.0, 0.0, -0.5] [1.0, 0.0, -0.5] [0.0, 0.0, -0.0] [1.0, 0.0, 0.5]</t>
  </si>
  <si>
    <t>[1.0, 0.042, -0.483] [0.779, 0.019, -0.382] [1.0, -0.0, -0.5] [1.0, 0.018, -0.492] [1.0, -0.0, -0.5] [1.0, -0.0, -0.5] [1.0, -0.0, -0.5] [1.0, -0.0, -0.5] [1.0, -0.0, -0.5] [0.998, -0.0, -0.499] [1.0, -0.0, -0.5] [1.0, 0.0, 0.5] [1.0, 0.0, 0.5] [1.0, 0.0, 0.5] [1.0, 0.0, 0.5]</t>
  </si>
  <si>
    <t>[1.0, 0.0, 0.5] [0.78, -0.013, 0.384] [1.0, 0.0, 0.5] [1.0, 0.0, 0.5] [1.0, -0.066, 0.473] [1.0, 0.0, 0.5] [1.0, 0.0, 0.5] [1.0, 0.0, 0.5] [1.0, 0.0, 0.5] [1.0, 0.0, 0.5] [1.0, 0.0, 0.5] [1.0, -0.0, -0.5] [1.0, -0.0, -0.5] [0.992, -0.0, -0.496] [1.0, -0.0, -0.5]</t>
  </si>
  <si>
    <t>[1.0, -0.354, -0.354] [1.0, 0.0, 0.5] [0.0, -0.0, 0.0] [0.1, -0.0, -0.05] [1.0, -0.354, -0.354] [1.0, -0.264, 0.391] [0.0, -0.0, 0.0] [0.0, -0.0, -0.0] [1.0, 0.418, -0.198] [1.0, 0.5, 0.0] [1.0, 0.358, -0.342] [1.0, 0.421, -0.19]</t>
  </si>
  <si>
    <t>[1.0, 0.363, -0.331] [1.0, 0.0, 0.5] [0.0, -0.0, -0.0] [0.062, 0.022, -0.022] [1.0, 0.354, -0.354] [1.0, 0.354, 0.354] [0.0, 0.0, 0.0] [0.0, -0.0, -0.0] [1.0, -0.443, -0.137] [1.0, -0.469, -0.075] [1.0, -0.354, -0.354] [1.0, -0.481, -0.045]</t>
  </si>
  <si>
    <t>[1.0, -0.0, -0.5] [1.0, 0.0, 0.5] [0.0, -0.0, -0.0] [0.181, -0.0, -0.091] [1.0, -0.0, -0.5] [1.0, 0.0, 0.5] [0.0, -0.0, -0.0] [0.0, -0.0, 0.0] [0.907, -0.453, -0.0] [1.0, -0.351, -0.355] [1.0, 0.388, -0.27] [1.0, 0.385, -0.278]</t>
  </si>
  <si>
    <t>[1.0, 0.0, 0.5] [0.0, 0.0, 0.0] [0.1, -0.0, -0.05] [1.0, -0.354, -0.354] [1.0, -0.264, 0.391] [0.0, 0.0, 0.0] [0.0, -0.0, -0.0] [1.0, -0.354, -0.354] [1.0, 0.5, 0.0] [1.0, 0.358, -0.342] [1.0, 0.421, -0.19] [1.0, 0.418, -0.198]</t>
  </si>
  <si>
    <t>[1.0, 0.0, 0.5] [0.0, -0.0, 0.0] [0.062, 0.022, -0.022] [1.0, 0.363, -0.331] [1.0, 0.354, 0.354] [0.0, -0.0, 0.0] [0.0, 0.0, 0.0] [1.0, 0.354, -0.354] [1.0, -0.412, -0.212] [1.0, -0.41, -0.217] [1.0, -0.425, -0.182] [1.0, -0.5, 0.0]</t>
  </si>
  <si>
    <t>[1.0, 0.0, 0.5] [0.0, -0.0, 0.0] [0.181, -0.0, -0.091] [1.0, -0.0, -0.5] [1.0, 0.0, 0.5] [0.0, 0.0, 0.0] [0.0, 0.0, 0.0] [1.0, -0.0, -0.5] [1.0, -0.351, -0.355] [1.0, 0.388, -0.27] [1.0, 0.385, -0.278] [0.907, -0.453, 0.0]</t>
  </si>
  <si>
    <t>[1.0, -0.41, 0.216] [1.0, 0.0, 0.5] [0.0, 0.0, 0.0] [1.0, -0.174, -0.428] [1.0, -0.5, -0.0] [1.0, -0.354, 0.354] [0.0, -0.0, 0.0] [1.0, -0.354, -0.354] [1.0, 0.5, 0.0] [1.0, 0.424, -0.185] [1.0, 0.424, -0.183] [1.0, 0.419, -0.194]</t>
  </si>
  <si>
    <t>[1.0, 0.423, 0.186] [1.0, 0.0, 0.5] [0.0, -0.0, 0.0] [1.0, 0.305, -0.374] [1.0, 0.5, 0.0] [1.0, 0.354, 0.354] [0.0, 0.0, 0.0] [1.0, 0.354, -0.354] [1.0, -0.476, -0.057] [1.0, -0.406, -0.227] [1.0, -0.437, -0.153] [1.0, -0.5, -0.0]</t>
  </si>
  <si>
    <t>[1.0, 0.22, 0.409] [1.0, 0.0, 0.5] [0.0, 0.0, -0.0] [1.0, -0.0, -0.5] [1.0, 0.354, -0.354] [1.0, 0.0, 0.5] [0.0, -0.0, 0.0] [1.0, -0.0, -0.5] [1.0, -0.482, -0.045] [1.0, 0.188, -0.422] [1.0, 0.466, -0.082] [1.0, 0.412, -0.212]</t>
  </si>
  <si>
    <t>[0.1, 0.0, -0.05] [1.0, -0.354, -0.354] [1.0, 0.0, 0.5] [0.0, 0.0, 0.0] [0.0, 0.0, 0.0] [1.0, -0.354, -0.354] [1.0, -0.264, 0.391] [0.0, -0.0, 0.0] [1.0, 0.354, -0.354] [1.0, 0.486, -0.035] [1.0, 0.432, -0.163] [1.0, 0.426, -0.179]</t>
  </si>
  <si>
    <t>[0.062, 0.022, -0.022] [1.0, 0.363, -0.331] [1.0, 0.0, 0.5] [0.0, -0.0, -0.0] [0.0, -0.0, -0.0] [1.0, 0.354, -0.354] [1.0, 0.354, 0.354] [0.0, 0.0, 0.0] [1.0, -0.425, -0.182] [1.0, -0.5, -0.0] [1.0, -0.412, -0.212] [1.0, -0.41, -0.217]</t>
  </si>
  <si>
    <t>[0.181, -0.0, -0.091] [1.0, -0.0, -0.5] [1.0, 0.0, 0.5] [0.0, -0.0, 0.0] [0.0, 0.0, 0.0] [1.0, -0.0, -0.5] [1.0, 0.0, 0.5] [0.0, 0.0, 0.0] [1.0, 0.385, -0.278] [0.907, -0.453, 0.0] [1.0, -0.351, -0.355] [1.0, 0.388, -0.27]</t>
  </si>
  <si>
    <t>[0.0, -0.0, -0.0] [0.1, 0.0, -0.05] [1.0, -0.354, -0.354] [1.0, 0.0, 0.5] [0.0, -0.0, 0.0] [0.0, -0.0, 0.0] [1.0, -0.354, -0.354] [1.0, -0.264, 0.391] [1.0, 0.358, -0.342] [1.0, 0.421, -0.19] [1.0, 0.418, -0.198] [1.0, 0.5, 0.0]</t>
  </si>
  <si>
    <t>[0.0, 0.0, 0.0] [0.062, 0.022, -0.022] [1.0, 0.363, -0.331] [1.0, 0.0, 0.5] [0.0, 0.0, 0.0] [0.0, 0.0, -0.0] [1.0, 0.354, -0.354] [1.0, 0.354, 0.354] [1.0, -0.354, -0.354] [1.0, -0.481, -0.045] [1.0, -0.443, -0.137] [1.0, -0.469, -0.075]</t>
  </si>
  <si>
    <t>[0.0, 0.0, -0.0] [0.181, -0.0, -0.091] [1.0, -0.0, -0.5] [1.0, 0.0, 0.5] [0.0, -0.0, 0.0] [0.0, 0.0, 0.0] [1.0, -0.0, -0.5] [1.0, 0.0, 0.5] [1.0, 0.388, -0.27] [1.0, 0.385, -0.278] [0.907, -0.453, 0.0] [1.0, -0.351, -0.355]</t>
  </si>
  <si>
    <t>[0.0, -0.0, 0.0] [1.0, -0.174, -0.428] [1.0, -0.41, 0.216] [1.0, 0.0, 0.5] [0.0, -0.0, 0.0] [1.0, -0.354, -0.354] [1.0, -0.5, -0.0] [1.0, -0.354, 0.354] [1.0, 0.354, -0.354] [1.0, 0.49, -0.024] [1.0, 0.429, -0.171] [1.0, 0.494, -0.014]</t>
  </si>
  <si>
    <t>[0.0, 0.0, 0.0] [1.0, 0.305, -0.374] [1.0, 0.423, 0.186] [1.0, 0.0, 0.5] [0.0, 0.0, -0.0] [1.0, 0.354, -0.354] [1.0, 0.5, -0.0] [1.0, 0.354, 0.354] [1.0, -0.437, -0.153] [1.0, -0.5, 0.0] [1.0, -0.476, -0.057] [1.0, -0.406, -0.227]</t>
  </si>
  <si>
    <t>[0.0, -0.0, -0.0] [1.0, -0.0, -0.5] [1.0, 0.22, 0.409] [1.0, 0.0, 0.5] [0.0, 0.0, 0.0] [1.0, -0.0, -0.5] [1.0, 0.354, -0.354] [1.0, 0.0, 0.5] [1.0, 0.466, -0.082] [1.0, 0.412, -0.212] [1.0, -0.482, -0.045] [1.0, 0.188, -0.422]</t>
  </si>
  <si>
    <t>[1.0, -0.174, -0.428] [1.0, -0.41, 0.216] [1.0, -0.0, 0.5] [0.0, 0.0, -0.0] [1.0, -0.354, -0.354] [1.0, -0.5, -0.0] [1.0, -0.354, 0.354] [0.0, -0.0, -0.0] [1.0, 0.49, -0.024] [1.0, 0.429, -0.171] [1.0, 0.494, -0.014] [1.0, 0.354, -0.354]</t>
  </si>
  <si>
    <t>[1.0, 0.305, -0.374] [1.0, 0.423, 0.186] [1.0, 0.0, 0.5] [0.0, 0.0, -0.0] [1.0, 0.354, -0.354] [1.0, 0.5, -0.0] [1.0, 0.354, 0.354] [0.0, 0.0, -0.0] [1.0, -0.476, -0.057] [1.0, -0.5, -0.0] [1.0, -0.382, -0.284] [1.0, -0.46, -0.096]</t>
  </si>
  <si>
    <t>[1.0, -0.0, -0.5] [1.0, 0.22, 0.409] [1.0, 0.0, 0.5] [0.0, 0.0, -0.0] [1.0, -0.0, -0.5] [1.0, 0.354, -0.354] [1.0, 0.0, 0.5] [0.0, 0.0, 0.0] [1.0, 0.412, -0.212] [1.0, -0.482, -0.045] [1.0, 0.188, -0.422] [1.0, 0.466, -0.082]</t>
  </si>
  <si>
    <t>[1.0, 0.0, 0.5] [0.0, 0.0, -0.0] [1.0, -0.174, -0.428] [1.0, -0.41, 0.216] [1.0, -0.354, 0.354] [0.0, -0.0, 0.0] [1.0, -0.354, -0.354] [1.0, -0.5, 0.0] [1.0, 0.494, -0.014] [1.0, 0.354, -0.354] [1.0, 0.49, -0.024] [1.0, 0.429, -0.171]</t>
  </si>
  <si>
    <t>[1.0, 0.0, 0.5] [0.0, 0.0, -0.0] [1.0, 0.305, -0.374] [1.0, 0.423, 0.186] [1.0, 0.354, 0.354] [0.0, 0.0, 0.0] [1.0, 0.354, -0.354] [1.0, 0.5, 0.0] [1.0, -0.406, -0.227] [1.0, -0.437, -0.153] [1.0, -0.5, 0.0] [1.0, -0.476, -0.057]</t>
  </si>
  <si>
    <t>[1.0, 0.0, 0.5] [0.0, -0.0, 0.0] [1.0, -0.0, -0.5] [1.0, 0.22, 0.409] [1.0, 0.0, 0.5] [0.0, -0.0, 0.0] [1.0, -0.0, -0.5] [1.0, 0.354, -0.354] [1.0, 0.188, -0.422] [1.0, 0.466, -0.082] [1.0, 0.412, -0.212] [1.0, -0.482, -0.045]</t>
  </si>
  <si>
    <t>[1.0, -0.5, 0.0] [1.0, -0.5, 0.0] [1.0, -0.5, -0.0] [1.0, -0.5, 0.0] [1.0, -0.483, 0.041] [1.0, -0.5, 0.0] [1.0, -0.483, 0.041] [1.0, -0.5, 0.0] [1.0, 0.5, -0.0] [1.0, 0.354, -0.354] [1.0, 0.5, 0.0] [1.0, 0.354, -0.354]</t>
  </si>
  <si>
    <t>[1.0, 0.486, 0.034] [1.0, 0.354, 0.354] [1.0, 0.486, 0.034] [1.0, 0.354, 0.354] [1.0, 0.5, 0.0] [1.0, 0.5, -0.0] [1.0, 0.5, -0.0] [1.0, 0.5, 0.0] [1.0, -0.5, -0.0] [1.0, -0.5, -0.0] [1.0, -0.5, -0.0] [1.0, -0.5, -0.0]</t>
  </si>
  <si>
    <t>[1.0, 0.0, 0.5] [0.0, 0.0, 0.0] [1.0, -0.0, -0.5] [1.0, 0.354, 0.354] [1.0, -0.346, -0.124] [1.0, -0.5, -0.0] [0.98, 0.329, -0.149] [1.0, 0.5, -0.0] [1.0, 0.0, 0.5] [1.0, 0.354, -0.354] [1.0, -0.0, -0.5] [0.0, 0.0, 0.0]</t>
  </si>
  <si>
    <t>[1.0, -0.0, -0.5] [1.0, 0.354, 0.354] [1.0, 0.0, 0.5] [0.0, -0.0, -0.0] [0.98, 0.329, -0.149] [1.0, 0.5, 0.0] [1.0, -0.346, -0.124] [1.0, -0.5, 0.0] [1.0, 0.0, -0.5] [0.0, 0.0, 0.0] [1.0, -0.0, 0.5] [1.0, 0.354, -0.354]</t>
  </si>
  <si>
    <t>[1.0, 0.354, 0.354] [1.0, 0.0, 0.5] [0.0, -0.0, -0.0] [1.0, -0.0, -0.5] [1.0, 0.5, 0.0] [1.0, -0.346, -0.124] [1.0, -0.5, -0.0] [0.98, 0.329, -0.149] [0.0, 0.0, -0.0] [1.0, 0.0, 0.5] [1.0, 0.354, -0.354] [1.0, -0.0, -0.5]</t>
  </si>
  <si>
    <t>[0.0, 0.0, -0.0] [1.0, -0.0, -0.5] [1.0, 0.354, 0.354] [1.0, 0.0, 0.5] [1.0, -0.5, 0.0] [0.98, 0.329, -0.149] [1.0, 0.5, -0.0] [1.0, -0.346, -0.124] [1.0, 0.354, -0.354] [1.0, -0.0, -0.5] [0.0, -0.0, -0.0] [1.0, 0.0, 0.5]</t>
  </si>
  <si>
    <t>[1.0, 0.0, -0.5] [1.0, -0.0, -0.5] [1.0, -0.0, -0.5] [1.0, 0.0, -0.5] [1.0, -0.0, -0.5] [1.0, -0.0, -0.5] [1.0, -0.0, -0.5] [1.0, -0.0, -0.5] [1.0, 0.0, 0.5] [1.0, -0.0, 0.5] [1.0, -0.0, 0.5] [1.0, 0.0, 0.5]</t>
  </si>
  <si>
    <t>[1.0, -0.0, 0.5] [1.0, -0.0, 0.5] [1.0, 0.0, 0.5] [1.0, 0.0, 0.5] [1.0, 0.0, 0.5] [1.0, 0.0, 0.5] [1.0, 0.0, 0.5] [1.0, 0.0, 0.5] [1.0, -0.0, -0.5] [1.0, -0.0, -0.5] [1.0, -0.0, -0.5] [1.0, -0.0, -0.5]</t>
  </si>
  <si>
    <t>[1.0, 0.403, 0.231] [0.302, -0.129, -0.052] [0.231, 0.116, -0.0]</t>
  </si>
  <si>
    <t>[1.0, -0.351, 0.224] [0.244, -0.122, 0.0] [0.304, 0.109, -0.104]</t>
  </si>
  <si>
    <t>[1.0, 0.017, 0.239] [0.26, -0.13, 0.0] [0.257, 0.119, -0.024]</t>
  </si>
  <si>
    <t>[1.0, 0.37, -0.235] [0.299, 0.103, -0.107] [0.235, -0.118, 0.0]</t>
  </si>
  <si>
    <t>[1.0, -0.401, -0.24] [0.23, 0.111, 0.009] [0.296, -0.122, -0.063]</t>
  </si>
  <si>
    <t>[1.0, -0.016, -0.252] [0.25, 0.115, -0.023] [0.252, -0.126, 0.0]</t>
  </si>
  <si>
    <t>[1.0, 0.5, 0.0] [0.205, -0.011, -0.098] [0.131, 0.002, 0.065]</t>
  </si>
  <si>
    <t>[1.0, -0.5, -0.0] [0.131, -0.003, 0.064] [0.204, -0.003, -0.101]</t>
  </si>
  <si>
    <t>[1.0, -0.0, -0.0] [0.0, -0.0, -0.0] [0.0, -0.0, 0.0]</t>
  </si>
  <si>
    <t>[0.991, 0.138, 0.438] [0.858, -0.263, -0.32] [1.0, 0.231, 0.404]</t>
  </si>
  <si>
    <t>[1.0, -0.147, 0.439] [0.994, -0.248, 0.394] [0.875, 0.209, -0.351]</t>
  </si>
  <si>
    <t>[1.0, 0.0, 0.5] [0.989, -0.289, 0.016] [1.0, 0.25, 0.0]</t>
  </si>
  <si>
    <t>[0.977, 0.117, -0.44] [0.866, 0.175, -0.36] [1.0, -0.208, 0.414]</t>
  </si>
  <si>
    <t>[0.966, -0.111, -0.437] [1.0, 0.191, 0.421] [0.848, -0.228, -0.33]</t>
  </si>
  <si>
    <t>[0.991, -0.0, -0.495] [1.0, 0.196, -0.401] [0.991, -0.259, -0.388]</t>
  </si>
  <si>
    <t>[0.639, 0.32, 0.0] [0.869, -0.047, -0.415] [1.0, 0.014, 0.494]</t>
  </si>
  <si>
    <t>[0.634, -0.317, -0.0] [1.0, -0.026, 0.489] [0.868, -0.012, -0.429]</t>
  </si>
  <si>
    <t>[1.0, 0.359, 0.339] [0.497, -0.194, -0.133] [0.496, 0.175, 0.175]</t>
  </si>
  <si>
    <t>[1.0, -0.36, 0.339] [0.488, -0.185, 0.143] [0.505, 0.164, -0.184]</t>
  </si>
  <si>
    <t>[1.0, 0.032, 0.457] [0.498, -0.249, 0.0] [0.493, 0.227, -0.046]</t>
  </si>
  <si>
    <t>[1.0, 0.35, -0.355] [0.506, 0.152, -0.19] [0.501, -0.172, 0.179]</t>
  </si>
  <si>
    <t>[1.0, -0.35, -0.355] [0.508, 0.163, 0.187] [0.499, -0.182, -0.163]</t>
  </si>
  <si>
    <t>[1.0, -0.0, -0.5] [0.51, 0.229, -0.014] [0.5, -0.25, 0.0]</t>
  </si>
  <si>
    <t>[1.0, 0.5, 0.0] [0.501, -0.027, -0.239] [0.499, 0.007, 0.246]</t>
  </si>
  <si>
    <t>[1.0, -0.5, 0.0] [0.499, -0.013, 0.244] [0.501, -0.007, -0.248]</t>
  </si>
  <si>
    <t>[1.0, 0.037, 0.0] [0.499, -0.249, 0.0] [0.492, -0.23, -0.038]</t>
  </si>
  <si>
    <t>[1.0, -0.041, 0.0] [0.501, 0.234, -0.041] [0.509, 0.255, 0.0]</t>
  </si>
  <si>
    <t>[1.0, -0.479, -0.0] [0.999, -0.054, -0.477] [0.0, -0.0, -0.0]</t>
  </si>
  <si>
    <t>[1.0, 0.494, -0.0] [0.0, 0.0, 0.0] [1.0, -0.014, -0.494]</t>
  </si>
  <si>
    <t>[1.0, 0.0, 0.5] [0.51, 0.229, -0.014] [0.5, -0.25, 0.0]</t>
  </si>
  <si>
    <t>[1.0, 0.032, -0.457] [0.498, -0.249, 0.0] [0.493, 0.227, -0.046]</t>
  </si>
  <si>
    <t>[1.0, 0.0, -0.5] [1.0, -0.0, 0.5] [0.325, -0.0, 0.163] [0.0, -0.0, -0.0] [0.43, 0.215, 0.0] [0.727, -0.196, -0.033] [1.0, 0.5, -0.0] [1.0, 0.5, -0.0]</t>
  </si>
  <si>
    <t>[1.0, -0.0, -0.5] [1.0, 0.354, 0.354] [0.235, 0.0, 0.118] [0.0, 0.0, 0.0] [1.0, -0.476, -0.059] [1.0, -0.5, -0.0] [1.0, 0.184, 0.169] [1.0, 0.098, -0.46]</t>
  </si>
  <si>
    <t>[1.0, -0.0, -0.5] [1.0, 0.123, 0.449] [0.334, 0.0, 0.167] [0.0, -0.0, -0.0] [1.0, -0.399, -0.245] [1.0, -0.403, 0.234] [1.0, 0.5, -0.0] [1.0, 0.415, -0.204]</t>
  </si>
  <si>
    <t>[1.0, 0.0, 0.5] [0.325, -0.0, 0.163] [0.0, -0.0, -0.0] [1.0, -0.0, -0.5] [0.727, -0.196, -0.033] [1.0, 0.5, 0.0] [1.0, 0.5, 0.0] [0.43, 0.215, 0.0]</t>
  </si>
  <si>
    <t>[1.0, 0.354, 0.354] [0.235, 0.0, 0.118] [0.0, 0.0, -0.0] [1.0, -0.0, -0.5] [1.0, -0.5, -0.0] [1.0, 0.184, 0.169] [1.0, 0.098, -0.46] [1.0, -0.476, -0.059]</t>
  </si>
  <si>
    <t>[1.0, 0.123, 0.449] [0.334, -0.0, 0.167] [0.0, -0.0, -0.0] [1.0, -0.0, -0.5] [1.0, -0.403, 0.234] [1.0, 0.5, 0.0] [1.0, 0.415, -0.204] [1.0, -0.399, -0.245]</t>
  </si>
  <si>
    <t>[1.0, -0.123, -0.449] [1.0, 0.0, 0.5] [0.0, -0.0, 0.0] [1.0, -0.0, -0.5] [0.553, 0.067, -0.249] [1.0, 0.479, -0.05] [1.0, 0.5, -0.0] [0.666, 0.236, -0.236]</t>
  </si>
  <si>
    <t>[1.0, 0.354, -0.354] [1.0, 0.0, 0.5] [0.0, 0.0, 0.0] [0.972, -0.0, -0.486] [0.846, -0.423, -0.0] [1.0, -0.487, 0.03] [1.0, 0.143, -0.147] [1.0, -0.354, -0.354]</t>
  </si>
  <si>
    <t>[1.0, 0.354, -0.354] [1.0, 0.0, 0.5] [0.0, -0.0, 0.0] [1.0, -0.0, -0.5] [0.881, -0.44, 0.0] [1.0, 0.038, 0.015] [1.0, 0.426, -0.178] [1.0, 0.325, -0.365]</t>
  </si>
  <si>
    <t>[0.0, 0.0, -0.0] [1.0, -0.0, -0.5] [1.0, 0.0, 0.5] [0.325, 0.0, 0.163] [1.0, 0.5, 0.0] [0.43, 0.215, 0.0] [0.727, -0.196, -0.033] [1.0, 0.5, -0.0]</t>
  </si>
  <si>
    <t>[0.0, -0.0, 0.0] [1.0, -0.0, -0.5] [1.0, 0.354, 0.354] [0.235, 0.0, 0.118] [1.0, 0.098, -0.46] [1.0, -0.476, -0.059] [1.0, -0.5, -0.0] [1.0, 0.184, 0.169]</t>
  </si>
  <si>
    <t>[0.0, -0.0, -0.0] [1.0, -0.0, -0.5] [1.0, 0.123, 0.449] [0.334, 0.0, 0.167] [1.0, 0.415, -0.204] [1.0, -0.399, -0.245] [1.0, -0.403, 0.234] [1.0, 0.5, 0.0]</t>
  </si>
  <si>
    <t>[0.325, 0.0, 0.163] [0.0, 0.0, 0.0] [1.0, -0.0, -0.5] [1.0, 0.0, 0.5] [1.0, 0.5, 0.0] [1.0, 0.5, -0.0] [0.43, 0.215, 0.0] [0.727, -0.196, -0.033]</t>
  </si>
  <si>
    <t>[0.235, 0.0, 0.118] [0.0, 0.0, 0.0] [1.0, -0.0, -0.5] [1.0, 0.354, 0.354] [1.0, 0.184, 0.169] [1.0, 0.098, -0.46] [1.0, -0.476, -0.059] [1.0, -0.5, 0.0]</t>
  </si>
  <si>
    <t>[0.334, 0.0, 0.167] [0.0, 0.0, 0.0] [1.0, -0.0, -0.5] [1.0, 0.123, 0.449] [1.0, 0.5, -0.0] [1.0, 0.415, -0.204] [1.0, -0.399, -0.245] [1.0, -0.403, 0.234]</t>
  </si>
  <si>
    <t>[0.0, 0.0, -0.0] [1.0, -0.0, -0.5] [1.0, -0.123, -0.449] [1.0, 0.0, 0.5] [1.0, 0.5, -0.0] [0.666, 0.236, -0.236] [0.553, 0.067, -0.249] [1.0, 0.479, -0.05]</t>
  </si>
  <si>
    <t>[0.0, -0.0, 0.0] [0.972, -0.0, -0.486] [1.0, 0.354, -0.354] [1.0, 0.0, 0.5] [1.0, 0.143, -0.147] [1.0, -0.354, -0.354] [0.846, -0.423, -0.0] [1.0, -0.487, 0.03]</t>
  </si>
  <si>
    <t>[0.0, 0.0, 0.0] [1.0, -0.0, -0.5] [1.0, 0.354, -0.354] [1.0, 0.0, 0.5] [1.0, 0.426, -0.178] [1.0, 0.325, -0.365] [0.881, -0.44, 0.0] [1.0, 0.038, 0.015]</t>
  </si>
  <si>
    <t>[1.0, -0.0, -0.5] [1.0, -0.123, -0.449] [1.0, 0.0, 0.5] [0.0, 0.0, 0.0] [0.666, 0.236, -0.236] [0.553, 0.067, -0.249] [1.0, 0.479, -0.05] [1.0, 0.5, -0.0]</t>
  </si>
  <si>
    <t>[0.972, 0.0, -0.486] [1.0, 0.354, -0.354] [1.0, 0.0, 0.5] [0.0, -0.0, -0.0] [1.0, -0.354, -0.354] [0.846, -0.423, -0.0] [1.0, -0.487, 0.03] [1.0, 0.143, -0.147]</t>
  </si>
  <si>
    <t>[1.0, -0.0, -0.5] [1.0, 0.354, -0.354] [1.0, 0.0, 0.5] [0.0, -0.0, 0.0] [1.0, 0.325, -0.365] [0.881, -0.44, 0.0] [1.0, 0.038, 0.015] [1.0, 0.426, -0.178]</t>
  </si>
  <si>
    <t>[1.0, 0.0, 0.5] [0.0, -0.0, 0.0] [1.0, -0.0, -0.5] [1.0, -0.123, -0.449] [1.0, 0.479, -0.05] [1.0, 0.5, 0.0] [0.666, 0.236, -0.236] [0.553, 0.067, -0.249]</t>
  </si>
  <si>
    <t>[1.0, 0.0, 0.5] [0.0, 0.0, 0.0] [0.972, -0.0, -0.486] [1.0, 0.354, -0.354] [1.0, -0.487, 0.03] [1.0, 0.143, -0.147] [1.0, -0.354, -0.354] [0.846, -0.423, 0.0]</t>
  </si>
  <si>
    <t>[1.0, 0.0, 0.5] [0.0, -0.0, -0.0] [1.0, -0.0, -0.5] [1.0, 0.354, -0.354] [1.0, 0.038, 0.015] [1.0, 0.426, -0.178] [1.0, 0.325, -0.365] [0.881, -0.44, -0.0]</t>
  </si>
  <si>
    <t>[1.0, -0.5, 0.0] [1.0, -0.5, 0.0] [1.0, -0.5, 0.0] [1.0, -0.5, 0.0] [1.0, 0.5, -0.0] [1.0, 0.476, -0.058] [1.0, 0.5, 0.0] [1.0, 0.476, -0.058]</t>
  </si>
  <si>
    <t>[1.0, 0.476, -0.058] [1.0, 0.5, -0.0] [1.0, 0.476, -0.058] [1.0, 0.5, -0.0] [1.0, -0.5, 0.0] [1.0, -0.5, 0.0] [1.0, -0.5, 0.0] [1.0, -0.5, -0.0]</t>
  </si>
  <si>
    <t>[1.0, 0.0, 0.5] [0.0, -0.0, 0.0] [0.95, -0.0, -0.475] [1.0, 0.354, -0.354] [1.0, 0.0, 0.5] [1.0, 0.354, -0.354] [0.95, -0.0, -0.475] [0.0, -0.0, -0.0]</t>
  </si>
  <si>
    <t>[0.95, 0.0, -0.475] [1.0, 0.354, -0.354] [1.0, -0.0, 0.5] [0.0, -0.0, -0.0] [0.95, -0.0, -0.475] [0.0, -0.0, -0.0] [1.0, 0.0, 0.5] [1.0, 0.354, -0.354]</t>
  </si>
  <si>
    <t>[1.0, 0.354, -0.354] [1.0, 0.0, 0.5] [0.0, -0.0, 0.0] [0.95, -0.0, -0.475] [0.0, -0.0, 0.0] [1.0, 0.0, 0.5] [1.0, 0.354, -0.354] [0.95, -0.0, -0.475]</t>
  </si>
  <si>
    <t>[0.0, -0.0, 0.0] [0.95, 0.0, -0.475] [1.0, 0.354, -0.354] [1.0, 0.0, 0.5] [1.0, 0.354, -0.354] [0.95, -0.0, -0.475] [0.0, 0.0, -0.0] [1.0, 0.0, 0.5]</t>
  </si>
  <si>
    <t>[1.0, -0.0, -0.5] [1.0, -0.057, -0.476] [1.0, -0.0, -0.5] [1.0, -0.057, -0.476] [1.0, 0.0, 0.5] [1.0, 0.0, 0.5] [1.0, 0.0, 0.5] [1.0, 0.0, 0.5]</t>
  </si>
  <si>
    <t>[1.0, 0.0, 0.5] [1.0, 0.0, 0.5] [1.0, 0.0, 0.5] [1.0, 0.0, 0.5] [1.0, -0.057, -0.476] [1.0, -0.0, -0.5] [1.0, -0.057, -0.476] [1.0, -0.0, -0.5]</t>
  </si>
  <si>
    <t>[1.0, -0.496, -0.009] [0.235, 0.005, -0.115] [0.322, 0.009, -0.157]</t>
  </si>
  <si>
    <t>[1.0, 0.025, -0.08] [0.42, -0.192, -0.043] [0.297, -0.0, -0.148]</t>
  </si>
  <si>
    <t>[1.0, -0.206, -0.055] [0.323, -0.134, -0.065] [0.318, -0.0, -0.159]</t>
  </si>
  <si>
    <t>[1.0, -0.264, 0.39] [0.29, 0.029, 0.045] [0.262, 0.0, 0.131]</t>
  </si>
  <si>
    <t>[1.0, 0.281, 0.196] [0.41, -0.169, 0.087] [0.175, -0.062, 0.062]</t>
  </si>
  <si>
    <t>[1.0, -0.058, 0.325] [0.272, -0.098, 0.092] [0.255, -0.09, 0.09]</t>
  </si>
  <si>
    <t>[1.0, -0.42, 0.193] [0.208, 0.083, -0.05] [0.164, 0.072, 0.024]</t>
  </si>
  <si>
    <t>[1.0, 0.283, -0.027] [0.402, -0.195, 0.015] [0.109, -0.0, -0.055]</t>
  </si>
  <si>
    <t>[1.0, -0.074, 0.059] [0.17, -0.082, 0.006] [0.046, -0.0, -0.023]</t>
  </si>
  <si>
    <t>[0.823, -0.364, -0.114] [1.0, 0.307, -0.373] [0.644, 0.235, -0.209]</t>
  </si>
  <si>
    <t>[0.978, 0.236, -0.392] [1.0, -0.433, -0.161] [0.909, -0.026, -0.443]</t>
  </si>
  <si>
    <t>[0.86, -0.279, -0.315] [1.0, -0.057, -0.32] [1.0, 0.0, -0.45]</t>
  </si>
  <si>
    <t>[1.0, 0.0, 0.5] [0.999, 0.338, -0.109] [0.583, 0.0, 0.169]</t>
  </si>
  <si>
    <t>[1.0, 0.103, 0.457] [0.685, -0.283, 0.143] [1.0, -0.459, -0.03]</t>
  </si>
  <si>
    <t>[1.0, 0.0, 0.5] [0.827, 0.0, 0.03] [0.817, -0.206, 0.079]</t>
  </si>
  <si>
    <t>[0.618, -0.153, 0.246] [1.0, 0.4, -0.242] [0.528, 0.234, 0.073]</t>
  </si>
  <si>
    <t>[0.659, 0.316, 0.033] [0.78, -0.378, 0.029] [1.0, -0.396, -0.251]</t>
  </si>
  <si>
    <t>[0.38, 0.0, 0.19] [1.0, 0.0, -0.116] [0.997, -0.059, -0.09]</t>
  </si>
  <si>
    <t>[1.0, -0.478, -0.053] [0.541, 0.119, -0.221] [0.459, 0.104, -0.186]</t>
  </si>
  <si>
    <t>[1.0, 0.083, -0.159] [0.563, -0.252, -0.072] [0.437, -0.0, -0.219]</t>
  </si>
  <si>
    <t>[1.0, -0.314, -0.151] [0.455, -0.175, -0.127] [0.545, -0.0, -0.273]</t>
  </si>
  <si>
    <t>[1.0, -0.097, 0.46] [0.648, 0.251, -0.044] [0.352, 0.0, 0.176]</t>
  </si>
  <si>
    <t>[1.0, 0.37, 0.313] [0.569, -0.23, 0.131] [0.431, -0.186, 0.071]</t>
  </si>
  <si>
    <t>[1.0, 0.0, 0.5] [0.505, -0.19, 0.149] [0.495, -0.021, 0.18]</t>
  </si>
  <si>
    <t>[1.0, -0.392, 0.262] [0.621, 0.248, -0.15] [0.379, 0.167, 0.053]</t>
  </si>
  <si>
    <t>[1.0, 0.477, -0.056] [0.623, -0.302, 0.023] [0.377, -0.133, -0.133]</t>
  </si>
  <si>
    <t>[1.0, -0.186, 0.157] [0.465, -0.104, 0.19] [0.535, -0.0, -0.267]</t>
  </si>
  <si>
    <t>[1.0, 0.046, 0.103] [0.631, -0.106, -0.271] [0.369, 0.0, 0.185]</t>
  </si>
  <si>
    <t>[1.0, 0.434, -0.159] [0.0, 0.0, 0.0] [1.0, 0.434, 0.159]</t>
  </si>
  <si>
    <t>[1.0, -0.343, 0.275] [0.787, -0.381, 0.029] [0.213, 0.0, -0.107]</t>
  </si>
  <si>
    <t>[1.0, -0.139, -0.443] [0.641, 0.014, 0.297] [0.359, 0.0, 0.18]</t>
  </si>
  <si>
    <t>[1.0, 0.13, 0.446] [0.603, -0.0, -0.301] [0.397, -0.023, -0.186]</t>
  </si>
  <si>
    <t>[1.0, -0.497, -0.008] [0.012, 0.004, -0.004] [0.585, 0.224, -0.145]</t>
  </si>
  <si>
    <t>[1.0, 0.035, -0.341] [0.474, 0.237, 0.0] [0.489, -0.081, -0.211]</t>
  </si>
  <si>
    <t>[1.0, -0.209, -0.261] [0.307, 0.153, -0.0] [0.483, 0.046, -0.222]</t>
  </si>
  <si>
    <t>[1.0, -0.371, 0.312] [0.594, -0.22, -0.137] [0.011, -0.004, -0.004]</t>
  </si>
  <si>
    <t>[1.0, 0.247, 0.238] [0.489, 0.081, -0.211] [0.474, -0.237, -0.0]</t>
  </si>
  <si>
    <t>[1.0, 0.009, 0.334] [0.483, -0.046, -0.222] [0.307, -0.153, 0.0]</t>
  </si>
  <si>
    <t>[1.0, -0.441, 0.142] [0.347, -0.11, -0.099] [0.31, 0.11, -0.11]</t>
  </si>
  <si>
    <t>[1.0, 0.161, -0.059] [0.511, 0.181, -0.181] [0.511, -0.181, -0.181]</t>
  </si>
  <si>
    <t>[1.0, -0.136, 0.05] [0.205, 0.073, -0.073] [0.205, -0.073, -0.073]</t>
  </si>
  <si>
    <t>[1.0, -0.364, -0.329] [0.91, -0.123, 0.404] [1.0, 0.359, 0.105]</t>
  </si>
  <si>
    <t>[1.0, 0.266, -0.39] [0.782, 0.185, 0.314] [1.0, 0.003, 0.119]</t>
  </si>
  <si>
    <t>[1.0, -0.035, -0.485] [0.923, 0.058, 0.437] [1.0, 0.192, 0.115]</t>
  </si>
  <si>
    <t>[1.0, -0.066, 0.473] [1.0, -0.354, 0.108] [0.897, 0.121, 0.399]</t>
  </si>
  <si>
    <t>[1.0, 0.45, 0.121] [1.0, -0.003, 0.121] [0.776, -0.184, 0.312]</t>
  </si>
  <si>
    <t>[1.0, 0.281, 0.383] [1.0, -0.19, 0.118] [0.913, -0.057, 0.433]</t>
  </si>
  <si>
    <t>[0.76, -0.33, 0.121] [1.0, -0.371, 0.311] [1.0, 0.371, 0.311]</t>
  </si>
  <si>
    <t>[1.0, 0.492, -0.02] [0.696, 0.111, 0.302] [1.0, -0.111, 0.394]</t>
  </si>
  <si>
    <t>[0.569, 0.247, -0.091] [1.0, -0.132, 0.445] [1.0, 0.132, 0.445]</t>
  </si>
  <si>
    <t>[1.0, -0.47, -0.072] [0.326, -0.069, 0.134] [1.0, 0.347, -0.046]</t>
  </si>
  <si>
    <t>[1.0, 0.238, -0.402] [0.61, 0.301, 0.01] [1.0, -0.06, -0.205]</t>
  </si>
  <si>
    <t>[1.0, -0.159, -0.434] [0.472, 0.179, 0.138] [1.0, 0.179, -0.196]</t>
  </si>
  <si>
    <t>[1.0, -0.314, 0.37] [1.0, -0.352, -0.051] [0.33, 0.07, 0.136]</t>
  </si>
  <si>
    <t>[1.0, 0.438, 0.15] [1.0, 0.06, -0.203] [0.607, -0.3, 0.01]</t>
  </si>
  <si>
    <t>[1.0, 0.159, 0.434] [1.0, -0.179, -0.196] [0.472, -0.179, 0.138]</t>
  </si>
  <si>
    <t>[1.0, -0.5, -0.0] [0.934, -0.235, 0.0] [0.586, 0.235, -0.105]</t>
  </si>
  <si>
    <t>[1.0, 0.5, -0.0] [0.651, 0.235, -0.171] [1.0, -0.235, -0.066]</t>
  </si>
  <si>
    <t>[1.0, 0.0, -0.0] [1.0, 0.379, -0.293] [1.0, 0.379, -0.293]</t>
  </si>
  <si>
    <t>[1.0, -0.0, -0.0] [1.0, -0.379, -0.293] [1.0, -0.379, -0.293]</t>
  </si>
  <si>
    <t>[1.0, 0.5, -0.0] [0.651, -0.235, -0.171] [1.0, 0.235, -0.066]</t>
  </si>
  <si>
    <t>[1.0, -0.5, 0.0] [0.934, 0.235, 0.0] [0.586, -0.235, -0.105]</t>
  </si>
  <si>
    <t>[1.0, -0.159, -0.434] [0.675, 0.0, -0.338] [0.718, 0.0, 0.359]</t>
  </si>
  <si>
    <t>[1.0, 0.159, 0.434] [0.718, 0.0, 0.359] [0.675, 0.0, -0.338]</t>
  </si>
  <si>
    <t>[1.0, -0.496, -0.009] [0.322, 0.009, -0.157] [0.235, 0.005, -0.115]</t>
  </si>
  <si>
    <t>[1.0, 0.025, -0.08] [0.297, -0.0, -0.148] [0.42, -0.192, -0.043]</t>
  </si>
  <si>
    <t>[1.0, -0.206, -0.055] [0.318, -0.0, -0.159] [0.323, -0.134, -0.065]</t>
  </si>
  <si>
    <t>[1.0, -0.264, 0.39] [0.262, 0.0, 0.131] [0.29, 0.029, 0.045]</t>
  </si>
  <si>
    <t>[1.0, 0.281, 0.196] [0.175, -0.062, 0.062] [0.41, -0.169, 0.087]</t>
  </si>
  <si>
    <t>[1.0, -0.058, 0.325] [0.255, -0.09, 0.09] [0.272, -0.098, 0.092]</t>
  </si>
  <si>
    <t>[1.0, -0.42, 0.193] [0.164, 0.072, 0.024] [0.208, 0.083, -0.05]</t>
  </si>
  <si>
    <t>[1.0, 0.283, -0.027] [0.109, -0.0, -0.055] [0.402, -0.195, 0.015]</t>
  </si>
  <si>
    <t>[1.0, -0.074, 0.059] [0.046, -0.0, -0.023] [0.17, -0.082, 0.006]</t>
  </si>
  <si>
    <t>[0.823, -0.364, -0.114] [0.644, 0.235, -0.209] [1.0, 0.307, -0.373]</t>
  </si>
  <si>
    <t>[0.978, 0.236, -0.392] [0.909, -0.026, -0.443] [1.0, -0.433, -0.161]</t>
  </si>
  <si>
    <t>[0.86, -0.279, -0.315] [1.0, 0.0, -0.45] [1.0, -0.057, -0.32]</t>
  </si>
  <si>
    <t>[1.0, 0.0, 0.5] [0.583, 0.0, 0.169] [0.999, 0.338, -0.109]</t>
  </si>
  <si>
    <t>[1.0, 0.103, 0.457] [1.0, -0.459, -0.03] [0.685, -0.283, 0.143]</t>
  </si>
  <si>
    <t>[1.0, 0.0, 0.5] [0.817, -0.206, 0.079] [0.827, 0.0, 0.03]</t>
  </si>
  <si>
    <t>[0.618, -0.153, 0.246] [0.528, 0.234, 0.073] [1.0, 0.4, -0.242]</t>
  </si>
  <si>
    <t>[0.659, 0.316, 0.033] [1.0, -0.396, -0.251] [0.78, -0.378, 0.029]</t>
  </si>
  <si>
    <t>[0.38, 0.0, 0.19] [0.997, -0.059, -0.09] [1.0, 0.0, -0.116]</t>
  </si>
  <si>
    <t>[1.0, -0.478, -0.053] [0.459, 0.104, -0.186] [0.541, 0.119, -0.221]</t>
  </si>
  <si>
    <t>[1.0, 0.083, -0.159] [0.437, -0.0, -0.219] [0.563, -0.252, -0.072]</t>
  </si>
  <si>
    <t>[1.0, -0.314, -0.151] [0.545, -0.0, -0.273] [0.455, -0.175, -0.127]</t>
  </si>
  <si>
    <t>[1.0, -0.097, 0.46] [0.352, 0.0, 0.176] [0.648, 0.251, -0.044]</t>
  </si>
  <si>
    <t>[1.0, 0.37, 0.313] [0.431, -0.186, 0.071] [0.569, -0.23, 0.131]</t>
  </si>
  <si>
    <t>[1.0, 0.0, 0.5] [0.495, -0.021, 0.18] [0.505, -0.19, 0.149]</t>
  </si>
  <si>
    <t>[1.0, -0.392, 0.262] [0.379, 0.167, 0.053] [0.621, 0.248, -0.15]</t>
  </si>
  <si>
    <t>[1.0, 0.477, -0.056] [0.377, -0.133, -0.133] [0.623, -0.302, 0.023]</t>
  </si>
  <si>
    <t>[1.0, -0.186, 0.157] [0.535, -0.0, -0.267] [0.465, -0.104, 0.19]</t>
  </si>
  <si>
    <t>[1.0, 0.046, 0.103] [0.369, 0.0, 0.185] [0.631, -0.106, -0.271]</t>
  </si>
  <si>
    <t>[1.0, 0.434, -0.159] [1.0, 0.434, 0.159] [0.0, 0.0, 0.0]</t>
  </si>
  <si>
    <t>[1.0, -0.343, 0.275] [0.213, 0.0, -0.107] [0.787, -0.381, 0.029]</t>
  </si>
  <si>
    <t>[1.0, -0.139, -0.443] [0.359, 0.0, 0.18] [0.641, 0.014, 0.297]</t>
  </si>
  <si>
    <t>[1.0, 0.13, 0.446] [0.397, -0.023, -0.186] [0.603, -0.0, -0.301]</t>
  </si>
  <si>
    <t>[1.0, -0.497, -0.008] [0.585, 0.224, -0.145] [0.012, 0.004, -0.004]</t>
  </si>
  <si>
    <t>[1.0, 0.035, -0.341] [0.489, -0.081, -0.211] [0.474, 0.237, 0.0]</t>
  </si>
  <si>
    <t>[1.0, -0.209, -0.261] [0.483, 0.046, -0.222] [0.307, 0.153, -0.0]</t>
  </si>
  <si>
    <t>[1.0, -0.371, 0.312] [0.011, -0.004, -0.004] [0.594, -0.22, -0.137]</t>
  </si>
  <si>
    <t>[1.0, 0.247, 0.238] [0.474, -0.237, 0.0] [0.489, 0.081, -0.211]</t>
  </si>
  <si>
    <t>[1.0, 0.009, 0.334] [0.307, -0.153, 0.0] [0.483, -0.046, -0.222]</t>
  </si>
  <si>
    <t>[1.0, -0.441, 0.142] [0.31, 0.11, -0.11] [0.347, -0.11, -0.099]</t>
  </si>
  <si>
    <t>[1.0, 0.161, -0.059] [0.511, -0.181, -0.181] [0.511, 0.181, -0.181]</t>
  </si>
  <si>
    <t>[1.0, -0.136, 0.05] [0.205, -0.073, -0.073] [0.205, 0.073, -0.073]</t>
  </si>
  <si>
    <t>[1.0, -0.364, -0.329] [1.0, 0.359, 0.105] [0.91, -0.123, 0.404]</t>
  </si>
  <si>
    <t>[1.0, 0.266, -0.39] [1.0, 0.003, 0.119] [0.782, 0.185, 0.314]</t>
  </si>
  <si>
    <t>[1.0, -0.035, -0.485] [1.0, 0.192, 0.115] [0.923, 0.058, 0.437]</t>
  </si>
  <si>
    <t>[1.0, -0.066, 0.473] [0.897, 0.121, 0.399] [1.0, -0.354, 0.108]</t>
  </si>
  <si>
    <t>[1.0, 0.45, 0.121] [0.776, -0.184, 0.312] [1.0, -0.003, 0.121]</t>
  </si>
  <si>
    <t>[1.0, 0.281, 0.383] [0.913, -0.057, 0.433] [1.0, -0.19, 0.118]</t>
  </si>
  <si>
    <t>[0.76, -0.33, 0.121] [1.0, 0.371, 0.311] [1.0, -0.371, 0.311]</t>
  </si>
  <si>
    <t>[1.0, 0.492, -0.02] [1.0, -0.111, 0.394] [0.696, 0.111, 0.302]</t>
  </si>
  <si>
    <t>[0.569, 0.247, -0.091] [1.0, 0.132, 0.445] [1.0, -0.132, 0.445]</t>
  </si>
  <si>
    <t>[1.0, -0.47, -0.072] [1.0, 0.347, -0.046] [0.326, -0.069, 0.134]</t>
  </si>
  <si>
    <t>[1.0, 0.238, -0.402] [1.0, -0.06, -0.205] [0.61, 0.301, 0.01]</t>
  </si>
  <si>
    <t>[1.0, -0.159, -0.434] [1.0, 0.179, -0.196] [0.472, 0.179, 0.138]</t>
  </si>
  <si>
    <t>[1.0, -0.314, 0.37] [0.33, 0.07, 0.136] [1.0, -0.352, -0.051]</t>
  </si>
  <si>
    <t>[1.0, 0.438, 0.15] [0.607, -0.3, 0.01] [1.0, 0.06, -0.203]</t>
  </si>
  <si>
    <t>[1.0, 0.159, 0.434] [0.472, -0.179, 0.138] [1.0, -0.179, -0.196]</t>
  </si>
  <si>
    <t>[1.0, -0.5, -0.0] [0.586, 0.235, -0.105] [0.934, -0.235, 0.0]</t>
  </si>
  <si>
    <t>[1.0, 0.5, -0.0] [1.0, -0.235, -0.066] [0.651, 0.235, -0.171]</t>
  </si>
  <si>
    <t>[1.0, 0.5, -0.0] [1.0, 0.235, -0.066] [0.651, -0.235, -0.171]</t>
  </si>
  <si>
    <t>[1.0, -0.5, 0.0] [0.586, -0.235, -0.105] [0.934, 0.235, 0.0]</t>
  </si>
  <si>
    <t>[1.0, -0.159, -0.434] [0.718, 0.0, 0.359] [0.675, 0.0, -0.338]</t>
  </si>
  <si>
    <t>[1.0, 0.159, 0.434] [0.675, 0.0, -0.338] [0.718, 0.0, 0.359]</t>
  </si>
  <si>
    <t>[1.0, 0.215, 0.194] [0.0, -0.0, 0.0] [0.59, 0.194, -0.215]</t>
  </si>
  <si>
    <t>[1.0, -0.358, 0.291] [0.187, -0.093, 0.003] [0.547, 0.0, -0.273]</t>
  </si>
  <si>
    <t>[1.0, 0.008, 0.251] [0.008, -0.004, 0.0] [0.502, -0.0, -0.251]</t>
  </si>
  <si>
    <t>[1.0, 0.256, -0.222] [0.038, 0.019, -0.001] [0.563, 0.199, 0.199]</t>
  </si>
  <si>
    <t>[1.0, -0.373, -0.252] [0.168, -0.083, 0.002] [0.542, 0.0, 0.271]</t>
  </si>
  <si>
    <t>[1.0, -0.012, -0.247] [0.0, 0.0, 0.0] [0.505, 0.012, 0.247]</t>
  </si>
  <si>
    <t>[1.0, 0.49, -0.025] [0.145, 0.072, -0.002] [0.391, 0.192, -0.01]</t>
  </si>
  <si>
    <t>[1.0, -0.49, 0.025] [0.627, -0.118, 0.004] [0.0, -0.0, 0.0]</t>
  </si>
  <si>
    <t>[1.0, -0.0, 0.0] [0.0, -0.0, 0.0] [0.0, 0.0, -0.0]</t>
  </si>
  <si>
    <t>[0.563, 0.199, 0.199] [0.038, -0.019, 0.001] [1.0, 0.256, -0.222]</t>
  </si>
  <si>
    <t>[0.542, 0.0, 0.271] [0.168, 0.083, -0.002] [1.0, -0.373, -0.252]</t>
  </si>
  <si>
    <t>[0.505, 0.012, 0.247] [0.0, -0.0, 0.0] [1.0, -0.012, -0.247]</t>
  </si>
  <si>
    <t>[0.59, 0.194, -0.215] [0.0, 0.0, -0.0] [1.0, 0.215, 0.194]</t>
  </si>
  <si>
    <t>[0.547, -0.0, -0.273] [0.187, 0.093, -0.003] [1.0, -0.358, 0.291]</t>
  </si>
  <si>
    <t>[0.502, -0.0, -0.251] [0.008, 0.004, -0.0] [1.0, 0.008, 0.251]</t>
  </si>
  <si>
    <t>[0.391, 0.192, -0.01] [0.145, -0.072, 0.002] [1.0, 0.49, -0.025]</t>
  </si>
  <si>
    <t>[0.0, 0.0, -0.0] [0.627, 0.118, -0.004] [1.0, -0.49, 0.025]</t>
  </si>
  <si>
    <t>[0.0, -0.0, 0.0] [0.0, 0.0, -0.0] [1.0, 0.0, -0.0]</t>
  </si>
  <si>
    <t>[1.0, 0.364, 0.329] [0.0, -0.0, 0.0] [1.0, 0.329, -0.364]</t>
  </si>
  <si>
    <t>[0.991, 0.0, 0.496] [0.978, -0.009, 0.0] [1.0, -0.012, -0.495]</t>
  </si>
  <si>
    <t>[1.0, 0.025, 0.49] [0.0, -0.0, 0.0] [1.0, -0.025, -0.49]</t>
  </si>
  <si>
    <t>[1.0, 0.329, -0.364] [0.0, -0.0, 0.0] [1.0, 0.364, 0.329]</t>
  </si>
  <si>
    <t>[1.0, -0.012, -0.495] [0.978, 0.009, -0.0] [0.991, 0.0, 0.496]</t>
  </si>
  <si>
    <t>[1.0, -0.025, -0.49] [0.0, -0.0, -0.0] [1.0, 0.025, 0.49]</t>
  </si>
  <si>
    <t>[1.0, 0.49, -0.025] [0.0, 0.0, -0.0] [1.0, 0.49, -0.025]</t>
  </si>
  <si>
    <t>[1.0, -0.49, 0.025] [1.0, 0.0, 0.0] [1.0, -0.49, 0.025]</t>
  </si>
  <si>
    <t>[1.0, 0.406, -0.226] [0.831, -0.011, -0.411] [0.999, 0.423, 0.185]</t>
  </si>
  <si>
    <t>[0.999, 0.423, 0.185] [0.831, 0.011, 0.411] [1.0, 0.406, -0.226]</t>
  </si>
  <si>
    <t>[1.0, 0.49, -0.025] [0.79, 0.39, -0.012] [0.61, 0.299, -0.015]</t>
  </si>
  <si>
    <t>[0.61, 0.299, -0.015] [0.79, -0.39, 0.012] [1.0, 0.49, -0.025]</t>
  </si>
  <si>
    <t>[1.0, 0.025, 0.49] [0.0, -0.0, -0.0] [1.0, 0.025, 0.49]</t>
  </si>
  <si>
    <t>[1.0, 0.0, -0.5] [0.05, 0.0, 0.0] [1.0, -0.0, -0.5]</t>
  </si>
  <si>
    <t>[1.0, 0.273, 0.239] [0.56, 0.145, -0.22] [0.313, 0.156, 0.0]</t>
  </si>
  <si>
    <t>[1.0, -0.247, 0.278] [0.535, -0.167, -0.199] [0.313, -0.157, 0.0]</t>
  </si>
  <si>
    <t>[1.0, 0.015, 0.304] [0.504, -0.012, -0.247] [0.0, 0.0, 0.0]</t>
  </si>
  <si>
    <t>[1.0, 0.247, -0.278] [0.313, 0.157, 0.0] [0.535, 0.167, 0.199]</t>
  </si>
  <si>
    <t>[1.0, -0.273, -0.239] [0.313, -0.156, 0.0] [0.56, -0.145, 0.22]</t>
  </si>
  <si>
    <t>[1.0, -0.015, -0.304] [0.0, -0.0, 0.0] [0.504, 0.012, 0.247]</t>
  </si>
  <si>
    <t>[1.0, 0.276, -0.008] [0.446, 0.158, -0.158] [0.458, 0.173, 0.137]</t>
  </si>
  <si>
    <t>[1.0, -0.276, 0.008] [0.458, -0.173, -0.137] [0.446, -0.158, 0.158]</t>
  </si>
  <si>
    <t>[1.0, 0.0, -0.0] [0.0, 0.0, 0.0] [0.0, 0.0, 0.0]</t>
  </si>
  <si>
    <t>[1.0, 0.314, 0.37] [1.0, 0.181, 0.07] [0.928, 0.157, -0.399]</t>
  </si>
  <si>
    <t>[1.0, -0.272, 0.387] [1.0, -0.17, 0.093] [0.915, -0.194, -0.377]</t>
  </si>
  <si>
    <t>[1.0, 0.025, 0.49] [1.0, 0.004, 0.089] [0.989, -0.024, -0.484]</t>
  </si>
  <si>
    <t>[1.0, 0.272, -0.387] [0.915, 0.194, 0.377] [1.0, 0.17, -0.093]</t>
  </si>
  <si>
    <t>[1.0, -0.314, -0.37] [0.928, -0.157, 0.399] [1.0, -0.181, -0.07]</t>
  </si>
  <si>
    <t>[1.0, -0.025, -0.49] [0.989, 0.024, 0.484] [1.0, -0.004, -0.089]</t>
  </si>
  <si>
    <t>[0.921, 0.451, -0.023] [1.0, 0.29, 0.369] [1.0, 0.252, -0.396]</t>
  </si>
  <si>
    <t>[0.921, -0.451, 0.023] [1.0, -0.252, 0.396] [1.0, -0.29, -0.369]</t>
  </si>
  <si>
    <t>[0.0, 0.0, 0.0] [1.0, 0.025, 0.49] [1.0, -0.025, -0.49]</t>
  </si>
  <si>
    <t>[1.0, 0.384, 0.28] [1.0, 0.214, -0.153] [0.526, 0.216, -0.112]</t>
  </si>
  <si>
    <t>[1.0, -0.361, 0.335] [1.0, -0.234, -0.143] [0.538, -0.231, -0.091]</t>
  </si>
  <si>
    <t>[1.0, 0.025, 0.49] [1.0, -0.009, -0.181] [0.442, -0.011, -0.217]</t>
  </si>
  <si>
    <t>[1.0, 0.361, -0.335] [0.538, 0.231, 0.091] [1.0, 0.234, 0.143]</t>
  </si>
  <si>
    <t>[1.0, -0.384, -0.28] [0.526, -0.216, 0.112] [1.0, -0.214, 0.153]</t>
  </si>
  <si>
    <t>[1.0, -0.025, -0.49] [0.442, 0.011, 0.217] [1.0, 0.009, 0.181]</t>
  </si>
  <si>
    <t>[1.0, 0.5, 0.0] [0.948, 0.288, -0.238] [1.0, 0.309, 0.188]</t>
  </si>
  <si>
    <t>[1.0, -0.5, -0.0] [1.0, -0.309, -0.188] [0.948, -0.288, 0.238]</t>
  </si>
  <si>
    <t>[1.0, 0.0, 0.0] [1.0, 0.393, -0.257] [1.0, -0.393, 0.257]</t>
  </si>
  <si>
    <t>[1.0, -0.0, -0.0] [1.0, -0.41, -0.217] [1.0, 0.41, 0.217]</t>
  </si>
  <si>
    <t>[1.0, -0.5, -0.0] [1.0, 0.239, -0.216] [0.948, 0.261, 0.21]</t>
  </si>
  <si>
    <t>[1.0, 0.5, -0.0] [0.948, -0.261, -0.21] [1.0, -0.239, 0.216]</t>
  </si>
  <si>
    <t>[1.0, 0.025, 0.49] [0.741, 0.018, 0.363] [0.741, 0.018, 0.363]</t>
  </si>
  <si>
    <t>[1.0, -0.025, -0.49] [0.741, -0.018, -0.363] [0.741, -0.018, -0.363]</t>
  </si>
  <si>
    <t>[1.0, 0.329, 0.204] [0.338, -0.11, -0.123] [0.221, -0.11, 0.0]</t>
  </si>
  <si>
    <t>[1.0, -0.307, 0.236] [0.221, -0.11, 0.0] [0.338, -0.11, 0.123]</t>
  </si>
  <si>
    <t>[1.0, 0.012, 0.25] [0.25, -0.125, -0.0] [0.25, -0.125, 0.0]</t>
  </si>
  <si>
    <t>[1.0, 0.307, -0.236] [0.338, 0.11, -0.123] [0.221, 0.11, 0.0]</t>
  </si>
  <si>
    <t>[1.0, -0.329, -0.204] [0.221, 0.11, 0.0] [0.338, 0.11, 0.123]</t>
  </si>
  <si>
    <t>[1.0, -0.012, -0.25] [0.25, 0.125, 0.0] [0.25, 0.125, 0.0]</t>
  </si>
  <si>
    <t>[1.0, 0.49, -0.025] [0.266, -0.0, -0.133] [0.074, -0.0, -0.037]</t>
  </si>
  <si>
    <t>[1.0, -0.49, 0.025] [0.074, 0.0, 0.037] [0.266, 0.0, 0.133]</t>
  </si>
  <si>
    <t>[1.0, 0.263, 0.391] [0.808, -0.202, -0.32] [1.0, -0.202, -0.244]</t>
  </si>
  <si>
    <t>[1.0, -0.214, 0.411] [1.0, -0.2, 0.417] [0.801, -0.2, 0.149]</t>
  </si>
  <si>
    <t>[1.0, 0.015, 0.494] [0.988, -0.247, -0.01] [1.0, -0.247, 0.0]</t>
  </si>
  <si>
    <t>[1.0, 0.214, -0.411] [0.801, 0.2, -0.317] [1.0, 0.2, -0.249]</t>
  </si>
  <si>
    <t>[1.0, -0.263, -0.391] [1.0, 0.202, 0.416] [0.808, 0.202, 0.148]</t>
  </si>
  <si>
    <t>[1.0, -0.015, -0.494] [1.0, 0.247, 0.01] [0.988, 0.247, 0.0]</t>
  </si>
  <si>
    <t>[0.558, 0.274, -0.014] [0.665, 0.0, -0.332] [1.0, -0.0, -0.5]</t>
  </si>
  <si>
    <t>[0.558, -0.274, 0.014] [1.0, 0.0, 0.5] [0.665, 0.0, 0.332]</t>
  </si>
  <si>
    <t>[1.0, 0.362, 0.332] [0.497, -0.175, -0.176] [0.503, -0.175, -0.179]</t>
  </si>
  <si>
    <t>[1.0, -0.325, 0.366] [0.504, -0.174, 0.18] [0.496, -0.174, 0.176]</t>
  </si>
  <si>
    <t>[1.0, 0.015, 0.494] [0.494, -0.247, 0.0] [0.506, -0.247, -0.01]</t>
  </si>
  <si>
    <t>[1.0, 0.325, -0.366] [0.496, 0.174, -0.176] [0.504, 0.174, -0.18]</t>
  </si>
  <si>
    <t>[1.0, -0.362, -0.332] [0.503, 0.175, 0.179] [0.497, 0.175, 0.176]</t>
  </si>
  <si>
    <t>[1.0, -0.015, -0.494] [0.506, 0.247, 0.01] [0.494, 0.247, 0.0]</t>
  </si>
  <si>
    <t>[1.0, 0.49, -0.025] [0.497, 0.0, -0.249] [0.503, 0.0, -0.251]</t>
  </si>
  <si>
    <t>[1.0, -0.49, 0.025] [0.503, -0.0, 0.251] [0.497, 0.0, 0.249]</t>
  </si>
  <si>
    <t>[1.0, 0.0, 0.0] [0.5, -0.25, 0.0] [0.5, 0.25, 0.0]</t>
  </si>
  <si>
    <t>[1.0, -0.0, -0.0] [0.5, 0.25, -0.0] [0.5, -0.25, 0.0]</t>
  </si>
  <si>
    <t>[1.0, -0.49, 0.025] [1.0, 0.0, -0.491] [0.0, 0.0, 0.0]</t>
  </si>
  <si>
    <t>[1.0, 0.49, -0.025] [0.0, 0.0, -0.0] [1.0, 0.0, 0.491]</t>
  </si>
  <si>
    <t>[1.0, 0.015, 0.494] [0.494, 0.247, 0.0] [0.506, 0.247, -0.01]</t>
  </si>
  <si>
    <t>[1.0, -0.015, -0.494] [0.506, -0.247, 0.01] [0.494, -0.247, 0.0]</t>
  </si>
  <si>
    <t>[1.0, 0.176, 0.119] [0.741, -0.0, -0.371] [0.0, 0.0, 0.0] [0.0, -0.0, 0.0] [0.52, 0.235, -0.059]</t>
  </si>
  <si>
    <t>[1.0, 0.073, 0.37] [0.618, 0.114, -0.262] [0.0, -0.0, 0.0] [0.0, 0.0, -0.0] [0.716, 0.253, -0.253]</t>
  </si>
  <si>
    <t>[1.0, 0.146, 0.239] [0.657, 0.0, -0.329] [0.0, -0.0, -0.0] [0.0, -0.0, -0.0] [0.546, 0.21, -0.152]</t>
  </si>
  <si>
    <t>[1.0, -0.263, 0.116] [0.568, 0.249, 0.083] [0.0, -0.0, 0.0] [0.0, 0.0, -0.0] [0.755, 0.0, 0.378]</t>
  </si>
  <si>
    <t>[1.0, -0.157, 0.354] [0.767, 0.271, 0.271] [0.0, -0.0, 0.0] [0.0, -0.0, 0.0] [0.647, 0.134, 0.268]</t>
  </si>
  <si>
    <t>[1.0, -0.237, 0.234] [0.585, 0.221, 0.173] [0.0, 0.0, -0.0] [0.0, 0.0, -0.0] [0.672, 0.0, 0.336]</t>
  </si>
  <si>
    <t>[1.0, -0.062, 0.158] [0.638, 0.226, -0.226] [0.0, 0.0, 0.0] [0.0, 0.0, -0.0] [0.661, 0.196, 0.25]</t>
  </si>
  <si>
    <t>[1.0, -0.0, 0.5] [0.222, 0.007, 0.108] [0.293, 0.0, 0.147] [0.053, 0.0, -0.026] [0.17, 0.06, -0.06]</t>
  </si>
  <si>
    <t>[1.0, -0.06, 0.421] [0.488, 0.173, -0.173] [0.0, 0.0, 0.0] [0.0, 0.0, -0.0] [0.506, 0.15, 0.191]</t>
  </si>
  <si>
    <t>[1.0, 0.075, -0.469] [0.779, 0.0, -0.39] [0.0, -0.0, -0.0] [0.22, -0.078, 0.078] [1.0, 0.061, -0.407]</t>
  </si>
  <si>
    <t>[1.0, -0.129, -0.06] [0.393, 0.071, -0.167] [0.0, 0.0, -0.0] [0.445, 0.0, 0.222] [1.0, -0.0, -0.5]</t>
  </si>
  <si>
    <t>[1.0, -0.021, -0.272] [0.565, -0.0, -0.282] [0.0, -0.0, 0.0] [0.326, -0.043, 0.145] [1.0, -0.0, -0.5]</t>
  </si>
  <si>
    <t>[1.0, -0.125, -0.448] [1.0, -0.006, 0.463] [0.226, -0.113, 0.0] [0.0, -0.0, 0.0] [0.706, 0.0, 0.353]</t>
  </si>
  <si>
    <t>[1.0, 0.026, -0.055] [1.0, 0.0, 0.5] [0.421, -0.0, -0.211] [0.0, 0.0, -0.0] [0.414, 0.073, 0.177]</t>
  </si>
  <si>
    <t>[1.0, -0.075, -0.259] [1.0, 0.0, 0.5] [0.318, -0.044, -0.14] [0.0, -0.0, 0.0] [0.576, 0.0, 0.288]</t>
  </si>
  <si>
    <t>[1.0, -0.0, -0.5] [0.599, 0.149, -0.238] [0.65, 0.0, -0.325] [0.31, -0.0, 0.155] [0.582, 0.206, 0.206]</t>
  </si>
  <si>
    <t>[1.0, -0.043, -0.171] [0.682, 0.194, 0.26] [1.0, 0.0, -0.5] [0.0, 0.0, 0.0] [1.0, 0.26, -0.392]</t>
  </si>
  <si>
    <t>[1.0, -0.0, -0.5] [0.283, 0.021, -0.133] [0.969, -0.0, -0.484] [0.665, 0.0, 0.333] [0.255, 0.09, 0.09]</t>
  </si>
  <si>
    <t>[1.0, 0.213, -0.12] [0.881, -0.0, -0.441] [0.0, 0.0, -0.0] [0.0, -0.0, 0.0] [0.759, 0.282, -0.236]</t>
  </si>
  <si>
    <t>[1.0, -0.057, 0.191] [0.452, 0.028, -0.215] [0.0, -0.0, -0.0] [0.0, -0.0, -0.0] [1.0, 0.045, -0.481]</t>
  </si>
  <si>
    <t>[1.0, 0.093, 0.037] [0.795, 0.136, -0.341] [0.0, -0.0, 0.0] [0.0, 0.0, -0.0] [1.0, 0.301, -0.375]</t>
  </si>
  <si>
    <t>[1.0, -0.296, -0.116] [0.804, 0.293, 0.262] [0.0, 0.0, 0.0] [0.0, -0.0, -0.0] [0.895, 0.0, 0.448]</t>
  </si>
  <si>
    <t>[1.0, -0.033, 0.184] [1.0, 0.039, 0.484] [0.0, 0.0, 0.0] [0.0, 0.0, -0.0] [0.454, 0.029, 0.215]</t>
  </si>
  <si>
    <t>[1.0, -0.169, 0.037] [1.0, 0.272, 0.387] [0.0, 0.0, -0.0] [0.0, 0.0, -0.0] [0.774, 0.113, 0.34]</t>
  </si>
  <si>
    <t>[1.0, -0.062, -0.474] [0.976, 0.318, -0.35] [0.0, -0.0, 0.0] [0.0, -0.0, 0.0] [1.0, 0.277, 0.385]</t>
  </si>
  <si>
    <t>[1.0, -0.026, 0.489] [1.0, 0.282, 0.383] [0.002, -0.0, -0.001] [0.0, 0.0, 0.0] [0.947, 0.313, -0.344]</t>
  </si>
  <si>
    <t>[1.0, -0.012, 0.037] [1.0, 0.27, 0.388] [0.0, 0.0, -0.0] [0.0, -0.0, -0.0] [0.926, 0.282, 0.346]</t>
  </si>
  <si>
    <t>[1.0, -0.082, 0.037] [0.94, 0.302, -0.345] [0.0, 0.0, -0.0] [0.0, -0.0, 0.0] [1.0, 0.275, -0.386]</t>
  </si>
  <si>
    <t>[1.0, -0.0, 0.5] [0.089, 0.0, 0.045] [0.604, 0.0, 0.302] [0.389, -0.036, -0.179] [0.014, 0.005, -0.005]</t>
  </si>
  <si>
    <t>[1.0, -0.05, -0.479] [0.038, 0.019, 0.0] [0.811, -0.0, -0.406] [0.0, -0.0, 0.0] [0.306, 0.064, -0.126]</t>
  </si>
  <si>
    <t>[1.0, 0.485, 0.037] [0.734, 0.355, 0.029] [0.0, -0.0, -0.0] [0.0, -0.0, 0.0] [0.651, -0.315, -0.025]</t>
  </si>
  <si>
    <t>[1.0, -0.485, 0.037] [0.741, -0.358, 0.03] [0.0, 0.0, 0.0] [0.0, 0.0, 0.0] [0.649, 0.323, 0.004]</t>
  </si>
  <si>
    <t>[1.0, -0.303, -0.292] [0.194, -0.069, -0.069] [0.0, 0.0, 0.0] [0.291, -0.103, 0.103] [0.007, 0.0, 0.004]</t>
  </si>
  <si>
    <t>[1.0, 0.175, -0.139] [0.297, -0.105, 0.105] [0.118, 0.042, 0.042] [0.0, -0.0, 0.0] [0.193, 0.068, -0.068]</t>
  </si>
  <si>
    <t>[1.0, -0.047, -0.26] [0.0, -0.0, -0.0] [0.397, 0.062, 0.173] [0.0, -0.0, 0.0] [0.08, 0.04, -0.0]</t>
  </si>
  <si>
    <t>[1.0, -0.368, 0.175] [0.257, 0.129, -0.0] [0.0, 0.0, -0.0] [0.213, 0.0, -0.106] [0.108, -0.054, -0.0]</t>
  </si>
  <si>
    <t>[1.0, 0.15, 0.225] [0.251, 0.0, 0.125] [0.302, 0.107, -0.107] [0.0, 0.0, -0.0] [0.088, -0.044, -0.0]</t>
  </si>
  <si>
    <t>[1.0, -0.122, 0.207] [0.162, 0.057, 0.057] [0.266, 0.094, -0.094] [0.0, 0.0, -0.0] [0.155, -0.078, -0.0]</t>
  </si>
  <si>
    <t>[1.0, -0.471, -0.071] [0.113, 0.038, -0.041] [0.0, -0.0, -0.0] [0.129, -0.064, 0.0] [0.116, -0.041, 0.041]</t>
  </si>
  <si>
    <t>[1.0, 0.382, 0.095] [0.43, -0.051, 0.194] [0.0, 0.0, 0.0] [0.0, 0.0, 0.0] [0.023, 0.008, -0.008]</t>
  </si>
  <si>
    <t>[1.0, -0.032, 0.007] [0.102, 0.0, 0.051] [0.017, 0.006, -0.006] [0.0, 0.0, -0.0] [0.023, -0.012, -0.0]</t>
  </si>
  <si>
    <t>[1.0, -0.05, -0.479] [1.0, 0.301, -0.375] [0.948, -0.33, 0.337] [0.151, 0.0, 0.076] [0.0, 0.0, -0.0]</t>
  </si>
  <si>
    <t>[1.0, 0.146, -0.439] [0.281, -0.099, 0.099] [0.896, 0.317, 0.317] [0.0, 0.0, -0.0] [0.829, 0.113, -0.368]</t>
  </si>
  <si>
    <t>[1.0, -0.0, -0.5] [0.946, -0.376, 0.234] [0.0, -0.0, 0.0] [1.0, -0.181, 0.207] [0.125, 0.063, -0.0]</t>
  </si>
  <si>
    <t>[1.0, -0.223, 0.407] [0.978, 0.282, -0.372] [0.679, -0.0, -0.34] [0.0, 0.0, -0.0] [0.212, -0.106, 0.0]</t>
  </si>
  <si>
    <t>[1.0, 0.052, 0.478] [0.261, 0.0, 0.13] [1.0, 0.377, -0.297] [0.0, 0.0, -0.0] [0.621, -0.095, -0.271]</t>
  </si>
  <si>
    <t>[1.0, 0.0, 0.5] [0.599, 0.013, 0.294] [1.0, -0.221, -0.289] [0.0, -0.0, 0.0] [0.283, -0.141, -0.0]</t>
  </si>
  <si>
    <t>[1.0, -0.488, -0.028] [1.0, 0.139, -0.083] [1.0, -0.5, -0.0] [0.506, -0.194, -0.141] [0.0, 0.0, -0.0]</t>
  </si>
  <si>
    <t>[1.0, 0.443, 0.137] [0.623, -0.116, 0.263] [1.0, 0.5, 0.0] [0.286, 0.143, -0.0] [1.0, 0.025, -0.49]</t>
  </si>
  <si>
    <t>[0.176, -0.062, 0.062] [1.0, -0.354, 0.354] [1.0, 0.351, -0.206] [1.0, -0.5, 0.0] [0.262, 0.033, 0.117]</t>
  </si>
  <si>
    <t>[1.0, -0.257, -0.393] [0.639, 0.027, -0.308] [0.0, -0.0, 0.0] [0.404, -0.068, 0.174] [0.0, 0.0, -0.0]</t>
  </si>
  <si>
    <t>[1.0, 0.291, -0.244] [0.296, -0.105, 0.105] [0.423, 0.149, 0.149] [0.0, -0.0, 0.0] [0.272, 0.096, -0.096]</t>
  </si>
  <si>
    <t>[1.0, -0.0, -0.5] [0.173, -0.076, 0.026] [0.449, 0.018, 0.217] [0.367, -0.0, 0.184] [0.0, 0.0, 0.0]</t>
  </si>
  <si>
    <t>[1.0, -0.383, 0.283] [0.699, 0.299, -0.105] [0.0, 0.0, -0.0] [0.0, 0.0, -0.0] [0.348, -0.174, -0.0]</t>
  </si>
  <si>
    <t>[1.0, 0.275, 0.375] [0.353, 0.0, 0.176] [0.498, 0.176, -0.176] [0.0, 0.0, -0.0] [0.133, -0.067, -0.0]</t>
  </si>
  <si>
    <t>[1.0, -0.178, 0.407] [0.391, 0.138, 0.138] [0.28, 0.099, -0.099] [0.0, 0.0, -0.0] [0.331, -0.166, -0.0]</t>
  </si>
  <si>
    <t>[1.0, -0.478, -0.052] [0.694, 0.185, -0.27] [0.0, -0.0, -0.0] [0.211, -0.106, 0.0] [0.141, -0.05, 0.05]</t>
  </si>
  <si>
    <t>[1.0, 0.457, 0.105] [0.098, 0.0, 0.049] [0.841, 0.42, 0.002] [0.0, -0.0, 0.0] [0.055, 0.019, -0.019]</t>
  </si>
  <si>
    <t>[1.0, -0.159, -0.001] [0.517, 0.183, 0.183] [0.0, 0.0, -0.0] [0.0, 0.0, 0.0] [0.487, 0.194, -0.119]</t>
  </si>
  <si>
    <t>[1.0, -0.151, 0.005] [0.531, -0.242, 0.057] [0.0, 0.0, 0.0] [0.0, 0.0, -0.0] [0.458, -0.229, -0.0]</t>
  </si>
  <si>
    <t>[1.0, 0.36, 0.087] [0.066, 0.033, -0.0] [0.0, -0.0, -0.0] [0.072, -0.025, -0.025] [0.821, 0.0, 0.411]</t>
  </si>
  <si>
    <t>[1.0, -0.291, -0.012] [0.934, -0.179, 0.393] [0.0, 0.0, -0.0] [0.0, 0.0, -0.0] [0.012, -0.006, 0.0]</t>
  </si>
  <si>
    <t>[1.0, 0.112, -0.362] [0.676, 0.26, 0.188] [0.0, 0.0, -0.0] [0.0, -0.0, -0.0] [0.291, -0.146, -0.0]</t>
  </si>
  <si>
    <t>[1.0, 0.0, 0.5] [0.23, 0.053, -0.064] [0.829, -0.04, 0.398] [0.0, 0.0, -0.0] [0.0, -0.0, -0.0]</t>
  </si>
  <si>
    <t>[1.0, 0.477, -0.035] [0.929, 0.464, 0.0] [0.0, -0.0, -0.0] [0.371, -0.131, 0.131] [0.602, 0.0, 0.301]</t>
  </si>
  <si>
    <t>[1.0, 0.421, -0.018] [0.858, 0.429, 0.0] [0.0, -0.0, -0.0] [0.279, -0.099, 0.099] [0.827, 0.0, 0.414]</t>
  </si>
  <si>
    <t>[1.0, 0.451, -0.027] [0.896, 0.448, -0.0] [0.0, -0.0, -0.0] [0.328, -0.116, 0.116] [0.707, 0.0, 0.354]</t>
  </si>
  <si>
    <t>[1.0, 0.422, 0.028] [0.581, -0.0, -0.29] [0.592, 0.006, 0.294] [1.0, 0.354, 0.354] [0.0, -0.0, -0.0]</t>
  </si>
  <si>
    <t>[1.0, 0.399, -0.015] [0.487, 0.0, -0.244] [0.804, 0.0, 0.402] [0.943, 0.333, 0.333] [0.0, -0.0, -0.0]</t>
  </si>
  <si>
    <t>[1.0, 0.41, 0.01] [0.537, 0.0, -0.269] [0.691, 0.0, 0.345] [0.978, 0.346, 0.346] [0.0, -0.0, 0.0]</t>
  </si>
  <si>
    <t>[1.0, 0.415, 0.204] [0.439, -0.155, -0.155] [0.0, -0.0, -0.0] [0.825, -0.111, -0.049] [0.0, 0.0, 0.0]</t>
  </si>
  <si>
    <t>[1.0, 0.48, 0.048] [0.766, -0.271, -0.271] [0.0, -0.0, 0.0] [0.761, -0.333, 0.116] [0.042, 0.015, 0.015]</t>
  </si>
  <si>
    <t>[1.0, 0.445, 0.133] [0.59, -0.208, -0.208] [0.0, -0.0, -0.0] [0.805, -0.224, 0.031] [0.0, 0.0, 0.0]</t>
  </si>
  <si>
    <t>[1.0, -0.207, -0.317] [1.0, 0.5, -0.0] [0.0, -0.0, -0.0] [0.608, 0.026, 0.293] [0.267, -0.134, 0.0]</t>
  </si>
  <si>
    <t>[1.0, -0.29, -0.346] [1.0, 0.5, -0.0] [0.0, 0.0, 0.0] [0.593, -0.0, 0.297] [0.306, -0.148, 0.011]</t>
  </si>
  <si>
    <t>[1.0, -0.245, -0.33] [1.0, 0.5, -0.0] [0.0, 0.0, -0.0] [0.598, 0.008, 0.295] [0.285, -0.143, 0.0]</t>
  </si>
  <si>
    <t>[1.0, -0.319, -0.078] [0.318, 0.044, -0.14] [0.161, 0.081, 0.0] [1.0, 0.5, 0.0] [0.0, 0.0, -0.0]</t>
  </si>
  <si>
    <t>[1.0, -0.391, -0.117] [0.31, 0.006, -0.153] [0.179, 0.09, -0.0] [1.0, 0.5, -0.0] [0.0, 0.0, -0.0]</t>
  </si>
  <si>
    <t>[1.0, -0.353, -0.096] [0.314, 0.026, -0.146] [0.17, 0.085, -0.0] [1.0, 0.5, 0.0] [0.0, 0.0, -0.0]</t>
  </si>
  <si>
    <t>[1.0, -0.354, -0.354] [0.81, 0.359, -0.112] [0.199, 0.0, -0.1] [0.887, 0.313, 0.313] [0.094, -0.033, -0.033]</t>
  </si>
  <si>
    <t>[1.0, -0.354, -0.354] [0.58, 0.256, -0.081] [0.359, 0.0, -0.179] [0.769, 0.272, 0.272] [0.153, -0.054, -0.054]</t>
  </si>
  <si>
    <t>[1.0, -0.354, -0.354] [0.689, 0.305, -0.096] [0.283, -0.0, -0.142] [0.824, 0.291, 0.291] [0.125, -0.044, -0.044]</t>
  </si>
  <si>
    <t>[1.0, 0.022, -0.234] [1.0, 0.5, -0.0] [0.0, -0.0, -0.0] [0.58, -0.085, 0.255] [0.3, -0.106, 0.106]</t>
  </si>
  <si>
    <t>[1.0, -0.076, -0.271] [1.0, 0.5, -0.0] [0.0, -0.0, 0.0] [0.587, -0.208, 0.208] [0.273, -0.092, 0.099]</t>
  </si>
  <si>
    <t>[1.0, -0.024, -0.252] [1.0, 0.5, -0.0] [0.0, -0.0, 0.0] [0.586, -0.148, 0.231] [0.281, -0.099, 0.099]</t>
  </si>
  <si>
    <t>[1.0, -0.067, -0.06] [0.474, -0.0, -0.237] [0.247, 0.087, 0.087] [1.0, 0.443, 0.139] [0.0, 0.0, 0.0]</t>
  </si>
  <si>
    <t>[1.0, -0.096, -0.179] [0.629, -0.0, -0.315] [0.328, 0.116, 0.116] [1.0, 0.394, 0.256] [0.0, -0.0, -0.0]</t>
  </si>
  <si>
    <t>[1.0, -0.08, -0.115] [0.546, -0.0, -0.273] [0.285, 0.101, 0.101] [1.0, 0.42, 0.193] [0.0, 0.0, 0.0]</t>
  </si>
  <si>
    <t>[1.0, 0.392, -0.03] [0.987, 0.44, -0.131] [0.0, -0.0, -0.0] [0.922, 0.326, 0.326] [0.0, 0.0, 0.0]</t>
  </si>
  <si>
    <t>[1.0, -0.354, -0.354] [0.0, 0.0, 0.0] [0.862, 0.0, -0.198] [0.0, -0.0, 0.0] [0.824, 0.017, -0.172]</t>
  </si>
  <si>
    <t>[1.0, -0.013, -0.297] [1.0, 0.5, -0.0] [0.0, -0.0, -0.0] [0.649, -0.177, 0.251] [0.247, -0.087, 0.087]</t>
  </si>
  <si>
    <t>[1.0, -0.093, -0.096] [0.642, -0.0, -0.321] [0.263, 0.093, 0.093] [1.0, 0.406, 0.227] [0.0, 0.0, -0.0]</t>
  </si>
  <si>
    <t>[1.0, -0.354, -0.354] [0.666, 0.295, -0.092] [0.223, 0.0, -0.112] [0.765, 0.27, 0.27] [0.097, -0.034, -0.034]</t>
  </si>
  <si>
    <t>[1.0, 0.42, 0.192] [0.621, -0.219, -0.219] [0.0, -0.0, 0.0] [0.978, -0.203, -0.009] [0.0, 0.0, 0.0]</t>
  </si>
  <si>
    <t>[1.0, -0.294, 0.378] [0.416, 0.0, 0.208] [0.165, 0.082, -0.0] [0.797, 0.11, 0.353] [0.0, -0.0, 0.0]</t>
  </si>
  <si>
    <t>[1.0, 0.082, -0.466] [0.545, 0.193, -0.193] [0.047, -0.024, 0.0] [0.627, 0.222, -0.222] [0.234, -0.117, 0.0]</t>
  </si>
  <si>
    <t>[1.0, -0.243, -0.16] [0.0, 0.0, -0.0] [0.375, -0.133, -0.133] [0.0, 0.0, 0.0] [0.0, 0.0, -0.0] [0.0, -0.0, 0.0] [0.0, -0.0, -0.0] [0.003, -0.001, -0.0] [0.193, -0.068, 0.068]</t>
  </si>
  <si>
    <t>[1.0, 0.196, -0.07] [0.195, 0.0, -0.097] [0.0, -0.0, 0.0] [-0.0, -0.0, -0.0] [0.0, -0.0, -0.0] [0.0, -0.0, 0.0] [0.362, 0.128, 0.128] [0.0, 0.0, 0.0] [0.083, 0.0, 0.042]</t>
  </si>
  <si>
    <t>[1.0, -0.047, -0.145] [0.0, -0.0, -0.0] [0.249, -0.088, 0.088] [0.0, -0.0, -0.0] [0.0, -0.0, -0.0] [0.0, -0.0, 0.0] [0.056, 0.0, 0.028] [0.0, 0.0, 0.0] [0.219, 0.0, 0.11]</t>
  </si>
  <si>
    <t>[1.0, -0.423, 0.186] [0.126, -0.044, 0.044] [0.0, 0.0, 0.0] [0.0, 0.0, 0.0] [0.0, 0.0, -0.0] [0.183, -0.0, -0.092] [0.0, 0.0, -0.0] [0.177, -0.063, -0.063] [0.081, -0.041, -0.0]</t>
  </si>
  <si>
    <t>[1.0, 0.178, 0.278] [0.0, -0.0, -0.0] [0.233, 0.0, 0.117] [0.0, -0.0, 0.0] [0.0, -0.0, -0.0] [0.383, 0.135, -0.135] [0.0, 0.0, 0.0] [0.043, 0.015, -0.015] [-0.0, -0.0, 0.0]</t>
  </si>
  <si>
    <t>[1.0, -0.14, 0.258] [0.0, -0.0, 0.0] [0.0, 0.0, -0.0] [0.0, -0.0, 0.0] [0.0, 0.0, -0.0] [0.384, 0.13, -0.138] [0.0, -0.0, 0.0] [0.123, -0.0, -0.062] [0.0, -0.0, -0.0]</t>
  </si>
  <si>
    <t>[1.0, -0.488, -0.029] [0.004, -0.0, 0.002] [0.063, -0.0, -0.032] [0.0, 0.0, 0.0] [0.0, 0.0, 0.0] [0.0, -0.0, -0.0] [0.0, -0.0, -0.0] [0.133, -0.067, -0.0] [0.146, -0.073, -0.0]</t>
  </si>
  <si>
    <t>[1.0, 0.334, 0.112] [0.244, -0.042, -0.105] [0.227, 0.0, 0.113] [0.0, -0.0, 0.0] [0.0, 0.0, -0.0] [0.0, -0.0, -0.0] [0.0, 0.0, 0.0] [0.0, 0.0, 0.0] [0.0, -0.0, 0.0]</t>
  </si>
  <si>
    <t>[1.0, -0.04, 0.044] [0.048, -0.008, -0.021] [0.045, -0.0, 0.023] [0.0, -0.0, -0.0] [0.0, -0.0, -0.0] [0.0, 0.0, 0.0] [0.0, 0.0, 0.0] [0.0, 0.0, 0.0] [0.0, 0.0, 0.0]</t>
  </si>
  <si>
    <t>[1.0, -0.19, -0.421] [0.379, 0.134, 0.134] [1.0, 0.008, -0.497] [0.0, -0.0, -0.0] [0.284, 0.1, -0.1] [0.0, -0.0, 0.0] [1.0, -0.36, 0.338] [0.0, 0.0, -0.0] [0.0, -0.0, -0.0]</t>
  </si>
  <si>
    <t>[1.0, 0.413, -0.211] [0.0, -0.0, -0.0] [0.2, 0.0, 0.1] [0.0, -0.0, 0.0] [1.0, -0.395, -0.254] [0.0, 0.0, 0.0] [1.0, 0.42, 0.192] [0.0, 0.0, 0.0] [0.437, 0.154, 0.154]</t>
  </si>
  <si>
    <t>[1.0, -0.0, -0.5] [0.0, -0.0, 0.0] [1.0, 0.0, 0.0] [0.0, -0.0, 0.0] [0.741, 0.0, -0.337] [0.0, -0.0, 0.0] [1.0, 0.076, 0.42] [0.0, -0.0, -0.0] [0.621, 0.0, 0.0]</t>
  </si>
  <si>
    <t>[1.0, -0.354, 0.354] [1.0, 0.124, 0.28] [0.233, 0.082, -0.082] [0.352, 0.124, 0.124] [0.0, 0.0, -0.0] [1.0, -0.41, -0.218] [0.0, 0.0, 0.0] [0.0, -0.0, 0.0] [0.0, -0.0, 0.0]</t>
  </si>
  <si>
    <t>[1.0, 0.168, 0.431] [0.214, -0.076, -0.076] [0.0, -0.0, -0.0] [0.624, -0.312, 0.0] [0.0, -0.0, -0.0] [1.0, 0.5, 0.0] [0.0, 0.0, 0.0] [0.91, 0.394, -0.146] [0.0, -0.0, -0.0]</t>
  </si>
  <si>
    <t>[1.0, 0.0, 0.5] [0.999, 0.094, -0.161] [0.0, 0.0, 0.0] [1.0, 0.0, 0.069] [0.0, 0.0, -0.0] [1.0, 0.0, -0.5] [0.0, 0.0, -0.0] [0.134, 0.0, -0.067] [0.0, 0.0, 0.0]</t>
  </si>
  <si>
    <t>[1.0, -0.5, 0.0] [1.0, 0.165, 0.432] [1.0, -0.0, -0.5] [0.0, 0.0, 0.0] [0.0, 0.0, -0.0] [0.581, -0.291, 0.0] [0.986, -0.493, -0.0] [0.122, -0.044, -0.04] [0.0, 0.0, 0.0]</t>
  </si>
  <si>
    <t>[1.0, 0.48, 0.049] [0.0, -0.0, 0.0] [0.0, 0.0, -0.0] [1.0, -0.5, -0.0] [0.0, -0.0, -0.0] [0.742, 0.371, 0.0] [0.866, 0.306, 0.306] [0.163, 0.081, -0.0] [0.381, 0.191, 0.0]</t>
  </si>
  <si>
    <t>[-0.0, 0.0, -0.0] [1.0, 0.354, -0.354] [1.0, 0.397, 0.249] [1.0, -0.0, -0.5] [1.0, 0.0, 0.5] [1.0, 0.0, 0.5] [1.0, -0.0, -0.5] [0.477, -0.238, -0.0] [0.527, 0.053, 0.09]</t>
  </si>
  <si>
    <t>[1.0, -0.374, -0.303] [0.0, 0.0, 0.0] [0.749, -0.243, -0.274] [0.0, 0.0, 0.0] [0.0, 0.0, -0.0] [0.0, -0.0, 0.0] [0.0, -0.0, -0.0] [0.0, -0.0, -0.0] [0.382, -0.148, 0.105]</t>
  </si>
  <si>
    <t>[1.0, 0.367, -0.147] [0.278, 0.0, -0.139] [0.0, -0.0, 0.0] [0.0, -0.0, 0.0] [0.0, -0.0, -0.0] [0.0, -0.0, 0.0] [0.629, 0.222, 0.222] [0.0, -0.0, -0.0] [0.156, 0.0, 0.078]</t>
  </si>
  <si>
    <t>[1.0, -0.029, -0.411] [0.0, 0.0, -0.0] [0.171, -0.06, 0.06] [0.0, -0.0, -0.0] [0.0, -0.0, -0.0] [0.0, -0.0, 0.0] [0.654, 0.0, 0.327] [0.0, 0.0, 0.0] [0.322, 0.0, 0.161]</t>
  </si>
  <si>
    <t>[1.0, -0.389, 0.267] [0.824, 0.0, 0.412] [0.0, 0.0, -0.0] [0.0, 0.0, 0.0] [0.0, 0.0, 0.0] [0.119, -0.042, -0.042] [0.0, 0.0, 0.0] [0.249, -0.084, -0.09] [0.0, -0.0, 0.0]</t>
  </si>
  <si>
    <t>[1.0, 0.271, 0.388] [0.0, -0.0, -0.0] [0.208, 0.0, 0.104] [0.0, -0.0, 0.0] [0.0, -0.0, -0.0] [0.749, 0.329, -0.11] [0.0, 0.0, -0.0] [0.202, 0.072, -0.072] [-0.0, 0.0, 0.0]</t>
  </si>
  <si>
    <t>[1.0, -0.083, 0.466] [0.767, -0.236, 0.029] [0.0, 0.0, -0.0] [0.0, -0.0, 0.0] [0.0, -0.0, 0.0] [0.0, 0.0, -0.0] [0.0, 0.0, 0.0] [0.45, -0.0, -0.225] [0.0, 0.0, -0.0]</t>
  </si>
  <si>
    <t>[1.0, -0.5, 0.0] [0.203, 0.026, 0.091] [0.526, -0.0, -0.263] [0.0, 0.0, 0.0] [0.0, 0.0, -0.0] [0.0, -0.0, 0.0] [-0.0, -0.0, 0.0] [0.185, -0.092, -0.0] [0.16, -0.08, 0.0]</t>
  </si>
  <si>
    <t>[1.0, 0.448, 0.126] [0.0, -0.0, 0.0] [0.09, 0.0, 0.045] [0.0, -0.0, -0.0] [0.0, -0.0, -0.0] [0.568, 0.284, 0.0] [0.421, 0.149, 0.149] [0.02, 0.01, -0.0] [0.0, 0.0, 0.0]</t>
  </si>
  <si>
    <t>[1.0, -0.114, 0.022] [0.616, -0.297, -0.028] [0.0, 0.0, 0.0] [0.0, 0.0, -0.0] [0.0, -0.0, 0.0] [0.0, 0.0, 0.0] [0.0, -0.0, 0.0] [0.0, -0.0, 0.0] [0.556, 0.0, 0.278]</t>
  </si>
  <si>
    <t>[1.0, -0.066, 0.068] [0.0, 0.0, -0.0] [0.688, -0.293, 0.123] [0.0, -0.0, 0.0] [0.0, 0.0, 0.0] [0.0, -0.0, 0.0] [0.0, -0.0, 0.0] [0.528, 0.0, -0.264] [0.0, -0.0, 0.0]</t>
  </si>
  <si>
    <t>[1.0, 0.448, 0.126] [0.0, -0.0, 0.0] [0.0, -0.0, 0.0] [0.0, -0.0, -0.0] [0.0, -0.0, 0.0] [0.0, -0.0, -0.0] [-0.0, -0.0, 0.0] [0.552, -0.209, 0.042] [0.489, -0.244, 0.0]</t>
  </si>
  <si>
    <t>[1.0, -0.397, -0.027] [0.516, -0.088, -0.222] [0.481, 0.0, 0.24] [0.0, -0.0, -0.0] [-0.0, 0.0, 0.0] [0.0, -0.0, 0.0] [0.0, -0.0, 0.0] [0.0, 0.0, -0.0] [0.0, 0.0, -0.0]</t>
  </si>
  <si>
    <t>[1.0, -0.0, -0.5] [0.004, -0.002, 0.0] [0.209, 0.104, 0.0] [0.0, -0.0, -0.0] [0.0, -0.0, 0.0] [0.574, 0.166, -0.218] [0.0, -0.0, -0.0] [0.0, 0.0, -0.0] [0.264, -0.0, -0.132]</t>
  </si>
  <si>
    <t>[1.0, 0.0, 0.5] [0.482, 0.212, -0.07] [0.266, -0.133, -0.0] [0.112, 0.0, -0.056] [-0.0, -0.0, 0.0] [0.0, -0.0, 0.0] [0.0, 0.0, 0.0] [0.0, -0.0, 0.0] [0.188, 0.0, 0.094]</t>
  </si>
  <si>
    <t>[1.0, 0.341, -0.359] [1.0, 0.426, 0.18] [0.604, -0.174, 0.069] [1.0, -0.354, 0.354] [0.0, 0.0, -0.0] [0.0, -0.0, 0.0] [0.0, 0.0, -0.0]</t>
  </si>
  <si>
    <t>[1.0, 0.35, -0.355] [1.0, 0.445, 0.132] [0.586, -0.182, 0.017] [1.0, -0.354, 0.354] [0.0, 0.0, -0.0] [0.0, -0.0, 0.0] [0.0, 0.0, -0.0]</t>
  </si>
  <si>
    <t>[1.0, 0.345, -0.357] [1.0, 0.435, 0.158] [0.596, -0.178, 0.045] [1.0, -0.354, 0.354] [0.0, 0.0, -0.0] [0.0, -0.0, 0.0] [0.0, 0.0, -0.0]</t>
  </si>
  <si>
    <t>[1.0, 0.354, -0.354] [1.0, -0.0, 0.5] [1.0, 0.343, 0.241] [0.514, -0.221, -0.034] [0.0, 0.0, 0.0] [0.0, 0.0, 0.0] [0.0, 0.0, 0.0]</t>
  </si>
  <si>
    <t>[1.0, 0.354, -0.354] [1.0, 0.0, 0.5] [1.0, 0.358, 0.194] [0.513, -0.207, -0.081] [0.0, 0.0, -0.0] [0.0, 0.0, 0.0] [0.0, 0.0, -0.0]</t>
  </si>
  <si>
    <t>[1.0, 0.354, -0.354] [1.0, -0.0, 0.5] [1.0, 0.35, 0.219] [0.513, -0.215, -0.056] [0.0, 0.0, 0.0] [0.0, 0.0, 0.0] [0.0, 0.0, -0.0]</t>
  </si>
  <si>
    <t>[1.0, 0.177, -0.427] [1.0, 0.085, 0.465] [0.99, 0.013, 0.015] [1.0, -0.354, 0.354] [0.0, 0.0, 0.0] [-0.0, -0.0, 0.0] [0.0, 0.0, -0.0]</t>
  </si>
  <si>
    <t>[0.984, 0.173, -0.42] [1.0, 0.085, 0.465] [1.0, 0.035, -0.156] [1.0, -0.354, 0.354] [0.0, 0.0, 0.0] [0.0, -0.0, 0.0] [0.0, 0.0, -0.0]</t>
  </si>
  <si>
    <t>[0.999, 0.177, -0.426] [1.0, 0.085, 0.465] [1.0, 0.022, -0.055] [1.0, -0.354, 0.354] [0.0, 0.0, 0.0] [0.0, -0.0, 0.0] [0.0, 0.0, -0.0]</t>
  </si>
  <si>
    <t>[1.0, 0.099, -0.459] [1.0, -0.253, -0.048] [1.0, -0.203, 0.416] [1.0, -0.354, 0.354] [0.372, 0.186, 0.0] [0.0, -0.0, -0.0] [0.0, 0.0, -0.0]</t>
  </si>
  <si>
    <t>[1.0, 0.199, -0.418] [1.0, -0.283, -0.383] [0.986, -0.349, 0.349] [1.0, -0.354, 0.354] [0.165, 0.083, -0.0] [0.0, 0.0, 0.0] [0.331, 0.117, -0.117]</t>
  </si>
  <si>
    <t>[1.0, 0.086, -0.464] [1.0, -0.348, -0.239] [1.0, -0.277, 0.385] [1.0, -0.354, 0.354] [0.517, 0.258, 0.0] [0.0, -0.0, -0.0] [0.0, 0.0, -0.0]</t>
  </si>
  <si>
    <t>[1.0, 0.159, -0.434] [1.0, 0.0, 0.5] [1.0, 0.215, 0.411] [1.0, 0.028, -0.054] [0.395, -0.198, 0.0] [0.0, 0.0, 0.0] [0.0, 0.0, 0.0]</t>
  </si>
  <si>
    <t>[0.965, 0.153, -0.419] [1.0, 0.0, 0.5] [1.0, 0.354, 0.354] [1.0, 0.312, -0.371] [0.493, -0.247, 0.0] [0.0, 0.0, 0.0] [0.132, -0.047, 0.047]</t>
  </si>
  <si>
    <t>[1.0, 0.167, -0.431] [1.0, -0.0, 0.5] [1.0, 0.293, 0.379] [1.0, 0.159, -0.191] [0.533, -0.266, 0.0] [0.0, 0.0, -0.0] [0.0, 0.0, 0.0]</t>
  </si>
  <si>
    <t>[1.0, 0.015, 0.494] [1.0, 0.0, 0.5] [0.718, 0.0, 0.359] [0.755, -0.054, 0.355] [1.0, 0.0, 0.5] [1.0, 0.363, -0.331] [1.0, 0.354, 0.354]</t>
  </si>
  <si>
    <t>[1.0, -0.187, 0.423] [1.0, -0.354, -0.354] [0.0, 0.0, -0.0] [1.0, 0.354, -0.354] [0.864, 0.002, -0.431] [1.0, -0.386, 0.275] [1.0, 0.302, 0.375]</t>
  </si>
  <si>
    <t>[1.0, -0.052, 0.478] [1.0, -0.0, -0.5] [0.553, -0.119, 0.227] [1.0, 0.354, -0.354] [1.0, -0.093, 0.332] [1.0, 0.354, -0.354] [1.0, 0.354, 0.354]</t>
  </si>
  <si>
    <t>[1.0, 0.144, -0.44] [1.0, 0.028, 0.025] [0.917, -0.076, 0.427] [1.0, -0.354, 0.354] [0.0, 0.0, 0.0] [0.0, -0.0, 0.0] [0.0, 0.0, -0.0]</t>
  </si>
  <si>
    <t>[1.0, 0.124, -0.449] [1.0, -0.009, -0.148] [0.929, -0.085, 0.429] [1.0, -0.354, 0.354] [0.0, 0.0, 0.0] [0.0, -0.0, 0.0] [0.0, 0.0, -0.0]</t>
  </si>
  <si>
    <t>[1.0, 0.136, -0.444] [1.0, 0.013, -0.048] [0.922, -0.08, 0.428] [1.0, -0.354, 0.354] [0.0, -0.0, 0.0] [0.0, -0.0, 0.0] [0.0, 0.0, -0.0]</t>
  </si>
  <si>
    <t>[1.0, 0.189, -0.422] [1.0, -0.0, 0.5] [1.0, 0.065, 0.473] [0.95, -0.148, -0.081] [0.0, 0.0, 0.0] [0.0, 0.0, 0.0] [0.0, 0.0, 0.0]</t>
  </si>
  <si>
    <t>[1.0, 0.189, -0.422] [1.0, 0.0, 0.5] [1.0, 0.065, 0.473] [0.98, -0.067, -0.248] [0.0, 0.0, -0.0] [0.0, 0.0, 0.0] [0.0, 0.0, 0.0]</t>
  </si>
  <si>
    <t>[1.0, 0.189, -0.422] [1.0, 0.0, 0.5] [1.0, 0.065, 0.473] [0.963, -0.114, -0.151] [0.0, -0.0, -0.0] [0.0, 0.0, 0.0] [0.0, 0.0, 0.0]</t>
  </si>
  <si>
    <t>[1.0, 0.177, -0.427] [1.0, 0.085, 0.465] [0.921, -0.041, 0.434] [1.0, -0.354, 0.354] [0.0, 0.0, 0.0] [0.0, 0.0, 0.0] [0.0, 0.0, -0.0]</t>
  </si>
  <si>
    <t>[1.0, -0.133, 0.445] [1.0, 0.01, -0.478] [1.0, -0.0, -0.5] [1.0, 0.18, -0.426] [0.0, -0.0, 0.0] [-0.0, -0.0, 0.0] [0.01, -0.005, -0.0]</t>
  </si>
  <si>
    <t>[1.0, 0.079, -0.467] [1.0, -0.026, -0.04] [0.956, -0.104, 0.435] [1.0, -0.354, 0.354] [0.0, -0.0, -0.0] [0.0, 0.0, 0.0] [0.0, 0.0, -0.0]</t>
  </si>
  <si>
    <t>[1.0, 0.208, -0.414] [1.0, 0.0, 0.5] [1.0, 0.096, 0.46] [1.0, -0.129, -0.13] [0.007, -0.004, -0.0] [0.0, 0.0, 0.0] [0.0, -0.0, -0.0]</t>
  </si>
  <si>
    <t>[1.0, -0.123, 0.449] [1.0, -0.497, -0.006] [-0.0, -0.0, 0.0] [1.0, 0.5, -0.0] [0.245, -0.062, 0.097] [1.0, 0.354, -0.354] [1.0, 0.368, 0.317]</t>
  </si>
  <si>
    <t>[0.927, 0.159, -0.397] [1.0, 0.085, 0.465] [1.0, 0.02, -0.046] [1.0, -0.354, 0.354] [0.0, 0.0, 0.0] [0.0, 0.0, 0.0] [0.0, 0.0, -0.0]</t>
  </si>
  <si>
    <t>[0.868, 0.356, -0.188] [0.968, -0.342, 0.342] [1.0, -0.367, 0.321] [1.0, -0.445, 0.133] [0.0, -0.0, 0.0] [-0.0, 0.0, 0.0] [0.0, 0.0, 0.0]</t>
  </si>
  <si>
    <t>[0.924, -0.0, -0.462] [1.0, 0.354, 0.354] [1.0, 0.415, 0.206] [0.769, 0.172, 0.313] [0.121, 0.061, 0.0] [0.0, 0.0, -0.0] [0.0, 0.0, -0.0]</t>
  </si>
  <si>
    <t>[1.0, -0.374, -0.248] [0.0, -0.0, -0.0] [0.0, 0.0, -0.0] [0.0, -0.0, -0.0] [0.0, -0.0, -0.0] [0.0, -0.0, -0.0] [0.387, -0.137, 0.137] [0.0, 0.0, 0.0] [0.0, 0.0, 0.0] [0.0, 0.0, -0.0] [0.101, -0.05, 0.0] [0.0, -0.0, 0.0] [0.104, -0.037, 0.037]</t>
  </si>
  <si>
    <t>[1.0, 0.289, -0.115] [0.26, -0.0, 0.13] [0.0, 0.0, 0.0] [0.0, 0.0, -0.0] [0.0, 0.0, -0.0] [0.0, 0.0, -0.0] [0.469, 0.098, 0.194] [0.0, -0.0, 0.0] [0.0, -0.0, 0.0] [0.0, -0.0, -0.0] [-0.0, -0.0, 0.0] [0.0, 0.0, -0.0] [0.0, 0.0, 0.0]</t>
  </si>
  <si>
    <t>[1.0, -0.071, -0.193] [0.0, -0.0, 0.0] [0.0, 0.0, 0.0] [0.0, 0.0, 0.0] [0.0, 0.0, -0.0] [0.0, -0.0, -0.0] [0.177, 0.0, 0.088] [0.0, -0.0, 0.0] [0.0, -0.0, -0.0] [0.332, -0.098, -0.126] [-0.0, -0.0, 0.0] [0.0, 0.0, -0.0] [0.0, 0.0, 0.0]</t>
  </si>
  <si>
    <t>[1.0, -0.389, 0.174] [0.355, 0.126, -0.126] [0.0, 0.0, 0.0] [0.0, 0.0, 0.0] [0.0, -0.0, -0.0] [0.0, 0.0, -0.0] [0.0, 0.0, 0.0] [0.0, 0.0, 0.0] [0.0, 0.0, 0.0] [0.0, 0.0, 0.0] [0.187, -0.066, -0.066] [0.0, -0.0, 0.0] [0.058, -0.029, -0.0]</t>
  </si>
  <si>
    <t>[1.0, 0.199, 0.271] [0.0, 0.0, 0.0] [0.0, 0.0, 0.0] [0.244, 0.086, 0.086] [0.526, 0.186, -0.186] [0.0, 0.0, 0.0] [0.0, 0.0, -0.0] [0.009, -0.003, 0.003] [-0.0, 0.0, -0.0] [0.0, -0.0, -0.0] [0.0, 0.0, -0.0] [0.0, 0.0, -0.0] [0.0, 0.0, 0.0]</t>
  </si>
  <si>
    <t>[1.0, -0.14, 0.255] [0.007, 0.004, 0.0] [0.0, 0.0, 0.0] [0.0, 0.0, -0.0] [0.366, 0.129, -0.129] [0.0, 0.0, 0.0] [0.0, 0.0, 0.0] [0.0, 0.0, 0.0] [0.0, 0.0, 0.0] [0.0, 0.0, -0.0] [0.145, -0.0, -0.073] [0.0, 0.0, 0.0] [0.0, 0.0, 0.0]</t>
  </si>
  <si>
    <t>[1.0, -0.497, -0.006] [0.0, 0.0, -0.0] [0.0, 0.0, -0.0] [0.074, -0.037, -0.0] [0.0, -0.0, -0.0] [0.0, -0.0, -0.0] [0.0, 0.0, 0.0] [0.0, 0.0, 0.0] [0.0, 0.0, -0.0] [0.0, 0.0, 0.0] [0.136, -0.054, -0.034] [0.0, -0.0, 0.0] [0.184, -0.092, -0.0]</t>
  </si>
  <si>
    <t>[1.0, 0.333, 0.113] [0.288, 0.045, 0.125] [0.0, 0.0, 0.0] [0.28, 0.099, 0.099] [0.0, 0.0, -0.0] [0.0, 0.0, 0.0] [0.0, 0.0, 0.0] [0.0, -0.0, 0.0] [0.0, 0.0, 0.0] [0.0, 0.0, -0.0] [0.0, 0.0, -0.0] [0.0, 0.0, -0.0] [0.0, 0.0, 0.0]</t>
  </si>
  <si>
    <t>[1.0, -0.043, 0.044] [0.055, 0.009, 0.024] [0.0, 0.0, 0.0] [0.054, 0.019, 0.019] [0.0, 0.0, -0.0] [0.0, 0.0, -0.0] [0.0, 0.0, 0.0] [0.0, -0.0, 0.0] [0.0, 0.0, 0.0] [0.0, -0.0, -0.0] [0.0, 0.0, -0.0] [0.0, 0.0, 0.0] [0.0, 0.0, 0.0]</t>
  </si>
  <si>
    <t>[1.0, -0.322, -0.367] [0.0, 0.0, -0.0] [1.0, -0.482, 0.044] [1.0, -0.482, 0.044] [0.0, -0.0, 0.0] [0.0, 0.0, -0.0] [1.0, -0.354, -0.354] [0.0, -0.0, 0.0] [0.0, -0.0, -0.0] [0.401, 0.153, -0.115] [0.0, -0.0, 0.0] [0.0, 0.0, -0.0] [0.0, 0.0, 0.0]</t>
  </si>
  <si>
    <t>[1.0, 0.447, -0.127] [0.0, 0.0, 0.0] [0.0, 0.0, 0.0] [0.282, 0.1, 0.1] [0.302, 0.151, 0.0] [0.0, 0.0, -0.0] [1.0, 0.5, -0.0] [0.0, -0.0, 0.0] [0.0, -0.0, -0.0] [1.0, -0.5, -0.0] [-0.0, -0.0, 0.0] [0.154, 0.077, -0.0] [1.0, 0.355, 0.35]</t>
  </si>
  <si>
    <t>[1.0, -0.0, -0.5] [-0.0, 0.0, -0.0] [0.54, -0.191, 0.191] [1.0, 0.042, 0.482] [0.0, -0.0, -0.0] [0.273, 0.0, 0.137] [1.0, -0.0, -0.5] [-0.0, -0.0, 0.0] [0.0, -0.0, 0.0] [1.0, -0.131, 0.234] [-0.0, 0.0, 0.0] [0.0, 0.0, 0.0] [1.0, 0.0, 0.5]</t>
  </si>
  <si>
    <t>[1.0, -0.354, 0.354] [1.0, -0.046, -0.481] [1.0, -0.103, -0.457] [0.05, -0.018, -0.018] [1.0, -0.499, -0.002] [0.0, 0.0, -0.0] [0.0, -0.0, 0.0] [0.26, 0.092, 0.092] [0.0, 0.0, 0.0] [0.0, -0.0, 0.0] [0.0, 0.0, -0.0] [0.0, -0.0, 0.0] [0.0, -0.0, -0.0]</t>
  </si>
  <si>
    <t>[1.0, 0.354, 0.354] [0.356, -0.081, 0.144] [0.0, 0.0, 0.0] [-0.0, 0.0, 0.0] [1.0, 0.5, -0.0] [0.0, 0.0, 0.0] [0.187, 0.066, 0.066] [1.0, -0.5, -0.0] [0.0, -0.0, -0.0] [-0.0, 0.0, 0.0] [1.0, 0.399, -0.244] [0.324, 0.162, 0.0] [0.0, 0.0, -0.0]</t>
  </si>
  <si>
    <t>[1.0, -0.14, 0.442] [1.0, -0.0, 0.5] [0.632, 0.0, -0.316] [0.0, 0.0, 0.0] [1.0, 0.36, 0.338] [0.0, 0.0, 0.0] [0.0, 0.0, 0.0] [1.0, 0.007, 0.394] [0.0, 0.0, 0.0] [0.0, 0.0, 0.0] [1.0, -0.5, -0.0] [0.0, 0.0, 0.0] [0.0, -0.0, 0.0]</t>
  </si>
  <si>
    <t>[1.0, -0.488, -0.029] [1.0, -0.0, -0.5] [1.0, -0.455, -0.109] [1.0, -0.431, -0.166] [0.971, -0.343, -0.343] [0.063, -0.031, 0.0] [1.0, -0.5, -0.0] [0.0, -0.0, -0.0] [0.0, 0.0, 0.0] [0.0, -0.0, 0.0] [0.0, -0.0, 0.0] [0.0, -0.0, 0.0] [0.0, -0.0, 0.0]</t>
  </si>
  <si>
    <t>[1.0, 0.5, -0.0] [0.0, -0.0, -0.0] [0.0, 0.0, 0.0] [0.0, -0.0, 0.0] [1.0, 0.5, 0.0] [0.0, 0.0, 0.0] [0.856, 0.303, 0.303] [1.0, -0.5, -0.0] [0.0, -0.0, 0.0] [0.705, -0.352, -0.0] [0.536, 0.268, -0.0] [0.0, 0.0, 0.0] [0.509, 0.243, 0.029]</t>
  </si>
  <si>
    <t>[0.0, -0.0, -0.0] [1.0, -0.5, -0.0] [1.0, 0.354, 0.354] [1.0, 0.354, -0.354] [1.0, 0.0, 0.5] [1.0, 0.445, -0.134] [1.0, -0.0, -0.5] [1.0, 0.151, -0.437] [1.0, -0.5, -0.0] [1.0, 0.232, 0.404] [0.959, -0.479, 0.0] [0.0, 0.0, 0.0] [0.947, -0.473, -0.0]</t>
  </si>
  <si>
    <t>[1.0, -0.385, -0.277] [0.0, -0.0, 0.0] [0.0, 0.0, 0.0] [0.476, -0.238, -0.0] [0.0, -0.0, -0.0] [-0.0, -0.0, -0.0] [0.831, -0.409, 0.017] [0.0, 0.0, 0.0] [0.0, 0.0, 0.0] [0.0, 0.0, 0.0] [0.046, -0.023, -0.0] [0.0, -0.0, 0.0] [0.0, -0.0, 0.0]</t>
  </si>
  <si>
    <t>[1.0, 0.437, -0.153] [0.322, 0.114, 0.114] [0.0, 0.0, 0.0] [0.0, 0.0, 0.0] [0.0, 0.0, -0.0] [0.0, -0.0, 0.0] [0.908, 0.321, 0.321] [0.0, -0.0, 0.0] [0.0, -0.0, -0.0] [0.052, -0.026, -0.0] [0.0, 0.0, 0.0] [0.0, 0.0, -0.0] [0.218, 0.077, 0.077]</t>
  </si>
  <si>
    <t>[1.0, -0.0, -0.5] [0.0, -0.0, -0.0] [0.0, -0.0, 0.0] [0.639, 0.081, 0.286] [0.0, -0.0, -0.0] [-0.0, -0.0, 0.0] [0.083, -0.041, 0.0] [0.0, 0.0, 0.0] [0.0, 0.0, 0.0] [0.262, 0.0, -0.131] [0.0, -0.0, 0.0] [0.0, 0.0, 0.0] [0.466, 0.0, 0.233]</t>
  </si>
  <si>
    <t>[1.0, -0.429, 0.171] [1.0, 0.172, -0.429] [0.0, 0.0, -0.0] [0.0, 0.0, -0.0] [0.097, -0.034, -0.034] [0.0, -0.0, 0.0] [0.0, -0.0, 0.0] [0.0, 0.0, 0.0] [0.0, 0.0, 0.0] [0.0, 0.0, 0.0] [0.249, -0.123, -0.004] [0.0, -0.0, -0.0] [0.0, -0.0, -0.0]</t>
  </si>
  <si>
    <t>[1.0, 0.35, 0.355] [0.175, 0.0, 0.088] [0.0, 0.0, 0.0] [0.22, 0.078, 0.078] [0.353, 0.177, -0.0] [0.0, 0.0, -0.0] [-0.0, -0.0, 0.0] [0.625, -0.221, 0.221] [0.0, -0.0, 0.0] [0.0, -0.0, -0.0] [0.0, 0.0, 0.0] [0.0, 0.0, -0.0] [0.0, 0.0, 0.0]</t>
  </si>
  <si>
    <t>[1.0, -0.055, 0.477] [0.944, 0.168, 0.054] [0.0, 0.0, -0.0] [0.0, -0.0, 0.0] [0.0, -0.0, -0.0] [0.0, -0.0, 0.0] [0.0, -0.0, -0.0] [0.0, 0.0, 0.0] [0.0, -0.0, -0.0] [0.0, -0.0, -0.0] [0.53, 0.0, -0.265] [0.0, 0.0, 0.0] [0.0, 0.0, 0.0]</t>
  </si>
  <si>
    <t>[1.0, -0.5, 0.0] [0.412, 0.136, -0.15] [0.0, -0.0, -0.0] [0.609, -0.305, -0.0] [0.0, -0.0, -0.0] [0.0, -0.0, 0.0] [0.0, -0.0, -0.0] [0.0, 0.0, 0.0] [0.0, 0.0, 0.0] [0.0, 0.0, 0.0] [0.188, -0.094, -0.0] [-0.0, -0.0, 0.0] [0.144, -0.072, -0.0]</t>
  </si>
  <si>
    <t>[1.0, 0.48, 0.048] [0.0, -0.0, 0.0] [0.0, 0.0, 0.0] [0.05, 0.018, 0.018] [0.753, 0.377, -0.0] [0.0, 0.0, 0.0] [0.482, 0.171, 0.171] [0.0, -0.0, 0.0] [0.0, -0.0, -0.0] [0.0, -0.0, -0.0] [0.086, 0.03, -0.03] [0.0, 0.0, -0.0] [0.0, 0.0, 0.0]</t>
  </si>
  <si>
    <t>[1.0, -0.145, 0.026] [0.733, 0.259, 0.259] [0.0, -0.0, 0.0] [0.0, -0.0, 0.0] [0.0, -0.0, -0.0] [0.0, -0.0, -0.0] [0.0, -0.0, -0.0] [0.0, -0.0, -0.0] [0.0, -0.0, 0.0] [0.0, 0.0, -0.0] [0.0, 0.0, 0.0] [0.0, 0.0, 0.0] [0.722, -0.074, 0.33]</t>
  </si>
  <si>
    <t>[1.0, -0.103, 0.065] [0.0, 0.0, -0.0] [0.0, 0.0, 0.0] [0.852, 0.03, 0.414] [0.0, -0.0, -0.0] [0.0, -0.0, -0.0] [0.0, 0.0, 0.0] [0.0, -0.0, 0.0] [0.0, -0.0, -0.0] [0.0, -0.0, -0.0] [0.762, -0.0, -0.381] [0.0, 0.0, -0.0] [0.0, 0.0, -0.0]</t>
  </si>
  <si>
    <t>[1.0, 0.449, 0.124] [0.0, 0.0, -0.0] [0.0, 0.0, -0.0] [0.0, 0.0, -0.0] [0.0, -0.0, -0.0] [0.0, 0.0, 0.0] [0.0, 0.0, 0.0] [0.0, -0.0, 0.0] [0.0, 0.0, 0.0] [0.0, -0.0, 0.0] [0.057, 0.02, -0.02] [0.962, -0.466, -0.038] [0.008, -0.004, 0.0]</t>
  </si>
  <si>
    <t>[1.0, -0.464, -0.038] [0.638, 0.099, 0.278] [0.0, 0.0, -0.0] [0.621, 0.22, 0.22] [-0.0, 0.0, -0.0] [0.0, 0.0, 0.0] [0.0, -0.0, 0.0] [0.0, -0.0, 0.0] [0.0, -0.0, -0.0] [0.0, -0.0, 0.0] [0.0, 0.0, 0.0] [0.0, 0.0, -0.0] [0.0, 0.0, -0.0]</t>
  </si>
  <si>
    <t>[1.0, 0.0, -0.5] [0.46, 0.23, -0.0] [0.0, 0.0, -0.0] [0.238, 0.084, -0.084] [0.011, 0.004, -0.004] [0.0, 0.0, 0.0] [0.0, -0.0, -0.0] [0.0, -0.0, 0.0] [-0.0, 0.0, -0.0] [0.0, -0.0, -0.0] [0.165, -0.0, -0.082] [0.0, 0.0, -0.0] [0.32, 0.113, -0.113]</t>
  </si>
  <si>
    <t>[1.0, 0.0, 0.5] [0.49, -0.245, -0.0] [0.0, 0.0, 0.0] [0.0, -0.0, -0.0] [0.084, -0.03, 0.03] [0.0, -0.0, 0.0] [0.529, -0.07, 0.236] [0.0, 0.0, -0.0] [0.0, 0.0, -0.0] [0.0, -0.0, 0.0] [0.11, -0.0, 0.055] [0.0, 0.0, -0.0] [0.0, 0.0, 0.0]</t>
  </si>
  <si>
    <t>[0.469, 0.222, 0.031] [0.0, -0.0, -0.0] [0.97, -0.361, -0.299] [0.0, -0.0, 0.0] [1.0, -0.402, 0.236]</t>
  </si>
  <si>
    <t>[1.0, 0.5, 0.0] [0.844, -0.122, 0.372] [1.0, -0.416, 0.202] [0.91, -0.0, -0.455] [1.0, -0.427, -0.176]</t>
  </si>
  <si>
    <t>[1.0, 0.5, -0.0] [0.287, -0.021, 0.135] [1.0, -0.356, -0.349] [0.311, -0.0, -0.155] [1.0, -0.365, 0.325]</t>
  </si>
  <si>
    <t>[0.019, 0.007, -0.007] [0.0, -0.0, -0.0] [1.0, -0.449, 0.082] [0.0, -0.0, 0.0] [0.891, -0.41, 0.086]</t>
  </si>
  <si>
    <t>[0.0, -0.0, -0.0] [0.0, -0.0, -0.0] [1.0, -0.465, 0.084] [0.052, -0.0, 0.026] [0.945, -0.433, -0.053]</t>
  </si>
  <si>
    <t>[0.0, -0.0, 0.0] [0.0, -0.0, -0.0] [1.0, -0.426, 0.154] [0.0, -0.0, 0.0] [0.843, -0.392, 0.072]</t>
  </si>
  <si>
    <t>[0.106, 0.037, -0.037] [0.0, -0.0, -0.0] [1.0, -0.459, 0.046] [0.0, -0.0, -0.0] [0.895, -0.392, 0.135]</t>
  </si>
  <si>
    <t>[0.116, 0.041, 0.041] [0.332, -0.104, 0.123] [1.0, -0.354, 0.354] [0.0, 0.0, -0.0] [0.974, -0.461, -0.062]</t>
  </si>
  <si>
    <t>[0.149, 0.053, -0.053] [0.0, -0.0, -0.0] [1.0, -0.414, 0.186] [0.0, -0.0, -0.0] [0.782, -0.329, 0.15]</t>
  </si>
  <si>
    <t>[0.016, -0.0, 0.008] [0.0, -0.0, -0.0] [0.9, -0.432, -0.042] [0.0, 0.0, -0.0] [1.0, -0.412, -0.067]</t>
  </si>
  <si>
    <t>[0.0, -0.0, 0.0] [0.0, -0.0, -0.0] [0.986, -0.477, 0.039] [0.064, -0.0, 0.032] [1.0, -0.445, -0.11]</t>
  </si>
  <si>
    <t>[0.0, -0.0, 0.0] [0.0, -0.0, -0.0] [0.871, -0.423, -0.029] [0.0, -0.0, 0.0] [1.0, -0.391, -0.108]</t>
  </si>
  <si>
    <t>[0.0, -0.0, -0.0] [0.0, -0.0, -0.0] [1.0, -0.481, 0.047] [0.062, -0.0, 0.031] [0.972, -0.449, -0.064]</t>
  </si>
  <si>
    <t>[0.0, -0.0, -0.0] [0.0, -0.0, -0.0] [1.0, -0.478, 0.053] [0.061, -0.0, 0.03] [0.974, -0.446, -0.07]</t>
  </si>
  <si>
    <t>[0.0, -0.0, -0.0] [0.0, -0.0, -0.0] [1.0, -0.479, 0.051] [0.061, -0.0, 0.031] [0.973, -0.447, -0.067]</t>
  </si>
  <si>
    <t>[0.0, -0.0, -0.0] [0.0, -0.0, -0.0] [1.0, -0.489, 0.028] [0.068, -0.0, 0.034] [0.986, -0.458, -0.07]</t>
  </si>
  <si>
    <t>[0.0, -0.0, -0.0] [0.0, -0.0, -0.0] [1.0, -0.479, 0.051] [0.061, -0.0, 0.031] [0.98, -0.447, -0.076]</t>
  </si>
  <si>
    <t>[0.0, -0.0, -0.0] [0.0, -0.0, -0.0] [1.0, -0.481, 0.045] [0.063, -0.0, 0.031] [0.981, -0.45, -0.074]</t>
  </si>
  <si>
    <t>[0.099, 0.0, 0.05] [0.0, 0.0, -0.0] [0.878, -0.395, -0.108] [0.0, 0.0, 0.0] [1.0, -0.441, -0.074]</t>
  </si>
  <si>
    <t>[0.106, 0.05, -0.008] [0.0, 0.0, -0.0] [0.88, -0.429, 0.026] [0.35, 0.0, -0.175] [1.0, -0.354, -0.354]</t>
  </si>
  <si>
    <t>[0.157, 0.0, 0.079] [0.0, -0.0, 0.0] [0.761, -0.319, -0.149] [0.0, 0.0, 0.0] [1.0, -0.409, -0.211]</t>
  </si>
  <si>
    <t>[0.0, -0.0, -0.0] [0.0, -0.0, -0.0] [1.0, -0.479, 0.05] [0.062, -0.0, 0.031] [0.956, -0.449, -0.046]</t>
  </si>
  <si>
    <t>[0.0, -0.0, -0.0] [0.0, -0.0, -0.0] [1.0, -0.476, 0.059] [0.059, -0.0, 0.03] [0.969, -0.444, -0.067]</t>
  </si>
  <si>
    <t>[0.0, -0.0, -0.0] [0.0, -0.0, -0.0] [1.0, -0.477, 0.056] [0.06, -0.0, 0.03] [0.965, -0.445, -0.061]</t>
  </si>
  <si>
    <t>[0.054, -0.0, 0.027] [0.0, -0.0, -0.0] [0.969, -0.454, -0.075] [-0.0, -0.0, 0.0] [1.0, -0.465, 0.032]</t>
  </si>
  <si>
    <t>[0.0, -0.0, -0.0] [0.0, -0.0, -0.0] [1.0, -0.474, 0.064] [0.058, -0.0, 0.029] [0.976, -0.441, -0.079]</t>
  </si>
  <si>
    <t>[0.0, -0.0, -0.0] [0.0, -0.0, 0.0] [1.0, -0.476, 0.058] [0.069, -0.0, 0.035] [0.967, -0.445, -0.065]</t>
  </si>
  <si>
    <t>[0.065, 0.026, 0.016] [0.0, -0.0, -0.0] [0.977, -0.472, -0.039] [0.0, 0.0, -0.0] [1.0, -0.459, -0.099]</t>
  </si>
  <si>
    <t>[0.069, -0.0, 0.034] [0.0, -0.0, -0.0] [0.959, -0.454, 0.06] [0.0, 0.0, -0.0] [1.0, -0.475, -0.021]</t>
  </si>
  <si>
    <t>[0.0, -0.0, 0.0] [0.0, -0.0, -0.0] [1.0, -0.482, 0.044] [0.092, -0.014, 0.04] [0.945, -0.437, -0.085]</t>
  </si>
  <si>
    <t>[0.0, 0.0, -0.0] [0.0, 0.0, 0.0] [1.0, -0.396, 0.047] [0.0, 0.0, 0.0] [0.969, -0.468, -0.041]</t>
  </si>
  <si>
    <t>[0.0, 0.0, -0.0] [0.0, -0.0, -0.0] [0.969, -0.466, 0.046] [0.0, 0.0, 0.0] [1.0, -0.398, -0.038]</t>
  </si>
  <si>
    <t>[1.0, -0.058, -0.476] [1.0, 0.0, -0.5] [1.0, -0.052, -0.478] [0.394, 0.139, 0.139] [1.0, -0.344, 0.357] [0.806, 0.285, -0.285] [0.0, 0.0, -0.0] [0.0, 0.0, 0.0]</t>
  </si>
  <si>
    <t>[1.0, 0.197, -0.419] [1.0, -0.432, 0.164] [1.0, 0.0, 0.5] [0.307, -0.154, 0.0] [0.086, -0.043, 0.0] [1.0, -0.251, -0.396] [0.0, -0.0, -0.0] [0.0, -0.0, 0.0]</t>
  </si>
  <si>
    <t>[1.0, -0.0, -0.5] [1.0, -0.5, -0.0] [1.0, 0.064, -0.17] [0.0, 0.0, 0.0] [0.581, -0.091, 0.253] [1.0, 0.317, -0.369] [0.0, 0.0, -0.0] [0.0, -0.0, 0.0]</t>
  </si>
  <si>
    <t>[1.0, -0.009, 0.496] [0.295, 0.024, -0.137] [1.0, 0.0, -0.5] [0.0, 0.0, 0.0] [1.0, -0.385, 0.279] [0.0, 0.0, -0.0] [0.424, -0.0, 0.212] [0.0, 0.0, 0.0]</t>
  </si>
  <si>
    <t>[1.0, 0.354, 0.354] [1.0, -0.427, -0.176] [1.0, -0.093, 0.461] [0.066, 0.023, 0.023] [0.537, -0.268, -0.0] [0.0, -0.0, 0.0] [1.0, 0.0, 0.5] [0.295, 0.104, 0.104]</t>
  </si>
  <si>
    <t>[1.0, 0.354, 0.354] [1.0, 0.099, -0.459] [1.0, -0.084, 0.1] [-0.0, 0.0, 0.0] [1.0, -0.416, 0.203] [0.0, -0.0, 0.0] [0.984, 0.0, 0.492] [0.0, 0.0, 0.0]</t>
  </si>
  <si>
    <t>[1.0, -0.214, -0.006] [1.0, 0.255, -0.394] [1.0, -0.354, -0.354] [0.683, 0.03, 0.329] [1.0, -0.354, 0.354] [0.0, -0.0, -0.0] [0.0, 0.0, 0.0] [-0.0, 0.0, -0.0]</t>
  </si>
  <si>
    <t>[1.0, 0.498, -0.004] [1.0, -0.47, 0.072] [1.0, 0.0, 0.5] [0.002, -0.001, -0.001] [0.67, -0.237, -0.237] [0.0, -0.0, 0.0] [0.0, -0.0, 0.0] [0.305, -0.0, 0.152]</t>
  </si>
  <si>
    <t>[1.0, 0.459, -0.098] [0.998, -0.0, -0.499] [1.0, 0.135, -0.088] [0.042, 0.0, 0.021] [1.0, -0.354, 0.354] [0.0, -0.0, -0.0] [0.0, 0.0, 0.0] [0.0, 0.0, -0.0]</t>
  </si>
  <si>
    <t>[0.714, -0.253, -0.253] [1.0, 0.354, -0.354] [1.0, -0.033, -0.486] [0.776, -0.274, 0.274] [1.0, -0.354, 0.354] [1.0, 0.288, 0.032] [1.0, 0.354, -0.354] [1.0, -0.354, -0.354]</t>
  </si>
  <si>
    <t>[0.791, -0.0, -0.396] [1.0, -0.354, 0.354] [0.253, 0.08, 0.093] [1.0, -0.391, -0.264] [1.0, -0.101, -0.458] [1.0, -0.5, 0.0] [1.0, -0.354, -0.354] [1.0, -0.5, -0.0]</t>
  </si>
  <si>
    <t>[0.693, -0.245, -0.245] [0.992, 0.496, 0.0] [0.379, -0.0, -0.19] [1.0, -0.5, 0.0] [1.0, -0.496, 0.01] [1.0, -0.354, -0.353] [1.0, -0.0, -0.5] [1.0, -0.354, -0.354]</t>
  </si>
  <si>
    <t>[0.898, 0.0, 0.449] [0.783, -0.0, -0.391] [1.0, -0.5, 0.0] [0.0, -0.0, -0.0] [1.0, -0.354, 0.354] [1.0, 0.354, 0.354] [1.0, 0.419, 0.195] [1.0, 0.333, 0.274]</t>
  </si>
  <si>
    <t>[1.0, 0.354, 0.354] [0.0, -0.0, -0.0] [1.0, -0.5, 0.0] [0.523, -0.261, 0.0] [1.0, 0.023, -0.471] [0.0, -0.0, -0.0] [1.0, -0.354, 0.354] [0.946, 0.267, 0.362]</t>
  </si>
  <si>
    <t>[1.0, -0.0, 0.5] [0.007, 0.0, -0.003] [1.0, -0.5, -0.0] [0.0, -0.0, 0.0] [1.0, 0.004, 0.353] [0.396, -0.0, 0.198] [1.0, -0.354, 0.354] [1.0, 0.228, 0.405]</t>
  </si>
  <si>
    <t>[0.043, -0.015, 0.015] [1.0, 0.044, -0.482] [1.0, -0.354, -0.354] [0.403, 0.059, 0.177] [1.0, -0.354, 0.354] [1.0, 0.354, 0.354] [1.0, 0.5, 0.0] [1.0, 0.281, -0.384]</t>
  </si>
  <si>
    <t>[0.87, 0.354, 0.197] [0.0, -0.0, 0.0] [0.981, -0.347, 0.347] [1.0, -0.438, -0.149] [1.0, 0.0, -0.5] [1.0, -0.433, 0.163] [1.0, -0.5, 0.0] [1.0, 0.0, 0.5]</t>
  </si>
  <si>
    <t>[0.0, -0.0, -0.0] [0.0, -0.0, -0.0] [1.0, -0.462, -0.091] [0.276, 0.0, 0.138] [1.0, 0.354, 0.354] [1.0, 0.0, 0.5] [1.0, 0.023, 0.191] [1.0, -0.22, 0.409]</t>
  </si>
  <si>
    <t>[1.0, -0.0, -0.5] [1.0, 0.13, -0.378] [1.0, -0.0, -0.5] [0.398, -0.0, 0.199] [1.0, -0.3, 0.376] [1.0, 0.354, -0.354] [0.018, 0.006, -0.006] [1.0, 0.0, -0.5]</t>
  </si>
  <si>
    <t>[1.0, -0.0, -0.5] [1.0, -0.388, 0.27] [1.0, 0.0, 0.5] [1.0, -0.354, -0.354] [0.72, -0.129, -0.307] [1.0, -0.354, -0.354] [0.0, -0.0, -0.0] [0.579, -0.283, -0.014]</t>
  </si>
  <si>
    <t>[1.0, -0.0, -0.5] [1.0, -0.428, 0.174] [1.0, 0.464, -0.087] [0.0, 0.0, 0.0] [0.838, -0.254, 0.314] [1.0, -0.0, -0.5] [0.407, 0.144, -0.144] [1.0, -0.354, -0.354]</t>
  </si>
  <si>
    <t>[1.0, 0.0, 0.5] [0.545, 0.187, -0.195] [1.0, -0.368, -0.32] [0.0, -0.0, 0.0] [1.0, -0.354, 0.354] [0.0, -0.0, 0.0] [1.0, 0.253, 0.395] [0.525, 0.262, 0.0]</t>
  </si>
  <si>
    <t>[1.0, 0.354, 0.354] [1.0, -0.446, -0.131] [1.0, -0.354, 0.354] [0.268, 0.047, 0.114] [1.0, -0.239, -0.401] [0.0, -0.0, -0.0] [1.0, 0.0, 0.5] [0.733, 0.259, 0.259]</t>
  </si>
  <si>
    <t>[1.0, 0.354, 0.354] [1.0, -0.11, -0.454] [1.0, -0.354, 0.354] [0.096, 0.034, 0.034] [0.956, -0.316, 0.347] [0.0, -0.0, -0.0] [1.0, 0.0, 0.5] [1.0, 0.442, 0.141]</t>
  </si>
  <si>
    <t>[1.0, -0.472, 0.068] [1.0, 0.278, -0.385] [1.0, -0.354, -0.354] [0.491, -0.0, 0.245] [1.0, -0.354, 0.354] [0.0, 0.0, 0.0] [1.0, 0.498, 0.005] [0.443, 0.156, -0.156]</t>
  </si>
  <si>
    <t>[1.0, 0.5, 0.0] [1.0, -0.5, -0.0] [1.0, -0.097, 0.46] [0.568, -0.201, -0.201] [1.0, -0.252, -0.396] [0.0, -0.0, -0.0] [1.0, -0.463, 0.09] [0.504, 0.0, 0.252]</t>
  </si>
  <si>
    <t>[1.0, 0.354, 0.354] [1.0, 0.271, -0.365] [1.0, 0.0, 0.5] [1.0, 0.354, 0.354] [0.347, 0.163, 0.025] [0.0, 0.0, 0.0] [0.697, 0.0, 0.348] [1.0, 0.354, 0.354]</t>
  </si>
  <si>
    <t>[1.0, -0.006, -0.498] [0.301, -0.106, -0.106] [1.0, -0.5, -0.0] [0.0, 0.0, 0.0] [1.0, -0.5, -0.0] [0.01, -0.003, 0.003] [0.348, 0.041, 0.157] [1.0, -0.354, -0.354]</t>
  </si>
  <si>
    <t>[1.0, 0.438, -0.149] [0.0, 0.0, 0.0] [0.892, -0.335, 0.19] [1.0, 0.354, 0.354] [1.0, -0.348, 0.356] [0.0, 0.0, 0.0] [0.0, 0.0, -0.0] [0.0, 0.0, 0.0]</t>
  </si>
  <si>
    <t>[0.351, -0.175, -0.0] [1.0, 0.196, -0.419] [1.0, -0.218, -0.41] [0.0, -0.0, -0.0] [0.0, -0.0, 0.0] [0.313, -0.111, 0.111] [1.0, -0.354, 0.354] [1.0, -0.284, 0.382]</t>
  </si>
  <si>
    <t>[1.0, 0.082, -0.466] [0.664, -0.03, -0.21] [1.0, 0.5, -0.0] [0.0, 0.0, 0.0] [1.0, -0.5, 0.0] [0.0, 0.0, 0.0] [1.0, 0.0, 0.5] [0.645, 0.322, 0.0]</t>
  </si>
  <si>
    <t>[1.0, 0.354, 0.354] [0.787, -0.278, -0.278] [1.0, -0.5, 0.0] [0.0, -0.0, 0.0] [1.0, 0.167, 0.431] [0.0, -0.0, -0.0] [1.0, -0.0, -0.5] [0.901, 0.005, -0.032]</t>
  </si>
  <si>
    <t>[1.0, 0.213, 0.001] [0.608, 0.304, 0.0] [0.097, -0.034, -0.034] [0.765, 0.383, 0.0]</t>
  </si>
  <si>
    <t>[1.0, 0.159, -0.005] [0.532, 0.266, 0.0] [0.164, -0.058, -0.058] [0.792, 0.396, 0.0]</t>
  </si>
  <si>
    <t>[1.0, 0.186, -0.002] [0.57, 0.285, 0.0] [0.131, -0.046, -0.046] [0.779, 0.389, 0.0]</t>
  </si>
  <si>
    <t>[1.0, 0.5, 0.0] [0.785, -0.277, -0.277] [0.227, -0.08, 0.08] [0.98, -0.19, -0.351]</t>
  </si>
  <si>
    <t>[1.0, 0.5, -0.0] [0.513, -0.218, -0.095] [0.752, -0.266, 0.266] [1.0, -0.283, -0.382]</t>
  </si>
  <si>
    <t>[1.0, 0.5, 0.0] [0.681, -0.252, -0.213] [0.448, -0.158, 0.158] [1.0, -0.225, -0.375]</t>
  </si>
  <si>
    <t>[1.0, 0.5, 0.0] [0.682, -0.067, -0.006] [0.0, 0.0, 0.0] [0.58, 0.251, 0.0]</t>
  </si>
  <si>
    <t>[1.0, 0.487, 0.031] [0.415, 0.09, 0.17] [0.48, -0.17, 0.17] [0.606, 0.303, 0.0]</t>
  </si>
  <si>
    <t>[1.0, 0.5, -0.0] [0.601, -0.034, 0.055] [0.158, -0.056, 0.056] [0.572, 0.286, -0.0]</t>
  </si>
  <si>
    <t>[1.0, -0.145, -0.309] [1.0, 0.5, 0.0] [0.0, 0.0, 0.0] [0.787, 0.196, -0.14]</t>
  </si>
  <si>
    <t>[1.0, -0.208, -0.332] [1.0, 0.5, -0.0] [0.0, 0.0, -0.0] [0.79, 0.234, -0.132]</t>
  </si>
  <si>
    <t>[1.0, -0.175, -0.319] [1.0, 0.5, 0.0] [0.0, 0.0, -0.0] [0.789, 0.214, -0.136]</t>
  </si>
  <si>
    <t>[1.0, -0.257, -0.134] [0.386, 0.091, -0.155] [0.227, 0.114, -0.0] [1.0, -0.5, 0.0]</t>
  </si>
  <si>
    <t>[1.0, -0.371, -0.197] [0.374, 0.03, -0.174] [0.257, 0.128, 0.0] [1.0, -0.5, 0.0]</t>
  </si>
  <si>
    <t>[1.0, -0.311, -0.164] [0.38, 0.062, -0.164] [0.241, 0.121, -0.0] [1.0, -0.5, -0.0]</t>
  </si>
  <si>
    <t>[1.0, -0.354, -0.354] [0.901, 0.451, 0.0] [0.034, 0.0, -0.017] [0.892, -0.152, -0.133]</t>
  </si>
  <si>
    <t>[1.0, -0.354, -0.354] [0.667, 0.333, 0.0] [0.219, 0.0, -0.11] [0.854, -0.099, -0.101]</t>
  </si>
  <si>
    <t>[1.0, -0.354, -0.354] [0.776, 0.388, -0.0] [0.133, 0.0, -0.067] [0.871, -0.124, -0.116]</t>
  </si>
  <si>
    <t>[1.0, 0.015, -0.216] [0.939, 0.469, 0.0] [0.0, 0.0, 0.0] [0.744, 0.33, -0.102]</t>
  </si>
  <si>
    <t>[1.0, -0.055, -0.189] [0.846, 0.423, 0.0] [0.0, 0.0, 0.0] [0.763, 0.363, -0.046]</t>
  </si>
  <si>
    <t>[1.0, -0.019, -0.203] [0.893, 0.447, -0.0] [0.0, -0.0, -0.0] [0.754, 0.346, -0.075]</t>
  </si>
  <si>
    <t>[1.0, 0.103, -0.078] [0.556, -0.0, -0.278] [0.32, 0.113, 0.113] [1.0, -0.429, -0.171]</t>
  </si>
  <si>
    <t>[1.0, 0.022, -0.243] [0.742, -0.0, -0.371] [0.421, 0.149, 0.149] [1.0, -0.369, -0.315]</t>
  </si>
  <si>
    <t>[1.0, 0.065, -0.155] [0.642, -0.0, -0.321] [0.367, 0.13, 0.13] [1.0, -0.401, -0.238]</t>
  </si>
  <si>
    <t>[1.0, 0.451, -0.09] [1.0, 0.5, 0.0] [-0.0, 0.0, 0.0] [0.762, -0.164, -0.216]</t>
  </si>
  <si>
    <t>[1.0, -0.354, -0.354] [0.0, -0.0, 0.0] [1.0, -0.15, -0.272] [0.854, 0.246, -0.14]</t>
  </si>
  <si>
    <t>[1.0, -0.007, -0.232] [0.897, 0.449, 0.0] [0.0, 0.0, 0.0] [0.784, 0.35, -0.101]</t>
  </si>
  <si>
    <t>[1.0, 0.035, -0.12] [0.776, -0.0, -0.388] [0.325, 0.115, 0.115] [1.0, -0.384, -0.281]</t>
  </si>
  <si>
    <t>[1.0, -0.354, -0.354] [0.744, 0.372, 0.0] [0.082, 0.0, -0.041] [0.785, -0.122, -0.112]</t>
  </si>
  <si>
    <t>[1.0, 0.5, 0.0] [0.791, -0.118, -0.027] [0.0, 0.0, -0.0] [0.69, 0.338, 0.0]</t>
  </si>
  <si>
    <t>[1.0, -0.291, 0.379] [0.605, 0.039, 0.286] [0.0, -0.0, 0.0] [0.812, 0.034, -0.392]</t>
  </si>
  <si>
    <t>[1.0, 0.152, -0.437] [0.559, 0.198, -0.198] [0.04, -0.02, 0.0] [0.794, 0.04, 0.381]</t>
  </si>
  <si>
    <t>[1.0, -0.267, 0.389] [0.98, 0.0, 0.49] [0.689, -0.243, -0.243] [1.0, -0.071, 0.471] [0.0, 0.0, -0.0] [0.0, 0.0, 0.0] [0.446, 0.0, 0.223]</t>
  </si>
  <si>
    <t>[1.0, -0.218, 0.409] [0.697, 0.081, 0.315] [1.0, -0.0, -0.5] [1.0, -0.438, -0.149] [0.0, 0.0, -0.0] [0.0, -0.0, -0.0] [0.442, 0.0, 0.221]</t>
  </si>
  <si>
    <t>[1.0, -0.238, 0.402] [0.738, 0.0, 0.369] [0.937, -0.0, -0.469] [1.0, -0.363, 0.331] [0.0, 0.0, -0.0] [0.0, 0.0, 0.0] [0.487, 0.0, 0.243]</t>
  </si>
  <si>
    <t>[1.0, 0.354, 0.354] [1.0, -0.085, -0.465] [0.0, 0.0, -0.0] [0.609, -0.001, 0.304] [0.326, 0.163, -0.0] [0.047, -0.017, 0.017] [0.0, 0.0, 0.0]</t>
  </si>
  <si>
    <t>[1.0, 0.429, 0.17] [1.0, -0.0, -0.5] [0.311, -0.11, -0.11] [0.513, -0.138, 0.199] [0.0, 0.0, 0.0] [0.259, -0.092, 0.092] [-0.0, -0.0, 0.0]</t>
  </si>
  <si>
    <t>[1.0, 0.354, 0.354] [1.0, -0.0, -0.5] [0.115, -0.041, -0.041] [0.602, -0.034, 0.287] [0.0, 0.0, -0.0] [0.281, -0.1, 0.1] [0.0, -0.0, 0.0]</t>
  </si>
  <si>
    <t>[1.0, 0.013, 0.495] [1.0, -0.088, 0.464] [0.584, -0.0, -0.292] [0.991, -0.046, 0.476] [0.0, 0.0, -0.0] [0.0, -0.0, 0.0] [0.0, 0.0, -0.0]</t>
  </si>
  <si>
    <t>[1.0, 0.0, 0.5] [1.0, 0.333, 0.086] [1.0, -0.0, -0.5] [0.985, -0.289, 0.008] [0.0, 0.0, -0.0] [-0.0, 0.0, 0.0] [0.0, -0.0, -0.0]</t>
  </si>
  <si>
    <t>[1.0, 0.0, 0.5] [1.0, 0.176, 0.402] [1.0, -0.0, -0.5] [0.985, -0.243, 0.358] [0.0, 0.0, -0.0] [0.0, -0.0, 0.0] [-0.0, -0.0, 0.0]</t>
  </si>
  <si>
    <t>[1.0, -0.5, 0.0] [0.468, -0.166, 0.166] [0.421, -0.211, -0.0] [1.0, -0.388, -0.272] [1.0, -0.0, -0.5] [1.0, 0.471, -0.069] [1.0, -0.471, -0.071]</t>
  </si>
  <si>
    <t>[1.0, -0.31, -0.372] [0.759, 0.379, 0.0] [0.523, -0.185, -0.185] [1.0, -0.354, -0.354] [0.588, -0.208, 0.208] [1.0, -0.0, -0.5] [1.0, -0.393, -0.258]</t>
  </si>
  <si>
    <t>[1.0, -0.446, -0.131] [0.318, 0.0, -0.159] [0.103, -0.036, -0.036] [1.0, -0.354, -0.354] [0.707, -0.353, 0.0] [1.0, 0.354, -0.354] [1.0, -0.368, -0.318]</t>
  </si>
  <si>
    <t>[1.0, 0.5, -0.0] [1.0, 0.5, 0.0] [0.265, 0.094, 0.094] [0.371, 0.126, 0.134] [0.956, 0.428, -0.119] [1.0, -0.354, 0.354] [0.0, -0.0, -0.0]</t>
  </si>
  <si>
    <t>[1.0, 0.457, -0.103] [1.0, 0.5, 0.0] [0.114, 0.04, -0.04] [0.466, 0.0, -0.233] [0.834, -0.015, 0.411] [1.0, -0.354, 0.354] [0.0, 0.0, -0.0]</t>
  </si>
  <si>
    <t>[1.0, 0.5, -0.0] [1.0, 0.5, 0.0] [0.0, 0.0, -0.0] [0.341, 0.043, 0.0] [0.977, 0.04, 0.38] [1.0, -0.354, 0.354] [0.0, 0.0, -0.0]</t>
  </si>
  <si>
    <t>[1.0, 0.5, 0.0] [1.0, 0.377, 0.298] [0.318, 0.112, 0.112] [0.683, 0.241, 0.241] [1.0, 0.354, -0.354] [1.0, 0.157, 0.435] [0.98, -0.0, -0.49]</t>
  </si>
  <si>
    <t>[1.0, 0.354, -0.354] [1.0, 0.5, -0.0] [0.009, 0.003, -0.003] [0.969, -0.023, -0.475] [1.0, -0.441, 0.142] [1.0, -0.354, 0.354] [0.751, 0.266, -0.266]</t>
  </si>
  <si>
    <t>[1.0, 0.354, -0.354] [1.0, 0.5, 0.0] [0.082, 0.041, 0.0] [0.871, 0.368, -0.163] [1.0, 0.087, -0.294] [1.0, 0.0, 0.5] [1.0, 0.354, -0.354]</t>
  </si>
  <si>
    <t>[1.0, -0.4, 0.241] [0.733, -0.259, 0.259] [0.613, -0.217, 0.217] [1.0, -0.354, 0.354] [0.242, -0.032, -0.108] [0.0, 0.0, -0.0] [1.0, -0.354, 0.354]</t>
  </si>
  <si>
    <t>[1.0, -0.5, 0.0] [0.843, 0.242, -0.321] [0.843, -0.298, -0.298] [1.0, -0.354, -0.354] [0.0, 0.0, -0.0] [0.287, -0.0, -0.143] [1.0, -0.365, 0.326]</t>
  </si>
  <si>
    <t>[1.0, -0.469, 0.074] [0.698, -0.247, 0.247] [0.585, -0.292, -0.0] [1.0, -0.303, -0.374] [0.0, 0.0, 0.0] [0.202, 0.071, -0.071] [1.0, -0.354, 0.354]</t>
  </si>
  <si>
    <t>[1.0, 0.354, 0.354] [1.0, 0.312, -0.371] [0.198, 0.07, 0.07] [0.541, 0.0, 0.271] [0.639, 0.319, 0.0] [0.299, -0.106, 0.106] [0.0, 0.0, -0.0]</t>
  </si>
  <si>
    <t>[1.0, 0.5, -0.0] [1.0, 0.221, -0.408] [0.394, -0.0, -0.197] [0.454, -0.06, 0.202] [0.0, 0.0, 0.0] [0.796, -0.281, 0.281] [0.0, -0.0, 0.0]</t>
  </si>
  <si>
    <t>[1.0, 0.414, 0.208] [1.0, 0.2, -0.417] [0.201, 0.071, 0.071] [0.592, -0.0, 0.296] [0.0, 0.0, 0.0] [0.759, -0.268, 0.268] [0.0, -0.0, 0.0]</t>
  </si>
  <si>
    <t>[1.0, 0.0, 0.5] [1.0, -0.075, 0.469] [0.3, 0.0, 0.15] [1.0, 0.0, 0.5] [0.982, 0.29, -0.371] [0.0, 0.0, 0.0] [0.025, -0.009, 0.009]</t>
  </si>
  <si>
    <t>[1.0, 0.056, -0.477] [1.0, 0.354, -0.354] [0.803, 0.02, -0.393] [1.0, -0.354, -0.354] [0.0, -0.0, 0.0] [0.971, -0.349, -0.329] [0.0, 0.0, -0.0]</t>
  </si>
  <si>
    <t>[1.0, -0.227, -0.106] [0.0, 0.0, -0.0] [1.0, -0.5, 0.0] [1.0, -0.5, -0.0] [0.019, 0.01, -0.0] [0.171, 0.072, -0.032] [1.0, -0.354, 0.354]</t>
  </si>
  <si>
    <t>[1.0, 0.383, 0.283] [1.0, 0.237, -0.402] [0.145, 0.051, 0.051] [0.125, 0.0, 0.063] [0.0, 0.0, 0.0] [0.773, -0.273, 0.273] [-0.0, -0.0, 0.0]</t>
  </si>
  <si>
    <t>[1.0, 0.354, -0.354] [1.0, 0.5, 0.0] [0.0, -0.0, -0.0] [0.951, -0.476, -0.0] [0.708, -0.141, -0.296] [1.0, 0.096, 0.46] [0.605, 0.214, -0.214]</t>
  </si>
  <si>
    <t>[1.0, 0.0, 0.5] [1.0, -0.127, 0.258] [1.0, -0.0, -0.5] [0.985, 0.091, 0.32] [0.0, 0.0, 0.0] [0.0, -0.0, -0.0] [0.0, 0.0, -0.0]</t>
  </si>
  <si>
    <t>[1.0, -0.5, 0.0] [0.984, -0.348, -0.348] [0.113, -0.056, -0.0] [1.0, -0.462, 0.093] [0.984, 0.401, 0.22] [0.0, -0.0, 0.0] [0.0, 0.0, 0.0]</t>
  </si>
  <si>
    <t>[1.0, 0.5, -0.0] [0.999, 0.5, 0.0] [0.178, 0.089, -0.0] [1.0, 0.5, 0.0] [0.875, -0.309, -0.309] [0.079, 0.028, -0.028] [0.039, 0.0, 0.02]</t>
  </si>
  <si>
    <t>[1.0, 0.354, 0.354] [1.0, 0.093, -0.141] [1.0, 0.0, -0.5] [0.0, -0.0, 0.0] [0.732, -0.259, 0.259] [1.0, -0.0, -0.5] [0.0, -0.0, 0.0] [-0.0, -0.0, 0.0] [0.0, -0.0, 0.0] [-0.0, 0.0, -0.0] [0.0, -0.0, -0.0] [0.0, 0.0, -0.0] [0.0, 0.0, 0.0] [-0.0, 0.0, -0.0] [0.0, -0.0, -0.0] [0.0, 0.0, 0.0] [-0.0, -0.0, -0.0] [0.877, 0.31, 0.31] [1.0, -0.231, 0.404]</t>
  </si>
  <si>
    <t>[1.0, 0.13, 0.346] [1.0, 0.354, 0.354] [1.0, 0.354, -0.354] [0.0, -0.0, 0.0] [1.0, -0.354, 0.354] [0.671, -0.0, -0.336] [0.0, -0.0, 0.0] [-0.0, -0.0, -0.0] [0.0, -0.0, -0.0] [0.0, 0.0, 0.0] [0.0, 0.0, 0.0] [0.0, 0.0, -0.0] [-0.0, -0.0, -0.0] [0.0, -0.0, 0.0] [-0.0, -0.0, 0.0] [0.206, -0.0, 0.103] [0.0, -0.0, -0.0] [0.943, 0.471, -0.0] [1.0, 0.0, 0.5]</t>
  </si>
  <si>
    <t>[1.0, 0.354, 0.354] [1.0, 0.314, 0.208] [1.0, -0.0, -0.5] [0.0, -0.0, 0.0] [0.655, -0.232, 0.232] [1.0, -0.0, -0.5] [0.0, -0.0, -0.0] [-0.0, -0.0, 0.0] [-0.0, 0.0, -0.0] [0.0, 0.0, 0.0] [0.0, -0.0, -0.0] [0.0, 0.0, -0.0] [0.0, 0.0, 0.0] [0.0, -0.0, -0.0] [0.0, -0.0, -0.0] [0.0, 0.0, 0.0] [0.0, 0.0, 0.0] [0.788, 0.299, 0.228] [1.0, 0.0, 0.5]</t>
  </si>
  <si>
    <t>[1.0, -0.354, 0.354] [1.0, -0.357, 0.067] [1.0, 0.0, 0.5] [0.0, -0.0, -0.0] [0.0, -0.0, 0.0] [0.977, 0.345, -0.345] [1.0, -0.051, -0.479] [0.0, 0.0, 0.0] [0.0, 0.0, -0.0] [-0.0, -0.0, 0.0] [0.0, -0.0, -0.0] [0.0, 0.0, -0.0] [0.0, -0.0, -0.0] [0.0, -0.0, -0.0] [0.0, -0.0, 0.0] [0.0, -0.0, -0.0] [1.0, 0.354, 0.354] [0.946, 0.0, 0.473] [0.0, -0.0, -0.0]</t>
  </si>
  <si>
    <t>[1.0, 0.117, 0.37] [1.0, 0.0, 0.5] [1.0, 0.354, 0.354] [0.515, -0.182, -0.182] [0.0, -0.0, -0.0] [0.994, 0.497, -0.0] [1.0, -0.0, -0.5] [0.0, -0.0, 0.0] [0.0, -0.0, -0.0] [0.0, 0.0, 0.0] [0.0, -0.0, -0.0] [0.0, -0.0, -0.0] [0.0, 0.0, 0.0] [0.0, 0.0, -0.0] [0.0, -0.0, 0.0] [0.0, -0.0, -0.0] [1.0, 0.354, 0.354] [0.671, 0.0, 0.336] [0.0, 0.0, 0.0]</t>
  </si>
  <si>
    <t>[1.0, -0.22, 0.409] [1.0, -0.354, 0.354] [1.0, 0.213, 0.412] [0.026, -0.013, -0.0] [0.0, -0.0, -0.0] [0.897, 0.449, -0.0] [1.0, -0.0, -0.5] [-0.0, -0.0, -0.0] [-0.0, 0.0, 0.0] [0.0, -0.0, 0.0] [0.0, -0.0, -0.0] [0.0, -0.0, -0.0] [0.0, 0.0, 0.0] [0.0, -0.0, -0.0] [0.0, -0.0, 0.0] [0.0, -0.0, -0.0] [1.0, 0.354, 0.354] [0.983, 0.0, 0.491] [0.0, 0.0, -0.0]</t>
  </si>
  <si>
    <t>[1.0, 0.0, 0.5] [1.0, -0.354, 0.354] [1.0, -0.258, -0.366] [0.0, 0.0, -0.0] [0.79, -0.279, 0.279] [1.0, 0.354, -0.354] [0.0, -0.0, -0.0] [-0.0, -0.0, 0.0] [0.0, -0.0, -0.0] [0.0, 0.0, 0.0] [0.0, -0.0, 0.0] [0.0, 0.0, -0.0] [0.0, 0.0, 0.0] [0.028, 0.0, -0.014] [-0.0, 0.0, -0.0] [-0.0, -0.0, 0.0] [1.0, 0.354, 0.354] [1.0, 0.254, 0.395] [0.0, 0.0, -0.0]</t>
  </si>
  <si>
    <t>[1.0, 0.115, -0.452] [1.0, 0.058, 0.476] [1.0, 0.5, 0.0] [0.0, 0.0, -0.0] [0.103, -0.036, 0.036] [0.0, 0.0, -0.0] [0.0, -0.0, 0.0] [0.0, -0.0, 0.0] [0.215, -0.107, 0.0] [0.0, 0.0, 0.0] [0.0, -0.0, -0.0] [0.0, 0.0, -0.0] [0.0, 0.0, 0.0] [0.0, -0.0, 0.0] [0.0, 0.0, -0.0] [0.0, -0.0, 0.0] [0.241, 0.085, 0.085] [0.0, 0.0, 0.0] [0.0, -0.0, -0.0]</t>
  </si>
  <si>
    <t>[1.0, 0.0, 0.5] [1.0, -0.247, 0.398] [1.0, 0.376, -0.298] [0.0, -0.0, 0.0] [0.51, -0.18, 0.18] [1.0, 0.336, -0.361] [0.0, -0.0, -0.0] [0.0, 0.0, 0.0] [0.0, -0.0, -0.0] [0.0, 0.0, -0.0] [0.0, -0.0, -0.0] [0.0, -0.0, -0.0] [0.0, 0.0, 0.0] [0.0, 0.0, -0.0] [-0.0, -0.0, 0.0] [0.0, -0.0, 0.0] [1.0, 0.354, 0.354] [0.594, 0.21, 0.21] [0.0, 0.0, -0.0]</t>
  </si>
  <si>
    <t>[0.0, -0.0, 0.0] [1.0, -0.0, -0.5] [1.0, -0.354, -0.354] [0.0, -0.0, 0.0] [-0.0, 0.0, -0.0] [1.0, 0.354, -0.354] [1.0, -0.5, 0.0] [-0.0, -0.0, 0.0] [0.0, 0.0, -0.0] [-0.0, 0.0, -0.0] [0.312, -0.156, 0.0] [0.611, -0.216, -0.216] [0.0, -0.0, 0.0] [0.0, 0.0, 0.0] [1.0, -0.354, 0.354] [0.628, 0.0, 0.314] [0.0, 0.0, -0.0] [1.0, 0.354, 0.354] [1.0, 0.202, 0.363]</t>
  </si>
  <si>
    <t>[0.081, 0.0, 0.04] [1.0, 0.28, -0.384] [1.0, -0.354, -0.354] [0.0, 0.0, 0.0] [0.844, -0.298, 0.298] [1.0, -0.0, -0.5] [0.0, -0.0, -0.0] [0.0, 0.0, 0.0] [0.0, -0.0, 0.0] [0.0, 0.0, 0.0] [0.0, 0.0, 0.0] [1.0, -0.5, -0.0] [0.214, -0.0, -0.107] [1.0, -0.354, 0.354] [1.0, 0.0, 0.5] [1.0, 0.0, 0.5] [1.0, -0.0, -0.5] [1.0, 0.101, -0.458] [1.0, 0.354, 0.354]</t>
  </si>
  <si>
    <t>[0.0, -0.0, 0.0] [1.0, -0.0, -0.5] [1.0, -0.354, -0.354] [0.0, -0.0, 0.0] [0.0, -0.0, 0.0] [0.423, -0.0, -0.212] [0.556, -0.278, 0.0] [-0.0, -0.0, 0.0] [0.0, -0.0, -0.0] [0.0, -0.0, -0.0] [1.0, -0.469, 0.075] [0.0, -0.0, -0.0] [0.0, -0.0, 0.0] [0.0, 0.0, 0.0] [1.0, 0.0, 0.5] [0.925, 0.0, 0.463] [0.0, 0.0, -0.0] [1.0, 0.0, -0.5] [1.0, 0.386, 0.276]</t>
  </si>
  <si>
    <t>[0.0, -0.0, 0.0] [1.0, -0.354, -0.354] [1.0, -0.354, 0.354] [0.47, -0.235, -0.0] [0.0, -0.0, 0.0] [1.0, 0.5, -0.0] [1.0, -0.427, 0.088] [1.0, -0.354, 0.354] [0.0, 0.0, -0.0] [0.0, 0.0, -0.0] [1.0, -0.354, -0.354] [0.0, 0.0, -0.0] [0.0, -0.0, -0.0] [0.0, 0.0, -0.0] [0.148, -0.074, -0.0] [0.0, -0.0, -0.0] [0.803, 0.284, 0.284] [0.0, -0.0, 0.0] [1.0, -0.5, -0.0]</t>
  </si>
  <si>
    <t>[0.0, 0.0, 0.0] [1.0, -0.418, -0.199] [1.0, -0.354, 0.354] [1.0, -0.354, -0.354] [1.0, 0.079, -0.467] [1.0, 0.0, 0.5] [1.0, 0.444, -0.136] [1.0, -0.354, 0.354] [0.0, 0.0, 0.0] [1.0, -0.354, -0.354] [1.0, -0.0, -0.5] [-0.0, 0.0, 0.0] [0.0, 0.0, 0.0] [0.0, -0.0, -0.0] [0.518, -0.183, -0.183] [0.0, 0.0, 0.0] [1.0, 0.354, 0.354] [0.073, -0.0, 0.036] [0.0, -0.0, -0.0]</t>
  </si>
  <si>
    <t>[0.0, -0.0, 0.0] [1.0, -0.354, -0.354] [1.0, -0.354, 0.354] [0.87, -0.435, -0.0] [0.0, -0.0, 0.0] [1.0, 0.0, 0.5] [1.0, 0.466, 0.082] [0.0, -0.0, 0.0] [0.0, 0.0, -0.0] [0.0, -0.0, -0.0] [1.0, -0.048, -0.48] [0.0, -0.0, 0.0] [0.0, -0.0, -0.0] [-0.0, 0.0, 0.0] [1.0, -0.5, 0.0] [0.0, -0.0, 0.0] [0.247, 0.087, 0.087] [0.0, 0.0, 0.0] [0.638, -0.319, -0.0]</t>
  </si>
  <si>
    <t>[0.0, -0.0, 0.0] [1.0, -0.121, -0.45] [1.0, -0.5, 0.0] [0.0, -0.0, -0.0] [0.0, -0.0, 0.0] [0.646, 0.229, -0.229] [1.0, -0.5, 0.0] [1.0, 0.0, 0.5] [0.0, -0.0, 0.0] [0.0, -0.0, 0.0] [1.0, -0.385, 0.278] [0.649, -0.0, -0.325] [0.0, -0.0, 0.0] [0.0, 0.0, 0.0] [1.0, -0.5, -0.0] [0.0, -0.0, 0.0] [0.0, 0.0, 0.0] [0.213, 0.075, 0.075] [1.0, -0.5, -0.0]</t>
  </si>
  <si>
    <t>[0.0, -0.0, 0.0] [1.0, -0.063, -0.474] [1.0, -0.5, -0.0] [1.0, -0.354, 0.354] [0.445, -0.0, -0.222] [1.0, -0.434, 0.16] [1.0, 0.0, 0.5] [1.0, 0.0, 0.5] [1.0, 0.5, 0.0] [1.0, -0.0, -0.5] [1.0, 0.354, 0.354] [1.0, -0.114, -0.453] [1.0, 0.0, -0.5] [1.0, 0.0, 0.5] [1.0, 0.5, 0.0] [1.0, -0.354, 0.354] [0.0, -0.0, 0.0] [1.0, -0.375, -0.301] [1.0, 0.0, -0.5]</t>
  </si>
  <si>
    <t>[0.0, 0.0, 0.0] [1.0, -0.194, -0.42] [1.0, -0.5, -0.0] [0.0, -0.0, 0.0] [0.0, -0.0, 0.0] [1.0, -0.0, -0.5] [1.0, -0.354, 0.354] [1.0, 0.0, 0.5] [0.0, 0.0, 0.0] [0.0, -0.0, -0.0] [1.0, 0.327, 0.364] [1.0, -0.274, -0.387] [0.0, 0.0, 0.0] [0.0, -0.0, 0.0] [1.0, 0.378, -0.294] [0.0, -0.0, 0.0] [0.0, 0.0, 0.0] [1.0, 0.0, 0.5] [1.0, -0.434, -0.159]</t>
  </si>
  <si>
    <t>[1.0, -0.0, 0.5] [1.0, 0.185, -0.424] [1.0, -0.354, -0.354] [0.0, -0.0, 0.0] [1.0, -0.354, 0.354] [1.0, -0.0, -0.5] [0.0, -0.0, 0.0] [-0.0, -0.0, 0.0] [0.0, -0.0, 0.0] [0.565, 0.0, 0.283] [0.0, -0.0, 0.0] [0.0, -0.0, -0.0] [-0.0, 0.0, -0.0] [0.0, -0.0, -0.0] [0.377, -0.133, 0.133] [0.207, 0.015, 0.097] [0.0, -0.0, -0.0] [1.0, 0.5, -0.0] [1.0, 0.0, 0.5]</t>
  </si>
  <si>
    <t>[1.0, 0.165, 0.432] [1.0, 0.5, 0.0] [1.0, 0.244, -0.399] [0.0, -0.0, -0.0] [1.0, -0.354, 0.354] [1.0, -0.0, -0.5] [0.0, -0.0, 0.0] [0.0, -0.0, 0.0] [0.0, -0.0, -0.0] [0.0, 0.0, -0.0] [0.0, -0.0, 0.0] [0.0, 0.0, -0.0] [0.0, 0.0, 0.0] [0.0, 0.0, 0.0] [0.439, -0.155, 0.155] [1.0, 0.075, 0.469] [1.0, -0.0, -0.5] [1.0, 0.371, -0.312] [1.0, 0.0, 0.5]</t>
  </si>
  <si>
    <t>[1.0, 0.107, 0.456] [1.0, 0.362, -0.334] [1.0, -0.0, -0.5] [0.0, 0.0, 0.0] [1.0, -0.354, 0.354] [1.0, -0.0, -0.5] [0.0, -0.0, 0.0] [-0.0, -0.0, 0.0] [0.0, 0.0, -0.0] [0.235, -0.0, 0.118] [0.0, -0.0, -0.0] [0.0, 0.0, -0.0] [0.0, 0.0, 0.0] [0.0, -0.0, -0.0] [0.901, -0.319, 0.319] [0.816, 0.0, 0.408] [0.0, 0.0, -0.0] [1.0, 0.5, -0.0] [1.0, 0.0, 0.5]</t>
  </si>
  <si>
    <t>[1.0, -0.0, 0.5] [1.0, -0.387, -0.272] [1.0, -0.354, 0.354] [0.717, -0.253, -0.253] [0.0, 0.0, 0.0] [1.0, 0.184, -0.394] [1.0, -0.0, -0.5] [0.0, -0.0, -0.0] [0.0, 0.0, -0.0] [0.0, 0.0, 0.0] [1.0, -0.354, -0.354] [0.0, -0.0, -0.0] [0.0, -0.0, -0.0] [0.0, -0.0, -0.0] [-0.0, 0.0, -0.0] [0.0, -0.0, -0.0] [1.0, 0.354, 0.354] [1.0, 0.058, 0.476] [0.0, -0.0, -0.0]</t>
  </si>
  <si>
    <t>[1.0, -0.254, 0.179] [1.0, -0.354, 0.354] [1.0, 0.0, 0.5] [1.0, -0.354, -0.354] [1.0, -0.0, -0.5] [1.0, 0.354, 0.354] [1.0, 0.082, -0.466] [0.0, -0.0, -0.0] [0.0, 0.0, -0.0] [0.0, 0.0, -0.0] [0.567, -0.2, -0.2] [0.0, -0.0, -0.0] [0.0, -0.0, -0.0] [0.0, -0.0, -0.0] [-0.0, -0.0, 0.0] [0.0, -0.0, 0.0] [1.0, 0.354, 0.354] [0.508, 0.0, 0.254] [0.0, -0.0, -0.0]</t>
  </si>
  <si>
    <t>[1.0, -0.0, 0.5] [1.0, -0.5, -0.0] [1.0, -0.124, 0.449] [1.0, -0.354, -0.352] [0.117, -0.041, -0.041] [1.0, 0.446, 0.13] [1.0, 0.0, -0.5] [0.0, -0.0, 0.0] [0.0, 0.0, 0.0] [0.0, -0.0, 0.0] [1.0, -0.354, -0.354] [0.0, -0.0, 0.0] [0.0, -0.0, 0.0] [0.118, -0.0, -0.059] [0.0, -0.0, 0.0] [0.0, -0.0, 0.0] [1.0, 0.354, 0.354] [1.0, -0.0, 0.5] [0.0, -0.0, 0.0]</t>
  </si>
  <si>
    <t>[0.79, -0.0, 0.395] [1.0, -0.203, -0.416] [1.0, -0.5, 0.0] [0.0, 0.0, 0.0] [0.0, -0.0, -0.0] [1.0, 0.163, -0.432] [1.0, -0.5, 0.0] [-0.0, -0.0, 0.0] [0.0, 0.0, -0.0] [0.0, -0.0, 0.0] [0.0, -0.0, -0.0] [0.0, -0.0, -0.0] [0.0, 0.0, -0.0] [0.0, 0.0, 0.0] [-0.0, 0.0, 0.0] [0.0, -0.0, -0.0] [0.077, 0.027, 0.027] [1.0, 0.137, 0.443] [1.0, -0.5, -0.0]</t>
  </si>
  <si>
    <t>[1.0, -0.0, -0.5] [1.0, 0.0, 0.5] [1.0, 0.5, -0.0] [1.0, -0.14, -0.442] [0.72, -0.254, -0.254] [0.0, 0.0, -0.0] [0.0, -0.0, 0.0] [1.0, -0.0, -0.5] [0.0, 0.0, -0.0] [0.0, -0.0, 0.0] [0.0, -0.0, -0.0] [1.0, 0.299, 0.376] [0.0, 0.0, -0.0] [0.0, -0.0, 0.0] [0.0, -0.0, -0.0] [1.0, 0.355, 0.351] [0.692, -0.0, -0.346] [0.0, 0.0, -0.0] [0.0, 0.0, 0.0]</t>
  </si>
  <si>
    <t>[1.0, -0.372, 0.31] [1.0, -0.382, -0.286] [1.0, 0.0, 0.5] [1.0, -0.354, -0.354] [0.0, -0.0, -0.0] [0.095, 0.034, 0.034] [1.0, 0.272, -0.387] [0.0, -0.0, 0.0] [0.0, 0.0, 0.0] [0.0, -0.0, 0.0] [1.0, -0.354, -0.354] [0.0, 0.0, -0.0] [0.0, -0.0, 0.0] [0.355, 0.0, -0.178] [-0.0, 0.0, -0.0] [0.0, -0.0, 0.0] [1.0, 0.354, 0.354] [1.0, -0.0, 0.5] [0.0, -0.0, -0.0]</t>
  </si>
  <si>
    <t>[1.0, 0.354, 0.354] [1.0, -0.0, -0.5] [1.0, -0.0, -0.5] [0.0, 0.0, 0.0] [1.0, -0.354, 0.354] [1.0, -0.0, -0.5] [0.173, -0.087, -0.0] [0.0, 0.0, 0.0] [0.476, -0.238, -0.0] [0.404, -0.0, 0.202] [0.0, -0.0, -0.0] [0.0, -0.0, 0.0] [0.0, 0.0, 0.0] [0.0, -0.0, -0.0] [0.0, -0.0, 0.0] [1.0, 0.0, 0.5] [0.0, 0.0, -0.0] [0.896, 0.435, -0.032] [1.0, 0.0, 0.5]</t>
  </si>
  <si>
    <t>[1.0, 0.299, 0.071] [1.0, 0.254, 0.395] [1.0, 0.5, 0.0] [0.0, -0.0, 0.0] [1.0, -0.354, 0.354] [1.0, 0.354, -0.354] [0.0, -0.0, -0.0] [0.0, -0.0, 0.0] [0.0, 0.0, 0.0] [0.0, -0.0, -0.0] [0.0, -0.0, 0.0] [0.0, 0.0, 0.0] [0.0, -0.0, 0.0] [0.6, -0.0, -0.3] [0.0, -0.0, -0.0] [0.0, -0.0, -0.0] [1.0, 0.354, 0.354] [1.0, 0.335, 0.361] [0.0, 0.0, -0.0]</t>
  </si>
  <si>
    <t>[0.0, -0.0, 0.0] [1.0, -0.125, -0.448] [1.0, -0.5, 0.0] [0.0, 0.0, 0.0] [0.0, -0.0, -0.0] [0.0, 0.0, -0.0] [1.0, -0.5, 0.0] [1.0, -0.0, 0.5] [0.0, -0.0, -0.0] [0.0, -0.0, 0.0] [0.988, -0.139, 0.298] [1.0, -0.21, -0.413] [0.0, -0.0, 0.0] [0.0, 0.0, 0.0] [-0.0, 0.0, -0.0] [0.0, 0.0, -0.0] [0.0, 0.0, 0.0] [0.0, 0.0, 0.0] [1.0, -0.5, -0.0]</t>
  </si>
  <si>
    <t>[1.0, -0.394, 0.255] [1.0, 0.354, -0.354] [1.0, -0.0, -0.5] [0.39, -0.138, 0.138] [1.0, -0.5, -0.0] [1.0, 0.354, -0.354] [0.0, -0.0, -0.0] [0.0, 0.0, 0.0] [0.0, 0.0, 0.0] [0.0, 0.0, 0.0] [0.052, -0.019, -0.019] [0.0, -0.0, -0.0] [0.0, -0.0, -0.0] [0.0, 0.0, -0.0] [0.0, 0.0, 0.0] [0.0, 0.0, 0.0] [0.024, -0.009, 0.009] [1.0, -0.495, 0.012] [1.0, -0.354, -0.354]</t>
  </si>
  <si>
    <t>[1.0, 0.354, 0.354] [1.0, -0.5, 0.0] [1.0, -0.142, 0.441] [0.0, -0.0, 0.0] [0.239, 0.084, 0.084] [1.0, -0.5, 0.0] [1.0, -0.347, 0.356] [0.0, -0.0, 0.0] [0.0, -0.0, 0.0] [0.0, -0.0, 0.0] [0.0, 0.0, 0.0] [0.0, 0.0, -0.0] [0.0, -0.0, -0.0] [0.0, -0.0, -0.0] [0.0, -0.0, 0.0] [0.573, -0.209, 0.187] [1.0, 0.5, 0.0] [1.0, 0.354, 0.354] [0.0, -0.0, 0.0]</t>
  </si>
  <si>
    <t>[1.0, 0.156, 0.203] [0.289, 0.102, 0.102] [0.372, -0.155, -0.075]</t>
  </si>
  <si>
    <t>[1.0, -0.047, 0.379] [0.258, -0.12, 0.022] [0.486, -0.172, 0.172]</t>
  </si>
  <si>
    <t>[1.0, 0.104, 0.457] [0.188, -0.04, 0.051] [0.45, -0.159, 0.159]</t>
  </si>
  <si>
    <t>[1.0, 0.171, -0.166] [0.38, -0.157, 0.08] [0.291, 0.103, -0.103]</t>
  </si>
  <si>
    <t>[1.0, 0.008, -0.38] [0.491, -0.174, -0.174] [0.25, -0.117, -0.019]</t>
  </si>
  <si>
    <t>[1.0, 0.167, -0.431] [0.454, -0.161, -0.161] [0.182, -0.034, -0.046]</t>
  </si>
  <si>
    <t>[1.0, 0.5, 0.0] [0.208, 0.008, -0.029] [0.176, -0.012, 0.0]</t>
  </si>
  <si>
    <t>[1.0, -0.005, 0.004] [0.365, -0.131, -0.125] [0.36, -0.127, 0.127]</t>
  </si>
  <si>
    <t>[1.0, 0.195, 0.016] [0.292, -0.104, -0.101] [0.286, -0.101, 0.101]</t>
  </si>
  <si>
    <t>[1.0, -0.402, -0.041] [0.619, 0.219, 0.219] [0.579, 0.007, -0.286]</t>
  </si>
  <si>
    <t>[1.0, -0.5, 0.0] [0.618, 0.252, -0.039] [0.608, 0.047, 0.0]</t>
  </si>
  <si>
    <t>[1.0, -0.5, -0.0] [0.638, 0.269, 0.12] [0.623, 0.023, -0.171]</t>
  </si>
  <si>
    <t>[1.0, -0.403, -0.012] [0.585, 0.007, 0.289] [0.612, 0.216, -0.216]</t>
  </si>
  <si>
    <t>[1.0, -0.5, 0.0] [0.591, -0.022, 0.095] [0.635, 0.225, 0.0]</t>
  </si>
  <si>
    <t>[1.0, -0.5, -0.0] [0.606, -0.0, 0.202] [0.654, 0.288, -0.095]</t>
  </si>
  <si>
    <t>[1.0, -0.478, -0.032] [0.647, 0.228, 0.229] [0.64, 0.226, -0.226]</t>
  </si>
  <si>
    <t>[1.0, -0.5, -0.0] [0.605, 0.115, 0.028] [0.622, 0.136, 0.0]</t>
  </si>
  <si>
    <t>[1.0, -0.5, 0.0] [0.622, 0.229, 0.028] [0.639, 0.25, 0.0]</t>
  </si>
  <si>
    <t>[1.0, -0.21, 0.029] [0.512, 0.181, 0.181] [0.503, -0.059, -0.227]</t>
  </si>
  <si>
    <t>[1.0, -0.376, 0.3] [0.437, 0.165, -0.128] [0.591, -0.214, 0.197]</t>
  </si>
  <si>
    <t>[1.0, -0.266, 0.183] [0.472, 0.167, 0.167] [0.547, -0.205, -0.165]</t>
  </si>
  <si>
    <t>[1.0, -0.205, -0.052] [0.509, -0.06, 0.23] [0.506, 0.179, -0.179]</t>
  </si>
  <si>
    <t>[1.0, -0.331, -0.363] [0.603, -0.219, -0.199] [0.425, 0.16, 0.126]</t>
  </si>
  <si>
    <t>[1.0, -0.239, -0.209] [0.552, -0.206, 0.17] [0.467, 0.165, -0.165]</t>
  </si>
  <si>
    <t>[1.0, -0.166, -0.008] [0.508, 0.176, 0.181] [0.503, 0.178, -0.178]</t>
  </si>
  <si>
    <t>[1.0, -0.425, -0.021] [0.518, -0.187, -0.174] [0.517, -0.183, 0.183]</t>
  </si>
  <si>
    <t>[1.0, -0.243, -0.149] [0.56, 0.198, 0.198] [0.459, -0.197, -0.078]</t>
  </si>
  <si>
    <t>[1.0, -0.262, 0.119] [0.464, -0.197, 0.084] [0.554, 0.196, -0.196]</t>
  </si>
  <si>
    <t>[1.0, -0.5, 0.0] [0.512, 0.229, 0.028] [0.529, 0.25, 0.0]</t>
  </si>
  <si>
    <t>[1.0, 0.385, 0.027] [0.484, -0.171, -0.171] [0.477, -0.169, 0.169]</t>
  </si>
  <si>
    <t>[1.0, -0.277, 0.337] [0.816, -0.166, 0.339] [0.203, 0.072, -0.072]</t>
  </si>
  <si>
    <t>[1.0, -0.227, -0.371] [0.206, 0.073, 0.073] [0.813, -0.167, -0.337]</t>
  </si>
  <si>
    <t>[1.0, 0.38, 0.289] [0.059, -0.021, -0.021] [0.468, 0.234, -0.0] [0.352, -0.113, -0.129]</t>
  </si>
  <si>
    <t>[1.0, -0.108, 0.122] [0.029, -0.01, -0.01] [0.767, 0.383, 0.0] [0.164, -0.058, -0.058]</t>
  </si>
  <si>
    <t>[1.0, 0.042, 0.185] [0.054, -0.019, -0.019] [0.675, 0.337, 0.0] [0.225, -0.08, -0.08]</t>
  </si>
  <si>
    <t>[1.0, 0.414, -0.207] [0.326, -0.113, 0.116] [0.467, 0.234, 0.0] [0.035, -0.012, 0.012]</t>
  </si>
  <si>
    <t>[1.0, -0.078, -0.272] [0.249, -0.125, -0.0] [0.712, 0.356, 0.0] [0.301, -0.106, 0.106]</t>
  </si>
  <si>
    <t>[1.0, 0.086, -0.363] [0.351, -0.176, 0.0] [0.603, 0.301, 0.0] [0.408, -0.144, 0.144]</t>
  </si>
  <si>
    <t>[1.0, 0.5, 0.0] [0.258, -0.129, 0.0] [0.394, 0.197, 0.0] [0.307, -0.133, -0.003]</t>
  </si>
  <si>
    <t>[1.0, -0.067, -0.008] [0.0, -0.0, -0.0] [0.706, 0.353, 0.0] [0.025, -0.01, 0.007]</t>
  </si>
  <si>
    <t>[1.0, 0.14, 0.007] [0.0, -0.0, -0.0] [0.565, 0.283, 0.0] [0.021, -0.008, 0.007]</t>
  </si>
  <si>
    <t>[1.0, -0.5, 0.0] [0.465, 0.206, -0.065] [1.0, -0.388, 0.272] [1.0, 0.231, -0.033]</t>
  </si>
  <si>
    <t>[1.0, -0.5, 0.0] [0.239, -0.0, -0.12] [1.0, 0.072, 0.308] [0.284, 0.119, 0.057]</t>
  </si>
  <si>
    <t>[1.0, -0.5, -0.0] [0.383, -0.0, -0.192] [1.0, -0.173, 0.429] [0.507, 0.157, 0.099]</t>
  </si>
  <si>
    <t>[0.961, -0.481, -0.0] [1.0, 0.195, 0.023] [1.0, -0.354, -0.354] [0.427, 0.186, 0.067]</t>
  </si>
  <si>
    <t>[1.0, -0.5, 0.0] [0.489, 0.033, -0.144] [1.0, 0.105, -0.456] [0.509, -0.18, 0.18]</t>
  </si>
  <si>
    <t>[1.0, -0.5, 0.0] [1.0, -0.091, -0.271] [1.0, -0.136, -0.443] [0.806, -0.253, 0.298]</t>
  </si>
  <si>
    <t>[1.0, -0.5, -0.0] [1.0, 0.102, -0.143] [1.0, -0.5, 0.0] [0.941, 0.131, 0.119]</t>
  </si>
  <si>
    <t>[1.0, -0.5, -0.0] [0.365, -0.0, -0.183] [1.0, 0.008, 0.013] [0.327, 0.002, 0.163]</t>
  </si>
  <si>
    <t>[1.0, -0.5, 0.0] [0.61, -0.0, -0.305] [1.0, -0.331, 0.011] [0.558, 0.005, 0.277]</t>
  </si>
  <si>
    <t>[1.0, 0.354, 0.354] [0.079, -0.0, 0.04] [0.864, -0.196, 0.351] [1.0, -0.05, -0.336]</t>
  </si>
  <si>
    <t>[1.0, -0.435, 0.158] [0.015, -0.0, -0.008] [1.0, 0.5, -0.0] [0.41, -0.109, -0.113]</t>
  </si>
  <si>
    <t>[1.0, -0.305, 0.374] [0.0, -0.0, -0.0] [0.991, 0.467, 0.069] [1.0, -0.222, -0.291]</t>
  </si>
  <si>
    <t>[1.0, 0.354, -0.354] [1.0, -0.086, 0.382] [0.878, -0.036, -0.424] [0.178, 0.0, -0.089]</t>
  </si>
  <si>
    <t>[1.0, -0.41, -0.218] [0.383, -0.114, 0.096] [1.0, 0.5, 0.0] [0.046, -0.016, 0.016]</t>
  </si>
  <si>
    <t>[1.0, -0.253, -0.395] [1.0, -0.262, 0.246] [0.991, 0.479, -0.04] [0.0, 0.0, 0.0]</t>
  </si>
  <si>
    <t>[1.0, 0.5, -0.0] [0.986, 0.194, 0.411] [0.325, -0.162, -0.0] [1.0, 0.263, -0.391]</t>
  </si>
  <si>
    <t>[1.0, -0.496, -0.009] [0.028, -0.0, -0.014] [0.98, 0.49, -0.0] [0.033, -0.012, 0.01]</t>
  </si>
  <si>
    <t>[1.0, -0.315, 0.369] [0.891, -0.315, -0.315] [0.868, 0.434, 0.0] [0.741, -0.119, -0.321]</t>
  </si>
  <si>
    <t>[1.0, -0.261, -0.392] [0.689, -0.086, 0.309] [0.795, 0.397, 0.0] [0.852, -0.301, 0.301]</t>
  </si>
  <si>
    <t>[1.0, -0.5, 0.0] [0.079, -0.0, -0.039] [1.0, -0.316, -0.031] [0.055, 0.003, 0.027]</t>
  </si>
  <si>
    <t>[1.0, 0.287, 0.007] [0.0, 0.0, -0.0] [0.925, 0.463, 0.0] [0.041, -0.015, 0.013]</t>
  </si>
  <si>
    <t>[1.0, -0.311, 0.371] [1.0, -0.439, -0.147] [0.368, 0.184, 0.0] [0.873, 0.242, 0.336]</t>
  </si>
  <si>
    <t>[1.0, -0.258, -0.393] [0.873, 0.28, -0.32] [0.416, 0.208, -0.0] [1.0, -0.486, 0.035]</t>
  </si>
  <si>
    <t>[0.428, -0.133, 0.159] [1.0, 0.207, 0.315] [1.0, 0.354, 0.354] [0.576, -0.204, 0.204]</t>
  </si>
  <si>
    <t>[0.635, 0.232, 0.207] [1.0, -0.331, 0.259] [1.0, -0.354, 0.354] [0.391, 0.0, 0.195]</t>
  </si>
  <si>
    <t>[0.46, 0.0, 0.23] [1.0, -0.02, 0.235] [1.0, 0.0, 0.5] [0.485, -0.012, 0.237]</t>
  </si>
  <si>
    <t>[0.441, -0.0, -0.221] [1.0, 0.354, -0.354] [1.0, 0.267, 0.067] [0.683, -0.191, -0.262]</t>
  </si>
  <si>
    <t>[0.678, 0.24, -0.24] [1.0, -0.336, -0.361] [1.0, -0.26, 0.017] [0.429, -0.0, -0.214]</t>
  </si>
  <si>
    <t>[0.552, 0.012, -0.271] [1.0, -0.0, -0.5] [1.0, -0.002, 0.119] [0.52, -0.0, -0.26]</t>
  </si>
  <si>
    <t>[0.138, -0.067, -0.004] [1.0, 0.5, -0.0] [1.0, 0.424, 0.183] [0.529, -0.243, -0.051]</t>
  </si>
  <si>
    <t>[0.52, 0.252, -0.018] [1.0, -0.5, 0.0] [1.0, -0.462, 0.093] [0.099, 0.049, 0.002]</t>
  </si>
  <si>
    <t>[0.01, -0.0, 0.005] [1.0, 0.016, -0.342] [1.0, -0.022, 0.491] [0.011, 0.0, 0.005]</t>
  </si>
  <si>
    <t>[1.0, -0.203, 0.089] [1.0, 0.326, 0.365] [0.0, 0.0, 0.0] [0.741, -0.368, 0.006]</t>
  </si>
  <si>
    <t>[0.709, 0.128, 0.037] [0.964, -0.341, 0.341] [0.0, -0.0, -0.0] [1.0, 0.45, 0.12]</t>
  </si>
  <si>
    <t>[0.971, -0.441, 0.082] [1.0, -0.004, 0.498] [0.0, -0.0, 0.0] [1.0, 0.448, 0.126]</t>
  </si>
  <si>
    <t>[1.0, -0.278, -0.305] [0.0, 0.0, 0.0] [1.0, 0.394, -0.256] [0.735, -0.308, -0.144]</t>
  </si>
  <si>
    <t>[0.678, 0.289, -0.12] [0.0, -0.0, 0.0] [0.937, -0.338, -0.315] [1.0, 0.387, -0.273]</t>
  </si>
  <si>
    <t>[1.0, 0.385, -0.276] [0.0, 0.0, -0.0] [0.996, 0.022, -0.489] [1.0, -0.352, -0.321]</t>
  </si>
  <si>
    <t>[1.0, -0.452, -0.116] [0.436, 0.218, 0.0] [0.176, 0.088, 0.0] [0.582, -0.253, -0.092]</t>
  </si>
  <si>
    <t>[0.558, 0.265, -0.035] [0.352, -0.176, 0.0] [0.232, -0.116, 0.0] [1.0, 0.476, -0.059]</t>
  </si>
  <si>
    <t>[1.0, 0.004, -0.068] [0.0, -0.0, 0.0] [0.0, 0.0, -0.0] [1.0, 0.004, -0.068]</t>
  </si>
  <si>
    <t>[1.0, -0.446, 0.13] [1.0, 0.121, 0.45] [0.862, 0.305, 0.305] [0.724, -0.262, 0.241]</t>
  </si>
  <si>
    <t>[0.725, 0.246, 0.261] [1.0, -0.205, 0.415] [0.844, -0.298, 0.298] [1.0, 0.419, 0.196]</t>
  </si>
  <si>
    <t>[0.927, -0.345, 0.286] [1.0, 0.0, 0.5] [0.989, 0.0, 0.495] [1.0, 0.356, 0.321]</t>
  </si>
  <si>
    <t>[0.841, -0.091, -0.383] [1.0, 0.354, -0.354] [1.0, 0.437, -0.151] [0.988, -0.323, -0.361]</t>
  </si>
  <si>
    <t>[0.995, 0.362, -0.327] [1.0, -0.354, -0.354] [1.0, -0.408, -0.222] [0.81, 0.109, -0.36]</t>
  </si>
  <si>
    <t>[0.934, 0.028, -0.456] [1.0, -0.0, -0.5] [1.0, 0.009, -0.242] [0.894, -0.0, -0.447]</t>
  </si>
  <si>
    <t>[1.0, -0.457, -0.103] [1.0, 0.49, 0.023] [1.0, 0.434, 0.159] [0.889, -0.412, -0.078]</t>
  </si>
  <si>
    <t>[0.88, 0.429, -0.026] [1.0, -0.5, -0.0] [1.0, -0.462, 0.093] [0.99, 0.475, -0.049]</t>
  </si>
  <si>
    <t>[1.0, -0.0, -0.5] [1.0, 0.335, 0.088] [1.0, -0.483, 0.04] [0.83, -0.104, 0.372]</t>
  </si>
  <si>
    <t>[0.854, 0.103, 0.384] [1.0, -0.331, 0.028] [1.0, 0.452, 0.117] [1.0, -0.0, -0.5]</t>
  </si>
  <si>
    <t>[0.0, -0.0, 0.0] [0.507, -0.254, 0.0] [0.557, -0.223, 0.062] [1.0, -0.472, -0.069]</t>
  </si>
  <si>
    <t>[1.0, 0.493, -0.016] [0.516, 0.254, 0.01] [0.539, 0.232, 0.091] [0.0, 0.0, -0.0]</t>
  </si>
  <si>
    <t>[0.923, 0.005, -0.46] [1.0, -0.05, 0.479] [1.0, 0.0, 0.5] [0.918, 0.045, -0.44]</t>
  </si>
  <si>
    <t>[0.919, -0.046, 0.441] [1.0, -0.0, -0.5] [1.0, 0.047, -0.481] [0.921, -0.006, 0.458]</t>
  </si>
  <si>
    <t>[1.0, 0.039, 0.337] [0.271, -0.096, 0.096] [0.415, -0.041, -0.191]</t>
  </si>
  <si>
    <t>[1.0, -0.118, 0.288] [0.276, 0.098, -0.098] [0.401, -0.19, 0.024]</t>
  </si>
  <si>
    <t>[1.0, -0.059, 0.476] [0.127, 0.049, 0.036] [0.333, -0.128, -0.094]</t>
  </si>
  <si>
    <t>[1.0, 0.103, -0.146] [0.342, -0.142, 0.07] [0.275, 0.097, -0.097]</t>
  </si>
  <si>
    <t>[1.0, -0.062, -0.176] [0.346, -0.001, -0.173] [0.273, -0.096, 0.096]</t>
  </si>
  <si>
    <t>[1.0, 0.059, -0.476] [0.234, -0.09, -0.066] [0.008, 0.003, 0.002]</t>
  </si>
  <si>
    <t>[1.0, 0.078, 0.086] [0.297, -0.105, 0.105] [0.328, 0.039, -0.148]</t>
  </si>
  <si>
    <t>[1.0, -0.094, 0.034] [0.302, 0.107, -0.107] [0.313, -0.118, 0.093]</t>
  </si>
  <si>
    <t>[1.0, -0.011, 0.09] [0.0, 0.0, 0.0] [0.04, -0.015, -0.011]</t>
  </si>
  <si>
    <t>[0.965, 0.158, 0.417] [0.896, 0.014, 0.442] [1.0, -0.071, -0.471]</t>
  </si>
  <si>
    <t>[0.971, -0.252, 0.381] [0.883, 0.383, -0.141] [1.0, -0.475, 0.061]</t>
  </si>
  <si>
    <t>[0.73, -0.043, 0.347] [0.968, 0.371, 0.272] [1.0, -0.384, -0.281]</t>
  </si>
  <si>
    <t>[0.96, 0.27, -0.368] [1.0, -0.443, 0.137] [0.866, 0.356, -0.186]</t>
  </si>
  <si>
    <t>[0.976, -0.192, -0.335] [1.0, -0.017, -0.493] [0.931, 0.0, 0.465]</t>
  </si>
  <si>
    <t>[0.679, 0.04, -0.323] [1.0, -0.384, -0.281] [0.977, 0.375, 0.275]</t>
  </si>
  <si>
    <t>[0.783, 0.279, 0.057] [1.0, -0.28, 0.384] [1.0, 0.222, -0.408]</t>
  </si>
  <si>
    <t>[0.744, -0.294, -0.015] [1.0, 0.34, -0.359] [1.0, -0.28, 0.384]</t>
  </si>
  <si>
    <t>[1.0, 0.067, 0.472] [0.421, -0.147, 0.15] [0.623, -0.054, -0.289]</t>
  </si>
  <si>
    <t>[1.0, -0.179, 0.406] [0.432, 0.153, -0.153] [0.608, -0.284, 0.048]</t>
  </si>
  <si>
    <t>[1.0, -0.059, 0.476] [0.441, 0.169, 0.124] [0.605, -0.232, -0.17]</t>
  </si>
  <si>
    <t>[1.0, 0.162, -0.266] [0.542, -0.231, 0.098] [0.421, 0.149, -0.149]</t>
  </si>
  <si>
    <t>[1.0, -0.089, -0.313] [0.547, -0.01, -0.269] [0.415, -0.147, 0.147]</t>
  </si>
  <si>
    <t>[1.0, 0.059, -0.476] [0.559, -0.214, -0.157] [0.383, 0.147, 0.108]</t>
  </si>
  <si>
    <t>[1.0, 0.132, 0.1] [0.484, -0.171, 0.171] [0.519, 0.086, -0.224]</t>
  </si>
  <si>
    <t>[1.0, -0.149, 0.005] [0.5, 0.177, -0.177] [0.497, -0.18, 0.165]</t>
  </si>
  <si>
    <t>[1.0, -0.01, 0.079] [0.485, -0.171, 0.171] [0.518, -0.195, 0.154]</t>
  </si>
  <si>
    <t>[1.0, -0.008, 0.064] [0.489, 0.173, -0.173] [0.512, 0.136, -0.2]</t>
  </si>
  <si>
    <t>[1.0, -0.484, 0.04] [0.479, -0.123, 0.189] [0.525, 0.149, -0.201]</t>
  </si>
  <si>
    <t>[1.0, 0.462, 0.091] [0.497, 0.162, -0.157] [0.501, -0.177, 0.177]</t>
  </si>
  <si>
    <t>[0.956, -0.056, 0.455] [1.0, -0.284, -0.208] [0.0, 0.0, -0.0]</t>
  </si>
  <si>
    <t>[1.0, 0.043, -0.345] [0.0, 0.0, 0.0] [0.956, -0.367, -0.269]</t>
  </si>
  <si>
    <t>[1.0, 0.284, 0.331] [0.141, -0.071, 0.0] [0.152, 0.054, 0.054] [0.144, 0.072, -0.0]</t>
  </si>
  <si>
    <t>[1.0, 0.152, -0.223] [0.0, -0.0, -0.0] [0.344, -0.0, 0.172] [0.376, 0.03, 0.175]</t>
  </si>
  <si>
    <t>[1.0, 0.212, 0.051] [0.0, -0.0, -0.0] [0.479, -0.0, 0.239] [0.117, 0.025, 0.048]</t>
  </si>
  <si>
    <t>[1.0, 0.407, 0.226] [0.0, 0.0, 0.0] [0.671, 0.333, 0.005] [1.0, 0.051, 0.126]</t>
  </si>
  <si>
    <t>[1.0, 0.389, -0.267] [0.143, -0.0, -0.071] [1.0, -0.033, 0.486] [0.532, 0.06, 0.241]</t>
  </si>
  <si>
    <t>[1.0, 0.5, 0.0] [0.062, -0.014, 0.0] [1.0, 0.028, 0.488] [0.838, 0.058, 0.0]</t>
  </si>
  <si>
    <t>[1.0, 0.368, 0.318] [0.303, -0.151, 0.0] [0.0, 0.0, 0.0] [0.662, 0.129, -0.025]</t>
  </si>
  <si>
    <t>[1.0, 0.24, -0.286] [0.0, -0.0, -0.0] [0.543, -0.0, 0.271] [0.45, 0.042, 0.208]</t>
  </si>
  <si>
    <t>[1.0, 0.417, 0.134] [0.0, -0.0, 0.0] [0.83, 0.06, 0.39] [0.127, 0.045, 0.045]</t>
  </si>
  <si>
    <t>[1.0, -0.278, 0.331] [0.167, 0.084, -0.0] [0.124, -0.062, 0.0] [0.159, -0.08, -0.0]</t>
  </si>
  <si>
    <t>[1.0, -0.159, -0.271] [0.019, 0.007, -0.007] [0.236, -0.118, 0.0] [0.451, 0.0, 0.225]</t>
  </si>
  <si>
    <t>[1.0, -0.22, -0.012] [0.0, -0.0, -0.0] [0.364, -0.182, 0.0] [0.218, -0.012, 0.104]</t>
  </si>
  <si>
    <t>[1.0, -0.405, 0.229] [0.0, 0.0, 0.0] [0.677, -0.126, -0.286] [1.0, -0.031, 0.101]</t>
  </si>
  <si>
    <t>[1.0, -0.387, -0.273] [0.132, 0.047, -0.047] [1.0, -0.401, 0.238] [0.539, -0.045, 0.251]</t>
  </si>
  <si>
    <t>[1.0, -0.5, -0.0] [0.489, 0.206, 0.0] [0.306, 0.0, 0.0] [1.0, -0.14, 0.433]</t>
  </si>
  <si>
    <t>[1.0, -0.368, 0.318] [0.303, 0.151, -0.0] [0.0, -0.0, 0.0] [0.662, -0.131, -0.002]</t>
  </si>
  <si>
    <t>[1.0, -0.257, -0.373] [0.0, 0.0, -0.0] [0.426, -0.213, 0.0] [0.566, -0.0, 0.283]</t>
  </si>
  <si>
    <t>[1.0, -0.455, 0.089] [0.0, -0.0, 0.0] [0.755, -0.377, -0.0] [0.203, -0.037, 0.086]</t>
  </si>
  <si>
    <t>[1.0, -0.0, 0.49] [0.18, 0.0, 0.09] [0.0, 0.0, -0.0] [0.0, 0.0, -0.0]</t>
  </si>
  <si>
    <t>[1.0, 0.0, -0.464] [0.0, -0.0, -0.0] [0.0, -0.0, -0.0] [0.591, 0.025, 0.285]</t>
  </si>
  <si>
    <t>[1.0, 0.0, -0.112] [0.0, -0.0, -0.0] [-0.0, -0.0, -0.0] [0.247, 0.011, 0.119]</t>
  </si>
  <si>
    <t>[1.0, -0.0, 0.5] [0.0, -0.0, -0.0] [0.967, 0.272, -0.371] [1.0, 0.026, 0.289]</t>
  </si>
  <si>
    <t>[1.0, 0.0, -0.5] [0.372, 0.0, -0.186] [1.0, -0.281, 0.384] [0.802, 0.034, 0.387]</t>
  </si>
  <si>
    <t>[0.0, 0.0, 0.0] [0.169, 0.07, 0.0] [1.0, 0.223, -0.11] [1.0, 0.0, 0.5]</t>
  </si>
  <si>
    <t>[1.0, -0.0, 0.5] [0.0, 0.0, -0.0] [0.064, 0.018, -0.025] [1.0, -0.04, -0.447]</t>
  </si>
  <si>
    <t>[1.0, 0.0, -0.5] [0.0, -0.0, -0.0] [0.404, -0.114, 0.155] [0.607, 0.026, 0.293]</t>
  </si>
  <si>
    <t>[1.0, 0.0, 0.019] [0.0, -0.0, -0.0] [0.0, -0.0, 0.0] [0.9, 0.038, 0.434]</t>
  </si>
  <si>
    <t>[1.0, -0.0, -0.5] [1.0, 0.0, 0.406] [0.048, -0.014, 0.018] [0.0, -0.0, -0.0]</t>
  </si>
  <si>
    <t>[1.0, -0.0, 0.067] [0.449, 0.161, -0.154] [0.0, -0.0, 0.0] [0.502, 0.177, 0.177]</t>
  </si>
  <si>
    <t>[1.0, 0.0, 0.06] [0.442, -0.156, -0.156] [0.0, 0.0, 0.0] [0.513, -0.139, 0.199]</t>
  </si>
  <si>
    <t>[1.0, -0.43, -0.169] [0.0, -0.0, -0.0] [0.318, 0.082, 0.125] [0.687, 0.301, 0.104]</t>
  </si>
  <si>
    <t>[1.0, 0.433, -0.15] [0.0, 0.0, 0.0] [0.35, -0.175, -0.0] [0.662, -0.284, 0.115]</t>
  </si>
  <si>
    <t>[1.0, 0.266, 0.39] [0.204, -0.072, 0.072] [0.537, -0.016, 0.21]</t>
  </si>
  <si>
    <t>[1.0, 0.204, -0.106] [0.535, 0.209, 0.141] [0.706, -0.25, 0.25]</t>
  </si>
  <si>
    <t>[1.0, 0.326, 0.043] [0.114, 0.057, -0.0] [0.463, -0.146, 0.171]</t>
  </si>
  <si>
    <t>[1.0, 0.0, 0.5] [0.449, 0.05, -0.175] [1.0, -0.226, -0.193]</t>
  </si>
  <si>
    <t>[0.92, 0.459, -0.004] [1.0, 0.407, -0.223] [1.0, -0.376, 0.033]</t>
  </si>
  <si>
    <t>[1.0, 0.349, 0.356] [0.793, 0.234, -0.299] [1.0, -0.277, -0.111]</t>
  </si>
  <si>
    <t>[1.0, 0.0, 0.5] [0.208, -0.071, -0.025] [1.0, -0.182, -0.05]</t>
  </si>
  <si>
    <t>[1.0, 0.407, -0.225] [0.659, 0.329, -0.002] [1.0, -0.41, 0.214]</t>
  </si>
  <si>
    <t>[0.749, 0.31, 0.155] [0.078, -0.0, -0.039] [1.0, -0.273, 0.105]</t>
  </si>
  <si>
    <t>[1.0, -0.266, 0.39] [0.537, 0.016, 0.21] [0.204, 0.072, 0.072]</t>
  </si>
  <si>
    <t>[1.0, -0.204, -0.106] [0.706, 0.25, 0.25] [0.535, -0.209, 0.141]</t>
  </si>
  <si>
    <t>[1.0, -0.326, 0.043] [0.463, 0.146, 0.171] [0.114, -0.057, 0.0]</t>
  </si>
  <si>
    <t>[1.0, 0.0, 0.5] [1.0, 0.226, -0.193] [0.449, -0.05, -0.175]</t>
  </si>
  <si>
    <t>[0.92, -0.459, -0.004] [1.0, 0.376, 0.033] [1.0, -0.407, -0.223]</t>
  </si>
  <si>
    <t>[1.0, -0.349, 0.356] [1.0, 0.277, -0.111] [0.793, -0.234, -0.299]</t>
  </si>
  <si>
    <t>[1.0, 0.0, 0.5] [1.0, 0.182, -0.05] [0.208, 0.071, -0.025]</t>
  </si>
  <si>
    <t>[1.0, -0.407, -0.225] [1.0, 0.41, 0.214] [0.659, -0.329, -0.002]</t>
  </si>
  <si>
    <t>[0.749, -0.31, 0.155] [1.0, 0.273, 0.105] [0.078, -0.0, -0.039]</t>
  </si>
  <si>
    <t>[1.0, 0.0, 0.429] [0.207, -0.073, 0.073] [0.207, 0.073, 0.073]</t>
  </si>
  <si>
    <t>[1.0, 0.0, -0.111] [0.651, 0.23, 0.23] [0.651, -0.23, 0.23]</t>
  </si>
  <si>
    <t>[1.0, 0.0, 0.035] [0.275, 0.097, 0.097] [0.275, -0.097, 0.097]</t>
  </si>
  <si>
    <t>[1.0, 0.0, 0.5] [1.0, 0.138, 0.092] [1.0, -0.138, 0.092]</t>
  </si>
  <si>
    <t>[0.459, 0.0, -0.23] [1.0, 0.458, -0.102] [1.0, -0.458, -0.102]</t>
  </si>
  <si>
    <t>[0.907, 0.0, 0.454] [1.0, 0.297, -0.377] [1.0, -0.297, -0.377]</t>
  </si>
  <si>
    <t>[1.0, 0.0, 0.5] [1.0, 0.056, 0.359] [1.0, -0.056, 0.359]</t>
  </si>
  <si>
    <t>[1.0, 0.0, -0.268] [1.0, 0.387, 0.272] [1.0, -0.387, 0.272]</t>
  </si>
  <si>
    <t>[1.0, 0.0, 0.5] [1.0, 0.327, 0.359] [1.0, -0.327, 0.359]</t>
  </si>
  <si>
    <t>[1.0, -0.0, -0.5] [0.755, -0.167, 0.0] [0.755, 0.167, 0.0]</t>
  </si>
  <si>
    <t>[1.0, -0.244, 0.207] [0.502, -0.135, 0.153] [1.0, -0.5, -0.0]</t>
  </si>
  <si>
    <t>[1.0, 0.244, 0.207] [1.0, 0.5, 0.0] [0.502, 0.135, 0.153]</t>
  </si>
  <si>
    <t>[1.0, -0.414, 0.207] [0.713, 0.033, -0.03] [0.937, -0.331, 0.331]</t>
  </si>
  <si>
    <t>[1.0, 0.414, 0.207] [0.937, 0.331, 0.331] [0.713, -0.033, -0.03]</t>
  </si>
  <si>
    <t>[1.0, 0.266, 0.39] [0.0, -0.0, -0.0] [0.204, -0.072, 0.072] [0.537, -0.016, 0.21]</t>
  </si>
  <si>
    <t>[1.0, 0.204, -0.106] [0.0, 0.0, -0.0] [0.535, 0.209, 0.141] [0.706, -0.25, 0.25]</t>
  </si>
  <si>
    <t>[1.0, 0.326, 0.043] [0.0, -0.0, -0.0] [0.114, 0.057, 0.0] [0.463, -0.146, 0.171]</t>
  </si>
  <si>
    <t>[1.0, 0.0, 0.5] [0.0, -0.0, -0.0] [0.449, 0.05, -0.175] [1.0, -0.226, -0.193]</t>
  </si>
  <si>
    <t>[0.916, 0.458, 0.0] [0.003, 0.001, -0.001] [1.0, 0.408, -0.222] [1.0, -0.375, 0.035]</t>
  </si>
  <si>
    <t>[1.0, 0.349, 0.356] [0.0, -0.0, 0.0] [0.793, 0.234, -0.299] [1.0, -0.277, -0.111]</t>
  </si>
  <si>
    <t>[1.0, 0.0, 0.5] [0.0, 0.0, -0.0] [0.208, -0.071, -0.025] [1.0, -0.182, -0.05]</t>
  </si>
  <si>
    <t>[1.0, 0.41, -0.217] [0.007, 0.003, -0.002] [0.666, 0.333, 0.0] [1.0, -0.409, 0.22]</t>
  </si>
  <si>
    <t>[0.749, 0.31, 0.155] [-0.0, -0.0, -0.0] [0.078, 0.0, -0.039] [1.0, -0.273, 0.105]</t>
  </si>
  <si>
    <t>[1.0, -0.266, 0.39] [0.0, -0.0, 0.0] [0.537, 0.016, 0.21] [0.204, 0.072, 0.072]</t>
  </si>
  <si>
    <t>[1.0, -0.204, -0.106] [0.0, -0.0, -0.0] [0.706, 0.25, 0.25] [0.535, -0.209, 0.141]</t>
  </si>
  <si>
    <t>[1.0, -0.337, 0.086] [0.028, 0.014, -0.0] [0.466, 0.165, 0.165] [0.107, -0.053, -0.0]</t>
  </si>
  <si>
    <t>[1.0, 0.0, 0.5] [0.0, -0.0, -0.0] [1.0, 0.226, -0.193] [0.449, -0.05, -0.175]</t>
  </si>
  <si>
    <t>[0.917, -0.459, 0.0] [0.003, 0.0, -0.002] [1.0, 0.376, 0.035] [1.0, -0.408, -0.222]</t>
  </si>
  <si>
    <t>[1.0, -0.349, 0.356] [0.0, -0.0, 0.0] [1.0, 0.277, -0.111] [0.793, -0.234, -0.299]</t>
  </si>
  <si>
    <t>[1.0, 0.0, 0.5] [0.0, 0.0, -0.0] [1.0, 0.182, -0.05] [0.208, 0.071, -0.025]</t>
  </si>
  <si>
    <t>[1.0, -0.41, -0.217] [0.007, -0.001, -0.003] [1.0, 0.409, 0.22] [0.667, -0.333, -0.0]</t>
  </si>
  <si>
    <t>[0.749, -0.31, 0.155] [0.0, 0.0, 0.0] [1.0, 0.273, 0.105] [0.078, -0.0, -0.039]</t>
  </si>
  <si>
    <t>[1.0, 0.0, 0.5] [0.033, -0.004, 0.015] [0.188, -0.067, 0.067] [0.188, 0.067, 0.067]</t>
  </si>
  <si>
    <t>[1.0, 0.0, -0.111] [0.0, 0.0, -0.0] [0.651, 0.23, 0.23] [0.651, -0.23, 0.23]</t>
  </si>
  <si>
    <t>[1.0, -0.0, 0.035] [0.0, -0.0, 0.0] [0.275, 0.097, 0.097] [0.275, -0.097, 0.097]</t>
  </si>
  <si>
    <t>[1.0, 0.0, 0.5] [0.0, 0.0, -0.0] [1.0, 0.138, 0.092] [1.0, -0.138, 0.092]</t>
  </si>
  <si>
    <t>[0.112, 0.0, -0.056] [0.227, 0.03, -0.101] [1.0, 0.5, 0.0] [1.0, -0.5, 0.0]</t>
  </si>
  <si>
    <t>[0.907, -0.0, 0.454] [0.0, -0.0, 0.0] [1.0, 0.297, -0.377] [1.0, -0.297, -0.377]</t>
  </si>
  <si>
    <t>[1.0, 0.0, 0.5] [0.0, -0.0, 0.0] [1.0, 0.056, 0.359] [1.0, -0.056, 0.359]</t>
  </si>
  <si>
    <t>[1.0, -0.0, -0.268] [0.0, -0.0, -0.0] [1.0, 0.387, 0.272] [1.0, -0.387, 0.272]</t>
  </si>
  <si>
    <t>[1.0, 0.0, 0.5] [0.0, -0.0, -0.0] [1.0, 0.327, 0.359] [1.0, -0.327, 0.359]</t>
  </si>
  <si>
    <t>[0.665, 0.0, -0.332] [1.0, -0.133, 0.445] [1.0, -0.454, -0.111] [1.0, 0.454, -0.111]</t>
  </si>
  <si>
    <t>[1.0, -0.306, 0.373] [0.108, 0.054, -0.0] [0.5, -0.076, 0.14] [1.0, -0.5, 0.0]</t>
  </si>
  <si>
    <t>[1.0, 0.307, 0.373] [0.112, -0.039, -0.039] [1.0, 0.5, 0.0] [0.492, 0.084, 0.143]</t>
  </si>
  <si>
    <t>[1.0, -0.414, 0.207] [0.0, 0.0, 0.0] [0.713, 0.033, -0.03] [0.937, -0.331, 0.331]</t>
  </si>
  <si>
    <t>[1.0, 0.414, 0.207] [0.0, 0.0, -0.0] [0.937, 0.331, 0.331] [0.713, -0.033, -0.03]</t>
  </si>
  <si>
    <t>[1.0, -0.301, -0.375] [1.0, -0.088, 0.464] [0.516, 0.0, 0.258] [0.742, -0.37, -0.002]</t>
  </si>
  <si>
    <t>[1.0, -0.0, -0.5] [1.0, -0.295, 0.378] [0.572, 0.154, 0.222] [1.0, -0.352, 0.057]</t>
  </si>
  <si>
    <t>[1.0, -0.099, -0.459] [1.0, -0.297, 0.377] [0.685, 0.002, 0.342] [1.0, -0.486, 0.034]</t>
  </si>
  <si>
    <t>[1.0, 0.208, -0.414] [0.912, -0.169, -0.074] [0.44, 0.0, 0.22] [1.0, -0.0, -0.5]</t>
  </si>
  <si>
    <t>[1.0, -0.0, -0.5] [1.0, 0.0, -0.063] [0.32, 0.0, 0.132] [0.829, -0.004, -0.413]</t>
  </si>
  <si>
    <t>[1.0, 0.075, -0.469] [1.0, -0.039, -0.027] [0.288, -0.087, 0.108] [1.0, -0.0, -0.5]</t>
  </si>
  <si>
    <t>[1.0, -0.0, -0.5] [1.0, -0.223, 0.392] [0.467, 0.0, 0.0] [0.996, -0.159, -0.432]</t>
  </si>
  <si>
    <t>[1.0, 0.0, -0.5] [1.0, -0.336, 0.22] [0.778, 0.0, 0.0] [0.964, -0.341, -0.341]</t>
  </si>
  <si>
    <t>[1.0, -0.0, -0.5] [1.0, -0.288, 0.293] [0.646, 0.0, 0.0] [0.978, -0.264, -0.38]</t>
  </si>
  <si>
    <t>[1.0, 0.0, 0.5] [0.862, -0.112, 0.131] [0.661, 0.0, 0.0] [1.0, -0.362, 0.333]</t>
  </si>
  <si>
    <t>[1.0, 0.065, 0.473] [0.721, -0.174, 0.242] [0.769, -0.0, -0.385] [1.0, -0.354, 0.354]</t>
  </si>
  <si>
    <t>[1.0, 0.0, 0.5] [0.832, -0.11, 0.192] [0.664, 0.0, -0.177] [1.0, -0.354, 0.354]</t>
  </si>
  <si>
    <t>[1.0, 0.0, 0.5] [1.0, -0.157, -0.393] [0.978, 0.0, 0.0] [0.776, -0.302, -0.207]</t>
  </si>
  <si>
    <t>[1.0, 0.0, 0.5] [1.0, -0.081, -0.467] [0.934, 0.0, -0.324] [0.725, -0.207, -0.277]</t>
  </si>
  <si>
    <t>[1.0, 0.0, 0.5] [1.0, -0.137, -0.443] [0.989, 0.0, -0.103] [0.75, -0.281, -0.226]</t>
  </si>
  <si>
    <t>[1.0, 0.0, 0.5] [1.0, -0.253, -0.142] [1.0, 0.0, 0.0] [0.939, -0.45, 0.014]</t>
  </si>
  <si>
    <t>[1.0, 0.0, 0.5] [1.0, -0.102, -0.276] [0.807, 0.0, 0.0] [0.946, -0.388, 0.206]</t>
  </si>
  <si>
    <t>[1.0, 0.0, 0.5] [1.0, -0.198, -0.201] [0.936, 0.0, 0.0] [0.941, -0.432, 0.092]</t>
  </si>
  <si>
    <t>[1.0, -0.203, 0.109] [1.0, -0.004, 0.498] [0.313, 0.0, 0.157] [0.996, -0.352, 0.352]</t>
  </si>
  <si>
    <t>[1.0, -0.145, -0.109] [1.0, 0.0, 0.5] [0.234, 0.092, -0.061] [1.0, -0.277, 0.385]</t>
  </si>
  <si>
    <t>[1.0, -0.142, -0.0] [1.0, 0.0, 0.5] [0.232, 0.096, 0.048] [1.0, -0.274, 0.386]</t>
  </si>
  <si>
    <t>[1.0, 0.251, 0.127] [1.0, -0.04, -0.483] [0.432, 0.0, 0.216] [1.0, 0.073, -0.47]</t>
  </si>
  <si>
    <t>[1.0, 0.166, -0.129] [1.0, -0.0, -0.5] [0.468, -0.14, -0.018] [1.0, -0.0, -0.5]</t>
  </si>
  <si>
    <t>[1.0, 0.166, -0.0] [1.0, -0.0, -0.5] [0.468, -0.14, 0.112] [1.0, -0.0, -0.5]</t>
  </si>
  <si>
    <t>[1.0, 0.0, 0.5] [1.0, -0.288, 0.293] [0.796, 0.0, 0.0] [0.978, -0.264, -0.38]</t>
  </si>
  <si>
    <t>[1.0, -0.0, -0.5] [1.0, 0.0, -0.172] [0.407, 0.0, 0.0] [0.969, -0.249, 0.168]</t>
  </si>
  <si>
    <t>[1.0, 0.037, -0.0] [1.0, -0.0, -0.5] [0.468, -0.011, 0.112] [1.0, -0.0, -0.5]</t>
  </si>
  <si>
    <t>[1.0, 0.016, 0.0] [1.0, 0.0, 0.5] [0.172, 0.066, 0.048] [1.0, -0.213, 0.412]</t>
  </si>
  <si>
    <t>[1.0, -0.0, -0.5] [1.0, -0.288, 0.293] [0.796, 0.0, 0.0] [0.978, -0.264, -0.38]</t>
  </si>
  <si>
    <t>[1.0, 0.0, 0.5] [1.0, -0.198, -0.201] [0.786, 0.0, 0.0] [0.941, -0.432, 0.092]</t>
  </si>
  <si>
    <t>[1.0, -0.5, -0.0] [1.0, -0.5, -0.0] [0.274, -0.068, 0.019] [1.0, 0.423, 0.185]</t>
  </si>
  <si>
    <t>[1.0, 0.5, 0.0] [0.914, 0.402, 0.132] [0.261, 0.13, -0.0] [1.0, -0.427, -0.176]</t>
  </si>
  <si>
    <t>[0.0, -0.0, 0.0] [0.0, 0.0, 0.0] [0.0, -0.0, 0.0]</t>
  </si>
  <si>
    <t>[0.755, 0.267, 0.267] [1.0, -0.304, 0.197] [0.372, -0.122, 0.136]</t>
  </si>
  <si>
    <t>[0.0, 0.0, -0.0] [0.0, -0.0, 0.0] [0.0, -0.0, -0.0]</t>
  </si>
  <si>
    <t>[0.649, 0.325, 0.0] [1.0, -0.223, 0.408] [0.388, -0.098, 0.049]</t>
  </si>
  <si>
    <t>[0.0, -0.0, 0.0] [0.0, -0.0, 0.0] [0.0, -0.0, 0.0]</t>
  </si>
  <si>
    <t>[0.0, -0.0, -0.0] [0.0, 0.0, -0.0] [0.0, -0.0, 0.0]</t>
  </si>
  <si>
    <t>[1.0, 0.395, 0.254] [1.0, 0.002, -0.218] [0.481, -0.126, 0.188]</t>
  </si>
  <si>
    <t>[1.0, 0.382, -0.284] [0.682, 0.158, 0.276] [0.69, -0.295, -0.121]</t>
  </si>
  <si>
    <t>[1.0, 0.5, 0.0] [0.967, 0.199, 0.0] [0.66, -0.197, -0.03]</t>
  </si>
  <si>
    <t>[0.0, -0.0, 0.0] [0.0, -0.0, -0.0] [0.0, -0.0, -0.0]</t>
  </si>
  <si>
    <t>[0.0, -0.0, -0.0] [0.0, 0.0, -0.0] [0.0, -0.0, -0.0]</t>
  </si>
  <si>
    <t>[0.745, 0.0, -0.0] [1.0, 0.486, 0.033] [1.0, 0.486, -0.033]</t>
  </si>
  <si>
    <t>[1.0, -0.039, 0.053] [1.0, -0.435, 0.156] [1.0, -0.411, 0.214] [0.493, -0.246, 0.0]</t>
  </si>
  <si>
    <t>[1.0, -0.036, -0.004] [1.0, -0.435, 0.158] [1.0, -0.392, 0.262] [0.515, -0.258, 0.0]</t>
  </si>
  <si>
    <t>[1.0, -0.037, 0.024] [1.0, -0.435, 0.157] [1.0, -0.401, 0.238] [0.504, -0.252, 0.0]</t>
  </si>
  <si>
    <t>[1.0, -0.05, -0.056] [1.0, -0.393, 0.259] [1.0, -0.447, 0.127] [0.445, -0.222, 0.0]</t>
  </si>
  <si>
    <t>[1.0, -0.047, -0.112] [1.0, -0.392, 0.261] [1.0, -0.427, 0.176] [0.468, -0.234, 0.0]</t>
  </si>
  <si>
    <t>[1.0, -0.048, -0.084] [1.0, -0.392, 0.26] [1.0, -0.437, 0.152] [0.456, -0.228, 0.0]</t>
  </si>
  <si>
    <t>[1.0, -0.044, -0.001] [1.0, -0.414, 0.207] [1.0, -0.429, 0.171] [0.469, -0.234, 0.0]</t>
  </si>
  <si>
    <t>[1.0, -0.041, -0.057] [1.0, -0.413, 0.209] [1.0, -0.409, 0.219] [0.492, -0.246, 0.0]</t>
  </si>
  <si>
    <t>[1.0, -0.043, -0.029] [1.0, -0.414, 0.208] [1.0, -0.419, 0.195] [0.48, -0.24, -0.0]</t>
  </si>
  <si>
    <t>[1.0, 0.043, 0.05] [0.52, 0.184, -0.184] [0.962, 0.379, 0.246] [1.0, 0.5, 0.0]</t>
  </si>
  <si>
    <t>[1.0, 0.04, -0.007] [0.541, 0.191, -0.191] [0.967, 0.361, 0.295] [1.0, 0.5, 0.0]</t>
  </si>
  <si>
    <t>[1.0, 0.041, 0.021] [0.531, 0.188, -0.188] [0.964, 0.37, 0.271] [1.0, 0.5, 0.0]</t>
  </si>
  <si>
    <t>[0.933, 0.05, -0.064] [0.458, 0.162, -0.162] [1.0, 0.434, 0.16] [1.0, 0.5, 0.0]</t>
  </si>
  <si>
    <t>[0.929, 0.047, -0.121] [0.481, 0.17, -0.17] [1.0, 0.413, 0.209] [1.0, 0.5, 0.0]</t>
  </si>
  <si>
    <t>[0.931, 0.048, -0.093] [0.469, 0.166, -0.166] [1.0, 0.424, 0.185] [1.0, 0.5, 0.0]</t>
  </si>
  <si>
    <t>[0.988, 0.047, -0.007] [0.48, 0.17, -0.17] [1.0, 0.414, 0.207] [1.0, 0.5, 0.0]</t>
  </si>
  <si>
    <t>[0.983, 0.045, -0.064] [0.503, 0.178, -0.178] [1.0, 0.394, 0.256] [1.0, 0.5, 0.0]</t>
  </si>
  <si>
    <t>[0.986, 0.046, -0.035] [0.492, 0.174, -0.174] [1.0, 0.404, 0.232] [1.0, 0.5, 0.0]</t>
  </si>
  <si>
    <t>[1.0, 0.0, 0.5] [1.0, -0.254, -0.109] [1.0, 0.0, 0.5] [1.0, 0.16, -0.225]</t>
  </si>
  <si>
    <t>[1.0, 0.003, 0.449] [1.0, 0.354, -0.354] [0.577, -0.003, 0.287] [1.0, -0.476, -0.059]</t>
  </si>
  <si>
    <t>[1.0, 0.0, 0.5] [1.0, -0.102, -0.255] [1.0, 0.0, 0.5] [1.0, -0.045, -0.27]</t>
  </si>
  <si>
    <t>[0.838, 0.001, -0.419] [0.999, -0.212, 0.412] [1.0, -0.0, -0.5] [1.0, 0.396, 0.252]</t>
  </si>
  <si>
    <t>[1.0, -0.0, -0.5] [1.0, 0.254, 0.109] [1.0, -0.0, -0.5] [1.0, -0.16, 0.225]</t>
  </si>
  <si>
    <t>[1.0, -0.0, -0.5] [1.0, 0.102, 0.255] [1.0, -0.0, -0.5] [1.0, 0.045, 0.27]</t>
  </si>
  <si>
    <t>[1.0, 0.0, 0.5] [1.0, -0.435, 0.157] [1.0, -0.012, 0.19] [0.988, 0.468, -0.062]</t>
  </si>
  <si>
    <t>[1.0, -0.0, -0.5] [1.0, 0.476, 0.057] [0.541, 0.0, -0.084] [1.0, -0.377, 0.296]</t>
  </si>
  <si>
    <t>[1.0, 0.0, 0.5] [1.0, -0.0, -0.0] [1.0, 0.0, 0.5] [1.0, -0.0, 0.0]</t>
  </si>
  <si>
    <t>[1.0, -0.0, -0.5] [1.0, 0.0, 0.0] [1.0, -0.0, -0.5] [1.0, -0.0, -0.0]</t>
  </si>
  <si>
    <t>[0.98, 0.072, -0.034] [0.52, 0.184, -0.184] [1.0, 0.409, 0.22] [1.0, 0.5, 0.0]</t>
  </si>
  <si>
    <t>[1.0, -0.068, -0.028] [1.0, -0.413, 0.21] [1.0, -0.424, 0.183] [0.508, -0.254, -0.0]</t>
  </si>
  <si>
    <t>[1.0, -0.5, 0.0] [1.0, -0.171, -0.429] [1.0, 0.5, 0.0] [1.0, 0.076, 0.456]</t>
  </si>
  <si>
    <t>[1.0, 0.5, 0.0] [1.0, 0.171, 0.429] [1.0, -0.5, -0.0] [1.0, -0.076, -0.456]</t>
  </si>
  <si>
    <t>[1.0, -0.238, 0.071] [0.28, -0.14, 0.0] [1.0, -0.421, -0.192] [1.0, -0.444, 0.136]</t>
  </si>
  <si>
    <t>[1.0, -0.226, 0.126] [0.314, -0.157, 0.0] [1.0, -0.4, -0.242] [1.0, -0.442, 0.139]</t>
  </si>
  <si>
    <t>[1.0, -0.232, 0.099] [0.297, -0.148, -0.0] [1.0, -0.41, -0.217] [1.0, -0.443, 0.137]</t>
  </si>
  <si>
    <t>[1.0, -0.249, 0.113] [0.255, -0.128, 0.0] [1.0, -0.434, -0.159] [1.0, -0.397, 0.248]</t>
  </si>
  <si>
    <t>[1.0, -0.237, 0.169] [0.289, -0.145, 0.0] [1.0, -0.413, -0.211] [1.0, -0.396, 0.25]</t>
  </si>
  <si>
    <t>[1.0, -0.243, 0.141] [0.272, -0.136, 0.0] [1.0, -0.423, -0.185] [1.0, -0.397, 0.249]</t>
  </si>
  <si>
    <t>[1.0, -0.243, 0.092] [0.267, -0.134, 0.0] [1.0, -0.427, -0.176] [1.0, -0.421, 0.192]</t>
  </si>
  <si>
    <t>[1.0, -0.231, 0.147] [0.302, -0.151, 0.0] [1.0, -0.406, -0.227] [1.0, -0.419, 0.194]</t>
  </si>
  <si>
    <t>[1.0, -0.237, 0.12] [0.285, -0.142, 0.0] [1.0, -0.417, -0.201] [1.0, -0.42, 0.193]</t>
  </si>
  <si>
    <t>[0.801, 0.233, 0.08] [1.0, 0.5, 0.0] [1.0, 0.411, -0.215] [0.293, 0.147, 0.0]</t>
  </si>
  <si>
    <t>[0.795, 0.22, 0.136] [1.0, 0.5, -0.0] [1.0, 0.39, -0.267] [0.328, 0.164, -0.0]</t>
  </si>
  <si>
    <t>[0.798, 0.227, 0.108] [1.0, 0.5, 0.0] [1.0, 0.4, -0.241] [0.311, 0.155, 0.0]</t>
  </si>
  <si>
    <t>[0.93, 0.242, 0.125] [1.0, 0.5, 0.0] [1.0, 0.425, -0.18] [0.27, 0.135, -0.0]</t>
  </si>
  <si>
    <t>[0.923, 0.229, 0.181] [1.0, 0.5, 0.0] [1.0, 0.404, -0.233] [0.305, 0.153, 0.0]</t>
  </si>
  <si>
    <t>[0.927, 0.235, 0.153] [1.0, 0.5, -0.0] [1.0, 0.414, -0.207] [0.288, 0.144, 0.0]</t>
  </si>
  <si>
    <t>[0.865, 0.237, 0.102] [1.0, 0.5, -0.0] [1.0, 0.418, -0.198] [0.282, 0.141, 0.0]</t>
  </si>
  <si>
    <t>[0.859, 0.225, 0.158] [1.0, 0.5, 0.0] [1.0, 0.397, -0.25] [0.317, 0.158, 0.0]</t>
  </si>
  <si>
    <t>[0.862, 0.231, 0.13] [1.0, 0.5, 0.0] [1.0, 0.407, -0.224] [0.299, 0.15, -0.0]</t>
  </si>
  <si>
    <t>[1.0, 0.0, -0.5] [1.0, 0.16, -0.434] [1.0, -0.0, -0.133] [1.0, -0.372, -0.31]</t>
  </si>
  <si>
    <t>[0.183, 0.001, -0.091] [1.0, -0.448, -0.126] [1.0, -0.001, -0.5] [1.0, 0.304, -0.374]</t>
  </si>
  <si>
    <t>[0.684, -0.001, -0.342] [1.0, -0.003, -0.499] [1.0, 0.001, -0.5] [1.0, -0.245, -0.399]</t>
  </si>
  <si>
    <t>[1.0, 0.001, 0.042] [1.0, 0.354, 0.354] [0.818, 0.0, 0.409] [0.999, -0.137, 0.443]</t>
  </si>
  <si>
    <t>[1.0, 0.001, 0.5] [1.0, -0.328, 0.364] [0.612, -0.001, 0.306] [1.0, 0.456, 0.107]</t>
  </si>
  <si>
    <t>[1.0, -0.0, 0.5] [1.0, 0.177, 0.426] [0.582, 0.0, 0.291] [1.0, 0.075, 0.469]</t>
  </si>
  <si>
    <t>[1.0, -0.004, -0.499] [0.979, 0.489, 0.0] [0.895, -0.018, 0.262] [1.0, -0.5, 0.0]</t>
  </si>
  <si>
    <t>[1.0, 0.0, 0.5] [1.0, -0.482, -0.044] [1.0, 0.011, -0.266] [0.989, 0.471, -0.056]</t>
  </si>
  <si>
    <t>[1.0, -0.0, -0.5] [1.0, -0.0, -0.0] [1.0, -0.0, -0.5] [1.0, 0.0, 0.0]</t>
  </si>
  <si>
    <t>[1.0, 0.0, 0.5] [1.0, -0.0, 0.0] [1.0, 0.0, 0.5] [1.0, -0.0, -0.0]</t>
  </si>
  <si>
    <t>[0.854, 0.246, 0.123] [1.0, 0.5, 0.0] [1.0, 0.412, -0.212] [0.341, 0.171, -0.0]</t>
  </si>
  <si>
    <t>[1.0, -0.253, 0.112] [0.325, -0.163, -0.0] [1.0, -0.422, -0.189] [1.0, -0.419, 0.196]</t>
  </si>
  <si>
    <t>[1.0, -0.5, -0.0] [1.0, 0.076, 0.456] [1.0, 0.5, 0.0] [1.0, -0.171, -0.429]</t>
  </si>
  <si>
    <t>[1.0, 0.5, 0.0] [1.0, -0.076, -0.456] [1.0, -0.5, 0.0] [1.0, 0.171, 0.429]</t>
  </si>
  <si>
    <t>[0.152, -0.009, 0.008] [0.005, 0.002, 0.002] [0.0, 0.0, 0.0] [0.0, -0.0, 0.0] [0.005, 0.002, -0.0]</t>
  </si>
  <si>
    <t>[0.173, -0.086, 0.0] [0.0, -0.0, -0.0] [0.086, -0.032, 0.0] [0.086, -0.032, 0.0] [0.0, 0.0, -0.0]</t>
  </si>
  <si>
    <t>[0.173, -0.086, 0.0] [0.086, -0.032, 0.0] [0.086, -0.032, 0.0]</t>
  </si>
  <si>
    <t>[0.152, -0.009, 0.008] [0.005, 0.002, 0.002] [0.0, -0.0, 0.0] [0.005, 0.002, -0.0]</t>
  </si>
  <si>
    <t>[0.588, 0.072, 0.206] [0.36, -0.128, 0.128] [0.0, 0.0, 0.0] [0.156, 0.055, 0.055] [0.072, -0.036, 0.0]</t>
  </si>
  <si>
    <t>[0.149, -0.074, -0.0] [0.023, -0.008, 0.008] [0.049, -0.017, 0.017] [0.0, 0.0, -0.0] [0.0, -0.0, 0.0] [0.017, 0.008, 0.0] [0.0, -0.0, 0.0] [0.032, 0.011, 0.011] [0.03, -0.01, -0.01]</t>
  </si>
  <si>
    <t>[0.069, 0.019, -0.014] [0.017, -0.006, 0.006] [0.069, -0.024, -0.024] [0.0, 0.0, 0.0] [0.069, 0.024, -0.024] [0.025, -0.009, -0.009] [0.0, 0.0, 0.0] [0.069, -0.019, -0.027]</t>
  </si>
  <si>
    <t>[1.325, -0.662, 0.0] [0.662, 0.314, 0.04] [0.662, 0.314, -0.04]</t>
  </si>
  <si>
    <t>[0.509, 0.086, -0.178] [0.197, -0.099, 0.0] [0.0, 0.0, 0.0] [0.238, -0.119, 0.0] [0.132, -0.047, -0.047] [0.0, 0.0, 0.0]</t>
  </si>
  <si>
    <t>[0.158, -0.044, 0.05] [0.0, -0.0, -0.0] [0.0, -0.0, 0.0] [0.0, -0.0, 0.0] [0.158, -0.079, 0.0] [0.0, -0.0, -0.0] [0.0, 0.0, -0.0] [0.092, -0.021, 0.037]</t>
  </si>
  <si>
    <t>[0.005, 0.002, 0.001] [0.036, 0.013, -0.013] [0.036, -0.002, -0.017] [0.036, 0.001, -0.018] [0.036, -0.006, 0.016]</t>
  </si>
  <si>
    <t>[0.182, 0.06, 0.0] [0.0, 0.0, 0.0] [0.091, 0.046, -0.0] [0.091, 0.046, 0.0] [0.0, -0.0, 0.0]</t>
  </si>
  <si>
    <t>[0.182, 0.06, -0.0] [0.091, 0.046, -0.0] [0.091, 0.046, -0.0]</t>
  </si>
  <si>
    <t>[0.003, 0.001, 0.001] [0.049, 0.017, -0.017] [0.049, -0.017, -0.003] [0.049, -0.003, 0.023]</t>
  </si>
  <si>
    <t>[0.588, 0.072, -0.206] [0.156, 0.055, -0.055] [0.072, -0.036, -0.0] [0.36, -0.128, -0.128] [0.0, 0.0, -0.0]</t>
  </si>
  <si>
    <t>[0.109, 0.039, 0.039] [0.109, -0.034, -0.013] [0.109, 0.054, 0.0] [0.029, -0.0, -0.015] [0.063, -0.032, 0.0] [0.109, -0.054, 0.0] [0.099, -0.035, 0.035] [0.0, -0.0, -0.0]</t>
  </si>
  <si>
    <t>[1.337, -0.521, -0.0] [0.668, 0.237, 0.237] [0.668, 0.237, -0.237]</t>
  </si>
  <si>
    <t>[0.342, 0.039, 0.008] [0.0, -0.0, 0.0] [0.039, -0.019, -0.0] [0.263, -0.131, 0.0] [-0.0, -0.0, 0.0] [0.115, -0.0, -0.057]</t>
  </si>
  <si>
    <t>[0.44, -0.016, -0.176] [0.244, 0.086, -0.086] [0.0, 0.0, -0.0] [0.0, 0.0, 0.0] [0.197, -0.099, -0.0] [0.107, -0.038, -0.038] [0.0, 0.0, -0.0] [0.0, -0.0, -0.0]</t>
  </si>
  <si>
    <t>[0.08, 0.019, -0.032] [0.08, -0.026, 0.016] [0.047, 0.005, 0.021] [0.0, 0.0, -0.0] [0.0, 0.0, -0.0]</t>
  </si>
  <si>
    <t>[0.718, -0.146, 0.254] [0.195, -0.069, 0.069] [0.0, -0.0, 0.0] [0.283, 0.1, 0.1] [0.239, 0.085, 0.085]</t>
  </si>
  <si>
    <t>[1.074, -0.079, 0.141] [0.468, -0.176, 0.141] [0.606, 0.303, -0.0]</t>
  </si>
  <si>
    <t>[0.088, 0.02, -0.036] [0.088, -0.022, 0.02] [0.044, -0.001, 0.022] [0.0, -0.0, -0.0]</t>
  </si>
  <si>
    <t>[0.151, 0.076, 0.0] [0.074, 0.026, -0.026] [0.001, -0.0, 0.0] [0.074, 0.026, 0.026] [0.001, -0.0, -0.0]</t>
  </si>
  <si>
    <t>[0.475, -0.014, 0.107] [0.0, -0.0, 0.0] [0.24, -0.12, 0.0] [-0.0, -0.0, 0.0] [0.0, -0.0, -0.0] [0.0, 0.0, -0.0] [0.0, 0.0, 0.0] [0.228, -0.081, -0.081] [0.007, 0.003, -0.0]</t>
  </si>
  <si>
    <t>[0.034, -0.017, 0.0] [0.034, 0.0, -0.017] [0.034, -0.006, 0.015] [0.034, -0.012, -0.012] [0.017, 0.006, 0.006] [0.01, 0.005, -0.0] [0.012, 0.004, -0.004] [0.034, 0.012, -0.012]</t>
  </si>
  <si>
    <t>[3.13, -1.393, -0.419] [1.412, 0.554, 0.188] [1.718, 0.607, -0.607]</t>
  </si>
  <si>
    <t>[0.156, 0.055, 0.055] [0.129, 0.044, 0.02] [0.0, -0.0, 0.0] [0.025, -0.012, 0.0] [0.0, 0.0, -0.0] [0.075, 0.0, -0.037]</t>
  </si>
  <si>
    <t>[0.059, 0.021, 0.021] [0.059, 0.006, -0.027] [0.021, -0.001, -0.01] [0.0, -0.0, 0.0] [0.0, -0.0, 0.0] [0.0, -0.0, 0.0] [0.0, -0.0, -0.0] [0.059, -0.02, 0.015]</t>
  </si>
  <si>
    <t>[0.094, -0.017, 0.04] [0.0, -0.0, -0.0] [0.0, -0.0, -0.0] [0.05, -0.014, 0.019] [0.094, -0.009, -0.018]</t>
  </si>
  <si>
    <t>[0.718, -0.146, -0.254] [0.239, 0.085, -0.085] [0.283, 0.1, -0.1] [0.0, 0.0, 0.0] [0.195, -0.069, -0.069]</t>
  </si>
  <si>
    <t>[1.074, -0.079, -0.141] [0.606, 0.303, 0.0] [0.468, -0.176, -0.141]</t>
  </si>
  <si>
    <t>[0.103, -0.02, 0.043] [0.0, -0.0, 0.0] [0.047, 0.017, -0.015] [0.103, -0.004, -0.015]</t>
  </si>
  <si>
    <t>[0.156, -0.074, 0.0] [0.078, -0.028, 0.028] [0.0, -0.0, -0.0] [0.078, -0.028, -0.028] [0.0, 0.0, -0.0]</t>
  </si>
  <si>
    <t>[0.476, -0.015, -0.104] [0.022, 0.008, -0.008] [0.249, 0.124, -0.0] [0.0, -0.0, 0.0] [0.0, 0.0, 0.0] [0.0, 0.0, 0.0] [0.0, -0.0, -0.0] [0.205, 0.072, 0.072] [0.0, -0.0, 0.0]</t>
  </si>
  <si>
    <t>[0.137, 0.048, 0.048] [0.058, 0.0, 0.029] [0.137, 0.048, -0.048] [0.0, 0.0, 0.0] [0.068, -0.0, -0.034] [0.137, -0.058, -0.024] [0.125, -0.047, 0.036] [0.0, -0.0, -0.0]</t>
  </si>
  <si>
    <t>[3.13, -1.393, 0.419] [1.718, 0.607, 0.607] [1.412, 0.554, -0.188]</t>
  </si>
  <si>
    <t>[0.419, -0.04, -0.087] [0.099, -0.049, 0.0] [0.0, 0.0, 0.0] [0.283, -0.142, 0.0] [0.065, -0.023, -0.023] [0.0, 0.0, -0.0]</t>
  </si>
  <si>
    <t>[0.385, -0.091, -0.086] [0.123, 0.044, -0.044] [0.0, 0.0, -0.0] [0.0, 0.0, 0.0] [0.263, -0.132, 0.0] [0.053, -0.019, -0.019] [0.0, -0.0, 0.0] [0.0, -0.0, -0.0]</t>
  </si>
  <si>
    <t>[0.128, -0.055, -0.022] [0.103, -0.052, 0.0] [0.0, -0.0, -0.0] [0.016, -0.008, 0.0] [0.107, -0.036, -0.038]</t>
  </si>
  <si>
    <t>[0.754, -0.29, -0.0] [0.303, 0.152, -0.0] [0.303, 0.152, 0.0]</t>
  </si>
  <si>
    <t>[0.129, -0.057, -0.019] [0.106, -0.053, 0.0] [0.016, 0.006, 0.006] [0.111, -0.032, -0.042]</t>
  </si>
  <si>
    <t>[0.77, 0.294, -0.0] [0.312, -0.11, 0.11] [0.0, 0.0, 0.0] [0.312, -0.11, -0.11] [0.0, -0.0, 0.0]</t>
  </si>
  <si>
    <t>[0.396, -0.122, 0.0] [0.0, -0.0, -0.0] [0.0, 0.0, -0.0] [0.125, -0.062, 0.0] [0.0, 0.0, 0.0] [0.125, -0.062, -0.0] [0.0, -0.0, -0.0] [0.0, -0.0, -0.0] [0.0, 0.0, 0.0]</t>
  </si>
  <si>
    <t>[0.161, -0.002, 0.059] [0.0, 0.0, 0.0] [0.161, 0.049, 0.008] [0.009, 0.003, 0.003] [0.0, -0.0, -0.0] [0.161, -0.08, -0.0] [0.0, 0.0, 0.0] [0.0, -0.0, 0.0]</t>
  </si>
  <si>
    <t>[0.19, 0.095, -0.0] [0.169, -0.065, -0.0] [0.169, -0.065, 0.0]</t>
  </si>
  <si>
    <t>[0.2, -0.071, -0.071] [0.028, 0.0, -0.014] [0.2, 0.072, 0.0] [0.0, -0.0, 0.0] [0.022, -0.011, 0.0] [0.164, -0.056, 0.0]</t>
  </si>
  <si>
    <t>[0.808, 0.326, -0.001] [0.0, 0.0, -0.0] [0.005, 0.0, 0.002] [0.0, 0.0, 0.0] [0.656, -0.328, 0.0] [0.0, 0.0, 0.0] [0.0, 0.0, -0.0] [0.001, 0.0, 0.0]</t>
  </si>
  <si>
    <t>[0.126, 0.047, 0.039] [0.109, 0.034, 0.041] [0.015, -0.005, -0.005] [0.0, 0.0, 0.0] [0.102, 0.051, 0.0]</t>
  </si>
  <si>
    <t>[0.257, 0.128, 0.0] [0.202, -0.078, -0.0] [0.0, -0.0, 0.0] [0.0, 0.0, 0.0] [0.202, -0.078, 0.0]</t>
  </si>
  <si>
    <t>[0.409, 0.204, 0.0] [0.278, -0.107, 0.0] [0.278, -0.107, 0.0]</t>
  </si>
  <si>
    <t>[0.126, 0.048, 0.037] [0.112, 0.031, 0.043] [0.014, -0.005, -0.005] [0.105, 0.053, 0.0]</t>
  </si>
  <si>
    <t>[0.118, -0.059, 0.0] [0.015, 0.005, -0.005] [0.118, 0.0, 0.029] [0.015, 0.0, 0.0] [0.118, -0.005, -0.038]</t>
  </si>
  <si>
    <t>[0.257, 0.128, 0.0] [0.0, 0.0, -0.0] [0.202, -0.078, 0.0] [0.0, -0.0, 0.0] [0.0, -0.0, 0.0] [0.0, -0.0, -0.0] [0.0, 0.0, 0.0] [0.0, -0.0, -0.0] [0.202, -0.078, 0.0]</t>
  </si>
  <si>
    <t>[0.041, 0.015, 0.015] [0.116, -0.041, 0.041] [0.0, -0.0, -0.0] [0.0, -0.0, 0.0] [0.116, 0.0, -0.015] [0.0, 0.0, 0.0] [0.116, -0.006, 0.038] [0.093, -0.047, 0.0]</t>
  </si>
  <si>
    <t>[4.597, -2.225, 0.0] [2.225, 0.786, 0.786] [2.225, 0.786, -0.786]</t>
  </si>
  <si>
    <t>[0.808, 0.329, -0.005] [-0.0, 0.0, 0.0] [0.0, -0.0, 0.0] [0.661, -0.329, -0.005] [0.0, 0.0, 0.0] [0.0, -0.0, 0.0]</t>
  </si>
  <si>
    <t>[0.188, -0.067, -0.065] [0.188, 0.0, 0.094] [0.0, 0.0, 0.0] [0.188, -0.082, -0.03] [0.051, -0.018, -0.018] [0.074, -0.026, -0.026] [0.068, -0.034, 0.0] [0.0, -0.0, 0.0]</t>
  </si>
  <si>
    <t>[2.239, 0.828, 0.701] [1.946, 0.609, 0.721] [0.26, -0.092, -0.092] [0.0, 0.0, 0.0] [1.82, 0.911, 0.0]</t>
  </si>
  <si>
    <t>[4.559, 2.28, 0.0] [3.588, -1.381, -0.0] [0.0, -0.0, 0.0] [0.0, 0.0, 0.0] [3.588, -1.381, 0.0]</t>
  </si>
  <si>
    <t>[7.257, 3.628, 0.0] [4.935, -1.901, 0.0] [4.935, -1.901, 0.0]</t>
  </si>
  <si>
    <t>[2.246, 0.851, 0.656] [1.992, 0.557, 0.766] [0.256, -0.09, -0.09] [1.875, 0.939, 0.0]</t>
  </si>
  <si>
    <t>[2.09, -1.045, 0.0] [0.261, 0.092, -0.092] [2.09, 0.0, 0.514] [0.261, 0.0, 0.0] [2.09, -0.082, -0.667]</t>
  </si>
  <si>
    <t>[4.559, 2.28, 0.0] [0.0, 0.0, -0.0] [3.588, -1.381, 0.0] [0.0, -0.0, 0.0] [0.0, -0.0, 0.0] [0.0, -0.0, -0.0] [0.0, 0.0, 0.0] [0.0, -0.0, -0.0] [3.588, -1.381, 0.0]</t>
  </si>
  <si>
    <t>[0.735, 0.259, 0.259] [2.059, -0.729, 0.729] [0.0, -0.0, -0.0] [0.0, -0.0, 0.0] [2.059, 0.0, -0.266] [0.0, 0.0, 0.0] [2.059, -0.105, 0.667] [1.655, -0.828, 0.0]</t>
  </si>
  <si>
    <t>[81.64, -39.514, 0.0] [39.514, 13.96, 13.96] [39.514, 13.96, -13.96]</t>
  </si>
  <si>
    <t>[14.354, 5.842, -0.086] [-0.0, 0.0, 0.0] [0.0, -0.0, 0.0] [11.742, -5.842, -0.086] [0.0, 0.0, 0.0] [0.0, -0.0, 0.0]</t>
  </si>
  <si>
    <t>[3.345, -1.191, -1.161] [3.345, 0.0, 1.672] [0.0, 0.0, 0.0] [3.345, -1.452, -0.532] [0.903, -0.321, -0.321] [1.325, -0.468, -0.468] [1.218, -0.609, 0.0] [0.0, -0.0, 0.0]</t>
  </si>
  <si>
    <t>[0.174, 0.031, -0.001] [0.065, 0.031, 0.004] [0.01, -0.0, 0.005]</t>
  </si>
  <si>
    <t>[0.235, 0.028, -0.094] [0.108, -0.038, 0.038] [0.12, 0.01, 0.056]</t>
  </si>
  <si>
    <t>[0.171, 0.027, -0.001] [0.058, 0.026, 0.007] [0.014, -0.0, 0.007] [0.0, -0.0, 0.0]</t>
  </si>
  <si>
    <t>[0.058, -0.023, 0.006] [0.017, -0.0, -0.009] [0.021, -0.007, -0.007] [0.058, -0.017, 0.022] [0.0, -0.0, 0.0] [0.0, -0.0, 0.0]</t>
  </si>
  <si>
    <t>[0.011, 0.0, 0.006] [0.052, -0.014, 0.014] [0.002, 0.001, -0.001] [0.0, -0.0, -0.0] [0.052, -0.015, 0.02] [0.0, 0.0, 0.0] [0.0, 0.0, 0.0]</t>
  </si>
  <si>
    <t>[0.03, -0.0, -0.012] [0.03, 0.011, -0.011] [0.012, -0.0, 0.006] [0.03, -0.011, -0.011] [0.03, 0.0, 0.015] [0.03, -0.015, -0.0] [0.0, -0.0, 0.0] [0.03, 0.015, -0.0]</t>
  </si>
  <si>
    <t>[0.235, 0.028, -0.094] [0.108, -0.038, 0.038] [0.0, 0.0, -0.0] [0.12, 0.01, 0.056] [0.0, -0.0, 0.0]</t>
  </si>
  <si>
    <t>[0.0, 0.0, 0.0] [0.037, 0.018, 0.0] [0.037, -0.011, -0.01] [0.027, -0.014, 0.0] [0.034, -0.017, 0.0]</t>
  </si>
  <si>
    <t>[0.013, -0.0, -0.007] [0.019, 0.007, 0.005] [0.092, 0.008, 0.011]</t>
  </si>
  <si>
    <t>[0.19, 0.003, 0.094] [0.19, 0.029, -0.038] [0.138, -0.032, -0.056]</t>
  </si>
  <si>
    <t>[0.032, -0.013, -0.007] [0.0, 0.0, 0.0] [0.065, -0.015, -0.004] [0.065, 0.028, 0.01]</t>
  </si>
  <si>
    <t>[0.023, -0.011, -0.0] [0.0, -0.0, 0.0] [0.058, 0.005, 0.024] [0.0, 0.0, -0.0] [0.01, 0.005, 0.0] [0.058, 0.014, 0.023]</t>
  </si>
  <si>
    <t>[0.0, -0.0, -0.0] [0.023, -0.011, -0.0] [0.0, 0.0, 0.0] [0.058, 0.005, 0.024] [0.0, 0.0, -0.0] [0.01, 0.005, 0.0] [0.058, 0.014, 0.023]</t>
  </si>
  <si>
    <t>[0.011, -0.0, 0.005] [0.03, -0.011, -0.011] [0.03, -0.0, -0.012] [0.03, 0.011, -0.011] [0.0, 0.0, 0.0] [0.03, 0.015, -0.0] [0.03, 0.0, 0.015] [0.03, -0.015, 0.0]</t>
  </si>
  <si>
    <t>[0.003, 0.001, 0.0] [0.025, 0.011, 0.0] [0.025, -0.011, 0.0] [0.025, -0.012, -0.0] [0.022, 0.011, 0.0]</t>
  </si>
  <si>
    <t>[1.306, -0.46, 0.46] [3.065, -1.067, 1.091] [2.921, -1.033, 1.033] [0.0, -0.0, -0.0] [1.416, 0.518, -0.457]</t>
  </si>
  <si>
    <t>[0.156, 0.03, 0.042] [0.069, 0.033, -0.004] [0.094, -0.0, -0.047]</t>
  </si>
  <si>
    <t>[0.359, -0.01, 0.004] [0.335, -0.113, 0.12] [0.351, 0.124, -0.124]</t>
  </si>
  <si>
    <t>[0.156, 0.03, 0.042] [0.069, 0.033, -0.004] [0.0, -0.0, -0.0] [0.094, 0.0, -0.047]</t>
  </si>
  <si>
    <t>[0.033, 0.001, 0.016] [0.033, 0.003, 0.015] [0.033, -0.002, -0.016] [0.033, -0.016, 0.0] [0.033, 0.001, -0.016] [0.033, -0.016, 0.0]</t>
  </si>
  <si>
    <t>[0.015, 0.007, -0.0] [0.032, 0.001, 0.015] [0.032, 0.012, 0.009] [0.017, 0.006, -0.006] [0.032, -0.016, 0.0] [0.032, 0.01, -0.012] [0.032, -0.016, 0.0]</t>
  </si>
  <si>
    <t>[0.03, 0.011, 0.011] [0.03, 0.0, 0.012] [0.03, -0.011, 0.011] [0.011, 0.0, -0.006] [0.03, -0.015, 0.0] [0.03, -0.0, -0.015] [0.03, 0.015, 0.0] [0.0, -0.0, 0.0]</t>
  </si>
  <si>
    <t>[0.081, -0.012, -0.036] [0.019, -0.007, 0.007] [0.0, 0.0, 0.0] [0.063, -0.006, 0.029] [0.049, -0.025, -0.0]</t>
  </si>
  <si>
    <t>[0.783, -0.298, 0.227] [1.923, -0.594, 0.715] [1.744, -0.617, 0.617] [0.0, -0.0, 0.0] [0.819, 0.29, -0.29]</t>
  </si>
  <si>
    <t>[0.344, 0.069, -0.063] [0.151, 0.064, 0.029] [0.182, 0.0, 0.091]</t>
  </si>
  <si>
    <t>[0.353, 0.075, -0.004] [0.34, -0.12, -0.12] [0.286, 0.046, 0.124]</t>
  </si>
  <si>
    <t>[0.326, 0.005, -0.062] [0.096, 0.0, 0.048] [0.123, -0.0, 0.062] [0.096, 0.0, 0.048]</t>
  </si>
  <si>
    <t>[0.059, -0.02, -0.008] [0.0, -0.0, -0.0] [0.057, -0.026, -0.006] [0.059, 0.03, 0.0] [0.0, -0.0, 0.0] [0.053, 0.026, 0.0]</t>
  </si>
  <si>
    <t>[0.01, 0.004, 0.003] [0.057, -0.021, -0.004] [0.0, 0.0, -0.0] [0.038, -0.019, 0.0] [0.057, 0.028, 0.0] [0.0, -0.0, 0.0] [0.057, 0.028, 0.0]</t>
  </si>
  <si>
    <t>[0.029, -0.01, 0.01] [0.011, -0.0, -0.005] [0.029, 0.01, 0.01] [0.029, -0.001, 0.014] [0.029, 0.014, 0.0] [0.0, -0.0, -0.0] [0.029, -0.014, 0.0] [0.029, -0.0, -0.012]</t>
  </si>
  <si>
    <t>[0.111, 0.015, -0.049] [0.096, 0.009, 0.044] [0.057, 0.029, 0.0] [0.014, 0.005, 0.005] [0.0, -0.0, 0.0]</t>
  </si>
  <si>
    <t>[0.036, -0.018, 0.0] [0.011, -0.004, -0.004] [0.061, -0.0, 0.03] [0.001, 0.0, -0.0] [0.088, 0.018, 0.036]</t>
  </si>
  <si>
    <t>[0.105, 0.051, -0.004] [0.052, -0.024, 0.003] [0.053, 0.023, 0.008]</t>
  </si>
  <si>
    <t>[0.085, 0.0, 0.042] [0.069, -0.0, 0.034] [0.044, 0.001, 0.022]</t>
  </si>
  <si>
    <t>[0.102, 0.049, -0.004] [0.007, -0.003, -0.0] [0.088, 0.043, 0.002] [0.007, 0.002, 0.002]</t>
  </si>
  <si>
    <t>[0.049, -0.017, -0.017] [0.028, 0.001, 0.013] [0.049, -0.017, 0.017] [0.049, 0.0, 0.024] [0.01, -0.002, -0.004] [0.049, 0.004, -0.023]</t>
  </si>
  <si>
    <t>[0.005, 0.0, -0.002] [0.049, -0.017, -0.017] [0.024, 0.008, 0.008] [0.049, -0.015, 0.018] [0.049, 0.0, 0.024] [0.018, -0.0, -0.009] [0.049, 0.012, -0.02]</t>
  </si>
  <si>
    <t>[0.025, -0.0, -0.012] [0.025, 0.001, 0.012] [0.025, -0.0, -0.012] [0.025, -0.0, 0.012] [0.025, 0.0, 0.012] [0.025, -0.0, -0.012] [0.025, 0.0, 0.012] [0.025, -0.0, -0.012]</t>
  </si>
  <si>
    <t>[0.084, 0.0, 0.042] [0.084, -0.019, 0.034] [0.0, 0.0, -0.0] [0.06, 0.019, 0.022] [0.0, -0.0, -0.0]</t>
  </si>
  <si>
    <t>[0.354, -0.125, 0.125] [0.654, -0.231, 0.231] [0.737, -0.24, 0.269] [0.0, -0.0, 0.0] [0.252, 0.116, 0.024]</t>
  </si>
  <si>
    <t>[0.105, -0.051, -0.004] [0.053, 0.025, 0.005] [0.051, -0.022, 0.009]</t>
  </si>
  <si>
    <t>[0.085, -0.0, -0.042] [0.069, -0.0, -0.034] [0.044, 0.001, -0.022]</t>
  </si>
  <si>
    <t>[0.101, -0.049, -0.004] [0.018, 0.009, -0.0] [0.065, -0.032, 0.0] [0.018, -0.007, 0.004]</t>
  </si>
  <si>
    <t>[0.048, -0.017, 0.017] [0.02, -0.0, -0.01] [0.048, -0.017, -0.017] [0.048, 0.001, -0.024] [0.019, -0.003, 0.008] [0.048, 0.007, 0.021]</t>
  </si>
  <si>
    <t>[0.004, 0.0, 0.002] [0.048, -0.017, 0.017] [0.018, 0.006, -0.006] [0.048, -0.017, -0.017] [0.048, 0.005, -0.022] [0.034, -0.003, 0.016] [0.048, 0.017, 0.017]</t>
  </si>
  <si>
    <t>[0.025, 0.0, 0.012] [0.025, -0.001, -0.012] [0.025, 0.0, 0.012] [0.025, 0.0, -0.012] [0.025, -0.0, -0.012] [0.025, 0.0, 0.012] [0.025, -0.0, -0.012] [0.025, 0.0, 0.012]</t>
  </si>
  <si>
    <t>[0.085, -0.0, -0.042] [0.069, -0.0, -0.034] [0.0, -0.0, 0.0] [0.044, 0.001, -0.022] [0.0, -0.0, 0.0]</t>
  </si>
  <si>
    <t>[0.226, -0.108, -0.013] [0.676, -0.211, 0.251] [0.581, -0.206, 0.206] [-0.0, 0.0, 0.0] [0.333, 0.118, -0.118]</t>
  </si>
  <si>
    <t>[24.573, -11.942, -0.835] [12.434, 5.775, 1.081] [11.992, -5.136, 2.04]</t>
  </si>
  <si>
    <t>[19.862, -0.0, -9.931] [16.009, -0.099, -7.965] [10.289, 0.119, -5.105]</t>
  </si>
  <si>
    <t>[23.711, -11.5, -0.854] [4.292, 2.134, -0.0] [15.246, -7.611, 0.0] [4.149, -1.707, 0.925]</t>
  </si>
  <si>
    <t>[11.341, -4.015, 4.015] [4.661, -0.0, -2.336] [11.341, -4.015, -4.015] [11.341, 0.238, -5.568] [4.559, -0.68, 1.996] [11.341, 1.735, 4.956]</t>
  </si>
  <si>
    <t>[0.872, 0.0, 0.441] [11.319, -4.007, 4.007] [4.131, 1.46, -1.46] [11.319, -4.007, -4.007] [11.319, 1.121, -5.195] [8.003, -0.6, 3.758] [11.319, 4.007, 4.007]</t>
  </si>
  <si>
    <t>[5.77, 0.006, 2.885] [5.77, -0.133, -2.827] [5.77, 0.0, 2.885] [5.77, 0.069, -2.856] [5.77, -0.0, -2.885] [5.77, 0.0, 2.885] [5.77, -0.006, -2.885] [5.77, 0.0, 2.885]</t>
  </si>
  <si>
    <t>[19.862, -0.0, -9.931] [16.009, -0.099, -7.965] [0.0, -0.0, 0.0] [10.289, 0.119, -5.105] [0.0, -0.0, 0.0]</t>
  </si>
  <si>
    <t>[53.138, -25.379, -3.014] [158.621, -49.49, 58.848] [136.414, -48.221, 48.221] [-0.0, 0.0, 0.0] [78.042, 27.6, -27.6]</t>
  </si>
  <si>
    <t>[36.909, 17.901, -1.329] [18.122, -8.6, 1.107] [18.491, 8.12, 2.694]</t>
  </si>
  <si>
    <t>[29.738, 0.0, 14.869] [23.969, -0.149, 11.925] [15.404, 0.178, 7.643]</t>
  </si>
  <si>
    <t>[35.648, 17.254, -1.355] [2.46, -1.212, -0.0] [30.729, 15.15, 0.535] [2.388, 0.856, 0.856]</t>
  </si>
  <si>
    <t>[17.064, -6.041, -6.041] [9.692, 0.375, 4.693] [17.064, -6.041, 6.041] [17.064, 0.0, 8.532] [3.31, -0.768, -1.348] [17.064, 1.399, -7.952]</t>
  </si>
  <si>
    <t>[1.62, 0.0, -0.802] [17.056, -6.038, -6.038] [8.323, 2.951, 2.951] [17.056, -5.236, 6.362] [17.056, 0.0, 8.528] [6.106, -0.0, -3.053] [17.056, 4.008, -6.874]</t>
  </si>
  <si>
    <t>[8.639, -0.009, -4.32] [8.639, 0.199, 4.233] [8.639, -0.0, -4.32] [8.639, -0.104, 4.276] [8.639, 0.0, 4.32] [8.639, -0.0, -4.32] [8.639, 0.009, 4.32] [8.639, -0.0, -4.32]</t>
  </si>
  <si>
    <t>[29.407, 0.0, 14.704] [29.407, -6.587, 11.969] [0.088, 0.029, -0.029] [20.938, 6.646, 7.705] [0.088, -0.029, -0.029]</t>
  </si>
  <si>
    <t>[124.281, -44.016, 44.016] [229.919, -81.3, 81.3] [258.918, -84.148, 94.505] [0.0, -0.0, 0.0] [88.55, 40.65, 8.544]</t>
  </si>
  <si>
    <t>[2.537, 1.23, -0.091] [1.246, -0.591, 0.076] [1.271, 0.558, 0.185]</t>
  </si>
  <si>
    <t>[2.044, 0.0, 1.022] [1.647, -0.01, 0.82] [1.059, 0.012, 0.525]</t>
  </si>
  <si>
    <t>[2.451, 1.186, -0.093] [0.169, -0.083, -0.0] [2.113, 1.042, 0.037] [0.164, 0.059, 0.059]</t>
  </si>
  <si>
    <t>[1.173, -0.415, -0.415] [0.666, 0.026, 0.323] [1.173, -0.415, 0.415] [1.173, 0.0, 0.586] [0.228, -0.053, -0.093] [1.173, 0.096, -0.547]</t>
  </si>
  <si>
    <t>[0.111, 0.0, -0.055] [1.173, -0.415, -0.415] [0.572, 0.203, 0.203] [1.173, -0.36, 0.438] [1.173, 0.0, 0.586] [0.42, -0.0, -0.21] [1.173, 0.276, -0.473]</t>
  </si>
  <si>
    <t>[0.594, -0.001, -0.297] [0.594, 0.014, 0.291] [0.594, -0.0, -0.297] [0.594, -0.007, 0.294] [0.594, 0.0, 0.297] [0.594, -0.0, -0.297] [0.594, 0.001, 0.297] [0.594, -0.0, -0.297]</t>
  </si>
  <si>
    <t>[2.022, 0.0, 1.011] [2.022, -0.453, 0.823] [0.006, 0.002, -0.002] [1.44, 0.457, 0.53] [0.006, -0.002, -0.002]</t>
  </si>
  <si>
    <t>[8.544, -3.026, 3.026] [15.806, -5.589, 5.589] [17.799, -5.785, 6.497] [0.0, -0.0, 0.0] [6.087, 2.794, 0.587]</t>
  </si>
  <si>
    <t>[0.037, 0.0, 0.009] [0.037, 0.018, -0.0] [0.035, -0.0, -0.013] [0.037, -0.018, 0.0]</t>
  </si>
  <si>
    <t>[0.023, -0.0, 0.001] [0.002, 0.0, -0.001] [0.0, 0.0, -0.0] [0.0, 0.0, 0.0] [0.0, -0.0, -0.0]</t>
  </si>
  <si>
    <t>[0.035, -0.0, -0.013] [0.037, -0.018, -0.0] [0.037, 0.0, 0.009] [0.037, 0.018, 0.0]</t>
  </si>
  <si>
    <t>[0.002, -0.0, -0.001] [0.011, -0.0, 0.005] [0.011, 0.0, -0.004] [0.0, -0.0, -0.0] [0.0, 0.0, 0.0]</t>
  </si>
  <si>
    <t>[0.037, 0.018, 0.0] [0.035, -0.0, -0.013] [0.037, -0.018, 0.0] [0.037, 0.0, 0.009]</t>
  </si>
  <si>
    <t>[0.016, -0.0, -0.008] [0.004, -0.001, 0.001] [0.016, 0.001, 0.006] [0.0, 0.0, 0.0] [0.0, -0.0, -0.0]</t>
  </si>
  <si>
    <t>[0.037, -0.018, 0.0] [0.037, 0.0, 0.009] [0.037, 0.018, 0.0] [0.035, -0.0, -0.013]</t>
  </si>
  <si>
    <t>[0.018, -0.001, 0.009] [0.018, 0.001, -0.005] [0.007, -0.0, -0.004] [0.0, 0.0, -0.0] [0.0, -0.0, -0.0]</t>
  </si>
  <si>
    <t>[0.011, -0.005, -0.0] [0.011, -0.006, -0.0] [0.011, -0.005, -0.0] [0.011, -0.006, 0.0]</t>
  </si>
  <si>
    <t>[0.02, -0.01, 0.0] [0.011, -0.005, -0.001] [0.013, -0.006, -0.001] [0.0, 0.0, 0.0] [0.0, -0.0, -0.0]</t>
  </si>
  <si>
    <t>[0.011, 0.005, -0.001] [0.011, 0.006, -0.0] [0.011, 0.005, -0.001] [0.011, 0.006, -0.0]</t>
  </si>
  <si>
    <t>[0.02, 0.01, 0.0] [0.012, 0.006, 0.0] [0.012, 0.006, 0.0] [0.0, 0.0, 0.0] [0.0, 0.0, 0.0]</t>
  </si>
  <si>
    <t>[11.687, -5.668, -0.421] [11.687, -5.844, -0.0] [11.687, -5.668, -0.421] [11.687, -5.844, 0.0]</t>
  </si>
  <si>
    <t>[21.257, -10.628, 0.0] [11.628, -5.463, -0.85] [14.263, -6.866, -0.638] [0.234, 0.128, 0.0] [0.0, -0.0, -0.0]</t>
  </si>
  <si>
    <t>[17.796, 8.293, -1.477] [17.796, 8.898, -0.0] [17.796, 8.293, -1.477] [17.796, 8.898, -0.0]</t>
  </si>
  <si>
    <t>[31.249, 15.468, 0.375] [19.218, 9.593, 0.0] [19.156, 9.312, 0.625] [0.062, 0.031, 0.031] [0.0, 0.0, 0.0]</t>
  </si>
  <si>
    <t>[0.0, 0.0, -0.0] [1.37, -0.685, -0.0] [1.37, -0.077, -0.286] [0.0, -0.0, 0.0] [0.0, -0.0, -0.0] [0.493, 0.174, -0.174] [0.0, 0.0, 0.0] [0.0, -0.0, -0.0] [0.0, 0.0, -0.0] [0.781, -0.275, -0.275] [0.0, 0.0, -0.0] [0.0, -0.0, -0.0] [0.0, 0.0, 0.0] [0.0, -0.0, 0.0] [0.0, 0.0, -0.0] [0.108, 0.055, 0.0] [0.0, -0.0, 0.0] [0.0, -0.0, -0.0]</t>
  </si>
  <si>
    <t>[1.899, -0.123, -0.186] [0.036, 0.015, -0.006] [0.0, -0.0, 0.0] [0.199, -0.07, -0.07] [0.0, -0.0, 0.0]</t>
  </si>
  <si>
    <t>[1.914, -0.13, -0.189] [0.048, -0.017, -0.017] [0.199, -0.071, -0.071] [0.006, -0.0, 0.004]</t>
  </si>
  <si>
    <t>[1.954, -0.135, -0.223] [0.19, -0.09, -0.014] [0.107, 0.0, 0.053]</t>
  </si>
  <si>
    <t>[2.896, 0.576, 0.064] [0.049, 0.017, -0.017] [1.239, 0.521, 0.237] [0.0, 0.0, 0.0]</t>
  </si>
  <si>
    <t>[2.877, -0.186, 1.302] [3.314, 1.551, -0.258] [0.0, -0.0, -0.0] [1.607, -0.567, -0.567] [0.0, -0.0, -0.0] [3.314, 1.657, -0.0] [0.0, -0.0, 0.0] [0.0, -0.0, -0.0] [0.0, -0.0, -0.0]</t>
  </si>
  <si>
    <t>[2.514, -0.654, -0.033] [0.0, -0.0, 0.0] [0.483, 0.171, -0.171] [0.0, 0.0, 0.0] [0.0, -0.0, 0.0] [0.621, -0.219, -0.219] [0.0, -0.0, -0.0] [0.0, -0.0, 0.0] [0.0, -0.0, 0.0] [0.0, 0.0, 0.0] [0.201, 0.101, -0.0] [0.0, 0.0, -0.0]</t>
  </si>
  <si>
    <t>[0.0, 0.0, -0.0] [0.432, 0.136, -0.159] [0.432, -0.0, -0.216] [0.0, -0.0, -0.0] [0.0, 0.0, -0.0] [0.0, -0.0, 0.0] [0.432, -0.0, -0.216] [0.0, 0.0, 0.0] [0.0, -0.0, 0.0] [0.361, 0.127, -0.127] [0.432, -0.132, -0.161] [0.0, -0.0, -0.0] [0.0, -0.0, 0.0] [0.432, -0.0, -0.216] [0.432, -0.0, -0.216] [0.0, -0.0, -0.0] [0.0, -0.0, 0.0] [0.432, 0.147, -0.13]</t>
  </si>
  <si>
    <t>[0.247, 0.01, -0.12] [0.0, 0.0, -0.0] [0.644, 0.048, -0.079] [0.644, 0.0, 0.322] [0.644, -0.277, 0.109]</t>
  </si>
  <si>
    <t>[0.252, 0.012, -0.121] [0.646, 0.05, -0.077] [0.646, 0.0, 0.323] [0.646, -0.278, 0.109]</t>
  </si>
  <si>
    <t>[0.581, -0.077, -0.259] [1.142, -0.486, -0.204] [1.142, 0.453, -0.166]</t>
  </si>
  <si>
    <t>[2.8, -1.168, 0.56] [0.0, -0.0, -0.0] [1.663, -0.753, -0.193] [2.8, -0.577, 0.07]</t>
  </si>
  <si>
    <t>[0.0, -0.0, -0.0] [3.472, 1.736, 0.0] [0.0, 0.0, -0.0] [1.983, 0.701, -0.701] [2.302, 0.021, 0.962] [3.472, 1.229, 1.229] [0.108, 0.038, 0.038] [0.0, 0.0, 0.0] [0.0, 0.0, -0.0]</t>
  </si>
  <si>
    <t>[0.517, -0.0, -0.258] [0.0, 0.0, -0.0] [0.0, 0.0, 0.0] [0.406, -0.164, -0.008] [0.0, 0.0, 0.0] [0.0, 0.0, 0.0] [0.517, -0.258, -0.0] [0.0, -0.0, 0.0] [0.367, 0.184, -0.0] [0.517, -0.183, 0.183] [0.0, 0.0, -0.0] [0.517, -0.226, -0.077]</t>
  </si>
  <si>
    <t>[0.0, 0.0, 0.0] [0.74, 0.262, -0.262] [0.74, 0.262, -0.262] [0.0, -0.0, -0.0] [0.0, 0.0, 0.0] [0.503, -0.0, -0.252] [0.679, 0.0, 0.34] [0.0, -0.0, -0.0] [0.0, 0.0, -0.0] [0.23, -0.081, -0.081] [0.0, -0.0, -0.0] [0.0, 0.0, -0.0] [0.0, -0.0, 0.0] [-0.0, -0.0, 0.0] [0.0, -0.0, 0.0] [0.587, 0.0, 0.293] [0.0, 0.0, 0.0] [0.422, -0.149, -0.149]</t>
  </si>
  <si>
    <t>[1.803, 0.786, -0.281] [0.0, 0.0, -0.0] [0.233, -0.117, -0.0] [1.374, -0.041, -0.671] [0.204, -0.101, -0.0]</t>
  </si>
  <si>
    <t>[1.803, 0.786, -0.279] [0.231, -0.115, -0.0] [1.376, -0.041, -0.671] [0.204, -0.103, -0.0]</t>
  </si>
  <si>
    <t>[1.874, 0.744, -0.467] [1.066, -0.442, -0.221] [0.84, -0.32, 0.238]</t>
  </si>
  <si>
    <t>[2.073, -0.848, 0.456] [0.0, -0.0, 0.0] [0.454, 0.162, -0.162] [1.619, 0.485, 0.551]</t>
  </si>
  <si>
    <t>[0.0, -0.0, 0.0] [1.731, 0.866, -0.0] [0.0, -0.0, -0.0] [0.864, -0.0, -0.433] [0.0, -0.0, 0.0] [1.717, 0.803, 0.132] [0.012, 0.005, 0.005] [-0.0, 0.0, 0.0] [0.009, -0.0, -0.005]</t>
  </si>
  <si>
    <t>[1.465, 0.519, -0.519] [0.0, -0.0, 0.0] [0.425, -0.0, -0.212] [0.086, 0.0, 0.042] [0.0, -0.0, 0.0] [0.63, -0.223, -0.223] [-0.0, -0.0, 0.0] [0.0, -0.0, 0.0] [0.0, -0.0, 0.0] [0.752, 0.265, -0.265] [0.526, 0.186, 0.186] [0.0, 0.0, 0.0]</t>
  </si>
  <si>
    <t>[0.0, -0.0, -0.0] [0.889, -0.315, -0.315] [0.889, -0.444, 0.0] [0.727, -0.105, 0.32] [0.0, 0.0, -0.0] [-0.0, -0.0, -0.0] [0.889, -0.444, 0.0] [0.0, -0.0, -0.0] [0.0, 0.0, -0.0] [0.0, 0.0, -0.0] [0.71, 0.292, -0.154] [0.0, -0.0, -0.0] [0.0, 0.0, 0.0] [0.0, -0.0, 0.0] [0.0, 0.0, -0.0] [-0.0, 0.0, 0.0] [0.0, -0.0, 0.0] [0.298, -0.0, -0.149]</t>
  </si>
  <si>
    <t>[1.786, -0.845, -0.114] [0.0, -0.0, 0.0] [0.445, 0.223, -0.0] [1.061, 0.0, 0.53] [0.295, 0.114, -0.08]</t>
  </si>
  <si>
    <t>[1.786, -0.845, -0.114] [0.443, 0.221, 0.0] [1.061, 0.0, 0.53] [0.296, 0.114, -0.082]</t>
  </si>
  <si>
    <t>[1.874, -0.825, -0.272] [1.171, 0.437, 0.36] [0.736, 0.311, -0.139]</t>
  </si>
  <si>
    <t>[0.811, 0.38, -0.062] [0.811, 0.218, 0.136] [0.811, -0.386, -0.046] [0.251, -0.125, -0.0]</t>
  </si>
  <si>
    <t>[0.42, 0.0, 0.21] [0.42, -0.0, -0.21] [0.42, -0.0, 0.21] [0.0, 0.0, -0.0] [0.42, 0.115, 0.047] [0.42, 0.007, 0.207] [0.042, -0.015, -0.015] [0.42, 0.134, -0.155] [0.0, 0.0, 0.0]</t>
  </si>
  <si>
    <t>[1.479, -0.74, -0.0] [0.42, 0.148, -0.148] [0.383, 0.102, -0.149] [1.052, -0.525, 0.0] [0.0, -0.0, 0.0] [0.0, -0.0, -0.0] [0.0, 0.0, -0.0] [0.0, 0.0, 0.0] [0.72, 0.254, 0.254] [0.0, 0.0, 0.0] [0.0, 0.0, 0.0] [0.0, -0.0, -0.0]</t>
  </si>
  <si>
    <t>[0.0, 0.0, 0.0] [1.603, -0.463, -0.609] [1.603, -0.567, -0.567] [-0.0, -0.0, 0.0] [0.0, -0.0, 0.0] [1.101, -0.0, -0.55] [0.968, -0.343, 0.343] [0.0, 0.0, 0.0] [0.0, -0.0, 0.0] [-0.0, -0.0, 0.0] [0.474, 0.168, -0.168] [0.0, -0.0, -0.0] [0.0, -0.0, 0.0] [0.0, -0.0, 0.0] [-0.0, 0.0, -0.0] [-0.0, -0.0, 0.0] [0.0, -0.0, -0.0] [1.382, -0.0, -0.691]</t>
  </si>
  <si>
    <t>[2.239, -0.143, -1.061] [0.255, 0.063, -0.103] [0.0, 0.0, -0.0] [1.679, 0.84, -0.0] [0.313, -0.112, -0.112]</t>
  </si>
  <si>
    <t>[2.307, -0.196, -1.073] [0.337, -0.155, -0.03] [1.638, 0.819, -0.0] [0.346, -0.122, -0.122]</t>
  </si>
  <si>
    <t>[2.823, -0.0, -1.412] [1.886, 0.11, -0.22] [0.988, 0.0, -0.469]</t>
  </si>
  <si>
    <t>[6.93, -1.261, 2.945] [3.895, -0.679, 1.663] [1.393, 0.7, -0.0] [5.627, -0.0, 2.814]</t>
  </si>
  <si>
    <t>[1.585, -0.493, -0.439] [4.569, 1.617, -1.617] [0.0, -0.0, -0.0] [0.0, -0.0, -0.0] [1.837, 0.918, 0.0] [4.569, 1.617, 1.617] [3.276, 0.0, 1.64] [-0.0, -0.0, -0.0] [0.0, -0.0, -0.0]</t>
  </si>
  <si>
    <t>[2.906, -1.029, -1.029] [0.0, -0.0, 0.0] [1.645, 0.491, -0.619] [0.0, 0.0, 0.0] [0.0, -0.0, 0.0] [0.0, -0.0, -0.0] [0.0, 0.0, -0.0] [0.0, -0.0, 0.0] [1.11, 0.555, 0.0] [1.098, 0.549, -0.0] [0.0, 0.0, -0.0] [0.049, 0.0, -0.026]</t>
  </si>
  <si>
    <t>[0.182, -0.064, -0.064] [0.182, 0.0, 0.091] [0.182, 0.064, 0.064] [0.017, 0.008, 0.0] [0.0, 0.0, 0.0] [-0.0, -0.0, 0.0] [0.0, 0.0, 0.0] [0.182, 0.0, 0.014] [0.182, -0.063, -0.065] [0.182, -0.064, -0.064] [0.0, 0.0, -0.0] [0.182, 0.0, 0.091] [0.182, 0.076, -0.036] [0.155, -0.055, 0.055] [0.0, -0.0, 0.0] [0.182, 0.064, 0.064] [0.182, 0.064, 0.064] [0.182, 0.0, 0.091]</t>
  </si>
  <si>
    <t>[1.665, -0.157, 0.686] [0.0, 0.0, 0.0] [0.0, -0.0, 0.0] [1.18, -0.574, -0.037] [0.493, 0.0, 0.246]</t>
  </si>
  <si>
    <t>[1.665, -0.157, 0.686] [0.0, 0.0, 0.0] [1.18, -0.574, -0.037] [0.493, 0.0, 0.246]</t>
  </si>
  <si>
    <t>[2.001, -0.24, 0.476] [0.834, -0.294, 0.294] [1.203, 0.052, 0.58]</t>
  </si>
  <si>
    <t>[3.347, -1.382, -0.7] [2.343, 0.827, -0.827] [0.388, 0.157, 0.09] [3.347, 1.439, -0.569]</t>
  </si>
  <si>
    <t>[1.134, -0.567, 0.0] [2.713, 0.96, 0.96] [0.0, -0.0, 0.0] [2.713, -0.0, -1.356] [0.735, 0.26, -0.26] [2.713, 1.047, -0.746] [0.0, -0.0, 0.0] [2.596, -0.0, -1.3] [0.41, 0.0, 0.203]</t>
  </si>
  <si>
    <t>[0.453, 0.16, 0.16] [0.196, -0.038, -0.062] [0.0, 0.0, -0.0] [0.0, -0.0, 0.0] [0.453, 0.0, 0.0] [0.453, -0.0, -0.226] [0.0, 0.0, -0.0] [0.453, -0.033, 0.0] [0.0, 0.0, -0.0] [0.0, 0.0, -0.0] [0.453, 0.226, 0.0] [0.125, 0.0, 0.063]</t>
  </si>
  <si>
    <t>[0.0, 0.0, 0.0] [17.517, -5.062, -6.656] [17.517, -6.201, -6.201] [-0.0, -0.0, 0.0] [0.0, -0.0, 0.0] [12.034, -0.0, -6.008] [10.58, -3.749, 3.749] [0.0, 0.0, 0.0] [0.0, -0.0, 0.0] [-0.0, -0.0, 0.0] [5.185, 1.839, -1.839] [0.0, -0.0, -0.0] [0.0, -0.0, 0.0] [0.0, -0.0, 0.0] [-0.0, 0.0, -0.0] [-0.0, -0.0, 0.0] [0.0, -0.0, -0.0] [15.1, -0.0, -7.55]</t>
  </si>
  <si>
    <t>[24.463, -1.566, -11.595] [2.789, 0.685, -1.125] [0.0, 0.0, -0.0] [18.347, 9.174, -0.0] [3.425, -1.223, -1.223]</t>
  </si>
  <si>
    <t>[25.204, -2.142, -11.72] [3.68, -1.689, -0.328] [17.895, 8.947, -0.0] [3.781, -1.336, -1.336]</t>
  </si>
  <si>
    <t>[30.847, -0.0, -15.424] [20.606, 1.203, -2.406] [10.796, 0.0, -5.121]</t>
  </si>
  <si>
    <t>[75.715, -13.78, 32.179] [42.552, -7.42, 18.172] [15.219, 7.647, -0.0] [61.481, -0.0, 30.74]</t>
  </si>
  <si>
    <t>[17.325, -5.392, -4.793] [49.927, 17.674, -17.674] [0.0, -0.0, -0.0] [0.0, -0.0, -0.0] [20.071, 10.035, 0.0] [49.927, 17.674, 17.674] [35.798, 0.0, 17.924] [-0.0, -0.0, -0.0] [0.0, -0.0, -0.0]</t>
  </si>
  <si>
    <t>[31.756, -11.242, -11.242] [0.0, -0.0, 0.0] [17.974, 5.367, -6.764] [0.0, 0.0, 0.0] [0.0, -0.0, 0.0] [0.0, -0.0, -0.0] [0.0, 0.0, -0.0] [0.0, -0.0, 0.0] [12.131, 6.065, 0.0] [12.004, 6.002, -0.0] [0.0, 0.0, -0.0] [0.54, 0.0, -0.286]</t>
  </si>
  <si>
    <t>[0.141, 0.05, -0.05] [0.141, 0.07, 0.0] [0.141, 0.07, 0.0] [0.141, -0.038, -0.055] [0.0, -0.0, 0.0] [0.046, -0.023, -0.0] [0.035, -0.014, 0.008] [0.0, 0.0, 0.0] [-0.0, -0.0, 0.0] [0.0, 0.0, 0.0] [0.0, 0.0, 0.0] [0.0, -0.0, -0.0] [-0.0, -0.0, 0.0] [0.0, -0.0, -0.0] [0.062, 0.0, 0.031] [0.0, -0.0, 0.0] [0.0, -0.0, 0.0] [0.0, -0.0, -0.0] [0.141, -0.07, 0.0]</t>
  </si>
  <si>
    <t>[0.411, -0.106, 0.023] [0.0, 0.0, 0.0] [-0.0, 0.0, 0.0] [0.0, -0.0, -0.0] [0.113, -0.0, 0.057]</t>
  </si>
  <si>
    <t>[0.46, -0.027, 0.023] [0.09, -0.045, 0.0] [0.0, 0.0, -0.0]</t>
  </si>
  <si>
    <t>[0.454, -0.033, 0.023] [0.052, -0.026, -0.0] [0.052, -0.026, 0.0] [0.0, -0.0, 0.0] [0.0, 0.0, -0.0]</t>
  </si>
  <si>
    <t>[0.591, 0.296, 0.0] [0.109, -0.055, -0.0] [0.109, -0.055, 0.0] [0.0, -0.0, -0.0] [0.0, 0.0, -0.0] [0.0, 0.0, -0.0] [0.0, -0.0, 0.0] [0.112, -0.04, 0.04] [0.112, 0.04, 0.04]</t>
  </si>
  <si>
    <t>[0.641, 0.32, -0.0] [0.154, -0.072, -0.012] [0.0, -0.0, -0.0] [0.142, -0.071, -0.0] [0.0, 0.0, 0.0] [-0.0, -0.0, 0.0] [0.0, -0.0, 0.0] [0.0, 0.0, -0.0] [0.0, 0.0, 0.0] [0.0, -0.0, 0.0] [0.071, -0.035, -0.0] [-0.0, -0.0, -0.0] [0.195, 0.069, 0.069]</t>
  </si>
  <si>
    <t>[0.689, 0.344, 0.0] [0.139, -0.07, -0.0] [0.139, -0.07, 0.0] [0.0, -0.0, 0.0] [0.0, -0.0, -0.0] [0.0, 0.0, -0.0] [0.0, -0.0, 0.0] [0.224, 0.0, 0.112]</t>
  </si>
  <si>
    <t>[0.027, 0.0, 0.014] [0.0, -0.0, 0.0] [0.0, -0.0, -0.0] [0.027, 0.0, 0.014] [0.027, 0.011, -0.006] [0.027, -0.0, -0.014] [0.019, -0.0, -0.01] [0.027, -0.0, -0.014] [0.027, -0.01, -0.01] [0.027, 0.0, 0.014] [0.027, 0.0, 0.013] [0.027, 0.0, 0.014] [0.027, 0.007, 0.01] [0.027, 0.01, -0.01] [0.0, 0.0, -0.0] [0.027, 0.014, 0.0] [0.027, -0.0, -0.014] [0.027, -0.01, -0.01] [0.022, 0.008, -0.008]</t>
  </si>
  <si>
    <t>[0.0, 0.0, 0.0] [0.091, -0.036, -0.022] [0.091, -0.023, -0.036] [0.091, 0.038, 0.017] [0.091, -0.014, -0.04]</t>
  </si>
  <si>
    <t>[0.0, 0.0, 0.0] [0.094, 0.047, -0.0] [0.273, -0.061, 0.022]</t>
  </si>
  <si>
    <t>[0.0, 0.0, -0.0] [0.057, -0.011, 0.0] [0.057, -0.002, -0.0] [0.127, 0.0, 0.064] [0.127, -0.0, -0.064]</t>
  </si>
  <si>
    <t>[0.002, -0.001, 0.0] [0.044, 0.013, 0.015] [0.044, 0.016, -0.016] [0.044, -0.0, -0.022] [0.044, -0.001, 0.022] [0.044, 0.0, 0.022] [0.044, 0.0, -0.022] [0.044, 0.016, -0.016] [0.044, -0.016, -0.016]</t>
  </si>
  <si>
    <t>[0.009, 0.0, -0.005] [0.031, 0.0, 0.016] [0.031, 0.004, -0.014] [0.031, -0.0, -0.016] [0.031, -0.0, -0.016] [0.031, -0.002, -0.015] [0.031, 0.0, 0.016] [0.031, 0.004, 0.014] [0.031, 0.0, 0.016] [0.031, -0.0, -0.016] [0.027, 0.009, -0.009] [0.031, -0.0, -0.016] [0.031, -0.011, -0.011]</t>
  </si>
  <si>
    <t>[0.034, -0.017, 0.0] [0.054, 0.009, 0.022] [0.054, 0.013, -0.022] [0.054, -0.0, -0.027] [0.054, 0.0, 0.027] [0.054, 0.0, 0.027] [0.054, -0.0, -0.027] [0.054, -0.0, -0.027]</t>
  </si>
  <si>
    <t>[0.067, 0.024, 0.024] [0.067, 0.02, 0.025] [0.067, 0.0, 0.034] [0.067, 0.027, 0.015] [0.063, -0.0, -0.032] [0.0, -0.0, 0.0] [-0.0, 0.0, 0.0] [0.067, -0.006, 0.031] [0.0, 0.0, -0.0] [0.0, -0.0, -0.0] [0.0, -0.0, 0.0] [0.067, 0.0, -0.034] [0.0, 0.0, 0.0] [0.0, 0.0, 0.0] [0.0, 0.0, -0.0] [0.067, -0.034, -0.0] [0.0, -0.0, 0.0] [-0.0, 0.0, -0.0] [0.067, -0.029, -0.011]</t>
  </si>
  <si>
    <t>[0.381, -0.064, -0.164] [0.182, 0.069, -0.052] [0.0, 0.0, 0.0] [0.046, 0.0, -0.023] [0.208, -0.104, 0.0]</t>
  </si>
  <si>
    <t>[0.447, -0.058, -0.161] [0.141, -0.07, -0.0] [0.31, -0.0, -0.155]</t>
  </si>
  <si>
    <t>[0.206, 0.01, -0.099] [0.108, 0.017, -0.002] [0.025, -0.013, -0.0] [0.206, -0.0, -0.103] [0.0, -0.0, 0.0]</t>
  </si>
  <si>
    <t>[0.231, 0.082, 0.082] [0.177, 0.066, 0.039] [0.0, 0.0, 0.0] [0.0, 0.0, -0.0] [0.0, 0.0, -0.0] [0.02, 0.0, -0.01] [0.0, -0.0, 0.0] [0.231, -0.116, 0.0] [0.0, -0.0, 0.0]</t>
  </si>
  <si>
    <t>[0.224, 0.084, 0.066] [0.173, -0.029, 0.058] [0.0, -0.0, 0.0] [0.0, -0.0, 0.0] [0.0, -0.0, 0.0] [0.0, -0.0, 0.0] [0.0, 0.0, 0.0] [0.0, -0.0, -0.0] [0.0, 0.0, 0.0] [0.0, 0.0, 0.0] [0.207, -0.103, -0.0] [0.0, 0.0, 0.0] [0.0, 0.0, 0.0]</t>
  </si>
  <si>
    <t>[0.333, 0.118, 0.118] [0.129, -0.064, 0.0] [0.135, -0.055, 0.031] [0.0, 0.0, 0.0] [0.0, 0.0, 0.0] [0.268, -0.0, -0.134] [0.0, -0.0, 0.0] [0.016, -0.005, 0.005]</t>
  </si>
  <si>
    <t>[0.058, -0.0, -0.029] [0.058, -0.0, -0.029] [0.058, 0.021, -0.021] [0.027, -0.01, -0.01] [0.0, 0.0, 0.0] [0.058, -0.0, -0.029] [0.058, 0.021, -0.021] [0.0, -0.0, -0.0] [0.0, 0.0, -0.0] [0.031, -0.005, -0.014] [0.058, -0.021, -0.02] [0.0, 0.0, 0.0] [0.0, 0.0, -0.0] [0.058, 0.0, 0.029] [0.058, 0.021, 0.021] [0.0, -0.0, 0.0] [0.0, 0.0, 0.0] [0.058, 0.029, -0.0] [0.058, -0.018, 0.022]</t>
  </si>
  <si>
    <t>[0.435, -0.027, 0.206] [0.236, 0.096, 0.053] [0.043, -0.015, -0.015] [0.0, 0.0, 0.0] [0.237, 0.118, -0.0]</t>
  </si>
  <si>
    <t>[0.751, -0.064, 0.223] [0.272, -0.136, 0.0] [0.463, 0.0, 0.231]</t>
  </si>
  <si>
    <t>[0.218, 0.022, 0.1] [0.01, -0.005, -0.0] [0.129, -0.002, -0.018] [0.0, -0.0, 0.0] [0.218, 0.0, 0.109]</t>
  </si>
  <si>
    <t>[0.231, 0.082, -0.082] [0.0, 0.0, 0.0] [0.177, 0.064, -0.039] [0.0, 0.0, 0.0] [0.0, -0.0, 0.0] [0.0, -0.0, 0.0] [0.02, -0.0, 0.01] [0.0, -0.0, -0.0] [0.231, 0.116, -0.0]</t>
  </si>
  <si>
    <t>[0.231, 0.082, -0.082] [0.0, 0.0, -0.0] [0.0, -0.0, -0.0] [0.177, 0.064, -0.039] [0.0, -0.0, 0.0] [0.0, 0.0, 0.0] [0.0, -0.0, -0.0] [0.0, 0.0, -0.0] [0.0, -0.0, 0.0] [0.02, -0.0, 0.01] [0.0, 0.0, 0.0] [0.0, -0.0, -0.0] [0.231, 0.116, -0.0]</t>
  </si>
  <si>
    <t>[0.341, 0.121, -0.121] [0.134, -0.057, -0.026] [0.135, -0.068, 0.0] [0.0, -0.0, 0.0] [0.0, -0.0, -0.0] [0.0, 0.0, -0.0] [0.25, 0.0, 0.125] [0.035, 0.012, 0.012]</t>
  </si>
  <si>
    <t>[0.102, 0.051, 0.0] [0.102, 0.051, 0.0] [0.102, 0.051, 0.0] [0.102, 0.044, -0.017] [0.102, 0.051, 0.0] [0.045, 0.022, -0.0] [0.102, 0.051, 0.0] [0.102, -0.036, 0.036] [0.0, -0.0, 0.0] [0.0, -0.0, -0.0] [0.032, -0.011, -0.011] [0.0, 0.0, -0.0] [0.0, 0.0, -0.0] [0.0, 0.0, 0.0] [0.041, 0.014, 0.014] [0.0, 0.0, -0.0] [0.0, -0.0, 0.0] [0.0, 0.0, -0.0] [0.043, -0.021, 0.0]</t>
  </si>
  <si>
    <t>[0.362, -0.172, 0.022] [0.04, 0.017, 0.009] [0.283, -0.142, 0.0] [0.039, 0.014, 0.014] [0.0, 0.0, -0.0]</t>
  </si>
  <si>
    <t>[0.362, -0.172, 0.022] [0.182, 0.091, 0.0] [0.18, 0.08, 0.024]</t>
  </si>
  <si>
    <t>[0.304, -0.152, 0.0] [0.071, 0.025, -0.025] [0.146, 0.073, 0.0] [0.126, 0.057, -0.016] [0.103, 0.036, 0.036]</t>
  </si>
  <si>
    <t>[0.32, 0.16, 0.0] [0.198, 0.092, 0.0] [0.198, 0.092, -0.0] [0.0, 0.0, 0.0] [0.0, 0.0, -0.0] [0.0, 0.0, 0.0] [0.0, -0.0, 0.0] [0.0, 0.0, 0.0] [0.0, 0.0, 0.0]</t>
  </si>
  <si>
    <t>[0.314, 0.157, -0.0] [0.192, 0.09, 0.015] [0.01, -0.005, -0.0] [0.211, 0.101, 0.01] [0.0, -0.0, 0.0] [0.0, 0.0, -0.0] [0.0, 0.0, -0.0] [0.0, 0.0, -0.0] [0.0, 0.0, -0.0] [0.0, 0.0, -0.0] [0.0, -0.0, 0.0] [0.0, -0.0, -0.0] [-0.0, 0.0, -0.0]</t>
  </si>
  <si>
    <t>[0.32, 0.16, 0.0] [0.198, 0.092, 0.0] [0.198, 0.092, 0.0] [-0.0, 0.0, 0.0] [0.0, 0.0, 0.0] [0.0, 0.0, -0.0] [0.0, -0.0, -0.0] [0.0, 0.0, -0.0]</t>
  </si>
  <si>
    <t>[0.052, -0.025, -0.002] [0.052, -0.026, 0.0] [0.052, -0.026, 0.0] [0.052, -0.018, -0.018] [0.013, -0.005, -0.005] [0.0, 0.0, -0.0] [0.013, -0.006, -0.0] [0.052, 0.018, 0.018] [0.0, 0.0, 0.0] [0.0, 0.0, -0.0] [0.052, 0.026, -0.0] [0.014, -0.005, -0.005] [0.0, 0.0, 0.0] [0.033, -0.016, -0.0] [0.052, -0.018, 0.018] [0.052, -0.018, 0.018] [0.052, 0.0, 0.026] [0.052, 0.018, 0.018] [0.052, -0.026, 0.0]</t>
  </si>
  <si>
    <t>[0.204, 0.099, 0.008] [0.038, -0.018, 0.002] [0.0, 0.0, -0.0] [0.094, -0.047, 0.0] [0.204, 0.004, 0.1]</t>
  </si>
  <si>
    <t>[0.408, 0.198, 0.015] [0.204, -0.102, 0.0] [0.203, -0.096, 0.013]</t>
  </si>
  <si>
    <t>[0.346, 0.173, 0.0] [0.119, -0.06, -0.0] [0.094, -0.04, 0.016] [0.106, -0.037, -0.037] [0.162, -0.081, 0.0]</t>
  </si>
  <si>
    <t>[0.13, -0.065, -0.0] [0.034, -0.017, 0.0] [0.034, -0.017, 0.0] [0.0, 0.0, -0.0] [0.001, 0.0, -0.0] [0.001, -0.0, -0.0] [0.001, -0.0, -0.0] [0.13, 0.0, 0.065] [0.13, 0.0, 0.065]</t>
  </si>
  <si>
    <t>[0.121, -0.059, -0.004] [0.039, -0.014, -0.014] [0.0, 0.0, -0.0] [0.027, -0.013, 0.0] [0.0, 0.0, 0.0] [0.0, 0.0, 0.0] [0.0, 0.0, -0.0] [0.0, 0.0, 0.0] [0.0, -0.0, 0.0] [0.003, -0.001, 0.001] [0.065, -0.023, 0.023] [0.121, 0.0, 0.06] [0.121, 0.043, 0.043]</t>
  </si>
  <si>
    <t>[0.198, -0.09, 0.0] [0.079, -0.04, -0.0] [0.079, -0.04, -0.0] [0.0, 0.0, 0.0] [0.0, 0.0, -0.0] [0.0, 0.0, -0.0] [0.0, -0.0, -0.0] [0.198, 0.0, 0.099]</t>
  </si>
  <si>
    <t>[24.024, 12.012, 0.0] [24.024, 12.012, 0.0] [24.024, 12.012, 0.0] [24.024, 10.378, -3.94] [24.024, 12.012, 0.0] [10.523, 5.261, -0.0] [24.024, 12.012, 0.0] [24.024, -8.504, 8.504] [0.0, -0.0, 0.0] [0.0, -0.0, -0.0] [7.52, -2.667, -2.667] [0.0, 0.0, -0.0] [0.0, 0.0, -0.0] [0.0, 0.0, 0.0] [9.634, 3.411, 3.411] [0.0, 0.0, -0.0] [0.0, -0.0, 0.0] [0.0, 0.0, -0.0] [10.09, -5.045, 0.0]</t>
  </si>
  <si>
    <t>[85.348, -40.54, 5.206] [9.474, 3.926, 2.048] [66.742, -33.371, 0.0] [9.132, 3.243, 3.243] [0.0, 0.0, -0.0]</t>
  </si>
  <si>
    <t>[85.432, -40.58, 5.211] [42.887, 21.443, 0.0] [42.46, 18.88, 5.639]</t>
  </si>
  <si>
    <t>[71.794, -35.897, 0.0] [16.872, 5.959, -5.959] [34.533, 17.231, 0.0] [29.795, 13.354, -3.733] [24.338, 8.615, 8.615]</t>
  </si>
  <si>
    <t>[75.412, 37.706, 0.0] [46.68, 21.794, 0.0] [46.68, 21.794, -0.0] [0.0, 0.0, 0.0] [0.0, 0.0, -0.0] [0.0, 0.0, 0.0] [0.0, -0.0, 0.0] [0.0, 0.0, 0.0] [0.0, 0.0, 0.0]</t>
  </si>
  <si>
    <t>[74.187, 37.094, -0.0] [45.328, 21.217, 3.487] [2.374, -1.187, -0.0] [49.928, 23.962, 2.448] [0.0, -0.0, 0.0] [0.0, 0.0, -0.0] [0.0, 0.0, -0.0] [0.0, 0.0, -0.0] [0.0, 0.0, -0.0] [0.0, 0.0, -0.0] [0.0, -0.0, 0.0] [0.0, -0.0, -0.0] [-0.0, 0.0, -0.0]</t>
  </si>
  <si>
    <t>[75.412, 37.706, 0.0] [46.68, 21.794, 0.0] [46.68, 21.794, 0.0] [-0.0, 0.0, 0.0] [0.0, 0.0, 0.0] [0.0, 0.0, -0.0] [0.0, -0.0, -0.0] [0.0, 0.0, -0.0]</t>
  </si>
  <si>
    <t>[15.666, -7.535, -0.721] [15.666, -7.833, 0.0] [15.666, -7.833, 0.0] [15.666, -5.546, -5.546] [3.932, -1.394, -1.394] [0.0, 0.0, -0.0] [3.854, -1.927, -0.0] [15.666, 5.546, 5.546] [0.0, 0.0, 0.0] [0.0, 0.0, -0.0] [15.666, 7.833, -0.0] [4.355, -1.535, -1.535] [0.0, 0.0, 0.0] [9.87, -4.935, -0.0] [15.666, -5.546, 5.546] [15.666, -5.546, 5.546] [15.666, 0.0, 7.833] [15.666, 5.546, 5.546] [15.666, -7.833, 0.0]</t>
  </si>
  <si>
    <t>[61.146, 29.656, 2.262] [11.495, -5.503, 0.55] [0.0, 0.0, -0.0] [28.127, -14.064, 0.0] [61.146, 1.101, 30.084]</t>
  </si>
  <si>
    <t>[122.359, 59.344, 4.527] [61.302, -30.59, 0.0] [60.935, -28.877, 3.793]</t>
  </si>
  <si>
    <t>[103.827, 51.914, 0.0] [35.716, -17.858, -0.0] [28.345, -12.148, 4.776] [31.667, -11.213, -11.213] [48.487, -24.296, 0.0]</t>
  </si>
  <si>
    <t>[39.041, -19.52, -0.0] [10.346, -5.192, 0.0] [10.229, -5.114, 0.0] [0.0, 0.0, -0.0] [0.156, 0.078, -0.078] [0.195, -0.078, -0.078] [0.156, -0.078, -0.0] [39.041, 0.0, 19.52] [39.041, 0.0, 19.52]</t>
  </si>
  <si>
    <t>[36.413, -17.77, -1.092] [11.616, -4.115, -4.115] [0.0, 0.0, -0.0] [8.011, -4.005, 0.0] [0.0, 0.0, 0.0] [0.0, 0.0, 0.0] [0.0, 0.0, -0.0] [0.0, 0.0, 0.0] [0.0, -0.0, 0.0] [0.947, -0.328, 0.328] [19.481, -6.882, 6.882] [36.413, 0.0, 18.206] [36.413, 12.89, 12.89]</t>
  </si>
  <si>
    <t>[59.562, -26.982, 0.0] [23.825, -11.912, -0.0] [23.825, -11.912, -0.0] [0.0, 0.0, 0.0] [0.0, 0.0, -0.0] [0.0, 0.0, -0.0] [0.0, -0.0, -0.0] [59.562, 0.0, 29.781]</t>
  </si>
  <si>
    <t>[0.037, -0.006, -0.016] [0.037, 0.0, 0.018] [-0.0, 0.0, -0.0] [0.037, -0.0, -0.018] [0.037, 0.0, 0.018] [0.037, 0.0, 0.018] [0.0, -0.0, 0.0] [0.037, -0.0, -0.018] [0.037, -0.0, -0.018] [0.037, 0.0, 0.018] [0.0, -0.0, 0.0] [0.037, -0.0, -0.018] [0.037, -0.005, -0.016] [0.037, 0.0, -0.018] [0.0, 0.0, -0.0] [0.037, 0.0, 0.018]</t>
  </si>
  <si>
    <t>[0.425, -0.058, 0.081] [0.127, 0.052, -0.027] [0.0, -0.0, 0.0] [-0.0, 0.0, -0.0] [0.0, -0.0, -0.0]</t>
  </si>
  <si>
    <t>[0.304, -0.0, 0.0] [0.0, 0.0, -0.0] [0.0, -0.0, 0.0] [0.0, 0.0, -0.0]</t>
  </si>
  <si>
    <t>[0.304, 0.0, 0.0] [0.0, 0.0, -0.0] [0.0, -0.0, -0.0]</t>
  </si>
  <si>
    <t>[0.152, 0.0, 0.076] [0.152, 0.0, -0.0] [0.152, 0.0, -0.076] [0.0, 0.0, 0.0]</t>
  </si>
  <si>
    <t>[0.375, -0.172, -0.038] [0.375, 0.125, -0.136] [0.114, 0.04, -0.04] [0.076, 0.0, 0.038] [0.0, -0.0, -0.0] [0.0, -0.0, 0.0] [0.0, -0.0, -0.0] [0.117, -0.0, -0.058] [-0.0, 0.0, -0.0]</t>
  </si>
  <si>
    <t>[0.009, -0.0, -0.004] [0.068, 0.0, 0.034] [0.0, 0.0, 0.0] [0.068, 0.0, 0.034] [0.0, -0.0, -0.0] [0.068, -0.002, -0.006] [0.0, 0.0, 0.0] [0.056, -0.0, -0.028] [0.068, 0.0, 0.034] [0.005, 0.002, -0.0] [0.068, 0.0, 0.034]</t>
  </si>
  <si>
    <t>[0.304, 0.0, -0.0] [0.0, -0.0, -0.0] [0.0, 0.0, 0.0]</t>
  </si>
  <si>
    <t>[3.848, -1.489, -0.877] [3.575, 1.443, -0.831] [0.0, -0.0, 0.0] [0.331, 0.0, 0.165] [0.0, 0.0, -0.0]</t>
  </si>
  <si>
    <t>[0.041, -0.0, -0.02] [0.041, 0.0, 0.02] [0.025, 0.0, 0.012] [0.041, 0.009, 0.009] [0.041, 0.0, 0.02] [0.0, -0.0, -0.0] [0.041, -0.0, -0.02] [0.041, -0.0, -0.02] [0.041, 0.0, 0.02] [0.0, 0.0, -0.0] [0.041, -0.0, -0.02] [0.041, -0.0, -0.02] [0.04, -0.0, -0.02] [0.0, -0.0, 0.0] [0.041, 0.01, 0.016]</t>
  </si>
  <si>
    <t>[0.071, 0.016, 0.029] [0.071, 0.0, 0.036] [0.0, 0.0, -0.0] [0.071, -0.0, -0.036] [0.071, 0.025, -0.025] [0.071, 0.0, 0.036] [0.0, -0.0, 0.0] [0.071, -0.0, -0.036] [0.071, -0.034, -0.003] [0.071, 0.013, -0.03] [0.071, 0.033, -0.006] [0.071, 0.029, -0.015]</t>
  </si>
  <si>
    <t>[0.304, -0.0, -0.0] [0.0, -0.0, -0.0] [0.0, -0.0, 0.0]</t>
  </si>
  <si>
    <t>[0.2, 0.071, -0.071] [0.2, 0.0, 0.1] [0.0, -0.0, 0.0] [0.2, -0.0, -0.1] [0.176, -0.088, 0.0] [0.2, 0.008, 0.003] [0.2, 0.085, -0.036] [0.2, 0.065, -0.073]</t>
  </si>
  <si>
    <t>[0.0, -0.0, 0.0] [0.037, -0.0, -0.018] [0.037, -0.006, -0.016] [0.037, 0.0, 0.018] [-0.0, -0.0, 0.0] [0.037, -0.0, -0.018] [0.037, 0.0, 0.018] [0.037, 0.0, 0.018] [0.0, -0.0, -0.0] [0.037, -0.0, -0.018] [0.037, -0.0, -0.018] [0.037, 0.0, 0.018] [0.0, 0.0, -0.0] [0.037, 0.0, 0.018] [0.037, -0.005, -0.016] [0.037, 0.0, -0.018]</t>
  </si>
  <si>
    <t>[0.0, 0.0, 0.0] [0.072, -0.027, -0.021] [0.072, 0.0, 0.036] [0.072, -0.0, -0.036] [0.072, -0.024, -0.021]</t>
  </si>
  <si>
    <t>[0.0, 0.0, -0.0] [0.1, -0.042, -0.019] [0.1, -0.0, 0.0] [0.1, -0.042, -0.019]</t>
  </si>
  <si>
    <t>[0.0, 0.0, -0.0] [0.149, -0.063, -0.028] [0.149, -0.063, -0.028]</t>
  </si>
  <si>
    <t>[0.152, 0.0, -0.076] [0.0, 0.0, 0.0] [0.152, 0.0, 0.076] [0.152, 0.0, 0.0]</t>
  </si>
  <si>
    <t>[0.322, -0.161, 0.0] [0.322, 0.117, 0.106] [0.322, 0.05, 0.01] [0.0, -0.0, 0.0] [0.164, -0.0, -0.082] [0.0, 0.0, -0.0] [0.118, -0.0, -0.059] [0.0, -0.0, -0.0] [0.0, -0.0, -0.0]</t>
  </si>
  <si>
    <t>[0.061, 0.005, 0.028] [0.0, 0.0, -0.0] [0.061, -0.003, 0.029] [0.0, -0.0, 0.0] [0.061, -0.022, -0.022] [0.0, -0.0, -0.0] [0.061, 0.0, -0.029] [0.061, 0.0, 0.03] [0.007, -0.0, 0.004] [0.061, -0.022, 0.022] [0.0, 0.0, -0.0]</t>
  </si>
  <si>
    <t>[0.0, 0.0, 0.0] [0.143, 0.0, 0.072] [0.143, 0.0, -0.072]</t>
  </si>
  <si>
    <t>[3.707, -1.479, -0.541] [3.488, 1.438, -0.738] [0.0, -0.0, -0.0] [-0.0, -0.0, 0.0] [0.222, 0.0, 0.111]</t>
  </si>
  <si>
    <t>[0.018, 0.0, 0.009] [0.0, -0.0, -0.0] [0.044, -0.0, -0.022] [0.0, -0.0, -0.0] [0.044, -0.0, -0.022] [0.044, 0.0, 0.022] [0.044, 0.0, 0.022] [0.0, -0.0, 0.0] [0.044, -0.0, -0.022] [0.044, 0.0, 0.022] [0.044, 0.0, 0.022] [0.0, 0.0, -0.0] [0.03, 0.0, 0.015] [0.044, -0.003, 0.0] [0.044, 0.003, -0.021]</t>
  </si>
  <si>
    <t>[0.0, -0.0, -0.0] [0.071, -0.0, -0.036] [0.071, 0.016, 0.029] [0.071, 0.0, 0.036] [0.0, 0.0, 0.0] [0.071, -0.0, -0.036] [0.071, 0.025, -0.025] [0.071, 0.0, 0.036] [0.071, 0.033, -0.006] [0.071, 0.029, -0.015] [0.071, -0.034, -0.003] [0.071, 0.013, -0.03]</t>
  </si>
  <si>
    <t>[0.0, 0.0, 0.0] [0.2, -0.0, -0.1] [0.2, 0.071, -0.071] [0.2, 0.0, 0.1] [0.2, 0.085, -0.036] [0.2, 0.065, -0.073] [0.176, -0.088, 0.0] [0.2, 0.008, 0.003]</t>
  </si>
  <si>
    <t>[0.037, -0.0, -0.018] [0.037, -0.006, -0.016] [0.037, 0.0, 0.018] [-0.0, -0.0, 0.0] [0.037, -0.0, -0.018] [0.037, 0.0, 0.018] [0.037, 0.0, 0.018] [0.0, -0.0, 0.0] [0.037, -0.0, -0.018] [0.037, -0.0, -0.018] [0.037, 0.0, 0.018] [0.0, 0.0, 0.0] [0.037, 0.0, 0.018] [0.037, -0.005, -0.016] [0.037, 0.0, -0.018] [0.0, -0.0, 0.0]</t>
  </si>
  <si>
    <t>[0.386, -0.061, -0.082] [0.164, 0.068, -0.035] [-0.0, 0.0, -0.0] [0.222, -0.0, 0.111] [0.0, -0.0, -0.0]</t>
  </si>
  <si>
    <t>[0.304, 0.0, 0.152] [0.0, 0.0, 0.0] [0.304, 0.0, 0.152] [0.0, 0.0, -0.0]</t>
  </si>
  <si>
    <t>[0.522, 0.113, 0.152] [0.255, 0.117, 0.023] [0.257, -0.0, -0.129]</t>
  </si>
  <si>
    <t>[0.0, 0.0, 0.0] [0.152, 0.0, 0.076] [0.152, 0.0, 0.0] [0.152, 0.0, 0.076]</t>
  </si>
  <si>
    <t>[0.0, -0.0, 0.0] [0.039, -0.0, -0.02] [0.039, 0.0, 0.019] [0.039, -0.0, -0.02] [0.039, 0.0, 0.02] [0.039, -0.0, -0.02] [0.039, 0.0, 0.02] [0.039, 0.0, 0.019] [0.039, -0.0, -0.02]</t>
  </si>
  <si>
    <t>[0.0, -0.0, 0.0] [0.039, -0.0, -0.02] [0.039, 0.0, 0.019] [0.039, -0.0, -0.02] [0.039, 0.0, 0.02] [0.039, -0.0, -0.02] [0.039, 0.0, 0.02] [0.0, 0.0, -0.0] [0.039, 0.0, 0.019] [0.039, -0.0, -0.02] [-0.0, -0.0, -0.0]</t>
  </si>
  <si>
    <t>[0.247, -0.0, 0.124] [0.247, 0.0, -0.063] [0.11, 0.0, -0.055]</t>
  </si>
  <si>
    <t>[-0.0, 0.0, 0.0] [0.072, -0.027, -0.021] [0.072, 0.0, 0.036] [0.072, -0.0, -0.036] [0.072, -0.024, -0.021]</t>
  </si>
  <si>
    <t>[0.007, 0.003, 0.003] [0.037, 0.01, -0.012] [0.039, 0.0, 0.02] [0.039, -0.0, -0.02] [0.039, -0.014, 0.014] [0.039, 0.0, 0.02] [0.0, 0.0, 0.0] [0.039, -0.0, -0.02] [0.039, -0.0, -0.02] [0.039, 0.0, 0.02] [0.0, -0.0, 0.0] [0.039, 0.0, 0.02] [0.039, 0.001, -0.019] [0.039, -0.0, -0.02] [0.0, 0.0, 0.0]</t>
  </si>
  <si>
    <t>[0.071, -0.0, -0.036] [0.071, 0.016, 0.029] [0.071, 0.0, 0.036] [0.0, 0.0, -0.0] [0.071, -0.0, -0.036] [0.071, 0.025, -0.025] [0.071, 0.0, 0.036] [0.0, 0.0, 0.0] [0.071, 0.029, -0.015] [0.071, -0.034, -0.003] [0.071, 0.013, -0.03] [0.071, 0.033, -0.006]</t>
  </si>
  <si>
    <t>[0.332, 0.011, 0.152] [0.165, -0.083, 0.0] [0.164, 0.075, -0.015]</t>
  </si>
  <si>
    <t>[0.2, -0.0, -0.1] [0.2, 0.071, -0.071] [0.2, 0.0, 0.1] [0.0, -0.0, 0.0] [0.2, 0.065, -0.073] [0.176, -0.088, 0.0] [0.2, 0.008, 0.003] [0.2, 0.085, -0.036]</t>
  </si>
  <si>
    <t>[0.037, -0.0, 0.018] [0.0, 0.0, -0.0] [0.037, -0.0, -0.018] [0.037, -0.006, -0.016] [0.037, 0.0, 0.018] [0.0, -0.0, 0.0] [0.037, -0.0, -0.018] [0.037, 0.0, 0.018] [0.037, 0.0, 0.018] [0.0, 0.0, -0.0] [0.037, -0.0, -0.018] [0.037, -0.0, -0.018] [0.037, 0.0, -0.018] [0.0, 0.0, -0.0] [0.037, 0.0, 0.018] [0.037, -0.005, -0.016]</t>
  </si>
  <si>
    <t>[0.516, 0.0, 0.258] [0.165, -0.013, 0.0] [0.335, 0.0, -0.059] [0.0, -0.0, 0.0] [0.088, 0.0, 0.044]</t>
  </si>
  <si>
    <t>[0.304, -0.0, -0.152] [0.0, 0.0, -0.0] [0.304, 0.0, -0.152] [0.0, 0.0, 0.0]</t>
  </si>
  <si>
    <t>[0.522, -0.113, -0.152] [0.257, -0.0, -0.129] [0.255, 0.117, 0.023]</t>
  </si>
  <si>
    <t>[0.152, 0.0, 0.0] [0.152, 0.0, -0.076] [0.0, 0.0, 0.0] [0.152, 0.0, -0.076]</t>
  </si>
  <si>
    <t>[2.598, -1.299, 0.0] [2.598, 0.644, -0.184] [1.702, 0.639, -0.351] [0.0, 0.0, 0.0] [0.0, 0.0, -0.0] [0.0, -0.0, -0.0] [0.0, -0.0, -0.0] [0.0, -0.0, -0.0] [0.0, 0.0, -0.0]</t>
  </si>
  <si>
    <t>[0.107, -0.0, -0.054] [0.0, 0.0, -0.0] [0.027, -0.0, -0.013] [0.0, -0.0, -0.0] [0.0, 0.0, -0.0] [0.0, 0.0, 0.0] [0.0, 0.0, 0.0] [0.107, 0.04, -0.019] [0.074, 0.026, -0.026] [0.041, 0.015, 0.015] [0.107, -0.0, -0.054]</t>
  </si>
  <si>
    <t>[0.247, 0.0, -0.124] [0.11, -0.0, 0.055] [0.247, 0.0, 0.063]</t>
  </si>
  <si>
    <t>[3.01, -1.153, -0.566] [2.712, 1.12, -0.572] [0.0, -0.0, 0.0] [0.0, -0.0, 0.0] [0.0, 0.0, 0.0]</t>
  </si>
  <si>
    <t>[0.046, 0.0, 0.023] [0.009, 0.0, 0.005] [0.0, -0.0, -0.0] [0.046, 0.0, 0.023] [0.0, 0.0, -0.0] [0.046, -0.0, -0.023] [0.046, 0.016, 0.016] [0.046, 0.0, 0.023] [0.0, -0.0, 0.0] [0.046, -0.0, -0.023] [0.046, -0.0, -0.023] [0.045, 0.012, -0.017] [0.013, 0.006, 0.0] [0.046, 0.016, 0.016] [0.046, -0.016, -0.016]</t>
  </si>
  <si>
    <t>[0.071, 0.0, 0.036] [0.0, -0.0, 0.0] [0.071, -0.0, -0.036] [0.071, 0.016, 0.029] [0.071, 0.0, 0.036] [0.0, -0.0, 0.0] [0.071, -0.0, -0.036] [0.071, 0.025, -0.025] [0.071, 0.013, -0.03] [0.071, 0.033, -0.006] [0.071, 0.029, -0.015] [0.071, -0.034, -0.003]</t>
  </si>
  <si>
    <t>[0.304, -0.0, -0.152] [0.155, 0.07, -0.004] [0.152, -0.076, 0.0]</t>
  </si>
  <si>
    <t>[0.2, 0.0, 0.1] [0.0, -0.0, -0.0] [0.2, -0.0, -0.1] [0.2, 0.071, -0.071] [0.2, 0.008, 0.003] [0.2, 0.085, -0.036] [0.2, 0.065, -0.073] [0.176, -0.088, -0.0]</t>
  </si>
  <si>
    <t>[0.038, -0.019, 0.0] [0.038, -0.019, 0.0] [0.038, -0.019, 0.0] [0.038, -0.019, 0.0] [0.038, -0.019, -0.0] [0.038, -0.019, -0.0] [0.038, -0.019, 0.0] [0.038, -0.019, 0.0] [0.038, -0.019, 0.001] [0.038, -0.019, 0.0] [0.038, -0.019, 0.0] [0.038, -0.019, 0.0] [0.038, 0.019, -0.0] [0.038, 0.019, -0.0] [0.038, 0.019, -0.001] [0.038, 0.019, 0.0]</t>
  </si>
  <si>
    <t>[0.326, -0.14, 0.057] [0.083, -0.041, -0.0] [0.179, -0.09, 0.0] [0.076, -0.037, 0.001] [0.0, 0.0, -0.0]</t>
  </si>
  <si>
    <t>[0.304, 0.152, -0.0] [0.0, -0.0, 0.0] [0.304, -0.152, 0.0] [0.0, 0.0, -0.0]</t>
  </si>
  <si>
    <t>[0.334, 0.167, 0.0] [0.162, -0.068, -0.03] [0.166, 0.068, -0.035]</t>
  </si>
  <si>
    <t>[0.152, 0.076, 0.0] [0.152, 0.076, 0.0] [0.152, 0.076, 0.0] [0.152, -0.076, 0.0]</t>
  </si>
  <si>
    <t>[0.262, -0.131, 0.0] [0.262, -0.094, -0.032] [0.171, -0.08, -0.012] [0.0, -0.0, 0.0] [0.0, 0.0, -0.0] [0.0, 0.0, 0.0] [0.0, 0.0, -0.0] [0.0, -0.0, 0.0] [0.001, -0.0, 0.0]</t>
  </si>
  <si>
    <t>[0.064, -0.031, -0.004] [0.064, -0.023, 0.023] [0.052, -0.022, -0.011] [0.064, -0.032, 0.0] [0.064, -0.023, -0.023] [0.064, -0.023, 0.023] [0.064, -0.032, 0.0] [0.064, -0.032, 0.0] [0.064, 0.03, -0.005] [0.064, 0.023, 0.022] [0.064, 0.032, -0.0]</t>
  </si>
  <si>
    <t>[0.261, 0.13, -0.0] [0.261, 0.087, -0.076] [0.261, 0.087, 0.076]</t>
  </si>
  <si>
    <t>[0.364, -0.154, -0.068] [0.364, -0.154, -0.068] [0.0, -0.0, 0.0] [0.0, -0.0, 0.0] [0.0, 0.0, 0.0]</t>
  </si>
  <si>
    <t>[0.043, -0.019, 0.007] [0.043, -0.022, -0.0] [0.043, -0.022, 0.0] [0.043, -0.022, 0.0] [0.043, -0.022, 0.0] [0.043, -0.022, 0.0] [0.043, -0.022, -0.0] [0.043, -0.016, 0.013] [0.043, -0.022, -0.0] [0.043, -0.022, -0.0] [0.043, -0.019, 0.005] [0.043, 0.022, -0.0] [0.043, 0.019, -0.007] [0.043, 0.019, -0.006] [0.043, 0.022, -0.0]</t>
  </si>
  <si>
    <t>[0.053, -0.026, 0.0] [0.053, -0.026, 0.0] [0.053, -0.026, -0.0] [0.053, -0.026, 0.0] [0.053, -0.026, 0.002] [0.053, -0.026, 0.0] [0.053, -0.026, 0.002] [0.053, -0.026, 0.0] [0.053, 0.026, -0.0] [0.053, 0.019, -0.019] [0.053, 0.026, 0.0] [0.053, 0.019, -0.019]</t>
  </si>
  <si>
    <t>[0.308, 0.154, 0.0] [0.154, -0.008, -0.074] [0.154, 0.002, 0.076]</t>
  </si>
  <si>
    <t>[0.077, -0.038, 0.0] [0.077, -0.038, 0.0] [0.077, -0.038, 0.0] [0.077, -0.038, 0.0] [0.077, 0.038, -0.0] [0.077, 0.037, -0.004] [0.077, 0.038, 0.0] [0.077, 0.037, -0.004]</t>
  </si>
  <si>
    <t>[0.038, 0.019, -0.0] [0.038, 0.019, -0.0] [0.038, 0.019, -0.0] [0.038, 0.019, -0.0] [0.038, 0.019, 0.0] [0.038, 0.019, 0.0] [0.038, 0.019, 0.0] [0.038, 0.019, -0.0] [0.038, 0.019, -0.0] [0.038, 0.019, -0.0] [0.038, 0.019, 0.0] [0.038, 0.019, 0.0] [0.038, -0.019, 0.0] [0.038, -0.019, 0.001] [0.038, -0.019, 0.0] [0.038, -0.019, 0.001]</t>
  </si>
  <si>
    <t>[0.323, 0.132, 0.072] [0.085, 0.043, 0.0] [0.162, 0.081, -0.0] [0.089, 0.044, -0.0] [0.002, -0.001, 0.0]</t>
  </si>
  <si>
    <t>[0.304, -0.152, 0.0] [0.0, 0.0, -0.0] [0.304, 0.152, -0.0] [0.0, -0.0, -0.0]</t>
  </si>
  <si>
    <t>[0.334, -0.167, 0.0] [0.166, 0.068, -0.035] [0.162, -0.068, -0.03]</t>
  </si>
  <si>
    <t>[0.152, -0.076, 0.0] [0.152, -0.076, 0.0] [0.152, -0.076, 0.0] [0.152, 0.076, 0.0]</t>
  </si>
  <si>
    <t>[0.212, 0.088, -0.044] [0.212, 0.099, 0.018] [0.212, 0.096, -0.023] [0.028, 0.01, 0.01] [0.027, 0.01, -0.01] [0.0, 0.0, 0.0] [0.0, 0.0, -0.0] [0.0, 0.0, 0.0] [0.0, 0.0, 0.0]</t>
  </si>
  <si>
    <t>[0.065, 0.027, -0.012] [0.065, 0.023, 0.023] [0.065, 0.023, -0.023] [0.065, 0.023, 0.023] [0.065, 0.031, -0.003] [0.065, 0.028, 0.01] [0.065, 0.023, -0.023] [0.065, 0.031, -0.004] [0.065, -0.032, 0.0] [0.065, -0.029, 0.009] [0.065, -0.032, -0.0]</t>
  </si>
  <si>
    <t>[0.261, -0.13, -0.0] [0.261, -0.087, -0.076] [0.261, -0.087, 0.076]</t>
  </si>
  <si>
    <t>[0.363, 0.15, -0.077] [0.363, 0.15, -0.077] [0.0, -0.0, 0.0] [0.0, -0.0, 0.0] [0.0, 0.0, -0.0]</t>
  </si>
  <si>
    <t>[0.043, 0.015, 0.015] [0.043, 0.017, 0.011] [0.043, 0.019, 0.007] [0.043, 0.022, 0.0] [0.043, 0.022, 0.0] [0.043, 0.021, 0.002] [0.043, 0.019, 0.005] [0.043, 0.022, 0.0] [0.043, 0.022, 0.0] [0.043, 0.022, 0.0] [0.043, 0.022, 0.0] [0.043, -0.022, 0.0] [0.043, -0.021, -0.002] [0.043, -0.022, 0.0] [0.043, -0.022, -0.0]</t>
  </si>
  <si>
    <t>[0.053, 0.026, 0.002] [0.053, 0.019, 0.019] [0.053, 0.026, 0.002] [0.053, 0.019, 0.019] [0.053, 0.026, 0.0] [0.053, 0.026, -0.0] [0.053, 0.026, -0.0] [0.053, 0.026, 0.0] [0.053, -0.026, -0.0] [0.053, -0.026, -0.0] [0.053, -0.026, -0.0] [0.053, -0.026, -0.0]</t>
  </si>
  <si>
    <t>[0.307, -0.154, 0.0] [0.153, -0.004, 0.075] [0.154, -0.002, -0.076]</t>
  </si>
  <si>
    <t>[0.077, 0.037, -0.004] [0.077, 0.038, -0.0] [0.077, 0.037, -0.004] [0.077, 0.038, -0.0] [0.077, -0.038, 0.0] [0.077, -0.038, 0.0] [0.077, -0.038, 0.0] [0.077, -0.038, -0.0]</t>
  </si>
  <si>
    <t>[5.767, -2.884, 0.0] [5.767, -2.884, 0.0] [5.767, -2.86, 0.052] [5.767, -2.884, 0.0] [5.767, -2.884, -0.0] [5.767, -2.884, -0.0] [5.767, -2.884, 0.0] [5.767, -2.884, 0.0] [5.767, -2.82, 0.156] [5.767, -2.884, 0.0] [5.767, -2.884, 0.0] [5.767, -2.884, 0.0] [5.767, 2.884, -0.0] [5.767, 2.866, -0.04] [5.767, 2.843, -0.098] [5.767, 2.884, 0.0]</t>
  </si>
  <si>
    <t>[49.286, -21.094, 8.576] [12.519, -6.259, -0.0] [27.107, -13.554, 0.0] [11.434, -5.668, 0.197] [0.0, 0.0, -0.0]</t>
  </si>
  <si>
    <t>[45.983, 22.992, -0.0] [0.0, -0.0, 0.0] [45.983, -22.992, 0.0] [0.0, 0.0, -0.0]</t>
  </si>
  <si>
    <t>[50.531, 25.266, 0.0] [24.457, -10.359, -4.548] [25.114, 10.359, -5.306]</t>
  </si>
  <si>
    <t>[22.992, 11.496, 0.0] [22.992, 11.496, 0.0] [22.992, 11.496, 0.0] [22.992, -11.496, 0.0]</t>
  </si>
  <si>
    <t>[39.675, -19.838, 0.0] [39.675, -14.204, -4.92] [25.868, -12.18, -1.865] [0.0, -0.0, 0.0] [0.0, 0.0, -0.0] [0.0, 0.0, 0.0] [0.0, 0.0, -0.0] [0.0, -0.0, 0.0] [0.119, -0.0, 0.04]</t>
  </si>
  <si>
    <t>[9.742, -4.647, -0.536] [9.742, -3.449, 3.449] [7.911, -3.273, -1.646] [9.742, -4.871, 0.0] [9.742, -3.449, -3.449] [9.742, -3.449, 3.449] [9.742, -4.871, 0.0] [9.742, -4.871, 0.0] [9.742, 4.55, -0.779] [9.742, 3.458, 3.419] [9.742, 4.871, -0.0]</t>
  </si>
  <si>
    <t>[39.403, 19.702, -0.0] [39.403, 13.121, -11.545] [39.403, 13.121, 11.545]</t>
  </si>
  <si>
    <t>[55.07, -23.295, -10.243] [55.07, -23.295, -10.243] [0.0, -0.0, 0.0] [0.0, -0.0, 0.0] [0.0, 0.0, 0.0]</t>
  </si>
  <si>
    <t>[6.445, -2.804, 1.005] [6.445, -3.222, -0.0] [6.445, -3.222, 0.0] [6.445, -3.222, 0.0] [6.445, -3.222, 0.0] [6.445, -3.222, 0.0] [6.445, -3.222, -0.0] [6.445, -2.423, 1.94] [6.445, -3.222, -0.0] [6.445, -3.222, -0.0] [6.445, -2.887, 0.806] [6.445, 3.222, -0.0] [6.445, 2.784, -1.063] [6.445, 2.829, -0.941] [6.445, 3.222, -0.0]</t>
  </si>
  <si>
    <t>[8.079, -4.04, 0.0] [8.079, -4.04, 0.0] [8.079, -4.04, -0.0] [8.079, -4.04, 0.0] [8.079, -3.902, 0.331] [8.079, -4.04, 0.0] [8.079, -3.902, 0.331] [8.079, -4.04, 0.0] [8.079, 4.04, -0.0] [8.079, 2.86, -2.86] [8.079, 4.04, 0.0] [8.079, 2.86, -2.86]</t>
  </si>
  <si>
    <t>[46.589, 23.294, 0.0] [23.341, -1.258, -11.135] [23.248, 0.326, 11.461]</t>
  </si>
  <si>
    <t>[11.627, -5.814, 0.0] [11.627, -5.814, 0.0] [11.627, -5.814, 0.0] [11.627, -5.814, 0.0] [11.627, 5.814, -0.0] [11.627, 5.534, -0.674] [11.627, 5.814, 0.0] [11.627, 5.534, -0.674]</t>
  </si>
  <si>
    <t>[10.011, 4.775, -0.561] [6.237, -3.023, 0.23] [3.774, -1.331, -1.331]</t>
  </si>
  <si>
    <t>[10.011, 5.006, -0.0] [6.517, 2.353, -1.712] [10.011, -2.353, -0.661]</t>
  </si>
  <si>
    <t>[10.011, 4.775, -0.561] [3.774, -1.331, -1.331] [6.237, -3.023, 0.23]</t>
  </si>
  <si>
    <t>[10.011, 5.006, -0.0] [10.011, -2.353, -0.661] [6.517, 2.353, -1.712]</t>
  </si>
  <si>
    <t>[0.131, -0.01, 0.008] [0.022, -0.011, 0.001] [0.006, -0.0, -0.003]</t>
  </si>
  <si>
    <t>[0.127, -0.017, 0.006] [0.026, 0.009, -0.009] [0.026, -0.009, -0.009]</t>
  </si>
  <si>
    <t>[0.131, -0.01, 0.008] [0.006, -0.0, -0.003] [0.022, -0.011, 0.001]</t>
  </si>
  <si>
    <t>[0.127, -0.017, 0.006] [0.026, -0.009, -0.009] [0.026, 0.009, -0.009]</t>
  </si>
  <si>
    <t>[0.024, 0.0, 0.012] [0.064, 0.0, -0.007] [0.064, -0.004, -0.006]</t>
  </si>
  <si>
    <t>[0.04, 0.017, -0.006] [0.07, -0.009, 0.031] [0.07, 0.009, 0.031]</t>
  </si>
  <si>
    <t>[0.024, 0.0, 0.012] [0.064, -0.004, -0.006] [0.064, 0.0, -0.007]</t>
  </si>
  <si>
    <t>[0.04, 0.017, -0.006] [0.07, 0.009, 0.031] [0.07, -0.009, 0.031]</t>
  </si>
  <si>
    <t>[0.156, -0.049, -0.024] [0.071, -0.027, -0.02] [0.085, -0.0, -0.043]</t>
  </si>
  <si>
    <t>[0.096, -0.015, -0.042] [0.045, 0.017, 0.013] [0.096, 0.017, -0.019]</t>
  </si>
  <si>
    <t>[0.156, -0.049, -0.024] [0.085, -0.0, -0.043] [0.071, -0.027, -0.02]</t>
  </si>
  <si>
    <t>[0.096, -0.015, -0.042] [0.096, 0.017, -0.019] [0.045, 0.017, 0.013]</t>
  </si>
  <si>
    <t>[0.136, 0.0, 0.068] [0.069, -0.026, 0.02] [0.067, -0.003, 0.024]</t>
  </si>
  <si>
    <t>[0.096, 0.015, 0.042] [0.096, -0.017, -0.019] [0.045, -0.017, 0.013]</t>
  </si>
  <si>
    <t>[0.136, 0.0, 0.068] [0.067, -0.003, 0.024] [0.069, -0.026, 0.02]</t>
  </si>
  <si>
    <t>[0.096, 0.015, 0.042] [0.045, -0.017, 0.013] [0.096, -0.017, -0.019]</t>
  </si>
  <si>
    <t>[0.114, -0.045, 0.03] [0.071, 0.028, -0.017] [0.043, 0.019, 0.006]</t>
  </si>
  <si>
    <t>[0.11, -0.055, -0.0] [0.103, -0.026, 0.0] [0.064, 0.026, -0.012]</t>
  </si>
  <si>
    <t>[0.114, -0.045, 0.03] [0.043, 0.019, 0.006] [0.071, 0.028, -0.017]</t>
  </si>
  <si>
    <t>[0.11, -0.055, -0.0] [0.064, 0.026, -0.012] [0.103, -0.026, 0.0]</t>
  </si>
  <si>
    <t>[0.11, 0.052, -0.006] [0.069, -0.033, 0.003] [0.041, -0.015, -0.015]</t>
  </si>
  <si>
    <t>[0.11, 0.055, -0.0] [0.072, 0.026, -0.019] [0.11, -0.026, -0.007]</t>
  </si>
  <si>
    <t>[0.11, 0.052, -0.006] [0.041, -0.015, -0.015] [0.069, -0.033, 0.003]</t>
  </si>
  <si>
    <t>[0.11, 0.055, -0.0] [0.11, -0.026, -0.007] [0.072, 0.026, -0.019]</t>
  </si>
  <si>
    <t>[25.774, -10.103, 6.753] [16.006, 6.392, -3.866] [9.768, 4.304, 1.366]</t>
  </si>
  <si>
    <t>[24.84, -12.42, -0.0] [23.201, -5.837, 0.0] [14.556, 5.837, -2.608]</t>
  </si>
  <si>
    <t>[25.774, -10.103, 6.753] [9.768, 4.304, 1.366] [16.006, 6.392, -3.866]</t>
  </si>
  <si>
    <t>[24.84, -12.42, -0.0] [14.556, 5.837, -2.608] [23.201, -5.837, 0.0]</t>
  </si>
  <si>
    <t>[11.824, 5.64, -0.662] [7.366, -3.571, 0.272] [4.458, -1.573, -1.573]</t>
  </si>
  <si>
    <t>[11.824, 5.912, -0.0] [7.697, 2.779, -2.022] [11.824, -2.779, -0.78]</t>
  </si>
  <si>
    <t>[11.824, 5.64, -0.662] [4.458, -1.573, -1.573] [7.366, -3.571, 0.272]</t>
  </si>
  <si>
    <t>[11.824, 5.912, -0.0] [11.824, -2.779, -0.78] [7.697, 2.779, -2.022]</t>
  </si>
  <si>
    <t>[9.582, 4.695, -0.24] [0.0, 0.0, -0.0] [9.582, 4.695, -0.24]</t>
  </si>
  <si>
    <t>[8.553, 4.276, 0.0] [8.108, 2.463, -2.036] [8.553, 2.643, 1.608]</t>
  </si>
  <si>
    <t>[9.485, 4.648, -0.237] [4.714, 0.0, -2.362] [4.771, 0.0, -2.381]</t>
  </si>
  <si>
    <t>[10.244, -0.615, 4.313] [4.999, 1.772, -1.772] [0.0, 0.0, 0.0] [0.0, 0.0, -0.0] [5.183, 1.537, 1.957]</t>
  </si>
  <si>
    <t>[6.476, -0.207, 0.045] [0.661, 0.0, 0.33] [0.11, 0.039, -0.039] [0.0, 0.0, -0.0] [0.149, -0.078, -0.0]</t>
  </si>
  <si>
    <t>[30.79, 13.702, 4.095] [18.166, -6.404, -6.404] [0.0, -0.0, -0.0] [24.786, -6.897, 0.954] [0.0, 0.0, 0.0]</t>
  </si>
  <si>
    <t>[6.07, -0.243, 0.267] [0.291, -0.049, -0.127] [0.273, -0.0, 0.14] [0.0, -0.0, -0.0] [0.0, -0.0, -0.0] [0.0, 0.0, 0.0] [0.0, 0.0, 0.0] [0.0, 0.0, 0.0] [0.0, 0.0, 0.0]</t>
  </si>
  <si>
    <t>[67.144, 11.896, -28.632] [67.211, 5.713, 31.253] [67.211, 1.479, -3.697] [67.211, -23.793, 23.793] [0.0, 0.0, 0.0] [0.0, -0.0, 0.0] [0.0, 0.0, -0.0]</t>
  </si>
  <si>
    <t>[6.023, -0.259, 0.265] [0.331, 0.054, 0.145] [0.0, 0.0, 0.0] [0.325, 0.114, 0.114] [0.0, 0.0, -0.0] [0.0, 0.0, -0.0] [0.0, 0.0, 0.0] [0.0, -0.0, 0.0] [0.0, 0.0, 0.0] [0.0, -0.0, -0.0] [0.0, 0.0, -0.0] [0.0, 0.0, 0.0] [0.0, 0.0, 0.0]</t>
  </si>
  <si>
    <t>[2.841, 1.011, -1.011] [0.0, -0.0, -0.0] [19.07, -7.895, 3.547] [0.0, -0.0, -0.0] [14.913, -6.274, 2.86]</t>
  </si>
  <si>
    <t>[2.66, 1.221, -0.261] [2.655, -0.0, -1.327] [2.66, 0.359, -0.234] [0.112, 0.0, 0.056] [2.66, -0.942, 0.942] [0.0, -0.0, -0.0] [0.0, 0.0, 0.0] [0.0, 0.0, -0.0]</t>
  </si>
  <si>
    <t>[34.663, 17.332, -0.0] [20.832, -1.179, 1.906] [5.477, -1.941, 1.941] [19.827, 9.914, -0.0]</t>
  </si>
  <si>
    <t>[8.226, 0.0, 4.113] [8.226, 1.448, 3.307] [8.226, -0.0, -4.113] [8.103, -1.999, 2.945] [0.0, 0.0, -0.0] [0.0, -0.0, 0.0] [-0.0, -0.0, 0.0]</t>
  </si>
  <si>
    <t>[3.939, 0.0, 1.97] [3.939, -0.973, 1.568] [3.939, 1.481, -1.174] [0.0, -0.0, 0.0] [2.009, -0.709, 0.709] [3.939, 1.324, -1.422] [0.0, -0.0, -0.0] [0.0, 0.0, 0.0] [0.0, -0.0, -0.0] [0.0, 0.0, -0.0] [0.0, -0.0, -0.0] [0.0, -0.0, -0.0] [0.0, 0.0, 0.0] [0.0, 0.0, -0.0] [-0.0, -0.0, 0.0] [0.0, -0.0, 0.0] [3.939, 1.394, 1.394] [2.34, 0.827, 0.827] [0.0, 0.0, -0.0]</t>
  </si>
  <si>
    <t>[5.978, -0.0, -2.989] [1.692, 0.126, -0.795] [5.793, -0.0, -2.893] [3.975, 0.0, 1.991] [1.524, 0.538, 0.538]</t>
  </si>
  <si>
    <t>[0.307, -0.108, 0.108] [1.747, -0.618, 0.618] [1.747, 0.613, -0.36] [1.747, -0.874, 0.0] [0.458, 0.058, 0.204]</t>
  </si>
  <si>
    <t>[48.773, -17.266, -17.266] [33.605, 14.876, -4.682] [13.803, -0.0, -6.926] [40.189, 14.193, 14.193] [6.097, -2.146, -2.146]</t>
  </si>
  <si>
    <t>[-0.0, 0.0, -0.0] [0.734, 0.26, -0.26] [0.734, 0.291, 0.183] [0.734, -0.0, -0.367] [0.734, 0.0, 0.367] [0.734, 0.0, 0.367] [0.734, -0.0, -0.367] [0.35, -0.175, -0.0] [0.387, 0.039, 0.066]</t>
  </si>
  <si>
    <t>[2.795, -0.145, 1.336] [2.795, -0.0, -1.398] [1.546, -0.333, 0.634] [2.795, 0.989, -0.989] [2.795, -0.26, 0.928] [2.795, 0.989, -0.989] [2.795, 0.989, 0.989]</t>
  </si>
  <si>
    <t>[0.0, -0.0, -0.0] [0.488, -0.244, -0.0] [0.488, 0.173, 0.173] [0.488, 0.173, -0.173] [0.488, 0.0, 0.244] [0.488, 0.217, -0.065] [0.488, -0.0, -0.244] [0.488, 0.074, -0.213] [0.488, -0.244, -0.0] [0.488, 0.113, 0.197] [0.468, -0.234, 0.0] [0.0, 0.0, 0.0] [0.462, -0.231, -0.0]</t>
  </si>
  <si>
    <t>[0.0, -0.0, -0.0] [0.0, -0.0, -0.0] [423.949, -203.919, 19.078] [26.709, -0.0, 13.142] [415.894, -190.777, -31.372]</t>
  </si>
  <si>
    <t>[0.0, -0.0, -0.0] [0.0, -0.0, -0.0] [1.581, -0.73, -0.144] [0.436, 0.0, 0.218] [1.581, 0.56, 0.56] [1.581, 0.0, 0.79] [1.581, 0.036, 0.302] [1.581, -0.348, 0.647]</t>
  </si>
  <si>
    <t>[47.105, -16.675, -16.675] [36.553, 18.277, -0.0] [6.265, 0.0, -3.156] [41.028, -5.841, -5.464]</t>
  </si>
  <si>
    <t>[3.556, 1.259, -1.259] [3.556, 1.778, 0.0] [0.292, 0.146, 0.0] [3.097, 1.309, -0.58] [3.556, 0.309, -1.045] [3.556, 0.0, 1.778] [3.556, 1.259, -1.259]</t>
  </si>
  <si>
    <t>[0.0, 0.0, 0.0] [1.959, -0.38, -0.823] [1.959, -0.98, -0.0] [0.0, -0.0, 0.0] [0.0, -0.0, 0.0] [1.959, -0.0, -0.98] [1.959, -0.693, 0.693] [1.959, 0.0, 0.98] [0.0, 0.0, 0.0] [0.0, -0.0, -0.0] [1.959, 0.641, 0.713] [1.959, -0.537, -0.758] [0.0, 0.0, 0.0] [0.0, -0.0, 0.0] [1.959, 0.741, -0.576] [0.0, -0.0, 0.0] [0.0, 0.0, 0.0] [1.959, 0.0, 0.98] [1.959, -0.85, -0.311]</t>
  </si>
  <si>
    <t>[13.312, 1.238, 0.493] [10.583, 1.81, -4.539] [0.0, -0.0, 0.0] [0.0, 0.0, -0.0] [13.312, 4.007, -4.992]</t>
  </si>
  <si>
    <t>[5.315, -0.0, -2.658] [0.919, -0.404, 0.138] [2.386, 0.096, 1.153] [1.951, -0.0, 0.978] [0.0, 0.0, 0.0]</t>
  </si>
  <si>
    <t>[52.489, -1.26, -13.227] [52.489, 26.244, -0.0] [0.0, -0.0, 0.0] [30.759, -7.768, 12.125] [14.749, -5.196, 5.196]</t>
  </si>
  <si>
    <t>[4.36, -0.126, -1.792] [0.0, 0.0, -0.0] [0.746, -0.262, 0.262] [0.0, -0.0, -0.0] [0.0, -0.0, -0.0] [0.0, -0.0, 0.0] [2.851, 0.0, 1.426] [0.0, 0.0, 0.0] [1.404, 0.0, 0.702]</t>
  </si>
  <si>
    <t>[67.211, 9.141, -29.842] [67.211, 0.874, -3.226] [61.969, -5.377, 28.766] [67.211, -23.793, 23.793] [0.0, -0.0, 0.0] [0.0, -0.0, 0.0] [0.0, 0.0, -0.0]</t>
  </si>
  <si>
    <t>[3.072, -0.0, -1.536] [0.0, -0.0, -0.0] [0.0, -0.0, 0.0] [1.963, 0.249, 0.879] [0.0, -0.0, -0.0] [-0.0, -0.0, 0.0] [0.255, -0.126, 0.0] [0.0, 0.0, 0.0] [0.0, 0.0, 0.0] [0.805, 0.0, -0.402] [0.0, -0.0, 0.0] [0.0, 0.0, 0.0] [1.432, 0.0, 0.716]</t>
  </si>
  <si>
    <t>[3.546, 0.0, 1.784] [0.0, -0.0, 0.0] [17.189, -7.205, -3.365] [0.0, 0.0, 0.0] [22.587, -9.238, -4.766]</t>
  </si>
  <si>
    <t>[1.908, -0.0, -0.954] [1.908, -0.817, 0.332] [1.908, 0.885, -0.166] [0.0, 0.0, 0.0] [1.599, -0.485, 0.599] [1.908, -0.0, -0.954] [0.777, 0.275, -0.275] [1.908, -0.675, -0.675]</t>
  </si>
  <si>
    <t>[79.874, -1.518, -16.214] [71.327, 35.704, -0.0] [0.0, -0.0, -0.0] [60.225, 27.636, -5.991]</t>
  </si>
  <si>
    <t>[4.131, -1.937, 0.306] [2.883, -1.02, 1.02] [2.417, -1.206, -0.0] [4.131, -1.252, -1.545] [0.0, 0.0, 0.0] [0.834, 0.293, -0.293] [4.131, -1.462, 1.462]</t>
  </si>
  <si>
    <t>[3.484, 0.373, 1.589] [3.484, 1.261, -1.164] [3.484, -0.0, -1.742] [0.0, 0.0, 0.0] [3.484, -1.233, 1.233] [3.484, -0.0, -1.742] [0.0, -0.0, 0.0] [-0.0, -0.0, 0.0] [0.0, 0.0, -0.0] [0.819, -0.0, 0.411] [0.0, -0.0, -0.0] [0.0, 0.0, -0.0] [0.0, 0.0, 0.0] [0.0, -0.0, -0.0] [3.139, -1.111, 1.111] [2.843, 0.0, 1.421] [0.0, 0.0, -0.0] [3.484, 1.742, -0.0] [3.484, 0.0, 1.742]</t>
  </si>
  <si>
    <t>[14.315, -2.419, 0.53] [14.315, 3.894, 5.54] [0.0, 0.0, -0.0] [0.0, 0.0, -0.0] [11.08, 1.618, 4.867]</t>
  </si>
  <si>
    <t>[6.779, -1.207, 2.759] [2.651, 0.936, 0.936] [1.898, 0.671, -0.671] [0.0, 0.0, -0.0] [2.244, -1.125, -0.0]</t>
  </si>
  <si>
    <t>[57.41, -4.593, -6.602] [31.346, -0.0, -15.673] [16.362, 5.798, 5.798] [57.41, 24.112, 11.08] [0.0, 0.0, 0.0]</t>
  </si>
  <si>
    <t>[4.529, -0.376, 2.111] [3.474, -1.069, 0.131] [0.0, 0.0, -0.0] [0.0, -0.0, 0.0] [0.0, -0.0, 0.0] [0.0, 0.0, -0.0] [0.0, 0.0, 0.0] [2.038, -0.0, -1.019] [0.0, 0.0, -0.0]</t>
  </si>
  <si>
    <t>[61.237, 11.574, -25.842] [61.237, 0.0, 30.618] [61.237, 3.98, 28.965] [58.971, -6.981, -9.247] [0.0, -0.0, -0.0] [0.0, 0.0, 0.0] [0.0, 0.0, 0.0]</t>
  </si>
  <si>
    <t>[3.499, -0.192, 1.669] [3.303, 0.588, 0.189] [0.0, 0.0, -0.0] [0.0, -0.0, 0.0] [0.0, -0.0, -0.0] [0.0, -0.0, 0.0] [0.0, -0.0, -0.0] [0.0, 0.0, 0.0] [0.0, -0.0, -0.0] [0.0, -0.0, -0.0] [1.854, 0.0, -0.927] [0.0, 0.0, 0.0] [0.0, 0.0, 0.0]</t>
  </si>
  <si>
    <t>[0.0, -0.0, -0.0] [0.0, -0.0, -0.0] [459.278, -219.076, 25.72] [27.557, -0.0, 13.778] [443.203, -204.379, -28.016]</t>
  </si>
  <si>
    <t>[3.286, 1.163, 1.163] [3.286, -0.361, -1.492] [3.286, -1.163, 1.163] [0.315, 0.112, 0.112] [3.141, -1.038, 1.14] [0.0, -0.0, -0.0] [3.286, 0.0, 1.643] [3.286, 1.452, 0.463]</t>
  </si>
  <si>
    <t>[36.742, 2.388, -5.695] [23.588, -0.0, -11.794] [13.484, 4.776, 4.776] [36.742, -14.734, -8.745]</t>
  </si>
  <si>
    <t>[10.807, 4.474, 2.248] [10.807, 2.161, -4.507] [2.172, 0.767, 0.767] [6.398, -0.0, 3.199] [0.0, 0.0, 0.0] [8.203, -2.896, 2.896] [0.0, -0.0, 0.0]</t>
  </si>
  <si>
    <t>[3.184, -0.0, 1.592] [3.184, -1.592, -0.0] [3.184, -0.395, 1.43] [3.184, -1.127, -1.121] [0.373, -0.131, -0.131] [3.184, 1.42, 0.414] [3.184, 0.0, -1.592] [0.0, -0.0, 0.0] [0.0, 0.0, 0.0] [0.0, -0.0, 0.0] [3.184, -1.127, -1.127] [0.0, -0.0, 0.0] [0.0, -0.0, 0.0] [0.376, -0.0, -0.188] [0.0, -0.0, 0.0] [0.0, -0.0, 0.0] [3.184, 1.127, 1.127] [3.184, -0.0, 1.592] [0.0, -0.0, 0.0]</t>
  </si>
  <si>
    <t>[4.279, -0.265, -2.028] [4.176, 1.361, -1.498] [0.0, -0.0, 0.0] [0.0, -0.0, 0.0] [4.279, 1.185, 1.647]</t>
  </si>
  <si>
    <t>[5.264, -2.516, -0.274] [3.653, 0.974, -1.421] [0.0, -0.0, -0.0] [1.111, -0.558, 0.0] [0.742, -0.263, 0.263]</t>
  </si>
  <si>
    <t>[4.856, 1.904, -0.146] [4.793, 2.137, -0.636] [0.0, -0.0, -0.0] [4.477, 1.583, 1.583] [0.0, 0.0, 0.0]</t>
  </si>
  <si>
    <t>[5.098, -2.549, 0.0] [1.035, 0.133, 0.464] [2.682, -0.0, -1.341] [0.0, 0.0, 0.0] [0.0, 0.0, -0.0] [0.0, -0.0, 0.0] [-0.0, -0.0, 0.0] [0.943, -0.469, -0.0] [0.816, -0.408, 0.0]</t>
  </si>
  <si>
    <t>[11.202, 1.983, -4.783] [11.202, 0.952, 5.209] [10.317, -0.459, 4.862] [11.202, -3.966, 3.966] [0.0, 0.0, 0.0] [0.0, 0.0, 0.0] [0.0, 0.0, -0.0]</t>
  </si>
  <si>
    <t>[4.698, -2.349, 0.0] [1.936, 0.639, -0.705] [0.0, -0.0, -0.0] [2.861, -1.433, -0.0] [0.0, -0.0, -0.0] [0.0, -0.0, 0.0] [0.0, -0.0, -0.0] [0.0, 0.0, 0.0] [0.0, 0.0, 0.0] [0.0, 0.0, 0.0] [0.883, -0.442, -0.0] [-0.0, -0.0, 0.0] [0.677, -0.338, -0.0]</t>
  </si>
  <si>
    <t>[1.575, -0.0, 0.787] [0.0, -0.0, -0.0] [28.257, -13.239, -2.187] [-0.0, -0.0, 0.0] [29.161, -13.56, 0.933]</t>
  </si>
  <si>
    <t>[2.435, -1.149, 0.166] [2.435, 0.677, -0.937] [2.435, -0.862, -0.862] [1.196, -0.0, 0.597] [2.435, -0.862, 0.862] [0.0, 0.0, 0.0] [2.435, 1.213, 0.012] [1.079, 0.38, -0.38]</t>
  </si>
  <si>
    <t>[5.254, 2.37, -0.473] [5.254, 2.627, 0.0] [-0.0, 0.0, 0.0] [4.004, -0.862, -1.135]</t>
  </si>
  <si>
    <t>[2.782, 0.0, 1.391] [2.782, -0.209, 1.305] [0.835, 0.0, 0.417] [2.782, 0.0, 1.391] [2.732, 0.807, -1.032] [0.0, 0.0, 0.0] [0.07, -0.025, 0.025]</t>
  </si>
  <si>
    <t>[1.711, -0.0, 0.856] [2.166, -0.44, -0.901] [2.166, -1.083, 0.0] [0.0, 0.0, 0.0] [0.0, -0.0, -0.0] [2.166, 0.353, -0.936] [2.166, -1.083, 0.0] [-0.0, -0.0, 0.0] [0.0, 0.0, -0.0] [0.0, -0.0, 0.0] [0.0, -0.0, -0.0] [0.0, -0.0, -0.0] [0.0, 0.0, -0.0] [0.0, 0.0, 0.0] [-0.0, 0.0, 0.0] [0.0, -0.0, -0.0] [0.167, 0.058, 0.058] [2.166, 0.297, 0.96] [2.166, -1.083, -0.0]</t>
  </si>
  <si>
    <t>[4.843, -0.126, 2.368] [4.843, 1.366, 1.855] [0.01, -0.0, -0.005] [0.0, 0.0, 0.0] [4.586, 1.516, -1.666]</t>
  </si>
  <si>
    <t>[5.971, 2.729, 0.627] [0.585, 0.0, 0.293] [5.022, 2.508, 0.012] [0.0, -0.0, 0.0] [0.328, 0.113, -0.113]</t>
  </si>
  <si>
    <t>[3.945, -1.397, -1.397] [0.0, 0.0, 0.0] [3.401, 0.0, -0.781] [0.0, -0.0, 0.0] [3.251, 0.067, -0.679]</t>
  </si>
  <si>
    <t>[5.783, 2.591, 0.729] [0.0, -0.0, 0.0] [0.52, 0.0, 0.26] [0.0, -0.0, -0.0] [0.0, -0.0, -0.0] [3.285, 1.642, 0.0] [2.435, 0.862, 0.862] [0.116, 0.058, -0.0] [0.0, 0.0, 0.0]</t>
  </si>
  <si>
    <t>[1.795, -0.239, 0.799] [1.795, 0.018, -0.858] [1.795, -0.0, -0.898] [1.795, 0.323, -0.765] [0.0, -0.0, 0.0] [-0.0, -0.0, 0.0] [0.018, -0.009, -0.0]</t>
  </si>
  <si>
    <t>[5.084, 2.44, 0.244] [0.0, -0.0, 0.0] [0.0, 0.0, 0.0] [0.254, 0.092, 0.092] [3.828, 1.917, -0.0] [0.0, 0.0, 0.0] [2.45, 0.869, 0.869] [0.0, -0.0, 0.0] [0.0, -0.0, -0.0] [0.0, -0.0, -0.0] [0.437, 0.153, -0.153] [0.0, 0.0, -0.0] [0.0, 0.0, 0.0]</t>
  </si>
  <si>
    <t>[0.0, -0.0, -0.0] [0.0, -0.0, -0.0] [211.975, -100.476, 13.566] [12.295, -0.0, 6.147] [206.888, -93.481, -16.746]</t>
  </si>
  <si>
    <t>[1.889, 0.944, 0.0] [1.889, -0.944, -0.0] [1.889, -0.183, 0.869] [1.073, -0.38, -0.38] [1.889, -0.476, -0.748] [0.0, -0.0, -0.0] [1.889, -0.875, 0.17] [0.952, 0.0, 0.476]</t>
  </si>
  <si>
    <t>[4.551, -1.611, -1.611] [0.0, -0.0, 0.0] [4.551, -0.683, -1.238] [3.887, 1.12, -0.637]</t>
  </si>
  <si>
    <t>[2.23, 0.125, -1.064] [2.23, 0.789, -0.789] [1.791, 0.045, -0.876] [2.23, -0.789, -0.789] [0.0, -0.0, 0.0] [2.165, -0.778, -0.734] [0.0, 0.0, -0.0]</t>
  </si>
  <si>
    <t>[0.845, -0.0, -0.422] [0.845, 0.0, 0.422] [0.845, 0.422, -0.0] [0.845, -0.118, -0.373] [0.608, -0.215, -0.215] [0.0, 0.0, -0.0] [0.0, -0.0, 0.0] [0.845, -0.0, -0.422] [0.0, 0.0, -0.0] [0.0, -0.0, 0.0] [0.0, -0.0, -0.0] [0.845, 0.253, 0.318] [0.0, 0.0, -0.0] [0.0, -0.0, 0.0] [0.0, -0.0, -0.0] [0.845, 0.3, 0.297] [0.585, -0.0, -0.292] [0.0, 0.0, -0.0] [0.0, 0.0, 0.0]</t>
  </si>
  <si>
    <t>[0.018, 0.004, 0.0] [0.005, -0.002, -0.002] [0.005, -0.002, 0.002]</t>
  </si>
  <si>
    <t>[0.019, 0.003, 0.0] [0.0, -0.0, -0.0] [0.011, 0.005, 0.0] [0.0, -0.0, 0.0]</t>
  </si>
  <si>
    <t>[0.033, -0.016, 0.0] [0.021, 0.008, 0.001] [0.021, 0.008, 0.0]</t>
  </si>
  <si>
    <t>[0.013, -0.006, 0.0] [0.008, -0.0, -0.004] [0.013, -0.004, 0.0] [0.007, 0.0, 0.004]</t>
  </si>
  <si>
    <t>[0.018, -0.005, 0.003] [0.008, 0.003, 0.003] [0.01, -0.004, -0.003]</t>
  </si>
  <si>
    <t>[0.006, -0.002, 0.002] [0.0, -0.0, -0.0] [0.006, 0.003, 0.0] [0.006, -0.001, -0.002]</t>
  </si>
  <si>
    <t>[0.018, -0.004, -0.004] [0.01, -0.004, 0.003] [0.008, 0.003, -0.003]</t>
  </si>
  <si>
    <t>[0.005, -0.001, -0.002] [0.005, -0.001, 0.001] [0.005, 0.002, -0.0] [0.0, 0.0, 0.0]</t>
  </si>
  <si>
    <t>[0.017, -0.003, -0.0] [0.009, 0.003, 0.003] [0.009, 0.003, -0.003]</t>
  </si>
  <si>
    <t>[0.003, 0.002, -0.0] [0.003, 0.001, 0.001] [0.001, -0.0, -0.0] [0.003, 0.001, -0.001]</t>
  </si>
  <si>
    <t>[0.009, -0.004, -0.0] [0.005, -0.002, -0.002] [0.005, -0.002, 0.002]</t>
  </si>
  <si>
    <t>[0.009, -0.004, -0.0] [0.0, -0.0, -0.0] [0.009, 0.004, -0.0] [0.0, -0.0, 0.0]</t>
  </si>
  <si>
    <t>[42.689, -18.143, -0.896] [22.113, -7.983, -7.428] [22.07, -7.812, 7.812]</t>
  </si>
  <si>
    <t>[44.818, -22.23, -0.403] [1.255, -0.0, -0.627] [43.922, 21.961, -0.0] [1.479, -0.538, 0.448]</t>
  </si>
  <si>
    <t>[54.614, -9.066, -0.437] [27.744, 9.612, 9.885] [27.471, 9.721, -9.721]</t>
  </si>
  <si>
    <t>[9.466, 4.733, -0.0] [9.333, 1.836, 3.891] [3.076, -1.533, -0.0] [9.466, 2.49, -3.701]</t>
  </si>
  <si>
    <t>[0.001, -0.0, 0.0] [0.068, 0.001, -0.023] [0.068, -0.001, 0.033] [0.001, 0.0, 0.0]</t>
  </si>
  <si>
    <t>[0.073, 0.0, -0.005] [0.0, -0.0, 0.0] [0.0, 0.0, -0.0] [0.073, 0.0, -0.005]</t>
  </si>
  <si>
    <t>[0.088, -0.033, 0.027] [0.095, 0.0, 0.048] [0.094, 0.0, 0.047] [0.095, 0.034, 0.03]</t>
  </si>
  <si>
    <t>[0.087, 0.003, -0.042] [0.093, -0.0, -0.046] [0.093, 0.001, -0.023] [0.083, -0.0, -0.042]</t>
  </si>
  <si>
    <t>[0.081, -0.037, -0.008] [0.081, 0.04, 0.002] [0.081, 0.035, 0.013] [0.072, -0.033, -0.006]</t>
  </si>
  <si>
    <t>[0.07, 0.034, -0.002] [0.079, -0.04, -0.0] [0.079, -0.036, 0.007] [0.078, 0.038, -0.004]</t>
  </si>
  <si>
    <t>[14.963, 0.06, -1.017] [0.0, -0.0, 0.0] [0.0, 0.0, -0.0] [14.963, 0.06, -1.017]</t>
  </si>
  <si>
    <t>[0.01, -0.0, 0.001] [0.0, 0.0, 0.0] [0.0, -0.0, -0.0]</t>
  </si>
  <si>
    <t>[0.011, -0.001, 0.005] [0.005, 0.002, 0.001] [0.007, -0.003, -0.002]</t>
  </si>
  <si>
    <t>[0.009, 0.001, -0.004] [0.005, -0.002, -0.001] [0.003, 0.001, 0.001]</t>
  </si>
  <si>
    <t>[0.016, 0.002, 0.002] [0.008, -0.003, 0.003] [0.008, 0.001, -0.004]</t>
  </si>
  <si>
    <t>[0.015, -0.002, 0.0] [0.008, 0.003, -0.003] [0.007, -0.003, 0.002]</t>
  </si>
  <si>
    <t>[3.799, 0.501, 0.38] [1.839, -0.65, 0.65] [1.972, 0.327, -0.851]</t>
  </si>
  <si>
    <t>[0.053, 0.022, 0.007] [0.0, -0.0, 0.0] [0.044, 0.003, 0.021] [0.007, 0.002, 0.002]</t>
  </si>
  <si>
    <t>[0.028, 0.011, 0.006] [0.003, -0.0, -0.001] [0.037, -0.01, 0.004]</t>
  </si>
  <si>
    <t>[0.028, 0.011, 0.006] [-0.0, -0.0, -0.0] [0.003, 0.0, -0.001] [0.037, -0.01, 0.004]</t>
  </si>
  <si>
    <t>[0.049, -0.022, 0.004] [0.0, -0.0, 0.0] [0.037, -0.018, -0.0] [0.01, -0.002, 0.004]</t>
  </si>
  <si>
    <t>[0.028, -0.011, 0.006] [0.037, 0.01, 0.004] [0.003, -0.0, -0.001]</t>
  </si>
  <si>
    <t>[0.028, -0.011, 0.006] [0.0, 0.0, 0.0] [0.037, 0.01, 0.004] [0.003, -0.0, -0.001]</t>
  </si>
  <si>
    <t>[0.053, 0.0, -0.006] [0.0, -0.0, -0.0] [-0.0, -0.0, -0.0] [0.013, 0.001, 0.006]</t>
  </si>
  <si>
    <t>[0.054, 0.0, 0.002] [0.015, 0.005, 0.005] [0.015, -0.005, 0.005]</t>
  </si>
  <si>
    <t>[0.054, -0.0, 0.002] [0.0, -0.0, 0.0] [0.015, 0.005, 0.005] [0.015, -0.005, 0.005]</t>
  </si>
  <si>
    <t>[0.0, 0.0, 0.0] [0.003, 0.001, 0.0] [0.017, 0.004, -0.002] [0.017, 0.0, 0.008]</t>
  </si>
  <si>
    <t>[0.032, 0.0, 0.016] [0.035, 0.01, -0.013] [0.035, -0.01, -0.013]</t>
  </si>
  <si>
    <t>[0.032, -0.0, 0.016] [0.0, -0.0, 0.0] [0.035, 0.01, -0.013] [0.035, -0.01, -0.013]</t>
  </si>
  <si>
    <t>[0.028, -0.0, 0.014] [0.0, 0.0, -0.0] [0.002, 0.001, -0.001] [0.028, -0.001, -0.013]</t>
  </si>
  <si>
    <t>[0.072, 0.0, 0.036] [0.072, 0.004, 0.026] [0.072, -0.004, 0.026]</t>
  </si>
  <si>
    <t>[0.072, 0.0, 0.036] [0.0, -0.0, 0.0] [0.072, 0.004, 0.026] [0.072, -0.004, 0.026]</t>
  </si>
  <si>
    <t>[0.061, 0.0, -0.03] [0.0, -0.0, -0.0] [0.025, -0.007, 0.009] [0.037, 0.002, 0.018]</t>
  </si>
  <si>
    <t>[0.045, 0.0, -0.012] [0.045, 0.017, 0.012] [0.045, -0.017, 0.012]</t>
  </si>
  <si>
    <t>[0.045, -0.0, -0.012] [0.0, -0.0, -0.0] [0.045, 0.017, 0.012] [0.045, -0.017, 0.012]</t>
  </si>
  <si>
    <t>[55.478, 0.0, -6.214] [0.0, -0.0, -0.0] [-0.0, -0.0, -0.0] [13.703, 0.61, 6.602]</t>
  </si>
  <si>
    <t>[55.781, 0.0, 1.952] [15.34, 5.411, 5.411] [15.34, -5.411, 5.411]</t>
  </si>
  <si>
    <t>[55.781, -0.0, 1.952] [0.0, -0.0, 0.0] [15.34, 5.411, 5.411] [15.34, -5.411, 5.411]</t>
  </si>
  <si>
    <t>[4.859, 0.0, -2.43] [0.0, -0.0, -0.0] [1.963, -0.554, 0.753] [2.949, 0.126, 1.424]</t>
  </si>
  <si>
    <t>[4.241, 0.0, 0.148] [1.166, 0.411, 0.411] [1.166, -0.411, 0.411]</t>
  </si>
  <si>
    <t>[4.241, -0.0, 0.148] [0.0, -0.0, 0.0] [1.166, 0.411, 0.411] [1.166, -0.411, 0.411]</t>
  </si>
  <si>
    <t>[3.955, -0.0, -1.978] [3.955, -1.139, 1.159] [2.555, 0.0, 0.0] [3.868, -1.044, -1.503]</t>
  </si>
  <si>
    <t>[10.229, -0.44, -0.297] [10.229, -4.235, 2.128] [10.229, -4.286, 1.995] [4.91, -2.455, -0.0]</t>
  </si>
  <si>
    <t>[9.726, -2.305, 1.167] [2.772, -1.381, 0.0] [9.726, -4.056, -1.955] [9.726, -4.085, 1.877]</t>
  </si>
  <si>
    <t>[3.955, 0.0, 1.978] [3.955, -0.783, -0.795] [3.702, 0.0, 0.0] [3.722, -1.709, 0.364]</t>
  </si>
  <si>
    <t>[10.086, 0.471, -0.358] [5.033, 1.78, -1.78] [10.229, 4.133, 2.373] [10.229, 5.114, 0.0]</t>
  </si>
  <si>
    <t>[8.248, 2.21, 1.244] [9.569, 4.784, 0.0] [9.569, 3.895, -2.143] [2.861, 1.435, -0.0]</t>
  </si>
  <si>
    <t>[2.709, -0.385, -0.0] [2.709, 0.0, 1.354] [0.628, 0.26, 0.13] [2.709, -0.742, 1.046]</t>
  </si>
  <si>
    <t>[1.083, 0.0, 0.542] [1.083, -0.11, -0.276] [1.083, 0.0, 0.542] [1.083, -0.049, -0.292]</t>
  </si>
  <si>
    <t>[0.32, -0.0, -0.16] [0.468, -0.001, -0.234] [0.468, 0.0, -0.234] [0.468, -0.115, -0.187]</t>
  </si>
  <si>
    <t>[2.291, 0.38, -0.0] [2.291, -0.0, -1.146] [1.072, -0.321, 0.257] [2.291, -0.0, -1.146]</t>
  </si>
  <si>
    <t>[0.593, 0.296, 0.0] [0.573, 0.118, 0.0] [0.391, -0.117, -0.018]</t>
  </si>
  <si>
    <t>[1.083, -0.0, -0.542] [1.083, 0.11, 0.276] [1.083, -0.0, -0.542] [1.083, 0.049, 0.292]</t>
  </si>
  <si>
    <t>[0.446, -0.0, 0.223] [0.446, 0.079, 0.19] [0.26, 0.0, 0.13] [0.446, 0.033, 0.209]</t>
  </si>
  <si>
    <t>[0.593, 0.0, 0.296] [0.593, -0.171, 0.174] [0.472, 0.0, 0.0] [0.58, -0.157, -0.225]</t>
  </si>
  <si>
    <t>[0.477, 0.0, 0.238] [0.477, -0.207, 0.075] [0.477, -0.006, 0.091] [0.471, 0.223, -0.03]</t>
  </si>
  <si>
    <t>[0.348, -0.001, -0.174] [0.341, 0.17, 0.0] [0.311, -0.006, 0.091] [0.348, -0.174, 0.0]</t>
  </si>
  <si>
    <t>[0.593, -0.0, -0.296] [0.593, 0.0, -0.102] [0.241, 0.0, 0.0] [0.575, -0.148, 0.1]</t>
  </si>
  <si>
    <t>[0.472, -0.0, -0.236] [0.472, 0.225, 0.027] [0.255, 0.0, -0.04] [0.472, -0.178, 0.14]</t>
  </si>
  <si>
    <t>[0.351, 0.0, 0.176] [0.351, -0.169, -0.015] [0.351, 0.004, -0.093] [0.347, 0.165, -0.02]</t>
  </si>
  <si>
    <t>[210.064, 34.871, -0.0] [210.064, -0.0, -105.032] [98.31, -29.409, 23.527] [210.064, -0.0, -105.032]</t>
  </si>
  <si>
    <t>[54.407, 27.204, 0.0] [52.612, 10.827, 0.0] [35.909, -10.718, -1.632]</t>
  </si>
  <si>
    <t>[99.282, -0.0, -49.641] [99.282, 10.127, 25.317] [99.282, -0.0, -49.641] [99.282, 4.468, 26.806]</t>
  </si>
  <si>
    <t>[40.877, -0.0, 20.438] [40.877, 7.235, 17.414] [23.79, 0.0, 11.895] [40.877, 3.066, 19.171]</t>
  </si>
  <si>
    <t>T8</t>
  </si>
  <si>
    <t>T9</t>
  </si>
  <si>
    <t>T34</t>
  </si>
  <si>
    <t>T38</t>
  </si>
  <si>
    <t>[1.0, -0.148, -0.115] [0.677, -0.177, 0.062] [0.0, -0.0, 0.0] [0.356, -0.076, -0.076]</t>
  </si>
  <si>
    <t>[1.0, 0.149, 0.019] [0.703, 0.01, 0.207] [0.0, 0.0, 0.0] [0.476, 0.143, -0.0]</t>
  </si>
  <si>
    <t>[1.0, -0.247, 0.083] [0.379, -0.114, 0.0] [0.0, 0.0, -0.0] [0.709, -0.052, -0.191]</t>
  </si>
  <si>
    <t>[1.0, -0.209, -0.025] [0.467, -0.14, 0.0] [0.0, -0.0, -0.0] [0.477, -0.087, -0.107]</t>
  </si>
  <si>
    <t>[1.0, -0.059, 0.055] [0.053, 0.01, 0.012] [0.0, 0.0, 0.0] [0.052, 0.015, -0.0]</t>
  </si>
  <si>
    <t>[1.0, -0.212, -0.212] [1.0, -0.257, -0.054] [0.731, -0.093, 0.181] [0.71, -0.151, -0.151]</t>
  </si>
  <si>
    <t>[1.0, 0.3, 0.0] [1.0, 0.129, 0.247] [0.576, -0.138, 0.085] [0.86, 0.238, 0.049]</t>
  </si>
  <si>
    <t>[0.409, 0.093, -0.073] [1.0, -0.058, -0.159] [1.0, -0.057, 0.276] [0.0, -0.0, 0.0]</t>
  </si>
  <si>
    <t>[1.0, -0.3, -0.0] [0.009, -0.002, -0.002] [0.814, -0.134, -0.189] [1.0, -0.187, 0.076]</t>
  </si>
  <si>
    <t>[1.0, 0.206, 0.215] [0.0, 0.0, 0.0] [0.79, 0.217, 0.048] [1.0, -0.008, 0.136]</t>
  </si>
  <si>
    <t>[0.999, -0.097, 0.26] [0.0, -0.0, -0.0] [1.0, 0.144, -0.24] [1.0, -0.135, 0.156]</t>
  </si>
  <si>
    <t>[1.0, -0.293, -0.018] [1.0, -0.212, -0.212] [0.256, 0.068, 0.022] [1.0, -0.265, -0.038]</t>
  </si>
  <si>
    <t>[1.0, 0.212, 0.212] [0.941, 0.243, 0.095] [0.306, -0.065, -0.065] [1.0, 0.174, 0.15]</t>
  </si>
  <si>
    <t>[0.076, 0.016, 0.016] [0.657, 0.197, -0.0] [1.0, -0.191, -0.205] [1.0, -0.065, 0.273]</t>
  </si>
  <si>
    <t>[1.0, -0.202, -0.213] [1.0, -0.259, 0.099] [0.131, -0.039, 0.0] [0.549, -0.116, -0.116]</t>
  </si>
  <si>
    <t>[1.0, 0.29, -0.023] [1.0, 0.016, 0.294] [0.045, 0.01, 0.01] [0.706, 0.191, 0.05]</t>
  </si>
  <si>
    <t>[1.0, 0.14, -0.242] [1.0, -0.229, 0.171] [0.477, 0.047, 0.124] [0.051, 0.011, 0.011]</t>
  </si>
  <si>
    <t>[1.0, -0.282, 0.043] [0.379, -0.114, 0.0] [0.174, -0.037, -0.037] [1.0, -0.106, -0.15]</t>
  </si>
  <si>
    <t>[1.0, 0.114, 0.253] [0.465, 0.099, 0.099] [0.149, 0.032, 0.032] [1.0, 0.16, -0.065]</t>
  </si>
  <si>
    <t>[1.0, -0.117, 0.252] [0.0, 0.0, -0.0] [0.357, 0.081, -0.064] [1.0, -0.027, -0.061]</t>
  </si>
  <si>
    <t>[1.0, -0.255, -0.108] [0.736, -0.221, -0.0] [0.0, 0.0, 0.0] [0.875, -0.162, -0.119]</t>
  </si>
  <si>
    <t>[1.0, 0.212, 0.212] [0.814, 0.155, 0.18] [0.06, -0.014, -0.011] [0.788, 0.236, -0.0]</t>
  </si>
  <si>
    <t>[1.0, -0.034, 0.067] [0.862, -0.258, -0.0] [0.0, -0.0, 0.0] [0.862, 0.258, 0.0]</t>
  </si>
  <si>
    <t>[1.0, -0.034, 0.067] [0.822, 0.174, 0.174] [0.0, -0.0, -0.0] [0.822, -0.174, -0.174]</t>
  </si>
  <si>
    <t>[1.0, 0.212, 0.212] [0.053, 0.011, 0.011] [0.816, -0.24, -0.012] [0.352, -0.045, -0.087]</t>
  </si>
  <si>
    <t>[1.0, -0.252, -0.116] [0.0, -0.0, -0.0] [0.682, 0.145, 0.145] [0.443, 0.046, 0.093]</t>
  </si>
  <si>
    <t>[1.0, 0.124, -0.249] [0.682, 0.085, -0.17] [0.0, 0.0, 0.0] [0.784, 0.097, -0.195]</t>
  </si>
  <si>
    <t>[1.0, -0.124, 0.249] [0.682, -0.085, 0.17] [0.0, -0.0, 0.0] [0.784, -0.097, 0.195]</t>
  </si>
  <si>
    <t>[1.0, -0.265, 0.083] [0.098, -0.029, 0.0] [0.457, 0.136, -0.003] [0.405, 0.086, 0.086]</t>
  </si>
  <si>
    <t>[1.0, -0.125, -0.032] [0.661, -0.198, -0.0] [0.0, -0.0, -0.0] [0.527, 0.145, -0.032]</t>
  </si>
  <si>
    <t>[1.0, -0.251, 0.118] [0.188, -0.056, -0.0] [0.353, 0.097, 0.021] [0.459, 0.097, 0.097]</t>
  </si>
  <si>
    <t>[1.0, -0.237, -0.151] [0.0, 0.0, 0.0] [0.708, 0.15, -0.15] [0.238, -0.004, -0.001]</t>
  </si>
  <si>
    <t>[1.0, -0.125, 0.032] [0.527, 0.145, 0.032] [0.0, 0.0, -0.0] [0.661, -0.198, -0.0]</t>
  </si>
  <si>
    <t>[1.0, -0.207, -0.042] [0.0, 0.0, -0.0] [0.646, 0.176, -0.042] [0.354, -0.106, -0.0]</t>
  </si>
  <si>
    <t>[1.0, -0.3, -0.0] [0.0, 0.0, 0.0] [0.607, 0.126, -0.075] [0.318, 0.049, 0.075]</t>
  </si>
  <si>
    <t>[1.0, 0.034, 0.0] [0.684, -0.145, 0.145] [0.0, 0.0, 0.0] [0.684, -0.145, -0.145]</t>
  </si>
  <si>
    <t>[1.0, -0.3, -0.0] [0.0, 0.0, -0.0] [0.656, -0.003, 0.0] [0.344, -0.002, 0.0]</t>
  </si>
  <si>
    <t>[1.0, -0.202, 0.16] [0.0, -0.0, 0.0] [0.535, 0.132, 0.068] [0.434, 0.092, 0.092]</t>
  </si>
  <si>
    <t>[1.0, 0.004, 0.173] [0.313, -0.094, -0.0] [0.253, 0.054, 0.054] [0.561, 0.119, 0.119]</t>
  </si>
  <si>
    <t>[1.0, -0.155, 0.208] [0.019, -0.006, 0.0] [0.503, 0.107, 0.107] [0.477, 0.101, 0.101]</t>
  </si>
  <si>
    <t>[1.0, -0.163, -0.206] [0.0, 0.0, 0.0] [0.758, 0.161, -0.161] [0.2, 0.036, -0.045]</t>
  </si>
  <si>
    <t>[1.0, 0.096, -0.061] [0.288, 0.061, -0.061] [0.372, 0.111, -0.0] [0.504, -0.151, -0.0]</t>
  </si>
  <si>
    <t>[1.0, -0.081, -0.222] [0.0, 0.0, -0.0] [0.785, 0.166, -0.166] [0.215, -0.021, -0.056]</t>
  </si>
  <si>
    <t>[1.0, -0.206, -0.011] [0.0, 0.0, -0.0] [0.626, 0.155, -0.078] [0.316, 0.067, 0.067]</t>
  </si>
  <si>
    <t>[1.0, 0.3, 0.0] [0.657, 0.008, 0.0] [0.0, -0.0, -0.0] [0.657, 0.008, 0.0]</t>
  </si>
  <si>
    <t>[1.0, -0.011, -0.012] [0.0, -0.0, 0.0] [0.665, 0.165, -0.083] [0.335, 0.071, 0.071]</t>
  </si>
  <si>
    <t>[1.0, -0.225, 0.173] [0.0, -0.0, 0.0] [0.525, 0.125, 0.079] [0.44, 0.093, 0.093]</t>
  </si>
  <si>
    <t>[1.0, -0.019, 0.092] [0.602, -0.181, -0.0] [0.0, 0.0, 0.0] [0.595, 0.14, 0.092]</t>
  </si>
  <si>
    <t>[1.0, -0.191, 0.199] [0.061, -0.018, 0.0] [0.458, 0.097, 0.097] [0.481, 0.102, 0.102]</t>
  </si>
  <si>
    <t>[1.0, -0.194, -0.209] [0.0, 0.0, -0.0] [0.754, 0.16, -0.16] [0.198, 0.026, -0.049]</t>
  </si>
  <si>
    <t>[1.0, -0.019, -0.092] [0.595, 0.14, -0.092] [0.0, 0.0, -0.0] [0.602, -0.181, -0.0]</t>
  </si>
  <si>
    <t>[1.0, -0.13, -0.169] [0.0, 0.0, -0.0] [0.741, 0.157, -0.157] [0.259, -0.073, -0.012]</t>
  </si>
  <si>
    <t>[1.0, -0.26, -0.011] [0.0, 0.0, 0.0] [0.615, 0.153, -0.077] [0.31, 0.066, 0.066]</t>
  </si>
  <si>
    <t>[1.0, 0.3, 0.0] [0.714, -0.182, -0.0] [0.0, 0.0, 0.0] [0.714, -0.182, 0.0]</t>
  </si>
  <si>
    <t>[1.0, -0.172, -0.209] [0.0, 0.0, -0.0] [0.543, 0.115, -0.115] [0.457, 0.098, -0.094]</t>
  </si>
  <si>
    <t>[1.0, -0.127, 0.192] [0.094, -0.028, 0.0] [0.752, 0.16, 0.16] [0.154, 0.033, 0.033]</t>
  </si>
  <si>
    <t>[1.0, -0.281, -0.012] [0.0, -0.0, -0.0] [0.665, 0.165, -0.083] [0.335, 0.071, 0.071]</t>
  </si>
  <si>
    <t>[1.0, 0.295, -0.0] [0.5, -0.106, 0.106] [-0.0, -0.0, 0.0] [0.5, -0.106, -0.106]</t>
  </si>
  <si>
    <t>[1.0, -0.129, -0.128] [0.0, -0.0, -0.0] [0.746, 0.158, -0.158] [0.254, -0.044, -0.058]</t>
  </si>
  <si>
    <t>[1.0, -0.187, 0.141] [0.063, -0.019, 0.0] [0.475, 0.101, 0.101] [0.462, 0.098, 0.098]</t>
  </si>
  <si>
    <t>[0.0, 0.0, -0.0] [0.0, 0.0, -0.0] [0.0, 0.0, 0.0]</t>
  </si>
  <si>
    <t>[0.0, 0.0, 0.0] [0.0, 0.0, -0.0] [0.0, -0.0, -0.0]</t>
  </si>
  <si>
    <t>[0.0, 0.0, 0.0] [0.0, -0.0, 0.0] [0.0, 0.0, 0.0]</t>
  </si>
  <si>
    <t>[0.0, -0.0, 0.0] [0.0, 0.0, -0.0] [0.0, 0.0, 0.0]</t>
  </si>
  <si>
    <t>[0.87, -0.261, 0.0] [1.0, -0.0, 0.178] [1.0, 0.0, -0.178]</t>
  </si>
  <si>
    <t>[1.0, -0.3, 0.0] [0.5, -0.106, 0.106] [0.5, -0.106, -0.106]</t>
  </si>
  <si>
    <t>[0.0, 0.0, 0.0] [0.0, 0.0, -0.0] [0.0, 0.0, 0.0]</t>
  </si>
  <si>
    <t>[0.271, -0.057, -0.057] [1.0, 0.046, 0.281] [0.883, 0.11, -0.219] [0.012, -0.003, 0.003]</t>
  </si>
  <si>
    <t>[0.021, 0.004, 0.004] [0.869, -0.184, -0.184] [1.0, -0.009, 0.287] [0.285, 0.06, -0.06]</t>
  </si>
  <si>
    <t>[1.0, -0.096, -0.26] [0.999, -0.223, 0.185] [1.0, 0.247, 0.128] [1.0, 0.092, -0.262]</t>
  </si>
  <si>
    <t>[0.0, 0.0, 0.0] [1.0, 0.0, 0.0] [1.0, -0.0, -0.0] [0.0, -0.0, 0.0]</t>
  </si>
  <si>
    <t>[0.0, 0.0, 0.0] [1.0, -0.0, 0.0] [1.0, -0.0, -0.0] [0.0, -0.0, 0.0]</t>
  </si>
  <si>
    <t>[0.082, -0.009, 0.021] [1.0, 0.067, 0.166] [0.893, 0.189, -0.189] [0.0, -0.0, 0.0]</t>
  </si>
  <si>
    <t>[0.0, 0.0, -0.0] [0.902, -0.191, -0.191] [1.0, 0.0, 0.202] [0.114, -0.004, 0.015]</t>
  </si>
  <si>
    <t>[0.762, 0.176, 0.0] [1.0, -0.212, -0.212] [1.0, 0.212, -0.212] [0.717, -0.157, 0.045]</t>
  </si>
  <si>
    <t>[0.118, -0.029, 0.016] [1.0, 0.212, 0.212] [0.906, -0.072, -0.171] [0.0, -0.0, 0.0]</t>
  </si>
  <si>
    <t>[0.0, 0.0, 0.0] [0.901, 0.0, -0.149] [1.0, -0.212, 0.212] [0.122, 0.015, -0.007]</t>
  </si>
  <si>
    <t>[0.139, -0.042, 0.0] [1.0, 0.299, 0.003] [0.995, -0.247, 0.124] [0.121, 0.026, 0.026]</t>
  </si>
  <si>
    <t>[0.25, -0.003, -0.071] [1.0, 0.212, 0.212] [0.89, 0.0, -0.21] [0.0, -0.0, 0.0]</t>
  </si>
  <si>
    <t>[0.013, 0.003, 0.003] [0.862, -0.145, -0.112] [1.0, -0.212, 0.212] [0.177, 0.037, -0.037]</t>
  </si>
  <si>
    <t>[0.474, -0.142, -0.0] [0.999, 0.212, 0.212] [1.0, -0.212, 0.212] [0.513, 0.126, -0.04]</t>
  </si>
  <si>
    <t>[0.0, 0.0, 0.0] [1.0, 0.25, -0.013] [0.881, 0.247, -0.042] [0.0, -0.0, 0.0]</t>
  </si>
  <si>
    <t>[0.0, 0.0, -0.0] [0.878, -0.258, 0.013] [1.0, -0.254, 0.043] [-0.0, -0.0, -0.0]</t>
  </si>
  <si>
    <t>[0.0, 0.0, 0.0] [1.0, -0.101, -0.258] [1.0, -0.042, 0.274] [0.0, -0.0, -0.0]</t>
  </si>
  <si>
    <t>[0.0, 0.0, 0.0] [1.0, 0.101, 0.258] [1.0, 0.042, -0.274] [0.0, -0.0, 0.0]</t>
  </si>
  <si>
    <t>[0.0, 0.0, 0.0] [1.0, -0.258, 0.101] [1.0, -0.274, -0.042] [0.0, -0.0, -0.0]</t>
  </si>
  <si>
    <t>[0.0, 0.0, 0.0] [1.0, 0.258, -0.101] [1.0, 0.274, 0.042] [0.0, -0.0, -0.0]</t>
  </si>
  <si>
    <t>[0.382, -0.115, -0.0] [1.0, -0.0, -0.3] [0.998, -0.047, -0.28] [0.382, 0.113, 0.004]</t>
  </si>
  <si>
    <t>[1.0, -0.032, 0.228] [0.182, 0.055, -0.0] [0.893, 0.086, 0.232] [0.0, -0.0, 0.0]</t>
  </si>
  <si>
    <t>[1.0, 0.216, 0.16] [0.131, 0.039, 0.0] [0.816, -0.177, 0.163] [-0.0, -0.0, 0.0]</t>
  </si>
  <si>
    <t>[1.0, 0.127, 0.213] [0.172, 0.052, -0.0] [0.828, -0.076, 0.217] [0.0, 0.0, 0.0]</t>
  </si>
  <si>
    <t>[1.0, 0.023, 0.22] [0.176, 0.053, -0.0] [0.848, -0.078, 0.222] [0.0, 0.0, -0.0]</t>
  </si>
  <si>
    <t>[1.0, 0.109, 0.183] [0.148, 0.044, 0.0] [0.832, -0.156, 0.185] [0.0, 0.0, -0.0]</t>
  </si>
  <si>
    <t>[1.0, 0.07, 0.2] [0.161, 0.048, 0.0] [0.839, -0.12, 0.202] [0.0, 0.0, 0.0]</t>
  </si>
  <si>
    <t>[1.0, 0.01, 0.236] [0.189, 0.057, -0.0] [0.85, -0.04, 0.238] [0.0, 0.0, -0.0]</t>
  </si>
  <si>
    <t>[1.0, 0.14, 0.178] [0.144, 0.043, -0.0] [0.826, -0.163, 0.18] [0.0, 0.0, -0.0]</t>
  </si>
  <si>
    <t>[1.0, 0.084, 0.203] [0.163, 0.049, 0.0] [0.837, -0.11, 0.206] [0.0, 0.0, 0.0]</t>
  </si>
  <si>
    <t>[1.0, -0.237, 0.133] [1.0, -0.128, -0.247] [0.126, 0.038, 0.0] [1.0, 0.263, -0.088]</t>
  </si>
  <si>
    <t>[1.0, 0.264, 0.005] [0.063, -0.019, -0.0] [0.821, -0.246, 0.0] [0.093, 0.0, -0.028]</t>
  </si>
  <si>
    <t>[1.0, 0.262, 0.012] [0.153, -0.046, -0.0] [0.732, -0.22, -0.0] [0.232, -0.0, -0.07]</t>
  </si>
  <si>
    <t>[1.0, -0.3, 0.0] [0.616, -0.006, 0.089] [0.4, -0.12, 0.0] [0.396, -0.084, 0.084]</t>
  </si>
  <si>
    <t>[1.0, 0.155, 0.003] [0.025, -0.007, 0.0] [0.881, -0.264, 0.0] [0.034, 0.0, -0.01]</t>
  </si>
  <si>
    <t>[1.0, -0.057, 0.01] [0.067, -0.02, -0.0] [0.883, -0.265, 0.0] [0.1, -0.0, -0.03]</t>
  </si>
  <si>
    <t>[1.0, -0.267, -0.08] [1.0, -0.157, 0.0] [0.0, -0.0, 0.0] [0.855, -0.095, 0.047]</t>
  </si>
  <si>
    <t>[1.0, 0.212, 0.004] [0.045, -0.013, -0.0] [0.849, -0.255, 0.0] [0.064, 0.0, -0.019]</t>
  </si>
  <si>
    <t>[1.0, 0.123, 0.011] [0.116, -0.035, -0.0] [0.798, -0.239, -0.0] [0.174, 0.0, -0.052]</t>
  </si>
  <si>
    <t>[1.0, 0.039, -0.065] [1.0, 0.212, -0.212] [0.083, 0.025, 0.0] [0.666, 0.114, 0.153]</t>
  </si>
  <si>
    <t>[1.0, 0.3, 0.0] [0.028, -0.008, 0.0] [0.854, -0.225, -0.011] [0.037, 0.008, -0.008]</t>
  </si>
  <si>
    <t>[1.0, 0.3, 0.0] [0.095, -0.028, -0.0] [0.83, -0.029, -0.039] [0.135, 0.029, -0.029]</t>
  </si>
  <si>
    <t>[1.0, -0.115, 0.252] [0.21, 0.063, -0.0] [0.867, -0.011, 0.256] [0.006, -0.001, 0.001]</t>
  </si>
  <si>
    <t>[1.0, 0.131, 0.134] [0.109, 0.033, -0.0] [0.846, -0.198, 0.135] [0.0, 0.0, -0.0]</t>
  </si>
  <si>
    <t>[1.0, 0.044, 0.194] [0.156, 0.047, 0.0] [0.844, -0.14, 0.195] [0.0, 0.0, 0.0]</t>
  </si>
  <si>
    <t>[1.0, -0.257, 0.074] [0.467, 0.14, -0.0] [0.659, 0.14, 0.14] [0.242, -0.051, 0.051]</t>
  </si>
  <si>
    <t>[1.0, 0.263, -0.004] [0.0, 0.0, 0.0] [0.882, -0.263, -0.004] [0.0, -0.0, -0.0]</t>
  </si>
  <si>
    <t>[1.0, 0.25, 0.12] [0.0, 0.0, -0.0] [1.0, -0.25, 0.12] [0.0, -0.0, -0.0]</t>
  </si>
  <si>
    <t>[1.0, -0.257, -0.1] [0.755, 0.185, -0.099] [0.0, 0.0, -0.0] [0.266, 0.0, 0.08]</t>
  </si>
  <si>
    <t>[1.0, -0.12, 0.25] [0.0, 0.0, -0.0] [1.0, 0.12, 0.25] [0.0, -0.0, 0.0]</t>
  </si>
  <si>
    <t>[1.0, 0.189, -0.216] [0.076, -0.006, -0.021] [0.924, -0.196, -0.196] [0.0, 0.0, 0.0]</t>
  </si>
  <si>
    <t>[1.0, 0.08, 0.227] [0.17, 0.051, 0.0] [0.83, -0.122, 0.199] [0.0, 0.0, -0.0]</t>
  </si>
  <si>
    <t>[1.0, 0.184, -0.211] [0.074, -0.022, 0.0] [0.811, -0.243, -0.0] [0.232, 0.0, -0.07]</t>
  </si>
  <si>
    <t>[1.0, 0.261, 0.018] [0.0, -0.0, -0.0] [0.886, -0.266, 0.0] [0.132, -0.003, 0.038]</t>
  </si>
  <si>
    <t>[1.0, -0.3, 0.0] [1.0, 0.074, -0.208] [0.122, 0.037, 0.0] [0.815, -0.178, -0.16]</t>
  </si>
  <si>
    <t>[1.0, 0.221, 0.191] [0.069, -0.021, -0.0] [0.851, -0.253, -0.005] [1.0, -0.061, 0.275]</t>
  </si>
  <si>
    <t>[1.0, 0.139, 0.004] [0.0, 0.0, -0.0] [0.909, -0.273, -0.0] [0.039, 0.001, 0.011]</t>
  </si>
  <si>
    <t>[1.0, -0.3, -0.0] [0.458, 0.129, 0.02] [0.606, -0.129, 0.129] [0.354, 0.065, -0.079]</t>
  </si>
  <si>
    <t>[1.0, -0.245, 0.028] [0.0, -0.0, -0.0] [0.992, -0.298, 0.0] [0.148, -0.003, 0.043]</t>
  </si>
  <si>
    <t>[1.0, 0.194, 0.011] [0.0, 0.0, -0.0] [0.899, -0.27, 0.0] [0.08, -0.001, 0.024]</t>
  </si>
  <si>
    <t>[1.0, -0.3, -0.0] [1.0, 0.107, 0.2] [0.067, 0.02, -0.0] [0.736, 0.061, -0.195]</t>
  </si>
  <si>
    <t>[1.0, -0.13, 0.069] [0.0, -0.0, 0.0] [0.975, -0.292, 0.0] [0.442, -0.011, 0.128]</t>
  </si>
  <si>
    <t>[1.0, 0.216, 0.16] [0.131, 0.039, -0.0] [0.816, -0.177, 0.163] [0.0, 0.0, -0.0]</t>
  </si>
  <si>
    <t>[1.0, -0.032, 0.228] [0.182, 0.055, -0.0] [0.893, 0.086, 0.232] [0.0, -0.0, -0.0]</t>
  </si>
  <si>
    <t>[1.0, 0.127, 0.213] [0.172, 0.052, 0.0] [0.828, -0.076, 0.217] [0.0, -0.0, -0.0]</t>
  </si>
  <si>
    <t>[1.0, 0.109, 0.183] [0.148, 0.044, -0.0] [0.832, -0.156, 0.185] [0.0, -0.0, -0.0]</t>
  </si>
  <si>
    <t>[1.0, 0.023, 0.22] [0.176, 0.053, -0.0] [0.848, -0.078, 0.222] [0.0, -0.0, -0.0]</t>
  </si>
  <si>
    <t>[1.0, 0.07, 0.2] [0.161, 0.048, -0.0] [0.839, -0.12, 0.202] [-0.0, -0.0, -0.0]</t>
  </si>
  <si>
    <t>[1.0, 0.14, 0.178] [0.144, 0.043, -0.0] [0.826, -0.163, 0.18] [0.0, -0.0, -0.0]</t>
  </si>
  <si>
    <t>[1.0, 0.01, 0.236] [0.189, 0.057, -0.0] [0.85, -0.04, 0.238] [0.0, 0.0, 0.0]</t>
  </si>
  <si>
    <t>[1.0, 0.084, 0.203] [0.163, 0.049, -0.0] [0.837, -0.11, 0.206] [-0.0, -0.0, 0.0]</t>
  </si>
  <si>
    <t>[1.0, 0.3, 0.0] [0.0, 0.0, 0.0] [0.885, -0.217, 0.0] [0.05, 0.002, 0.013]</t>
  </si>
  <si>
    <t>[1.0, -0.064, 0.056] [0.549, 0.165, -0.0] [0.538, 0.114, 0.114] [0.325, 0.0, -0.098]</t>
  </si>
  <si>
    <t>[1.0, 0.3, 0.0] [0.0, 0.0, -0.0] [0.976, 0.19, 0.0] [0.297, 0.011, 0.074]</t>
  </si>
  <si>
    <t>[1.0, 0.131, 0.134] [0.109, 0.033, -0.0] [0.846, -0.198, 0.135] [-0.0, -0.0, -0.0]</t>
  </si>
  <si>
    <t>[1.0, -0.125, 0.248] [0.197, 0.059, -0.0] [0.884, 0.003, 0.25] [0.0, 0.0, -0.0]</t>
  </si>
  <si>
    <t>[1.0, 0.044, 0.194] [0.156, 0.047, -0.0] [0.844, -0.14, 0.195] [-0.0, -0.0, -0.0]</t>
  </si>
  <si>
    <t>[1.0, -0.237, 0.153] [0.233, 0.07, -0.0] [0.898, 0.175, 0.197] [0.089, 0.019, -0.019]</t>
  </si>
  <si>
    <t>[1.0, -0.237, 0.079] [0.446, 0.134, 0.0] [0.484, 0.103, 0.103] [0.118, -0.0, -0.035]</t>
  </si>
  <si>
    <t>[1.0, 0.25, 0.12] [0.0, 0.0, -0.0] [1.0, -0.25, 0.12] [0.0, 0.0, -0.0]</t>
  </si>
  <si>
    <t>[1.0, -0.12, 0.25] [0.0, 0.0, -0.0] [1.0, 0.12, 0.25] [0.0, 0.0, -0.0]</t>
  </si>
  <si>
    <t>[1.0, 0.189, -0.216] [0.076, -0.006, -0.021] [0.924, -0.196, -0.196] [0.0, -0.0, 0.0]</t>
  </si>
  <si>
    <t>[1.0, 0.014, -0.294] [0.0, -0.0, -0.0] [0.94, -0.242, 0.097] [0.44, -0.068, 0.104]</t>
  </si>
  <si>
    <t>[1.0, 0.08, 0.227] [0.17, 0.051, -0.0] [0.83, -0.122, 0.199] [0.0, 0.0, -0.0]</t>
  </si>
  <si>
    <t>[0.0, 0.0, 0.0] [0.0, 0.0, 0.0]</t>
  </si>
  <si>
    <t>[0.0, -0.0, 0.0] [0.0, -0.0, 0.0] [0.0, -0.0, -0.0]</t>
  </si>
  <si>
    <t>[0.0, -0.0, 0.0] [0.0, -0.0, 0.0] [0.0, 0.0, -0.0]</t>
  </si>
  <si>
    <t>[0.0, -0.0, 0.0] [0.0, 0.0, -0.0] [0.0, 0.0, -0.0]</t>
  </si>
  <si>
    <t>[0.0, -0.0, 0.0] [0.0, -0.0, -0.0] [0.0, 0.0, 0.0]</t>
  </si>
  <si>
    <t>[1.0, 0.124, 0.249] [0.711, 0.123, 0.025] [0.745, 0.0, 0.224]</t>
  </si>
  <si>
    <t>[0.0, 0.0, -0.0] [0.0, 0.0, 0.0] [0.0, -0.0, -0.0]</t>
  </si>
  <si>
    <t>[0.0, 0.0, -0.0] [0.0, -0.0, 0.0] [0.0, -0.0, 0.0]</t>
  </si>
  <si>
    <t>[0.0, -0.0, -0.0] [0.0, -0.0, -0.0] [0.0, 0.0, -0.0]</t>
  </si>
  <si>
    <t>[0.752, -0.206, -0.048] [0.362, 0.081, 0.066] [1.0, -0.295, 0.013]</t>
  </si>
  <si>
    <t>[0.0, 0.0, 0.0] [0.0, -0.0, -0.0] [0.0, 0.0, -0.0]</t>
  </si>
  <si>
    <t>[0.0, 0.0, 0.0] [-0.0, -0.0, 0.0] [0.0, 0.0, 0.0]</t>
  </si>
  <si>
    <t>[0.0, 0.0, -0.0] [0.0, -0.0, -0.0] [-0.0, 0.0, 0.0]</t>
  </si>
  <si>
    <t>[0.0, -0.0, -0.0] [0.0, -0.0, 0.0] [0.0, -0.0, 0.0]</t>
  </si>
  <si>
    <t>[0.0, -0.0, 0.0] [0.0, -0.0, 0.0] [0.0, 0.0, 0.0]</t>
  </si>
  <si>
    <t>[1.0, 0.055, 0.135] [0.779, 0.17, -0.153] [0.034, -0.01, 0.0]</t>
  </si>
  <si>
    <t>[1.0, 0.008, -0.161] [0.496, -0.007, 0.146] [0.0, 0.0, 0.0]</t>
  </si>
  <si>
    <t>[0.0, -0.0, 0.0] [0.0, -0.0, -0.0] [-0.0, -0.0, 0.0]</t>
  </si>
  <si>
    <t>[0.654, 0.082, 0.131] [1.0, 0.239, -0.147] [0.048, -0.014, 0.0]</t>
  </si>
  <si>
    <t>[0.226, 0.003, -0.067] [1.0, -0.003, 0.054] [-0.0, -0.0, 0.0]</t>
  </si>
  <si>
    <t>[0.985, 0.076, 0.154] [1.0, 0.228, -0.173] [0.046, -0.014, -0.0]</t>
  </si>
  <si>
    <t>[0.79, 0.011, -0.232] [1.0, -0.011, 0.214] [0.0, 0.0, 0.0]</t>
  </si>
  <si>
    <t>[0.0, -0.0, 0.0] [0.0, 0.0, -0.0] [0.0, -0.0, -0.0]</t>
  </si>
  <si>
    <t>[1.0, -0.109, -0.136] [0.64, 0.151, 0.099] [0.0, 0.0, -0.0] [0.23, 0.0, -0.069]</t>
  </si>
  <si>
    <t>[1.0, -0.049, -0.016] [0.647, 0.152, 0.103] [0.0, -0.0, -0.0] [0.227, 0.0, 0.068]</t>
  </si>
  <si>
    <t>[1.0, 0.085, -0.09] [0.66, 0.128, 0.145] [0.0, 0.0, -0.0] [0.055, -0.0, 0.017]</t>
  </si>
  <si>
    <t>[1.0, -0.268, -0.078] [0.607, 0.084, 0.036] [0.0, 0.0, -0.0] [0.279, 0.0, -0.084]</t>
  </si>
  <si>
    <t>[1.0, -0.253, 0.113] [0.334, 0.025, 0.09] [0.272, -0.058, 0.058] [0.194, 0.0, 0.058]</t>
  </si>
  <si>
    <t>[1.0, -0.283, 0.042] [0.566, -0.043, 0.003] [0.0, 0.0, -0.0] [0.121, 0.0, -0.036]</t>
  </si>
  <si>
    <t>[1.0, -0.227, -0.102] [0.588, 0.146, 0.073] [0.0, 0.0, -0.0] [0.28, 0.0, -0.084]</t>
  </si>
  <si>
    <t>[1.0, -0.148, 0.041] [0.587, 0.142, 0.082] [0.0, 0.0, -0.0] [0.249, 0.0, 0.075]</t>
  </si>
  <si>
    <t>[1.0, -0.133, 0.016] [0.494, 0.093, 0.11] [0.0, 0.0, -0.0] [0.034, 0.0, -0.01]</t>
  </si>
  <si>
    <t>[1.0, -0.044, -0.282] [0.503, 0.14, -0.027] [0.429, 0.0, -0.129] [0.331, 0.0, -0.099]</t>
  </si>
  <si>
    <t>[1.0, 0.013, -0.06] [0.809, 0.207, 0.086] [0.0, -0.0, 0.0] [0.445, -0.0, 0.133]</t>
  </si>
  <si>
    <t>[1.0, 0.078, -0.268] [0.111, 0.024, 0.024] [1.0, -0.243, -0.138] [0.52, -0.14, 0.04]</t>
  </si>
  <si>
    <t>[1.0, -0.232, -0.164] [0.808, -0.015, -0.033] [0.0, 0.0, -0.0] [0.372, 0.0, -0.112]</t>
  </si>
  <si>
    <t>[1.0, -0.254, 0.112] [0.521, -0.149, -0.017] [0.447, -0.095, 0.095] [0.446, 0.0, 0.134]</t>
  </si>
  <si>
    <t>[1.0, -0.258, -0.1] [0.551, -0.117, -0.117] [0.763, 0.181, 0.116] [0.333, 0.071, -0.071]</t>
  </si>
  <si>
    <t>[1.0, -0.212, -0.212] [0.451, 0.105, -0.074] [0.419, 0.019, -0.118] [0.373, 0.0, -0.112]</t>
  </si>
  <si>
    <t>[1.0, -0.183, 0.048] [0.776, 0.223, 0.024] [0.0, -0.0, 0.0] [0.651, 0.0, 0.195]</t>
  </si>
  <si>
    <t>[1.0, 0.0, -0.3] [0.547, -0.0, -0.164] [1.0, -0.087, -0.113] [0.599, 0.176, -0.009]</t>
  </si>
  <si>
    <t>[1.0, -0.097, -0.197] [0.701, 0.171, 0.093] [0.0, 0.0, -0.0] [0.307, 0.0, -0.092]</t>
  </si>
  <si>
    <t>[1.0, -0.027, -0.032] [0.704, 0.171, 0.097] [0.0, -0.0, 0.0] [0.303, 0.0, 0.091]</t>
  </si>
  <si>
    <t>[1.0, 0.219, -0.196] [0.772, 0.164, 0.164] [0.041, -0.012, -0.0] [0.191, -0.041, 0.039]</t>
  </si>
  <si>
    <t>[1.0, -0.253, -0.113] [0.69, 0.043, 0.007] [0.0, 0.0, -0.0] [0.318, 0.0, -0.095]</t>
  </si>
  <si>
    <t>[1.0, -0.252, 0.116] [0.318, -0.053, 0.073] [0.43, -0.091, 0.091] [0.258, 0.0, 0.078]</t>
  </si>
  <si>
    <t>[1.0, -0.3, 0.001] [0.789, -0.192, -0.107] [0.0, 0.0, -0.0] [0.216, 0.03, -0.053]</t>
  </si>
  <si>
    <t>[1.0, -0.238, -0.151] [0.651, 0.143, 0.052] [0.0, 0.0, -0.0] [0.358, 0.0, -0.107]</t>
  </si>
  <si>
    <t>[1.0, -0.158, 0.043] [0.642, 0.166, 0.065] [0.0, -0.0, -0.0] [0.367, -0.0, 0.11]</t>
  </si>
  <si>
    <t>[1.0, -0.207, -0.064] [0.65, 0.182, -0.031] [0.0, -0.0, 0.0] [0.359, -0.0, -0.108]</t>
  </si>
  <si>
    <t>[1.0, -0.175, -0.074] [0.667, 0.095, 0.161] [0.0, 0.0, -0.0] [0.342, 0.0, 0.103]</t>
  </si>
  <si>
    <t>[1.0, -0.005, 0.135] [0.726, 0.0, 0.218] [0.0, -0.0, -0.0] [0.247, 0.04, -0.057]</t>
  </si>
  <si>
    <t>[1.0, -0.017, -0.293] [0.432, -0.122, -0.017] [0.597, -0.105, 0.136] [0.0, -0.0, -0.0]</t>
  </si>
  <si>
    <t>[1.0, 0.127, -0.242] [0.0, 0.0, -0.0] [0.424, 0.0, 0.127] [0.592, 0.155, -0.053]</t>
  </si>
  <si>
    <t>[1.0, -0.283, 0.036] [0.995, 0.227, 0.173] [0.0, 0.0, -0.0] [0.005, 0.0, -0.001]</t>
  </si>
  <si>
    <t>[1.0, 0.0, -0.3] [0.292, 0.077, -0.026] [0.0, 0.0, 0.0] [0.482, -0.134, 0.01]</t>
  </si>
  <si>
    <t>[1.0, 0.101, -0.07] [0.356, 0.031, -0.094] [0.0, -0.0, 0.0] [0.421, 0.0, 0.126]</t>
  </si>
  <si>
    <t>[1.0, 0.221, -0.19] [0.33, 0.07, -0.07] [0.003, -0.001, 0.0] [0.269, -0.05, 0.06]</t>
  </si>
  <si>
    <t>[1.0, -0.038, -0.284] [0.47, -0.106, 0.085] [0.0, 0.0, -0.0] [0.331, 0.051, -0.078]</t>
  </si>
  <si>
    <t>[1.0, -0.259, 0.012] [0.243, -0.052, -0.052] [0.0, -0.0, 0.0] [0.47, 0.082, 0.107]</t>
  </si>
  <si>
    <t>[1.0, -0.245, -0.133] [0.037, -0.011, 0.0] [0.314, 0.067, 0.067] [0.265, 0.073, -0.015]</t>
  </si>
  <si>
    <t>[1.0, 0.0, -0.3] [0.063, -0.0, 0.019] [0.437, 0.0, 0.0] [0.274, 0.003, -0.06]</t>
  </si>
  <si>
    <t>[1.0, -0.101, -0.018] [0.222, 0.0, -0.067] [0.048, -0.01, 0.01] [0.46, 0.0, 0.138]</t>
  </si>
  <si>
    <t>[1.0, -0.055, -0.121] [0.112, 0.014, -0.028] [0.0, -0.0, 0.0] [0.102, 0.0, 0.031]</t>
  </si>
  <si>
    <t>[1.0, 0.0, -0.3] [0.485, 0.112, -0.08] [-0.0, 0.0, 0.0] [0.703, -0.0, -0.02]</t>
  </si>
  <si>
    <t>[1.0, 0.3, 0.0] [0.476, 0.031, -0.13] [0.281, -0.084, 0.0] [0.839, 0.0, 0.252]</t>
  </si>
  <si>
    <t>[1.0, 0.09, -0.263] [0.351, 0.075, -0.075] [0.243, -0.059, -0.033] [1.0, -0.235, 0.158]</t>
  </si>
  <si>
    <t>[1.0, 0.0, -0.3] [0.634, -0.047, 0.023] [0.0, 0.0, 0.0] [0.553, 0.129, -0.091]</t>
  </si>
  <si>
    <t>[1.0, -0.272, 0.069] [0.527, -0.158, 0.0] [0.203, -0.0, 0.061] [0.861, 0.203, 0.134]</t>
  </si>
  <si>
    <t>[1.0, -0.161, -0.233] [0.152, -0.032, 0.032] [0.887, 0.188, 0.188] [0.573, 0.145, -0.066]</t>
  </si>
  <si>
    <t>[1.0, 0.0, -0.3] [0.011, -0.0, -0.003] [0.712, 0.0, 0.0] [0.464, 0.026, -0.039]</t>
  </si>
  <si>
    <t>[1.0, -0.093, 0.166] [0.047, 0.01, 0.01] [0.835, -0.177, 0.177] [1.0, 0.072, 0.27]</t>
  </si>
  <si>
    <t>[1.0, -0.0, -0.3] [0.154, -0.046, -0.0] [1.0, 0.0, 0.02] [0.976, 0.004, 0.033]</t>
  </si>
  <si>
    <t>[1.0, 0.0, -0.3] [0.406, 0.098, -0.058] [-0.0, -0.0, 0.0] [0.612, -0.055, -0.008]</t>
  </si>
  <si>
    <t>[1.0, 0.167, -0.048] [0.46, 0.038, -0.122] [0.0, -0.0, 0.0] [0.558, -0.0, 0.167]</t>
  </si>
  <si>
    <t>[1.0, 0.186, -0.223] [0.396, 0.084, -0.084] [0.038, -0.008, -0.008] [0.583, -0.132, 0.104]</t>
  </si>
  <si>
    <t>[1.0, 0.0, -0.3] [0.582, -0.093, 0.066] [0.0, 0.0, 0.0] [0.436, 0.094, -0.09]</t>
  </si>
  <si>
    <t>[1.0, -0.28, 0.048] [0.046, -0.014, 0.0] [0.449, 0.0, 0.135] [0.523, 0.113, 0.105]</t>
  </si>
  <si>
    <t>[1.0, -0.229, -0.172] [0.039, -0.008, 0.008] [0.592, 0.126, 0.126] [0.387, 0.101, -0.036]</t>
  </si>
  <si>
    <t>[1.0, 0.0, -0.3] [0.02, -0.0, 0.006] [0.616, 0.0, 0.0] [0.383, 0.017, -0.048]</t>
  </si>
  <si>
    <t>[1.0, -0.12, 0.037] [0.175, 0.0, -0.053] [0.224, -0.047, 0.047] [0.619, 0.0, 0.186]</t>
  </si>
  <si>
    <t>[1.0, 0.069, -0.209] [0.553, -0.117, -0.117] [0.0, -0.0, 0.0] [0.464, 0.027, -0.128]</t>
  </si>
  <si>
    <t>[1.0, -0.089, -0.189] [0.392, 0.083, 0.083] [-0.0, 0.0, -0.0] [0.626, 0.02, 0.18]</t>
  </si>
  <si>
    <t>[1.0, 0.001, 0.14] [0.424, 0.09, 0.09] [0.0, 0.0, -0.0] [0.547, -0.058, -0.14]</t>
  </si>
  <si>
    <t>[1.0, 0.0, -0.3] [0.304, -0.0, -0.091] [0.253, 0.0, 0.0] [0.474, 0.118, 0.041]</t>
  </si>
  <si>
    <t>[1.0, 0.186, -0.223] [0.222, -0.047, -0.047] [0.0, -0.0, -0.0] [0.796, 0.185, -0.086]</t>
  </si>
  <si>
    <t>[1.0, -0.229, -0.172] [0.625, 0.163, -0.059] [0.162, -0.034, 0.034] [0.231, 0.0, 0.069]</t>
  </si>
  <si>
    <t>[1.0, 0.186, -0.223] [0.306, 0.0, 0.092] [0.969, 0.237, 0.13] [0.053, 0.0, -0.016]</t>
  </si>
  <si>
    <t>[1.0, 0.136, -0.244] [0.4, -0.0, -0.12] [0.958, 0.142, 0.228] [0.041, -0.0, 0.012]</t>
  </si>
  <si>
    <t>[1.0, 0.093, -0.21] [0.183, -0.0, -0.055] [0.824, 0.247, 0.0] [0.064, -0.0, 0.019]</t>
  </si>
  <si>
    <t>[1.0, 0.164, -0.232] [0.353, -0.0, 0.106] [0.971, 0.224, 0.162] [0.022, 0.0, -0.007]</t>
  </si>
  <si>
    <t>[1.0, 0.095, -0.261] [0.392, 0.0, -0.118] [0.955, 0.108, 0.242] [0.032, 0.0, 0.009]</t>
  </si>
  <si>
    <t>[1.0, -0.119, -0.251] [0.023, -0.0, 0.007] [0.811, 0.062, -0.016] [0.0, -0.0, 0.0]</t>
  </si>
  <si>
    <t>[1.0, 0.174, -0.228] [0.331, 0.0, 0.099] [0.97, 0.23, 0.147] [0.037, -0.0, -0.011]</t>
  </si>
  <si>
    <t>[1.0, 0.116, -0.252] [0.396, -0.0, -0.119] [0.956, 0.126, 0.235] [0.037, -0.0, 0.011]</t>
  </si>
  <si>
    <t>[1.0, -0.063, -0.274] [0.155, -0.0, -0.047] [0.736, 0.215, -0.014] [0.022, -0.0, 0.006]</t>
  </si>
  <si>
    <t>[1.0, 0.229, -0.171] [0.385, 0.035, 0.101] [1.0, 0.22, 0.187] [0.0, 0.0, 0.0]</t>
  </si>
  <si>
    <t>[0.963, 0.195, -0.208] [0.395, -0.0, -0.118] [1.0, 0.096, 0.26] [0.058, -0.0, 0.017]</t>
  </si>
  <si>
    <t>[0.842, 0.253, 0.0] [0.058, 0.012, -0.012] [1.0, -0.013, 0.073] [0.017, 0.0, -0.005]</t>
  </si>
  <si>
    <t>[0.986, 0.214, -0.197] [0.413, 0.021, 0.115] [1.0, 0.212, 0.212] [0.0, -0.0, -0.0]</t>
  </si>
  <si>
    <t>[0.957, 0.154, -0.223] [0.383, -0.0, -0.115] [1.0, 0.05, 0.279] [0.048, -0.0, 0.014]</t>
  </si>
  <si>
    <t>[0.876, 0.206, -0.138] [0.341, 0.059, 0.078] [1.0, 0.007, 0.297] [0.0, 0.0, -0.0]</t>
  </si>
  <si>
    <t>[0.995, 0.222, -0.185] [0.401, 0.029, 0.108] [1.0, 0.217, 0.201] [0.0, -0.0, 0.0]</t>
  </si>
  <si>
    <t>[0.96, 0.175, -0.215] [0.389, -0.0, -0.117] [1.0, 0.074, 0.269] [0.053, -0.0, 0.016]</t>
  </si>
  <si>
    <t>[0.846, 0.235, -0.045] [0.174, 0.037, 0.037] [1.0, -0.018, 0.171] [0.0, -0.0, -0.0]</t>
  </si>
  <si>
    <t>[0.994, 0.217, -0.195] [0.358, 0.0, 0.107] [1.0, 0.235, 0.157] [0.019, 0.0, -0.006]</t>
  </si>
  <si>
    <t>[1.0, 0.166, -0.231] [0.405, -0.0, -0.121] [0.994, 0.123, 0.247] [0.05, -0.0, 0.015]</t>
  </si>
  <si>
    <t>[1.0, 0.263, -0.09] [0.291, -0.0, -0.087] [1.0, 0.221, 0.081] [0.0, -0.0, -0.0]</t>
  </si>
  <si>
    <t>[0.995, 0.195, -0.218] [0.391, 0.0, 0.117] [1.0, 0.222, 0.189] [0.01, 0.0, -0.003]</t>
  </si>
  <si>
    <t>[1.0, 0.125, -0.248] [0.396, -0.0, -0.119] [0.995, 0.083, 0.264] [0.04, -0.0, 0.012]</t>
  </si>
  <si>
    <t>[0.995, 0.019, -0.29] [0.314, 0.0, 0.094] [1.0, 0.025, 0.251] [0.0, 0.0, 0.0]</t>
  </si>
  <si>
    <t>[0.994, 0.207, -0.212] [0.371, 0.0, 0.111] [1.0, 0.227, 0.176] [0.024, 0.0, -0.007]</t>
  </si>
  <si>
    <t>[1.0, 0.146, -0.239] [0.4, -0.0, -0.12] [0.995, 0.104, 0.255] [0.045, -0.0, 0.014]</t>
  </si>
  <si>
    <t>[0.993, 0.205, -0.213] [0.388, 0.0, 0.116] [1.0, 0.228, 0.174] [0.043, 0.0, -0.013]</t>
  </si>
  <si>
    <t>[1.0, 0.144, -0.24] [0.381, -0.0, -0.114] [0.996, 0.106, 0.255] [0.023, -0.0, 0.007]</t>
  </si>
  <si>
    <t>[1.0, -0.087, 0.111] [0.0, 0.0, 0.0] [0.971, 0.172, 0.22] [0.0, -0.0, -0.0]</t>
  </si>
  <si>
    <t>[0.971, 0.172, -0.22] [0.0, -0.0, 0.0] [1.0, -0.087, -0.111] [0.0, -0.0, -0.0]</t>
  </si>
  <si>
    <t>[1.0, 0.291, -0.021] [0.183, 0.006, 0.052] [1.0, -0.051, 0.203] [0.0, -0.0, -0.0]</t>
  </si>
  <si>
    <t>[0.998, 0.0, -0.299] [0.01, 0.002, -0.002] [1.0, 0.215, -0.09] [0.147, -0.0, 0.044]</t>
  </si>
  <si>
    <t>[1.0, -0.115, -0.086] [0.634, 0.145, 0.11] [0.0, 0.0, 0.0] [0.256, 0.0, -0.077]</t>
  </si>
  <si>
    <t>[1.0, -0.012, 0.028] [0.644, 0.14, 0.128] [0.0, 0.0, 0.0] [0.205, -0.0, 0.062]</t>
  </si>
  <si>
    <t>[1.0, 0.145, -0.057] [0.681, 0.088, 0.168] [0.0, 0.0, 0.0] [0.009, 0.0, 0.003]</t>
  </si>
  <si>
    <t>[1.0, -0.283, -0.042] [0.342, 0.098, -0.013] [0.295, 0.0, -0.089] [0.253, 0.0, -0.076]</t>
  </si>
  <si>
    <t>[1.0, -0.24, 0.145] [0.551, 0.054, 0.054] [0.0, 0.0, 0.0] [0.234, 0.0, 0.07]</t>
  </si>
  <si>
    <t>[1.0, -0.273, 0.066] [0.275, -0.058, -0.058] [0.36, 0.0, -0.108] [0.06, 0.0, -0.018]</t>
  </si>
  <si>
    <t>[1.0, -0.213, -0.061] [0.591, 0.141, 0.088] [0.0, -0.0, -0.0] [0.295, 0.0, -0.089]</t>
  </si>
  <si>
    <t>[1.0, -0.128, 0.088] [0.577, 0.131, 0.102] [0.0, 0.0, 0.0] [0.233, 0.0, 0.07]</t>
  </si>
  <si>
    <t>[1.0, -0.133, 0.033] [0.424, 0.09, 0.09] [0.112, 0.0, -0.033] [0.057, 0.0, -0.017]</t>
  </si>
  <si>
    <t>[1.0, -0.087, -0.231] [0.788, 0.195, 0.1] [0.0, -0.0, -0.0] [0.459, 0.0, -0.138]</t>
  </si>
  <si>
    <t>[1.0, 0.073, -0.011] [0.834, 0.202, 0.115] [0.0, -0.0, -0.0] [0.457, 0.0, 0.137]</t>
  </si>
  <si>
    <t>[1.0, 0.096, -0.26] [0.919, 0.222, 0.129] [0.0, -0.0, -0.0] [0.745, -0.214, 0.024]</t>
  </si>
  <si>
    <t>[1.0, -0.25, -0.12] [0.394, -0.015, -0.112] [0.474, 0.0, -0.142] [0.307, 0.0, -0.092]</t>
  </si>
  <si>
    <t>[1.0, -0.238, 0.15] [0.88, -0.09, -0.065] [0.0, 0.0, 0.0] [0.535, 0.0, 0.161]</t>
  </si>
  <si>
    <t>[1.0, -0.275, -0.061] [1.0, -0.228, -0.174] [0.209, 0.063, 0.0] [0.479, 0.119, -0.059]</t>
  </si>
  <si>
    <t>[1.0, -0.227, -0.177] [0.427, 0.105, -0.057] [0.41, 0.0, -0.123] [0.393, 0.0, -0.118]</t>
  </si>
  <si>
    <t>[1.0, -0.161, 0.113] [0.794, 0.221, 0.041] [0.0, -0.0, 0.0] [0.699, 0.0, 0.21]</t>
  </si>
  <si>
    <t>[1.0, 0.0, -0.3] [1.0, 0.161, 0.067] [0.534, 0.0, 0.16] [0.827, 0.219, -0.07]</t>
  </si>
  <si>
    <t>[1.0, -0.106, -0.132] [0.683, 0.16, 0.107] [0.0, 0.0, -0.0] [0.319, 0.0, -0.096]</t>
  </si>
  <si>
    <t>[1.0, 0.017, 0.014] [0.709, 0.162, 0.123] [0.0, -0.0, 0.0] [0.292, -0.0, 0.088]</t>
  </si>
  <si>
    <t>[1.0, 0.238, -0.15] [0.806, 0.144, 0.182] [0.0, 0.0, 0.0] [0.192, -0.05, 0.018]</t>
  </si>
  <si>
    <t>[1.0, -0.269, -0.074] [0.304, 0.049, -0.071] [0.441, 0.0, -0.132] [0.259, 0.0, -0.078]</t>
  </si>
  <si>
    <t>[1.0, -0.239, 0.147] [0.665, 0.004, 0.013] [0.0, 0.0, 0.0] [0.338, 0.0, 0.101]</t>
  </si>
  <si>
    <t>[1.0, -0.281, 0.045] [0.785, -0.211, -0.06] [0.0, 0.0, -0.0] [0.214, 0.034, -0.05]</t>
  </si>
  <si>
    <t>[1.0, -0.241, -0.1] [0.626, 0.157, 0.075] [0.0, 0.0, -0.0] [0.378, 0.0, -0.113]</t>
  </si>
  <si>
    <t>[1.0, -0.137, 0.095] [0.639, 0.157, 0.084] [0.0, 0.0, -0.0] [0.365, 0.0, 0.11]</t>
  </si>
  <si>
    <t>[1.0, -0.212, -0.025] [0.627, 0.187, 0.002] [0.0, -0.0, -0.0] [0.377, 0.0, -0.113]</t>
  </si>
  <si>
    <t>[1.0, -0.131, -0.039] [0.689, 0.053, 0.185] [0.0, 0.0, 0.0] [0.313, 0.0, 0.094]</t>
  </si>
  <si>
    <t>[1.0, 0.048, 0.123] [0.0, -0.0, 0.0] [0.972, 0.126, -0.239] [0.0, -0.0, 0.0]</t>
  </si>
  <si>
    <t>[1.0, -0.022, -0.291] [0.904, -0.035, -0.123] [0.0, -0.0, 0.0] [0.125, 0.0, 0.038]</t>
  </si>
  <si>
    <t>[1.0, 0.139, -0.243] [0.329, 0.0, -0.099] [0.0, -0.0, -0.0] [0.686, 0.184, -0.031]</t>
  </si>
  <si>
    <t>[1.0, -0.247, 0.062] [0.896, 0.198, 0.171] [0.0, 0.0, -0.0] [0.099, 0.0, -0.03]</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</si>
  <si>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</si>
  <si>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</si>
  <si>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</si>
  <si>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</si>
  <si>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</si>
  <si>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</si>
  <si>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</si>
  <si>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</si>
  <si>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</si>
  <si>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</si>
  <si>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</si>
  <si>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</si>
  <si>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</si>
  <si>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</si>
  <si>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[1.0, -0.263, -0.089] [0.108, 0.023, 0.023] [0.453, -0.102, 0.082] [0.203, -0.061, 0.0]</t>
  </si>
  <si>
    <t>[1.0, -0.079, -0.153] [0.227, 0.0, -0.068] [0.0, -0.0, -0.0] [0.619, -0.136, 0.12]</t>
  </si>
  <si>
    <t>[1.0, -0.239, -0.148] [0.225, 0.029, -0.056] [0.051, 0.0, 0.015] [0.43, -0.129, 0.0]</t>
  </si>
  <si>
    <t>[1.0, -0.223, 0.187] [0.162, 0.049, -0.0] [0.42, -0.089, -0.089] [0.219, 0.066, -0.0]</t>
  </si>
  <si>
    <t>[1.0, -0.07, 0.26] [0.231, -0.0, 0.069] [0.0, 0.0, -0.0] [0.632, 0.139, 0.122]</t>
  </si>
  <si>
    <t>[1.0, -0.154, 0.236] [0.333, 0.076, 0.059] [0.023, -0.005, -0.005] [0.403, 0.121, -0.0]</t>
  </si>
  <si>
    <t>[1.0, -0.277, 0.056] [0.077, 0.023, 0.0] [0.445, -0.123, -0.025] [0.0, 0.0, -0.0]</t>
  </si>
  <si>
    <t>[1.0, -0.206, 0.054] [0.0, -0.0, -0.0] [0.0, -0.0, -0.0] [0.872, -0.0, 0.261]</t>
  </si>
  <si>
    <t>[1.0, -0.277, 0.056] [0.037, -0.011, 0.0] [0.0, -0.0, -0.0] [0.327, -0.0, 0.098]</t>
  </si>
  <si>
    <t>[1.0, -0.241, -0.143] [0.144, 0.043, 0.0] [1.0, -0.282, 0.043] [0.342, -0.099, -0.01]</t>
  </si>
  <si>
    <t>[1.0, -0.0, -0.3] [0.069, 0.0, -0.021] [1.0, 0.0, 0.094] [0.97, -0.184, 0.095]</t>
  </si>
  <si>
    <t>[1.0, 0.0, -0.3] [0.335, 0.077, 0.037] [1.0, -0.227, 0.176] [0.519, -0.156, 0.0]</t>
  </si>
  <si>
    <t>[1.0, -0.182, 0.225] [0.14, 0.042, -0.0] [1.0, -0.242, -0.141] [0.291, 0.085, -0.004]</t>
  </si>
  <si>
    <t>[1.0, 0.0, 0.3] [0.333, 0.0, 0.0] [0.565, -0.037, -0.154] [0.864, 0.125, 0.0]</t>
  </si>
  <si>
    <t>[1.0, 0.0, 0.3] [0.258, 0.0, 0.0] [0.959, -0.214, -0.178] [0.421, 0.125, 0.0]</t>
  </si>
  <si>
    <t>[1.0, -0.277, 0.056] [0.243, 0.073, -0.0] [1.0, -0.277, -0.056] [0.326, -0.0, -0.098]</t>
  </si>
  <si>
    <t>[1.0, 0.283, 0.042] [0.338, -0.09, 0.028] [1.0, 0.3, 0.0] [1.0, 0.014, -0.181]</t>
  </si>
  <si>
    <t>[0.0, 0.0, 0.0] [0.595, 0.179, 0.0] [1.0, -0.263, -0.056] [1.0, 0.0, -0.3]</t>
  </si>
  <si>
    <t>[1.0, -0.253, -0.114] [0.101, 0.021, 0.021] [0.721, -0.185, 0.077] [0.246, -0.074, -0.0]</t>
  </si>
  <si>
    <t>[1.0, 0.0, -0.3] [0.359, 0.0, -0.108] [0.036, -0.0, 0.011] [0.936, -0.228, 0.102]</t>
  </si>
  <si>
    <t>[1.0, -0.178, -0.226] [0.213, 0.064, 0.0] [0.449, -0.043, 0.117] [0.466, -0.14, 0.0]</t>
  </si>
  <si>
    <t>[1.0, -0.214, 0.209] [0.101, 0.021, -0.021] [0.744, -0.161, -0.15] [0.221, 0.066, -0.0]</t>
  </si>
  <si>
    <t>[1.0, 0.0, 0.3] [0.463, 0.0, 0.083] [0.0, 0.0, 0.0] [0.783, 0.167, 0.004]</t>
  </si>
  <si>
    <t>[1.0, -0.071, 0.271] [0.367, 0.095, 0.037] [0.343, -0.073, -0.073] [0.428, 0.128, 0.0]</t>
  </si>
  <si>
    <t>[1.0, -0.277, 0.056] [0.0, 0.0, 0.0] [1.0, -0.277, -0.056] [0.0, -0.0, -0.0]</t>
  </si>
  <si>
    <t>[1.0, 0.283, 0.042] [0.112, -0.029, 0.011] [0.397, 0.119, -0.0] [1.0, 0.005, 0.298]</t>
  </si>
  <si>
    <t>[1.0, -0.267, 0.056] [0.377, 0.0, 0.113] [0.097, -0.02, -0.02] [0.605, -0.128, -0.128]</t>
  </si>
  <si>
    <t>[1.0, -0.25, 0.055] [0.165, 0.0, -0.05] [0.442, -0.094, 0.094] [0.557, 0.167, 0.0]</t>
  </si>
  <si>
    <t>[1.0, -0.277, 0.056] [0.0, 0.0, 0.0] [0.265, -0.073, -0.015] [0.792, 0.0, -0.238]</t>
  </si>
  <si>
    <t>[1.0, -0.277, 0.056] [0.952, -0.286, -0.0] [0.0, 0.0, -0.0] [0.062, 0.0, 0.019]</t>
  </si>
  <si>
    <t>[1.0, 0.037, -0.206] [0.077, 0.0, 0.023] [0.874, 0.0, -0.262] [0.038, 0.012, 0.0]</t>
  </si>
  <si>
    <t>[1.0, 0.0, 0.3] [0.397, 0.0, -0.119] [0.381, -0.093, 0.051] [0.282, -0.06, -0.06]</t>
  </si>
  <si>
    <t>[0.0, 0.0, -0.0] [0.0, 0.0, -0.0] [0.0, -0.0, 0.0]</t>
  </si>
  <si>
    <t>[1.0, -0.268, 0.078] [0.348, 0.093, -0.029] [0.347, 0.058, 0.08]</t>
  </si>
  <si>
    <t>[1.0, 0.042, -0.282] [0.472, 0.0, -0.141] [0.498, -0.072, -0.116]</t>
  </si>
  <si>
    <t>[1.0, 0.124, -0.112] [0.536, 0.0, -0.161] [0.31, 0.061, 0.068]</t>
  </si>
  <si>
    <t>[0.0, 0.0, -0.0] [0.0, 0.0, -0.0] [0.0, 0.0, -0.0]</t>
  </si>
  <si>
    <t>[1.0, 0.084, -0.258] [0.51, -0.0, -0.153] [0.296, 0.036, -0.074]</t>
  </si>
  <si>
    <t>[0.121, 0.026, 0.026] [0.396, 0.119, 0.0] [1.0, -0.145, 0.048]</t>
  </si>
  <si>
    <t>[1.0, -0.295, 0.013] [0.638, 0.191, -0.001] [0.636, 0.18, 0.027]</t>
  </si>
  <si>
    <t>[0.0, 0.0, -0.0] [0.0, -0.0, -0.0] [0.0, -0.0, -0.0]</t>
  </si>
  <si>
    <t>[1.0, -0.056, 0.208] [0.433, -0.091, -0.092] [1.0, -0.067, 0.272]</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</si>
  <si>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</si>
  <si>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</si>
  <si>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</si>
  <si>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</si>
  <si>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</si>
  <si>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</si>
  <si>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</si>
  <si>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[0.396, -0.084, 0.084] [0.025, -0.005, -0.005] [1.0, 0.232, 0.163] [1.0, 0.155, 0.015]</t>
  </si>
  <si>
    <t>[0.372, -0.106, 0.013] [1.0, 0.267, -0.079] [1.0, -0.285, -0.037] [1.0, 0.141, -0.242]</t>
  </si>
  <si>
    <t>[0.0, 0.0, 0.0] [0.0, 0.0, -0.0] [0.0, 0.0, -0.0] [0.0, 0.0, -0.0]</t>
  </si>
  <si>
    <t>[1.0, 0.045, 0.24] [0.854, 0.0, -0.256] [0.0, -0.0, 0.0] [0.509, 0.108, 0.108]</t>
  </si>
  <si>
    <t>[1.0, 0.252, 0.116] [0.841, 0.057, -0.199] [0.0, -0.0, -0.0] [0.535, 0.161,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</si>
  <si>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</si>
  <si>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</si>
  <si>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</si>
  <si>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</si>
  <si>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</si>
  <si>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</si>
  <si>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</si>
  <si>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</si>
  <si>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</si>
  <si>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</si>
  <si>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[1.0, 0.05, 0.108] [0.877, 0.0, -0.263] [0.336, -0.079, -0.053] [1.0, 0.212, 0.212]</t>
  </si>
  <si>
    <t>[1.0, 0.274, 0.062] [0.867, 0.182, -0.185] [1.0, -0.29, -0.024] [1.0, 0.221, 0.19]</t>
  </si>
  <si>
    <t>[0.0, -0.0, 0.0] [0.0, 0.0, 0.0] [0.0, 0.0, 0.0] [0.0, -0.0, 0.0]</t>
  </si>
  <si>
    <t>[0.0, 0.0, 0.0] [0.0, 0.0, 0.0] [0.0, -0.0, 0.0] [0.0, -0.0, -0.0]</t>
  </si>
  <si>
    <t>[0.0, 0.0, 0.0] [0.0, 0.0, -0.0] [0.0, 0.0, 0.0] [0.0, 0.0, 0.0]</t>
  </si>
  <si>
    <t>[0.0, 0.0, 0.0] [0.0, -0.0, -0.0] [0.0, 0.0, 0.0] [0.0, 0.0, 0.0]</t>
  </si>
  <si>
    <t>[0.0, 0.0, 0.0] [0.0, 0.0, -0.0] [-0.0, -0.0, -0.0] [0.0, 0.0, 0.0]</t>
  </si>
  <si>
    <t>[1.0, 0.244, 0.135] [0.0, -0.0, 0.0] [0.416, -0.124, -0.002] [0.767, -0.122, -0.179]</t>
  </si>
  <si>
    <t>[0.0, 0.0, 0.0] [0.0, 0.0, 0.0] [0.0, 0.0, 0.0] [0.0, 0.0, 0.0]</t>
  </si>
  <si>
    <t>[1.0, -0.234, 0.139] [0.593, 0.134, -0.107] [0.0, -0.0, 0.0] [0.306, 0.0, -0.092]</t>
  </si>
  <si>
    <t>[1.0, -0.058, 0.151] [0.607, 0.137, -0.11] [0.0, -0.0, 0.0] [0.295, 0.0, -0.089]</t>
  </si>
  <si>
    <t>[1.0, -0.145, 0.145] [0.601, 0.135, -0.108] [0.0, -0.0, 0.0] [0.3, 0.0, -0.09]</t>
  </si>
  <si>
    <t>[1.0, 0.0, 0.3] [0.448, -0.113, -0.051] [0.257, -0.054, -0.054] [0.154, 0.046, 0.001]</t>
  </si>
  <si>
    <t>[1.0, 0.0, 0.3] [0.516, 0.109, -0.109] [0.091, 0.0, -0.027] [0.237, -0.068, 0.007]</t>
  </si>
  <si>
    <t>[1.0, 0.0, 0.3] [0.221, -0.018, 0.0] [0.581, 0.0, 0.0] [0.06, 0.0, 0.017]</t>
  </si>
  <si>
    <t>[1.0, -0.223, 0.186] [0.378, -0.092, -0.051] [0.176, -0.053, 0.0] [0.105, 0.0, -0.032]</t>
  </si>
  <si>
    <t>[1.0, 0.212, 0.212] [0.47, 0.103, -0.091] [0.036, 0.011, 0.0] [0.135, -0.029, -0.029]</t>
  </si>
  <si>
    <t>[1.0, -0.081, 0.194] [0.313, 0.067, -0.064] [0.0, -0.0, 0.0] [0.0, -0.0, -0.0]</t>
  </si>
  <si>
    <t>[1.0, -0.249, 0.123] [0.696, 0.121, -0.121] [0.0, -0.0, 0.0] [0.407, -0.0, -0.122]</t>
  </si>
  <si>
    <t>[1.0, -0.051, 0.136] [0.706, 0.16, -0.125] [0.0, -0.0, 0.0] [0.394, 0.0, -0.118]</t>
  </si>
  <si>
    <t>[1.0, -0.166, 0.128] [0.699, 0.159, -0.123] [0.0, -0.0, -0.0] [0.403, -0.0, -0.121]</t>
  </si>
  <si>
    <t>[1.0, 0.0, 0.3] [0.164, 0.0, 0.049] [1.0, -0.214, 0.013] [0.099, 0.0, -0.01]</t>
  </si>
  <si>
    <t>[1.0, 0.0, 0.3] [0.124, 0.0, 0.027] [1.0, 0.138, 0.079] [0.128, -0.038, -0.0]</t>
  </si>
  <si>
    <t>[1.0, 0.0, 0.3] [0.142, -0.019, 0.035] [1.0, 0.0, 0.055] [0.114, 0.0, -0.003]</t>
  </si>
  <si>
    <t>[1.0, -0.223, 0.186] [0.553, -0.154, -0.028] [0.642, -0.193, -0.0] [0.384, 0.0, -0.115]</t>
  </si>
  <si>
    <t>[1.0, 0.212, 0.212] [0.849, 0.192, -0.152] [0.156, 0.047, 0.0] [0.579, -0.123, -0.123]</t>
  </si>
  <si>
    <t>[0.0, 0.0, 0.0] [0.662, -0.14, -0.14] [1.0, -0.094, 0.213] [1.0, -0.223, -0.186]</t>
  </si>
  <si>
    <t>[1.0, -0.245, 0.132] [0.637, 0.133, -0.113] [0.0, -0.0, 0.0] [0.35, -0.0, -0.105]</t>
  </si>
  <si>
    <t>[1.0, -0.055, 0.145] [0.65, 0.147, -0.117] [0.0, -0.0, 0.0] [0.337, 0.0, -0.101]</t>
  </si>
  <si>
    <t>[1.0, -0.154, 0.138] [0.642, 0.145, -0.115] [0.0, 0.0, 0.0] [0.344, 0.0, -0.103]</t>
  </si>
  <si>
    <t>[1.0, 0.0, 0.3] [0.619, -0.131, -0.131] [0.119, 0.0, -0.009] [0.296, 0.087, -0.005]</t>
  </si>
  <si>
    <t>[1.0, 0.0, 0.3] [0.277, 0.0, 0.0] [0.628, 0.137, 0.0] [0.155, -0.044, -0.007]</t>
  </si>
  <si>
    <t>[1.0, 0.0, 0.3] [0.257, 0.0, 0.0] [0.677, -0.018, 0.007] [0.125, 0.0, 0.0]</t>
  </si>
  <si>
    <t>[1.0, -0.223, 0.186] [0.446, -0.116, -0.042] [0.357, -0.107, 0.0] [0.214, -0.0, -0.064]</t>
  </si>
  <si>
    <t>[1.0, 0.212, 0.212] [0.616, 0.137, -0.115] [0.082, 0.025, -0.0] [0.306, -0.065, -0.065]</t>
  </si>
  <si>
    <t>[1.0, -0.084, 0.194] [0.65, 0.071, -0.165] [0.0, -0.0, 0.0] [0.337, 0.0, -0.101]</t>
  </si>
  <si>
    <t>[1.0, -0.193, 0.188] [0.679, 0.18, 0.058] [0.0, 0.0, -0.0] [0.397, 0.0, 0.119]</t>
  </si>
  <si>
    <t>[1.0, 0.209, 0.211] [0.0, 0.0, -0.0] [0.0, -0.0, 0.0] [1.0, 0.215, -0.205]</t>
  </si>
  <si>
    <t>[1.0, -0.223, 0.186] [1.0, 0.206, -0.205] [0.0, 0.0, 0.0] [0.0, 0.0, -0.0]</t>
  </si>
  <si>
    <t>[1.0, 0.017, -0.293] [0.0, -0.0, -0.0] [1.0, 0.017, -0.293] [0.0, -0.0, 0.0]</t>
  </si>
  <si>
    <t>[1.0, -0.001, 0.3] [0.695, -0.015, -0.071] [0.0, -0.0, 0.0] [0.331, 0.0, -0.099]</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</si>
  <si>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</si>
  <si>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</si>
  <si>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</si>
  <si>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</si>
  <si>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</si>
  <si>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</si>
  <si>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</si>
  <si>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</si>
  <si>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</si>
  <si>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</si>
  <si>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</si>
  <si>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</si>
  <si>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</si>
  <si>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</si>
  <si>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</si>
  <si>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</si>
  <si>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</si>
  <si>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</si>
  <si>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</si>
  <si>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</si>
  <si>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</si>
  <si>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</si>
  <si>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</si>
  <si>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</si>
  <si>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</si>
  <si>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</si>
  <si>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[1.0, -0.22, -0.192] [0.0, 0.0, 0.0] [0.0, -0.0, -0.0] [1.0, -0.22, -0.192]</t>
  </si>
  <si>
    <t>[0.0, -0.0, 0.0] [0.0, 0.0, 0.0] [0.0, -0.0, -0.0] [0.0, -0.0, 0.0]</t>
  </si>
  <si>
    <t>[0.0, 0.0, -0.0] [0.0, 0.0, -0.0] [0.0, -0.0, 0.0] [0.0, -0.0, 0.0]</t>
  </si>
  <si>
    <t>[0.0,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</si>
  <si>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</si>
  <si>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</si>
  <si>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</si>
  <si>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</si>
  <si>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</si>
  <si>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</si>
  <si>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</si>
  <si>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</si>
  <si>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</si>
  <si>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[0.5, -0.126, 0.059] [0.0, -0.0, 0.0] [1.0, -0.119, 0.251] [1.0, -0.231, -0.167]</t>
  </si>
  <si>
    <t>[0.0, 0.0, 0.0] [0.0, 0.0, 0.0] [0.0, -0.0, -0.0] [0.0, 0.0, 0.0]</t>
  </si>
  <si>
    <t>[0.0, 0.0, 0.0] [0.0, 0.0, -0.0] [0.0, -0.0, -0.0] [0.0, 0.0, 0.0]</t>
  </si>
  <si>
    <t>[1.0, 0.102, 0.088] [0.74, -0.0, -0.222] [0.0, 0.0, 0.0] [0.575, 0.155, -0.041]</t>
  </si>
  <si>
    <t>[1.0, 0.006, 0.25] [0.538, -0.0, -0.162] [0.0, -0.0, 0.0] [0.654, 0.065, -0.169]</t>
  </si>
  <si>
    <t>[1.0, 0.079, 0.167] [0.675, -0.0, -0.202] [0.0, 0.0, 0.0] [0.595, 0.136, -0.102]</t>
  </si>
  <si>
    <t>[1.0, -0.184, 0.085] [0.616, 0.159, 0.061] [0.0, -0.0, -0.0] [0.743, 0.0, 0.223]</t>
  </si>
  <si>
    <t>[1.0, -0.093, 0.235] [0.679, 0.062, 0.178] [0.0, 0.0, 0.0] [0.54, 0.0, 0.162]</t>
  </si>
  <si>
    <t>[1.0, -0.166, 0.159] [0.629, 0.14, 0.118] [0.0, -0.0, 0.0] [0.681, 0.0, 0.204]</t>
  </si>
  <si>
    <t>[1.0, -0.058, 0.12] [0.529, 0.021, -0.15] [0.0, 0.0, 0.0] [0.542, 0.0, 0.163]</t>
  </si>
  <si>
    <t>[1.0, 0.0, 0.3] [0.291, -0.0, 0.087] [0.386, 0.0, 0.116] [0.287, 0.056, -0.039]</t>
  </si>
  <si>
    <t>[1.0, -0.054, 0.278] [0.098, 0.002, -0.029] [0.422, 0.0, 0.127] [0.238, 0.0, 0.071]</t>
  </si>
  <si>
    <t>[1.0, 0.006, -0.28] [0.754, -0.037, -0.211] [0.0, -0.0, 0.0] [1.0, 0.031, -0.287]</t>
  </si>
  <si>
    <t>[1.0, -0.148, -0.015] [0.397, 0.079, -0.086] [0.254, 0.0, -0.076] [1.0, 0.0, -0.3]</t>
  </si>
  <si>
    <t>[1.0, -0.091, -0.128] [0.515, 0.024, -0.145] [0.162, 0.0, -0.049] [1.0, 0.0, -0.3]</t>
  </si>
  <si>
    <t>[1.0, -0.072, -0.254] [1.0, 0.037, 0.285] [0.05, -0.011, -0.011] [0.715, -0.0, 0.215]</t>
  </si>
  <si>
    <t>[1.0, 0.074, -0.015] [1.0, 0.0, 0.3] [0.195, -0.0, -0.058] [0.489, 0.119, 0.068]</t>
  </si>
  <si>
    <t>[1.0, 0.025, -0.122] [1.0, 0.0, 0.3] [0.154, 0.0, -0.046] [0.546, 0.061, 0.139]</t>
  </si>
  <si>
    <t>[1.0, -0.0, -0.3] [0.403, 0.0, -0.121] [0.738, -0.0, -0.221] [0.515, 0.074, 0.065]</t>
  </si>
  <si>
    <t>[1.0, -0.028, -0.086] [0.985, 0.0, 0.295] [0.0, -0.0, -0.0] [0.932, 0.024, -0.27]</t>
  </si>
  <si>
    <t>[1.0, 0.0, -0.3] [0.373, 0.051, -0.005] [1.0, 0.0, -0.3] [0.574, 0.141, -0.074]</t>
  </si>
  <si>
    <t>[1.0, 0.102, -0.053] [0.804, -0.0, -0.241] [0.0, 0.0, -0.0] [0.728, 0.16, -0.14]</t>
  </si>
  <si>
    <t>[1.0, -0.122, 0.128] [0.48, 0.062, -0.118] [0.0, -0.0, 0.0] [0.971, 0.0, -0.291]</t>
  </si>
  <si>
    <t>[1.0, -0.002, 0.037] [0.621, -0.0, -0.186] [0.0, -0.0, 0.0] [0.818, 0.058, -0.222]</t>
  </si>
  <si>
    <t>[1.0, -0.183, -0.047] [0.758, 0.163, 0.157] [0.0, -0.0, 0.0] [0.803, 0.0, 0.241]</t>
  </si>
  <si>
    <t>[1.0, 0.028, 0.119] [0.96, 0.0, 0.288] [0.0, -0.0, -0.0] [0.482, 0.061, 0.119]</t>
  </si>
  <si>
    <t>[1.0, -0.081, 0.037] [0.832, 0.054, 0.227] [0.0, -0.0, 0.0] [0.614, -0.0, 0.184]</t>
  </si>
  <si>
    <t>[1.0, -0.059, -0.263] [0.704, 0.028, -0.2] [0.0, -0.0, 0.0] [0.721, -0.0, 0.216]</t>
  </si>
  <si>
    <t>[1.0, -0.035, 0.283] [0.719, 0.0, 0.216] [0.0, 0.0, -0.0] [0.68, 0.017, -0.197]</t>
  </si>
  <si>
    <t>[1.0, -0.008, 0.037] [0.756, 0.0, 0.227] [0.0, -0.0, -0.0] [0.66, 0.026, 0.187]</t>
  </si>
  <si>
    <t>[1.0, -0.088, 0.037] [0.672, 0.036, -0.186] [-0.0, -0.0, -0.0] [0.751, 0.0, -0.225]</t>
  </si>
  <si>
    <t>[1.0, 0.0, 0.3] [0.131, -0.0, 0.039] [0.797, 0.001, 0.239] [0.256, 0.058, 0.045]</t>
  </si>
  <si>
    <t>[1.0, -0.059, -0.276] [0.062, 0.0, 0.019] [0.745, 0.0, -0.224] [0.327, 0.024, -0.088]</t>
  </si>
  <si>
    <t>[1.0, 0.285, 0.037] [0.732, 0.207, 0.029] [0.0, 0.0, 0.0] [0.65, -0.187, -0.019]</t>
  </si>
  <si>
    <t>[1.0, -0.285, 0.037] [0.743, -0.211, 0.03] [0.0, 0.0, -0.0] [0.65, 0.194, -0.001]</t>
  </si>
  <si>
    <t>[1.0, -0.208, -0.214] [0.233, 0.0, -0.07] [0.242, -0.051, 0.051] [0.148, 0.037, 0.017]</t>
  </si>
  <si>
    <t>[1.0, 0.159, -0.09] [0.186, 0.0, 0.056] [0.457, 0.097, 0.097] [0.075, 0.023, 0.0]</t>
  </si>
  <si>
    <t>[1.0, -0.062, -0.199] [0.0, -0.0, -0.0] [0.503, 0.075, 0.12] [0.097, 0.029, 0.0]</t>
  </si>
  <si>
    <t>[1.0, -0.249, 0.124] [0.432, 0.109, 0.029] [0.0, -0.0, 0.0] [0.293, -0.088, -0.0]</t>
  </si>
  <si>
    <t>[1.0, 0.161, 0.179] [0.574, 0.042, 0.155] [0.0, -0.0, 0.0] [0.184, -0.055, -0.0]</t>
  </si>
  <si>
    <t>[1.0, -0.05, 0.157] [0.476, 0.065, 0.116] [0.0, -0.0, 0.0] [0.248, -0.074, -0.0]</t>
  </si>
  <si>
    <t>[1.0, -0.287, -0.032] [0.35, 0.072, -0.075] [0.0, -0.0, -0.0] [0.194, -0.028, 0.047]</t>
  </si>
  <si>
    <t>[1.0, 0.27, 0.071] [0.293, 0.0, 0.088] [0.284, 0.085, -0.0] [0.02, 0.001, -0.005]</t>
  </si>
  <si>
    <t>[1.0, -0.014, 0.012] [0.177, 0.008, 0.05] [0.0, 0.0, -0.0] [0.043, -0.013, -0.0]</t>
  </si>
  <si>
    <t>[1.0, -0.074, -0.269] [1.0, 0.089, -0.263] [0.326, -0.069, 0.069] [0.308, 0.078, 0.036]</t>
  </si>
  <si>
    <t>[1.0, 0.212, -0.212] [0.313, -0.066, 0.066] [0.874, 0.208, 0.131] [0.362, 0.076, -0.077]</t>
  </si>
  <si>
    <t>[1.0, -0.0, -0.3] [1.0, -0.244, 0.134] [0.018, -0.004, -0.004] [0.629, 0.143, 0.109]</t>
  </si>
  <si>
    <t>[1.0, -0.151, 0.237] [0.92, 0.223, -0.129] [0.223, -0.0, -0.067] [0.341, -0.102, -0.0]</t>
  </si>
  <si>
    <t>[1.0, 0.103, 0.257] [0.193, 0.0, 0.058] [1.0, 0.22, -0.193] [0.225, -0.039, -0.051]</t>
  </si>
  <si>
    <t>[1.0, 0.0, 0.3] [0.359, -0.011, 0.063] [1.0, -0.018, -0.293] [0.165, -0.05, -0.0]</t>
  </si>
  <si>
    <t>[1.0, -0.297, -0.006] [1.0, 0.212, -0.212] [0.706, -0.208, -0.009] [0.313, -0.052, 0.072]</t>
  </si>
  <si>
    <t>[1.0, 0.266, 0.082] [0.362, -0.013, 0.103] [1.0, 0.3, -0.0] [0.418, 0.003, -0.124]</t>
  </si>
  <si>
    <t>[0.206, -0.044, 0.044] [1.0, -0.212, 0.212] [1.0, 0.045, -0.189] [0.76, 0.05, 0.207]</t>
  </si>
  <si>
    <t>[1.0, -0.155, -0.236] [0.731, 0.014, -0.213] [0.0, -0.0, 0.0] [0.297, 0.081, 0.019]</t>
  </si>
  <si>
    <t>[1.0, 0.22, -0.133] [0.205, 0.0, 0.061] [0.673, 0.143, 0.143] [0.114, 0.034, 0.0]</t>
  </si>
  <si>
    <t>[1.0, -0.003, -0.299] [0.123, 0.003, 0.036] [0.726, -0.0, 0.218] [0.144, 0.043, 0.0]</t>
  </si>
  <si>
    <t>[1.0, -0.228, 0.174] [0.676, 0.17, -0.023] [0.0, -0.0, -0.0] [0.349, -0.105, -0.0]</t>
  </si>
  <si>
    <t>[1.0, 0.179, 0.226] [0.446, 0.025, 0.123] [0.385, 0.082, -0.082] [0.162, -0.049, -0.0]</t>
  </si>
  <si>
    <t>[1.0, -0.069, 0.236] [0.639, 0.096, 0.152] [0.0, 0.0, -0.0] [0.36, -0.108, -0.0]</t>
  </si>
  <si>
    <t>[1.0, -0.292, -0.02] [0.727, 0.133, -0.163] [0.0, -0.0, 0.0] [0.3, -0.03, 0.078]</t>
  </si>
  <si>
    <t>[1.0, 0.269, 0.074] [0.276, 0.0, 0.083] [0.585, 0.175, -0.0] [0.136, 0.002, -0.04]</t>
  </si>
  <si>
    <t>[1.0, -0.025, 0.027] [0.637, 0.101, 0.149] [0.0, -0.0, -0.0] [0.356, 0.107, -0.0]</t>
  </si>
  <si>
    <t>[1.0, -0.109, 0.012] [0.567, -0.136, 0.083] [0.0, -0.0, 0.0] [0.424, -0.127, 0.0]</t>
  </si>
  <si>
    <t>[1.0, 0.181, 0.054] [0.124, 0.037, 0.0] [0.0, 0.0, -0.0] [0.856, -0.02, 0.248]</t>
  </si>
  <si>
    <t>[1.0, -0.123, 0.019] [0.956, -0.089, 0.25] [0.0, 0.0, -0.0] [0.015, -0.005, -0.0]</t>
  </si>
  <si>
    <t>[1.0, 0.091, -0.18] [0.701, 0.162, 0.117] [0.0, -0.0, 0.0] [0.285, -0.085, -0.0]</t>
  </si>
  <si>
    <t>[1.0, 0.0, 0.3] [0.13, 0.026, -0.028] [0.901, -0.024, 0.198] [0.0, 0.0, -0.0]</t>
  </si>
  <si>
    <t>[0.0, 0.0, -0.0] [0.0, 0.0, -0.0] [0.0, -0.0, -0.0]</t>
  </si>
  <si>
    <t>[0.0, 0.0, 0.0] [0.0, 0.0, 0.0] [0.0, -0.0, -0.0]</t>
  </si>
  <si>
    <t>[0.0, 0.0, 0.0] [0.0, 0.0, 0.0] [0.0, 0.0, -0.0]</t>
  </si>
  <si>
    <t>[-0.0, -0.0, -0.0] [0.0, -0.0, 0.0] [-0.0, 0.0, 0.0]</t>
  </si>
  <si>
    <t>[1.0, -0.259, -0.1] [0.359, -0.099, -0.021] [-0.0, 0.0, -0.0] [0.296, -0.074, 0.036]</t>
  </si>
  <si>
    <t>[1.0, 0.138, 0.062] [0.544, 0.019, 0.156] [0.0, -0.0, -0.0] [0.226, 0.0, 0.068]</t>
  </si>
  <si>
    <t>[1.0, -0.046, -0.063] [0.377, -0.062, 0.087] [0.0, -0.0, -0.0] [0.266, 0.0, 0.08]</t>
  </si>
  <si>
    <t>[1.0, -0.191, 0.221] [0.479, 0.09, 0.013] [0.0, 0.0, 0.0] [0.329, 0.0, -0.099]</t>
  </si>
  <si>
    <t>[1.0, 0.067, 0.272] [0.486, 0.117, 0.07] [0.25, -0.053, 0.053] [0.06, 0.0, -0.018]</t>
  </si>
  <si>
    <t>[1.0, -0.077, 0.252] [0.493, 0.116, 0.077] [0.0, -0.0, 0.0] [0.281, 0.0, -0.084]</t>
  </si>
  <si>
    <t>[1.0, -0.264, 0.088] [0.379, 0.01, -0.109] [0.0, -0.0, -0.0] [0.225, -0.022, -0.059]</t>
  </si>
  <si>
    <t>[1.0, 0.222, 0.188] [0.556, 0.099, 0.126] [-0.0, 0.0, -0.0] [0.099, 0.013, 0.024]</t>
  </si>
  <si>
    <t>[1.0, -0.032, 0.072] [0.156, 0.028, 0.035] [0.0, -0.0, -0.0] [0.023, 0.0, 0.007]</t>
  </si>
  <si>
    <t>[1.0, -0.256, -0.106] [1.0, -0.113, -0.18] [0.886, 0.241, -0.061] [0.0, 0.0, 0.0]</t>
  </si>
  <si>
    <t>[1.0, 0.287, 0.031] [0.994, 0.0, 0.298] [0.136, -0.029, -0.029] [0.606, 0.12, 0.132]</t>
  </si>
  <si>
    <t>[1.0, -0.097, -0.26] [1.0, -0.122, 0.25] [1.0, 0.0, -0.3] [0.474, -0.048, -0.003]</t>
  </si>
  <si>
    <t>[1.0, -0.039, 0.284] [0.861, 0.123, -0.092] [0.0, -0.0, 0.0] [0.296, -0.0, -0.089]</t>
  </si>
  <si>
    <t>[1.0, 0.0, 0.3] [0.51, 0.101, 0.017] [0.651, -0.151, 0.107] [0.0, 0.0, 0.0]</t>
  </si>
  <si>
    <t>[1.0, 0.0, 0.3] [0.655, 0.095, 0.0] [0.509, -0.012, 0.126] [0.0, -0.0, 0.0]</t>
  </si>
  <si>
    <t>[1.0, -0.132, 0.245] [1.0, 0.034, -0.283] [0.548, 0.048, 0.144] [0.0, -0.0, -0.0]</t>
  </si>
  <si>
    <t>[1.0, 0.066, 0.272] [0.505, 0.107, 0.107] [0.905, -0.257, 0.035] [0.039, 0.012, 0.0]</t>
  </si>
  <si>
    <t>[1.0, 0.0, 0.3] [0.868, 0.086, 0.028] [0.867, 0.0, 0.112] [0.0, 0.0, -0.0]</t>
  </si>
  <si>
    <t>[1.0, -0.249, -0.124] [0.723, -0.127, -0.164] [0.0, 0.0, 0.0] [0.364, -0.087, 0.053]</t>
  </si>
  <si>
    <t>[1.0, 0.216, 0.057] [0.722, 0.014, 0.211] [-0.0, -0.0, -0.0] [0.32, 0.0, 0.096]</t>
  </si>
  <si>
    <t>[1.0, -0.045, -0.174] [0.528, -0.112, 0.112] [0.245, 0.0, -0.073] [0.315, 0.0, 0.095]</t>
  </si>
  <si>
    <t>[1.0, -0.109, 0.255] [0.687, 0.108, -0.044] [0.0, 0.0, 0.0] [0.311, 0.0, -0.093]</t>
  </si>
  <si>
    <t>[1.0, 0.012, 0.295] [0.449, 0.105, 0.071] [0.498, -0.106, 0.106] [0.039, 0.012, 0.0]</t>
  </si>
  <si>
    <t>[1.0, -0.019, 0.292] [0.697, 0.136, 0.027] [0.0, 0.0, 0.0] [0.292, -0.0, -0.088]</t>
  </si>
  <si>
    <t>[1.0, -0.237, 0.152] [0.724, 0.036, -0.202] [0.0, 0.0, 0.0] [0.303, -0.026, -0.08]</t>
  </si>
  <si>
    <t>[1.0, 0.172, 0.229] [0.523, 0.11, 0.111] [0.447, -0.134, -0.0] [0.035, 0.008, 0.008]</t>
  </si>
  <si>
    <t>[1.0, 0.017, 0.2] [0.699, 0.21, 0.0] [0.0, -0.0, -0.0] [0.315, -0.0, 0.094]</t>
  </si>
  <si>
    <t>[1.0, -0.138, 0.171] [0.555, -0.019, 0.159] [0.0, 0.0, -0.0] [0.447, -0.0, -0.134]</t>
  </si>
  <si>
    <t>[1.0, 0.118, 0.219] [0.222, -0.066, -0.0] [0.0, -0.0, -0.0] [0.793, -0.121, -0.188]</t>
  </si>
  <si>
    <t>[1.0, -0.163, 0.166] [0.87, 0.154, 0.197] [0.0, -0.0, -0.0] [0.129, 0.0, 0.039]</t>
  </si>
  <si>
    <t>[1.0, 0.021, 0.031] [0.665, 0.186, 0.033] [0.0, -0.0, 0.0] [0.297, -0.0, -0.089]</t>
  </si>
  <si>
    <t>[1.0, 0.0, 0.3] [0.615, 0.019, 0.0] [0.42, 0.0, -0.0] [0.009, -0.003, 0.0]</t>
  </si>
  <si>
    <t>[0.0, -0.0, -0.0] [0.0, 0.0, -0.0] [0.0, -0.0, -0.0] [0.0, -0.0, 0.0]</t>
  </si>
  <si>
    <t>[0.0, -0.0, 0.0] [0.0, 0.0, 0.0] [0.0, 0.0, 0.0] [0.0, 0.0, 0.0]</t>
  </si>
  <si>
    <t>[0.0, -0.0, -0.0] [0.0, 0.0, -0.0] [0.0, -0.0, 0.0] [0.0, -0.0, 0.0]</t>
  </si>
  <si>
    <t>[0.464, 0.071, -0.098] [0.0, 0.0, 0.0] [1.0, -0.012, 0.295] [1.0, 0.192, 0.22]</t>
  </si>
  <si>
    <t>[0.0, -0.0, -0.0] [0.0, -0.0, -0.0] [0.0, 0.0, -0.0] [0.0, -0.0, -0.0]</t>
  </si>
  <si>
    <t>[0.963, -0.183, 0.213] [0.223, -0.047, -0.047] [1.0, -0.212, -0.212] [1.0, 0.18, 0.057]</t>
  </si>
  <si>
    <t>[0.0, 0.0, -0.0] [0.0, -0.0, 0.0] [0.0, -0.0, 0.0] [0.0, 0.0, 0.0]</t>
  </si>
  <si>
    <t>[0.0, 0.0, 0.0] [0.0, -0.0, 0.0] [0.0, -0.0, -0.0] [0.0, -0.0, -0.0]</t>
  </si>
  <si>
    <t>[0.0, -0.0, -0.0] [0.0, 0.0, -0.0] [0.0, -0.0, -0.0] [0.0, 0.0, -0.0]</t>
  </si>
  <si>
    <t>[0.0, -0.0, -0.0] [0.0, 0.0, -0.0] [0.0, -0.0, -0.0] [0.0, 0.0, 0.0]</t>
  </si>
  <si>
    <t>[1.0, -0.004, 0.126] [0.0, 0.0, 0.0] [0.0, -0.0, 0.0] [0.967, 0.186, 0.213]</t>
  </si>
  <si>
    <t>[1.0, -0.274, -0.062] [0.417, -0.1, 0.061] [0.002, -0.0, 0.0] [0.251, -0.075, 0.0]</t>
  </si>
  <si>
    <t>[1.0, 0.095, 0.193] [0.571, 0.135, -0.088] [-0.0, 0.0, 0.0] [0.27, 0.057, 0.057]</t>
  </si>
  <si>
    <t>[1.0, -0.12, -0.093] [0.01, 0.003, -0.0] [0.374, 0.079, 0.079] [0.226, 0.048, 0.048]</t>
  </si>
  <si>
    <t>[0.0, -0.0, 0.0] [0.0, -0.0, -0.0] [0.0, 0.0, -0.0] [0.0, 0.0, -0.0]</t>
  </si>
  <si>
    <t>[0.0, -0.0, 0.0] [0.0, 0.0, -0.0] [0.0, 0.0, -0.0] [0.0, 0.0, -0.0]</t>
  </si>
  <si>
    <t>[1.0, 0.074, 0.225] [0.535, -0.0, -0.16] [0.0, 0.0, -0.0] [0.025, -0.003, 0.006]</t>
  </si>
  <si>
    <t>[1.0, -0.234, 0.16] [1.0, -0.261, -0.095] [0.847, -0.18, -0.18] [0.229, -0.03, -0.056]</t>
  </si>
  <si>
    <t>[1.0, 0.013, 0.295] [0.778, 0.192, -0.1] [0.0, 0.0, 0.0] [0.636, 0.181, 0.023]</t>
  </si>
  <si>
    <t>[0.595, -0.074, -0.148] [1.0, 0.037, 0.285] [1.0, 0.0, -0.3] [1.0, 0.097, 0.244]</t>
  </si>
  <si>
    <t>[0.0, -0.0, 0.0] [0.0, 0.0, -0.0] [0.0, 0.0, -0.0] [0.0, -0.0, -0.0]</t>
  </si>
  <si>
    <t>[0.0, -0.0, 0.0] [0.0, 0.0, 0.0] [0.0, 0.0, -0.0] [0.0, -0.0, -0.0]</t>
  </si>
  <si>
    <t>[1.0, -0.283, -0.041] [0.897, -0.267, -0.006] [0.0, 0.0, -0.0] [0.328, -0.096, -0.005]</t>
  </si>
  <si>
    <t>[1.0, 0.147, 0.222] [0.722, 0.176, -0.098] [0.0, 0.0, 0.0] [0.371, 0.079, 0.079]</t>
  </si>
  <si>
    <t>[1.0, -0.038, -0.284] [0.177, 0.038, -0.038] [0.871, 0.049, 0.241] [0.334, 0.0, 0.1]</t>
  </si>
  <si>
    <t>[0.0, -0.0, 0.0] [0.0, 0.0, -0.0] [-0.0, 0.0, 0.0] [0.0, -0.0, -0.0]</t>
  </si>
  <si>
    <t>[0.0, -0.0, 0.0] [0.0, 0.0, -0.0] [-0.0, 0.0, -0.0] [0.0, 0.0, 0.0]</t>
  </si>
  <si>
    <t>[0.0, -0.0, 0.0] [0.0, -0.0, -0.0] [0.0, 0.0, 0.0] [0.0, -0.0, -0.0]</t>
  </si>
  <si>
    <t>[0.0, -0.0, 0.0] [0.0, 0.0, 0.0] [-0.0, -0.0, -0.0] [0.0, 0.0, -0.0]</t>
  </si>
  <si>
    <t>[0.0, 0.0, 0.0] [0.0, -0.0, 0.0] [0.0, -0.0, -0.0]</t>
  </si>
  <si>
    <t>[1.0, 0.3, -0.0] [0.908, -0.194, -0.153] [0.948, -0.259, 0.062]</t>
  </si>
  <si>
    <t>[0.0, -0.0, -0.0] [0.0, -0.0, 0.0] [0.0, 0.0, 0.0]</t>
  </si>
  <si>
    <t>[-0.0, -0.0, -0.0] [-0.0, 0.0, 0.0] [-0.0, 0.0, -0.0]</t>
  </si>
  <si>
    <t>[-0.0, -0.0, -0.0] [-0.0, 0.0, 0.0] [-0.0, 0.0, 0.0]</t>
  </si>
  <si>
    <t>[-0.0, 0.0, -0.0] [-0.0, 0.0, 0.0] [-0.0, 0.0, -0.0]</t>
  </si>
  <si>
    <t>[1.0, -0.214, -0.207] [1.0, 0.031, -0.287] [0.846, 0.179, 0.179] [0.466, -0.041, -0.123]</t>
  </si>
  <si>
    <t>[1.0, 0.205, -0.215] [1.0, 0.14, 0.242] [0.607, 0.106, -0.138] [0.702, -0.21, -0.0]</t>
  </si>
  <si>
    <t>[1.0, 0.019, -0.292] [1.0, 0.086, -0.044] [0.656, 0.197, 0.0] [0.532, -0.113, -0.113]</t>
  </si>
  <si>
    <t>[1.0, -0.018, 0.293] [1.0, -0.07, -0.271] [0.871, -0.207, 0.13] [0.563, 0.169, 0.0]</t>
  </si>
  <si>
    <t>[1.0, 0.225, 0.182] [1.0, -0.11, 0.254] [0.671, -0.142, -0.142] [0.751, 0.143, 0.166]</t>
  </si>
  <si>
    <t>[1.0, 0.0, 0.3] [1.0, -0.088, 0.173] [0.67, -0.201, -0.0] [0.666, 0.18, 0.048]</t>
  </si>
  <si>
    <t>[1.0, -0.259, 0.1] [1.0, -0.022, -0.291] [0.809, -0.034, 0.228] [0.314, 0.067, -0.067]</t>
  </si>
  <si>
    <t>[1.0, 0.289, -0.027] [1.0, 0.0, 0.3] [0.536, -0.019, -0.153] [0.606, -0.051, 0.161]</t>
  </si>
  <si>
    <t>[1.0, 0.289, -0.027] [1.0, 0.021, -0.226] [0.309, -0.049, 0.073] [0.0, -0.0, -0.0]</t>
  </si>
  <si>
    <t>[0.47, -0.1, -0.1] [0.846, 0.153, -0.19] [1.0, 0.057, 0.276] [1.0, -0.114, -0.253]</t>
  </si>
  <si>
    <t>[0.682, 0.078, -0.172] [0.632, 0.134, 0.134] [1.0, 0.107, -0.256] [1.0, -0.263, 0.089]</t>
  </si>
  <si>
    <t>[0.612, -0.126, -0.131] [0.61, 0.183, 0.0] [1.0, 0.098, 0.037] [1.0, -0.3, -0.0]</t>
  </si>
  <si>
    <t>[0.546, 0.0, 0.164] [0.872, -0.193, -0.166] [1.0, -0.083, 0.266] [1.0, 0.283, 0.042]</t>
  </si>
  <si>
    <t>[0.722, 0.153, 0.153] [0.691, -0.156, 0.123] [1.0, -0.092, -0.262] [1.0, 0.147, 0.239]</t>
  </si>
  <si>
    <t>[0.678, 0.0, 0.203] [0.666, -0.198, -0.005] [1.0, -0.097, -0.032] [1.0, 0.212, 0.212]</t>
  </si>
  <si>
    <t>[0.295, -0.079, 0.023] [0.824, -0.055, -0.224] [1.0, 0.0, 0.3] [1.0, 0.19, -0.221]</t>
  </si>
  <si>
    <t>[0.587, 0.176, 0.0] [0.55, -0.01, 0.161] [1.0, -0.007, -0.297] [1.0, -0.106, 0.256]</t>
  </si>
  <si>
    <t>[0.0, -0.0, -0.0] [0.307, -0.046, -0.073] [1.0, 0.024, 0.213] [1.0, -0.097, 0.26]</t>
  </si>
  <si>
    <t>[1.0, -0.225, -0.18] [1.0, 0.128, -0.247] [1.0, 0.148, 0.239] [1.0, -0.091, -0.262]</t>
  </si>
  <si>
    <t>[0.957, 0.198, -0.205] [1.0, 0.202, 0.216] [0.977, 0.091, -0.255] [1.0, -0.3, -0.0]</t>
  </si>
  <si>
    <t>[1.0, 0.0, -0.3] [0.956, 0.194, -0.08] [1.0, 0.19, -0.115] [1.0, -0.212, -0.212]</t>
  </si>
  <si>
    <t>[0.962, -0.006, 0.286] [1.0, -0.162, -0.233] [0.976, -0.179, 0.219] [1.0, 0.3, 0.0]</t>
  </si>
  <si>
    <t>[0.979, 0.208, 0.208] [1.0, -0.15, 0.238] [0.985, -0.146, -0.235] [1.0, 0.165, 0.232]</t>
  </si>
  <si>
    <t>[1.0, 0.0, 0.3] [1.0, -0.178, 0.13] [0.956, -0.174, 0.066] [1.0, 0.212, 0.212]</t>
  </si>
  <si>
    <t>[0.982, -0.263, 0.077] [1.0, -0.067, -0.272] [0.98, 0.0, 0.294] [1.0, 0.212, -0.212]</t>
  </si>
  <si>
    <t>[0.997, 0.285, -0.034] [1.0, -0.024, 0.29] [1.0, -0.0, -0.3] [1.0, -0.081, 0.267]</t>
  </si>
  <si>
    <t>[1.0, 0.0, 0.3] [1.0, 0.218, 0.13] [0.953, 0.222, 0.065] [1.0, 0.212, 0.212]</t>
  </si>
  <si>
    <t>[0.996, -0.04, -0.228] [1.0, -0.3, -0.0] [1.0, -0.3, -0.0] [1.0, -0.206, -0.105]</t>
  </si>
  <si>
    <t>[1.0, 0.284, -0.04] [0.056, 0.012, 0.012] [1.0, -0.027, 0.275] [0.058, 0.012, 0.012]</t>
  </si>
  <si>
    <t>[0.049, -0.0, 0.015] [1.0, -0.033, -0.255] [0.045, 0.009, -0.009] [1.0, -0.108, 0.255]</t>
  </si>
  <si>
    <t>[1.0, 0.073, -0.212] [1.0, 0.257, -0.104] [1.0, -0.3, -0.0] [0.993, 0.23, 0.164]</t>
  </si>
  <si>
    <t>[1.0, 0.091, 0.262] [0.995, -0.299, -0.0] [1.0, 0.256, 0.106] [1.0, -0.224, 0.022]</t>
  </si>
  <si>
    <t>[0.0, 0.0, 0.0] [0.0, 0.0, -0.0] [0.0, -0.0, 0.0] [0.0, 0.0, -0.0]</t>
  </si>
  <si>
    <t>[0.0, 0.0, -0.0] [0.0, 0.0, -0.0] [0.0, -0.0, 0.0] [0.0, 0.0, -0.0]</t>
  </si>
  <si>
    <t>[0.0, 0.0, 0.0] [0.0, -0.0, -0.0] [0.0, 0.0, 0.0] [0.0, 0.0, -0.0]</t>
  </si>
  <si>
    <t>[0.64, -0.183, -0.022] [0.336, -0.101, -0.0] [1.0, -0.189, -0.222] [1.0, -0.242, -0.14]</t>
  </si>
  <si>
    <t>[0.0, 0.0, -0.0] [0.0, 0.0, 0.0] [0.0, -0.0, 0.0] [0.0, 0.0, -0.0]</t>
  </si>
  <si>
    <t>[1.0, -0.031, -0.287] [0.392, -0.083, -0.083] [1.0, -0.29, -0.025] [1.0, 0.236, -0.155]</t>
  </si>
  <si>
    <t>[0.0, 0.0, -0.0] [0.0, -0.0, -0.0] [0.0, -0.0, 0.0] [0.0, 0.0, -0.0]</t>
  </si>
  <si>
    <t>[0.0, 0.0, -0.0] [0.0, -0.0, -0.0] [0.0, -0.0, -0.0] [0.0, 0.0, -0.0]</t>
  </si>
  <si>
    <t>[0.0, 0.0, -0.0] [0.0, 0.0, -0.0] [0.0, 0.0, 0.0] [0.0, 0.0, -0.0]</t>
  </si>
  <si>
    <t>[1.0, -0.212, 0.212] [0.197, 0.059, 0.0] [0.444, 0.094, 0.094] [0.76, 0.033, 0.174]</t>
  </si>
  <si>
    <t>[0.0, -0.0, 0.0] [0.0, 0.0, -0.0] [0.0, -0.0, 0.0] [0.0, 0.0, 0.0]</t>
  </si>
  <si>
    <t>[0.0, -0.0, -0.0] [0.0, -0.0, -0.0] [0.0, -0.0, 0.0] [0.0, 0.0, -0.0]</t>
  </si>
  <si>
    <t>[0.99, 0.02, 0.289] [0.0, -0.0, -0.0] [1.0, 0.135, -0.215] [0.0, 0.0, 0.0]</t>
  </si>
  <si>
    <t>[1.0, -0.269, 0.075] [1.0, 0.212, -0.212] [0.286, 0.061, 0.061] [0.801, 0.028, 0.126]</t>
  </si>
  <si>
    <t>[0.0, 0.0, -0.0] [-0.0, -0.0, 0.0] [0.0, -0.0, -0.0] [0.0, 0.0, 0.0]</t>
  </si>
  <si>
    <t>[1.0, 0.034, -0.058] [0.655, -0.197, -0.0] [0.0, 0.0, 0.0] [0.584, 0.015, 0.169]</t>
  </si>
  <si>
    <t>[1.0, 0.204, 0.024] [0.461, -0.138, 0.0] [0.0, -0.0, 0.0] [0.655, 0.15, 0.112]</t>
  </si>
  <si>
    <t>[1.0, 0.108, -0.03] [0.581, -0.174, -0.0] [0.0, -0.0, 0.0] [0.607, 0.073, 0.152]</t>
  </si>
  <si>
    <t>[1.0, 0.023, 0.245] [0.493, 0.03, -0.135] [0.0, 0.0, -0.0] [0.733, -0.22, -0.0]</t>
  </si>
  <si>
    <t>[1.0, 0.21, 0.139] [0.6, 0.165, -0.036] [0.0, 0.0, 0.0] [0.488, -0.146, -0.0]</t>
  </si>
  <si>
    <t>[1.0, 0.11, 0.225] [0.518, 0.095, -0.116] [0.0, -0.0, -0.0] [0.656, -0.197, 0.0]</t>
  </si>
  <si>
    <t>[1.0, 0.043, 0.068] [0.484, -0.145, -0.0] [0.0, -0.0, -0.0] [0.521, -0.146, 0.024]</t>
  </si>
  <si>
    <t>[1.0, 0.3, 0.0] [0.305, 0.065, 0.065] [0.275, -0.078, 0.012] [0.231, 0.04, 0.053]</t>
  </si>
  <si>
    <t>[1.0, 0.235, 0.074] [0.38, -0.114, 0.0] [0.0, -0.0, 0.0] [0.408, -0.115, 0.019]</t>
  </si>
  <si>
    <t>[1.0, -0.298, -0.004] [0.621, -0.186, 0.0] [0.167, -0.047, 0.007] [1.0, 0.229, 0.172]</t>
  </si>
  <si>
    <t>[1.0, -0.031, 0.169] [0.256, -0.077, 0.0] [0.273, 0.065, 0.041] [1.0, 0.3, 0.0]</t>
  </si>
  <si>
    <t>[1.0, -0.161, 0.042] [0.58, -0.127, 0.113] [0.0, 0.0, 0.0] [1.0, 0.296, 0.009]</t>
  </si>
  <si>
    <t>[1.0, -0.273, 0.065] [1.0, 0.205, 0.034] [0.023, -0.007, 0.0] [0.673, -0.202, -0.0]</t>
  </si>
  <si>
    <t>[1.0, -0.026, -0.002] [1.0, 0.3, -0.0] [0.206, 0.062, 0.0] [0.561, -0.061, 0.143]</t>
  </si>
  <si>
    <t>[1.0, -0.178, 0.065] [1.0, 0.3, 0.0] [0.177, 0.053, 0.0] [0.637, -0.164, 0.064]</t>
  </si>
  <si>
    <t>[1.0, -0.3, -0.0] [0.457, -0.137, -0.0] [0.668, 0.18, 0.05] [0.579, -0.086, 0.138]</t>
  </si>
  <si>
    <t>[1.0, -0.067, 0.097] [0.819, 0.246, -0.0] [0.169, 0.051, 0.0] [1.0, 0.258, 0.102]</t>
  </si>
  <si>
    <t>[1.0, -0.3, 0.0] [0.349, -0.041, 0.088] [1.0, 0.297, 0.007] [0.601, 0.05, 0.16]</t>
  </si>
  <si>
    <t>[1.0, -0.078, -0.061] [0.715, -0.215, -0.0] [0.0, -0.0, 0.0] [0.736, 0.083, 0.186]</t>
  </si>
  <si>
    <t>[1.0, 0.107, 0.143] [0.352, -0.106, 0.0] [-0.0, 0.0, 0.0] [0.955, 0.276, 0.026]</t>
  </si>
  <si>
    <t>[1.0, 0.006, -0.006] [0.601, -0.18, 0.0] [-0.0, -0.0, 0.0] [0.815, 0.182, 0.151]</t>
  </si>
  <si>
    <t>[1.0, -0.106, 0.256] [0.648, 0.111, -0.144] [0.0, -0.0, -0.0] [0.825, -0.247, -0.0]</t>
  </si>
  <si>
    <t>[1.0, 0.115, 0.027] [0.943, 0.283, -0.0] [0.0, 0.0, 0.0] [0.475, -0.111, 0.076]</t>
  </si>
  <si>
    <t>[1.0, -0.001, 0.162] [0.758, 0.204, -0.056] [0.0, -0.0, -0.0] [0.643, -0.193, -0.0]</t>
  </si>
  <si>
    <t>[1.0, -0.258, 0.059] [0.648, -0.195, -0.0] [0.0, -0.0, -0.0] [0.698, -0.196, 0.033]</t>
  </si>
  <si>
    <t>[1.0, 0.252, 0.094] [0.647, 0.194, -0.0] [0.0, -0.0, 0.0] [0.723, 0.192, 0.061]</t>
  </si>
  <si>
    <t>[1.0, 0.003, 0.072] [0.663, 0.199, 0.0] [-0.0, 0.0, 0.0] [0.715, -0.193, 0.052]</t>
  </si>
  <si>
    <t>[1.0, 0.002, 0.082] [0.63, -0.189, 0.0] [-0.0, 0.0, 0.0] [0.707, 0.195, 0.041]</t>
  </si>
  <si>
    <t>[1.0, 0.282, 0.043] [0.208, -0.017, 0.055] [0.612, -0.184, 0.0] [0.362, -0.077, 0.077]</t>
  </si>
  <si>
    <t>[1.0, -0.286, 0.034] [0.221, 0.034, 0.052] [0.567, 0.17, 0.0] [0.41, 0.087, 0.087]</t>
  </si>
  <si>
    <t>[1.0, 0.019, -0.292] [0.0, 0.0, -0.0] [0.768, 0.015, -0.224] [0.352, 0.007, -0.103]</t>
  </si>
  <si>
    <t>[1.0, -0.008, 0.297] [0.659, -0.005, 0.196] [0.0, -0.0, 0.0] [0.659, -0.005, 0.196]</t>
  </si>
  <si>
    <t>[0.156, -0.009, 0.009] [0.008, 0.002, 0.002] [0.0, 0.0, 0.0] [0.008, 0.002, -0.0]</t>
  </si>
  <si>
    <t>[0.484, -0.145, -0.0] [0.0, 0.0, -0.0] [0.318, -0.001, 0.0] [0.166, -0.001, 0.0]</t>
  </si>
  <si>
    <t>[0.091, 0.021, 0.0] [0.119, -0.025, -0.025] [0.119, 0.025, -0.025] [0.085, -0.019, 0.005]</t>
  </si>
  <si>
    <t>[4.458, 0.374, 0.905] [0.727, 0.218, 0.0] [3.731, -0.49, 0.918] [0.0, 0.0, 0.0]</t>
  </si>
  <si>
    <t>[0.271, -0.035, 0.019] [0.0, -0.0, 0.0] [0.264, -0.079, 0.0] [0.12, -0.003, 0.035]</t>
  </si>
  <si>
    <t>[0.005, 0.001, 0.001] [0.042, 0.013, -0.0] [0.064, -0.012, -0.013] [0.064, -0.004, 0.017]</t>
  </si>
  <si>
    <t>[0.545, -0.006, -0.007] [0.0, -0.0, 0.0] [0.362, 0.09, -0.045] [0.183, 0.039, 0.039]</t>
  </si>
  <si>
    <t>[0.736, 0.091, 0.008] [0.085, -0.026, -0.0] [0.587, -0.176, -0.0] [0.128, 0.0, -0.038]</t>
  </si>
  <si>
    <t>[4.458, 0.374, 0.905] [0.727, 0.218, -0.0] [3.731, -0.49, 0.918] [-0.0, -0.0, 0.0]</t>
  </si>
  <si>
    <t>[0.104, 0.015, -0.025] [0.104, -0.024, 0.018] [0.05, 0.005, 0.013] [0.005, 0.001, 0.001]</t>
  </si>
  <si>
    <t>[2.411, -0.461, 0.48] [0.147, -0.043, 0.0] [1.104, 0.234, 0.234] [1.16, 0.246, 0.246]</t>
  </si>
  <si>
    <t>[0.056, -0.017, -0.0] [0.119, 0.025, 0.025] [0.119, -0.025, 0.025] [0.061, 0.015, -0.005]</t>
  </si>
  <si>
    <t>[0.419, 0.126, 0.0] [0.04, -0.012, -0.0] [0.348, -0.012, -0.016] [0.057, 0.012, -0.012]</t>
  </si>
  <si>
    <t>[0.223, 0.067, 0.0] [0.0, 0.0, -0.0] [0.218, 0.042, 0.0] [0.066, 0.002, 0.017]</t>
  </si>
  <si>
    <t>[0.151, -0.018, 0.038] [0.0, 0.0, -0.0] [0.054, 0.012, -0.01] [0.151, -0.004, -0.009]</t>
  </si>
  <si>
    <t>[1.532, -0.199, -0.259] [0.0, 0.0, -0.0] [1.135, 0.241, -0.241] [0.397, -0.112, -0.018]</t>
  </si>
  <si>
    <t>[2.298, 0.101, 0.446] [0.358, 0.108, 0.0] [1.94, -0.322, 0.448] [0.0, 0.0, 0.0]</t>
  </si>
  <si>
    <t>[2.298, 0.101, 0.446] [0.358, 0.108, -0.0] [1.94, -0.322, 0.448] [-0.0, -0.0, -0.0]</t>
  </si>
  <si>
    <t>[0.219, -0.056, -0.024] [0.161, -0.048, -0.0] [0.0, 0.0, 0.0] [0.192, -0.035, -0.026]</t>
  </si>
  <si>
    <t>[1.961, -0.51, -0.022] [0.0, 0.0, 0.0] [1.206, 0.3, -0.151] [0.608, 0.129, 0.129]</t>
  </si>
  <si>
    <t>[0.0, 0.0, 0.0] [1.236, 0.309, -0.016] [1.089, 0.305, -0.052] [0.0, -0.0, 0.0]</t>
  </si>
  <si>
    <t>[0.442, -0.114, 0.033] [0.206, 0.062, -0.0] [0.291, 0.062, 0.062] [0.107, -0.023, 0.023]</t>
  </si>
  <si>
    <t>[1.247, 0.328, -0.005] [0.0, 0.0, 0.0] [1.1, -0.328, -0.005] [0.0, -0.0, -0.0]</t>
  </si>
  <si>
    <t>[0.211, 0.045, 0.045] [0.172, 0.033, 0.038] [0.013, -0.003, -0.002] [0.166, 0.05, -0.0]</t>
  </si>
  <si>
    <t>[0.344, 0.103, 0.0] [0.246, -0.063, -0.0] [0.0, 0.0, 0.0] [0.246, -0.063, 0.0]</t>
  </si>
  <si>
    <t>[0.113, -0.034, 0.0] [0.13, -0.0, 0.023] [0.13, 0.0, -0.023]</t>
  </si>
  <si>
    <t>[0.0, 0.0, -0.0] [1.059, -0.311, 0.016] [1.206, -0.306, 0.052] [-0.0, -0.0, -0.0]</t>
  </si>
  <si>
    <t>[0.855, -0.203, 0.131] [0.199, 0.06, -0.0] [0.768, 0.15, 0.168] [0.076, 0.016, -0.016]</t>
  </si>
  <si>
    <t>[3.743, 0.794, 0.794] [3.047, 0.58, 0.674] [0.225, -0.052, -0.041] [2.949, 0.883, -0.0]</t>
  </si>
  <si>
    <t>[6.104, 1.831, 0.0] [4.358, -1.111, -0.0] [0.0, 0.0, 0.0] [4.358, -1.111, 0.0]</t>
  </si>
  <si>
    <t>[2.011, -0.603, 0.0] [2.312, -0.0, 0.412] [2.312, 0.0, -0.412]</t>
  </si>
  <si>
    <t>[0.0, 0.0, -0.0] [18.801, -5.525, 0.278] [21.414, -5.439, 0.921] [-0.0, -0.0, -0.0]</t>
  </si>
  <si>
    <t>[22.14, 5.823, -0.089] [0.0, 0.0, 0.0] [19.527, -5.823, -0.089] [0.0, -0.0, -0.0]</t>
  </si>
  <si>
    <t>[15.189, -3.6, 2.324] [3.539, 1.063, -0.0] [13.64, 2.658, 2.992] [1.352, 0.289, -0.289]</t>
  </si>
  <si>
    <t>[0.017, 0.0, -0.005] [0.022, -0.0, 0.005] [0.0, 0.0, 0.0]</t>
  </si>
  <si>
    <t>[3.583, -0.477, 0.057] [1.77, 0.333, 0.394] [0.0, 0.0, -0.0] [0.122, 0.0, -0.036]</t>
  </si>
  <si>
    <t>[2.107, -0.116, -0.255] [0.236, 0.029, -0.059] [0.0, -0.0, 0.0] [0.215, 0.0, 0.065]</t>
  </si>
  <si>
    <t>[6.328, -0.399, -1.734] [0.981, -0.0, -0.297] [4.657, 1.361, -0.089] [0.139, -0.0, 0.038]</t>
  </si>
  <si>
    <t>[4.182, -0.556, 0.138] [1.773, 0.376, 0.376] [0.468, 0.0, -0.138] [0.238, 0.0, -0.071]</t>
  </si>
  <si>
    <t>[1.497, 0.0, -0.449] [0.819, -0.0, -0.246] [1.497, -0.13, -0.169] [0.897, 0.263, -0.013]</t>
  </si>
  <si>
    <t>[1.522, -0.0, -0.457] [0.234, -0.07, -0.0] [1.522, 0.0, 0.03] [1.485, 0.006, 0.05]</t>
  </si>
  <si>
    <t>[7.628, 2.119, -0.406] [1.569, 0.334, 0.334] [9.016, -0.162, 1.542] [0.0, -0.0, -0.0]</t>
  </si>
  <si>
    <t>[1.255, 0.0, -0.376] [1.255, 0.202, 0.084] [0.67, 0.0, 0.201] [1.038, 0.275, -0.088]</t>
  </si>
  <si>
    <t>[3.129, 0.685, -0.613] [2.416, 0.513, 0.513] [0.128, -0.038, -0.0] [0.598, -0.128, 0.122]</t>
  </si>
  <si>
    <t>[3.334, 0.62, -0.743] [1.32, 0.28, -0.28] [0.127, -0.027, -0.027] [1.944, -0.44, 0.347]</t>
  </si>
  <si>
    <t>[4.607, 1.212, -0.415] [1.341, -0.0, -0.401] [4.607, 1.018, 0.373] [0.0, -0.0, -0.0]</t>
  </si>
  <si>
    <t>[3.182, 0.757, -0.477] [2.565, 0.458, 0.579] [0.0, 0.0, 0.0] [0.611, -0.159, 0.057]</t>
  </si>
  <si>
    <t>[3.219, -0.966, 0.003] [2.54, -0.618, -0.344] [0.0, 0.0, -0.0] [0.695, 0.097, -0.171]</t>
  </si>
  <si>
    <t>[3.395, -0.777, -0.584] [0.132, -0.027, 0.027] [2.01, 0.428, 0.428] [1.314, 0.343, -0.122]</t>
  </si>
  <si>
    <t>[4.257, 0.081, -1.241] [1.343, 0.0, 0.402] [4.278, 0.107, 1.074] [0.0, 0.0, 0.0]</t>
  </si>
  <si>
    <t>[3.206, -0.901, 0.144] [2.517, -0.676, -0.192] [0.0, 0.0, -0.0] [0.686, 0.109, -0.16]</t>
  </si>
  <si>
    <t>[9.164, -2.181, -1.384] [5.966, 1.31, 0.477] [0.0, 0.0, -0.0] [3.281, 0.0, -0.981]</t>
  </si>
  <si>
    <t>[8.469, 0.0, -2.541] [0.169, -0.0, 0.051] [5.217, 0.0, 0.0] [3.244, 0.144, -0.407]</t>
  </si>
  <si>
    <t>[45.051, 9.382, -9.608] [16.815, 0.0, 5.031] [45.323, 10.288, 7.977] [1.088, 0.0, -0.317]</t>
  </si>
  <si>
    <t>[10.481, -2.526, -1.048] [6.561, 1.646, 0.786] [0.0, 0.0, -0.0] [3.962, 0.0, -1.184]</t>
  </si>
  <si>
    <t>[7.076, -1.118, 0.304] [4.543, 1.175, 0.46] [0.0, -0.0, -0.0] [2.597, -0.0, 0.778]</t>
  </si>
  <si>
    <t>[3.811, -0.457, 0.141] [0.667, 0.0, -0.202] [0.854, -0.179, 0.179] [2.359, 0.0, 0.709]</t>
  </si>
  <si>
    <t>[39.927, 5.829, -9.543] [15.971, -0.0, -4.791] [39.727, 4.152, 10.181] [1.797, -0.0, 0.559]</t>
  </si>
  <si>
    <t>[6.188, -0.848, 0.588] [3.954, 0.972, 0.52] [0.0, 0.0, -0.0] [2.259, 0.0, 0.681]</t>
  </si>
  <si>
    <t>[100.126, -23.83, -15.119] [65.182, 14.318, 5.207] [0.0, 0.0, -0.0] [35.845, 0.0, -10.713]</t>
  </si>
  <si>
    <t>[92.541, 0.0, -27.762] [1.851, -0.0, 0.555] [57.005, 0.0, 0.0] [35.443, 1.573, -4.442]</t>
  </si>
  <si>
    <t>[492.247, 102.51, -104.986] [183.726, 0.0, 54.969] [495.218, 112.414, 87.158] [11.885, 0.0, -3.467]</t>
  </si>
  <si>
    <t>[114.519, -27.599, -11.452] [71.689, 17.979, 8.589] [0.0, 0.0, -0.0] [43.288, 0.0, -12.941]</t>
  </si>
  <si>
    <t>[0.464, -0.129, 0.026] [0.017, -0.005, 0.0] [0.0, -0.0, -0.0] [0.152, -0.0, 0.045]</t>
  </si>
  <si>
    <t>[1.751, 0.147, -0.452] [0.893, -0.0, -0.268] [0.518, 0.063, -0.13]</t>
  </si>
  <si>
    <t>[0.0, 0.0, 0.0] [0.087, 0.026, 0.0] [0.147, -0.039, -0.008] [0.147, 0.0, -0.044]</t>
  </si>
  <si>
    <t>[0.658, -0.117, -0.149] [0.14, 0.042, 0.0] [0.295, -0.028, 0.077] [0.307, -0.092, 0.0]</t>
  </si>
  <si>
    <t>[0.838, -0.059, 0.227] [0.308, 0.08, 0.031] [0.287, -0.061, -0.061] [0.359, 0.107, 0.0]</t>
  </si>
  <si>
    <t>[0.31, -0.017, 0.064] [0.134, -0.028, -0.029] [0.31, -0.021, 0.084]</t>
  </si>
  <si>
    <t>[0.63, 0.159, 0.073] [0.53, 0.036, -0.125] [0.0, -0.0, -0.0] [0.337, 0.101, 0.0]</t>
  </si>
  <si>
    <t>[0.593, -0.164, 0.033] [0.0, 0.0, 0.0] [0.593, -0.164, -0.033] [0.0, -0.0, -0.0]</t>
  </si>
  <si>
    <t>[0.283, 0.08, 0.012] [0.032, -0.008, 0.003] [0.112, 0.034, -0.0] [0.283, 0.001, 0.084]</t>
  </si>
  <si>
    <t>[139.998, -38.779, 7.84] [0.0, 0.0, 0.0] [139.998, -38.779, -7.84] [0.0, -0.0, -0.0]</t>
  </si>
  <si>
    <t>[85.029, 24.063, 3.571] [9.523, -2.466, 0.935] [33.757, 10.118, -0.0] [85.029, 0.425, 25.339]</t>
  </si>
  <si>
    <t>[0.434, -0.035, 0.084] [0.136, 0.029, -0.028] [0.0, -0.0, 0.0] [0.0, -0.0, -0.0]</t>
  </si>
  <si>
    <t>[0.0, 0.0, 0.0] [0.074, -0.016, -0.016] [0.112, -0.011, 0.024] [0.112, -0.025, -0.021]</t>
  </si>
  <si>
    <t>[2.98, -0.459, 0.411] [1.913, 0.432, -0.343] [0.0, 0.0, 0.0] [1.025, 0.0, -0.307]</t>
  </si>
  <si>
    <t>[1.543, 0.0, 0.463] [0.397, 0.0, 0.0] [1.045, -0.028, 0.011] [0.193, 0.0, 0.0]</t>
  </si>
  <si>
    <t>[0.149, -0.033, -0.029] [0.0, 0.0, 0.0] [0.0, -0.0, -0.0] [0.149, -0.033, -0.029]</t>
  </si>
  <si>
    <t>[0.06, -0.015, 0.007] [0.0, -0.0, 0.0] [0.119, -0.014, 0.03] [0.119, -0.027, -0.02]</t>
  </si>
  <si>
    <t>[0.699, -0.156, 0.13] [0.312, -0.081, -0.029] [0.25, -0.075, 0.0] [0.15, -0.0, -0.045]</t>
  </si>
  <si>
    <t>[0.671, 0.142, 0.142] [0.413, 0.092, -0.077] [0.055, 0.017, -0.0] [0.205, -0.044, -0.044]</t>
  </si>
  <si>
    <t>[105.709, -23.573, 19.662] [47.146, -12.262, -4.44] [37.738, -11.311, 0.0] [22.622, -0.0, -6.765]</t>
  </si>
  <si>
    <t>[15.058, -0.813, 4.186] [1.476, 0.03, -0.437] [6.354, 0.0, 1.912] [3.584, 0.0, 1.069]</t>
  </si>
  <si>
    <t>[7.111, -0.1, 0.085] [1.259, 0.057, 0.356] [0.0, 0.0, -0.0] [0.306, -0.092, -0.0]</t>
  </si>
  <si>
    <t>[6.705, -0.215, 0.483] [1.046, 0.188, 0.235] [0.0, -0.0, -0.0] [0.154, 0.0, 0.047]</t>
  </si>
  <si>
    <t>[11.955, 0.885, 2.69] [6.396, -0.0, -1.913] [0.0, 0.0, -0.0] [0.299, -0.036, 0.072]</t>
  </si>
  <si>
    <t>[3.177, 0.918, -0.086] [3.177, 0.067, -0.718] [0.982, -0.156, 0.232] [0.0, -0.0, -0.0]</t>
  </si>
  <si>
    <t>[13.185, 3.098, 0.976] [5.01, -1.503, 0.0] [0.0, -0.0, 0.0] [5.379, -1.516, 0.251]</t>
  </si>
  <si>
    <t>[10.302, 0.0, -3.091] [3.843, 0.525, -0.052] [10.302, 0.0, -3.091] [5.913, 1.453, -0.762]</t>
  </si>
  <si>
    <t>[0.436, -0.093, 0.093] [2.115, -0.448, 0.448] [2.115, 0.095, -0.4] [1.607, 0.106, 0.438]</t>
  </si>
  <si>
    <t>[7.708, 0.0, 2.312] [6.691, 0.663, 0.216] [6.683, 0.0, 0.863] [0.0, 0.0, -0.0]</t>
  </si>
  <si>
    <t>[4.575, -0.869, 1.012] [1.059, -0.223, -0.223] [4.751, -1.007, -1.007] [4.751, 0.855, 0.271]</t>
  </si>
  <si>
    <t>[0.0, -0.0, -0.0] [0.976, -0.146, -0.232] [3.178, 0.076, 0.677] [3.178, -0.308, 0.826]</t>
  </si>
  <si>
    <t>[8.707, -2.612, 0.0] [3.039, -0.357, 0.766] [8.707, 2.586, 0.061] [5.233, 0.435, 1.393]</t>
  </si>
  <si>
    <t>[23.553, -0.047, 0.871] [14.626, -0.0, -4.381] [0.0, -0.0, 0.0] [19.266, 1.366, -5.229]</t>
  </si>
  <si>
    <t>[8.818, -0.026, -2.637] [1.085, 0.026, 0.317] [6.402, -0.0, 1.922] [1.27, 0.379, 0.0]</t>
  </si>
  <si>
    <t>[7.261, -0.327, -1.263] [3.834, -0.813, 0.813] [1.779, 0.0, -0.53] [2.287, 0.0, 0.69]</t>
  </si>
  <si>
    <t>[4.169, -0.158, -1.184] [0.738, 0.158, -0.158] [3.631, 0.204, 1.005] [1.392, 0.0, 0.417]</t>
  </si>
  <si>
    <t>[5.001, 0.0, -1.5] [4.781, 0.97, -0.4] [5.001, 0.95, -0.575] [5.001, -1.06, -1.06]</t>
  </si>
  <si>
    <t>[21.036, 0.126, -0.126] [12.643, -3.786, 0.0] [-0.0, -0.0, 0.0] [17.144, 3.829, 3.176]</t>
  </si>
  <si>
    <t>[25.634, -2.076, 0.948] [21.327, 1.384, 5.819] [0.0, -0.0, 0.0] [15.739, -0.0, 4.717]</t>
  </si>
  <si>
    <t>[12.998, -0.897, 3.068] [8.306, 1.248, 1.976] [0.0, 0.0, -0.0] [4.679, -1.404, -0.0]</t>
  </si>
  <si>
    <t>[26.625, -0.506, 7.774] [18.558, 3.621, 0.719] [0.0, 0.0, 0.0] [7.774, -0.0, -2.343]</t>
  </si>
  <si>
    <t>[6.95, 0.0, 2.085] [6.95, -1.237, 0.904] [6.644, -1.209, 0.459] [6.95, 1.473, 1.473]</t>
  </si>
  <si>
    <t>[19.613, -0.02, 3.177] [14.867, 4.001, -1.098] [0.0, -0.0, -0.0] [12.611, -3.785, -0.0]</t>
  </si>
  <si>
    <t>[7.3, -0.431, -1.92] [5.139, 0.204, -1.46] [0.0, -0.0, 0.0] [5.263, -0.0, 1.577]</t>
  </si>
  <si>
    <t>[8.518, -2.487, -0.17] [6.193, 1.133, -1.388] [0.0, -0.0, 0.0] [2.555, -0.256, 0.664]</t>
  </si>
  <si>
    <t>[11.112, -2.634, 1.689] [8.045, 0.4, -2.245] [0.0, 0.0, 0.0] [3.367, -0.289, -0.889]</t>
  </si>
  <si>
    <t>[4.642, -1.243, 0.364] [4.727, -0.317, -1.286] [4.632, 0.0, 1.39] [4.727, 1.002, -1.002]</t>
  </si>
  <si>
    <t>[4.266, 0.086, 1.245] [0.0, -0.0, -0.0] [4.309, 0.582, -0.926] [0.0, 0.0, 0.0]</t>
  </si>
  <si>
    <t>[8.389, -2.164, 0.495] [5.436, -1.636, -0.0] [0.0, -0.0, -0.0] [5.856, -1.644, 0.277]</t>
  </si>
  <si>
    <t>[8.904, -0.312, 2.52] [6.402, 0.0, 1.923] [0.0, 0.0, -0.0] [6.055, 0.151, -1.754]</t>
  </si>
  <si>
    <t>[10.438, 2.808, 0.772] [2.881, 0.0, 0.866] [6.106, 1.827, -0.0] [1.42, 0.021, -0.418]</t>
  </si>
  <si>
    <t>[13.217, 2.273, 3.027] [6.912, 1.454, 1.467] [5.908, -1.771, -0.0] [0.463, 0.106, 0.106]</t>
  </si>
  <si>
    <t>[5.046, 1.442, -0.172] [5.061, -0.121, 1.468] [5.061, -0.0, -1.518] [5.061, -0.41, 1.351]</t>
  </si>
  <si>
    <t>[8.748, 2.204, 0.822] [5.66, 1.697, -0.0] [0.0, -0.0, 0.0] [6.325, 1.68, 0.534]</t>
  </si>
  <si>
    <t>C7</t>
  </si>
  <si>
    <t>T17</t>
  </si>
  <si>
    <t>T29</t>
  </si>
  <si>
    <t>T58</t>
  </si>
  <si>
    <t>T2</t>
  </si>
  <si>
    <t>[1.0, -0.17, -0.218] [0.628, -0.262, 0.126] [0.0, -0.0, 0.0] [0.291, -0.103, -0.103]</t>
  </si>
  <si>
    <t>[1.0, 0.246, -0.032] [0.666, -0.002, 0.333] [0.0, -0.0, 0.0] [0.414, 0.207, 0.0]</t>
  </si>
  <si>
    <t>[1.0, 0.059, -0.168] [0.55, -0.128, 0.222] [0.0, -0.0, 0.0] [0.085, 0.042, 0.0]</t>
  </si>
  <si>
    <t>[1.0, -0.355, 0.131] [0.319, -0.16, -0.0] [0.0, -0.0, -0.0] [0.671, -0.049, -0.315]</t>
  </si>
  <si>
    <t>[1.0, 0.057, 0.354] [0.398, 0.141, 0.141] [0.0, -0.0, -0.0] [0.657, 0.255, -0.177]</t>
  </si>
  <si>
    <t>[1.0, -0.171, 0.292] [0.083, 0.029, 0.029] [0.0, 0.0, -0.0] [0.564, 0.101, -0.24]</t>
  </si>
  <si>
    <t>[1.0, -0.269, -0.055] [0.376, -0.188, -0.0] [0.0, 0.0, -0.0] [0.387, -0.116, -0.146]</t>
  </si>
  <si>
    <t>[1.0, -0.059, 0.055] [0.033, 0.01, 0.012] [0.0, 0.0, 0.0] [0.032, 0.016, 0.0]</t>
  </si>
  <si>
    <t>[1.0, -0.336, -0.361] [1.0, -0.132, -0.325] [1.0, -0.354, 0.354] [0.546, -0.24, -0.079]</t>
  </si>
  <si>
    <t>[1.0, 0.5, 0.0] [1.0, 0.292, 0.12] [1.0, -0.276, 0.386] [0.788, 0.368, 0.063]</t>
  </si>
  <si>
    <t>[1.0, 0.221, -0.408] [1.0, 0.148, -0.18] [1.0, -0.354, 0.354] [0.73, -0.067, 0.337]</t>
  </si>
  <si>
    <t>[1.0, -0.469, 0.075] [0.0, -0.0, 0.0] [0.968, -0.114, -0.437] [1.0, -0.286, 0.149]</t>
  </si>
  <si>
    <t>[1.0, 0.262, 0.392] [0.0, 0.0, -0.0] [0.916, 0.41, -0.117] [1.0, -0.039, 0.253]</t>
  </si>
  <si>
    <t>[0.835, -0.138, 0.36] [0.0, 0.0, -0.0] [1.0, 0.233, -0.403] [1.0, -0.181, 0.215]</t>
  </si>
  <si>
    <t>[1.0, -0.472, -0.067] [1.0, -0.354, -0.354] [0.58, 0.153, -0.05] [1.0, -0.489, 0.028]</t>
  </si>
  <si>
    <t>[1.0, 0.354, 0.354] [1.0, 0.354, 0.354] [0.791, -0.043, -0.339] [1.0, 0.302, 0.275]</t>
  </si>
  <si>
    <t>[0.184, 0.0, 0.092] [0.805, 0.285, -0.285] [1.0, -0.156, -0.152] [1.0, -0.171, 0.429]</t>
  </si>
  <si>
    <t>[1.0, -0.3, -0.376] [1.0, -0.345, 0.286] [0.375, -0.133, -0.133] [0.395, -0.14, -0.14]</t>
  </si>
  <si>
    <t>[1.0, 0.485, -0.037] [1.0, -0.072, 0.419] [0.321, 0.113, 0.113] [0.572, 0.286, 0.0]</t>
  </si>
  <si>
    <t>[1.0, 0.235, -0.403] [1.0, -0.33, 0.201] [0.584, 0.063, 0.266] [0.0, 0.0, 0.0]</t>
  </si>
  <si>
    <t>[1.0, -0.464, 0.088] [0.199, -0.099, -0.0] [0.339, -0.12, -0.12] [1.0, -0.13, -0.228]</t>
  </si>
  <si>
    <t>[1.0, 0.175, 0.428] [0.346, 0.122, 0.122] [0.27, 0.135, 0.0] [1.0, 0.223, -0.09]</t>
  </si>
  <si>
    <t>[1.0, -0.197, 0.418] [0.0, -0.0, -0.0] [0.408, 0.138, -0.147] [1.0, -0.007, -0.139]</t>
  </si>
  <si>
    <t>[1.0, -0.447, -0.127] [0.853, -0.426, -0.0] [0.125, 0.044, 0.044] [0.883, -0.224, -0.348]</t>
  </si>
  <si>
    <t>[1.0, 0.37, 0.313] [0.869, 0.272, 0.322] [0.116, -0.041, -0.041] [0.813, 0.407, -0.0]</t>
  </si>
  <si>
    <t>[1.0, -0.034, 0.067] [0.971, -0.485, 0.0] [0.0, -0.0, 0.0] [0.971, 0.485, -0.0]</t>
  </si>
  <si>
    <t>[1.0, -0.034, 0.067] [0.889, 0.314, 0.314] [0.0, 0.0, -0.0] [0.889, -0.314, -0.314]</t>
  </si>
  <si>
    <t>[1.0, 0.362, 0.334] [0.083, 0.029, 0.029] [0.838, -0.359, -0.145] [0.266, -0.094, -0.094]</t>
  </si>
  <si>
    <t>[1.0, -0.459, -0.099] [0.12, -0.06, 0.0] [0.83, 0.294, 0.294] [0.389, 0.165, -0.072]</t>
  </si>
  <si>
    <t>[1.0, 0.207, -0.414] [0.682, 0.141, -0.283] [0.0, -0.0, -0.0] [0.784, 0.162, -0.325]</t>
  </si>
  <si>
    <t>[1.0, -0.207, 0.414] [0.682, -0.141, 0.283] [0.0, 0.0, 0.0] [0.784, -0.162, 0.325]</t>
  </si>
  <si>
    <t>[1.0, -0.412, 0.213] [0.101, -0.05, 0.0] [0.343, 0.149, 0.054] [0.452, 0.16, 0.16]</t>
  </si>
  <si>
    <t>[1.0, -0.024, -0.158] [0.816, -0.408, 0.0] [0.0, -0.0, -0.0] [0.487, 0.178, -0.158]</t>
  </si>
  <si>
    <t>[1.0, -0.383, 0.284] [0.334, -0.147, 0.048] [0.1, 0.035, 0.035] [0.566, 0.2, 0.2]</t>
  </si>
  <si>
    <t>[1.0, -0.381, -0.288] [0.019, 0.007, -0.007] [0.703, 0.248, -0.248] [0.149, -0.061, -0.033]</t>
  </si>
  <si>
    <t>[1.0, -0.024, 0.158] [0.487, 0.178, 0.158] [0.0, -0.0, 0.0] [0.816, -0.408, 0.0]</t>
  </si>
  <si>
    <t>[1.0, -0.376, -0.299] [0.475, 0.168, -0.168] [0.158, 0.056, -0.056] [0.367, -0.152, -0.076]</t>
  </si>
  <si>
    <t>[1.0, -0.5, 0.0] [0.0, -0.0, 0.0] [0.542, 0.234, -0.0] [0.284, 0.123, 0.0]</t>
  </si>
  <si>
    <t>[1.0, 0.205, 0.0] [0.781, -0.276, 0.276] [0.0, 0.0, 0.0] [0.781, -0.276, -0.276]</t>
  </si>
  <si>
    <t>[1.0, -0.5, -0.0] [-0.0, -0.0, 0.0] [0.656, -0.147, 0.0] [0.344, -0.077, -0.0]</t>
  </si>
  <si>
    <t>[1.0, -0.273, 0.296] [0.0, -0.0, 0.0] [0.423, 0.161, 0.122] [0.491, 0.174, 0.174]</t>
  </si>
  <si>
    <t>[1.0, 0.438, 0.052] [0.769, -0.384, 0.0] [0.0, 0.0, 0.0] [0.618, 0.287, 0.053]</t>
  </si>
  <si>
    <t>[1.0, -0.146, 0.354] [0.115, -0.041, 0.041] [0.311, 0.11, 0.11] [0.574, 0.203, 0.203]</t>
  </si>
  <si>
    <t>[1.0, -0.212, -0.333] [0.0, 0.0, 0.0] [0.785, 0.277, -0.277] [0.111, -0.0, -0.056]</t>
  </si>
  <si>
    <t>[1.0, 0.438, -0.052] [0.618, 0.287, -0.053] [0.0, -0.0, -0.0] [0.769, -0.384, 0.0]</t>
  </si>
  <si>
    <t>[1.0, -0.073, -0.354] [0.187, 0.066, -0.066] [0.596, 0.211, -0.211] [0.217, -0.077, -0.077]</t>
  </si>
  <si>
    <t>[1.0, -0.279, -0.008] [0.0, 0.0, -0.0] [0.577, 0.242, -0.112] [0.293, 0.104, 0.104]</t>
  </si>
  <si>
    <t>[1.0, 0.5, -0.0] [0.71, -0.048, 0.0] [0.0, -0.0, -0.0] [0.71, -0.048, 0.0]</t>
  </si>
  <si>
    <t>[1.0, 0.176, -0.009] [0.0, 0.0, 0.0] [0.663, 0.278, -0.128] [0.337, 0.119, 0.119]</t>
  </si>
  <si>
    <t>[1.0, -0.337, 0.319] [0.005, -0.002, 0.002] [0.397, 0.14, 0.14] [0.501, 0.177, 0.177]</t>
  </si>
  <si>
    <t>[1.0, 0.186, -0.082] [0.808, -0.404, -0.0] [-0.0, -0.0, -0.0] [0.537, 0.235, -0.082]</t>
  </si>
  <si>
    <t>[1.0, -0.243, 0.353] [0.196, -0.069, 0.069] [0.216, 0.076, 0.076] [0.587, 0.208, 0.208]</t>
  </si>
  <si>
    <t>[1.0, -0.285, -0.318] [0.0, 0.0, 0.0] [0.762, 0.269, -0.269] [0.122, -0.029, -0.049]</t>
  </si>
  <si>
    <t>[1.0, 0.186, 0.082] [0.537, 0.235, 0.082] [0.0, 0.0, 0.0] [0.808, -0.404, -0.0]</t>
  </si>
  <si>
    <t>[1.0, -0.204, -0.354] [0.333, 0.118, -0.118] [0.394, 0.139, -0.139] [0.272, -0.096, -0.096]</t>
  </si>
  <si>
    <t>[1.0, -0.393, -0.008] [0.0, 0.0, -0.0] [0.555, 0.233, -0.108] [0.282, 0.1, 0.1]</t>
  </si>
  <si>
    <t>[1.0, 0.5, 0.0] [0.787, -0.303, -0.0] [0.0, 0.0, 0.0] [0.787, -0.303, 0.0]</t>
  </si>
  <si>
    <t>[1.0, -0.197, -0.371] [0.0, 0.0, -0.0] [0.428, 0.151, -0.151] [0.572, 0.159, -0.22]</t>
  </si>
  <si>
    <t>[1.0, -0.129, 0.354] [0.173, -0.061, 0.061] [0.746, 0.264, 0.264] [0.08, 0.028, 0.028]</t>
  </si>
  <si>
    <t>[1.0, -0.469, -0.009] [0.0, -0.0, -0.0] [0.663, 0.278, -0.128] [0.337, 0.119, 0.119]</t>
  </si>
  <si>
    <t>[1.0, 0.491, -0.0] [0.5, -0.177, 0.177] [0.0, -0.0, 0.0] [0.5, -0.177, -0.177]</t>
  </si>
  <si>
    <t>[1.0, -0.18, -0.164] [0.201, 0.071, -0.071] [0.508, 0.179, -0.179] [0.291, -0.103, -0.103]</t>
  </si>
  <si>
    <t>[1.0, -0.231, 0.188] [0.194, -0.069, 0.069] [0.271, 0.096, 0.096] [0.535, 0.189, 0.189]</t>
  </si>
  <si>
    <t>[0.0, 0.0, -0.0] [0.0, 0.0, 0.0] [0.0, 0.0, 0.0]</t>
  </si>
  <si>
    <t>[0.0, 0.0, -0.0] [0.0, -0.0, -0.0] [0.0, 0.0, 0.0]</t>
  </si>
  <si>
    <t>[0.0, -0.0, -0.0] [0.0, -0.0, -0.0] [0.0, 0.0, 0.0]</t>
  </si>
  <si>
    <t>[0.8, 0.201, 0.0] [1.0, -0.354, 0.354] [1.0, -0.354, -0.354]</t>
  </si>
  <si>
    <t>[1.0, -0.5, 0.0] [1.0, 0.368, -0.0] [1.0, 0.368, 0.0]</t>
  </si>
  <si>
    <t>[0.8, -0.4, 0.0] [1.0, -0.0, 0.273] [1.0, 0.0, -0.273]</t>
  </si>
  <si>
    <t>[1.0, -0.5, -0.0] [0.5, -0.177, 0.177] [0.5, -0.177, -0.177]</t>
  </si>
  <si>
    <t>[1.0, -0.178, 0.426] [1.0, 0.265, 0.199] [0.727, -0.0, -0.363] [0.894, -0.316, 0.316]</t>
  </si>
  <si>
    <t>[0.937, 0.331, 0.331] [0.668, -0.236, -0.236] [1.0, -0.397, 0.17] [1.0, 0.19, 0.421]</t>
  </si>
  <si>
    <t>[1.0, -0.177, -0.427] [0.998, -0.372, 0.307] [1.0, 0.411, 0.214] [1.0, 0.171, -0.429]</t>
  </si>
  <si>
    <t>[0.745, 0.182, 0.297] [1.0, 0.433, -0.163] [0.829, -0.0, -0.415] [0.709, -0.251, 0.251]</t>
  </si>
  <si>
    <t>[0.492, 0.174, 0.174] [0.802, -0.284, -0.284] [1.0, -0.48, -0.047] [0.522, -0.16, 0.195]</t>
  </si>
  <si>
    <t>[0.978, 0.346, 0.346] [1.0, 0.123, -0.449] [1.0, -0.216, -0.41] [0.978, -0.346, 0.346]</t>
  </si>
  <si>
    <t>[0.954, 0.034, 0.463] [1.0, 0.45, -0.12] [0.762, -0.0, -0.381] [0.982, -0.347, 0.347]</t>
  </si>
  <si>
    <t>[0.803, 0.284, 0.284] [0.733, -0.259, -0.259] [1.0, -0.497, -0.008] [0.767, -0.012, 0.378]</t>
  </si>
  <si>
    <t>[1.0, 0.294, -0.27] [1.0, -0.354, -0.354] [1.0, 0.354, -0.354] [0.925, -0.261, -0.196]</t>
  </si>
  <si>
    <t>[0.329, -0.062, 0.139] [1.0, 0.354, 0.354] [0.84, -0.223, -0.328] [0.173, -0.061, 0.061]</t>
  </si>
  <si>
    <t>[0.302, 0.107, 0.107] [0.825, 0.149, -0.351] [1.0, -0.354, 0.354] [0.422, 0.055, 0.188]</t>
  </si>
  <si>
    <t>[0.203, -0.101, -0.0] [1.0, 0.493, 0.017] [0.989, -0.391, 0.25] [0.162, 0.057, 0.057]</t>
  </si>
  <si>
    <t>[0.567, 0.2, 0.2] [1.0, 0.451, -0.119] [0.908, -0.25, -0.35] [0.503, -0.178, 0.178]</t>
  </si>
  <si>
    <t>[0.511, 0.181, 0.181] [0.901, 0.154, -0.387] [1.0, -0.489, -0.027] [0.57, -0.202, 0.202]</t>
  </si>
  <si>
    <t>[0.627, 0.222, 0.222] [1.0, 0.372, -0.31] [0.997, -0.411, -0.211] [0.63, -0.223, 0.223]</t>
  </si>
  <si>
    <t>[0.293, 0.104, 0.104] [1.0, 0.433, 0.162] [0.857, -0.126, -0.376] [0.167, -0.059, 0.059]</t>
  </si>
  <si>
    <t>[0.17, 0.06, 0.06] [0.855, 0.046, -0.408] [1.0, -0.391, 0.262] [0.301, -0.106, 0.106]</t>
  </si>
  <si>
    <t>[0.406, 0.143, 0.143] [0.999, 0.416, -0.203] [1.0, -0.455, -0.11] [0.405, -0.143, 0.143]</t>
  </si>
  <si>
    <t>[0.578, -0.138, 0.232] [1.0, 0.354, 0.354] [0.755, -0.046, -0.358] [0.412, -0.146, 0.146]</t>
  </si>
  <si>
    <t>[0.585, 0.207, 0.207] [0.743, 0.008, -0.368] [1.0, -0.354, 0.354] [0.715, 0.128, 0.305]</t>
  </si>
  <si>
    <t>[0.925, -0.24, 0.144] [1.0, 0.354, 0.354] [1.0, -0.354, 0.354] [1.0, 0.208, 0.069]</t>
  </si>
  <si>
    <t>[0.571, 0.202, 0.202] [1.0, 0.457, -0.103] [0.863, -0.088, -0.395] [0.5, -0.177, 0.177]</t>
  </si>
  <si>
    <t>[0.53, 0.187, 0.187] [0.854, -0.003, -0.426] [1.0, -0.499, -0.002] [0.604, -0.214, 0.214]</t>
  </si>
  <si>
    <t>[0.754, 0.267, 0.267] [1.0, 0.329, -0.364] [0.998, -0.385, -0.275] [0.756, -0.267, 0.267]</t>
  </si>
  <si>
    <t>[0.56, 0.068, 0.252] [1.0, 0.475, 0.06] [0.788, -0.0, -0.394] [0.495, -0.175, 0.175]</t>
  </si>
  <si>
    <t>[0.194, 0.069, 0.069] [0.774, -0.274, -0.274] [1.0, -0.407, 0.225] [0.274, -0.039, 0.121]</t>
  </si>
  <si>
    <t>[0.174, 0.061, 0.061] [0.929, -0.328, -0.328] [1.0, -0.361, 0.335] [0.09, 0.001, 0.045]</t>
  </si>
  <si>
    <t>[0.381, 0.031, 0.178] [1.0, 0.415, 0.205] [0.952, -0.0, -0.476] [0.463, -0.164, 0.164]</t>
  </si>
  <si>
    <t>[0.291, 0.145, 0.0] [1.0, 0.045, -0.481] [0.715, -0.253, 0.253] [0.482, -0.072, 0.211]</t>
  </si>
  <si>
    <t>[0.422, 0.073, 0.181] [0.702, 0.248, 0.248] [1.0, -0.115, -0.452] [0.181, -0.091, 0.0]</t>
  </si>
  <si>
    <t>[0.815, -0.288, 0.288] [0.992, -0.157, -0.431] [1.0, -0.0, -0.5] [0.819, 0.296, 0.274]</t>
  </si>
  <si>
    <t>[0.804, 0.284, 0.284] [1.0, 0.401, -0.239] [0.999, -0.44, -0.144] [0.805, -0.285, 0.285]</t>
  </si>
  <si>
    <t>[1.0, 0.359, -0.26] [0.942, 0.471, -0.0] [0.02, -0.007, 0.007] [0.549, -0.194, 0.194]</t>
  </si>
  <si>
    <t>[1.0, 0.373, 0.175] [0.152, 0.076, -0.0] [0.744, -0.297, 0.181] [0.0, 0.0, 0.0]</t>
  </si>
  <si>
    <t>[1.0, 0.358, 0.179] [0.306, 0.153, -0.0] [0.625, -0.221, 0.221] [0.072, -0.025, 0.025]</t>
  </si>
  <si>
    <t>[1.0, 0.082, 0.196] [0.327, 0.163, -0.0] [0.667, -0.236, 0.236] [0.076, -0.027, 0.027]</t>
  </si>
  <si>
    <t>[1.0, 0.181, 0.23] [0.196, 0.098, 0.0] [0.759, -0.283, 0.235] [0.0, 0.0, -0.0]</t>
  </si>
  <si>
    <t>[1.0, 0.131, 0.243] [0.251, 0.126, 0.0] [0.728, -0.257, 0.257] [0.022, -0.008, 0.008]</t>
  </si>
  <si>
    <t>[1.0, 0.115, 0.141] [0.401, 0.201, 0.0] [0.589, -0.208, 0.208] [0.134, -0.047, 0.047]</t>
  </si>
  <si>
    <t>[1.0, 0.238, 0.214] [0.183, 0.091, -0.0] [0.755, -0.287, 0.219] [0.0, -0.0, 0.0]</t>
  </si>
  <si>
    <t>[1.0, 0.183, 0.228] [0.264, 0.132, 0.0] [0.705, -0.249, 0.249] [0.033, -0.012, 0.012]</t>
  </si>
  <si>
    <t>[1.0, -0.443, 0.137] [1.0, -0.169, -0.43] [0.219, 0.04, -0.093] [1.0, 0.481, -0.046]</t>
  </si>
  <si>
    <t>[1.0, 0.407, 0.009] [0.052, -0.026, 0.0] [0.768, -0.384, 0.0] [0.149, 0.0, -0.074]</t>
  </si>
  <si>
    <t>[1.0, 0.404, 0.028] [0.165, -0.082, 0.0] [0.66, -0.33, -0.0] [0.496, -0.0, -0.248]</t>
  </si>
  <si>
    <t>[1.0, -0.465, -0.084] [1.0, 0.0, 0.325] [0.0, -0.0, 0.0] [0.789, -0.348, 0.034]</t>
  </si>
  <si>
    <t>[1.0, 0.234, 0.006] [0.02, -0.01, -0.0] [0.834, -0.417, -0.0] [0.049, -0.0, -0.025]</t>
  </si>
  <si>
    <t>[1.0, -0.186, 0.019] [0.06, -0.03, -0.0] [0.88, -0.44, 0.0] [0.17, 0.0, -0.085]</t>
  </si>
  <si>
    <t>[1.0, -0.378, -0.295] [1.0, -0.217, -0.188] [0.0, 0.0, -0.0] [1.0, -0.124, 0.038]</t>
  </si>
  <si>
    <t>[1.0, 0.321, 0.007] [0.036, -0.018, -0.0] [0.8, -0.4, -0.0] [0.099, -0.0, -0.05]</t>
  </si>
  <si>
    <t>[1.0, 0.114, 0.024] [0.113, -0.057, -0.0] [0.768, -0.384, 0.0] [0.336, 0.0, -0.168]</t>
  </si>
  <si>
    <t>[1.0, -0.283, 0.01] [1.0, 0.354, -0.354] [0.267, 0.133, -0.0] [0.678, 0.287, 0.125]</t>
  </si>
  <si>
    <t>[1.0, 0.5, 0.0] [0.024, -0.012, 0.0] [0.782, -0.362, -0.002] [0.066, 0.0, -0.033]</t>
  </si>
  <si>
    <t>[1.0, 0.5, 0.0] [0.087, -0.043, -0.0] [0.812, 0.08, -0.008] [0.287, -0.0, -0.143]</t>
  </si>
  <si>
    <t>[1.0, -0.29, 0.076] [0.56, 0.28, -0.0] [0.528, -0.187, 0.187] [0.237, -0.084, 0.084]</t>
  </si>
  <si>
    <t>[1.0, 0.208, 0.144] [0.124, 0.062, 0.0] [0.792, -0.336, 0.146] [-0.0, -0.0, 0.0]</t>
  </si>
  <si>
    <t>[1.0, 0.038, 0.269] [0.229, 0.114, -0.0] [0.77, -0.272, 0.272] [0.001, -0.0, 0.0]</t>
  </si>
  <si>
    <t>[1.0, -0.354, -0.354] [1.0, 0.494, 0.0] [0.102, 0.0, 0.0] [0.85, -0.281, 0.046]</t>
  </si>
  <si>
    <t>[1.0, 0.407, -0.006] [0.0, 0.0, -0.0] [0.818, -0.407, -0.006] [0.0, -0.0, 0.0]</t>
  </si>
  <si>
    <t>[1.0, 0.417, 0.201] [0.0, 0.0, 0.0] [1.0, -0.417, 0.201] [0.0, 0.0, 0.0]</t>
  </si>
  <si>
    <t>[1.0, -0.5, -0.0] [0.804, 0.356, -0.112] [0.0, -0.0, 0.0] [0.246, 0.094, 0.03]</t>
  </si>
  <si>
    <t>[1.0, 0.169, 0.008] [0.155, 0.078, 0.0] [0.486, -0.172, 0.172] [0.374, -0.132, 0.132]</t>
  </si>
  <si>
    <t>[1.0, 0.298, -0.363] [0.11, -0.013, -0.05] [0.89, -0.314, -0.314] [0.0, 0.0, 0.0]</t>
  </si>
  <si>
    <t>[1.0, 0.144, 0.321] [0.269, 0.135, -0.0] [0.716, -0.253, 0.253] [0.015, -0.005, 0.005]</t>
  </si>
  <si>
    <t>[1.0, 0.223, -0.408] [0.024, -0.008, 0.008] [0.814, -0.389, 0.044] [0.46, -0.0, -0.23]</t>
  </si>
  <si>
    <t>[1.0, 0.394, 0.081] [0.0, -0.0, 0.0] [0.833, -0.416, -0.0] [0.159, -0.035, 0.065]</t>
  </si>
  <si>
    <t>[1.0, -0.5, -0.0] [1.0, 0.008, -0.439] [0.198, 0.099, -0.0] [0.772, -0.317, -0.166]</t>
  </si>
  <si>
    <t>[1.0, 0.191, 0.421] [0.025, -0.013, 0.0] [0.919, -0.36, -0.24] [1.0, -0.321, 0.367]</t>
  </si>
  <si>
    <t>[1.0, 0.214, 0.024] [0.0, -0.0, 0.0] [0.86, -0.43, 0.0] [0.045, -0.009, 0.019]</t>
  </si>
  <si>
    <t>[1.0, -0.5, 0.0] [1.0, 0.073, 0.345] [0.087, 0.044, 0.0] [0.599, 0.144, -0.24]</t>
  </si>
  <si>
    <t>[1.0, -0.428, 0.106] [0.0, -0.0, -0.0] [1.0, -0.5, 0.0] [0.195, -0.039, 0.078]</t>
  </si>
  <si>
    <t>[1.0, 0.296, 0.05] [0.0, -0.0, -0.0] [0.848, -0.424, -0.0] [0.097, -0.021, 0.04]</t>
  </si>
  <si>
    <t>[1.0, -0.5, 0.0] [1.0, -0.035, -0.072] [0.127, 0.064, 0.0] [0.564, -0.107, -0.238]</t>
  </si>
  <si>
    <t>[1.0, -0.276, 0.314] [-0.0, 0.0, -0.0] [1.0, -0.5, -0.0] [0.583, -0.132, 0.236]</t>
  </si>
  <si>
    <t>[1.0, 0.373, 0.175] [0.152, 0.076, -0.0] [0.744, -0.297, 0.181] [0.0, -0.0, 0.0]</t>
  </si>
  <si>
    <t>[1.0, 0.11, -0.039] [0.566, 0.283, -0.0] [0.468, 0.0, 0.234] [0.341, 0.121, -0.121]</t>
  </si>
  <si>
    <t>[1.0, 0.244, 0.311] [0.265, 0.132, -0.0] [0.735, -0.112, 0.321] [0.0, 0.0, -0.0]</t>
  </si>
  <si>
    <t>[1.0, 0.181, 0.23] [0.196, 0.098, -0.0] [0.759, -0.283, 0.235] [0.0, 0.0, 0.0]</t>
  </si>
  <si>
    <t>[1.0, -0.027, 0.335] [0.282, 0.141, -0.0] [0.782, -0.12, 0.342] [0.0, 0.0, -0.0]</t>
  </si>
  <si>
    <t>[1.0, 0.099, 0.283] [0.239, 0.12, 0.0] [0.761, -0.223, 0.288] [0.0, -0.0, -0.0]</t>
  </si>
  <si>
    <t>[1.0, 0.238, 0.214] [0.183, 0.091, -0.0] [0.755, -0.287, 0.219] [0.0, 0.0, -0.0]</t>
  </si>
  <si>
    <t>[1.0, -0.071, 0.381] [0.319, 0.16, -0.0] [0.79, -0.014, 0.389] [0.0, 0.0, -0.0]</t>
  </si>
  <si>
    <t>[1.0, 0.133, 0.289] [0.245, 0.122, 0.0] [0.755, -0.197, 0.296] [0.0, -0.0, -0.0]</t>
  </si>
  <si>
    <t>[1.0, 0.5, 0.0] [0.0, 0.0, 0.0] [0.808, -0.362, 0.0] [0.083, 0.003, 0.022]</t>
  </si>
  <si>
    <t>[1.0, -0.225, -0.282] [1.0, 0.354, -0.354] [0.155, 0.078, -0.0] [0.626, -0.129, -0.26]</t>
  </si>
  <si>
    <t>[1.0, 0.5, 0.0] [0.0, -0.0, 0.0] [0.96, 0.316, 0.0] [0.495, 0.018, 0.123]</t>
  </si>
  <si>
    <t>[1.0, 0.208, 0.144] [0.124, 0.062, 0.0] [0.792, -0.336, 0.146] [0.0, 0.0, -0.0]</t>
  </si>
  <si>
    <t>[1.0, -0.379, 0.283] [0.43, 0.215, -0.0] [0.747, 0.0, 0.374] [0.113, 0.04, -0.04]</t>
  </si>
  <si>
    <t>[1.0, 0.036, 0.271] [0.228, 0.114, 0.0] [0.772, -0.271, 0.274] [0.0, 0.0, -0.0]</t>
  </si>
  <si>
    <t>[1.0, 0.407, -0.006] [0.0, 0.0, 0.0] [0.818, -0.407, -0.006] [-0.0, -0.0, -0.0]</t>
  </si>
  <si>
    <t>[1.0, -0.5, 0.0] [1.0, 0.463, 0.09] [0.228, 0.102, 0.029] [0.46, -0.005, -0.228]</t>
  </si>
  <si>
    <t>[1.0, -0.466, -0.081] [0.818, 0.356, -0.128] [0.0, 0.0, 0.0] [0.246, -0.065, -0.096]</t>
  </si>
  <si>
    <t>[1.0, 0.417, 0.201] [0.0, 0.0, -0.0] [1.0, -0.417, 0.201] [0.0, 0.0, -0.0]</t>
  </si>
  <si>
    <t>[1.0, -0.033, 0.201] [0.15, 0.075, -0.0] [0.73, 0.0, 0.365] [0.215, 0.076, -0.076]</t>
  </si>
  <si>
    <t>[1.0, 0.017, -0.467] [0.0, 0.0, 0.0] [0.896, -0.448, -0.0] [0.583, -0.23, 0.148]</t>
  </si>
  <si>
    <t>[1.0, 0.122, 0.348] [0.261, 0.13, 0.0] [0.739, -0.229, 0.275] [0.0, 0.0, -0.0]</t>
  </si>
  <si>
    <t>[0.0, -0.0, -0.0] [0.0, 0.0, -0.0] [0.0, 0.0, -0.0]</t>
  </si>
  <si>
    <t>[0.0, 0.0, 0.0] [0.0, 0.0, -0.0] [0.0, 0.0, -0.0]</t>
  </si>
  <si>
    <t>[0.0, -0.0, -0.0] [0.0, 0.0, -0.0] [0.0, 0.0, 0.0]</t>
  </si>
  <si>
    <t>[1.0, 0.113, 0.453] [0.995, 0.421, 0.081] [1.0, -0.31, 0.372]</t>
  </si>
  <si>
    <t>[0.0, 0.0, -0.0] [0.0, -0.0, 0.0] [0.0, 0.0, 0.0]</t>
  </si>
  <si>
    <t>[0.575, -0.03, 0.275] [0.698, 0.104, -0.306] [1.0, -0.151, -0.437]</t>
  </si>
  <si>
    <t>[0.766, -0.344, -0.037] [0.361, 0.149, 0.076] [1.0, -0.5, 0.0]</t>
  </si>
  <si>
    <t>[1.0, -0.483, 0.041] [0.573, 0.158, 0.009] [0.167, 0.083, 0.0]</t>
  </si>
  <si>
    <t>[1.0, 0.153, -0.023] [0.586, 0.292, 0.003] [0.051, -0.025, 0.0]</t>
  </si>
  <si>
    <t>[1.0, 0.011, -0.224] [0.428, -0.01, 0.21] [0.0, 0.0, -0.0]</t>
  </si>
  <si>
    <t>[1.0, -0.273, 0.323] [0.694, 0.1, -0.306] [0.089, 0.045, -0.0]</t>
  </si>
  <si>
    <t>[1.0, 0.033, 0.333] [0.798, 0.112, -0.353] [0.016, -0.008, -0.0]</t>
  </si>
  <si>
    <t>[1.0, -0.017, 0.344] [0.738, 0.018, -0.362] [0.0, -0.0, -0.0]</t>
  </si>
  <si>
    <t>[1.0, -0.413, 0.21] [0.583, 0.141, -0.171] [0.14, 0.07, 0.0]</t>
  </si>
  <si>
    <t>[1.0, 0.088, 0.228] [0.663, 0.203, -0.247] [0.033, -0.017, -0.0]</t>
  </si>
  <si>
    <t>[1.0, -0.005, 0.106] [0.241, 0.006, -0.118] [0.0, -0.0, -0.0]</t>
  </si>
  <si>
    <t>[0.848, -0.345, 0.19] [1.0, 0.119, -0.163] [0.117, 0.058, 0.0]</t>
  </si>
  <si>
    <t>[0.299, 0.129, -0.049] [1.0, 0.482, 0.044] [0.135, -0.02, 0.059]</t>
  </si>
  <si>
    <t>[0.179, 0.0, -0.089] [1.0, -0.0, 0.078] [0.002, 0.001, 0.001]</t>
  </si>
  <si>
    <t>[0.967, -0.237, 0.385] [1.0, 0.09, -0.376] [0.076, 0.038, 0.0]</t>
  </si>
  <si>
    <t>[0.869, 0.041, 0.416] [1.0, 0.155, -0.436] [0.029, -0.01, 0.01]</t>
  </si>
  <si>
    <t>[0.834, -0.02, 0.409] [1.0, 0.021, -0.428] [0.0, 0.0, -0.0]</t>
  </si>
  <si>
    <t>[0.905, -0.324, 0.31] [1.0, 0.116, -0.287] [0.107, 0.054, 0.0]</t>
  </si>
  <si>
    <t>[0.656, 0.026, 0.317] [1.0, 0.367, -0.322] [0.114, -0.006, 0.054]</t>
  </si>
  <si>
    <t>[0.577, -0.014, 0.283] [1.0, 0.015, -0.299] [0.0, -0.0, -0.0]</t>
  </si>
  <si>
    <t>[1.0, -0.441, 0.142] [0.906, 0.148, -0.101] [0.151, 0.075, 0.0]</t>
  </si>
  <si>
    <t>[0.945, 0.225, -0.063] [1.0, 0.483, 0.041] [0.104, -0.037, 0.037]</t>
  </si>
  <si>
    <t>[0.742, -0.0, -0.371] [1.0, -0.003, 0.357] [0.01, 0.003, 0.004]</t>
  </si>
  <si>
    <t>[1.0, -0.302, 0.375] [0.854, 0.111, -0.355] [0.099, 0.049, 0.0]</t>
  </si>
  <si>
    <t>[1.0, 0.042, 0.388] [0.934, 0.138, -0.41] [0.02, -0.01, 0.0]</t>
  </si>
  <si>
    <t>[1.0, -0.021, 0.436] [0.931, 0.022, -0.456] [0.0, -0.0, 0.0]</t>
  </si>
  <si>
    <t>[1.0, -0.383, 0.281] [0.865, 0.134, -0.25] [0.128, 0.064, 0.0]</t>
  </si>
  <si>
    <t>[1.0, 0.149, 0.308] [0.939, 0.332, -0.332] [0.055, -0.027, 0.0]</t>
  </si>
  <si>
    <t>[1.0, -0.15, 0.293] [0.872, 0.15, -0.374] [0.121, -0.061, 0.0]</t>
  </si>
  <si>
    <t>[1.0, -0.332, 0.284] [0.834, 0.324, -0.225] [0.16, 0.08, 0.0]</t>
  </si>
  <si>
    <t>[1.0, -0.252, 0.288] [0.504, 0.225, -0.064] [0.49, 0.245, 0.0]</t>
  </si>
  <si>
    <t>[1.0, -0.342, 0.283] [0.953, 0.342, -0.324] [0.04, -0.02, 0.0]</t>
  </si>
  <si>
    <t>[1.0, -0.007, 0.148] [0.908, 0.022, -0.445] [0.0, -0.0, 0.0]</t>
  </si>
  <si>
    <t>[0.907, -0.022, 0.445] [1.0, 0.007, -0.148] [0.0, -0.0, 0.0]</t>
  </si>
  <si>
    <t>[1.0, -0.122, -0.167] [0.564, 0.224, 0.14] [0.0, -0.0, -0.0] [0.216, -0.0, -0.108]</t>
  </si>
  <si>
    <t>[1.0, -0.038, 0.027] [0.574, 0.228, 0.143] [0.0, -0.0, 0.0] [0.224, 0.0, 0.112]</t>
  </si>
  <si>
    <t>[1.0, 0.086, -0.08] [0.578, 0.21, 0.19] [0.0, 0.0, 0.0] [0.046, 0.0, 0.023]</t>
  </si>
  <si>
    <t>[1.0, -0.474, -0.063] [0.435, 0.149, 0.039] [0.0, 0.0, 0.0] [0.326, -0.0, -0.163]</t>
  </si>
  <si>
    <t>[1.0, -0.398, 0.247] [0.388, 0.126, 0.04] [0.0, -0.0, 0.0] [0.269, 0.0, 0.134]</t>
  </si>
  <si>
    <t>[1.0, -0.448, 0.125] [0.406, -0.029, -0.004] [0.0, 0.0, 0.0] [0.107, -0.0, -0.054]</t>
  </si>
  <si>
    <t>[1.0, -0.306, -0.117] [0.485, 0.203, 0.095] [0.0, -0.0, -0.0] [0.278, -0.0, -0.139]</t>
  </si>
  <si>
    <t>[1.0, -0.181, 0.115] [0.492, 0.201, 0.108] [0.0, -0.0, 0.0] [0.247, 0.0, 0.123]</t>
  </si>
  <si>
    <t>[1.0, -0.182, 0.047] [0.4, 0.145, 0.134] [0.0, -0.0, -0.0] [0.023, 0.0, -0.012]</t>
  </si>
  <si>
    <t>[1.0, -0.0, -0.5] [0.257, -0.0, -0.128] [0.859, -0.262, -0.309] [0.436, -0.0, -0.218]</t>
  </si>
  <si>
    <t>[1.0, 0.206, -0.029] [0.929, 0.402, 0.15] [0.0, 0.0, 0.0] [0.679, 0.0, 0.339]</t>
  </si>
  <si>
    <t>[1.0, 0.145, -0.44] [0.186, -0.0, -0.093] [1.0, -0.348, -0.326] [1.0, -0.452, 0.115]</t>
  </si>
  <si>
    <t>[1.0, -0.387, -0.273] [0.916, -0.127, -0.133] [0.0, 0.0, 0.0] [0.498, -0.0, -0.249]</t>
  </si>
  <si>
    <t>[1.0, -0.361, 0.336] [1.0, -0.395, -0.255] [0.218, -0.069, 0.08] [0.758, 0.0, 0.379]</t>
  </si>
  <si>
    <t>[1.0, -0.438, -0.149] [0.926, -0.328, -0.328] [1.0, 0.39, 0.267] [0.542, 0.21, -0.148]</t>
  </si>
  <si>
    <t>[1.0, -0.224, -0.407] [0.534, 0.189, -0.189] [0.537, 0.18, -0.194] [0.465, -0.0, -0.232]</t>
  </si>
  <si>
    <t>[1.0, -0.109, 0.273] [0.452, 0.094, 0.187] [0.728, -0.257, 0.257] [1.0, 0.0, 0.5]</t>
  </si>
  <si>
    <t>[1.0, 0.054, -0.477] [0.98, -0.173, -0.419] [1.0, 0.459, -0.1] [1.0, -0.473, 0.066]</t>
  </si>
  <si>
    <t>[1.0, -0.084, -0.304] [0.669, 0.275, 0.143] [0.0, -0.0, -0.0] [0.339, -0.0, -0.17]</t>
  </si>
  <si>
    <t>[1.0, 0.025, 0.013] [0.667, 0.273, 0.145] [0.0, -0.0, -0.0] [0.342, 0.0, 0.171]</t>
  </si>
  <si>
    <t>[1.0, 0.391, -0.263] [0.811, 0.301, 0.253] [0.0, 0.0, 0.0] [0.194, -0.063, 0.071]</t>
  </si>
  <si>
    <t>[1.0, -0.441, -0.143] [0.618, 0.044, -0.027] [0.0, 0.0, 0.0] [0.392, -0.0, -0.196]</t>
  </si>
  <si>
    <t>[1.0, -0.389, 0.269] [0.599, 0.002, -0.058] [0.0, -0.0, 0.0] [0.412, 0.0, 0.206]</t>
  </si>
  <si>
    <t>[1.0, -0.472, 0.067] [0.786, -0.311, -0.197] [0.0, 0.0, 0.0] [0.22, 0.062, -0.084]</t>
  </si>
  <si>
    <t>[1.0, -0.396, -0.236] [0.547, 0.246, 0.068] [0.0, -0.0, -0.0] [0.464, -0.0, -0.232]</t>
  </si>
  <si>
    <t>[1.0, -0.189, 0.157] [0.57, 0.25, 0.085] [0.0, -0.0, 0.0] [0.441, 0.0, 0.221]</t>
  </si>
  <si>
    <t>[1.0, -0.259, -0.052] [0.606, 0.258, -0.109] [0.0, -0.0, -0.0] [0.404, -0.0, -0.202]</t>
  </si>
  <si>
    <t>[1.0, -0.221, -0.067] [0.617, 0.116, 0.26] [0.0, 0.0, -0.0] [0.393, 0.0, 0.197]</t>
  </si>
  <si>
    <t>[1.0, 0.128, 0.28] [0.775, -0.167, 0.318] [0.0, 0.0, -0.0] [0.173, 0.0, -0.087]</t>
  </si>
  <si>
    <t>[1.0, -0.104, -0.457] [0.328, -0.149, -0.036] [0.726, -0.234, 0.266] [0.0, -0.0, 0.0]</t>
  </si>
  <si>
    <t>[1.0, 0.294, -0.329] [0.307, -0.0, -0.154] [0.0, -0.0, 0.0] [0.711, 0.34, -0.037]</t>
  </si>
  <si>
    <t>[1.0, -0.454, 0.103] [0.996, 0.396, 0.245] [0.0, -0.0, -0.0] [0.004, 0.0, -0.002]</t>
  </si>
  <si>
    <t>[1.0, 0.211, -0.41] [0.322, 0.146, -0.036] [0.0, -0.0, -0.0] [0.247, -0.087, -0.087]</t>
  </si>
  <si>
    <t>[1.0, 0.17, -0.007] [0.309, 0.054, -0.132] [0.0, -0.0, 0.0] [0.346, 0.0, 0.173]</t>
  </si>
  <si>
    <t>[1.0, 0.402, -0.195] [0.335, 0.123, -0.108] [0.0, -0.0, -0.0] [0.076, 0.0, 0.038]</t>
  </si>
  <si>
    <t>[1.0, -0.354, -0.352] [0.045, -0.007, 0.019] [0.217, 0.109, -0.0] [0.277, -0.0, -0.139]</t>
  </si>
  <si>
    <t>[1.0, -0.317, 0.094] [0.189, -0.067, -0.067] [0.0, 0.0, 0.0] [0.397, 0.148, 0.122]</t>
  </si>
  <si>
    <t>[1.0, -0.465, -0.086] [0.073, -0.037, 0.0] [0.022, 0.008, 0.008] [0.292, 0.132, -0.034]</t>
  </si>
  <si>
    <t>[1.0, -0.152, -0.4] [0.001, 0.001, 0.0] [0.211, -0.0, -0.106] [0.271, -0.096, -0.096]</t>
  </si>
  <si>
    <t>[1.0, -0.103, 0.072] [0.062, -0.0, -0.031] [0.165, -0.058, 0.058] [0.353, 0.0, 0.177]</t>
  </si>
  <si>
    <t>[1.0, -0.06, -0.113] [0.077, 0.02, -0.03] [0.0, -0.0, -0.0] [0.061, 0.0, 0.03]</t>
  </si>
  <si>
    <t>[1.0, -0.0, -0.5] [0.373, 0.148, -0.092] [0.153, 0.0, -0.077] [1.0, -0.253, -0.003]</t>
  </si>
  <si>
    <t>[1.0, 0.438, 0.151] [0.005, -0.002, 0.002] [1.0, -0.329, 0.078] [1.0, -0.155, 0.436]</t>
  </si>
  <si>
    <t>[1.0, 0.362, -0.333] [0.0, 0.0, -0.0] [0.995, -0.101, -0.036] [1.0, -0.404, 0.232]</t>
  </si>
  <si>
    <t>[1.0, -0.0, -0.5] [0.774, -0.284, 0.249] [0.213, 0.0, 0.0] [0.539, 0.112, -0.223]</t>
  </si>
  <si>
    <t>[1.0, -0.36, 0.338] [0.669, -0.335, 0.0] [0.552, 0.19, 0.197] [1.0, 0.395, 0.253]</t>
  </si>
  <si>
    <t>[1.0, -0.377, -0.296] [0.701, -0.262, 0.215] [1.0, 0.354, 0.354] [0.903, 0.366, -0.208]</t>
  </si>
  <si>
    <t>[1.0, -0.0, -0.5] [0.099, 0.025, 0.039] [0.799, 0.0, 0.0] [0.628, 0.0, -0.151]</t>
  </si>
  <si>
    <t>[1.0, 0.318, 0.368] [0.499, -0.177, 0.175] [1.0, 0.024, 0.49] [1.0, -0.046, 0.481]</t>
  </si>
  <si>
    <t>[0.483, -0.0, -0.242] [0.105, -0.052, -0.0] [1.0, 0.397, 0.213] [1.0, -0.418, 0.197]</t>
  </si>
  <si>
    <t>[1.0, 0.039, -0.484] [0.255, 0.127, 0.0] [0.065, -0.023, -0.023] [0.698, -0.349, 0.001]</t>
  </si>
  <si>
    <t>[1.0, 0.332, 0.068] [0.472, 0.079, -0.203] [0.0, -0.0, 0.0] [0.546, 0.0, 0.273]</t>
  </si>
  <si>
    <t>[1.0, 0.397, -0.249] [0.323, 0.114, -0.114] [0.146, -0.052, -0.052] [0.549, -0.212, 0.151]</t>
  </si>
  <si>
    <t>[1.0, -0.152, -0.437] [0.601, -0.212, 0.212] [0.0, 0.0, 0.0] [0.417, 0.043, -0.191]</t>
  </si>
  <si>
    <t>[1.0, -0.414, 0.207] [0.118, -0.059, 0.0] [0.34, 0.0, 0.17] [0.56, 0.217, 0.152]</t>
  </si>
  <si>
    <t>[1.0, -0.44, -0.145] [0.114, -0.04, 0.04] [0.482, 0.171, 0.171] [0.421, 0.177, -0.081]</t>
  </si>
  <si>
    <t>[1.0, -0.0, -0.5] [0.138, 0.049, 0.047] [0.493, 0.0, 0.0] [0.387, 0.0, -0.187]</t>
  </si>
  <si>
    <t>[1.0, -0.125, 0.24] [0.119, -0.042, -0.042] [0.26, -0.092, 0.092] [0.639, 0.0, 0.32]</t>
  </si>
  <si>
    <t>[1.0, 0.057, -0.207] [0.55, -0.195, -0.195] [0.0, -0.0, 0.0] [0.468, -0.038, -0.218]</t>
  </si>
  <si>
    <t>[1.0, -0.037, -0.195] [0.431, 0.153, 0.153] [0.0, 0.0, -0.0] [0.586, 0.116, 0.245]</t>
  </si>
  <si>
    <t>[1.0, 0.022, 0.314] [0.412, 0.146, 0.146] [0.0, 0.0, -0.0] [0.534, -0.086, -0.231]</t>
  </si>
  <si>
    <t>[1.0, -0.0, -0.5] [0.455, -0.21, -0.041] [0.102, 0.0, 0.0] [0.502, 0.0, 0.205]</t>
  </si>
  <si>
    <t>[1.0, 0.37, -0.246] [0.181, -0.064, -0.064] [0.0, 0.0, 0.0] [0.837, 0.345, -0.178]</t>
  </si>
  <si>
    <t>[1.0, -0.434, -0.146] [0.799, 0.32, -0.192] [0.0, 0.0, 0.0] [0.219, -0.0, 0.11]</t>
  </si>
  <si>
    <t>[1.0, 0.231, -0.404] [0.313, 0.0, 0.157] [0.92, 0.391, 0.167] [0.268, -0.0, -0.134]</t>
  </si>
  <si>
    <t>[1.0, 0.277, -0.385] [0.545, -0.0, -0.272] [0.834, 0.289, 0.298] [0.342, -0.0, 0.171]</t>
  </si>
  <si>
    <t>[1.0, 0.059, -0.305] [0.397, -0.14, -0.14] [0.813, 0.406, -0.0] [0.001, -0.0, -0.0]</t>
  </si>
  <si>
    <t>[1.0, 0.18, -0.425] [0.429, 0.0, 0.215] [0.925, 0.363, 0.241] [0.192, -0.0, -0.096]</t>
  </si>
  <si>
    <t>[1.0, 0.137, -0.443] [0.513, -0.0, -0.256] [0.83, 0.168, 0.345] [0.305, 0.0, 0.153]</t>
  </si>
  <si>
    <t>[1.0, -0.303, -0.375] [0.035, 0.012, 0.012] [0.621, 0.112, -0.037] [0.0, 0.0, -0.0]</t>
  </si>
  <si>
    <t>[1.0, 0.204, -0.415] [0.375, 0.0, 0.187] [0.922, 0.376, 0.206] [0.228, -0.0, -0.114]</t>
  </si>
  <si>
    <t>[1.0, 0.209, -0.413] [0.529, -0.0, -0.265] [0.832, 0.23, 0.321] [0.324, 0.0, 0.162]</t>
  </si>
  <si>
    <t>[1.0, -0.155, -0.43] [0.29, -0.103, -0.103] [0.68, 0.34, 0.0] [0.044, -0.016, -0.016]</t>
  </si>
  <si>
    <t>[1.0, 0.361, -0.335] [0.385, 0.136, 0.136] [1.0, 0.286, 0.346] [0.305, -0.0, -0.153]</t>
  </si>
  <si>
    <t>[0.895, 0.345, -0.247] [0.64, -0.0, -0.32] [1.0, 0.086, 0.464] [0.184, 0.0, 0.092]</t>
  </si>
  <si>
    <t>[0.985, 0.492, -0.0] [0.59, 0.282, -0.031] [1.0, 0.194, 0.42] [0.022, 0.008, -0.008]</t>
  </si>
  <si>
    <t>[0.935, 0.33, -0.33] [0.544, 0.053, 0.25] [1.0, 0.308, 0.372] [0.169, -0.0, -0.084]</t>
  </si>
  <si>
    <t>[0.933, 0.337, -0.314] [0.535, 0.06, -0.243] [1.0, 0.0, 0.5] [0.337, 0.0, 0.168]</t>
  </si>
  <si>
    <t>[0.636, 0.283, -0.086] [0.378, 0.036, 0.174] [1.0, -0.151, 0.437] [0.0, -0.0, -0.0]</t>
  </si>
  <si>
    <t>[0.982, 0.347, -0.347] [0.469, 0.112, 0.188] [1.0, 0.299, 0.376] [0.257, -0.0, -0.128]</t>
  </si>
  <si>
    <t>[0.882, 0.326, -0.278] [0.605, -0.0, -0.302] [1.0, 0.031, 0.487] [0.23, 0.0, 0.115]</t>
  </si>
  <si>
    <t>[0.868, 0.427, -0.015] [0.553, 0.247, 0.071] [1.0, 0.056, 0.477] [-0.0, -0.0, -0.0]</t>
  </si>
  <si>
    <t>[0.973, 0.344, -0.344] [0.438, 0.003, 0.217] [1.0, 0.399, 0.243] [0.224, -0.0, -0.112]</t>
  </si>
  <si>
    <t>[1.0, 0.359, -0.341] [0.612, -0.0, -0.306] [0.965, 0.212, 0.394] [0.324, 0.0, 0.162]</t>
  </si>
  <si>
    <t>[1.0, 0.5, -0.0] [0.484, -0.0, -0.242] [0.992, 0.46, 0.065] [0.016, 0.0, -0.008]</t>
  </si>
  <si>
    <t>[0.979, 0.281, -0.373] [0.545, 0.0, 0.273] [1.0, 0.372, 0.31] [0.149, -0.0, -0.074]</t>
  </si>
  <si>
    <t>[1.0, 0.222, -0.408] [0.573, -0.0, -0.286] [0.967, 0.077, 0.452] [0.308, 0.0, 0.154]</t>
  </si>
  <si>
    <t>[1.0, -0.12, -0.45] [0.48, 0.068, 0.212] [0.935, -0.035, 0.453] [-0.0, -0.0, -0.0]</t>
  </si>
  <si>
    <t>[0.975, 0.311, -0.359] [0.495, 0.0, 0.248] [1.0, 0.385, 0.278] [0.182, -0.0, -0.091]</t>
  </si>
  <si>
    <t>[1.0, 0.301, -0.375] [0.589, -0.0, -0.295] [0.965, 0.151, 0.42] [0.329, 0.0, 0.165]</t>
  </si>
  <si>
    <t>[0.969, 0.3, -0.36] [0.544, 0.0, 0.272] [1.0, 0.388, 0.27] [0.236, -0.0, -0.118]</t>
  </si>
  <si>
    <t>[1.0, 0.285, -0.382] [0.523, -0.0, -0.262] [0.973, 0.16, 0.42] [0.243, 0.0, 0.121]</t>
  </si>
  <si>
    <t>[1.0, -0.195, 0.25] [0.0, -0.0, -0.0] [0.946, 0.279, 0.358] [0.0, 0.0, -0.0]</t>
  </si>
  <si>
    <t>[0.946, 0.279, -0.358] [0.0, 0.0, 0.0] [1.0, -0.195, -0.25] [0.0, -0.0, -0.0]</t>
  </si>
  <si>
    <t>[1.0, 0.487, 0.031] [0.018, 0.0, 0.009] [1.0, -0.333, 0.362] [0.198, 0.03, -0.087]</t>
  </si>
  <si>
    <t>[1.0, -0.144, -0.44] [0.021, 0.0, -0.01] [1.0, 0.408, -0.222] [0.173, -0.003, 0.085]</t>
  </si>
  <si>
    <t>[1.0, -0.129, -0.122] [0.56, 0.22, 0.144] [0.0, -0.0, -0.0] [0.24, -0.0, -0.12]</t>
  </si>
  <si>
    <t>[1.0, -0.003, 0.067] [0.572, 0.22, 0.16] [0.0, -0.0, -0.0] [0.202, 0.0, 0.101]</t>
  </si>
  <si>
    <t>[1.0, 0.133, -0.049] [0.581, 0.195, 0.21] [0.0, -0.0, -0.0] [0.008, 0.0, 0.004]</t>
  </si>
  <si>
    <t>[1.0, -0.486, -0.034] [0.412, 0.17, 0.053] [0.0, 0.0, 0.0] [0.352, -0.0, -0.176]</t>
  </si>
  <si>
    <t>[1.0, -0.385, 0.277] [0.387, 0.109, 0.048] [0.0, -0.0, 0.0] [0.255, 0.0, 0.128]</t>
  </si>
  <si>
    <t>[1.0, -0.441, 0.143] [0.209, -0.049, -0.084] [0.244, 0.0, -0.122] [0.063, 0.0, -0.031]</t>
  </si>
  <si>
    <t>[1.0, -0.295, -0.082] [0.488, 0.201, 0.103] [0.0, -0.0, -0.0] [0.294, -0.0, -0.147]</t>
  </si>
  <si>
    <t>[1.0, -0.163, 0.156] [0.483, 0.192, 0.12] [0.0, -0.0, 0.0] [0.231, -0.0, 0.115]</t>
  </si>
  <si>
    <t>[1.0, -0.183, 0.064] [0.409, 0.148, 0.137] [0.0, -0.0, 0.0] [0.056, -0.0, -0.028]</t>
  </si>
  <si>
    <t>[1.0, -0.0, -0.5] [0.938, 0.322, 0.135] [0.0, 0.0, 0.0] [0.645, 0.0, -0.29]</t>
  </si>
  <si>
    <t>[1.0, 0.303, 0.031] [0.979, 0.415, 0.18] [0.0, -0.0, -0.0] [0.712, 0.0, 0.356]</t>
  </si>
  <si>
    <t>[1.0, 0.159, -0.434] [0.194, -0.079, 0.045] [1.0, -0.43, -0.169] [1.0, -0.466, 0.083]</t>
  </si>
  <si>
    <t>[1.0, -0.405, -0.229] [0.9, -0.138, -0.091] [0.0, -0.0, 0.0] [0.531, -0.0, -0.265]</t>
  </si>
  <si>
    <t>[1.0, -0.333, 0.362] [0.601, -0.288, 0.03] [0.671, 0.0, 0.335] [0.643, 0.0, 0.321]</t>
  </si>
  <si>
    <t>[1.0, -0.46, -0.096] [1.0, -0.354, -0.354] [0.94, 0.395, 0.182] [0.604, 0.25, -0.126]</t>
  </si>
  <si>
    <t>[1.0, -0.26, -0.392] [0.941, 0.065, -0.004] [0.0, -0.0, -0.0] [0.634, -0.0, -0.317]</t>
  </si>
  <si>
    <t>[1.0, -0.08, 0.306] [0.458, 0.069, 0.2] [0.747, -0.264, 0.264] [1.0, 0.0, 0.5]</t>
  </si>
  <si>
    <t>[0.962, 0.107, -0.437] [1.0, -0.354, -0.354] [1.0, 0.329, -0.085] [1.0, -0.472, 0.068]</t>
  </si>
  <si>
    <t>[1.0, -0.097, -0.235] [0.651, 0.264, 0.148] [0.0, -0.0, 0.0] [0.352, 0.0, -0.176]</t>
  </si>
  <si>
    <t>[1.0, 0.073, 0.058] [0.673, 0.268, 0.165] [0.0, -0.0, -0.0] [0.329, 0.0, 0.165]</t>
  </si>
  <si>
    <t>[1.0, 0.41, -0.218] [0.799, 0.287, 0.271] [0.0, -0.0, -0.0] [0.199, -0.082, 0.042]</t>
  </si>
  <si>
    <t>[1.0, -0.457, -0.105] [0.589, 0.059, 0.001] [0.0, -0.0, 0.0] [0.417, 0.0, -0.208]</t>
  </si>
  <si>
    <t>[1.0, -0.373, 0.306] [0.598, -0.017, -0.032] [0.0, -0.0, 0.0] [0.407, 0.0, 0.203]</t>
  </si>
  <si>
    <t>[1.0, -0.454, 0.112] [0.786, -0.333, -0.144] [0.0, 0.0, 0.0] [0.212, 0.075, -0.074]</t>
  </si>
  <si>
    <t>[1.0, -0.375, -0.186] [0.545, 0.24, 0.079] [0.0, -0.0, -0.0] [0.462, -0.0, -0.231]</t>
  </si>
  <si>
    <t>[1.0, -0.168, 0.208] [0.567, 0.243, 0.097] [0.0, -0.0, 0.0] [0.439, 0.0, 0.22]</t>
  </si>
  <si>
    <t>[1.0, -0.261, -0.017] [0.588, 0.261, -0.08] [0.0, -0.0, -0.0] [0.417, -0.0, -0.209]</t>
  </si>
  <si>
    <t>[1.0, -0.186, -0.034] [0.632, 0.084, 0.281] [0.0, 0.0, 0.0] [0.372, 0.0, 0.186]</t>
  </si>
  <si>
    <t>[1.0, 0.111, 0.291] [0.356, 0.0, 0.178] [0.5, 0.177, -0.177] [0.091, 0.0, -0.046]</t>
  </si>
  <si>
    <t>[1.0, -0.101, -0.458] [0.911, 0.04, -0.253] [0.0, -0.0, -0.0] [0.143, 0.0, 0.072]</t>
  </si>
  <si>
    <t>[1.0, 0.303, -0.318] [0.285, -0.0, -0.142] [0.0, 0.0, 0.0] [0.732, 0.35, -0.038]</t>
  </si>
  <si>
    <t>[1.0, -0.409, 0.13] [0.914, 0.36, 0.234] [0.0, -0.0, -0.0] [0.08, -0.0, -0.04]</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</si>
  <si>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</si>
  <si>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</si>
  <si>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</si>
  <si>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</si>
  <si>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</si>
  <si>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</si>
  <si>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</si>
  <si>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</si>
  <si>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</si>
  <si>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[1.0, -0.431, -0.168] [0.027, 0.01, 0.01] [0.351, -0.131, 0.108] [0.217, -0.109, 0.0]</t>
  </si>
  <si>
    <t>[1.0, 0.026, -0.226] [0.183, -0.0, -0.091] [0.0, -0.0, -0.0] [0.574, -0.183, 0.211]</t>
  </si>
  <si>
    <t>[1.0, -0.267, -0.22] [0.0, -0.0, -0.0] [0.251, 0.0, 0.125] [0.341, -0.137, 0.08]</t>
  </si>
  <si>
    <t>[1.0, -0.386, 0.276] [0.079, 0.036, 0.008] [0.327, -0.116, -0.116] [0.225, 0.112, 0.0]</t>
  </si>
  <si>
    <t>[1.0, 0.04, 0.331] [0.188, 0.0, 0.094] [0.0, 0.0, -0.0] [0.59, 0.188, 0.217]</t>
  </si>
  <si>
    <t>[1.0, -0.239, 0.335] [0.186, 0.0, 0.093] [0.0, -0.0, -0.0] [0.387, 0.186, 0.018]</t>
  </si>
  <si>
    <t>[1.0, -0.475, 0.061] [0.0, -0.0, -0.0] [0.301, -0.143, -0.018] [0.039, 0.0, -0.019]</t>
  </si>
  <si>
    <t>[1.0, 0.001, 0.049] [0.0, 0.0, 0.0] [0.0, -0.0, 0.0] [0.73, 0.0, 0.365]</t>
  </si>
  <si>
    <t>[1.0, -0.259, 0.056] [0.0, -0.0, 0.0] [0.0, 0.0, -0.0] [0.275, 0.0, 0.138]</t>
  </si>
  <si>
    <t>[1.0, -0.358, -0.343] [0.417, 0.208, -0.0] [1.0, -0.442, 0.14] [0.465, -0.2, -0.078]</t>
  </si>
  <si>
    <t>[1.0, 0.059, -0.476] [0.147, -0.052, -0.052] [1.0, 0.44, 0.145] [1.0, -0.287, -0.226]</t>
  </si>
  <si>
    <t>[1.0, -0.0, -0.5] [0.539, 0.22, 0.12] [1.0, 0.0, 0.406] [0.593, -0.214, -0.199]</t>
  </si>
  <si>
    <t>[1.0, -0.231, 0.404] [0.42, 0.21, -0.0] [1.0, -0.403, -0.234] [0.382, 0.174, -0.04]</t>
  </si>
  <si>
    <t>[1.0, 0.0, 0.5] [0.085, -0.043, 0.0] [1.0, 0.343, -0.266] [1.0, 0.225, -0.15]</t>
  </si>
  <si>
    <t>[1.0, 0.0, 0.5] [0.432, 0.204, 0.0] [1.0, 0.0, -0.275] [0.558, 0.225, -0.13]</t>
  </si>
  <si>
    <t>[1.0, -0.475, 0.061] [0.681, 0.341, 0.0] [1.0, -0.475, -0.061] [0.502, 0.0, -0.251]</t>
  </si>
  <si>
    <t>[1.0, 0.485, 0.037] [0.531, -0.255, 0.024] [1.0, 0.5, 0.0] [1.0, 0.012, -0.437]</t>
  </si>
  <si>
    <t>[0.0, 0.0, 0.0] [0.74, 0.37, -0.0] [1.0, 0.074, -0.047] [1.0, -0.0, -0.5]</t>
  </si>
  <si>
    <t>[1.0, -0.402, -0.236] [0.085, 0.03, 0.03] [0.721, -0.298, 0.15] [0.265, -0.133, -0.0]</t>
  </si>
  <si>
    <t>[1.0, 0.085, -0.465] [0.0, -0.0, -0.0] [0.499, 0.042, 0.232] [1.0, -0.255, 0.307]</t>
  </si>
  <si>
    <t>[1.0, -0.178, -0.426] [0.416, 0.158, -0.121] [0.141, -0.05, 0.05] [0.6, -0.3, 0.0]</t>
  </si>
  <si>
    <t>[1.0, -0.359, 0.339] [0.137, 0.068, -0.0] [0.671, -0.261, -0.18] [0.281, 0.14, 0.0]</t>
  </si>
  <si>
    <t>[1.0, 0.024, 0.49] [0.0, -0.0, 0.0] [0.504, 0.017, -0.245] [1.0, 0.22, 0.283]</t>
  </si>
  <si>
    <t>[1.0, -0.062, 0.474] [0.543, 0.221, 0.122] [0.098, -0.035, -0.035] [0.544, 0.272, 0.0]</t>
  </si>
  <si>
    <t>[1.0, -0.475, 0.061] [0.0, -0.0, -0.0] [1.0, -0.475, -0.061] [0.0, -0.0, -0.0]</t>
  </si>
  <si>
    <t>[1.0, 0.485, 0.037] [0.0, -0.0, -0.0] [0.573, 0.278, -0.021] [1.0, 0.0, 0.387]</t>
  </si>
  <si>
    <t>[1.0, -0.251, 0.055] [0.453, 0.0, 0.227] [0.0, 0.0, -0.0] [0.594, -0.227, -0.169]</t>
  </si>
  <si>
    <t>[1.0, -0.251, 0.055] [0.453, -0.0, -0.227] [0.0, -0.0, -0.0] [0.594, 0.227, -0.169]</t>
  </si>
  <si>
    <t>[1.0, -0.297, 0.057] [0.0, 0.0, -0.0] [0.0, -0.0, -0.0] [0.934, -0.0, -0.467]</t>
  </si>
  <si>
    <t>[1.0, -0.475, 0.061] [0.947, -0.474, -0.0] [0.0, 0.0, -0.0] [0.063, 0.0, 0.032]</t>
  </si>
  <si>
    <t>[1.0, 0.033, -0.397] [0.084, 0.0, 0.042] [0.847, -0.0, -0.424] [0.042, 0.021, -0.0]</t>
  </si>
  <si>
    <t>[1.0, 0.0, 0.5] [0.49, 0.0, -0.245] [0.245, -0.094, 0.068] [0.323, -0.123, -0.094]</t>
  </si>
  <si>
    <t>[1.0, -0.228, -0.337] [0.278, -0.114, -0.059] [0.52, -0.0, -0.26]</t>
  </si>
  <si>
    <t>[1.0, 0.169, -0.357] [0.455, -0.092, -0.189] [0.259, -0.0, -0.129]</t>
  </si>
  <si>
    <t>[1.0, -0.087, -0.345] [0.329, -0.121, -0.106] [0.428, -0.0, -0.214]</t>
  </si>
  <si>
    <t>[1.0, -0.409, 0.22] [0.246, 0.115, 0.019] [0.337, 0.052, 0.147]</t>
  </si>
  <si>
    <t>[1.0, 0.233, -0.07] [0.434, -0.028, -0.206] [0.376, -0.133, 0.133]</t>
  </si>
  <si>
    <t>[1.0, -0.11, 0.118] [0.2, -0.017, -0.093] [0.457, -0.162, 0.162]</t>
  </si>
  <si>
    <t>[1.0, -0.448, -0.126] [0.153, 0.021, 0.017] [0.332, -0.0, -0.166]</t>
  </si>
  <si>
    <t>[1.0, 0.334, -0.208] [0.506, -0.028, -0.241] [0.157, -0.056, 0.056]</t>
  </si>
  <si>
    <t>[1.0, -0.001, -0.089] [0.28, -0.016, -0.133] [0.087, -0.031, 0.031]</t>
  </si>
  <si>
    <t>[1.0, -0.14, -0.442] [0.457, -0.04, -0.081] [0.63, -0.0, -0.315]</t>
  </si>
  <si>
    <t>[1.0, -0.0, -0.5] [0.419, -0.154, -0.135] [0.71, -0.078, -0.315]</t>
  </si>
  <si>
    <t>[1.0, -0.039, -0.484] [0.496, -0.074, -0.116] [0.625, -0.0, -0.312]</t>
  </si>
  <si>
    <t>[0.299, -0.141, -0.019] [1.0, 0.47, 0.071] [0.749, 0.373, -0.003]</t>
  </si>
  <si>
    <t>[0.439, 0.173, -0.112] [0.231, -0.0, -0.116] [1.0, -0.46, -0.0]</t>
  </si>
  <si>
    <t>[0.197, 0.099, -0.0] [0.528, 0.252, -0.03] [1.0, -0.212, 0.058]</t>
  </si>
  <si>
    <t>[1.0, -0.077, -0.468] [0.742, 0.234, -0.088] [0.627, -0.0, -0.313]</t>
  </si>
  <si>
    <t>[0.931, -0.0, -0.466] [0.329, -0.07, -0.131] [1.0, -0.372, -0.309]</t>
  </si>
  <si>
    <t>[1.0, -0.0, -0.5] [0.622, 0.0, -0.122] [0.818, -0.045, -0.312]</t>
  </si>
  <si>
    <t>[1.0, -0.253, -0.395] [0.301, -0.13, -0.049] [0.636, -0.0, -0.318]</t>
  </si>
  <si>
    <t>[1.0, 0.123, -0.449] [0.463, -0.137, -0.175] [0.462, -0.017, -0.224]</t>
  </si>
  <si>
    <t>[1.0, -0.108, -0.419] [0.362, -0.14, -0.098] [0.568, -0.0, -0.284]</t>
  </si>
  <si>
    <t>[1.0, -0.418, 0.198] [0.759, 0.357, 0.056] [0.66, 0.27, 0.144]</t>
  </si>
  <si>
    <t>[1.0, 0.475, -0.051] [0.594, -0.04, -0.28] [0.674, -0.238, 0.238]</t>
  </si>
  <si>
    <t>[1.0, 0.096, 0.401] [0.603, -0.033, -0.129] [1.0, 0.0, 0.5]</t>
  </si>
  <si>
    <t>[1.0, -0.367, -0.321] [0.396, 0.09, -0.002] [0.598, -0.0, -0.299]</t>
  </si>
  <si>
    <t>[1.0, 0.356, -0.348] [0.528, -0.029, -0.252] [0.494, -0.221, -0.063]</t>
  </si>
  <si>
    <t>[1.0, -0.152, -0.329] [0.378, -0.186, 0.006] [0.613, -0.0, -0.307]</t>
  </si>
  <si>
    <t>[1.0, 0.238, -0.344] [0.649, -0.0, -0.324] [0.388, 0.175, 0.045]</t>
  </si>
  <si>
    <t>[1.0, 0.002, -0.335] [0.193, -0.024, 0.086] [0.803, -0.0, -0.402]</t>
  </si>
  <si>
    <t>[1.0, -0.062, -0.333] [0.778, -0.043, -0.371] [0.242, -0.086, 0.086]</t>
  </si>
  <si>
    <t>[1.0, -0.0, -0.5] [0.534, -0.048, -0.058] [0.57, 0.0, -0.104]</t>
  </si>
  <si>
    <t>[1.0, -0.005, -0.166] [0.428, -0.048, -0.194] [0.485, -0.0, -0.242]</t>
  </si>
  <si>
    <t>[1.0, 0.258, 0.393] [0.798, -0.029, -0.217] [0.0, 0.0, 0.0] [0.207, -0.073, 0.073]</t>
  </si>
  <si>
    <t>[1.0, 0.239, 0.401] [0.622, -0.191, -0.232] [0.0, -0.0, 0.0] [0.305, -0.075, 0.122]</t>
  </si>
  <si>
    <t>[1.0, 0.249, 0.397] [0.733, -0.111, -0.223] [0.0, -0.0, 0.0] [0.21, -0.074, 0.074]</t>
  </si>
  <si>
    <t>[1.0, 0.466, 0.082] [0.603, 0.19, -0.163] [0.0, 0.0, 0.0] [0.376, 0.133, 0.133]</t>
  </si>
  <si>
    <t>[1.0, 0.227, 0.065] [0.459, -0.0, -0.229] [0.0, -0.0, 0.0] [0.679, 0.208, 0.254]</t>
  </si>
  <si>
    <t>[1.0, 0.481, -0.046] [0.348, 0.015, -0.168] [0.0, -0.0, 0.0] [0.61, 0.237, 0.164]</t>
  </si>
  <si>
    <t>[1.0, 0.398, 0.246] [0.637, -0.066, -0.184] [0.0, -0.0, 0.0] [0.036, 0.013, 0.013]</t>
  </si>
  <si>
    <t>[1.0, 0.314, 0.259] [0.441, -0.0, -0.221] [0.0, -0.0, 0.0] [0.659, 0.025, 0.319]</t>
  </si>
  <si>
    <t>[1.0, 0.407, 0.223] [0.446, -0.07, -0.194] [0.0, -0.0, 0.0] [0.376, 0.031, 0.175]</t>
  </si>
  <si>
    <t>[1.0, 0.153, 0.436] [0.96, 0.059, -0.234] [0.0, -0.0, 0.0] [0.235, -0.083, 0.083]</t>
  </si>
  <si>
    <t>[1.0, 0.074, 0.469] [0.978, 0.006, -0.254] [0.0, 0.0, 0.0] [0.256, -0.09, 0.09]</t>
  </si>
  <si>
    <t>[1.0, 0.123, 0.449] [0.967, 0.039, -0.242] [0.0, -0.0, 0.0] [0.243, -0.086, 0.086]</t>
  </si>
  <si>
    <t>[0.496, 0.205, 0.102] [1.0, 0.488, -0.03] [1.0, -0.5, 0.0] [0.174, 0.03, -0.074]</t>
  </si>
  <si>
    <t>[1.0, -0.38, 0.29] [0.958, -0.287, -0.36] [1.0, 0.471, -0.07] [1.0, 0.177, -0.427]</t>
  </si>
  <si>
    <t>[0.221, -0.084, -0.064] [1.0, 0.364, -0.325] [1.0, -0.0, -0.5] [1.0, 0.004, -0.499]</t>
  </si>
  <si>
    <t>[1.0, 0.143, 0.441] [1.0, 0.108, -0.207] [0.079, -0.0, 0.039] [0.198, -0.07, 0.07]</t>
  </si>
  <si>
    <t>[1.0, 0.0, 0.5] [0.687, -0.304, -0.094] [0.561, 0.0, 0.271] [0.091, 0.0, -0.0]</t>
  </si>
  <si>
    <t>[1.0, 0.038, 0.484] [1.0, 0.035, -0.187] [0.209, -0.0, 0.104] [0.161, -0.057, 0.057]</t>
  </si>
  <si>
    <t>[1.0, 0.193, 0.42] [0.899, 0.026, -0.228] [0.0, -0.0, 0.0] [0.225, -0.079, 0.079]</t>
  </si>
  <si>
    <t>[1.0, 0.113, 0.453] [0.866, -0.085, -0.25] [0.0, -0.0, 0.0] [0.246, -0.087, 0.087]</t>
  </si>
  <si>
    <t>[1.0, 0.166, 0.431] [0.888, -0.012, -0.235] [0.0, -0.0, 0.0] [0.232, -0.082, 0.082]</t>
  </si>
  <si>
    <t>[1.0, 0.49, 0.024] [0.929, 0.41, -0.131] [0.108, -0.054, -0.0] [0.354, 0.177, -0.0]</t>
  </si>
  <si>
    <t>[1.0, -0.22, -0.108] [0.75, -0.165, -0.306] [0.0, 0.0, -0.0] [1.0, 0.465, 0.084]</t>
  </si>
  <si>
    <t>[1.0, 0.356, -0.348] [0.684, 0.258, -0.204] [0.164, -0.022, -0.073] [1.0, 0.5, -0.0]</t>
  </si>
  <si>
    <t>[1.0, 0.275, 0.386] [0.933, 0.14, -0.204] [0.0, -0.0, 0.0] [0.203, -0.072, 0.072]</t>
  </si>
  <si>
    <t>[1.0, -0.175, 0.392] [0.667, -0.0, -0.334] [0.0, 0.0, -0.0] [0.996, 0.038, 0.482]</t>
  </si>
  <si>
    <t>[1.0, 0.275, 0.386] [0.852, 0.002, -0.153] [0.0, -0.0, 0.0] [0.358, -0.127, 0.127]</t>
  </si>
  <si>
    <t>[1.0, 0.104, 0.388] [0.818, -0.0, -0.409] [0.0, -0.0, 0.0] [0.279, 0.125, -0.035]</t>
  </si>
  <si>
    <t>[1.0, 0.275, 0.386] [0.277, 0.098, 0.098] [0.209, -0.087, 0.044] [0.732, -0.366, -0.0]</t>
  </si>
  <si>
    <t>[1.0, 0.275, 0.386] [0.957, -0.207, -0.321] [0.0, -0.0, -0.0] [0.144, 0.051, 0.051]</t>
  </si>
  <si>
    <t>[0.974, 0.0, 0.487] [1.0, -0.097, -0.158] [0.071, -0.027, 0.022] [0.0, 0.0, 0.0]</t>
  </si>
  <si>
    <t>[1.0, 0.012, 0.172] [0.877, -0.0, -0.439] [0.0, 0.0, 0.0] [0.079, -0.011, 0.035]</t>
  </si>
  <si>
    <t>[1.0, 0.327, 0.365] [0.714, -0.101, -0.207] [0.0, -0.0, -0.0] [0.143, -0.072, 0.0]</t>
  </si>
  <si>
    <t>[1.0, 0.367, 0.322] [0.413, -0.147, -0.144] [0.0, -0.0, -0.0] [0.588, -0.124, 0.243]</t>
  </si>
  <si>
    <t>[1.0, 0.323, 0.366] [0.585, -0.208, -0.204] [0.0, -0.0, 0.0] [0.203, -0.086, 0.038]</t>
  </si>
  <si>
    <t>[1.0, 0.452, 0.117] [0.489, -0.049, -0.224] [0.202, -0.0, -0.101] [0.202, 0.072, 0.072]</t>
  </si>
  <si>
    <t>[1.0, 0.481, -0.047] [0.31, -0.11, -0.108] [0.0, 0.0, 0.0] [0.764, 0.195, 0.301]</t>
  </si>
  <si>
    <t>[1.0, 0.495, 0.013] [0.397, -0.103, -0.156] [0.065, -0.0, -0.032] [0.461, 0.163, 0.163]</t>
  </si>
  <si>
    <t>[1.0, 0.397, 0.249] [0.595, -0.106, -0.207] [0.066, -0.0, -0.033] [0.0, 0.0, 0.0]</t>
  </si>
  <si>
    <t>[1.0, 0.463, 0.088] [0.224, -0.08, -0.078] [0.0, -0.0, -0.0] [0.834, 0.019, 0.409]</t>
  </si>
  <si>
    <t>[1.0, 0.43, 0.17] [0.431, -0.153, -0.15] [0.0, -0.0, -0.0] [0.318, 0.037, 0.144]</t>
  </si>
  <si>
    <t>[1.0, 0.155, 0.436] [1.0, -0.015, -0.256] [0.0, -0.0, 0.0] [0.173, -0.066, -0.048]</t>
  </si>
  <si>
    <t>[0.983, 0.0, 0.491] [1.0, -0.19, -0.303] [0.0, 0.0, -0.0] [0.208, -0.066, -0.077]</t>
  </si>
  <si>
    <t>[0.996, 0.1, 0.456] [1.0, -0.087, -0.275] [0.0, -0.0, -0.0] [0.181, -0.064, -0.064]</t>
  </si>
  <si>
    <t>[0.6, 0.27, 0.072] [1.0, 0.471, -0.069] [1.0, -0.5, 0.0] [0.223, 0.107, -0.011]</t>
  </si>
  <si>
    <t>[1.0, -0.486, 0.033] [0.974, -0.0, -0.487] [1.0, 0.135, -0.188] [1.0, 0.436, 0.153]</t>
  </si>
  <si>
    <t>[0.534, -0.014, -0.261] [1.0, 0.219, -0.409] [1.0, -0.365, -0.327] [1.0, 0.464, -0.088]</t>
  </si>
  <si>
    <t>[0.815, 0.101, 0.365] [1.0, 0.156, -0.209] [0.0, -0.0, -0.0] [0.144, -0.051, -0.051]</t>
  </si>
  <si>
    <t>[1.0, 0.0, 0.5] [0.805, -0.285, -0.285] [0.487, 0.198, 0.11] [1.0, 0.046, -0.076]</t>
  </si>
  <si>
    <t>[0.745, 0.0, 0.372] [1.0, 0.029, -0.243] [0.0, -0.0, -0.0] [0.241, -0.017, -0.113]</t>
  </si>
  <si>
    <t>[1.0, 0.202, 0.417] [0.913, 0.002, -0.229] [0.0, -0.0, 0.0] [0.169, -0.084, 0.0]</t>
  </si>
  <si>
    <t>[1.0, 0.015, 0.494] [0.838, -0.265, -0.283] [0.0, -0.0, 0.0] [0.206, -0.103, 0.0]</t>
  </si>
  <si>
    <t>[1.0, 0.143, 0.441] [0.889, -0.082, -0.246] [0.0, -0.0, -0.0] [0.18, -0.09, 0.0]</t>
  </si>
  <si>
    <t>[1.0, 0.473, 0.065] [0.682, 0.241, -0.241] [0.36, -0.038, -0.164] [0.251, 0.089, 0.089]</t>
  </si>
  <si>
    <t>[1.0, 0.262, -0.166] [0.41, -0.054, -0.183] [0.156, 0.055, -0.055] [1.0, 0.354, 0.354]</t>
  </si>
  <si>
    <t>[1.0, 0.451, -0.119] [0.532, 0.173, -0.194] [0.248, 0.0, -0.124] [0.71, 0.251, 0.251]</t>
  </si>
  <si>
    <t>[1.0, 0.354, 0.352] [0.976, 0.222, -0.185] [0.0, -0.0, 0.0] [0.136, -0.068, 0.0]</t>
  </si>
  <si>
    <t>[1.0, -0.244, 0.245] [0.623, -0.221, -0.217] [0.0, 0.0, -0.0] [1.0, 0.053, 0.478]</t>
  </si>
  <si>
    <t>[1.0, 0.383, 0.283] [0.842, -0.145, -0.001] [0.0, 0.0, -0.0] [0.423, -0.212, -0.0]</t>
  </si>
  <si>
    <t>[1.0, 0.281, 0.302] [0.6, -0.0, -0.3] [0.141, -0.05, 0.05] [0.411, 0.145, 0.145]</t>
  </si>
  <si>
    <t>[1.0, 0.296, 0.0] [0.0, 0.0, 0.0] [0.0, -0.0, 0.0] [0.933, -0.0, -0.466]</t>
  </si>
  <si>
    <t>[1.0, 0.354, 0.354] [0.882, -0.272, -0.308] [0.027, -0.0, -0.013] [0.155, 0.055, 0.055]</t>
  </si>
  <si>
    <t>[0.928, 0.0, 0.464] [1.0, -0.057, -0.16] [0.0, 0.0, -0.0] [0.022, 0.006, -0.009]</t>
  </si>
  <si>
    <t>[1.0, -0.001, 0.152] [0.883, -0.0, -0.441] [0.0, 0.0, 0.0] [0.066, -0.009, 0.029]</t>
  </si>
  <si>
    <t>[1.0, -0.447, 0.06] [0.503, 0.223, -0.069] [0.0, -0.0, 0.0] [0.251, -0.0, -0.125]</t>
  </si>
  <si>
    <t>[1.0, -0.036, 0.092] [0.54, 0.237, -0.08] [0.0, -0.0, 0.0] [0.232, -0.0, -0.116]</t>
  </si>
  <si>
    <t>[1.0, -0.234, 0.077] [0.522, 0.23, -0.074] [0.0, 0.0, 0.0] [0.241, -0.0, -0.12]</t>
  </si>
  <si>
    <t>[1.0, -0.285, 0.382] [0.478, -0.135, -0.158] [0.0, 0.0, -0.0] [0.19, 0.0, 0.095]</t>
  </si>
  <si>
    <t>[1.0, 0.17, 0.402] [0.494, 0.178, -0.168] [0.0, -0.0, -0.0] [0.184, 0.0, 0.092]</t>
  </si>
  <si>
    <t>[1.0, -0.191, 0.396] [0.453, 0.16, -0.16] [0.008, 0.0, -0.004] [0.195, 0.0, 0.097]</t>
  </si>
  <si>
    <t>[1.0, -0.428, 0.174] [0.308, -0.134, -0.048] [0.078, -0.039, 0.0] [0.031, 0.011, -0.011]</t>
  </si>
  <si>
    <t>[1.0, 0.408, 0.223] [0.374, 0.156, -0.075] [0.029, 0.015, 0.0] [0.013, -0.005, -0.005]</t>
  </si>
  <si>
    <t>[1.0, -0.136, 0.191] [0.298, 0.123, -0.063] [0.0, -0.0, 0.0] [0.0, -0.0, -0.0]</t>
  </si>
  <si>
    <t>[1.0, -0.466, -0.081] [0.861, -0.02, -0.087] [-0.0, 0.0, 0.0] [0.56, -0.0, -0.28]</t>
  </si>
  <si>
    <t>[1.0, 0.097, -0.041] [0.866, 0.391, -0.102] [0.0, 0.0, 0.0] [0.543, -0.0, -0.271]</t>
  </si>
  <si>
    <t>[1.0, -0.378, -0.092] [0.853, 0.388, -0.092] [0.0, -0.0, 0.0] [0.595, -0.0, -0.298]</t>
  </si>
  <si>
    <t>[1.0, 0.0, 0.5] [0.399, -0.175, -0.059] [1.0, -0.448, 0.0] [0.3, 0.0, 0.083]</t>
  </si>
  <si>
    <t>[1.0, 0.0, 0.5] [0.326, 0.0, -0.017] [1.0, 0.389, 0.0] [0.384, -0.169, 0.055]</t>
  </si>
  <si>
    <t>[1.0, 0.0, 0.5] [0.363, -0.032, -0.039] [1.0, 0.0, 0.0] [0.342, 0.0, 0.066]</t>
  </si>
  <si>
    <t>[1.0, -0.428, 0.174] [0.901, -0.428, -0.053] [1.0, -0.5, 0.0] [0.743, 0.283, -0.213]</t>
  </si>
  <si>
    <t>[1.0, 0.408, 0.223] [0.804, 0.394, -0.02] [1.0, 0.5, -0.0] [0.861, -0.332, -0.237]</t>
  </si>
  <si>
    <t>[0.0, 0.0, -0.0] [0.627, -0.222, -0.222] [1.0, -0.246, 0.34] [1.0, -0.444, -0.134]</t>
  </si>
  <si>
    <t>[1.0, -0.495, 0.011] [0.608, 0.185, -0.074] [0.0, 0.0, -0.0] [0.352, -0.0, -0.176]</t>
  </si>
  <si>
    <t>[1.0, 0.004, 0.053] [0.638, 0.283, -0.086] [0.0, 0.0, 0.0] [0.325, -0.0, -0.162]</t>
  </si>
  <si>
    <t>[1.0, -0.275, 0.028] [0.618, 0.276, -0.079] [0.0, 0.0, 0.0] [0.343, -0.0, -0.171]</t>
  </si>
  <si>
    <t>[1.0, -0.078, 0.468] [0.418, -0.209, -0.0] [0.542, -0.206, -0.156] [0.174, 0.061, 0.061]</t>
  </si>
  <si>
    <t>[1.0, 0.034, 0.486] [0.287, 0.144, -0.0] [0.639, 0.282, -0.091] [0.206, -0.073, 0.073]</t>
  </si>
  <si>
    <t>[1.0, 0.0, 0.5] [0.34, 0.0, -0.0] [0.621, 0.0, -0.128] [0.18, 0.024, 0.08]</t>
  </si>
  <si>
    <t>[1.0, -0.428, 0.174] [0.388, -0.186, -0.02] [0.453, -0.227, 0.0] [0.178, 0.063, -0.063]</t>
  </si>
  <si>
    <t>[1.0, 0.408, 0.223] [0.405, 0.193, -0.022] [0.425, 0.212, 0.0] [0.196, -0.069, -0.069]</t>
  </si>
  <si>
    <t>[1.0, -0.202, 0.187] [0.62, 0.189, -0.232] [0.0, 0.0, 0.0] [0.341, -0.0, -0.171]</t>
  </si>
  <si>
    <t>[1.0, -0.29, 0.182] [0.684, 0.277, 0.157] [0.0, 0.0, 0.0] [0.431, 0.0, 0.216]</t>
  </si>
  <si>
    <t>[1.0, 0.407, 0.223] [0.0, 0.0, 0.0] [0.0, -0.0, 0.0] [1.0, 0.413, -0.211]</t>
  </si>
  <si>
    <t>[1.0, -0.428, 0.174] [1.0, 0.411, -0.211] [0.0, -0.0, -0.0] [0.0, -0.0, 0.0]</t>
  </si>
  <si>
    <t>[1.0, 0.028, -0.488] [0.0, 0.0, -0.0] [1.0, 0.028, -0.488] [0.0, 0.0, 0.0]</t>
  </si>
  <si>
    <t>[1.0, -0.007, 0.497] [0.746, -0.016, 0.051] [0.0, 0.0, 0.0] [0.33, -0.0, -0.165]</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</si>
  <si>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</si>
  <si>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</si>
  <si>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</si>
  <si>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</si>
  <si>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</si>
  <si>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</si>
  <si>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</si>
  <si>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</si>
  <si>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</si>
  <si>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</si>
  <si>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</si>
  <si>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</si>
  <si>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</si>
  <si>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</si>
  <si>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</si>
  <si>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</si>
  <si>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[0.985, -0.348, -0.348] [0.201, -0.071, 0.071] [1.0, -0.492, 0.02] [0.627, 0.034, -0.299]</t>
  </si>
  <si>
    <t>[0.743, 0.055, -0.349] [0.0, -0.0, 0.0] [1.0, 0.411, 0.214] [0.514, -0.145, -0.197]</t>
  </si>
  <si>
    <t>[0.928, 0.328, -0.328] [0.157, -0.0, 0.078] [1.0, -0.325, -0.031] [0.663, -0.0, -0.331]</t>
  </si>
  <si>
    <t>[0.0, -0.0, -0.0] [0.0, -0.0, -0.0] [0.0, -0.0, 0.0] [0.0, -0.0, -0.0]</t>
  </si>
  <si>
    <t>[0.0, -0.0, -0.0] [0.0, 0.0, 0.0] [0.0, 0.0, -0.0] [0.0, -0.0, -0.0]</t>
  </si>
  <si>
    <t>[1.0, -0.423, -0.186] [0.0, 0.0, 0.0] [-0.0, -0.0, -0.0] [1.0, -0.423, -0.186]</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</si>
  <si>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</si>
  <si>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</si>
  <si>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</si>
  <si>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</si>
  <si>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</si>
  <si>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</si>
  <si>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</si>
  <si>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</si>
  <si>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</si>
  <si>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</si>
  <si>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</si>
  <si>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</si>
  <si>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</si>
  <si>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</si>
  <si>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</si>
  <si>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</si>
  <si>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[0.5, -0.235, -0.036] [0.0, -0.0, 0.0] [1.0, -0.245, 0.398] [1.0, -0.461, -0.094]</t>
  </si>
  <si>
    <t>[0.95, 0.027, -0.464] [1.0, -0.02, 0.342] [0.0, 0.0, -0.0] [0.0, -0.0, 0.0]</t>
  </si>
  <si>
    <t>[1.0, 0.176, 0.119] [0.741, -0.0, -0.371] [0.0, 0.0, -0.0] [0.52, 0.235, -0.059]</t>
  </si>
  <si>
    <t>[1.0, 0.073, 0.37] [0.618, 0.114, -0.262] [0.0, -0.0, 0.0] [0.716, 0.253, -0.253]</t>
  </si>
  <si>
    <t>[1.0, 0.146, 0.239] [0.657, -0.0, -0.329] [0.0, -0.0, -0.0] [0.546, 0.21, -0.152]</t>
  </si>
  <si>
    <t>[1.0, -0.263, 0.116] [0.568, 0.249, 0.083] [0.0, -0.0, -0.0] [0.755, 0.0, 0.378]</t>
  </si>
  <si>
    <t>[1.0, -0.157, 0.354] [0.767, 0.271, 0.271] [0.0, -0.0, -0.0] [0.647, 0.134, 0.268]</t>
  </si>
  <si>
    <t>[1.0, -0.237, 0.234] [0.585, 0.221, 0.173] [0.0, 0.0, 0.0] [0.672, 0.0, 0.336]</t>
  </si>
  <si>
    <t>[1.0, -0.062, 0.158] [0.638, 0.226, -0.226] [0.0, -0.0, 0.0] [0.661, 0.196, 0.25]</t>
  </si>
  <si>
    <t>[1.0, 0.0, 0.5] [0.257, 0.044, 0.11] [0.327, 0.0, 0.164] [0.233, 0.098, -0.045]</t>
  </si>
  <si>
    <t>[1.0, -0.06, 0.421] [0.488, 0.173, -0.173] [0.0, -0.0, -0.0] [0.506, 0.15, 0.191]</t>
  </si>
  <si>
    <t>[1.0, 0.046, -0.481] [0.567, -0.0, -0.283] [0.289, 0.102, 0.102] [1.0, 0.022, -0.489]</t>
  </si>
  <si>
    <t>[1.0, -0.064, -0.05] [0.377, -0.0, -0.189] [0.35, 0.027, -0.164] [1.0, 0.0, -0.5]</t>
  </si>
  <si>
    <t>[1.0, 0.016, -0.245] [0.549, -0.013, -0.269] [0.251, 0.089, -0.089] [1.0, -0.0, -0.5]</t>
  </si>
  <si>
    <t>[1.0, -0.125, -0.448] [1.0, -0.006, 0.463] [0.226, -0.113, 0.0] [0.706, 0.0, 0.353]</t>
  </si>
  <si>
    <t>[1.0, 0.026, -0.055] [1.0, 0.0, 0.5] [0.421, -0.0, -0.211] [0.414, 0.073, 0.177]</t>
  </si>
  <si>
    <t>[1.0, -0.075, -0.259] [1.0, 0.0, 0.5] [0.318, -0.044, -0.14] [0.576, 0.0, 0.288]</t>
  </si>
  <si>
    <t>[1.0, -0.0, -0.5] [0.694, 0.245, -0.245] [0.845, -0.0, -0.423] [0.845, 0.324, 0.143]</t>
  </si>
  <si>
    <t>[1.0, -0.043, -0.171] [0.682, 0.194, 0.26] [1.0, -0.0, -0.5] [1.0, 0.26, -0.392]</t>
  </si>
  <si>
    <t>[1.0, -0.0, -0.5] [0.545, 0.0, -0.03] [1.0, -0.0, -0.5] [0.749, 0.099, -0.111]</t>
  </si>
  <si>
    <t>[1.0, 0.213, -0.12] [0.881, -0.0, -0.441] [0.0, 0.0, 0.0] [0.759, 0.282, -0.236]</t>
  </si>
  <si>
    <t>[1.0, -0.057, 0.191] [0.452, 0.028, -0.215] [0.0, -0.0, -0.0] [1.0, 0.045, -0.481]</t>
  </si>
  <si>
    <t>[1.0, 0.093, 0.037] [0.795, 0.136, -0.341] [0.0, 0.0, 0.0] [1.0, 0.301, -0.375]</t>
  </si>
  <si>
    <t>[1.0, -0.296, -0.116] [0.804, 0.293, 0.262] [0.0, 0.0, 0.0] [0.895, 0.0, 0.448]</t>
  </si>
  <si>
    <t>[1.0, -0.033, 0.184] [1.0, 0.039, 0.484] [0.0, -0.0, 0.0] [0.454, 0.029, 0.215]</t>
  </si>
  <si>
    <t>[1.0, -0.169, 0.037] [1.0, 0.272, 0.387] [0.0, -0.0, -0.0] [0.774, 0.113, 0.34]</t>
  </si>
  <si>
    <t>[1.0, -0.062, -0.474] [0.976, 0.318, -0.35] [0.0, -0.0, 0.0] [1.0, 0.277, 0.385]</t>
  </si>
  <si>
    <t>[1.0, -0.026, 0.489] [1.0, 0.282, 0.383] [0.002, -0.0, -0.001] [0.947, 0.313, -0.344]</t>
  </si>
  <si>
    <t>[1.0, -0.012, 0.037] [1.0, 0.27, 0.388] [0.0, 0.0, -0.0] [0.926, 0.282, 0.346]</t>
  </si>
  <si>
    <t>[1.0, -0.082, 0.037] [0.94, 0.302, -0.345] [0.0, 0.0, 0.0] [1.0, 0.275, -0.386]</t>
  </si>
  <si>
    <t>[1.0, 0.0, 0.5] [0.162, 0.057, 0.057] [0.831, 0.0, 0.415] [0.295, 0.107, 0.086]</t>
  </si>
  <si>
    <t>[1.0, -0.05, -0.479] [0.038, 0.019, -0.0] [0.811, -0.0, -0.406] [0.306, 0.064, -0.126]</t>
  </si>
  <si>
    <t>[1.0, 0.485, 0.037] [0.734, 0.355, 0.029] [0.0, 0.0, 0.0] [0.651, -0.315, -0.025]</t>
  </si>
  <si>
    <t>[1.0, -0.485, 0.037] [0.741, -0.358, 0.03] [0.0, 0.0, -0.0] [0.649, 0.323, 0.004]</t>
  </si>
  <si>
    <t>[1.0, -0.332, -0.3] [0.251, -0.089, -0.089] [0.0, -0.0, 0.0] [0.234, 0.083, 0.083]</t>
  </si>
  <si>
    <t>[1.0, 0.175, -0.139] [0.297, -0.105, 0.105] [0.118, 0.042, 0.042] [0.193, 0.068, -0.068]</t>
  </si>
  <si>
    <t>[1.0, -0.047, -0.26] [0.0, -0.0, 0.0] [0.397, 0.062, 0.173] [0.08, 0.04, 0.0]</t>
  </si>
  <si>
    <t>[1.0, -0.356, 0.174] [0.33, 0.165, -0.0] [0.0, 0.0, -0.0] [0.256, -0.126, 0.005]</t>
  </si>
  <si>
    <t>[1.0, 0.15, 0.225] [0.251, 0.0, 0.125] [0.302, 0.107, -0.107] [0.088, -0.044, -0.0]</t>
  </si>
  <si>
    <t>[1.0, -0.122, 0.207] [0.162, 0.057, 0.057] [0.266, 0.094, -0.094] [0.155, -0.078, 0.0]</t>
  </si>
  <si>
    <t>[1.0, -0.47, -0.072] [0.153, 0.048, -0.057] [0.0, -0.0, -0.0] [0.207, -0.036, 0.089]</t>
  </si>
  <si>
    <t>[1.0, 0.382, 0.095] [0.43, -0.051, 0.194] [0.0, 0.0, 0.0] [0.023, 0.008, -0.008]</t>
  </si>
  <si>
    <t>[1.0, -0.032, 0.007] [0.102, -0.0, 0.051] [0.017, 0.006, -0.006] [0.023, -0.012, 0.0]</t>
  </si>
  <si>
    <t>[1.0, -0.053, -0.478] [1.0, 0.299, -0.376] [0.995, -0.333, 0.36] [0.095, 0.048, 0.0]</t>
  </si>
  <si>
    <t>[1.0, 0.146, -0.439] [0.281, -0.099, 0.099] [0.896, 0.317, 0.317] [0.829, 0.113, -0.368]</t>
  </si>
  <si>
    <t>[1.0, -0.0, -0.5] [1.0, -0.461, 0.093] [0.32, 0.0, -0.16] [0.71, 0.28, 0.135]</t>
  </si>
  <si>
    <t>[1.0, -0.223, 0.407] [0.978, 0.282, -0.372] [0.679, 0.0, -0.34] [0.212, -0.106, -0.0]</t>
  </si>
  <si>
    <t>[1.0, 0.052, 0.478] [0.261, -0.0, 0.13] [1.0, 0.377, -0.297] [0.621, -0.095, -0.271]</t>
  </si>
  <si>
    <t>[1.0, 0.0, 0.5] [0.599, 0.013, 0.294] [1.0, -0.221, -0.289] [0.283, -0.141, -0.0]</t>
  </si>
  <si>
    <t>[0.612, -0.302, -0.01] [1.0, 0.254, -0.395] [1.0, -0.445, -0.132] [0.081, -0.029, 0.029]</t>
  </si>
  <si>
    <t>[1.0, 0.446, 0.131] [0.657, -0.125, 0.277] [1.0, 0.5, 0.0] [1.0, 0.026, -0.38]</t>
  </si>
  <si>
    <t>[0.125, -0.044, 0.044] [1.0, -0.354, 0.354] [1.0, 0.007, -0.269] [0.765, 0.079, 0.35]</t>
  </si>
  <si>
    <t>[1.0, -0.257, -0.393] [0.755, 0.013, -0.372] [0.0, 0.0, 0.0] [0.29, 0.134, 0.026]</t>
  </si>
  <si>
    <t>[1.0, 0.291, -0.244] [0.296, -0.105, 0.105] [0.423, 0.149, 0.149] [0.272, 0.096, -0.096]</t>
  </si>
  <si>
    <t>[1.0, -0.0, -0.5] [0.175, -0.056, 0.019] [0.601, 0.0, 0.301] [0.213, 0.107, -0.0]</t>
  </si>
  <si>
    <t>[1.0, -0.383, 0.283] [0.699, 0.299, -0.105] [0.0, 0.0, -0.0] [0.348, -0.174, 0.0]</t>
  </si>
  <si>
    <t>[1.0, 0.275, 0.375] [0.353, -0.0, 0.176] [0.498, 0.176, -0.176] [0.133, -0.067, -0.0]</t>
  </si>
  <si>
    <t>[1.0, -0.178, 0.407] [0.391, 0.138, 0.138] [0.28, 0.099, -0.099] [0.331, -0.166, -0.0]</t>
  </si>
  <si>
    <t>[1.0, -0.478, -0.054] [0.752, 0.2, -0.293] [0.0, -0.0, 0.0] [0.29, -0.041, 0.128]</t>
  </si>
  <si>
    <t>[1.0, 0.457, 0.105] [0.098, 0.0, 0.049] [0.841, 0.42, 0.002] [0.055, 0.019, -0.019]</t>
  </si>
  <si>
    <t>[1.0, -0.159, -0.001] [0.517, 0.183, 0.183] [0.0, 0.0, -0.0] [0.487, 0.194, -0.119]</t>
  </si>
  <si>
    <t>[1.0, -0.151, 0.005] [0.531, -0.242, 0.057] [0.0, -0.0, -0.0] [0.458, -0.229, 0.0]</t>
  </si>
  <si>
    <t>[1.0, 0.354, 0.085] [0.083, 0.042, -0.0] [0.0, 0.0, 0.0] [0.876, -0.016, 0.431]</t>
  </si>
  <si>
    <t>[1.0, -0.291, -0.012] [0.934, -0.179, 0.393] [0.0, 0.0, -0.0] [0.012, -0.006, -0.0]</t>
  </si>
  <si>
    <t>[1.0, 0.112, -0.362] [0.676, 0.26, 0.188] [0.0, 0.0, -0.0] [0.291, -0.146, -0.0]</t>
  </si>
  <si>
    <t>[1.0, 0.0, 0.5] [0.23, 0.053, -0.064] [0.829, -0.04, 0.398] [-0.0, -0.0, 0.0]</t>
  </si>
  <si>
    <t>[1.0, 0.384, 0.279] [0.455, -0.178, -0.119] [0.922, -0.028, -0.449]</t>
  </si>
  <si>
    <t>[1.0, 0.467, 0.081] [0.596, -0.033, -0.283] [0.671, -0.0, -0.336]</t>
  </si>
  <si>
    <t>[1.0, -0.354, -0.354] [0.862, 0.0, -0.198] [0.824, 0.017, -0.172]</t>
  </si>
  <si>
    <t>[1.0, -0.242, -0.159] [0.377, -0.133, -0.133] [0.0, 0.0, 0.0] [0.194, -0.069, 0.067]</t>
  </si>
  <si>
    <t>[1.0, 0.109, -0.011] [0.314, 0.0, 0.157] [0.18, -0.064, -0.064] [0.178, 0.063, 0.063]</t>
  </si>
  <si>
    <t>[1.0, -0.047, -0.144] [0.253, -0.09, 0.09] [0.1, -0.0, -0.05] [0.171, 0.0, 0.085]</t>
  </si>
  <si>
    <t>[1.0, -0.396, 0.252] [0.233, 0.102, -0.014] [0.0, 0.0, 0.0] [0.342, 0.0, -0.171]</t>
  </si>
  <si>
    <t>[1.0, 0.145, 0.332] [0.501, 0.18, 0.169] [0.0, 0.0, 0.0] [0.136, 0.0, -0.068]</t>
  </si>
  <si>
    <t>[1.0, -0.108, 0.297] [0.366, 0.145, 0.091] [0.0, 0.0, 0.0] [0.234, 0.0, -0.117]</t>
  </si>
  <si>
    <t>[1.0, -0.477, 0.017] [0.104, -0.037, -0.037] [0.0, 0.0, -0.0] [0.277, -0.104, -0.085]</t>
  </si>
  <si>
    <t>[1.0, 0.237, 0.176] [0.449, 0.098, 0.184] [0.0, -0.0, -0.0] [0.1, 0.035, 0.035]</t>
  </si>
  <si>
    <t>[1.0, -0.049, 0.061] [0.102, 0.022, 0.042] [0.0, -0.0, -0.0] [0.023, 0.008, 0.008]</t>
  </si>
  <si>
    <t>[1.0, -0.414, -0.207] [1.0, -0.199, 0.083] [1.0, 0.5, -0.0] [0.11, -0.04, 0.036]</t>
  </si>
  <si>
    <t>[1.0, 0.42, -0.193] [0.857, -0.03, 0.416] [1.0, -0.354, -0.354] [0.706, 0.303, 0.12]</t>
  </si>
  <si>
    <t>[1.0, -0.245, -0.399] [1.0, -0.149, 0.438] [1.0, -0.0, -0.5] [0.835, -0.078, -0.095]</t>
  </si>
  <si>
    <t>[1.0, -0.195, 0.419] [1.0, 0.179, -0.213] [0.038, 0.0, 0.019] [0.366, -0.0, -0.183]</t>
  </si>
  <si>
    <t>[1.0, 0.0, 0.5] [0.749, 0.257, 0.187] [0.0, 0.0, 0.0] [0.691, 0.281, -0.156]</t>
  </si>
  <si>
    <t>[1.0, 0.0, 0.5] [1.0, 0.237, -0.002] [0.128, 0.0, 0.026] [0.326, 0.0, -0.163]</t>
  </si>
  <si>
    <t>[1.0, -0.396, 0.251] [1.0, -0.022, -0.093] [0.92, 0.347, 0.272] [0.0, 0.0, -0.0]</t>
  </si>
  <si>
    <t>[1.0, 0.202, 0.416] [0.668, 0.198, 0.252] [1.0, -0.5, -0.0] [0.596, 0.296, -0.003]</t>
  </si>
  <si>
    <t>[1.0, -0.299, 0.376] [1.0, 0.0, 0.5] [1.0, -0.12, 0.401] [0.626, -0.274, 0.094]</t>
  </si>
  <si>
    <t>[1.0, -0.374, -0.303] [0.749, -0.243, -0.274] [0.0, 0.0, -0.0] [0.382, -0.148, 0.105]</t>
  </si>
  <si>
    <t>[1.0, 0.22, -0.058] [0.427, 0.0, 0.213] [0.442, -0.156, -0.156] [0.198, 0.07, 0.07]</t>
  </si>
  <si>
    <t>[1.0, -0.022, -0.399] [0.349, -0.136, 0.094] [0.793, -0.0, -0.396] [0.0, 0.0, 0.0]</t>
  </si>
  <si>
    <t>[1.0, -0.358, 0.342] [0.564, 0.145, -0.099] [0.0, 0.0, 0.0] [0.405, 0.0, -0.203]</t>
  </si>
  <si>
    <t>[1.0, 0.137, 0.443] [0.473, 0.182, 0.133] [0.455, -0.161, 0.161] [0.025, 0.012, -0.0]</t>
  </si>
  <si>
    <t>[1.0, -0.144, 0.44] [0.558, 0.219, 0.118] [0.0, 0.0, 0.0] [0.384, 0.0, -0.192]</t>
  </si>
  <si>
    <t>[1.0, -0.454, 0.112] [0.723, -0.004, -0.36] [0.0, 0.0, 0.0] [0.314, -0.083, -0.123]</t>
  </si>
  <si>
    <t>[1.0, 0.388, 0.269] [0.629, 0.15, 0.252] [0.236, -0.118, -0.0] [0.133, 0.047, 0.047]</t>
  </si>
  <si>
    <t>[1.0, -0.016, 0.194] [0.631, 0.305, 0.025] [0.0, 0.0, 0.0] [0.38, 0.0, 0.19]</t>
  </si>
  <si>
    <t>[1.0, -0.184, 0.162] [0.52, -0.123, 0.209] [0.0, -0.0, 0.0] [0.478, -0.0, -0.239]</t>
  </si>
  <si>
    <t>[1.0, 0.375, 0.267] [0.279, -0.099, -0.099] [0.0, 0.0, -0.0] [0.745, -0.278, -0.228]</t>
  </si>
  <si>
    <t>[1.0, -0.362, 0.129] [0.809, 0.176, 0.332] [0.0, -0.0, -0.0] [0.18, 0.063, 0.063]</t>
  </si>
  <si>
    <t>[1.0, 0.044, -0.139] [0.62, 0.294, 0.04] [0.0, 0.0, 0.0] [0.289, -0.0, -0.145]</t>
  </si>
  <si>
    <t>[1.0, 0.0, 0.5] [0.84, -0.101, -0.027] [0.0, 0.0, 0.0] [0.266, 0.0, 0.068]</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</si>
  <si>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</si>
  <si>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</si>
  <si>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</si>
  <si>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</si>
  <si>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</si>
  <si>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</si>
  <si>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</si>
  <si>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</si>
  <si>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[0.338, -0.11, 0.124] [0.087, -0.044, 0.0] [1.0, -0.063, 0.474] [1.0, 0.36, 0.338]</t>
  </si>
  <si>
    <t>[1.0, -0.197, 0.418] [0.229, 0.081, -0.081] [0.757, -0.331, -0.114] [1.0, -0.216, -0.41]</t>
  </si>
  <si>
    <t>[0.975, -0.345, 0.345] [0.344, -0.122, -0.122] [1.0, -0.28, -0.232] [1.0, 0.416, 0.204]</t>
  </si>
  <si>
    <t>[0.0, -0.0, -0.0] [0.0, -0.0, 0.0] [0.0, -0.0, 0.0] [0.0, -0.0, -0.0]</t>
  </si>
  <si>
    <t>[0.0, 0.0, 0.0] [0.0, 0.0, 0.0] [0.0, -0.0, -0.0] [-0.0, 0.0, -0.0]</t>
  </si>
  <si>
    <t>[0.0, -0.0, 0.0] [-0.0, -0.0, -0.0] [0.0, -0.0, -0.0] [0.0, 0.0, -0.0]</t>
  </si>
  <si>
    <t>[0.0, -0.0, -0.0] [0.0, -0.0, 0.0] [0.0, -0.0, -0.0] [0.0, -0.0, -0.0]</t>
  </si>
  <si>
    <t>[1.0, -0.082, 0.293] [0.0, 0.0, 0.0] [0.0, -0.0, 0.0] [0.936, 0.321, 0.335]</t>
  </si>
  <si>
    <t>[0.0, -0.0, 0.0] [0.0, 0.0, 0.0] [0.0, -0.0, -0.0] [0.0, -0.0, -0.0]</t>
  </si>
  <si>
    <t>[1.0, -0.335, -0.158] [0.304, -0.108, 0.108] [0.06, -0.021, 0.021] [0.223, -0.111, -0.0]</t>
  </si>
  <si>
    <t>[1.0, 0.103, 0.08] [0.383, 0.19, -0.002] [0.0, 0.0, 0.0] [0.332, 0.117, 0.117]</t>
  </si>
  <si>
    <t>[1.0, -0.07, -0.186] [0.0, 0.0, 0.0] [0.356, 0.084, 0.143] [0.157, 0.0, 0.078]</t>
  </si>
  <si>
    <t>[1.0, -0.363, 0.331] [0.292, 0.086, -0.085] [0.0, -0.0, -0.0] [0.372, -0.0, -0.186]</t>
  </si>
  <si>
    <t>[1.0, 0.176, 0.427] [0.617, 0.145, -0.248] [0.0, 0.0, -0.0] [0.079, 0.028, -0.028]</t>
  </si>
  <si>
    <t>[1.0, -0.085, 0.384] [0.44, 0.135, -0.164] [0.0, -0.0, -0.0] [0.215, -0.0, -0.108]</t>
  </si>
  <si>
    <t>[1.0, -0.46, 0.097] [0.181, -0.087, 0.009] [0.0, -0.0, 0.0] [0.29, -0.016, -0.138]</t>
  </si>
  <si>
    <t>[1.0, 0.193, 0.276] [0.499, 0.19, -0.144] [0.0, 0.0, 0.0] [0.141, 0.05, 0.05]</t>
  </si>
  <si>
    <t>[1.0, -0.046, 0.093] [0.132, 0.05, -0.038] [0.0, 0.0, 0.0] [0.037, 0.013, 0.013]</t>
  </si>
  <si>
    <t>[0.816, -0.408, 0.0] [1.0, -0.197, 0.167] [1.0, -0.354, -0.354] [0.311, -0.143, -0.031]</t>
  </si>
  <si>
    <t>[1.0, 0.421, 0.192] [0.63, 0.284, 0.076] [1.0, 0.381, -0.288] [1.0, 0.32, 0.367]</t>
  </si>
  <si>
    <t>[0.466, -0.052, -0.212] [1.0, 0.064, 0.473] [1.0, -0.0, -0.5] [1.0, 0.021, 0.334]</t>
  </si>
  <si>
    <t>[1.0, -0.057, 0.476] [0.927, -0.019, -0.279] [0.0, -0.0, -0.0] [0.26, -0.0, -0.13]</t>
  </si>
  <si>
    <t>[1.0, 0.0, 0.5] [0.756, 0.111, -0.259] [0.0, -0.0, 0.0] [0.43, 0.178, -0.09]</t>
  </si>
  <si>
    <t>[1.0, 0.0, 0.5] [0.891, 0.0, -0.302] [0.0, -0.0, 0.0] [0.306, 0.109, -0.106]</t>
  </si>
  <si>
    <t>[1.0, -0.129, 0.447] [1.0, -0.177, -0.242] [0.23, -0.0, -0.115] [0.239, -0.0, -0.12]</t>
  </si>
  <si>
    <t>[1.0, 0.0, 0.5] [0.765, 0.225, -0.211] [0.0, 0.0, 0.0] [0.782, 0.373, -0.044]</t>
  </si>
  <si>
    <t>[1.0, 0.0, 0.5] [0.392, 0.053, -0.012] [1.0, 0.0, -0.5] [0.103, 0.0, -0.001]</t>
  </si>
  <si>
    <t>[1.0, -0.396, -0.252] [0.941, -0.464, 0.015] [0.155, -0.055, 0.055] [0.252, -0.126, -0.0]</t>
  </si>
  <si>
    <t>[1.0, 0.23, 0.076] [0.571, 0.286, 0.0] [0.049, 0.017, 0.017] [0.541, 0.191, 0.191]</t>
  </si>
  <si>
    <t>[1.0, -0.0, -0.5] [0.153, 0.048, 0.019] [1.0, 0.0, 0.319] [0.352, 0.0, 0.176]</t>
  </si>
  <si>
    <t>[1.0, -0.19, 0.421] [0.669, 0.026, -0.2] [0.0, -0.0, -0.0] [0.314, -0.0, -0.157]</t>
  </si>
  <si>
    <t>[1.0, 0.04, 0.484] [0.617, 0.172, -0.237] [0.0, -0.0, -0.0] [0.342, 0.139, -0.077]</t>
  </si>
  <si>
    <t>[1.0, -0.029, 0.488] [0.709, 0.113, -0.244] [0.0, -0.0, -0.0] [0.248, -0.0, -0.124]</t>
  </si>
  <si>
    <t>[1.0, -0.386, 0.275] [0.707, -0.189, -0.149] [0.0, -0.0, -0.0] [0.35, 0.0, -0.175]</t>
  </si>
  <si>
    <t>[1.0, 0.253, 0.395] [0.686, 0.261, -0.197] [0.0, -0.0, 0.0] [0.325, 0.142, 0.048]</t>
  </si>
  <si>
    <t>[1.0, 0.095, 0.366] [0.791, 0.054, -0.373] [0.0, -0.0, -0.0] [0.235, 0.0, 0.118]</t>
  </si>
  <si>
    <t>[1.0, -0.239, 0.303] [0.527, 0.217, 0.112] [0.0, -0.0, -0.0] [0.497, -0.0, -0.248]</t>
  </si>
  <si>
    <t>[1.0, 0.133, 0.373] [0.288, -0.102, 0.102] [0.0, -0.0, -0.0] [0.77, -0.095, -0.346]</t>
  </si>
  <si>
    <t>[1.0, -0.257, 0.299] [0.782, 0.297, -0.226] [0.0, 0.0, 0.0] [0.222, 0.078, 0.078]</t>
  </si>
  <si>
    <t>[1.0, 0.06, 0.137] [0.698, 0.11, -0.304] [0.0, -0.0, -0.0] [0.218, 0.0, -0.109]</t>
  </si>
  <si>
    <t>[1.0, 0.0, 0.5] [0.844, 0.0, -0.13] [0.0, -0.0, 0.0] [0.269, 0.034, 0.001]</t>
  </si>
  <si>
    <t>[0.469, 0.222, 0.031] [0.97, -0.361, -0.299] [1.0, -0.402, 0.236]</t>
  </si>
  <si>
    <t>[1.0, 0.496, -0.009] [0.975, 0.051, 0.46] [1.0, 0.071, -0.471]</t>
  </si>
  <si>
    <t>[1.0, 0.5, 0.0] [0.982, -0.164, -0.223] [1.0, -0.185, 0.189]</t>
  </si>
  <si>
    <t>[0.019, 0.007, -0.007] [1.0, -0.449, 0.082] [0.891, -0.41, 0.086]</t>
  </si>
  <si>
    <t>[0.0, -0.0, 0.0] [0.983, -0.453, 0.046] [1.0, -0.417, -0.039]</t>
  </si>
  <si>
    <t>[0.0, -0.0, 0.0] [1.0, -0.426, 0.154] [0.843, -0.392, 0.072]</t>
  </si>
  <si>
    <t>[0.106, 0.037, -0.037] [1.0, -0.459, 0.046] [0.895, -0.392, 0.135]</t>
  </si>
  <si>
    <t>[0.151, 0.009, 0.072] [1.0, -0.26, 0.392] [0.738, -0.326, -0.103]</t>
  </si>
  <si>
    <t>[0.149, 0.053, -0.053] [1.0, -0.414, 0.186] [0.782, -0.329, 0.15]</t>
  </si>
  <si>
    <t>[0.016, -0.0, 0.008] [0.9, -0.432, -0.042] [1.0, -0.412, -0.067]</t>
  </si>
  <si>
    <t>[0.0, 0.0, -0.0] [0.871, -0.423, -0.029] [1.0, -0.391, -0.108]</t>
  </si>
  <si>
    <t>[0.099, -0.0, 0.05] [0.878, -0.395, -0.108] [1.0, -0.441, -0.074]</t>
  </si>
  <si>
    <t>[0.127, 0.045, -0.045] [0.677, -0.301, 0.062] [1.0, -0.219, -0.409]</t>
  </si>
  <si>
    <t>[0.157, 0.0, 0.079] [0.761, -0.319, -0.149] [1.0, -0.409, -0.211]</t>
  </si>
  <si>
    <t>[0.054, -0.0, 0.027] [0.969, -0.454, -0.075] [1.0, -0.465, 0.032]</t>
  </si>
  <si>
    <t>[0.065, 0.026, 0.016] [0.977, -0.472, -0.039] [1.0, -0.459, -0.099]</t>
  </si>
  <si>
    <t>[0.069, -0.0, 0.034] [0.959, -0.454, 0.06] [1.0, -0.475, -0.021]</t>
  </si>
  <si>
    <t>[0.0, -0.0, -0.0] [1.0, -0.396, 0.047] [0.969, -0.468, -0.041]</t>
  </si>
  <si>
    <t>[0.0, -0.0, 0.0] [0.969, -0.466, 0.046] [1.0, -0.398, -0.038]</t>
  </si>
  <si>
    <t>[1.0, -0.317, -0.369] [1.0, -0.017, -0.493] [0.876, 0.322, 0.28] [0.173, -0.061, -0.061]</t>
  </si>
  <si>
    <t>[1.0, 0.373, -0.307] [1.0, 0.243, 0.399] [0.295, 0.128, -0.047] [0.712, -0.356, -0.0]</t>
  </si>
  <si>
    <t>[1.0, 0.12, -0.45] [1.0, 0.094, -0.188] [0.58, 0.29, 0.0] [0.389, -0.138, -0.138]</t>
  </si>
  <si>
    <t>[1.0, -0.03, 0.488] [1.0, -0.019, -0.492] [0.9, -0.371, 0.189] [0.265, 0.133, -0.0]</t>
  </si>
  <si>
    <t>[1.0, 0.434, 0.159] [1.0, -0.223, 0.408] [0.358, -0.135, -0.107] [0.758, 0.268, 0.268]</t>
  </si>
  <si>
    <t>[1.0, 0.354, 0.354] [1.0, -0.091, -0.193] [0.628, -0.314, 0.0] [0.481, 0.204, 0.088]</t>
  </si>
  <si>
    <t>[1.0, -0.328, 0.125] [1.0, -0.008, -0.497] [0.807, -0.05, 0.383] [0.0, 0.0, -0.0]</t>
  </si>
  <si>
    <t>[1.0, 0.466, -0.083] [1.0, 0.0, 0.5] [0.193, -0.004, -0.095] [0.553, -0.086, 0.241]</t>
  </si>
  <si>
    <t>[1.0, 0.469, -0.075] [1.0, 0.026, -0.372] [0.252, -0.049, 0.106] [0.0, -0.0, 0.0]</t>
  </si>
  <si>
    <t>[0.196, -0.069, -0.069] [0.864, 0.321, -0.268] [1.0, -0.014, 0.494] [1.0, -0.279, -0.384]</t>
  </si>
  <si>
    <t>[0.717, 0.033, -0.345] [0.313, 0.111, 0.111] [1.0, 0.262, -0.392] [1.0, -0.381, 0.287]</t>
  </si>
  <si>
    <t>[0.346, -0.053, -0.151] [0.636, 0.318, 0.0] [1.0, 0.068, 0.258] [1.0, -0.5, 0.0]</t>
  </si>
  <si>
    <t>[0.27, -0.0, 0.135] [0.888, -0.351, -0.224] [1.0, -0.034, 0.486] [1.0, 0.46, 0.096]</t>
  </si>
  <si>
    <t>[0.758, 0.268, 0.268] [0.333, -0.165, 0.003] [1.0, -0.185, -0.423] [1.0, 0.07, 0.471]</t>
  </si>
  <si>
    <t>[0.523, -0.0, 0.262] [0.569, -0.284, 0.0] [1.0, -0.119, 0.117] [1.0, 0.235, 0.403]</t>
  </si>
  <si>
    <t>[0.0, 0.0, 0.0] [0.807, -0.05, -0.383] [1.0, -0.007, 0.497] [1.0, 0.208, -0.282]</t>
  </si>
  <si>
    <t>[0.536, 0.26, -0.019] [0.203, -0.0, 0.101] [1.0, -0.0, -0.5] [1.0, -0.203, 0.416]</t>
  </si>
  <si>
    <t>[0.0, 0.0, -0.0] [0.251, -0.046, -0.106] [1.0, 0.029, 0.359] [1.0, -0.19, 0.421]</t>
  </si>
  <si>
    <t>[1.0, -0.367, -0.32] [0.999, 0.213, -0.411] [1.0, 0.255, 0.394] [1.0, -0.165, -0.432]</t>
  </si>
  <si>
    <t>[0.999, 0.204, -0.415] [1.0, 0.264, 0.391] [1.0, 0.242, -0.4] [1.0, -0.471, 0.069]</t>
  </si>
  <si>
    <t>[1.0, -0.0, -0.5] [0.927, 0.318, -0.149] [1.0, 0.312, -0.177] [1.0, -0.354, -0.354]</t>
  </si>
  <si>
    <t>[1.0, -0.105, 0.457] [1.0, -0.288, -0.381] [1.0, -0.267, 0.39] [1.0, 0.485, 0.037]</t>
  </si>
  <si>
    <t>[1.0, 0.329, 0.364] [1.0, -0.225, 0.407] [0.999, -0.262, -0.391] [1.0, 0.222, 0.408]</t>
  </si>
  <si>
    <t>[1.0, 0.0, 0.5] [1.0, -0.302, 0.202] [0.927, -0.295, 0.124] [1.0, 0.354, 0.354]</t>
  </si>
  <si>
    <t>[0.996, -0.43, 0.165] [1.0, -0.03, -0.488] [1.0, -0.052, 0.478] [1.0, 0.26, -0.392]</t>
  </si>
  <si>
    <t>[0.993, 0.467, -0.071] [1.0, -0.009, 0.496] [0.995, 0.0, -0.498] [1.0, -0.179, 0.426]</t>
  </si>
  <si>
    <t>[1.0, 0.0, 0.5] [1.0, 0.41, 0.2] [0.924, 0.416, 0.112] [1.0, 0.357, 0.344]</t>
  </si>
  <si>
    <t>[0.994, -0.094, -0.421] [1.0, -0.5, 0.0] [1.0, -0.5, 0.0] [1.0, -0.375, -0.212]</t>
  </si>
  <si>
    <t>[1.0, 0.462, -0.091] [0.036, 0.013, 0.013] [1.0, -0.024, 0.462] [0.042, 0.015, 0.015]</t>
  </si>
  <si>
    <t>[0.037, 0.0, 0.018] [1.0, -0.03, -0.44] [0.028, 0.01, -0.01] [1.0, -0.206, 0.415]</t>
  </si>
  <si>
    <t>[1.0, 0.065, -0.403] [1.0, 0.447, -0.129] [0.978, -0.489, 0.0] [1.0, 0.397, 0.248]</t>
  </si>
  <si>
    <t>[1.0, 0.131, 0.446] [0.978, -0.489, 0.0] [1.0, 0.447, 0.127] [1.0, -0.401, -0.045]</t>
  </si>
  <si>
    <t>[1.0, -0.225, 0.27] [0.266, 0.094, -0.094] [0.236, -0.084, 0.084] [0.299, 0.106, 0.106]</t>
  </si>
  <si>
    <t>[1.0, 0.004, -0.393] [0.025, 0.009, -0.009] [0.949, -0.215, 0.386] [0.0, -0.0, -0.0]</t>
  </si>
  <si>
    <t>[1.0, -0.051, -0.329] [0.087, 0.031, -0.031] [0.866, -0.237, 0.334] [0.0, 0.0, -0.0]</t>
  </si>
  <si>
    <t>[1.0, 0.027, -0.406] [0.0, 0.0, 0.0] [0.985, -0.199, 0.395] [0.0, 0.0, -0.0]</t>
  </si>
  <si>
    <t>[1.0, 0.026, -0.367] [0.0, 0.0, 0.0] [0.945, -0.198, 0.39] [0.0, 0.0, -0.0]</t>
  </si>
  <si>
    <t>[1.0, 0.027, -0.401] [0.0, 0.0, 0.0] [0.97, -0.203, 0.401] [0.0, 0.0, -0.0]</t>
  </si>
  <si>
    <t>[1.0, 0.027, -0.392] [0.0, 0.0, 0.0] [0.963, -0.201, 0.398] [0.0, 0.0, -0.0]</t>
  </si>
  <si>
    <t>[0.55, -0.275, -0.0] [0.409, -0.025, -0.194] [1.0, -0.177, -0.427] [1.0, -0.414, -0.207]</t>
  </si>
  <si>
    <t>[0.874, -0.069, -0.409] [0.604, -0.213, -0.213] [1.0, -0.499, -0.003] [1.0, 0.431, -0.166]</t>
  </si>
  <si>
    <t>[0.582, -0.206, -0.206] [0.589, -0.208, -0.208] [1.0, -0.411, -0.214] [1.0, 0.057, -0.165]</t>
  </si>
  <si>
    <t>[1.0, 0.027, -0.406] [0.0, 0.0, -0.0] [0.985, -0.199, 0.395] [0.0, 0.0, -0.0]</t>
  </si>
  <si>
    <t>[0.807, 0.022, -0.394] [0.0, -0.0, 0.0] [1.0, -0.107, 0.227] [-0.0, -0.0, 0.0]</t>
  </si>
  <si>
    <t>[0.935, 0.026, -0.457] [0.0, 0.0, -0.0] [1.0, -0.189, 0.377] [0.0, 0.0, -0.0]</t>
  </si>
  <si>
    <t>[0.898, 0.025, -0.439] [0.0, -0.0, 0.0] [1.0, -0.166, 0.334] [0.0, 0.0, -0.0]</t>
  </si>
  <si>
    <t>[1.0, -0.354, 0.354] [0.243, 0.121, -0.0] [0.261, 0.092, 0.092] [0.912, -0.171, 0.198]</t>
  </si>
  <si>
    <t>[1.0, -0.266, -0.39] [0.387, 0.137, -0.137] [0.572, -0.202, 0.202] [0.514, 0.22, 0.09]</t>
  </si>
  <si>
    <t>[1.0, -0.5, 0.0] [0.478, 0.169, -0.169] [0.267, 0.001, 0.133] [1.0, 0.043, 0.271]</t>
  </si>
  <si>
    <t>[1.0, 0.027, -0.406] [0.0, -0.0, -0.0] [0.985, -0.199, 0.395] [0.0, 0.0, 0.0]</t>
  </si>
  <si>
    <t>[0.983, 0.018, 0.484] [-0.0, -0.0, -0.0] [1.0, 0.228, -0.386] [0.0, 0.0, -0.0]</t>
  </si>
  <si>
    <t>[1.0, 0.027, -0.42] [0.0, 0.0, 0.0] [0.984, -0.206, 0.407] [0.0, 0.0, -0.0]</t>
  </si>
  <si>
    <t>[1.0, -0.277, 0.192] [1.0, -0.0, -0.5] [0.622, 0.22, 0.22] [0.74, -0.116, 0.322]</t>
  </si>
  <si>
    <t>[0.957, 0.026, -0.468] [0.0, -0.0, -0.0] [1.0, -0.163, 0.33] [0.0, 0.0, -0.0]</t>
  </si>
  <si>
    <t>[1.0, 0.027, -0.392] [0.0, 0.0, 0.0] [0.975, -0.204, 0.403] [0.0, -0.0, -0.0]</t>
  </si>
  <si>
    <t>[1.0, -0.096, -0.406] [0.0, 0.0, 0.0] [0.98, -0.091, 0.452] [0.0, 0.0, -0.0]</t>
  </si>
  <si>
    <t>[1.0, 0.221, -0.406] [0.0, 0.0, 0.0] [0.992, -0.37, 0.303] [0.0, 0.0, -0.0]</t>
  </si>
  <si>
    <t>[1.0, 0.053, -0.14] [0.652, -0.326, 0.0] [0.0, -0.0, 0.0] [0.506, 0.023, 0.244]</t>
  </si>
  <si>
    <t>[1.0, 0.311, -0.035] [0.459, -0.211, -0.045] [0.0, -0.0, -0.0] [0.634, 0.224, 0.224]</t>
  </si>
  <si>
    <t>[1.0, 0.171, -0.102] [0.558, -0.279, 0.0] [0.0, -0.0, 0.0] [0.538, 0.115, 0.222]</t>
  </si>
  <si>
    <t>[1.0, 0.036, 0.308] [0.459, 0.046, -0.21] [0.0, -0.0, -0.0] [0.708, -0.354, 0.0]</t>
  </si>
  <si>
    <t>[1.0, 0.31, 0.196] [0.573, 0.246, -0.098] [0.0, 0.0, 0.0] [0.44, -0.22, -0.0]</t>
  </si>
  <si>
    <t>[1.0, 0.169, 0.284] [0.489, 0.145, -0.185] [0.0, -0.0, -0.0] [0.612, -0.306, 0.0]</t>
  </si>
  <si>
    <t>[1.0, 0.061, 0.082] [0.571, -0.202, -0.202] [0.0, -0.0, 0.0] [0.623, -0.221, 0.218]</t>
  </si>
  <si>
    <t>[1.0, 0.5, 0.0] [0.265, 0.073, 0.067] [0.165, -0.083, 0.0] [0.131, 0.046, 0.046]</t>
  </si>
  <si>
    <t>[1.0, 0.309, 0.086] [0.408, -0.144, -0.144] [0.0, -0.0, 0.0] [0.445, -0.158, 0.156]</t>
  </si>
  <si>
    <t>[1.0, -0.468, -0.076] [0.507, -0.253, 0.0] [0.362, -0.128, 0.128] [1.0, 0.377, 0.146]</t>
  </si>
  <si>
    <t>[1.0, -0.046, 0.046] [0.331, -0.134, 0.076] [0.302, 0.107, 0.107] [1.0, 0.5, -0.0]</t>
  </si>
  <si>
    <t>[1.0, -0.263, -0.113] [0.661, -0.234, 0.234] [0.059, 0.021, 0.021] [1.0, 0.484, 0.039]</t>
  </si>
  <si>
    <t>[1.0, -0.465, 0.084] [1.0, 0.395, 0.12] [0.265, -0.094, -0.094] [0.595, -0.298, 0.0]</t>
  </si>
  <si>
    <t>[1.0, -0.039, 0.07] [1.0, 0.5, 0.0] [0.583, 0.291, 0.0] [0.478, -0.19, 0.118]</t>
  </si>
  <si>
    <t>[1.0, -0.336, 0.215] [1.0, 0.5, -0.0] [0.45, 0.203, -0.052] [0.711, -0.355, 0.0]</t>
  </si>
  <si>
    <t>[1.0, -0.5, 0.0] [0.682, -0.286, -0.132] [0.773, 0.386, -0.0] [0.861, -0.185, 0.354]</t>
  </si>
  <si>
    <t>[1.0, -0.091, 0.072] [0.587, 0.263, 0.074] [1.0, 0.5, 0.0] [1.0, 0.418, 0.199]</t>
  </si>
  <si>
    <t>[1.0, -0.5, 0.0] [0.71, -0.069, 0.0] [1.0, 0.5, 0.0] [0.98, 0.077, 0.293]</t>
  </si>
  <si>
    <t>[1.0, -0.144, -0.185] [0.79, -0.395, -0.0] [0.0, -0.0, 0.0] [0.747, 0.149, 0.312]</t>
  </si>
  <si>
    <t>[1.0, 0.181, 0.065] [0.36, -0.177, 0.006] [0.0, -0.0, 0.0] [1.0, 0.451, 0.119]</t>
  </si>
  <si>
    <t>[1.0, 0.011, -0.111] [0.675, -0.32, -0.043] [0.0, -0.0, 0.0] [0.895, 0.316, 0.316]</t>
  </si>
  <si>
    <t>[1.0, -0.192, 0.373] [0.706, 0.198, -0.271] [0.0, -0.0, -0.0] [0.9, -0.45, 0.0]</t>
  </si>
  <si>
    <t>[1.0, 0.196, 0.093] [0.993, 0.496, -0.0] [0.0, 0.0, 0.0] [0.388, -0.193, 0.003]</t>
  </si>
  <si>
    <t>[1.0, -0.006, 0.258] [0.838, 0.354, -0.158] [0.0, 0.0, -0.0] [0.675, -0.337, -0.0]</t>
  </si>
  <si>
    <t>[1.0, -0.444, 0.075] [0.904, -0.319, -0.319] [0.0, -0.0, -0.0] [0.985, -0.35, 0.345]</t>
  </si>
  <si>
    <t>[1.0, 0.437, 0.096] [0.874, 0.346, -0.22] [0.0, 0.0, -0.0] [0.908, 0.321, 0.321]</t>
  </si>
  <si>
    <t>[1.0, 0.003, 0.066] [0.679, 0.339, -0.0] [0.0, -0.0, 0.0] [0.716, -0.334, 0.058]</t>
  </si>
  <si>
    <t>[1.0, 0.002, 0.089] [0.872, -0.323, -0.273] [0.0, -0.0, 0.0] [0.937, 0.331, 0.331]</t>
  </si>
  <si>
    <t>[1.0, 0.479, 0.05] [0.095, 0.024, 0.038] [0.786, -0.393, -0.0] [0.299, -0.106, 0.106]</t>
  </si>
  <si>
    <t>[1.0, -0.49, 0.023] [0.08, 0.0, 0.04] [0.765, 0.377, 0.012] [0.332, 0.117, 0.117]</t>
  </si>
  <si>
    <t>[1.0, 0.028, -0.488] [0.659, 0.019, -0.322] [0.0, -0.0, -0.0] [0.659, 0.019, -0.322]</t>
  </si>
  <si>
    <t>[1.0, -0.017, 0.493] [0.659, -0.011, 0.325] [0.0, -0.0, 0.0] [0.659, -0.011, 0.325]</t>
  </si>
  <si>
    <t>[0.152, -0.009, 0.008] [0.005, 0.002, 0.002] [0.0, 0.0, 0.0] [0.005, 0.002, 0.0]</t>
  </si>
  <si>
    <t>[0.209, -0.104, -0.0] [-0.0, -0.0, 0.0] [0.137, -0.031, 0.0] [0.072, -0.016, -0.0]</t>
  </si>
  <si>
    <t>[0.072, 0.021, -0.019] [0.072, -0.025, -0.025] [0.072, 0.025, -0.025] [0.067, -0.019, -0.014]</t>
  </si>
  <si>
    <t>[1.731, 0.317, 0.395] [0.457, 0.228, 0.0] [1.22, -0.431, 0.431] [0.057, -0.021, 0.021]</t>
  </si>
  <si>
    <t>[0.158, -0.044, 0.05] [-0.0, 0.0, -0.0] [0.158, -0.079, -0.0] [0.092, -0.021, 0.037]</t>
  </si>
  <si>
    <t>[0.01, 0.0, 0.005] [0.045, 0.016, -0.016] [0.056, -0.009, -0.009] [0.056, -0.01, 0.024]</t>
  </si>
  <si>
    <t>[0.228, 0.04, -0.002] [0.0, 0.0, 0.0] [0.151, 0.063, -0.029] [0.077, 0.027, 0.027]</t>
  </si>
  <si>
    <t>[0.128, 0.045, 0.045] [0.316, 0.131, -0.064] [0.316, -0.144, -0.035] [0.128, -0.045, 0.045]</t>
  </si>
  <si>
    <t>[0.342, 0.039, 0.008] [0.039, -0.019, -0.0] [0.263, -0.131, 0.0] [0.115, 0.0, -0.057]</t>
  </si>
  <si>
    <t>[1.751, 0.233, 0.506] [0.429, 0.214, 0.0] [1.322, -0.345, 0.518] [0.0, -0.0, -0.0]</t>
  </si>
  <si>
    <t>[0.08, 0.019, -0.032] [0.08, -0.026, 0.016] [0.047, 0.005, 0.021] [0.0, 0.0, 0.0]</t>
  </si>
  <si>
    <t>[0.795, -0.193, 0.281] [0.156, -0.055, 0.055] [0.172, 0.06, 0.06] [0.467, 0.165, 0.165]</t>
  </si>
  <si>
    <t>[0.067, -0.017, 0.01] [0.072, 0.025, 0.025] [0.072, -0.025, 0.025] [0.072, 0.015, 0.005]</t>
  </si>
  <si>
    <t>[0.202, 0.101, 0.0] [0.018, -0.009, -0.0] [0.164, 0.016, -0.002] [0.058, -0.0, -0.029]</t>
  </si>
  <si>
    <t>[0.134, 0.067, 0.0] [0.0, -0.0, 0.0] [0.129, 0.042, 0.0] [0.066, 0.002, 0.016]</t>
  </si>
  <si>
    <t>[0.113, -0.022, 0.047] [0.0, -0.0, -0.0] [0.046, 0.016, -0.017] [0.113, -0.001, -0.016]</t>
  </si>
  <si>
    <t>[0.718, -0.146, -0.254] [0.239, 0.085, -0.085] [0.283, 0.1, -0.1] [0.195, -0.069, -0.069]</t>
  </si>
  <si>
    <t>[0.384, 0.136, 0.136] [0.509, 0.167, -0.185] [0.508, -0.196, -0.14] [0.385, -0.136, 0.136]</t>
  </si>
  <si>
    <t>[0.943, 0.036, 0.254] [0.216, 0.108, -0.0] [0.726, -0.256, 0.256] [0.001, -0.0, 0.0]</t>
  </si>
  <si>
    <t>[0.943, 0.034, 0.256] [0.215, 0.108, 0.0] [0.728, -0.256, 0.258] [0.0, 0.0, -0.0]</t>
  </si>
  <si>
    <t>[0.13, -0.058, -0.017] [0.111, -0.055, -0.0] [0.016, 0.006, 0.006] [0.115, -0.029, -0.045]</t>
  </si>
  <si>
    <t>[0.908, -0.357, -0.007] [0.0, 0.0, -0.0] [0.504, 0.212, -0.098] [0.256, 0.091, 0.091]</t>
  </si>
  <si>
    <t>[0.263, 0.032, 0.118] [0.47, 0.223, 0.028] [0.37, -0.0, -0.185] [0.233, -0.082, 0.082]</t>
  </si>
  <si>
    <t>[0.2, -0.071, -0.071] [0.2, 0.099, 0.0] [0.02, 0.0, 0.0] [0.17, -0.056, 0.009]</t>
  </si>
  <si>
    <t>[0.808, 0.329, -0.005] [0.0, 0.0, 0.0] [0.661, -0.329, -0.005] [-0.0, -0.0, -0.0]</t>
  </si>
  <si>
    <t>[0.126, 0.047, 0.039] [0.109, 0.034, 0.041] [0.015, -0.005, -0.005] [0.102, 0.051, -0.0]</t>
  </si>
  <si>
    <t>[0.257, 0.128, 0.0] [0.202, -0.078, -0.0] [0.0, 0.0, 0.0] [0.202, -0.078, 0.0]</t>
  </si>
  <si>
    <t>[0.098, -0.049, 0.0] [0.123, -0.0, 0.034] [0.123, 0.0, -0.034]</t>
  </si>
  <si>
    <t>[0.089, 0.032, 0.032] [0.357, -0.126, -0.126] [0.461, -0.188, 0.104] [0.126, -0.018, 0.056]</t>
  </si>
  <si>
    <t>[0.808, 0.329, -0.005] [0.0, 0.0, -0.0] [0.661, -0.329, -0.005] [0.0, -0.0, 0.0]</t>
  </si>
  <si>
    <t>[0.251, -0.126, 0.0] [0.251, 0.116, 0.023] [0.057, 0.026, 0.007] [0.115, -0.001, -0.057]</t>
  </si>
  <si>
    <t>[2.239, 0.828, 0.701] [1.946, 0.609, 0.721] [0.26, -0.092, -0.092] [1.82, 0.911, -0.0]</t>
  </si>
  <si>
    <t>[4.559, 2.28, 0.0] [3.588, -1.381, -0.0] [0.0, 0.0, 0.0] [3.588, -1.381, 0.0]</t>
  </si>
  <si>
    <t>[1.742, -0.871, 0.0] [2.177, -0.0, 0.594] [2.177, 0.0, -0.594]</t>
  </si>
  <si>
    <t>[1.589, 0.565, 0.565] [6.339, -2.244, -2.244] [8.19, -3.333, 1.843] [2.244, -0.319, 0.991]</t>
  </si>
  <si>
    <t>[14.354, 5.842, -0.086] [0.0, 0.0, -0.0] [11.742, -5.842, -0.086] [0.0, -0.0, 0.0]</t>
  </si>
  <si>
    <t>[4.466, -2.233, 0.0] [4.466, 2.068, 0.402] [1.018, 0.456, 0.13] [2.054, -0.022, -1.018]</t>
  </si>
  <si>
    <t>[0.03, -0.0, 0.003] [0.007, 0.0, -0.004] [0.0, -0.0, -0.0]</t>
  </si>
  <si>
    <t>[0.031, -0.001, 0.015] [0.053, 0.001, -0.016] [0.0, -0.0, -0.0]</t>
  </si>
  <si>
    <t>[0.013, -0.0, -0.007] [0.018, -0.0, 0.006] [0.0, 0.0, 0.0]</t>
  </si>
  <si>
    <t>[0.077, -0.002, 0.034] [0.072, 0.002, -0.035] [0.0, -0.0, 0.0]</t>
  </si>
  <si>
    <t>[0.091, -0.035, 0.026] [0.079, 0.012, -0.023] [0.012, 0.006, 0.0]</t>
  </si>
  <si>
    <t>[0.046, 0.007, 0.014] [0.043, 0.015, -0.015] [0.003, -0.001, 0.0]</t>
  </si>
  <si>
    <t>[94.65, -36.251, 26.597] [81.872, 12.683, -23.662] [12.115, 6.058, 0.0]</t>
  </si>
  <si>
    <t>[71.593, 10.667, 22.051] [67.226, 23.769, -23.769] [3.938, -1.933, 0.0]</t>
  </si>
  <si>
    <t>[2.932, -0.534, 0.138] [1.173, 0.425, 0.393] [0.0, -0.0, -0.0] [0.067, 0.0, -0.035]</t>
  </si>
  <si>
    <t>[1.925, -0.115, -0.218] [0.148, 0.038, -0.058] [0.0, -0.0, -0.0] [0.117, 0.0, 0.058]</t>
  </si>
  <si>
    <t>[3.82, -0.592, -1.643] [1.108, -0.393, -0.393] [2.598, 1.299, 0.0] [0.168, -0.061, -0.061]</t>
  </si>
  <si>
    <t>[3.176, -0.581, 0.203] [1.299, 0.47, 0.435] [0.0, -0.0, 0.0] [0.178, -0.0, -0.089]</t>
  </si>
  <si>
    <t>[0.866, 0.047, -0.413] [0.849, -0.15, -0.363] [0.866, 0.397, -0.087] [0.866, -0.41, 0.057]</t>
  </si>
  <si>
    <t>[0.507, -0.0, -0.254] [0.11, -0.055, -0.0] [1.05, 0.417, 0.224] [1.05, -0.439, 0.207]</t>
  </si>
  <si>
    <t>[3.771, 1.855, -0.065] [2.402, 1.073, 0.308] [4.344, 0.243, 2.072] [-0.0, -0.0, -0.0]</t>
  </si>
  <si>
    <t>[0.806, 0.09, -0.366] [0.838, -0.297, -0.297] [0.838, 0.276, -0.071] [0.838, -0.396, 0.057]</t>
  </si>
  <si>
    <t>[1.888, 0.738, -0.497] [1.531, 0.568, 0.478] [0.0, 0.0, 0.0] [0.366, -0.119, 0.134]</t>
  </si>
  <si>
    <t>[1.847, 0.733, -0.46] [0.597, 0.211, -0.211] [0.27, -0.096, -0.096] [1.014, -0.392, 0.279]</t>
  </si>
  <si>
    <t>[1.734, 0.867, -0.0] [0.839, -0.0, -0.42] [1.72, 0.798, 0.113] [0.028, 0.0, -0.014]</t>
  </si>
  <si>
    <t>[1.849, 0.758, -0.403] [1.477, 0.531, 0.501] [0.0, -0.0, -0.0] [0.368, -0.152, 0.078]</t>
  </si>
  <si>
    <t>[1.91, -0.902, 0.128] [1.501, -0.594, -0.376] [0.0, 0.0, 0.0] [0.42, 0.118, -0.16]</t>
  </si>
  <si>
    <t>[1.863, -0.82, -0.27] [0.212, -0.075, 0.075] [0.898, 0.319, 0.319] [0.784, 0.33, -0.151]</t>
  </si>
  <si>
    <t>[1.88, -0.226, -0.846] [0.902, 0.128, 0.399] [1.758, -0.066, 0.852] [-0.0, -0.0, -0.0]</t>
  </si>
  <si>
    <t>[1.882, -0.854, 0.211] [1.479, -0.627, -0.271] [0.0, 0.0, 0.0] [0.399, 0.141, -0.139]</t>
  </si>
  <si>
    <t>[4.021, -1.592, -0.949] [2.199, 0.989, 0.273] [0.0, -0.0, -0.0] [1.866, -0.0, -0.933]</t>
  </si>
  <si>
    <t>[2.823, -0.0, -1.412] [0.39, 0.138, 0.133] [1.392, 0.0, 0.0] [1.093, 0.0, -0.528]</t>
  </si>
  <si>
    <t>[14.73, 4.699, -5.424] [7.478, 0.0, 3.747] [15.108, 5.817, 4.2] [2.75, -0.0, -1.375]</t>
  </si>
  <si>
    <t>[4.472, -1.677, -0.832] [2.437, 1.073, 0.353] [0.0, -0.0, -0.0] [2.066, -0.0, -1.033]</t>
  </si>
  <si>
    <t>[3.678, -0.695, 0.577] [2.096, 0.92, 0.313] [0.0, -0.0, 0.0] [1.622, 0.0, 0.813]</t>
  </si>
  <si>
    <t>[1.994, -0.249, 0.479] [0.237, -0.084, -0.084] [0.518, -0.183, 0.183] [1.274, 0.0, 0.638]</t>
  </si>
  <si>
    <t>[10.96, 3.299, -4.11] [6.455, -0.0, -3.233] [10.576, 1.655, 4.603] [3.606, 0.0, 1.808]</t>
  </si>
  <si>
    <t>[3.381, -0.568, 0.703] [1.917, 0.822, 0.328] [0.0, -0.0, 0.0] [1.484, 0.0, 0.744]</t>
  </si>
  <si>
    <t>[43.94, -17.4, -10.37] [24.035, 10.809, 2.988] [0.0, -0.0, -0.0] [20.388, -0.0, -10.194]</t>
  </si>
  <si>
    <t>[30.847, -0.0, -15.424] [4.257, 1.512, 1.45] [15.208, 0.0, 0.0] [11.938, 0.0, -5.768]</t>
  </si>
  <si>
    <t>[160.946, 51.338, -59.261] [81.711, 0.0, 40.938] [165.073, 63.553, 45.89] [30.043, -0.0, -15.022]</t>
  </si>
  <si>
    <t>[48.861, -18.323, -9.088] [26.629, 11.727, 3.86] [0.0, -0.0, -0.0] [22.574, -0.0, -11.287]</t>
  </si>
  <si>
    <t>[0.411, -0.106, 0.023] [0.0, -0.0, 0.0] [0.0, 0.0, -0.0] [0.113, 0.0, 0.057]</t>
  </si>
  <si>
    <t>[0.573, -0.001, -0.051] [0.16, -0.009, -0.076] [0.05, -0.018, 0.018]</t>
  </si>
  <si>
    <t>[0.89, 0.362, 0.198] [0.397, -0.062, -0.173] [0.0, -0.0, 0.0] [0.335, 0.028, 0.156]</t>
  </si>
  <si>
    <t>[0.876, 0.377, 0.149] [0.378, -0.134, -0.131] [0.0, -0.0, -0.0] [0.279, 0.032, 0.126]</t>
  </si>
  <si>
    <t>[0.0, 0.0, 0.0] [0.098, 0.049, -0.0] [0.132, 0.01, -0.006] [0.132, -0.0, -0.066]</t>
  </si>
  <si>
    <t>[0.855, -0.0, -0.428] [0.532, 0.0, -0.104] [0.699, -0.038, -0.267]</t>
  </si>
  <si>
    <t>[1.513, 0.057, 0.732] [1.513, 0.053, -0.283] [0.316, -0.0, 0.157] [0.244, -0.086, 0.086]</t>
  </si>
  <si>
    <t>[0.598, 0.0, 0.299] [0.803, 0.023, -0.195] [0.0, -0.0, -0.0] [0.194, -0.014, -0.091]</t>
  </si>
  <si>
    <t>[0.384, -0.068, -0.164] [0.16, 0.061, -0.046] [0.054, -0.019, 0.019] [0.23, -0.115, 0.0]</t>
  </si>
  <si>
    <t>[1.905, -0.206, -0.798] [0.69, -0.267, -0.187] [1.082, -0.0, -0.541]</t>
  </si>
  <si>
    <t>[3.912, 0.649, 1.686] [3.474, -0.047, -0.919] [0.0, -0.0, 0.0] [0.908, -0.321, 0.321]</t>
  </si>
  <si>
    <t>[1.777, 0.254, 0.784] [1.58, -0.146, -0.437] [0.0, -0.0, -0.0] [0.32, -0.16, 0.0]</t>
  </si>
  <si>
    <t>[0.435, -0.027, 0.206] [0.236, 0.096, 0.053] [0.043, -0.015, -0.015] [0.237, 0.118, 0.0]</t>
  </si>
  <si>
    <t>[0.227, 0.022, 0.091] [0.137, -0.007, -0.029] [0.227, 0.0, 0.114]</t>
  </si>
  <si>
    <t>[0.232, 0.083, -0.081] [0.159, 0.06, -0.047] [0.038, -0.005, -0.017] [0.232, 0.116, -0.0]</t>
  </si>
  <si>
    <t>[0.476, 0.215, -0.057] [0.253, 0.082, -0.092] [0.118, 0.0, -0.059] [0.338, 0.119, 0.119]</t>
  </si>
  <si>
    <t>[0.362, -0.172, 0.022] [0.0, -0.0, -0.0] [0.362, -0.172, -0.022] [0.0, -0.0, -0.0]</t>
  </si>
  <si>
    <t>[0.747, -0.274, -0.24] [0.296, 0.067, -0.001] [0.447, -0.0, -0.223]</t>
  </si>
  <si>
    <t>[1.277, 0.351, 0.493] [1.191, 0.179, -0.261] [0.0, -0.0, 0.0] [0.259, -0.092, 0.092]</t>
  </si>
  <si>
    <t>[0.672, 0.238, 0.237] [0.656, 0.149, -0.124] [0.0, -0.0, 0.0] [0.091, -0.046, 0.0]</t>
  </si>
  <si>
    <t>[0.217, 0.105, 0.008] [0.0, -0.0, -0.0] [0.124, 0.06, -0.005] [0.217, 0.0, 0.084]</t>
  </si>
  <si>
    <t>[0.667, 0.237, -0.232] [0.352, -0.019, -0.168] [0.329, -0.147, -0.042]</t>
  </si>
  <si>
    <t>[0.318, -0.056, 0.125] [0.212, -0.0, -0.106] [0.0, 0.0, -0.0] [0.317, 0.012, 0.153]</t>
  </si>
  <si>
    <t>[0.253, -0.062, 0.062] [0.158, -0.056, -0.055] [0.0, 0.0, -0.0] [0.253, 0.013, 0.121]</t>
  </si>
  <si>
    <t>[85.432, -40.58, 5.211] [0.0, -0.0, -0.0] [85.432, -40.58, -5.211] [0.0, -0.0, -0.0]</t>
  </si>
  <si>
    <t>[176.42, -64.746, -56.631] [69.862, 15.878, -0.353] [105.499, -0.0, -52.75]</t>
  </si>
  <si>
    <t>[301.384, 82.881, 116.334] [281.191, 42.194, -61.482] [0.0, -0.0, 0.0] [61.181, -21.7, 21.7]</t>
  </si>
  <si>
    <t>[158.681, 56.173, 55.856] [154.873, 35.227, -29.356] [0.0, -0.0, 0.0] [21.581, -10.79, 0.0]</t>
  </si>
  <si>
    <t>[65.268, 31.655, 2.415] [0.0, -0.0, -0.0] [37.399, 18.145, -1.371] [65.268, 0.0, 25.259]</t>
  </si>
  <si>
    <t>[200.304, 71.308, -69.706] [105.761, -5.809, -50.477] [98.95, -44.267, -12.619]</t>
  </si>
  <si>
    <t>[95.556, -16.722, 37.458] [63.736, -0.0, -31.916] [0.0, 0.0, -0.0] [95.174, 3.631, 46.058]</t>
  </si>
  <si>
    <t>[75.959, -18.534, 18.61] [47.322, -16.787, -16.483] [0.0, 0.0, -0.0] [75.959, 4.026, 36.308]</t>
  </si>
  <si>
    <t>[0.425, -0.058, 0.081] [0.127, 0.052, -0.027] [0.0, -0.0, 0.0] [0.0, -0.0, -0.0]</t>
  </si>
  <si>
    <t>[0.0, 0.0, -0.0] [0.07, -0.025, -0.025] [0.112, -0.028, 0.038] [0.112, -0.05, -0.015]</t>
  </si>
  <si>
    <t>[0.516, 0.0, 0.258] [0.175, 0.0, -0.0] [0.32, 0.0, -0.066] [0.093, 0.012, 0.041]</t>
  </si>
  <si>
    <t>[0.149, -0.063, -0.028] [0.0, 0.0, 0.0] [-0.0, -0.0, -0.0] [0.149, -0.063, -0.028]</t>
  </si>
  <si>
    <t>[0.06, -0.028, -0.004] [0.0, -0.0, 0.0] [0.119, -0.029, 0.047] [0.119, -0.055, -0.011]</t>
  </si>
  <si>
    <t>[0.34, -0.146, 0.059] [0.132, -0.063, -0.007] [0.154, -0.077, 0.0] [0.061, 0.021, -0.021]</t>
  </si>
  <si>
    <t>[0.34, 0.139, 0.076] [0.138, 0.066, -0.007] [0.145, 0.072, 0.0] [0.067, -0.023, -0.023]</t>
  </si>
  <si>
    <t>[51.493, -22.039, 8.96] [19.979, -9.578, -1.03] [23.326, -11.689, 0.0] [9.166, 3.244, -3.244]</t>
  </si>
  <si>
    <t>[10.244, -0.615, 4.313] [4.999, 1.772, -1.772] [0.0, -0.0, -0.0] [5.183, 1.537, 1.957]</t>
  </si>
  <si>
    <t>[6.476, -0.207, 0.045] [0.661, -0.0, 0.33] [0.11, 0.039, -0.039] [0.149, -0.078, 0.0]</t>
  </si>
  <si>
    <t>[63.349, 29.584, 5.131] [37.756, -2.091, -17.928] [42.507, -0.0, -21.285]</t>
  </si>
  <si>
    <t>[6.299, -0.309, 0.384] [0.642, 0.139, 0.265] [0.0, -0.0, -0.0] [0.145, 0.05, 0.05]</t>
  </si>
  <si>
    <t>[6.624, -0.305, 0.616] [0.874, 0.331, -0.252] [0.0, 0.0, 0.0] [0.245, 0.086, 0.086]</t>
  </si>
  <si>
    <t>[2.841, 1.011, -1.011] [19.07, -7.895, 3.547] [14.913, -6.274, 2.86]</t>
  </si>
  <si>
    <t>[3.01, 1.412, -0.226] [3.01, 0.078, -1.12] [0.759, -0.147, 0.319] [0.0, -0.0, 0.0]</t>
  </si>
  <si>
    <t>[459.278, 12.401, -180.037] [0.0, 0.0, 0.0] [442.285, -92.315, 182.793] [0.0, 0.0, -0.0]</t>
  </si>
  <si>
    <t>[9.984, 3.085, 0.859] [4.073, -1.438, -1.438] [0.0, -0.0, 0.0] [4.443, -1.577, 1.558]</t>
  </si>
  <si>
    <t>[6.416, -0.0, -3.208] [3.497, 0.0, -0.192] [6.416, -0.0, -3.208] [4.806, 0.635, -0.712]</t>
  </si>
  <si>
    <t>[0.252, -0.089, 0.089] [2.014, -0.713, 0.713] [2.014, 0.014, -0.542] [1.541, 0.159, 0.705]</t>
  </si>
  <si>
    <t>[3.381, -1.011, 1.271] [3.381, 0.0, 1.69] [3.381, -0.406, 1.356] [2.117, -0.926, 0.318]</t>
  </si>
  <si>
    <t>[4.221, -1.494, 1.494] [1.489, -0.528, -0.528] [4.329, -1.212, -1.004] [4.329, 1.801, 0.883]</t>
  </si>
  <si>
    <t>[10.702, 0.0, 5.351] [4.195, 0.567, -0.128] [10.702, 0.0, -5.351] [1.102, 0.0, -0.011]</t>
  </si>
  <si>
    <t>[0.0, 0.0, -0.0] [0.756, -0.139, -0.319] [3.013, 0.087, 1.082] [3.013, -0.572, 1.268]</t>
  </si>
  <si>
    <t>[72.782, 2.026, -35.581] [0.0, -0.0, 0.0] [81.049, -13.454, 27.07] [0.0, 0.0, -0.0]</t>
  </si>
  <si>
    <t>[5.244, -2.622, 0.0] [3.723, -0.362, 0.0] [5.244, 2.622, 0.0] [5.139, 0.404, 1.536]</t>
  </si>
  <si>
    <t>[13.312, 1.238, 0.493] [10.583, 1.81, -4.539] [0.0, 0.0, 0.0] [13.312, 4.007, -4.992]</t>
  </si>
  <si>
    <t>[5.377, -0.0, -2.688] [0.941, -0.301, 0.102] [3.232, 0.0, 1.618] [1.145, 0.575, -0.0]</t>
  </si>
  <si>
    <t>[4.445, -0.098, -1.774] [1.551, -0.605, 0.418] [3.525, -0.0, -1.76] [0.0, 0.0, 0.0]</t>
  </si>
  <si>
    <t>[3.072, -0.0, -1.536] [0.47, 0.147, 0.058] [3.072, 0.0, 0.98] [1.081, 0.0, 0.541]</t>
  </si>
  <si>
    <t>[3.546, 0.0, 1.784] [17.189, -7.205, -3.365] [22.587, -9.238, -4.766]</t>
  </si>
  <si>
    <t>[3.178, -0.0, -1.589] [2.946, 1.011, -0.474] [3.178, 0.992, -0.563] [3.178, -1.125, -1.125]</t>
  </si>
  <si>
    <t>[5.653, -2.826, 0.0] [2.702, 0.955, -0.955] [1.509, 0.006, 0.752] [5.653, 0.243, 1.532]</t>
  </si>
  <si>
    <t>[11.852, 0.13, -1.316] [8.0, -3.793, -0.51] [0.0, -0.0, 0.0] [10.608, 3.745, 3.745]</t>
  </si>
  <si>
    <t>[14.315, -2.419, 0.53] [14.315, 3.894, 5.54] [0.0, -0.0, -0.0] [11.08, 1.618, 4.867]</t>
  </si>
  <si>
    <t>[6.779, -1.207, 2.759] [2.651, 0.936, 0.936] [1.898, 0.671, -0.671] [2.244, -1.125, -0.0]</t>
  </si>
  <si>
    <t>[9.703, -1.397, 4.269] [5.414, 2.125, 1.145] [0.0, 0.0, 0.0] [3.726, 0.0, -1.863]</t>
  </si>
  <si>
    <t>[17.894, -0.519, 8.732] [12.687, 2.022, -4.366] [0.0, -0.0, -0.0] [4.438, -0.0, -2.219]</t>
  </si>
  <si>
    <t>[3.87, 0.0, 1.935] [3.87, -1.169, 0.782] [3.587, -1.142, 0.48] [3.87, 1.37, 1.37]</t>
  </si>
  <si>
    <t>[11.317, -0.068, 2.92] [9.484, 4.006, -1.788] [0.0, 0.0, -0.0] [7.639, -3.814, -0.0]</t>
  </si>
  <si>
    <t>[4.279, -0.265, -2.028] [4.176, 1.361, -1.498] [0.0, -0.0, 0.0] [4.279, 1.185, 1.647]</t>
  </si>
  <si>
    <t>[5.325, -2.545, -0.288] [4.004, 1.065, -1.56] [0.0, -0.0, 0.0] [1.544, -0.218, 0.682]</t>
  </si>
  <si>
    <t>[5.913, -2.685, 0.662] [4.275, -0.024, -2.129] [0.0, 0.0, 0.0] [1.857, -0.491, -0.727]</t>
  </si>
  <si>
    <t>[8.693, -3.355, 2.391] [6.146, -1.643, -1.295] [0.0, -0.0, -0.0] [3.043, 0.0, -1.521]</t>
  </si>
  <si>
    <t>[1.575, -0.0, 0.787] [28.257, -13.239, -2.187] [29.161, -13.56, 0.933]</t>
  </si>
  <si>
    <t>[2.855, -1.232, 0.473] [2.866, -0.086, -1.399] [2.866, -0.149, 1.37] [2.866, 0.745, -1.123]</t>
  </si>
  <si>
    <t>[3.312, 0.061, 1.631] [-0.0, -0.0, -0.0] [3.369, 0.768, -1.3] [0.0, 0.0, -0.0]</t>
  </si>
  <si>
    <t>[4.899, -2.175, 0.367] [4.429, -1.563, -1.563] [0.0, -0.0, -0.0] [4.826, -1.715, 1.69]</t>
  </si>
  <si>
    <t>[4.843, -0.126, 2.368] [4.843, 1.366, 1.855] [0.01, -0.0, -0.005] [4.586, 1.516, -1.666]</t>
  </si>
  <si>
    <t>[5.971, 2.729, 0.627] [0.585, 0.0, 0.293] [5.022, 2.508, 0.012] [0.328, 0.113, -0.113]</t>
  </si>
  <si>
    <t>[3.945, -1.397, -1.397] [3.401, 0.0, -0.781] [3.251, 0.067, -0.679]</t>
  </si>
  <si>
    <t>[6.915, 2.683, 1.86] [4.35, 1.037, 1.743] [1.632, -0.816, -0.0] [0.92, 0.325, 0.325]</t>
  </si>
  <si>
    <t>[9.737, 2.463, 3.846] [6.68, 2.541, -1.918] [0.0, -0.0, 0.0] [3.165, 1.383, 0.467]</t>
  </si>
  <si>
    <t>[2.944, 1.385, -0.211] [2.965, -0.027, 1.471] [2.95, 0.0, -1.477] [2.965, -0.531, 1.263]</t>
  </si>
  <si>
    <t>[211.975, 5.723, -89.03] [0.0, 0.0, 0.0] [208.583, -43.667, 86.274] [0.0, 0.0, -0.0]</t>
  </si>
  <si>
    <t>[5.033, 2.199, 0.483] [4.399, 1.741, -1.107] [0.0, 0.0, -0.0] [4.57, 1.616, 1.616]</t>
  </si>
  <si>
    <t>[1.0, 0.261, 0.018] [0.0, -0.0, -0.0] [0.0, 0.0, -0.0] [0.886, -0.266, -0.0] [0.132, -0.003, 0.038]</t>
  </si>
  <si>
    <t>[1.0, -0.3, -0.0] [0.383, 0.0, 0.115] [1.0, -0.234, -0.159] [0.105, 0.032, -0.0] [0.785, -0.099, -0.194]</t>
  </si>
  <si>
    <t>[1.0, 0.221, 0.191] [-0.0, 0.0, -0.0] [0.069, -0.021, -0.0] [0.851, -0.253, -0.005] [1.0, -0.061, 0.275]</t>
  </si>
  <si>
    <t>[1.0, 0.139, 0.004] [-0.0, 0.0, -0.0] [0.0, -0.0, 0.0] [0.909, -0.273, -0.0] [0.039, 0.001, 0.011]</t>
  </si>
  <si>
    <t>[1.0, -0.3, -0.0] [0.02, 0.0, 0.006] [0.459, 0.123, 0.036] [0.605, -0.128, 0.128] [0.366, 0.078, -0.078]</t>
  </si>
  <si>
    <t>[1.0, -0.245, 0.028] [0.0, -0.0, -0.0] [0.0, -0.0, 0.0] [0.992, -0.298, 0.0] [0.148, -0.003, 0.043]</t>
  </si>
  <si>
    <t>[1.0, 0.194, 0.011] [0.0, -0.0, -0.0] [0.0, -0.0, 0.0] [0.899, -0.27, -0.0] [0.08, -0.001, 0.024]</t>
  </si>
  <si>
    <t>[1.0, -0.3, -0.0] [0.0, -0.0, 0.0] [1.0, 0.107, 0.2] [0.067, 0.02, -0.0] [0.736, 0.061, -0.195]</t>
  </si>
  <si>
    <t>[1.0, -0.13, 0.069] [0.0, 0.0, -0.0] [0.0, -0.0, -0.0] [0.975, -0.292, -0.0] [0.442, -0.011, 0.128]</t>
  </si>
  <si>
    <t>[1.0, 0.201, 0.019] [0.158, 0.033, -0.033] [0.0, -0.0, -0.0] [0.832, -0.221, 0.068] [0.0, 0.0, -0.0]</t>
  </si>
  <si>
    <t>[1.0, -0.3, 0.0] [0.776, 0.154, 0.169] [0.295, 0.088, -0.0] [0.859, -0.182, 0.182] [0.199, 0.042, -0.042]</t>
  </si>
  <si>
    <t>[1.0, 0.107, -0.005] [0.555, 0.164, 0.006] [0.0, 0.0, -0.0] [0.869, -0.184, 0.184] [0.0, 0.0, -0.0]</t>
  </si>
  <si>
    <t>[1.0, -0.017, 0.032] [0.225, 0.048, -0.048] [0.0, -0.0, 0.0] [0.851, -0.215, 0.098] [0.0, 0.0, 0.0]</t>
  </si>
  <si>
    <t>[1.0, -0.3, 0.0] [0.491, 0.123, 0.059] [0.021, 0.006, 0.0] [1.0, -0.254, 0.11] [0.006, 0.001, -0.001]</t>
  </si>
  <si>
    <t>[1.0, -0.19, 0.054] [0.362, 0.077, -0.077] [0.0, -0.0, 0.0] [0.833, -0.183, 0.161] [0.0, 0.0, -0.0]</t>
  </si>
  <si>
    <t>[1.0, 0.053, 0.028] [0.203, 0.043, -0.043] [0.0, 0.0, 0.0] [0.845, -0.217, 0.089] [0.0, 0.0, 0.0]</t>
  </si>
  <si>
    <t>[1.0, -0.3, 0.0] [0.58, 0.128, 0.111] [0.08, 0.024, 0.0] [1.0, -0.256, 0.106] [0.041, 0.009, -0.009]</t>
  </si>
  <si>
    <t>[1.0, -0.155, 0.052] [0.405, 0.09, -0.075] [0.0, 0.0, 0.0] [0.825, -0.175, 0.175] [0.0, 0.0, -0.0]</t>
  </si>
  <si>
    <t>[1.0, 0.3, 0.0] [0.057, -0.012, -0.012] [0.0, -0.0, 0.0] [0.838, -0.251, -0.0] [0.074, 0.013, 0.014]</t>
  </si>
  <si>
    <t>[1.0, -0.3, -0.0] [0.51, 0.0, 0.153] [1.0, 0.192, 0.003] [0.209, 0.063, 0.0] [0.654, 0.0, -0.196]</t>
  </si>
  <si>
    <t>[1.0, 0.3, 0.0] [1.0, 0.037, -0.285] [0.0, -0.0, -0.0] [0.275, 0.082, 0.0] [0.96, -0.027, 0.169]</t>
  </si>
  <si>
    <t>[1.0, 0.07, 0.015] [0.117, 0.025, -0.025] [0.0, 0.0, -0.0] [0.876, -0.242, 0.049] [0.0, 0.0, 0.0]</t>
  </si>
  <si>
    <t>[1.0, -0.3, 0.0] [0.361, 0.077, 0.077] [0.142, 0.043, -0.0] [0.93, -0.242, 0.09] [0.097, 0.021, -0.021]</t>
  </si>
  <si>
    <t>[1.0, -0.213, 0.043] [0.285, 0.061, -0.061] [0.0, 0.0, 0.0] [0.868, -0.208, 0.126] [0.0, 0.0, -0.0]</t>
  </si>
  <si>
    <t>[1.0, 0.263, -0.004] [0.0, -0.0, -0.0] [0.0, -0.0, -0.0] [0.882, -0.263, -0.004] [0.0, 0.0, -0.0]</t>
  </si>
  <si>
    <t>[1.0, -0.3, -0.0] [0.337, 0.054, 0.079] [0.386, 0.116, 0.0] [0.721, -0.153, 0.153] [0.291, 0.062, -0.062]</t>
  </si>
  <si>
    <t>[1.0, -0.3, 0.0] [0.219, 0.0, 0.066] [0.61, 0.172, 0.027] [0.26, -0.055, 0.055] [0.263, 0.056, -0.056]</t>
  </si>
  <si>
    <t>[1.0, 0.25, 0.12] [-0.0, -0.0, -0.0] [0.0, -0.0, -0.0] [1.0, -0.25, 0.12] [0.0, 0.0, -0.0]</t>
  </si>
  <si>
    <t>[1.0, -0.166, 0.231] [0.349, 0.019, 0.097] [0.0, 0.0, -0.0] [0.938, -0.199, 0.199] [0.075, 0.0, -0.022]</t>
  </si>
  <si>
    <t>[1.0, 0.175, -0.216] [0.025, 0.005, -0.005] [0.071, -0.015, -0.015] [0.917, -0.195, -0.195] [0.0, 0.0, 0.0]</t>
  </si>
  <si>
    <t>[1.0, 0.014, -0.294] [0.0, -0.0, -0.0] [0.0, -0.0, 0.0] [0.94, -0.242, 0.097] [0.44, -0.068, 0.104]</t>
  </si>
  <si>
    <t>[1.0, -0.197, 0.116] [0.413, 0.088, -0.088] [0.0, 0.0, -0.0] [0.81, -0.19, 0.128] [0.0, 0.0, 0.0]</t>
  </si>
  <si>
    <t>[1.0, -0.033, -0.286] [0.81, 0.023, 0.217] [1.0, -0.3, -0.0] [0.733, -0.22, -0.0]</t>
  </si>
  <si>
    <t>[1.0, -0.048, 0.24] [0.832, -0.005, -0.248] [1.0, -0.3, -0.0] [0.739, -0.222, -0.0]</t>
  </si>
  <si>
    <t>[1.0, -0.021, -0.209] [0.727, 0.008, -0.215] [1.0, -0.3, 0.0] [0.792, -0.238, 0.0]</t>
  </si>
  <si>
    <t>[1.0, -0.215, -0.206] [0.735, -0.202, 0.046] [1.0, 0.092, 0.262] [0.591, 0.125, -0.125]</t>
  </si>
  <si>
    <t>[1.0, -0.212, 0.212] [0.858, -0.206, -0.123] [1.0, 0.095, -0.261] [0.466, 0.129, 0.027]</t>
  </si>
  <si>
    <t>[1.0, -0.228, 0.173] [0.765, -0.229, -0.0] [1.0, 0.119, 0.182] [0.47, 0.141, 0.0]</t>
  </si>
  <si>
    <t>[1.0, -0.192, -0.22] [0.733, 0.0, 0.22] [1.0, -0.207, 0.214] [0.503, -0.001, -0.15]</t>
  </si>
  <si>
    <t>[1.0, -0.187, 0.223] [0.758, -0.016, -0.221] [1.0, -0.202, -0.216] [0.478, 0.0, 0.143]</t>
  </si>
  <si>
    <t>[1.0, -0.211, 0.022] [0.42, 0.021, -0.117] [1.0, -0.242, 0.139] [0.0, -0.0, 0.0]</t>
  </si>
  <si>
    <t>[0.797, 0.073, -0.209] [1.0, -0.042, 0.282] [0.614, -0.184, -0.0] [1.0, -0.271, -0.071]</t>
  </si>
  <si>
    <t>[0.855, 0.066, 0.229] [1.0, -0.083, -0.266] [0.577, -0.173, -0.0] [1.0, -0.276, 0.057]</t>
  </si>
  <si>
    <t>[0.744, 0.087, 0.187] [1.0, -0.055, 0.181] [0.638, -0.191, 0.0] [1.0, -0.3, -0.0]</t>
  </si>
  <si>
    <t>[0.725, -0.169, -0.118] [1.0, -0.212, 0.212] [0.689, 0.172, 0.085] [1.0, 0.155, -0.236]</t>
  </si>
  <si>
    <t>[0.831, -0.198, 0.125] [1.0, -0.212, -0.212] [0.591, 0.154, -0.057] [1.0, 0.187, 0.223]</t>
  </si>
  <si>
    <t>[0.736, -0.221, 0.0] [1.0, -0.196, 0.161] [0.586, 0.176, -0.0] [1.0, 0.238, 0.151]</t>
  </si>
  <si>
    <t>[0.674, -0.035, -0.188] [1.0, -0.116, 0.252] [0.482, 0.0, 0.145] [1.0, -0.056, -0.277]</t>
  </si>
  <si>
    <t>[0.759, -0.052, 0.206] [1.0, -0.133, -0.245] [0.395, -0.0, -0.119] [1.0, -0.031, 0.287]</t>
  </si>
  <si>
    <t>[0.419, -0.071, 0.096] [1.0, -0.047, 0.281] [0.0, -0.0, -0.0] [1.0, 0.059, 0.182]</t>
  </si>
  <si>
    <t>[1.0, 0.026, -0.289] [0.996, -0.003, 0.298] [0.952, -0.286, -0.0] [1.0, -0.286, -0.034]</t>
  </si>
  <si>
    <t>[1.0, 0.025, 0.29] [0.994, -0.047, -0.278] [0.954, -0.272, -0.035] [1.0, -0.3, 0.0]</t>
  </si>
  <si>
    <t>[0.952, 0.023, 0.15] [1.0, -0.011, 0.143] [1.0, -0.3, 0.0] [1.0, -0.3, -0.0]</t>
  </si>
  <si>
    <t>[1.0, -0.229, -0.172] [1.0, -0.241, 0.143] [1.0, 0.152, 0.237] [0.943, 0.168, -0.213]</t>
  </si>
  <si>
    <t>[0.989, -0.242, 0.133] [1.0, -0.228, -0.174] [1.0, 0.14, -0.242] [0.936, 0.199, 0.199]</t>
  </si>
  <si>
    <t>[0.99, -0.279, 0.043] [1.0, -0.3, 0.0] [1.0, 0.258, 0.057] [0.907, 0.272, -0.0]</t>
  </si>
  <si>
    <t>[1.0, -0.096, -0.26] [1.0, -0.109, 0.255] [0.999, -0.096, 0.26] [1.0, -0.084, -0.265]</t>
  </si>
  <si>
    <t>[1.0, -0.088, 0.264] [0.997, -0.129, -0.246] [1.0, -0.087, -0.264] [1.0, -0.08, 0.267]</t>
  </si>
  <si>
    <t>[0.977, -0.288, 0.013] [1.0, -0.3, -0.0] [0.948, -0.285, -0.0] [1.0, -0.26, -0.014]</t>
  </si>
  <si>
    <t>[1.0, 0.3, -0.0] [0.957, 0.233, 0.001] [1.0, 0.3, 0.0] [0.892, 0.268, 0.0]</t>
  </si>
  <si>
    <t>[1.0, -0.124, 0.248] [0.148, -0.044, -0.0] [0.139, -0.042, 0.0] [1.0, 0.054, -0.251]</t>
  </si>
  <si>
    <t>[0.252, -0.076, -0.0] [1.0, -0.04, -0.24] [1.0, -0.147, 0.239] [0.274, -0.082, -0.0]</t>
  </si>
  <si>
    <t>[1.0, 0.088, 0.099] [1.0, -0.3, 0.0] [1.0, -0.3, -0.0] [0.997, 0.116, -0.109]</t>
  </si>
  <si>
    <t>[1.0, -0.3, -0.0] [1.0, 0.078, -0.109] [0.995, 0.127, 0.099] [1.0, -0.3, -0.0]</t>
  </si>
  <si>
    <t>[0.348, 0.072, -0.074] [1.0, 0.042, -0.282] [0.115, 0.024, 0.024] [1.0, -0.23, 0.17] [1.0, -0.3, -0.0]</t>
  </si>
  <si>
    <t>[0.501, 0.065, 0.123] [1.0, 0.0, 0.3] [0.0, 0.0, -0.0] [1.0, -0.251, -0.117] [0.997, -0.298, 0.003]</t>
  </si>
  <si>
    <t>[0.415, 0.035, 0.11] [1.0, -0.007, -0.102] [0.03, 0.009, -0.0] [1.0, -0.3, 0.0] [1.0, -0.3, -0.0]</t>
  </si>
  <si>
    <t>[0.0, 0.0, 0.0] [1.0, -0.215, -0.206] [0.735, -0.202, 0.046] [1.0, 0.092, 0.262] [0.591, 0.125, -0.125]</t>
  </si>
  <si>
    <t>[0.0, 0.0, 0.0] [1.0, -0.212, 0.212] [0.858, -0.206, -0.123] [1.0, 0.095, -0.261] [0.466, 0.129, 0.027]</t>
  </si>
  <si>
    <t>[0.0, 0.0, 0.0] [1.0, -0.228, 0.173] [0.765, -0.229, -0.0] [1.0, 0.119, 0.182] [0.47, 0.141, -0.0]</t>
  </si>
  <si>
    <t>[0.395, 0.084, -0.084] [1.0, -0.116, -0.252] [0.0, -0.0, 0.0] [1.0, -0.108, 0.255] [0.801, -0.066, -0.213]</t>
  </si>
  <si>
    <t>[0.092, 0.019, 0.019] [1.0, -0.185, 0.223] [0.599, -0.0, -0.18] [1.0, -0.195, -0.219] [0.541, 0.0, 0.162]</t>
  </si>
  <si>
    <t>[0.225, -0.023, 0.058] [1.0, -0.257, -0.009] [0.0, -0.0, -0.0] [1.0, -0.28, 0.049] [0.0, 0.0, -0.0]</t>
  </si>
  <si>
    <t>[0.108, 0.023, -0.023] [1.0, 0.084, -0.265] [1.0, -0.062, 0.274] [0.502, -0.151, 0.0] [1.0, -0.289, -0.027]</t>
  </si>
  <si>
    <t>[0.092, 0.027, 0.0] [1.0, 0.069, 0.271] [1.0, -0.08, -0.267] [0.512, -0.154, 0.0] [1.0, -0.286, 0.034]</t>
  </si>
  <si>
    <t>[0.584, 0.175, -0.0] [1.0, 0.156, 0.008] [0.154, 0.046, 0.0] [0.124, -0.037, 0.0] [1.0, -0.3, -0.0]</t>
  </si>
  <si>
    <t>[0.168, 0.036, -0.036] [1.0, -0.223, -0.186] [1.0, -0.18, 0.225] [0.568, 0.171, -0.0] [1.0, 0.205, -0.215]</t>
  </si>
  <si>
    <t>[0.097, 0.015, 0.023] [1.0, -0.23, 0.17] [1.0, -0.212, -0.212] [0.512, 0.153, -0.0] [1.0, 0.203, 0.216]</t>
  </si>
  <si>
    <t>[0.0, 0.0, 0.0] [0.736, -0.221, -0.0] [1.0, -0.196, 0.161] [0.586, 0.176, -0.0] [1.0, 0.238, 0.151]</t>
  </si>
  <si>
    <t>[0.218, 0.046, -0.046] [1.0, -0.095, -0.261] [1.0, -0.079, 0.267] [0.276, 0.006, 0.08] [1.0, 0.0, -0.3]</t>
  </si>
  <si>
    <t>[0.146, 0.031, 0.031] [1.0, -0.094, 0.261] [1.0, -0.119, -0.251] [0.241, 0.005, -0.07] [1.0, 0.0, 0.3]</t>
  </si>
  <si>
    <t>[0.0, -0.0, 0.0] [0.419, -0.071, 0.096] [1.0, -0.047, 0.281] [0.0, 0.0, -0.0] [1.0, 0.059, 0.182]</t>
  </si>
  <si>
    <t>[0.0, 0.0, 0.0] [1.0, 0.026, -0.289] [0.996, -0.003, 0.298] [0.952, -0.286, -0.0] [1.0, -0.286, -0.034]</t>
  </si>
  <si>
    <t>[0.0, 0.0, 0.0] [1.0, 0.025, 0.29] [0.994, -0.047, -0.278] [0.954, -0.272, -0.035] [1.0, -0.3, -0.0]</t>
  </si>
  <si>
    <t>[0.408, 0.123, -0.0] [1.0, 0.082, 0.009] [0.26, 0.078, 0.0] [0.655, -0.197, -0.0] [1.0, -0.3, -0.0]</t>
  </si>
  <si>
    <t>[0.016, 0.005, 0.0] [1.0, -0.255, -0.108] [1.0, -0.212, 0.212] [1.0, 0.128, 0.247] [0.936, 0.193, -0.201]</t>
  </si>
  <si>
    <t>[0.007, 0.002, 0.0] [1.0, -0.242, 0.139] [1.0, -0.229, -0.172] [1.0, 0.142, -0.241] [0.939, 0.199, 0.199]</t>
  </si>
  <si>
    <t>[0.006, 0.002, 0.0] [1.0, -0.28, 0.047] [1.0, -0.3, -0.0] [1.0, 0.259, 0.061] [0.911, 0.273, 0.0]</t>
  </si>
  <si>
    <t>[0.028, 0.006, -0.006] [1.0, -0.182, -0.225] [1.0, -0.019, 0.292] [0.995, -0.179, 0.224] [1.0, 0.0, -0.3]</t>
  </si>
  <si>
    <t>[-0.0, -0.0, 0.0] [1.0, -0.088, 0.264] [0.997, -0.129, -0.246] [1.0, -0.087, -0.264] [1.0, -0.08, 0.267]</t>
  </si>
  <si>
    <t>[0.016, 0.005, 0.0] [1.0, -0.289, 0.026] [1.0, -0.3, -0.0] [0.942, -0.283, 0.0] [1.0, -0.261, -0.026]</t>
  </si>
  <si>
    <t>[0.177, -0.053, 0.0] [1.0, 0.29, 0.025] [0.68, 0.199, 0.011] [1.0, 0.3, 0.0] [1.0, 0.293, -0.016]</t>
  </si>
  <si>
    <t>[0.0, -0.0, -0.0] [1.0, -0.124, 0.248] [0.148, -0.044, -0.0] [0.139, -0.042, -0.0] [1.0, 0.054, -0.251]</t>
  </si>
  <si>
    <t>[1.0, 0.246, 0.13] [0.974, -0.237, -0.132] [1.0, 0.165, -0.231] [1.0, -0.181, 0.225] [-0.0, 0.0, -0.0]</t>
  </si>
  <si>
    <t>[0.031, 0.009, 0.0] [1.0, 0.093, 0.233] [1.0, -0.3, -0.0] [1.0, -0.3, -0.0] [0.965, 0.111, -0.243]</t>
  </si>
  <si>
    <t>[0.262, 0.079, 0.0] [1.0, -0.3, -0.0] [0.585, 0.175, 0.0] [0.858, 0.193, -0.011] [1.0, -0.3, -0.0]</t>
  </si>
  <si>
    <t>[0.0, 0.0, 0.0] [0.0, 0.0, 0.0] [0.0, 0.0, 0.0] [0.0, 0.0, 0.0] [0.0, 0.0, 0.0] [0.0, 0.0, 0.0]</t>
  </si>
  <si>
    <t>[0.0, 0.0, -0.0] [1.0, 0.281, -0.045] [1.0, -0.277, -0.056] [0.191, -0.0, -0.057] [0.0, 0.0, -0.0] [1.0, 0.0, 0.3] [0.0, 0.0, -0.0] [0.0, -0.0, 0.0] [0.491, -0.0, -0.147] [0.0, -0.0, -0.0] [0.0, -0.0, -0.0] [0.211, -0.0, -0.063]</t>
  </si>
  <si>
    <t>[0.0, -0.0, 0.0] [1.0, -0.002, 0.103] [1.0, 0.3, -0.0] [0.0, -0.0, -0.0] [0.0, 0.0, 0.0] [1.0, 0.212, 0.212] [0.0, 0.0, -0.0] [0.0, -0.0, 0.0] [0.35, -0.015, -0.099] [0.481, 0.102, 0.102] [0.0, 0.0, 0.0] [0.0, -0.0, -0.0]</t>
  </si>
  <si>
    <t>[0.0, 0.0, -0.0] [1.0, -0.014, -0.087] [1.0, 0.3, -0.0] [-0.0, -0.0, -0.0] [0.0, 0.0, 0.0] [1.0, 0.131, 0.246] [0.0, 0.0, -0.0] [0.0, -0.0, 0.0] [0.452, -0.0, -0.136] [0.026, 0.006, 0.006] [0.0, 0.0, 0.0] [0.0, -0.0, -0.0]</t>
  </si>
  <si>
    <t>[0.0, -0.0, 0.0] [1.0, -0.069, -0.271] [1.0, -0.3, 0.0] [0.333, -0.0, -0.1] [0.0, 0.0, -0.0] [1.0, -0.04, 0.283] [0.0, 0.0, -0.0] [0.0, -0.0, 0.0] [0.331, 0.07, -0.07] [0.0, -0.0, -0.0] [0.0, 0.0, -0.0] [0.4, -0.0, -0.12]</t>
  </si>
  <si>
    <t>[1.0, 0.0, -0.3] [1.0, -0.22, -0.192] [1.0, -0.3, 0.0] [0.136, -0.0, 0.041] [0.0, -0.0, -0.0] [0.973, -0.245, 0.114] [0.0, 0.0, 0.0] [0.0, -0.0, -0.0] [0.0, 0.0, 0.0] [0.205, 0.044, -0.044] [0.0, 0.0, -0.0] [0.0, 0.0, -0.0]</t>
  </si>
  <si>
    <t>[0.0, 0.0, 0.0] [1.0, -0.253, -0.112] [1.0, -0.3, 0.0] [0.294, 0.064, -0.059] [0.0, 0.0, 0.0] [1.0, -0.212, 0.212] [0.0, 0.0, -0.0] [0.0, -0.0, 0.0] [0.093, 0.02, -0.02] [0.0, -0.0, -0.0] [0.0, -0.0, 0.0] [0.211, -0.0, -0.063]</t>
  </si>
  <si>
    <t>[0.0, 0.0, 0.0] [1.0, 0.071, -0.206] [1.0, -0.3, 0.0] [0.263, -0.0, -0.079] [-0.0, 0.0, -0.0] [1.0, 0.0, 0.3] [0.0, 0.0, -0.0] [0.0, -0.0, 0.0] [0.337, 0.0, -0.101] [0.0, -0.0, -0.0] [0.0, 0.0, 0.0] [0.369, -0.0, -0.111]</t>
  </si>
  <si>
    <t>[0.209, 0.044, 0.044] [1.0, -0.19, 0.222] [1.0, -0.227, 0.176] [0.0, -0.0, -0.0] [0.0, 0.0, -0.0] [0.786, 0.167, 0.167] [0.0, -0.0, -0.0] [0.0, 0.0, 0.0] [0.0, -0.0, -0.0] [0.734, 0.156, 0.156] [0.0, 0.0, 0.0] [0.0, 0.0, -0.0]</t>
  </si>
  <si>
    <t>[0.0, 0.0, 0.0] [1.0, 0.084, 0.154] [1.0, -0.3, 0.0] [0.076, -0.0, -0.023] [0.0, 0.0, -0.0] [1.0, -0.0, 0.3] [0.0, 0.0, -0.0] [0.0, 0.0, 0.0] [0.154, -0.0, -0.046] [0.0, -0.0, -0.0] [0.0, 0.0, -0.0] [0.011, -0.0, -0.003]</t>
  </si>
  <si>
    <t>[0.0, 0.0, -0.0] [1.0, 0.212, -0.212] [1.0, -0.126, -0.248] [0.0, -0.0, -0.0] [0.112, 0.0, 0.034] [1.0, 0.237, 0.152] [0.0, 0.0, -0.0] [0.0, -0.0, 0.0] [0.859, -0.0, -0.258] [0.0, -0.0, -0.0] [0.0, -0.0, -0.0] [0.738, -0.0, -0.221]</t>
  </si>
  <si>
    <t>[-0.0, 0.0, -0.0] [1.0, 0.3, -0.0] [0.706, 0.15, -0.15] [0.0, 0.0, -0.0] [0.097, -0.0, 0.029] [1.0, 0.3, -0.0] [0.0, -0.0, -0.0] [0.0, -0.0, 0.0] [1.0, -0.247, -0.128] [0.375, -0.08, 0.08] [1.0, -0.212, 0.212] [1.0, -0.211, -0.213]</t>
  </si>
  <si>
    <t>[0.0, 0.0, 0.0] [1.0, 0.212, -0.212] [0.887, 0.188, -0.188] [0.0, -0.0, -0.0] [0.0, 0.0, 0.0] [1.0, 0.291, 0.022] [0.0, 0.0, 0.0] [0.0, 0.0, 0.0] [1.0, -0.001, -0.299] [0.0, -0.0, -0.0] [0.188, -0.04, 0.04] [1.0, -0.285, -0.037]</t>
  </si>
  <si>
    <t>[0.0, 0.0, -0.0] [1.0, -0.0, -0.3] [1.0, -0.266, -0.082] [0.0, -0.0, -0.0] [0.416, 0.0, 0.125] [1.0, -0.235, 0.157] [0.0, 0.0, -0.0] [0.0, -0.0, 0.0] [0.866, 0.184, -0.184] [0.0, 0.0, 0.0] [0.0, 0.0, -0.0] [0.509, -0.0, -0.153]</t>
  </si>
  <si>
    <t>[0.0, -0.0, -0.0] [1.0, -0.212, -0.212] [0.467, -0.14, -0.0] [0.407, 0.086, 0.086] [0.672, -0.142, -0.142] [1.0, -0.3, -0.0] [0.0, 0.0, 0.0] [0.0, 0.0, -0.0] [1.0, 0.3, 0.0] [0.0, 0.0, 0.0] [0.759, -0.0, -0.228] [0.895, 0.268, 0.0]</t>
  </si>
  <si>
    <t>[0.0, -0.0, 0.0] [1.0, -0.212, -0.212] [0.554, -0.156, -0.025] [0.0, 0.0, 0.0] [0.123, -0.0, -0.037] [1.0, -0.212, -0.212] [0.0, 0.0, -0.0] [0.0, -0.0, 0.0] [1.0, 0.299, 0.001] [0.0, -0.0, -0.0] [0.0, -0.0, -0.0] [0.646, 0.137, -0.137]</t>
  </si>
  <si>
    <t>[0.0, 0.0, 0.0] [1.0, 0.0, -0.3] [1.0, -0.212, -0.212] [0.0, -0.0, 0.0] [0.385, 0.0, 0.115] [0.863, 0.059, 0.213] [0.0, 0.0, -0.0] [0.0, 0.0, 0.0] [1.0, 0.212, -0.212] [0.0, -0.0, -0.0] [0.0, -0.0, -0.0] [0.66, -0.0, -0.198]</t>
  </si>
  <si>
    <t>[0.0, 0.0, 0.0] [0.546, 0.164, 0.0] [0.0, -0.0, -0.0] [0.0, 0.0, 0.0] [0.063, 0.0, 0.019] [1.0, 0.0, -0.3] [0.0, -0.0, -0.0] [0.659, -0.14, 0.14] [1.0, 0.0, 0.3] [0.803, -0.241, -0.0] [1.0, -0.261, 0.095] [1.0, 0.212, -0.212]</t>
  </si>
  <si>
    <t>[0.0, -0.0, 0.0] [1.0, 0.212, -0.212] [0.16, 0.003, -0.047] [0.0, -0.0, 0.0] [0.0, -0.0, 0.0] [1.0, -0.186, -0.223] [0.0, 0.0, -0.0] [0.0, 0.0, 0.0] [1.0, 0.267, -0.079] [0.0, -0.0, 0.0] [0.0, -0.0, 0.0] [1.0, -0.288, 0.029]</t>
  </si>
  <si>
    <t>[0.0, 0.0, -0.0] [1.0, 0.263, -0.089] [1.0, -0.217, -0.2] [0.271, -0.0, -0.081] [0.0, -0.0, 0.0] [1.0, -0.0, 0.3] [0.0, 0.0, -0.0] [0.0, -0.0, 0.0] [0.658, -0.0, -0.197] [0.0, 0.0, -0.0] [0.0, -0.0, -0.0] [0.326, -0.0, -0.098]</t>
  </si>
  <si>
    <t>[0.529, -0.0, 0.159] [1.0, 0.3, 0.0] [1.0, 0.212, -0.212] [-0.0, 0.0, 0.0] [-0.0, -0.0, -0.0] [0.813, 0.172, 0.172] [0.0, -0.0, -0.0] [0.049, -0.0, 0.015] [1.0, -0.212, -0.212] [1.0, 0.0, 0.3] [0.202, -0.0, 0.061] [0.193, -0.041, -0.041]</t>
  </si>
  <si>
    <t>[0.07, -0.0, 0.021] [1.0, 0.3, 0.0] [1.0, 0.212, -0.212] [0.0, -0.0, 0.0] [0.0, 0.0, 0.0] [1.0, 0.212, 0.212] [0.0, -0.0, -0.0] [0.0, 0.0, 0.0] [0.814, -0.008, -0.241] [0.194, 0.0, 0.058] [0.0, 0.0, -0.0] [0.177, -0.038, -0.038]</t>
  </si>
  <si>
    <t>[0.0, 0.0, 0.0] [1.0, 0.0, -0.3] [1.0, -0.277, -0.055] [0.419, -0.0, -0.126] [0.0, 0.0, 0.0] [1.0, -0.185, 0.223] [0.0, 0.0, 0.0] [0.0, 0.0, 0.0] [0.618, 0.131, -0.131] [0.0, -0.0, -0.0] [0.0, 0.0, -0.0] [0.362, -0.0, -0.109]</t>
  </si>
  <si>
    <t>[0.633, -0.0, -0.19] [1.0, -0.212, -0.212] [1.0, -0.3, 0.0] [0.06, 0.0, 0.018] [0.0, -0.0, -0.0] [1.0, -0.3, -0.0] [1.0, 0.0, 0.3] [0.0, 0.0, -0.0] [0.809, 0.243, 0.0] [0.0, 0.0, -0.0] [0.196, 0.0, -0.059] [0.288, 0.086, 0.0]</t>
  </si>
  <si>
    <t>[0.0, 0.0, -0.0] [1.0, -0.222, -0.189] [1.0, -0.3, 0.0] [0.337, 0.0, 0.101] [-0.0, 0.0, -0.0] [1.0, -0.3, -0.0] [0.0, -0.0, 0.0] [0.0, -0.0, 0.0] [0.65, 0.155, -0.096] [0.0, 0.0, 0.0] [0.0, 0.0, 0.0] [0.35, -0.0, -0.105]</t>
  </si>
  <si>
    <t>[0.0, 0.0, 0.0] [1.0, -0.0, -0.3] [1.0, -0.253, -0.113] [0.373, 0.0, -0.112] [0.0, 0.0, -0.0] [1.0, 0.0, 0.3] [0.0, 0.0, -0.0] [0.0, -0.0, 0.0] [0.485, 0.049, -0.125] [0.0, -0.0, -0.0] [0.0, -0.0, -0.0] [0.5, -0.0, -0.15]</t>
  </si>
  <si>
    <t>[1.0, -0.0, -0.3] [1.0, 0.0, 0.3] [1.0, 0.226, 0.178] [0.0, 0.0, 0.0] [0.0, -0.0, -0.0] [1.0, 0.093, 0.262] [1.0, -0.0, 0.3] [1.0, 0.226, -0.179] [0.768, -0.163, -0.163] [1.0, 0.212, 0.212] [1.0, 0.294, 0.014] [1.0, 0.0, 0.3]</t>
  </si>
  <si>
    <t>[0.0, -0.0, 0.0] [1.0, 0.0, -0.3] [1.0, -0.259, -0.099] [0.757, -0.0, -0.227] [0.0, -0.0, 0.0] [1.0, -0.037, 0.285] [0.0, 0.0, -0.0] [0.0, -0.0, 0.0] [0.526, 0.112, -0.112] [0.0, 0.0, -0.0] [0.0, 0.0, -0.0] [0.448, -0.0, -0.134]</t>
  </si>
  <si>
    <t>[0.0, 0.0, 0.0] [1.0, -0.132, -0.245] [1.0, 0.039, -0.284] [0.0, -0.0, 0.0] [0.0, 0.0, 0.0] [1.0, 0.0, 0.3] [0.0, -0.0, -0.0] [0.0, -0.0, -0.0] [0.585, -0.0, -0.176] [0.762, 0.162, -0.162] [0.0, -0.0, -0.0] [0.552, 0.0, -0.166]</t>
  </si>
  <si>
    <t>[0.0, -0.0, -0.0] [1.0, -0.3, 0.0] [1.0, 0.153, 0.134] [0.0, -0.0, 0.0] [0.0, 0.0, 0.0] [1.0, -0.0, 0.3] [0.0, 0.0, -0.0] [0.0, -0.0, -0.0] [0.461, 0.0, -0.138] [0.017, 0.004, -0.004] [0.0, -0.0, 0.0] [0.487, -0.0, -0.146]</t>
  </si>
  <si>
    <t>[0.0, 0.0, -0.0] [1.0, 0.115, -0.253] [1.0, -0.0, -0.3] [0.0, 0.0, -0.0] [0.0, 0.0, -0.0] [1.0, -0.254, -0.085] [0.0, -0.0, 0.0] [0.0, 0.0, -0.0] [1.0, -0.221, 0.19] [0.0, -0.0, 0.0] [0.0, -0.0, 0.0] [0.057, 0.0, 0.017]</t>
  </si>
  <si>
    <t>[0.0, 0.0, 0.0] [1.0, 0.293, -0.016] [1.0, 0.212, -0.212] [0.0, -0.0, -0.0] [0.028, 0.008, 0.0] [0.016, -0.003, -0.003] [0.0, -0.0, 0.0] [0.0, 0.0, -0.0] [1.0, 0.257, 0.103] [-0.0, -0.0, 0.0] [0.0, -0.0, 0.0] [1.0, 0.283, -0.04]</t>
  </si>
  <si>
    <t>[-0.0, 0.0, 0.0] [1.0, -0.213, -0.004] [1.0, -0.3, 0.0] [0.106, -0.0, -0.032] [0.0, -0.0, -0.0] [1.0, 0.212, 0.212] [0.0, 0.0, 0.0] [0.0, 0.0, 0.0] [0.979, -0.06, -0.269] [0.0, -0.0, -0.0] [0.0, 0.0, 0.0] [0.0, -0.0, 0.0]</t>
  </si>
  <si>
    <t>[0.27, 0.057, -0.057] [0.81, 0.182, -0.147] [0.0, 0.0, 0.0] [1.0, 0.133, -0.062] [0.0, 0.0, -0.0]</t>
  </si>
  <si>
    <t>[0.479, -0.144, -0.0] [0.728, 0.219, 0.0] [0.4, 0.0, -0.12] [1.0, 0.251, 0.119] [0.02, 0.0, 0.006]</t>
  </si>
  <si>
    <t>[0.108, -0.033, -0.0] [1.0, 0.11, -0.174] [0.265, -0.056, -0.056] [0.951, 0.285, -0.0] [0.0, -0.0, -0.0]</t>
  </si>
  <si>
    <t>[0.285, 0.07, -0.037] [0.813, 0.172, -0.172] [-0.0, -0.0, 0.0] [1.0, 0.091, -0.03] [0.0, 0.0, -0.0]</t>
  </si>
  <si>
    <t>[0.628, -0.188, -0.0] [0.651, 0.195, -0.0] [0.411, 0.0, -0.123] [1.0, 0.243, 0.137] [0.066, -0.0, 0.02]</t>
  </si>
  <si>
    <t>[0.613, -0.033, 0.17] [1.0, -0.007, -0.297] [0.233, -0.049, -0.049] [0.883, 0.265, 0.0] [0.0, 0.0, -0.0]</t>
  </si>
  <si>
    <t>[0.291, 0.062, -0.062] [0.791, 0.17, -0.163] [0.0, 0.0, 0.0] [1.0, 0.118, -0.05] [0.0, 0.0, -0.0]</t>
  </si>
  <si>
    <t>[0.541, -0.162, -0.0] [0.696, 0.209, -0.0] [0.404, -0.0, -0.121] [1.0, 0.248, 0.127] [0.039, -0.0, 0.012]</t>
  </si>
  <si>
    <t>[0.037, -0.011, 0.0] [1.0, -0.049, -0.28] [0.218, -0.046, -0.046] [0.802, 0.241, 0.0] [0.0, -0.0, 0.0]</t>
  </si>
  <si>
    <t>[0.201, 0.043, -0.043] [0.786, 0.194, -0.1] [0.0, 0.0, 0.0] [1.0, 0.053, -0.013] [0.0, 0.0, -0.0]</t>
  </si>
  <si>
    <t>[0.153, -0.046, -0.0] [0.846, 0.207, -0.114] [0.438, 0.0, -0.131] [1.0, 0.117, 0.252] [0.0, -0.0, 0.0]</t>
  </si>
  <si>
    <t>[0.0, -0.0, 0.0] [0.842, 0.253, 0.0] [0.058, 0.012, -0.012] [1.0, -0.013, 0.073] [0.017, 0.0, -0.005]</t>
  </si>
  <si>
    <t>[0.229, 0.049, -0.049] [0.762, 0.178, -0.121] [0.0, 0.0, 0.0] [1.0, 0.033, 0.002] [0.0, 0.0, -0.0]</t>
  </si>
  <si>
    <t>[0.279, -0.084, 0.0] [0.739, 0.192, -0.072] [0.435, 0.0, -0.131] [1.0, 0.076, 0.268] [0.0, -0.0, 0.0]</t>
  </si>
  <si>
    <t>[0.156, 0.033, -0.033] [0.675, 0.172, -0.074] [0.0, 0.0, 0.0] [1.0, -0.147, 0.117] [0.0, -0.0, -0.0]</t>
  </si>
  <si>
    <t>[0.215, 0.046, -0.046] [0.774, 0.186, -0.111] [0.0, 0.0, 0.0] [1.0, 0.043, -0.005] [0.0, 0.0, -0.0]</t>
  </si>
  <si>
    <t>[0.206, -0.062, 0.0] [0.801, 0.2, -0.096] [0.437, 0.0, -0.131] [1.0, 0.1, 0.259] [0.0, -0.0, 0.0]</t>
  </si>
  <si>
    <t>[0.074, 0.016, -0.016] [0.741, 0.217, -0.012] [0.0, 0.0, 0.0] [1.0, -0.097, 0.078] [0.0, 0.0, -0.0]</t>
  </si>
  <si>
    <t>[0.228, 0.048, -0.048] [0.795, 0.189, -0.119] [0.0, 0.0, 0.0] [1.0, 0.084, -0.032] [0.0, 0.0, -0.0]</t>
  </si>
  <si>
    <t>[0.273, -0.082, -0.0] [0.813, 0.208, -0.087] [0.47, 0.0, -0.141] [1.0, 0.181, 0.225] [0.0, -0.0, 0.0]</t>
  </si>
  <si>
    <t>[0.001, -0.0, 0.0] [1.0, 0.263, -0.09] [0.291, 0.0, -0.087] [1.0, 0.221, 0.08] [0.0, -0.0, 0.0]</t>
  </si>
  <si>
    <t>[0.262, 0.056, -0.056] [0.766, 0.17, -0.144] [0.0, 0.0, 0.0] [1.0, 0.061, -0.014] [0.0, 0.0, -0.0]</t>
  </si>
  <si>
    <t>[0.478, -0.143, -0.0] [0.668, 0.191, -0.023] [0.48, 0.0, -0.144] [1.0, 0.16, 0.234] [0.0, -0.0, -0.0]</t>
  </si>
  <si>
    <t>[0.527, 0.047, 0.139] [0.715, 0.152, -0.152] [0.0, 0.0, 0.0] [1.0, -0.197, 0.162] [0.0, 0.0, -0.0]</t>
  </si>
  <si>
    <t>[0.245, 0.052, -0.052] [0.781, 0.18, -0.131] [0.0, 0.0, 0.0] [1.0, 0.073, -0.023] [0.0, 0.0, -0.0]</t>
  </si>
  <si>
    <t>[0.357, -0.107, -0.0] [0.753, 0.201, -0.061] [0.474, -0.0, -0.142] [1.0, 0.173, 0.229] [0.0, 0.0, -0.0]</t>
  </si>
  <si>
    <t>[0.275, 0.058, -0.058] [0.755, 0.178, -0.117] [0.0, 0.0, 0.0] [1.0, 0.067, -0.044] [0.0, 0.0, -0.0]</t>
  </si>
  <si>
    <t>[0.278, -0.084, -0.0] [0.807, 0.198, -0.108] [0.418, 0.0, -0.126] [1.0, 0.164, 0.232] [0.0, -0.0, -0.0]</t>
  </si>
  <si>
    <t>[0.193, -0.026, 0.044] [0.926, 0.0, 0.215] [0.0, -0.0, -0.0] [1.0, 0.212, 0.212] [0.0, -0.0, -0.0]</t>
  </si>
  <si>
    <t>[0.05, -0.007, 0.012] [0.943, 0.2, -0.2] [0.0, -0.0, 0.0] [1.0, -0.082, -0.121] [0.0, 0.0, -0.0]</t>
  </si>
  <si>
    <t>[0.069, 0.015, -0.015] [0.95, 0.285, 0.0] [0.078, 0.016, 0.016] [1.0, -0.097, 0.153] [0.0, 0.0, -0.0]</t>
  </si>
  <si>
    <t>[0.129, -0.027, 0.027] [0.925, -0.045, -0.259] [0.183, -0.0, -0.055] [1.0, 0.278, -0.054] [0.0, 0.0, -0.0]</t>
  </si>
  <si>
    <t>[1.0, -0.081, -0.156] [0.134, -0.0, 0.04] [0.0, -0.0, -0.0] [0.0, -0.0, 0.0] [0.845, 0.0, -0.253] [0.0, 0.0, -0.0] [0.016, -0.0, -0.005]</t>
  </si>
  <si>
    <t>[1.0, 0.214, 0.058] [0.0, -0.0, 0.0] [0.64, 0.106, 0.148] [0.0, -0.0, -0.0] [0.0, -0.0, -0.0] [0.238, 0.05, 0.05] [0.0, 0.0, 0.0]</t>
  </si>
  <si>
    <t>[1.0, 0.153, -0.059] [0.0, 0.0, 0.0] [0.682, 0.086, 0.169] [0.0, -0.0, -0.0] [0.0, 0.0, -0.0] [0.004, 0.001, 0.001] [0.0, 0.0, 0.0]</t>
  </si>
  <si>
    <t>[1.0, -0.259, -0.099] [0.157, -0.0, 0.047] [0.328, -0.069, 0.069] [0.0, -0.0, 0.0] [0.383, 0.0, -0.115] [0.0, 0.0, -0.0] [0.154, 0.0, -0.046]</t>
  </si>
  <si>
    <t>[1.0, -0.212, 0.212] [0.154, -0.0, -0.046] [0.532, -0.129, 0.073] [0.0, -0.0, -0.0] [0.0, 0.0, -0.0] [0.2, 0.013, -0.055] [0.0, 0.0, 0.0]</t>
  </si>
  <si>
    <t>[1.0, -0.284, 0.039] [0.109, -0.033, 0.0] [0.529, -0.121, 0.092] [0.0, -0.0, -0.0] [0.0, 0.0, -0.0] [0.0, 0.0, 0.0] [0.084, 0.0, -0.025]</t>
  </si>
  <si>
    <t>[1.0, -0.214, -0.127] [0.144, -0.0, 0.043] [0.0, 0.0, -0.0] [0.0, -0.0, 0.0] [0.767, 0.0, -0.23] [0.0, -0.0, -0.0] [0.085, 0.0, -0.026]</t>
  </si>
  <si>
    <t>[1.0, -0.034, 0.286] [0.015, -0.0, 0.005] [0.404, 0.086, 0.086] [0.0, 0.0, -0.0] [0.0, 0.0, 0.0] [0.353, 0.102, 0.009] [0.0, -0.0, 0.0]</t>
  </si>
  <si>
    <t>[1.0, -0.093, 0.009] [0.071, -0.0, 0.021] [0.483, -0.0, 0.145] [0.0, -0.0, 0.0] [0.088, 0.0, -0.026] [0.0, 0.0, 0.0] [0.0, -0.0, 0.0]</t>
  </si>
  <si>
    <t>[1.0, -0.087, -0.264] [0.039, -0.0, 0.012] [0.801, 0.186, 0.131] [0.0, -0.0, 0.0] [0.0, 0.0, -0.0] [0.0, -0.0, 0.0] [0.474, -0.0, -0.142]</t>
  </si>
  <si>
    <t>[1.0, 0.212, -0.212] [0.288, 0.061, 0.061] [0.312, 0.072, 0.051] [0.0, 0.0, 0.0] [1.0, -0.212, -0.212] [0.944, -0.012, 0.278] [1.0, -0.3, -0.0]</t>
  </si>
  <si>
    <t>[1.0, 0.077, -0.268] [0.0, -0.0, -0.0] [0.907, 0.222, 0.122] [0.0, -0.0, -0.0] [0.0, -0.0, -0.0] [0.028, 0.006, 0.006] [0.772, -0.231, -0.0]</t>
  </si>
  <si>
    <t>[1.0, -0.218, -0.199] [0.189, 0.0, 0.057] [0.88, -0.215, 0.12] [0.0, -0.0, -0.0] [0.0, 0.0, -0.0] [0.0, -0.0, -0.0] [0.335, 0.0, -0.1]</t>
  </si>
  <si>
    <t>[1.0, -0.287, 0.032] [0.81, 0.0, -0.243] [0.727, -0.218, -0.0] [0.0, 0.0, -0.0] [1.0, 0.3, 0.0] [0.644, -0.0, -0.193] [0.624, 0.187, 0.0]</t>
  </si>
  <si>
    <t>[1.0, -0.242, -0.139] [0.244, 0.052, -0.052] [1.0, -0.3, -0.0] [0.0, -0.0, -0.0] [0.324, 0.097, -0.0] [0.0, -0.0, 0.0] [0.419, 0.108, -0.043]</t>
  </si>
  <si>
    <t>[1.0, -0.212, -0.212] [0.077, -0.0, 0.023] [0.795, 0.046, 0.096] [0.0, -0.0, 0.0] [0.0, -0.0, -0.0] [0.0, 0.0, 0.0] [0.457, -0.0, -0.137]</t>
  </si>
  <si>
    <t>[0.852, 0.205, -0.122] [0.444, -0.0, 0.133] [1.0, -0.187, 0.222] [1.0, -0.3, -0.0] [1.0, 0.237, 0.152] [1.0, -0.3, -0.0] [1.0, 0.0, 0.3]</t>
  </si>
  <si>
    <t>[1.0, 0.0, -0.3] [0.0, -0.0, 0.0] [1.0, 0.161, 0.067] [0.0, 0.0, -0.0] [0.534, 0.0, 0.16] [0.0, -0.0, -0.0] [0.827, 0.219, -0.07]</t>
  </si>
  <si>
    <t>[1.0, -0.068, -0.232] [0.165, -0.0, 0.05] [0.0, -0.0, 0.0] [0.0, -0.0, 0.0] [0.928, 0.0, -0.278] [0.0, 0.0, -0.0] [0.074, -0.0, -0.022]</t>
  </si>
  <si>
    <t>[1.0, 0.293, -0.016] [0.0, -0.0, 0.0] [0.0, -0.0, 0.0] [0.095, 0.0, 0.029] [0.958, -0.203, -0.203] [0.502, 0.0, 0.151] [0.022, -0.005, -0.005]</t>
  </si>
  <si>
    <t>[1.0, 0.228, -0.175] [0.0, -0.0, 0.0] [0.762, 0.162, 0.162] [0.0, -0.0, -0.0] [0.047, 0.0, -0.014] [0.072, -0.0, 0.022] [0.186, -0.039, -0.039]</t>
  </si>
  <si>
    <t>[1.0, -0.24, -0.145] [0.193, -0.0, 0.058] [0.68, -0.144, 0.144] [0.0, -0.0, 0.0] [0.074, 0.0, -0.022] [0.0, -0.0, 0.0] [0.247, -0.0, -0.074]</t>
  </si>
  <si>
    <t>[1.0, -0.228, 0.175] [0.303, -0.0, -0.091] [0.071, -0.021, -0.0] [0.0, -0.0, -0.0] [0.915, 0.275, 0.0] [0.344, -0.0, -0.103] [0.0, 0.0, -0.0]</t>
  </si>
  <si>
    <t>[1.0, -0.294, 0.015] [0.096, -0.0, -0.029] [0.784, -0.235, -0.0] [0.0, -0.0, 0.0] [0.0, 0.0, 0.0] [0.0, 0.0, 0.0] [0.21, 0.036, -0.048]</t>
  </si>
  <si>
    <t>[1.0, -0.221, -0.191] [0.183, -0.0, 0.055] [0.16, -0.034, 0.034] [0.0, -0.0, 0.0] [0.666, 0.0, -0.2] [0.0, 0.0, -0.0] [0.178, -0.0, -0.053]</t>
  </si>
  <si>
    <t>[1.0, 0.0, 0.3] [0.028, -0.008, -0.0] [0.0, 0.0, 0.0] [1.0, -0.3, -0.0] [0.605, 0.0, -0.181] [1.0, -0.066, -0.037] [0.0, -0.0, 0.0]</t>
  </si>
  <si>
    <t>[1.0, -0.244, -0.135] [0.348, 0.0, 0.104] [0.177, -0.038, 0.038] [0.0, 0.0, -0.0] [0.617, -0.0, -0.185] [0.0, 0.0, -0.0] [0.211, 0.0, -0.063]</t>
  </si>
  <si>
    <t>[1.0, -0.027, -0.174] [0.0, -0.0, 0.0] [0.001, -0.0, 0.0] [0.0, -0.0, -0.0] [1.0, 0.08, -0.267] [0.304, -0.0, -0.091] [0.0, -0.0, 0.0]</t>
  </si>
  <si>
    <t>[1.0, 0.048, 0.123] [0.0, -0.0, 0.0] [0.0, -0.0, 0.0] [0.0, -0.0, -0.0] [0.972, 0.126, -0.239] [0.0, 0.0, -0.0] [0.0, -0.0, -0.0]</t>
  </si>
  <si>
    <t>[1.0, -0.0, -0.3] [0.0, -0.0, 0.0] [0.926, -0.058, -0.13] [0.0, 0.0, -0.0] [0.0, -0.0, 0.0] [0.009, 0.003, -0.0] [0.105, -0.0, 0.031]</t>
  </si>
  <si>
    <t>[1.0, -0.0, -0.3] [0.142, 0.043, 0.0] [0.098, 0.0, -0.029] [0.0, -0.0, -0.0] [0.0, -0.0, -0.0] [0.0, 0.0, -0.0] [0.963, 0.097, -0.022]</t>
  </si>
  <si>
    <t>[1.0, -0.214, 0.033] [0.121, -0.0, 0.036] [0.992, 0.077, 0.265] [0.0, -0.0, -0.0] [0.0, 0.0, -0.0] [0.0, 0.0, 0.0] [0.0, 0.0, -0.0]</t>
  </si>
  <si>
    <t>[1.0, 0.3, 0.0] [1.0, 0.3, 0.0] [1.0, 0.3, -0.0] [1.0, 0.263, -0.088] [0.933, 0.198, -0.198] [0.518, 0.156, 0.0] [0.261, -0.055, 0.055] [0.0, -0.0, -0.0] [0.0, -0.0, -0.0] [0.0, -0.0, -0.0] [0.0, 0.0, 0.0] [0.876, -0.263, -0.0]</t>
  </si>
  <si>
    <t>[1.0, 0.212, -0.212] [1.0, 0.3, -0.0] [1.0, -0.113, 0.193] [1.0, -0.212, -0.212] [1.0, -0.3, -0.0] [0.061, -0.018, 0.0] [0.0, 0.0, -0.0] [0.0, 0.0, 0.0] [0.0, -0.0, 0.0] [0.283, -0.085, -0.0] [0.221, -0.0, 0.066] [1.0, -0.3, -0.0]</t>
  </si>
  <si>
    <t>[1.0, 0.3, 0.0] [1.0, 0.3, -0.0] [1.0, 0.279, 0.052] [1.0, 0.21, -0.213] [0.825, -0.248, 0.0] [0.0, -0.0, -0.0] [0.041, -0.0, 0.012] [0.0, 0.0, 0.0] [0.0, -0.0, -0.0] [0.0, -0.0, -0.0] [0.0, 0.0, -0.0] [1.0, -0.213, -0.21]</t>
  </si>
  <si>
    <t>[1.0, 0.279, -0.05] [1.0, 0.3, -0.0] [1.0, 0.3, 0.0] [0.868, -0.184, -0.184] [0.766, -0.162, -0.162] [1.0, 0.3, -0.0] [0.0, 0.0, 0.0] [0.0, 0.0, -0.0] [1.0, -0.212, -0.212] [0.0, 0.0, 0.0] [0.0, 0.0, 0.0] [0.381, -0.114, -0.0]</t>
  </si>
  <si>
    <t>[1.0, -0.212, -0.212] [1.0, 0.212, -0.212] [1.0, 0.3, 0.0] [1.0, -0.213, -0.21] [0.901, -0.27, 0.0] [0.456, 0.137, 0.0] [0.0, 0.0, 0.0] [0.0, -0.0, 0.0] [1.0, -0.001, -0.3] [0.0, -0.0, 0.0] [0.23, 0.049, 0.049] [1.0, -0.212, 0.212]</t>
  </si>
  <si>
    <t>[1.0, 0.02, -0.292] [1.0, 0.3, -0.0] [1.0, 0.3, 0.0] [1.0, -0.276, -0.057] [0.704, -0.149, -0.149] [0.838, 0.251, 0.0] [0.0, 0.0, -0.0] [0.0, -0.0, 0.0] [1.0, -0.212, -0.212] [0.0, 0.0, 0.0] [0.0, -0.0, 0.0] [0.879, -0.186, 0.186]</t>
  </si>
  <si>
    <t>[1.0, 0.3, 0.0] [1.0, 0.3, -0.0] [1.0, 0.3, 0.0] [1.0, 0.023, -0.098] [0.733, 0.0, -0.22] [1.0, 0.3, 0.0] [0.0, -0.0, 0.0] [0.0, -0.0, -0.0] [0.243, -0.052, -0.052] [0.0, 0.0, -0.0] [0.0, -0.0, -0.0] [0.537, -0.161, -0.0]</t>
  </si>
  <si>
    <t>[1.0, -0.0, -0.3] [1.0, 0.295, -0.011] [1.0, 0.3, 0.0] [1.0, -0.248, -0.126] [0.61, -0.183, 0.0] [0.0, -0.0, -0.0] [0.0, 0.0, 0.0] [0.0, -0.0, -0.0] [0.775, 0.164, -0.164] [0.0, 0.0, -0.0] [0.572, 0.0, 0.172] [1.0, -0.3, -0.0]</t>
  </si>
  <si>
    <t>[1.0, 0.274, -0.063] [1.0, 0.3, -0.0] [1.0, 0.3, 0.0] [1.0, -0.212, -0.212] [0.377, -0.08, -0.08] [0.526, 0.112, -0.112] [0.0, 0.0, 0.0] [0.0, 0.0, 0.0] [0.624, -0.123, -0.136] [0.0, -0.0, -0.0] [0.0, 0.0, 0.0] [1.0, -0.3, -0.0]</t>
  </si>
  <si>
    <t>[1.0, 0.212, 0.212] [1.0, 0.3, -0.0] [0.265, 0.079, -0.0] [1.0, 0.284, 0.039] [1.0, 0.3, 0.0] [0.935, 0.281, -0.0] [1.0, -0.3, 0.0] [0.719, -0.153, 0.153] [0.0, -0.0, -0.0] [0.701, -0.149, -0.149] [0.0, 0.0, -0.0] [0.0, 0.0, -0.0]</t>
  </si>
  <si>
    <t>[1.0, -0.212, 0.212] [1.0, -0.212, 0.212] [0.542, -0.163, -0.0] [1.0, -0.216, 0.203] [1.0, -0.3, 0.0] [0.203, -0.061, -0.0] [1.0, 0.3, -0.0] [1.0, 0.212, 0.212] [0.0, 0.0, 0.0] [1.0, 0.089, -0.128] [1.0, -0.3, -0.0] [1.0, 0.212, -0.212]</t>
  </si>
  <si>
    <t>[1.0, 0.2, 0.217] [0.505, -0.0, 0.151] [0.0, -0.0, -0.0] [1.0, 0.212, 0.212] [1.0, 0.212, -0.212] [-0.0, -0.0, -0.0] [1.0, -0.297, -0.007] [1.0, -0.212, 0.212] [0.0, 0.0, -0.0] [1.0, 0.0, -0.3] [1.0, -0.212, -0.212] [0.747, -0.13, -0.17]</t>
  </si>
  <si>
    <t>[0.245, 0.068, -0.012] [1.0, 0.3, -0.0] [1.0, 0.3, 0.0] [1.0, 0.065, -0.273] [1.0, 0.275, -0.06] [1.0, 0.3, -0.0] [0.0, 0.0, 0.0] [1.0, -0.212, -0.212] [1.0, -0.3, 0.0] [0.0, -0.0, -0.0] [0.618, 0.186, 0.0] [0.0, 0.0, 0.0]</t>
  </si>
  <si>
    <t>[1.0, -0.3, -0.0] [0.985, -0.25, -0.11] [1.0, -0.0, -0.3] [1.0, -0.3, 0.0] [1.0, -0.251, -0.118] [1.0, 0.273, -0.066] [0.0, 0.0, -0.0] [1.0, -0.0, -0.3] [1.0, -0.3, -0.0] [0.0, 0.0, 0.0] [1.0, 0.3, 0.0] [1.0, 0.115, 0.252]</t>
  </si>
  <si>
    <t>[0.447, -0.134, -0.0] [0.983, -0.208, -0.208] [1.0, 0.212, -0.212] [1.0, -0.3, -0.0] [1.0, 0.267, -0.079] [1.0, 0.273, -0.065] [0.0, 0.0, -0.0] [1.0, -0.046, -0.281] [1.0, -0.3, -0.0] [0.0, 0.0, 0.0] [1.0, 0.3, -0.0] [0.0, 0.0, -0.0]</t>
  </si>
  <si>
    <t>[1.0, 0.3, -0.0] [0.739, 0.222, -0.0] [0.764, 0.229, -0.0] [1.0, 0.3, 0.0] [1.0, 0.3, -0.0] [1.0, 0.24, -0.144] [1.0, -0.3, 0.0] [1.0, -0.3, 0.0] [1.0, -0.3, -0.0] [0.177, 0.037, -0.037] [0.302, 0.064, -0.064] [0.0, 0.0, -0.0]</t>
  </si>
  <si>
    <t>[1.0, -0.3, 0.0] [1.0, -0.3, -0.0] [0.874, -0.262, -0.0] [1.0, -0.3, -0.0] [1.0, -0.212, -0.212] [0.995, -0.211, -0.211] [1.0, 0.286, -0.033] [1.0, 0.212, -0.212] [1.0, 0.05, 0.279] [1.0, 0.212, 0.212] [1.0, 0.273, -0.066] [1.0, 0.212, 0.212]</t>
  </si>
  <si>
    <t>[0.715, -0.214, 0.0] [0.0, 0.0, -0.0] [0.493, -0.0, -0.148] [1.0, 0.213, -0.21] [1.0, 0.3, 0.0] [1.0, 0.212, -0.212] [1.0, 0.0, -0.3] [1.0, -0.297, -0.008] [1.0, -0.212, 0.212] [1.0, 0.3, -0.0] [1.0, 0.212, -0.212] [0.43, 0.091, 0.091]</t>
  </si>
  <si>
    <t>[1.0, 0.3, 0.0] [1.0, 0.3, -0.0] [1.0, 0.3, 0.0] [1.0, 0.239, 0.148] [1.0, 0.292, -0.02] [0.393, 0.083, -0.083] [1.0, -0.212, 0.212] [0.0, -0.0, 0.0] [0.0, -0.0, -0.0] [0.034, -0.007, -0.007] [0.0, 0.0, -0.0] [0.496, -0.105, -0.105]</t>
  </si>
  <si>
    <t>[1.0, 0.212, -0.212] [1.0, 0.0, 0.3] [1.0, -0.212, 0.212] [1.0, -0.256, -0.107] [0.956, -0.287, -0.0] [0.129, -0.039, 0.0] [0.886, 0.188, 0.188] [0.0, 0.0, 0.0] [0.0, -0.0, -0.0] [1.0, -0.294, 0.015] [1.0, -0.0, 0.3] [1.0, -0.3, 0.0]</t>
  </si>
  <si>
    <t>[1.0, 0.229, 0.172] [1.0, 0.212, 0.212] [1.0, 0.254, 0.111] [1.0, 0.296, 0.01] [1.0, -0.148, -0.239] [0.0, 0.0, -0.0] [1.0, -0.212, 0.212] [0.0, -0.0, 0.0] [0.0, -0.0, -0.0] [0.8, -0.24, 0.0] [0.0, 0.0, 0.0] [1.0, -0.212, -0.212]</t>
  </si>
  <si>
    <t>[0.609, 0.058, -0.159] [1.0, 0.3, -0.0] [1.0, 0.3, 0.0] [1.0, -0.3, -0.0] [1.0, 0.298, -0.006] [1.0, 0.3, -0.0] [0.0, 0.0, 0.0] [0.0, 0.0, -0.0] [1.0, -0.26, -0.096] [0.0, 0.0, 0.0] [0.058, 0.017, 0.0] [0.0, 0.0, 0.0]</t>
  </si>
  <si>
    <t>[1.0, -0.212, -0.212] [1.0, 0.0, -0.3] [1.0, 0.278, -0.052] [1.0, -0.3, -0.0] [0.939, -0.282, -0.0] [0.705, 0.203, -0.021] [0.0, 0.0, 0.0] [0.0, 0.0, 0.0] [1.0, -0.201, -0.217] [0.0, 0.0, -0.0] [1.0, 0.212, 0.212] [1.0, 0.0, 0.3]</t>
  </si>
  <si>
    <t>[0.739, 0.0, -0.222] [1.0, 0.212, -0.212] [1.0, 0.3, 0.0] [1.0, -0.3, -0.0] [0.79, -0.231, -0.014] [1.0, 0.3, -0.0] [0.0, 0.0, 0.0] [0.0, -0.0, 0.0] [1.0, -0.212, -0.212] [0.0, 0.0, 0.0] [0.842, 0.184, 0.166] [0.0, -0.0, 0.0]</t>
  </si>
  <si>
    <t>[1.0, 0.3, 0.0] [1.0, 0.3, -0.0] [1.0, 0.3, 0.0] [1.0, 0.236, 0.156] [1.0, 0.266, -0.083] [1.0, 0.232, -0.165] [0.247, -0.052, 0.052] [-0.0, -0.0, -0.0] [0.204, -0.061, 0.0] [0.0, -0.0, -0.0] [0.0, 0.0, 0.0] [0.0, 0.0, -0.0]</t>
  </si>
  <si>
    <t>[1.0, -0.235, -0.158] [1.0, -0.3, -0.0] [1.0, -0.279, -0.051] [1.0, -0.3, 0.0] [1.0, -0.3, -0.0] [0.026, -0.008, -0.0] [0.418, 0.089, 0.089] [0.0, 0.0, 0.0] [1.0, 0.3, 0.0] [0.0, 0.0, -0.0] [1.0, 0.0, 0.3] [1.0, -0.233, 0.162]</t>
  </si>
  <si>
    <t>[1.0, 0.3, 0.0] [1.0, 0.212, -0.212] [1.0, 0.212, -0.212] [0.713, 0.151, 0.151] [1.0, 0.0, 0.3] [1.0, 0.01, -0.037] [0.083, -0.025, 0.0] [0.0, 0.0, -0.0] [0.115, -0.0, -0.034] [1.0, -0.212, -0.212] [0.0, 0.0, 0.0] [1.0, -0.212, -0.212]</t>
  </si>
  <si>
    <t>[1.0, -0.258, 0.102] [1.0, 0.3, -0.0] [1.0, 0.3, 0.0] [1.0, -0.283, -0.04] [1.0, -0.212, -0.212] [0.221, 0.062, -0.011] [0.0, 0.0, -0.0] [0.0, 0.0, -0.0] [1.0, -0.3, -0.0] [0.0, -0.0, 0.0] [0.482, 0.102, 0.102] [0.0, -0.0, 0.0]</t>
  </si>
  <si>
    <t>[1.0, -0.089, -0.263] [1.0, -0.225, -0.181] [1.0, 0.212, 0.212] [0.492, 0.104, -0.104] [-0.0, -0.0, -0.0] [0.0, 0.0, 0.0] [0.0, 0.0, 0.0] [0.437, -0.131, -0.0] [1.0, -0.3, 0.0] [1.0, 0.212, -0.212] [1.0, 0.127, -0.247] [0.0, -0.0, 0.0]</t>
  </si>
  <si>
    <t>[1.0, 0.3, 0.0] [1.0, 0.3, -0.0] [0.622, 0.187, 0.0] [1.0, -0.272, 0.068] [1.0, -0.212, -0.212] [1.0, 0.212, -0.212] [0.0, 0.0, 0.0] [0.0, 0.0, -0.0] [0.448, -0.128, -0.015] [0.0, 0.0, 0.0] [0.0, -0.0, -0.0] [0.849, -0.255, -0.0]</t>
  </si>
  <si>
    <t>[1.0, 0.0, 0.3] [1.0, 0.212, 0.212] [1.0, 0.045, 0.281] [1.0, -0.0, 0.3] [0.604, 0.0, 0.181] [0.66, 0.14, 0.14] [1.0, 0.0, -0.3] [0.0, -0.0, -0.0] [0.931, -0.0, -0.279] [0.0, 0.0, -0.0] [0.0, 0.0, 0.0] [0.632, -0.19, -0.0]</t>
  </si>
  <si>
    <t>[1.0, 0.0, -0.3] [1.0, 0.094, -0.261] [1.0, 0.212, -0.212] [1.0, -0.0, -0.3] [1.0, -0.0, -0.3] [0.516, 0.0, -0.155] [0.566, 0.0, 0.17] [0.0, 0.0, 0.0] [1.0, -0.0, 0.3] [-0.0, 0.0, -0.0] [0.0, -0.0, 0.0] [0.541, -0.146, 0.039]</t>
  </si>
  <si>
    <t>[1.0, 0.3, 0.0] [0.254, 0.054, 0.053] [0.462, -0.138, -0.0] [0.048, -0.014, 0.0] [0.0, -0.0, 0.0] [0.0, -0.0, -0.0] [0.0, -0.0, -0.0] [0.114, -0.034, -0.0] [-0.0, 0.0, -0.0] [0.0, 0.0, -0.0]</t>
  </si>
  <si>
    <t>[1.0, 0.252, 0.116] [0.392, -0.118, 0.0] [0.0, -0.0, -0.0] [0.452, -0.136, -0.0] [0.0, 0.0, 0.0] [0.0, 0.0, -0.0] [0.0, -0.0, 0.0] [0.147, -0.044, 0.0] [0.0, -0.0, 0.0] [0.232, 0.0, 0.07]</t>
  </si>
  <si>
    <t>[1.0, 0.251, 0.119] [0.383, -0.115, -0.0] [0.01, -0.003, -0.0] [0.493, -0.148, -0.0] [0.0, -0.0, 0.0] [0.0, 0.0, -0.0] [0.0, -0.0, -0.0] [0.151, -0.045, -0.0] [0.0, -0.0, 0.0] [0.0, -0.0, -0.0]</t>
  </si>
  <si>
    <t>[1.0, 0.3, 0.0] [0.341, -0.102, 0.0] [0.0, -0.0, -0.0] [0.625, 0.046, 0.024] [0.0, 0.0, 0.0] [0.0, -0.0, -0.0] [0.0, 0.0, -0.0] [0.0, -0.0, 0.0] [0.0, 0.0, -0.0] [0.129, 0.039, -0.0]</t>
  </si>
  <si>
    <t>[1.0, 0.3, 0.0] [0.278, -0.059, -0.059] [0.0, -0.0, -0.0] [0.445, -0.131, -0.007] [0.0, -0.0, 0.0] [-0.0, 0.0, 0.0] [0.0, -0.0, 0.0] [0.0, 0.0, 0.0] [0.0, 0.0, -0.0] [0.558, 0.119, 0.117]</t>
  </si>
  <si>
    <t>[1.0, 0.3, 0.0] [0.277, -0.083, -0.0] [0.0, -0.0, 0.0] [0.526, -0.097, -0.023] [0.0, -0.0, 0.0] [0.0, 0.0, -0.0] [0.0, -0.0, 0.0] [0.0, -0.0, 0.0] [0.0, -0.0, 0.0] [0.26, 0.078, -0.0]</t>
  </si>
  <si>
    <t>[1.0, 0.3, 0.0] [0.131, 0.035, 0.01] [0.491, -0.147, -0.0] [0.145, 0.04, 0.008] [0.0, -0.0, 0.0] [0.0, -0.0, -0.0] [0.0, -0.0, -0.0] [0.0, -0.0, -0.0] [0.0, 0.0, -0.0] [0.0, 0.0, -0.0]</t>
  </si>
  <si>
    <t>[1.0, 0.271, 0.071] [0.352, -0.106, -0.0] [0.0, -0.0, -0.0] [0.418, -0.125, -0.0] [0.0, 0.0, 0.0] [0.0, -0.0, -0.0] [0.0, -0.0, -0.0] [0.035, -0.011, 0.0] [0.0, 0.0, 0.0] [0.368, 0.0, 0.111]</t>
  </si>
  <si>
    <t>[1.0, 0.275, 0.06] [0.333, -0.1, -0.0] [0.0, -0.0, -0.0] [0.471, -0.141, -0.0] [0.0, 0.0, 0.0] [0.0, 0.0, -0.0] [-0.0, 0.0, -0.0] [0.002, -0.001, -0.0] [0.0, 0.0, 0.0] [0.103, 0.0, 0.031]</t>
  </si>
  <si>
    <t>[1.0, 0.3, 0.0] [1.0, 0.3, 0.0] [0.163, 0.049, 0.0] [0.606, 0.145, 0.088] [1.0, -0.3, -0.0] [0.033, -0.01, -0.0] [0.0, -0.0, 0.0] [0.299, -0.0, -0.09] [0.0, -0.0, -0.0] [0.0, -0.0, -0.0]</t>
  </si>
  <si>
    <t>[1.0, -0.158, 0.234] [1.0, -0.099, 0.259] [0.0, -0.0, 0.0] [0.0, 0.0, 0.0] [1.0, 0.275, -0.06] [0.148, 0.031, 0.031] [0.0, 0.0, -0.0] [1.0, -0.212, -0.212] [1.0, -0.233, 0.162] [1.0, 0.0, 0.3]</t>
  </si>
  <si>
    <t>[1.0, -0.0, 0.3] [1.0, 0.212, 0.212] [0.808, 0.045, -0.224] [0.0, 0.0, -0.0] [1.0, -0.212, -0.212] [0.23, 0.0, 0.069] [0.0, 0.0, -0.0] [1.0, -0.162, -0.233] [0.732, -0.22, 0.0] [0.0, -0.0, 0.0]</t>
  </si>
  <si>
    <t>[1.0, 0.3, 0.0] [0.529, 0.159, -0.0] [0.0, 0.0, 0.0] [0.836, 0.251, -0.0] [0.0, 0.0, -0.0] [0.043, -0.009, -0.009] [1.0, -0.276, -0.059] [0.0, -0.0, -0.0] [0.0, 0.0, -0.0] [0.27, 0.057, -0.057]</t>
  </si>
  <si>
    <t>[1.0, -0.212, -0.212] [0.367, -0.078, -0.078] [0.0, -0.0, -0.0] [0.836, -0.218, -0.08] [0.0, 0.0, 0.0] [0.0, 0.0, 0.0] [1.0, 0.293, -0.016] [0.0, 0.0, 0.0] [1.0, 0.298, 0.004] [1.0, 0.212, -0.212]</t>
  </si>
  <si>
    <t>[1.0, 0.106, -0.256] [0.0, 0.0, 0.0] [0.734, 0.19, -0.074] [1.0, 0.3, -0.0] [0.0, 0.0, 0.0] [-0.0, 0.0, -0.0] [1.0, -0.294, -0.014] [-0.0, -0.0, 0.0] [0.664, 0.199, 0.0] [1.0, 0.212, -0.212]</t>
  </si>
  <si>
    <t>[1.0, 0.3, 0.0] [0.67, 0.201, 0.0] [0.0, 0.0, 0.0] [0.638, 0.152, 0.095] [0.829, -0.249, -0.0] [0.083, -0.025, -0.0] [1.0, -0.3, 0.0] [0.0, -0.0, -0.0] [0.0, -0.0, 0.0] [-0.0, -0.0, 0.0]</t>
  </si>
  <si>
    <t>[1.0, -0.3, -0.0] [0.229, -0.049, -0.049] [0.0, -0.0, -0.0] [0.129, -0.039, -0.0] [0.627, 0.188, -0.0] [1.0, 0.3, 0.0] [1.0, 0.3, 0.0] [1.0, 0.0, 0.3] [1.0, 0.212, 0.212] [1.0, -0.045, 0.062]</t>
  </si>
  <si>
    <t>[0.783, -0.172, -0.151] [1.0, 0.269, 0.074] [1.0, 0.3, 0.0] [1.0, 0.22, -0.193] [1.0, 0.0, -0.3] [1.0, -0.212, -0.212] [1.0, -0.212, 0.212] [1.0, 0.3, 0.0] [1.0, 0.0, -0.3] [1.0, -0.126, -0.248]</t>
  </si>
  <si>
    <t>[1.0, 0.3, 0.0] [0.903, 0.249, 0.053] [0.0, 0.0, 0.0] [0.398, -0.084, 0.085] [0.0, -0.0, 0.0] [0.0, 0.0, 0.0] [0.0, 0.0, -0.0] [0.176, -0.053, -0.0] [0.0, -0.0, -0.0] [-0.0, 0.0, -0.0]</t>
  </si>
  <si>
    <t>[1.0, 0.219, 0.195] [0.475, -0.143, -0.0] [0.0, 0.0, -0.0] [0.425, -0.128, -0.0] [0.0, -0.0, 0.0] [0.0, -0.0, 0.0] [0.0, -0.0, -0.0] [0.353, -0.106, -0.0] [0.0, 0.0, 0.0] [0.416, 0.0, 0.125]</t>
  </si>
  <si>
    <t>[1.0, 0.295, 0.013] [0.735, -0.156, 0.156] [0.0, -0.0, 0.0] [0.223, -0.049, 0.043] [0.0, -0.0, 0.0] [0.0, 0.0, 0.0] [0.0, 0.0, 0.0] [0.495, -0.148, -0.0] [0.0, 0.0, 0.0] [-0.0, -0.0, 0.0]</t>
  </si>
  <si>
    <t>[1.0, 0.3, 0.0] [0.317, -0.094, -0.002] [0.0, -0.0, -0.0] [0.78, 0.234, 0.0] [0.0, -0.0, 0.0] [0.0, -0.0, -0.0] [0.148, -0.031, -0.031] [-0.0, -0.0, -0.0] [0.0, -0.0, -0.0] [0.153, 0.046, -0.0]</t>
  </si>
  <si>
    <t>[1.0, 0.12, -0.25] [0.365, -0.11, -0.0] [0.0, -0.0, -0.0] [0.441, -0.132, -0.0] [0.0, 0.0, 0.0] [0.0, 0.0, 0.0] [0.0, -0.0, 0.0] [-0.0, 0.0, 0.0] [0.077, 0.016, 0.016] [1.0, 0.267, 0.08]</t>
  </si>
  <si>
    <t>[1.0, 0.3, 0.0] [0.098, -0.029, 0.0] [0.0, -0.0, 0.0] [0.774, 0.1, -0.123] [0.0, -0.0, 0.0] [0.0, -0.0, 0.0] [0.0, -0.0, -0.0] [-0.0, 0.0, 0.0] [0.0, 0.0, -0.0] [0.624, 0.187, -0.0]</t>
  </si>
  <si>
    <t>[1.0, 0.3, 0.0] [0.622, 0.168, 0.045] [0.017, -0.005, -0.0] [0.685, 0.191, 0.036] [0.0, -0.0, 0.0] [0.0, -0.0, -0.0] [0.0, -0.0, -0.0] [-0.0, 0.0, -0.0] [0.0, 0.0, -0.0] [-0.0, 0.0, 0.0]</t>
  </si>
  <si>
    <t>[1.0, 0.261, 0.095] [0.388, -0.116, -0.0] [0.0, -0.0, -0.0] [0.278, -0.083, -0.0] [0.0, 0.0, 0.0] [0.0, 0.0, 0.0] [0.0, 0.0, 0.0] [0.115, -0.035, 0.0] [0.11, 0.0, 0.033] [1.0, -0.0, 0.3]</t>
  </si>
  <si>
    <t>[1.0, 0.298, 0.005] [0.256, -0.037, 0.061] [0.0, -0.0, 0.0] [0.792, -0.168, 0.168] [0.0, 0.0, 0.0] [0.0, 0.0, 0.0] [0.0, -0.0, -0.0] [0.503, -0.151, -0.0] [0.0, -0.0, 0.0] [0.0, -0.0, -0.0]</t>
  </si>
  <si>
    <t>[1.0, 0.3, 0.0] [0.791, -0.187, -0.121] [0.0, -0.0, -0.0] [0.252, 0.075, -0.0] [0.0, -0.0, 0.0] [0.0, -0.0, -0.0] [0.269, -0.057, -0.057] [0.0, 0.0, 0.0] [0.0, 0.0, -0.0] [0.457, 0.137, -0.0]</t>
  </si>
  <si>
    <t>[1.0, 0.281, -0.046] [0.152, 0.032, -0.032] [0.0, 0.0, 0.0] [0.0, 0.0, -0.0] [0.0, -0.0, 0.0] [0.0, -0.0, 0.0] [0.007, -0.002, -0.0] [0.508, 0.108, -0.108] [0.0, 0.0, 0.0] [0.664, -0.0, -0.199]</t>
  </si>
  <si>
    <t>[1.0, 0.288, 0.03] [0.465, -0.139, -0.0] [0.218, -0.065, -0.0] [0.584, -0.158, 0.041] [0.0, 0.0, -0.0] [0.0, -0.0, 0.0] [0.0, 0.0, 0.0] [0.0, -0.0, -0.0] [-0.0, -0.0, 0.0] [0.0, 0.0, 0.0]</t>
  </si>
  <si>
    <t>[1.0, -0.0, 0.3] [0.551, 0.0, 0.165] [0.0, 0.0, 0.0] [0.721, -0.036, 0.202] [0.028, -0.0, -0.008] [0.0, -0.0, -0.0] [0.0, -0.0, 0.0] [0.0, -0.0, 0.0] [0.0, -0.0, 0.0] [0.049, 0.01, 0.01]</t>
  </si>
  <si>
    <t>[1.0, -0.0, -0.3] [0.609, -0.0, -0.183] [0.0, -0.0, -0.0] [0.719, -0.024, -0.206] [0.0, 0.0, 0.0] [0.0, 0.0, 0.0] [0.0, -0.0, 0.0] [-0.0, -0.0, 0.0] [0.0, -0.0, -0.0] [0.059, -0.0, 0.018]</t>
  </si>
  <si>
    <t>[0.683, -0.205, -0.0] [1.0, -0.3, -0.0] [0.329, -0.074, 0.061] [1.0, -0.3, 0.0] [1.0, -0.3, 0.0] [0.0, -0.0, 0.0] [0.139, -0.042, 0.0] [1.0, -0.3, 0.0] [1.0, -0.3, 0.0] [1.0, 0.3, -0.0] [1.0, 0.3, -0.0] [0.346, 0.104, -0.0]</t>
  </si>
  <si>
    <t>[0.48, 0.144, 0.0] [1.0, 0.3, -0.0] [0.435, 0.131, 0.0] [1.0, 0.3, 0.0] [1.0, 0.3, 0.0] [0.0, 0.0, 0.0] [0.363, 0.109, 0.0] [1.0, 0.3, 0.0] [1.0, 0.3, 0.0] [1.0, -0.287, 0.031] [1.0, -0.3, 0.0] [0.235, -0.07, 0.0]</t>
  </si>
  <si>
    <t>[1.0, 0.0, -0.3] [1.0, 0.285, 0.036] [0.0, -0.0, -0.0] [1.0, 0.0, -0.3] [1.0, 0.0, 0.3] [0.0, 0.0, 0.0] [1.0, 0.0, -0.3] [1.0, 0.0, 0.3] [0.0, -0.0, 0.0] [1.0, 0.285, 0.036] [1.0, 0.0, -0.3] [0.0, 0.0, -0.0]</t>
  </si>
  <si>
    <t>[1.0, -0.3, -0.0] [0.217, -0.065, -0.0] [1.0, -0.3, -0.0] [0.335, -0.101, -0.0] [1.0, -0.3, 0.0] [1.0, -0.3, -0.0] [1.0, -0.292, 0.02] [0.0, -0.0, 0.0] [1.0, -0.3, -0.0] [0.469, 0.141, -0.0] [0.447, 0.134, -0.0] [1.0, 0.3, 0.0]</t>
  </si>
  <si>
    <t>[1.0, 0.3, 0.0] [0.34, 0.102, -0.0] [1.0, 0.3, 0.0] [0.167, 0.05, -0.0] [1.0, 0.3, 0.0] [1.0, 0.3, -0.0] [1.0, 0.3, -0.0] [0.0, 0.0, -0.0] [1.0, 0.3, 0.0] [0.69, -0.207, 0.0] [0.33, -0.079, 0.049] [1.0, -0.3, 0.0]</t>
  </si>
  <si>
    <t>[1.0, 0.285, 0.036] [0.0, 0.0, 0.0] [1.0, 0.0, -0.3] [1.0, 0.0, 0.3] [0.0, -0.0, -0.0] [1.0, -0.0, -0.3] [1.0, 0.0, 0.3] [0.0, -0.0, 0.0] [1.0, 0.0, -0.3] [1.0, 0.0, -0.3] [0.0, -0.0, -0.0] [1.0, 0.285, 0.036]</t>
  </si>
  <si>
    <t>[0.767, -0.23, -0.0] [1.0, -0.3, 0.0] [0.912, -0.273, -0.0] [1.0, -0.3, -0.0] [1.0, -0.3, -0.0] [1.0, -0.3, -0.0] [1.0, -0.3, -0.0] [1.0, -0.3, -0.0] [1.0, -0.3, 0.0] [0.635, 0.191, -0.0] [0.934, 0.28, 0.001] [1.0, 0.3, -0.0]</t>
  </si>
  <si>
    <t>[0.647, 0.194, -0.0] [1.0, 0.3, -0.0] [0.94, 0.282, 0.001] [1.0, 0.3, 0.0] [1.0, 0.3, 0.0] [1.0, 0.3, -0.0] [1.0, 0.3, 0.0] [1.0, 0.3, 0.0] [1.0, 0.3, -0.0] [0.78, -0.234, -0.0] [0.918, -0.275, 0.0] [1.0, -0.3, 0.0]</t>
  </si>
  <si>
    <t>[1.0, 0.0, -0.3] [1.0, 0.0, 0.3] [0.989, 0.0, -0.297] [1.0, -0.013, 0.295] [1.0, 0.0, 0.3] [1.0, 0.0, -0.3] [1.0, -0.012, -0.295] [1.0, 0.0, 0.3] [1.0, 0.0, -0.3] [1.0, 0.0, -0.3] [0.989, 0.0, -0.297] [1.0, 0.0, 0.3]</t>
  </si>
  <si>
    <t>[0.0, -0.0, -0.0] [1.0, -0.241, -0.142] [0.968, -0.205, 0.205] [0.0, 0.0, -0.0] [1.0, -0.212, -0.212] [0.0, -0.0, -0.0] [0.0, -0.0, -0.0] [1.0, -0.212, -0.212] [1.0, -0.212, 0.212] [-0.0, -0.0, -0.0] [1.0, 0.227, 0.175] [0.598, 0.148, -0.076]</t>
  </si>
  <si>
    <t>[0.0, -0.0, -0.0] [1.0, 0.212, -0.212] [1.0, 0.227, 0.175] [0.0, 0.0, -0.0] [1.0, 0.251, -0.119] [0.037, 0.008, 0.008] [0.0, 0.0, 0.0] [1.0, 0.212, -0.212] [1.0, 0.212, 0.212] [0.0, 0.0, -0.0] [1.0, -0.212, 0.212] [0.542, -0.139, -0.056]</t>
  </si>
  <si>
    <t>[0.0, 0.0, -0.0] [1.0, -0.0, -0.3] [0.842, 0.0, 0.253] [0.0, -0.0, 0.0] [1.0, 0.224, -0.143] [0.0, -0.0, -0.0] [0.0, 0.0, -0.0] [1.0, -0.0, -0.3] [1.0, 0.0, 0.3] [0.0, -0.0, -0.0] [1.0, 0.219, 0.195] [0.381, -0.0, -0.114]</t>
  </si>
  <si>
    <t>[0.0, -0.0, 0.0] [0.541, -0.135, -0.066] [1.0, -0.212, 0.212] [0.0, -0.0, -0.0] [1.0, -0.212, -0.212] [1.0, -0.212, 0.212] [0.0, -0.0, -0.0] [0.045, -0.014, 0.0] [1.0, -0.249, 0.123] [0.0, -0.0, 0.0] [1.0, 0.22, 0.194] [1.0, 0.212, -0.212]</t>
  </si>
  <si>
    <t>[0.0, -0.0, -0.0] [0.583, 0.131, -0.106] [1.0, 0.212, 0.212] [0.0, 0.0, 0.0] [1.0, 0.238, -0.15] [1.0, 0.212, 0.212] [0.0, 0.0, -0.0] [0.0, 0.0, -0.0] [1.0, 0.256, 0.105] [-0.0, 0.0, -0.0] [0.99, -0.21, 0.21] [1.0, -0.212, -0.212]</t>
  </si>
  <si>
    <t>[0.0, 0.0, -0.0] [0.385, 0.0, -0.116] [1.0, 0.22, 0.194] [0.0, -0.0, -0.0] [1.0, -0.0, -0.3] [1.0, 0.0, 0.3] [0.0, 0.0, -0.0] [0.0, 0.0, 0.0] [1.0, -0.211, 0.162] [0.0, 0.0, -0.0] [0.839, 0.0, 0.252] [1.0, 0.0, -0.3]</t>
  </si>
  <si>
    <t>[0.0, -0.0, -0.0] [0.946, -0.201, -0.199] [1.0, -0.212, 0.212] [0.0, 0.0, 0.0] [1.0, -0.212, -0.212] [1.0, -0.212, 0.212] [0.0, -0.0, 0.0] [1.0, -0.212, -0.212] [1.0, -0.198, 0.218] [0.0, 0.0, 0.0] [1.0, 0.214, 0.208] [0.948, 0.201, -0.201]</t>
  </si>
  <si>
    <t>[0.0, 0.0, -0.0] [0.946, 0.201, -0.201] [1.0, 0.213, 0.21] [0.0, 0.0, -0.0] [1.0, 0.212, -0.212] [1.0, 0.212, 0.212] [0.0, 0.0, -0.0] [1.0, 0.198, -0.218] [1.0, 0.212, 0.212] [0.0, -0.0, 0.0] [1.0, -0.212, 0.212] [0.948, -0.203, -0.197]</t>
  </si>
  <si>
    <t>[0.0, -0.0, -0.0] [0.924, -0.0, -0.277] [1.0, 0.0, 0.3] [0.0, -0.0, -0.0] [1.0, -0.0, -0.3] [1.0, 0.0, 0.3] [0.0, 0.0, 0.0] [1.0, 0.0, -0.3] [1.0, 0.0, 0.3] [0.0, 0.0, 0.0] [1.0, 0.0, 0.3] [0.924, -0.0, -0.277]</t>
  </si>
  <si>
    <t>[0.0, -0.0, 0.0] [1.0, -0.229, -0.172] [1.0, -0.212, 0.212] [0.934, -0.198, -0.198] [1.0, -0.3, -0.0] [0.0, -0.0, 0.0] [0.0, -0.0, -0.0] [1.0, -0.265, -0.085] [1.0, -0.237, 0.151] [0.0, 0.0, 0.0] [1.0, 0.3, -0.0] [0.543, 0.163, 0.0]</t>
  </si>
  <si>
    <t>[-0.0, -0.0, -0.0] [1.0, 0.212, -0.212] [0.921, 0.195, 0.195] [0.843, 0.253, 0.0] [1.0, 0.3, 0.0] [0.0, 0.0, -0.0] [0.0, -0.0, 0.0] [1.0, 0.248, -0.126] [1.0, 0.3, -0.0] [0.009, -0.003, -0.0] [1.0, -0.3, 0.0] [0.396, -0.119, -0.0]</t>
  </si>
  <si>
    <t>[0.0, -0.0, 0.0] [1.0, -0.176, -0.227] [0.0, -0.0, -0.0] [0.0, 0.0, -0.0] [1.0, 0.0, 0.3] [0.0, -0.0, -0.0] [0.0, -0.0, 0.0] [1.0, -0.0, -0.3] [0.0, 0.0, 0.0] [0.0, 0.0, -0.0] [1.0, -0.15, -0.228] [0.0, 0.0, -0.0]</t>
  </si>
  <si>
    <t>[0.139, -0.042, -0.0] [0.462, -0.139, 0.0] [1.0, -0.3, 0.0] [0.0, 0.0, 0.0] [1.0, -0.212, -0.212] [1.0, -0.29, 0.024] [0.621, -0.132, 0.132] [0.0, -0.0, 0.0] [1.0, -0.3, 0.0] [0.0, 0.0, 0.0] [0.942, 0.283, -0.0] [1.0, 0.212, -0.212]</t>
  </si>
  <si>
    <t>[0.098, 0.029, 0.0] [0.473, 0.142, -0.0] [1.0, 0.3, 0.0] [0.0, 0.0, 0.0] [1.0, 0.3, 0.0] [1.0, 0.212, 0.212] [0.633, 0.19, -0.0] [0.0, 0.0, -0.0] [1.0, 0.3, 0.0] [0.0, 0.0, 0.0] [0.798, -0.169, 0.169] [1.0, -0.274, -0.064]</t>
  </si>
  <si>
    <t>[0.0, -0.0, 0.0] [0.0, 0.0, -0.0] [1.0, -0.176, -0.227] [0.0, -0.0, 0.0] [0.0, 0.0, -0.0] [1.0, 0.0, 0.3] [0.0, 0.0, 0.0] [0.0, 0.0, 0.0] [1.0, 0.0, -0.3] [0.0, 0.0, 0.0] [0.0, -0.0, 0.0] [1.0, -0.15, -0.228]</t>
  </si>
  <si>
    <t>[0.013, -0.004, 0.0] [1.0, -0.3, 0.0] [1.0, -0.294, 0.014] [0.001, -0.0, -0.0] [1.0, -0.3, 0.0] [1.0, -0.3, -0.0] [0.001, -0.0, -0.0] [1.0, -0.3, 0.0] [1.0, -0.3, -0.0] [0.0, 0.0, 0.0] [1.0, 0.3, 0.0] [1.0, 0.299, -0.002]</t>
  </si>
  <si>
    <t>[0.0, 0.0, 0.0] [1.0, 0.299, -0.002] [1.0, 0.3, 0.0] [0.001, 0.0, -0.0] [1.0, 0.3, 0.0] [1.0, 0.3, 0.0] [0.001, 0.0, 0.0] [1.0, 0.3, 0.0] [1.0, 0.3, -0.0] [0.013, -0.004, -0.0] [1.0, -0.294, 0.014] [1.0, -0.3, 0.0]</t>
  </si>
  <si>
    <t>[0.551, -0.0, 0.165] [-0.0, 0.0, -0.0] [1.0, 0.186, 0.213] [0.0, -0.0, -0.0] [0.0, -0.0, -0.0] [1.0, 0.0, 0.3] [0.0, -0.0, -0.0] [1.0, -0.0, -0.3] [0.0, 0.0, 0.0] [0.551, 0.0, 0.165] [1.0, 0.212, 0.212] [0.0, 0.0, 0.0]</t>
  </si>
  <si>
    <t>[0.0, -0.0, -0.0] [1.0, 0.028, -0.288] [0.0, -0.0, -0.0] [0.535, 0.0, -0.16] [1.0, 0.216, -0.202] [0.0, 0.0, -0.0] [0.524, -0.0, 0.157] [0.0, 0.0, 0.0] [1.0, -0.212, 0.212] [0.011, -0.0, -0.003] [0.0, -0.0, -0.0] [1.0, 0.0, -0.3]</t>
  </si>
  <si>
    <t>[1.0, 0.212, -0.212] [1.0, 0.0, 0.3] [0.995, -0.0, -0.299] [0.041, 0.012, 0.0] [1.0, -0.14, -0.242] [0.813, -0.089, 0.207] [0.0, -0.0, 0.0] [1.0, 0.0, -0.3] [1.0, 0.0, 0.3] [0.0, 0.0, -0.0] [1.0, 0.0, 0.3] [1.0, -0.0, -0.3]</t>
  </si>
  <si>
    <t>[0.0, -0.0, 0.0] [1.0, 0.0, -0.3] [1.0, 0.0, 0.3] [0.0, 0.0, 0.0] [1.0, -0.0, -0.3] [1.0, 0.0, 0.3] [0.047, -0.014, -0.0] [0.823, 0.069, -0.218] [1.0, 0.164, 0.232] [1.0, 0.212, -0.212] [0.984, 0.0, -0.295] [1.0, 0.0, 0.3]</t>
  </si>
  <si>
    <t>[0.0, 0.0, 0.0] [0.999, 0.0, -0.3] [1.0, -0.0, -0.3] [0.0, -0.0, -0.0] [1.0, 0.0, -0.3] [1.0, 0.0, -0.3] [0.0, 0.0, 0.0] [0.999, 0.0, -0.3] [1.0, 0.0, -0.3] [0.007, 0.0, 0.002] [1.0, 0.0, 0.3] [1.0, 0.017, 0.293]</t>
  </si>
  <si>
    <t>[0.002, 0.0, 0.001] [1.0, 0.005, 0.298] [1.0, 0.0, 0.3] [0.0, -0.0, 0.0] [1.0, 0.0, 0.3] [1.0, 0.0, 0.3] [0.005, 0.0, 0.001] [1.0, 0.012, 0.295] [1.0, 0.0, 0.3] [0.0, -0.0, 0.0] [1.0, -0.0, -0.3] [0.998, -0.0, -0.299]</t>
  </si>
  <si>
    <t>[0.836, -0.177, -0.177] [1.0, -0.256, -0.105] [0.87, -0.261, 0.0] [1.0, -0.3, 0.0] [0.0, 0.0, -0.0] [0.547, 0.164, -0.0] [0.173, 0.037, 0.037]</t>
  </si>
  <si>
    <t>[0.902, 0.191, -0.191] [1.0, 0.249, -0.124] [0.86, 0.258, -0.0] [1.0, 0.3, -0.0] [0.0, 0.0, -0.0] [0.728, -0.218, -0.0] [0.23, -0.049, 0.049]</t>
  </si>
  <si>
    <t>[0.206, 0.044, -0.044] [1.0, -0.3, 0.0] [0.478, 0.143, -0.0] [1.0, 0.148, 0.031] [0.0, -0.0, 0.0] [1.0, 0.046, 0.281] [0.0, 0.0, -0.0]</t>
  </si>
  <si>
    <t>[1.0, -0.3, -0.0] [1.0, 0.097, -0.113] [0.646, 0.144, -0.119] [0.068, 0.0, 0.02] [0.0, -0.0, -0.0] [0.0, 0.0, -0.0] [0.0, 0.0, 0.0]</t>
  </si>
  <si>
    <t>[1.0, -0.3, 0.0] [1.0, 0.205, -0.105] [0.667, 0.143, -0.139] [0.096, 0.0, 0.029] [0.0, -0.0, -0.0] [0.0, 0.0, -0.0] [0.0, 0.0, 0.0]</t>
  </si>
  <si>
    <t>[1.0, -0.3, -0.0] [1.0, 0.148, -0.109] [0.656, 0.144, -0.129] [0.081, 0.0, 0.024] [0.0, -0.0, -0.0] [0.0, 0.0, -0.0] [0.0, 0.0, 0.0]</t>
  </si>
  <si>
    <t>[1.0, -0.3, -0.0] [1.0, -0.025, -0.158] [0.606, 0.128, -0.128] [0.177, 0.0, 0.053] [0.0, 0.0, -0.0] [0.025, 0.0, -0.007] [0.0, 0.0, -0.0]</t>
  </si>
  <si>
    <t>[1.0, -0.245, -0.134] [1.0, 0.293, -0.018] [0.893, 0.19, -0.19] [0.294, 0.0, 0.088] [0.0, -0.0, -0.0] [0.035, 0.0, -0.01] [0.0, 0.0, 0.0]</t>
  </si>
  <si>
    <t>[1.0, -0.3, -0.0] [1.0, 0.169, -0.179] [0.567, 0.12, -0.12] [0.143, 0.0, 0.043] [0.0, -0.0, -0.0] [0.066, 0.0, -0.02] [0.0, 0.0, 0.0]</t>
  </si>
  <si>
    <t>[1.0, -0.221, 0.191] [1.0, -0.266, -0.082] [1.0, -0.3, -0.0] [0.423, -0.127, 0.0] [1.0, -0.3, -0.0] [0.257, 0.054, -0.054] [0.829, 0.176, 0.176]</t>
  </si>
  <si>
    <t>[1.0, 0.216, 0.202] [0.602, 0.171, -0.024] [1.0, 0.3, -0.0] [1.0, 0.3, -0.0] [1.0, 0.3, -0.0] [0.172, -0.037, -0.037] [0.998, -0.212, 0.212]</t>
  </si>
  <si>
    <t>[0.55, 0.117, 0.117] [0.882, 0.187, -0.187] [1.0, -0.029, -0.017] [0.0, 0.0, -0.0] [1.0, -0.264, -0.086] [0.0, 0.0, 0.0] [1.0, 0.0, -0.3]</t>
  </si>
  <si>
    <t>[1.0, -0.3, -0.0] [1.0, 0.265, -0.085] [0.707, -0.028, -0.109] [0.0, 0.0, -0.0] [0.0, -0.0, -0.0] [0.0, -0.0, -0.0] [0.011, -0.0, 0.003]</t>
  </si>
  <si>
    <t>[1.0, -0.3, -0.0] [1.0, 0.268, -0.078] [0.705, 0.09, -0.115] [0.0, 0.0, -0.0] [0.0, -0.0, -0.0] [0.0, -0.0, -0.0] [0.021, -0.0, 0.006]</t>
  </si>
  <si>
    <t>[1.0, -0.3, -0.0] [1.0, 0.266, -0.081] [0.706, 0.028, -0.112] [0.0, 0.0, -0.0] [0.0, -0.0, -0.0] [0.0, -0.0, -0.0] [0.016, -0.0, 0.005]</t>
  </si>
  <si>
    <t>[1.0, -0.3, -0.0] [1.0, 0.283, -0.04] [0.844, -0.204, -0.106] [0.0, 0.0, -0.0] [0.0, 0.0, -0.0] [0.0, -0.0, -0.0] [0.079, -0.0, 0.024]</t>
  </si>
  <si>
    <t>[1.0, -0.238, -0.009] [1.0, 0.3, 0.0] [0.886, 0.214, -0.125] [0.0, 0.0, -0.0] [0.0, 0.0, -0.0] [0.0, -0.0, -0.0] [0.136, 0.0, 0.041]</t>
  </si>
  <si>
    <t>[1.0, -0.3, -0.0] [1.0, 0.293, -0.017] [0.869, 0.002, -0.119] [0.0, 0.0, 0.0] [-0.0, 0.0, 0.0] [0.0, -0.0, 0.0] [0.114, -0.0, 0.034]</t>
  </si>
  <si>
    <t>[0.968, -0.214, -0.184] [1.0, -0.3, -0.0] [1.0, -0.3, -0.0] [1.0, -0.3, -0.0] [1.0, -0.3, 0.0] [0.49, 0.11, -0.089] [0.485, 0.103, 0.103]</t>
  </si>
  <si>
    <t>[1.0, 0.24, -0.144] [1.0, 0.3, -0.0] [1.0, 0.3, -0.0] [1.0, 0.3, -0.0] [0.892, 0.268, -0.0] [0.692, -0.171, -0.088] [0.685, -0.145, 0.145]</t>
  </si>
  <si>
    <t>[0.348, 0.105, -0.0] [1.0, -0.052, -0.279] [0.864, -0.055, 0.206] [1.0, 0.0, -0.3] [1.0, 0.0, 0.3] [1.0, 0.0, 0.3] [1.0, 0.0, -0.3]</t>
  </si>
  <si>
    <t>[1.0, -0.3, -0.0] [1.0, 0.115, -0.105] [0.644, 0.115, -0.099] [0.0, 0.0, -0.0] [0.0, -0.0, -0.0] [0.0, 0.0, -0.0] [0.0, 0.0, -0.0]</t>
  </si>
  <si>
    <t>[1.0, -0.3, -0.0] [1.0, 0.219, -0.097] [0.656, 0.149, -0.115] [0.013, 0.0, 0.004] [0.0, 0.0, -0.0] [0.0, 0.0, -0.0] [0.0, 0.0, -0.0]</t>
  </si>
  <si>
    <t>[1.0, -0.3, -0.0] [1.0, 0.147, -0.102] [0.644, 0.147, -0.104] [0.0, 0.0, -0.0] [0.0, -0.0, -0.0] [0.0, 0.0, -0.0] [0.0, 0.0, -0.0]</t>
  </si>
  <si>
    <t>[1.0, -0.3, -0.0] [1.0, -0.218, -0.134] [0.641, -0.171, -0.052] [0.0, 0.0, 0.0] [0.0, -0.0, -0.0] [0.0, -0.0, 0.0] [0.003, -0.0, 0.001]</t>
  </si>
  <si>
    <t>[1.0, 0.245, -0.133] [1.0, 0.3, -0.0] [0.897, 0.232, -0.09] [0.042, 0.013, 0.0] [0.0, 0.0, -0.0] [0.0, 0.0, -0.0] [0.007, -0.002, 0.002]</t>
  </si>
  <si>
    <t>[1.0, 0.212, -0.212] [0.0, 0.0, -0.0] [0.0, 0.0, 0.0] [0.0, -0.0, -0.0] [0.0, -0.0, -0.0] [0.899, 0.165, 0.0] [0.912, 0.053, -0.013]</t>
  </si>
  <si>
    <t>[1.0, -0.3, 0.0] [1.0, 0.146, -0.144] [0.644, 0.148, -0.062] [0.0, 0.0, -0.0] [0.0, -0.0, -0.0] [0.0, 0.0, -0.0] [0.0, 0.0, -0.0]</t>
  </si>
  <si>
    <t>[1.0, -0.3, -0.0] [1.0, 0.239, -0.147] [0.53, 0.055, -0.025] [0.0, -0.0, 0.0] [0.0, -0.0, -0.0] [0.0, -0.0, -0.0] [0.114, -0.0, 0.034]</t>
  </si>
  <si>
    <t>[1.0, -0.3, -0.0] [1.0, 0.121, -0.084] [0.806, 0.171, -0.171] [0.073, -0.0, 0.022] [0.0, -0.0, -0.0] [0.09, -0.0, -0.027] [0.0, -0.0, 0.0]</t>
  </si>
  <si>
    <t>[1.0, -0.009, -0.296] [1.0, -0.009, -0.296] [0.765, -0.006, -0.227] [0.0, 0.0, -0.0] [0.0, 0.0, -0.0] [0.0, -0.0, -0.0] [0.0, 0.0, -0.0]</t>
  </si>
  <si>
    <t>[1.0, 0.0, 0.3] [1.0, 0.012, 0.295] [0.762, 0.011, 0.224] [0.004, 0.0, 0.001] [0.0, 0.0, -0.0] [0.0, -0.0, -0.0] [0.002, -0.0, 0.0]</t>
  </si>
  <si>
    <t>[0.484, -0.103, -0.103] [1.0, -0.3, -0.0] [0.713, -0.214, 0.0] [1.0, -0.3, 0.0] [0.0, -0.0, 0.0] [1.0, 0.279, 0.051] [0.902, 0.191, -0.191] [0.763, 0.162, 0.162]</t>
  </si>
  <si>
    <t>[0.655, 0.139, -0.139] [1.0, 0.3, -0.0] [0.8, 0.24, -0.0] [1.0, 0.3, 0.0] [0.0, 0.0, 0.0] [1.0, -0.253, 0.113] [0.696, -0.148, -0.148] [0.583, -0.124, 0.124]</t>
  </si>
  <si>
    <t>[0.206, 0.044, -0.044] [1.0, -0.3, 0.0] [0.478, 0.143, 0.0] [1.0, 0.148, 0.031] [0.0, 0.0, -0.0] [1.0, 0.046, 0.281] [0.0, 0.0, -0.0] [0.0, 0.0, 0.0]</t>
  </si>
  <si>
    <t>[1.0, -0.267, -0.079] [0.15, -0.045, -0.0] [0.0, -0.0, 0.0] [1.0, -0.3, -0.0] [0.03, -0.006, -0.006] [0.325, 0.098, 0.0] [0.246, 0.052, 0.052] [1.0, 0.3, 0.0]</t>
  </si>
  <si>
    <t>[1.0, 0.254, -0.112] [0.817, 0.245, -0.0] [0.087, 0.018, -0.018] [0.0, 0.0, 0.0] [0.0, 0.0, -0.0] [0.663, -0.199, 0.0] [0.197, -0.042, 0.042] [1.0, -0.3, -0.0]</t>
  </si>
  <si>
    <t>[1.0, -0.003, -0.299] [0.053, 0.0, 0.016] [0.0, -0.0, 0.0] [1.0, 0.0, 0.3] [0.0, -0.0, -0.0] [0.059, -0.0, -0.018] [0.0, 0.0, 0.0] [1.0, 0.029, 0.235]</t>
  </si>
  <si>
    <t>[1.0, -0.285, -0.036] [0.921, -0.276, -0.0] [0.0, -0.0, 0.0] [1.0, -0.3, -0.0] [0.48, -0.102, -0.102] [1.0, 0.3, 0.0] [0.398, 0.089, 0.073] [1.0, 0.3, 0.0]</t>
  </si>
  <si>
    <t>[1.0, 0.25, -0.12] [0.825, 0.247, -0.0] [0.397, 0.084, -0.084] [1.0, 0.3, 0.0] [0.0, -0.0, -0.0] [1.0, -0.3, -0.0] [0.515, -0.14, 0.035] [1.0, -0.3, -0.0]</t>
  </si>
  <si>
    <t>[0.706, 0.15, -0.15] [1.0, -0.172, 0.097] [0.0, 0.0, 0.0] [1.0, 0.212, 0.212] [0.0, 0.0, -0.0] [1.0, 0.218, 0.199] [0.0, 0.0, -0.0] [0.949, 0.0, 0.285]</t>
  </si>
  <si>
    <t>[1.0, -0.212, 0.212] [1.0, -0.244, -0.136] [1.0, -0.3, -0.0] [0.405, -0.094, -0.065] [1.0, -0.3, -0.0] [0.292, 0.087, -0.0] [1.0, 0.3, 0.0] [0.24, 0.051, -0.051]</t>
  </si>
  <si>
    <t>[1.0, 0.248, 0.125] [0.551, 0.119, -0.112] [1.0, 0.3, 0.0] [1.0, 0.3, 0.0] [1.0, 0.3, -0.0] [0.016, -0.003, 0.003] [1.0, -0.3, -0.0] [0.1, -0.021, -0.021]</t>
  </si>
  <si>
    <t>[0.55, 0.117, 0.117] [0.882, 0.187, -0.187] [1.0, -0.029, -0.017] [0.0, -0.0, -0.0] [1.0, -0.264, -0.086] [0.0, 0.0, 0.0] [1.0, 0.0, -0.3] [0.0, -0.0, 0.0]</t>
  </si>
  <si>
    <t>[1.0, -0.3, 0.0] [0.197, -0.042, 0.042] [0.663, -0.199, 0.0] [0.0, -0.0, -0.0] [0.0, -0.0, -0.0] [0.087, 0.018, -0.018] [0.817, 0.245, 0.0] [1.0, 0.254, -0.112]</t>
  </si>
  <si>
    <t>[1.0, 0.3, 0.0] [0.247, 0.052, 0.052] [0.0, 0.0, -0.0] [0.029, 0.006, 0.006] [0.997, 0.299, -0.0] [0.0, -0.0, -0.0] [0.478, -0.144, 0.0] [1.0, -0.267, -0.079]</t>
  </si>
  <si>
    <t>[1.0, 0.008, 0.24] [0.0, 0.0, -0.0] [0.0, -0.0, -0.0] [0.0, 0.0, 0.0] [0.581, -0.0, -0.174] [0.0, -0.0, -0.0] [0.53, 0.0, 0.159] [1.0, -0.013, -0.295]</t>
  </si>
  <si>
    <t>[1.0, -0.3, 0.0] [0.719, -0.152, 0.152] [0.832, -0.193, -0.135] [0.0, -0.0, 0.0] [1.0, -0.3, -0.0] [0.427, 0.128, -0.0] [1.0, 0.3, 0.0] [0.978, 0.208, -0.208]</t>
  </si>
  <si>
    <t>[1.0, 0.3, 0.0] [0.799, 0.169, 0.169] [0.78, 0.165, -0.165] [0.0, 0.0, -0.0] [1.0, 0.3, 0.0] [0.41, -0.109, 0.033] [1.0, -0.3, -0.0] [0.955, -0.202, -0.202]</t>
  </si>
  <si>
    <t>[1.0, 0.0, 0.3] [0.211, 0.045, 0.045] [0.687, 0.0, 0.206] [0.0, -0.0, 0.0] [1.0, -0.025, -0.149] [0.0, -0.0, -0.0] [1.0, 0.0, 0.3] [0.433, 0.0, -0.13]</t>
  </si>
  <si>
    <t>[0.942, -0.259, -0.057] [1.0, -0.3, 0.0] [1.0, -0.214, 0.207] [1.0, -0.3, 0.0] [1.0, -0.3, -0.0] [1.0, 0.212, 0.212] [1.0, 0.3, 0.0] [0.679, 0.196, -0.018]</t>
  </si>
  <si>
    <t>[1.0, 0.266, -0.082] [1.0, 0.3, -0.0] [0.966, 0.216, 0.177] [1.0, 0.3, 0.0] [1.0, 0.3, -0.0] [1.0, -0.221, 0.191] [1.0, -0.3, -0.0] [0.563, -0.169, -0.0]</t>
  </si>
  <si>
    <t>[0.348, 0.105, 0.0] [1.0, -0.052, -0.279] [0.864, -0.055, 0.206] [1.0, 0.0, -0.3] [1.0, 0.0, 0.3] [1.0, 0.0, 0.3] [1.0, 0.0, -0.3] [0.0, 0.0, 0.0]</t>
  </si>
  <si>
    <t>[1.0, -0.3, 0.0] [0.642, -0.136, 0.136] [0.0, -0.0, -0.0] [0.0, -0.0, 0.0] [0.671, -0.142, -0.142] [0.445, 0.094, -0.094] [0.449, 0.106, 0.068] [1.0, 0.3, 0.0]</t>
  </si>
  <si>
    <t>[1.0, 0.3, 0.0] [0.016, 0.005, 0.0] [0.464, 0.098, -0.098] [1.0, 0.212, 0.212] [0.0, 0.0, -0.0] [0.101, -0.029, -0.004] [0.62, -0.131, 0.131] [1.0, -0.3, -0.0]</t>
  </si>
  <si>
    <t>[1.0, -0.22, -0.192] [0.0, 0.0, -0.0] [0.0, -0.0, 0.0] [0.0, -0.0, -0.0] [0.0, -0.0, -0.0] [0.0, 0.0, 0.0] [0.0, 0.0, 0.0] [1.0, -0.22, -0.192]</t>
  </si>
  <si>
    <t>[1.0, -0.3, -0.0] [1.0, -0.212, 0.212] [0.403, -0.121, -0.0] [0.365, -0.11, -0.0] [1.0, -0.212, -0.212] [0.991, 0.21, -0.21] [0.987, 0.218, 0.189] [1.0, 0.3, 0.0]</t>
  </si>
  <si>
    <t>[1.0, 0.3, -0.0] [0.6, 0.127, 0.127] [0.725, 0.154, -0.154] [1.0, 0.212, 0.212] [0.555, 0.166, -0.0] [0.713, -0.21, -0.01] [1.0, -0.212, 0.212] [1.0, -0.3, -0.0]</t>
  </si>
  <si>
    <t>[1.0, 0.214, -0.208] [0.0, 0.0, -0.0] [0.0, -0.0, 0.0] [0.0, 0.0, 0.0] [0.0, 0.0, -0.0] [0.866, 0.193, 0.161] [1.0, 0.133, -0.245] [0.362, -0.109, 0.0]</t>
  </si>
  <si>
    <t>[0.362, -0.109, -0.0] [1.0, 0.133, -0.245] [0.866, 0.193, 0.161] [0.0, -0.0, 0.0] [0.0, 0.0, 0.0] [0.0, 0.0, -0.0] [0.0, -0.0, -0.0] [1.0, 0.214, -0.208]</t>
  </si>
  <si>
    <t>[1.0, -0.0, -0.3] [1.0, 0.02, 0.292] [0.0, -0.0, 0.0] [0.933, 0.268, 0.029] [1.0, -0.294, 0.014] [0.0, -0.0, -0.0] [1.0, 0.0, 0.3] [0.645, -0.0, -0.193]</t>
  </si>
  <si>
    <t>[1.0, 0.193, 0.22] [0.0, 0.0, -0.0] [1.0, -0.0, -0.3] [0.98, -0.267, 0.066] [0.928, 0.278, 0.0] [1.0, 0.212, -0.212] [0.0, -0.0, -0.0] [0.796, 0.0, 0.239]</t>
  </si>
  <si>
    <t>[1.0, 0.0, -0.3] [0.335, 0.0, -0.1] [0.204, -0.0, -0.061] [1.0, 0.0, -0.3] [0.843, 0.0, -0.253] [0.429, -0.0, 0.129] [0.718, 0.0, 0.215] [1.0, 0.0, 0.3]</t>
  </si>
  <si>
    <t>[1.0, 0.0, 0.3] [0.437, 0.0, 0.131] [0.096, -0.0, 0.029] [0.843, 0.0, 0.253] [1.0, 0.0, 0.3] [0.485, -0.0, -0.146] [0.668, 0.0, -0.2] [1.0, 0.0, -0.3]</t>
  </si>
  <si>
    <t>[1.0, -0.219, -0.196] [0.976, 0.202, -0.2] [0.0, 0.0, 0.0] [0.03, 0.0, -0.009]</t>
  </si>
  <si>
    <t>[1.0, -0.215, -0.196] [0.976, 0.21, -0.2] [0.0, 0.0, 0.0] [0.03, 0.0, -0.009]</t>
  </si>
  <si>
    <t>[1.0, -0.219, -0.196] [0.976, 0.208, -0.2] [0.0, 0.0, 0.0] [0.03, 0.0, -0.009]</t>
  </si>
  <si>
    <t>[1.0, -0.219, -0.195] [0.971, 0.203, -0.199] [0.0, 0.0, 0.0] [0.025, 0.0, -0.007]</t>
  </si>
  <si>
    <t>[1.0, -0.215, -0.195] [0.97, 0.209, -0.199] [0.0, 0.0, 0.0] [0.025, 0.0, -0.007]</t>
  </si>
  <si>
    <t>[1.0, -0.219, -0.195] [0.97, 0.208, -0.199] [0.0, 0.0, 0.0] [0.025, 0.0, -0.008]</t>
  </si>
  <si>
    <t>[1.0, -0.219, -0.195] [0.973, 0.203, -0.2] [0.0, 0.0, 0.0] [0.027, 0.0, -0.008]</t>
  </si>
  <si>
    <t>[1.0, -0.215, -0.195] [0.973, 0.209, -0.2] [0.0, 0.0, 0.0] [0.027, 0.0, -0.008]</t>
  </si>
  <si>
    <t>[1.0, -0.219, -0.195] [0.973, 0.208, -0.2] [0.0, 0.0, 0.0] [0.027, 0.0, -0.008]</t>
  </si>
  <si>
    <t>[1.0, -0.233, -0.162] [0.998, 0.162, -0.203] [0.0, 0.0, -0.0] [0.061, 0.0, 0.018]</t>
  </si>
  <si>
    <t>[1.0, -0.168, -0.165] [0.998, 0.214, -0.205] [0.0, -0.0, -0.0] [0.059, -0.0, 0.018]</t>
  </si>
  <si>
    <t>[1.0, -0.225, -0.158] [0.997, 0.214, -0.205] [0.0, 0.0, -0.0] [0.068, 0.0, 0.02]</t>
  </si>
  <si>
    <t>[1.0, -0.224, -0.182] [0.961, 0.194, -0.197] [0.0, 0.0, 0.0] [0.02, -0.0, 0.006]</t>
  </si>
  <si>
    <t>[1.0, -0.199, -0.183] [0.962, 0.207, -0.198] [0.0, 0.0, 0.0] [0.019, -0.0, 0.006]</t>
  </si>
  <si>
    <t>[1.0, -0.218, -0.183] [0.961, 0.207, -0.197] [0.0, -0.0, 0.0] [0.02, -0.0, 0.006]</t>
  </si>
  <si>
    <t>[1.0, -0.227, -0.177] [0.97, 0.186, -0.199] [0.0, 0.0, -0.0] [0.03, -0.0, 0.009]</t>
  </si>
  <si>
    <t>[1.0, -0.192, -0.179] [0.971, 0.209, -0.199] [0.0, 0.0, 0.0] [0.029, -0.0, 0.009]</t>
  </si>
  <si>
    <t>[1.0, -0.219, -0.177] [0.969, 0.208, -0.199] [0.0, -0.0, -0.0] [0.031, 0.0, 0.009]</t>
  </si>
  <si>
    <t>[1.0, -0.22, -0.192] [1.0, -0.23, -0.168] [0.43, -0.111, 0.043] [0.118, -0.0, -0.036]</t>
  </si>
  <si>
    <t>[1.0, 0.215, -0.205] [1.0, 0.217, -0.2] [0.41, 0.091, 0.078] [0.151, -0.032, -0.032]</t>
  </si>
  <si>
    <t>[0.339, 0.073, -0.07] [1.0, -0.088, -0.264] [1.0, 0.0, 0.3] [1.0, 0.007, -0.166]</t>
  </si>
  <si>
    <t>[1.0, -0.22, -0.192] [0.951, 0.159, -0.194] [0.0, -0.0, 0.0] [0.0, -0.0, 0.0]</t>
  </si>
  <si>
    <t>[1.0, -0.166, -0.194] [0.952, 0.205, -0.195] [0.0, -0.0, 0.0] [0.0, -0.0, 0.0]</t>
  </si>
  <si>
    <t>[1.0, -0.214, -0.193] [0.945, 0.203, -0.194] [0.0, -0.0, 0.0] [0.0, -0.0, 0.0]</t>
  </si>
  <si>
    <t>[1.0, -0.22, -0.192] [1.0, -0.22, -0.192] [0.0, 0.0, 0.0] [0.0, 0.0, -0.0]</t>
  </si>
  <si>
    <t>[1.0, 0.215, -0.205] [1.0, 0.215, -0.205] [0.0, 0.0, -0.0] [0.0, -0.0, 0.0]</t>
  </si>
  <si>
    <t>[1.0, 0.215, -0.205] [-0.0, -0.0, 0.0] [0.0, -0.0, -0.0] [1.0, 0.215, -0.205]</t>
  </si>
  <si>
    <t>[1.0, -0.22, -0.192] [1.0, 0.209, -0.205] [0.0, -0.0, 0.0] [0.0, -0.0, 0.0]</t>
  </si>
  <si>
    <t>[1.0, -0.22, -0.192] [0.975, 0.209, -0.185] [0.0, 0.0, 0.0] [0.031, -0.0, 0.009]</t>
  </si>
  <si>
    <t>[1.0, -0.219, -0.193] [0.972, 0.208, -0.202] [0.0, 0.0, 0.0] [0.027, 0.0, -0.008]</t>
  </si>
  <si>
    <t>[1.0, -0.009, -0.296] [1.0, -0.009, -0.296] [0.0, 0.0, 0.0] [0.0, 0.0, -0.0]</t>
  </si>
  <si>
    <t>[1.0, 0.009, 0.296] [1.0, 0.009, 0.296] [0.0, -0.0, 0.0] [0.0, -0.0, -0.0]</t>
  </si>
  <si>
    <t>[1.0, -0.216, 0.203] [1.0, -0.222, 0.189] [1.0, -0.212, 0.212] [1.0, -0.3, 0.0] [1.0, -0.212, 0.212] [0.004, -0.001, 0.001] [0.783, 0.235, 0.0] [1.0, 0.3, 0.0] [0.643, 0.136, -0.136]</t>
  </si>
  <si>
    <t>[0.417, 0.088, 0.088] [1.0, 0.212, 0.212] [1.0, 0.212, 0.212] [0.938, 0.248, 0.08] [1.0, 0.212, 0.212] [1.0, 0.212, 0.212] [0.879, -0.264, -0.0] [1.0, -0.3, -0.0] [0.119, -0.025, -0.025]</t>
  </si>
  <si>
    <t>[0.144, 0.031, 0.031] [1.0, 0.0, 0.3] [0.543, -0.0, 0.163] [1.0, -0.084, 0.072] [1.0, 0.0, 0.3] [0.0, 0.0, -0.0] [1.0, 0.0, 0.3] [1.0, 0.0, -0.3] [0.376, 0.0, 0.113]</t>
  </si>
  <si>
    <t>[1.0, -0.295, 0.012] [0.825, -0.175, 0.175] [0.974, -0.292, -0.0] [1.0, -0.212, 0.212] [0.0, 0.0, -0.0] [1.0, -0.212, 0.212] [0.616, 0.131, -0.131] [0.547, 0.164, 0.0] [1.0, 0.212, -0.212]</t>
  </si>
  <si>
    <t>[1.0, 0.212, 0.212] [0.972, 0.206, 0.206] [0.943, 0.283, 0.0] [1.0, 0.212, 0.212] [0.0, -0.0, 0.0] [1.0, 0.212, 0.212] [0.596, -0.179, 0.0] [0.369, -0.111, -0.0] [1.0, -0.234, -0.159]</t>
  </si>
  <si>
    <t>[1.0, -0.27, -0.072] [0.609, 0.129, 0.129] [0.275, 0.083, 0.0] [1.0, 0.0, 0.3] [0.0, 0.0, -0.0] [1.0, -0.229, 0.171] [1.0, -0.0, -0.3] [0.0, 0.0, 0.0] [1.0, -0.267, -0.079]</t>
  </si>
  <si>
    <t>[1.0, -0.3, -0.0] [1.0, -0.212, 0.212] [0.994, -0.26, 0.092] [1.0, -0.212, 0.212] [1.0, -0.229, 0.172] [1.0, -0.212, 0.212] [0.968, 0.228, -0.151] [1.0, 0.3, 0.0] [1.0, 0.212, -0.212]</t>
  </si>
  <si>
    <t>[1.0, 0.258, 0.101] [1.0, 0.212, 0.212] [0.945, 0.242, 0.101] [1.0, 0.212, 0.212] [1.0, 0.212, 0.212] [1.0, 0.212, 0.212] [1.0, -0.241, -0.143] [1.0, -0.3, -0.0] [1.0, -0.219, -0.196]</t>
  </si>
  <si>
    <t>[0.465, 0.0, 0.14] [1.0, 0.0, 0.3] [0.205, 0.0, 0.061] [1.0, 0.0, 0.3] [1.0, 0.0, 0.3] [1.0, -0.039, -0.282] [1.0, 0.0, -0.3] [0.98, 0.0, -0.294] [1.0, 0.0, 0.3]</t>
  </si>
  <si>
    <t>[1.0, -0.051, 0.279] [0.534, -0.113, 0.113] [1.0, -0.212, 0.212] [0.0, 0.0, 0.0] [1.0, -0.3, -0.0] [0.077, -0.0, 0.023] [0.0, -0.0, -0.0] [1.0, 0.243, 0.138] [0.843, 0.0, -0.253]</t>
  </si>
  <si>
    <t>[0.586, 0.0, 0.176] [0.604, 0.128, 0.128] [1.0, 0.161, 0.233] [0.0, 0.0, 0.0] [1.0, 0.3, -0.0] [1.0, 0.0, 0.3] [0.0, -0.0, -0.0] [1.0, -0.239, 0.148] [0.369, -0.0, -0.111]</t>
  </si>
  <si>
    <t>[1.0, 0.0, 0.3] [0.365, 0.0, 0.109] [1.0, 0.0, 0.3] [0.0, -0.0, -0.0] [1.0, -0.05, 0.114] [0.005, -0.0, 0.002] [-0.0, -0.0, -0.0] [1.0, 0.0, 0.3] [0.728, 0.0, -0.218]</t>
  </si>
  <si>
    <t>[1.0, -0.212, 0.212] [0.497, -0.105, 0.105] [1.0, -0.212, 0.212] [0.0, 0.0, 0.0] [0.563, -0.13, -0.093] [1.0, -0.13, 0.246] [0.0, -0.0, -0.0] [0.765, 0.162, 0.162] [1.0, 0.0, -0.3]</t>
  </si>
  <si>
    <t>[1.0, 0.212, 0.212] [0.503, 0.107, 0.107] [1.0, 0.212, 0.212] [0.0, 0.0, 0.0] [0.524, 0.14, -0.042] [1.0, 0.025, 0.29] [0.0, 0.0, 0.0] [0.815, -0.173, 0.173] [1.0, 0.0, -0.3]</t>
  </si>
  <si>
    <t>[1.0, 0.0, 0.3] [0.533, 0.147, 0.032] [1.0, -0.19, 0.221] [0.0, 0.0, 0.0] [0.28, 0.0, -0.084] [1.0, 0.0, 0.3] [0.0, -0.0, 0.0] [0.818, 0.0, 0.245] [1.0, 0.0, -0.3]</t>
  </si>
  <si>
    <t>[0.935, -0.183, 0.205] [0.474, -0.101, 0.101] [1.0, -0.212, 0.212] [0.0, -0.0, 0.0] [1.0, -0.3, -0.0] [0.821, 0.0, 0.246] [0.0, -0.0, -0.0] [1.0, 0.237, 0.152] [1.0, 0.0, -0.3]</t>
  </si>
  <si>
    <t>[0.922, 0.064, 0.25] [0.578, 0.123, 0.123] [1.0, 0.212, 0.212] [0.0, -0.0, 0.0] [1.0, 0.3, 0.0] [1.0, 0.0, 0.3] [0.0, -0.0, -0.0] [1.0, -0.233, 0.162] [0.85, -0.0, -0.255]</t>
  </si>
  <si>
    <t>[1.0, 0.0, 0.3] [0.392, 0.0, 0.118] [1.0, 0.0, 0.3] [0.0, 0.0, 0.0] [1.0, -0.055, 0.001] [0.748, 0.0, 0.224] [0.0, -0.0, -0.0] [1.0, 0.0, 0.3] [0.975, 0.0, -0.292]</t>
  </si>
  <si>
    <t>[1.0, -0.212, 0.212] [1.0, -0.3, -0.0] [1.0, -0.212, 0.212] [0.008, -0.002, 0.0] [1.0, -0.3, -0.0] [0.266, -0.057, 0.057] [0.176, 0.053, -0.0] [1.0, 0.257, -0.103] [0.517, 0.11, -0.11]</t>
  </si>
  <si>
    <t>[0.658, 0.14, 0.14] [1.0, 0.3, 0.0] [1.0, 0.212, 0.212] [0.0, 0.0, 0.0] [1.0, 0.289, 0.026] [1.0, 0.212, 0.212] [0.101, -0.03, -0.0] [1.0, -0.225, -0.181] [0.151, -0.032, -0.032]</t>
  </si>
  <si>
    <t>[0.386, 0.0, 0.116] [0.648, 0.0, 0.194] [1.0, 0.0, 0.3] [0.0, 0.0, 0.0] [1.0, 0.0, 0.3] [0.0, -0.0, 0.0] [0.444, 0.0, 0.133] [1.0, 0.064, 0.26] [0.0, -0.0, -0.0]</t>
  </si>
  <si>
    <t>[1.0, -0.212, 0.212] [0.877, -0.244, 0.046] [1.0, -0.3, -0.0] [0.167, -0.035, 0.035] [0.0, -0.0, -0.0] [1.0, -0.212, 0.212] [0.079, 0.017, -0.017] [0.672, 0.202, -0.0] [1.0, 0.212, -0.212]</t>
  </si>
  <si>
    <t>[1.0, 0.212, 0.212] [0.784, 0.166, 0.166] [1.0, 0.3, -0.0] [0.236, 0.05, 0.05] [0.261, 0.078, -0.0] [1.0, 0.212, 0.212] [0.037, -0.008, -0.008] [0.541, -0.162, -0.0] [1.0, -0.212, -0.212]</t>
  </si>
  <si>
    <t>[1.0, -0.263, 0.09] [0.445, 0.11, 0.056] [0.65, 0.138, -0.138] [0.316, 0.0, 0.095] [0.0, 0.0, -0.0] [1.0, 0.0, 0.3] [0.0, 0.0, -0.0] [0.0, -0.0, 0.0] [1.0, 0.0, -0.3]</t>
  </si>
  <si>
    <t>[1.0, -0.212, 0.212] [1.0, -0.241, 0.142] [1.0, -0.264, 0.086] [0.0, -0.0, 0.0] [1.0, -0.3, -0.0] [1.0, -0.212, 0.212] [0.241, 0.064, -0.02] [1.0, 0.277, -0.055] [1.0, 0.212, -0.212]</t>
  </si>
  <si>
    <t>[1.0, 0.212, 0.212] [0.932, 0.198, 0.198] [1.0, 0.239, 0.146] [0.0, 0.0, 0.0] [1.0, 0.3, 0.0] [1.0, 0.212, 0.212] [0.241, -0.072, -0.0] [1.0, -0.274, -0.064] [0.984, -0.209, -0.209]</t>
  </si>
  <si>
    <t>[1.0, 0.212, 0.212] [0.0, 0.0, -0.0] [0.0, 0.0, 0.0] [0.0, -0.0, -0.0] [0.961, -0.004, 0.287] [1.0, 0.013, 0.295] [0.132, 0.0, 0.04] [1.0, 0.266, -0.082] [0.0, -0.0, 0.0]</t>
  </si>
  <si>
    <t>[-0.0, -0.0, -0.0] [1.0, -0.0, -0.3] [1.0, 0.0, 0.3] [0.107, 0.032, 0.0] [0.448, 0.134, 0.0] [1.0, -0.168, 0.199] [0.095, -0.0, -0.029] [0.0, -0.0, 0.0] [1.0, -0.0, -0.3]</t>
  </si>
  <si>
    <t>[0.521, -0.0, 0.156] [1.0, 0.0, 0.3] [0.102, -0.0, 0.031] [0.0, -0.0, 0.0] [1.0, -0.038, -0.031] [0.679, 0.0, 0.204] [0.0, -0.0, -0.0] [1.0, 0.0, 0.3] [1.0, 0.0, -0.3]</t>
  </si>
  <si>
    <t>[0.662, 0.0, 0.199] [0.0, 0.0, 0.0] [1.0, 0.3, 0.0] [0.0, 0.0, -0.0] [1.0, -0.08, 0.014] [0.733, 0.0, 0.22] [1.0, 0.0, -0.3] [1.0, 0.0, -0.3] [1.0, 0.222, -0.189]</t>
  </si>
  <si>
    <t>[1.0, 0.0, -0.3] [0.765, 0.0, -0.229] [1.0, 0.0, -0.3] [0.022, -0.0, -0.007] [1.0, -0.0, -0.3] [1.0, 0.057, -0.276] [0.0, -0.0, 0.0] [0.993, 0.0, 0.298] [1.0, -0.008, 0.297]</t>
  </si>
  <si>
    <t>[0.998, 0.0, 0.3] [0.778, 0.0, 0.233] [1.0, 0.0, 0.3] [0.0, 0.0, -0.0] [1.0, -0.064, 0.273] [1.0, 0.0, 0.3] [0.009, -0.0, -0.003] [0.999, 0.0, -0.3] [1.0, 0.0, -0.3]</t>
  </si>
  <si>
    <t>[1.0, -0.3, -0.0] [1.0, -0.274, 0.064] [0.0, -0.0, -0.0] [1.0, -0.3, 0.0] [1.0, -0.3, -0.0] [0.401, -0.095, 0.061] [0.072, 0.022, -0.0] [1.0, 0.3, 0.0] [0.803, 0.17, -0.17]</t>
  </si>
  <si>
    <t>[1.0, 0.3, 0.0] [1.0, 0.284, 0.039] [0.0, -0.0, -0.0] [1.0, 0.3, 0.0] [1.0, 0.3, 0.0] [0.591, 0.145, 0.077] [0.23, -0.069, -0.0] [1.0, -0.3, 0.0] [0.6, -0.127, -0.127]</t>
  </si>
  <si>
    <t>[1.0, 0.212, -0.212] [1.0, 0.0, 0.3] [0.101, 0.0, -0.03] [1.0, -0.0, -0.3] [1.0, 0.0, 0.3] [0.0, -0.0, 0.0] [0.0, -0.0, -0.0] [1.0, 0.117, -0.129] [0.868, 0.088, -0.224]</t>
  </si>
  <si>
    <t>[0.735, -0.169, 0.126] [0.0, -0.0, -0.0] [1.0, -0.3, 0.0] [1.0, -0.261, 0.094] [0.494, -0.148, 0.0] [1.0, -0.3, -0.0] [-0.0, 0.0, -0.0] [1.0, 0.3, -0.0] [1.0, 0.284, -0.038]</t>
  </si>
  <si>
    <t>[0.901, 0.191, 0.191] [0.232, 0.07, 0.0] [1.0, 0.215, 0.206] [1.0, 0.3, 0.0] [0.181, 0.054, -0.0] [1.0, 0.3, -0.0] [0.093, -0.028, 0.0] [1.0, -0.3, 0.0] [1.0, -0.3, -0.0]</t>
  </si>
  <si>
    <t>[1.0, 0.0, 0.3] [0.0, -0.0, -0.0] [1.0, 0.246, -0.131] [1.0, 0.0, 0.3] [0.0, -0.0, 0.0] [1.0, 0.0, -0.3] [0.339, 0.072, -0.072] [1.0, 0.296, -0.009] [0.882, -0.122, -0.214]</t>
  </si>
  <si>
    <t>[1.0, -0.279, 0.051] [0.918, -0.195, 0.195] [1.0, -0.286, -0.034] [1.0, -0.3, 0.0] [1.0, -0.3, -0.0] [1.0, -0.3, -0.0] [0.211, 0.063, -0.0] [1.0, 0.3, -0.0] [0.91, 0.193, -0.193]</t>
  </si>
  <si>
    <t>[1.0, 0.24, 0.145] [1.0, 0.233, 0.161] [1.0, 0.3, -0.0] [1.0, 0.3, 0.0] [1.0, 0.3, 0.0] [1.0, 0.3, 0.0] [0.3, -0.09, 0.0] [1.0, -0.3, -0.0] [0.924, -0.22, -0.137]</t>
  </si>
  <si>
    <t>[1.0, 0.099, 0.259] [1.0, 0.0, 0.3] [1.0, 0.0, -0.3] [1.0, 0.212, -0.212] [1.0, 0.0, 0.3] [1.0, 0.0, -0.3] [0.153, -0.046, 0.0] [1.0, 0.239, -0.148] [0.964, 0.128, -0.236]</t>
  </si>
  <si>
    <t>[0.0, -0.0, -0.0] [1.0, -0.121, -0.25] [0.266, -0.0, 0.08] [0.0, 0.0, -0.0] [1.0, -0.212, -0.212] [1.0, -0.157, 0.235] [0.0, 0.0, -0.0] [1.0, 0.215, -0.205] [0.841, 0.178, -0.178]</t>
  </si>
  <si>
    <t>[0.0, -0.0, -0.0] [1.0, 0.124, -0.249] [0.295, -0.0, 0.088] [0.0, 0.0, -0.0] [1.0, 0.212, -0.212] [1.0, 0.205, 0.215] [0.0, -0.0, -0.0] [1.0, -0.222, -0.189] [0.796, -0.169, -0.169]</t>
  </si>
  <si>
    <t>[0.0, 0.0, -0.0] [1.0, 0.0, -0.3] [0.176, 0.0, 0.053] [0.0, 0.0, 0.0] [1.0, 0.0, -0.3] [1.0, 0.0, 0.3] [0.085, 0.025, -0.0] [1.0, -0.053, -0.218] [0.795, -0.0, -0.239]</t>
  </si>
  <si>
    <t>[0.0, 0.0, 0.0] [0.916, -0.194, -0.194] [1.0, -0.005, 0.298] [0.0, -0.0, -0.0] [0.0, -0.0, -0.0] [1.0, -0.212, 0.212] [0.104, 0.031, -0.0] [1.0, 0.265, -0.085] [0.759, 0.161, -0.161]</t>
  </si>
  <si>
    <t>[0.0, 0.0, 0.0] [0.881, 0.187, -0.187] [1.0, 0.0, 0.3] [0.0, -0.0, 0.0] [0.027, 0.008, -0.0] [1.0, 0.212, 0.212] [0.139, -0.042, -0.0] [1.0, -0.279, -0.051] [0.757, -0.161, -0.161]</t>
  </si>
  <si>
    <t>[0.0, 0.0, 0.0] [0.852, 0.0, -0.256] [1.0, 0.0, 0.3] [0.0, 0.0, 0.0] [0.0, -0.0, -0.0] [1.0, -0.0, 0.3] [0.0, -0.0, 0.0] [1.0, 0.208, -0.113] [0.839, -0.219, -0.077]</t>
  </si>
  <si>
    <t>[0.0, -0.0, 0.0] [1.0, -0.112, -0.253] [0.924, 0.0, 0.277] [0.0, -0.0, 0.0] [1.0, -0.212, -0.212] [1.0, -0.212, 0.212] [0.008, 0.002, -0.002] [0.955, 0.222, -0.157] [1.0, 0.212, -0.212]</t>
  </si>
  <si>
    <t>[0.0, -0.0, -0.0] [1.0, 0.133, -0.245] [0.957, 0.0, 0.287] [0.0, -0.0, -0.0] [1.0, 0.212, -0.212] [1.0, 0.177, 0.227] [0.072, -0.015, -0.015] [1.0, -0.258, -0.101] [1.0, -0.212, -0.212]</t>
  </si>
  <si>
    <t>[0.0, -0.0, -0.0] [1.0, 0.0, -0.3] [0.948, -0.0, 0.285] [0.0, 0.0, 0.0] [1.0, 0.0, -0.3] [1.0, 0.0, 0.3] [0.159, 0.048, -0.0] [0.947, -0.061, -0.124] [1.0, 0.0, -0.3]</t>
  </si>
  <si>
    <t>[0.315, -0.067, -0.067] [1.0, -0.3, 0.0] [0.0, -0.0, -0.0] [0.0, -0.0, 0.0] [1.0, -0.3, -0.0] [0.992, -0.21, 0.21] [0.279, 0.084, 0.0] [1.0, 0.3, 0.0] [0.741, 0.167, -0.134]</t>
  </si>
  <si>
    <t>[0.307, 0.092, 0.0] [1.0, 0.3, -0.0] [0.025, 0.005, 0.005] [-0.0, 0.0, 0.0] [1.0, 0.3, 0.0] [1.0, 0.212, 0.212] [0.194, -0.058, 0.0] [1.0, -0.3, -0.0] [0.637, -0.189, -0.006]</t>
  </si>
  <si>
    <t>[0.042, -0.0, -0.013] [1.0, 0.191, 0.221] [0.0, -0.0, 0.0] [0.0, -0.0, -0.0] [1.0, 0.0, -0.3] [0.0, -0.0, -0.0] [0.0, -0.0, 0.0] [1.0, 0.045, -0.281] [0.967, 0.151, -0.227]</t>
  </si>
  <si>
    <t>[0.0, -0.0, -0.0] [0.279, -0.059, -0.059] [1.0, -0.215, 0.206] [0.38, -0.114, 0.0] [0.486, -0.146, 0.0] [1.0, -0.3, -0.0] [-0.0, 0.0, 0.0] [1.0, 0.3, 0.0] [1.0, 0.237, -0.152]</t>
  </si>
  <si>
    <t>[0.0, 0.0, 0.0] [0.377, 0.113, -0.0] [1.0, 0.212, 0.212] [0.291, 0.068, 0.047] [0.373, 0.112, 0.0] [1.0, 0.3, 0.0] [0.0, -0.0, -0.0] [1.0, -0.3, -0.0] [1.0, -0.271, -0.069]</t>
  </si>
  <si>
    <t>[0.0, 0.0, 0.0] [0.0, 0.0, -0.0] [1.0, 0.0, 0.3] [0.58, -0.0, 0.174] [0.0, -0.0, 0.0] [1.0, -0.043, 0.145] [0.0, -0.0, 0.0] [1.0, 0.212, 0.212] [0.971, -0.238, 0.13]</t>
  </si>
  <si>
    <t>[0.0, -0.0, -0.0] [1.0, -0.3, -0.0] [0.975, -0.284, 0.022] [0.287, -0.086, -0.0] [1.0, -0.3, 0.0] [1.0, -0.212, 0.212] [0.071, 0.021, 0.0] [1.0, 0.3, 0.0] [1.0, 0.252, -0.117]</t>
  </si>
  <si>
    <t>[0.166, 0.05, -0.0] [1.0, 0.3, 0.0] [1.0, 0.212, 0.212] [0.222, 0.067, 0.0] [1.0, 0.3, 0.0] [1.0, 0.24, 0.144] [0.0, 0.0, -0.0] [1.0, -0.3, -0.0] [0.971, -0.282, -0.022]</t>
  </si>
  <si>
    <t>[0.206, 0.0, 0.062] [0.0, 0.0, -0.0] [1.0, 0.212, 0.212] [0.0, -0.0, 0.0] [0.762, -0.146, -0.168] [1.0, 0.212, 0.212] [0.443, 0.0, 0.133] [1.0, 0.296, -0.011] [0.0, 0.0, -0.0]</t>
  </si>
  <si>
    <t>[0.437, -0.0, -0.131] [1.0, 0.294, 0.015] [0.0, -0.0, 0.0] [0.0, -0.0, 0.0] [0.77, 0.147, -0.17] [1.0, -0.212, 0.212] [0.202, -0.0, -0.061] [0.0, -0.0, -0.0] [1.0, 0.212, -0.212]</t>
  </si>
  <si>
    <t>[1.0, 0.212, 0.212] [0.892, -0.03, 0.255] [1.0, -0.217, 0.115] [0.0, 0.0, 0.0] [1.0, 0.0, -0.3] [1.0, 0.0, 0.3] [0.0, 0.0, -0.0] [1.0, 0.0, 0.3] [0.922, 0.0, -0.276]</t>
  </si>
  <si>
    <t>[0.0, -0.0, 0.0] [1.0, 0.0, -0.3] [0.928, 0.0, 0.278] [0.0, -0.0, -0.0] [1.0, -0.0, -0.3] [1.0, -0.0, 0.3] [1.0, 0.212, -0.212] [0.904, -0.042, -0.254] [1.0, -0.189, -0.119]</t>
  </si>
  <si>
    <t>[0.0, -0.0, -0.0] [1.0, -0.0, -0.3] [1.0, -0.0, -0.3] [0.0, 0.0, 0.0] [1.0, 0.0, -0.3] [1.0, -0.0, -0.3] [0.0, 0.0, 0.0] [1.0, 0.0, 0.3] [1.0, -0.0, 0.3]</t>
  </si>
  <si>
    <t>[0.0, -0.0, -0.0] [1.0, -0.0, 0.3] [1.0, -0.0, 0.3] [0.0, -0.0, 0.0] [1.0, -0.0, 0.3] [1.0, 0.0, 0.3] [0.0, -0.0, 0.0] [1.0, -0.0, -0.3] [1.0, 0.0, -0.3]</t>
  </si>
  <si>
    <t>[0.614, -0.112, -0.138] [1.0, -0.234, 0.159] [0.0, 0.0, -0.0] [0.0, 0.0, 0.0] [0.737, 0.075, 0.19] [1.0, 0.212, -0.212]</t>
  </si>
  <si>
    <t>[0.826, 0.152, -0.185] [1.0, 0.3, 0.0] [0.0, 0.0, 0.0] [-0.0, -0.0, -0.0] [0.795, -0.192, 0.111] [1.0, -0.076, -0.269]</t>
  </si>
  <si>
    <t>[0.649, 0.0, -0.195] [1.0, 0.13, 0.218] [0.0, -0.0, 0.0] [0.0, 0.0, -0.0] [0.799, -0.083, 0.205] [1.0, 0.212, -0.212]</t>
  </si>
  <si>
    <t>[1.0, -0.234, 0.159] [0.316, -0.067, 0.067] [1.0, -0.096, -0.26] [-0.0, -0.0, 0.0] [1.0, 0.212, 0.212] [0.575, 0.122, -0.121]</t>
  </si>
  <si>
    <t>[1.0, 0.236, 0.154] [0.266, -0.0, 0.08] [1.0, 0.164, -0.232] [0.0, -0.0, 0.0] [1.0, -0.212, 0.212] [0.578, -0.152, -0.051]</t>
  </si>
  <si>
    <t>[1.0, 0.212, 0.212] [0.292, -0.0, 0.087] [1.0, 0.0, -0.3] [-0.0, 0.0, 0.0] [1.0, 0.212, 0.212] [0.571, 0.004, -0.07]</t>
  </si>
  <si>
    <t>[1.0, -0.212, -0.212] [1.0, -0.231, 0.166] [0.911, -0.201, -0.175] [0.0, -0.0, -0.0] [1.0, 0.212, 0.212] [0.944, 0.038, -0.267]</t>
  </si>
  <si>
    <t>[1.0, 0.222, -0.189] [1.0, 0.217, 0.2] [0.901, 0.191, -0.191] [-0.0, 0.0, 0.0] [1.0, -0.146, 0.24] [0.918, -0.195, -0.195]</t>
  </si>
  <si>
    <t>[1.0, 0.169, -0.23] [1.0, 0.0, 0.3] [0.898, 0.0, -0.269] [0.0, 0.0, -0.0] [1.0, 0.123, 0.249] [0.915, 0.051, -0.253]</t>
  </si>
  <si>
    <t>[-0.0, -0.0, 0.0] [1.0, 0.0, -0.3] [0.687, -0.0, 0.206] [0.323, 0.097, -0.0] [0.87, -0.009, 0.009] [1.0, 0.212, -0.212]</t>
  </si>
  <si>
    <t>[-0.0, -0.0, -0.0] [1.0, 0.0, -0.3] [0.69, 0.0, 0.207] [0.236, 0.05, -0.05] [0.918, -0.276, 0.0] [1.0, -0.075, -0.126]</t>
  </si>
  <si>
    <t>[0.0, 0.0, -0.0] [1.0, -0.0, -0.3] [0.737, 0.0, 0.221] [0.241, 0.051, -0.051] [0.975, -0.293, 0.0] [1.0, 0.239, -0.123]</t>
  </si>
  <si>
    <t>[-0.0, 0.0, -0.0] [0.388, -0.0, -0.116] [1.0, -0.0, 0.3] [0.634, 0.19, 0.0] [1.0, 0.218, 0.198] [0.895, -0.038, -0.253]</t>
  </si>
  <si>
    <t>[-0.0, 0.0, -0.0] [0.353, 0.0, -0.106] [1.0, 0.0, 0.3] [0.371, 0.111, 0.0] [1.0, -0.256, 0.106] [0.846, -0.224, -0.072]</t>
  </si>
  <si>
    <t>[0.0, 0.0, -0.0] [0.385, -0.0, -0.116] [1.0, 0.0, 0.3] [0.54, 0.162, 0.0] [1.0, 0.02, 0.166] [0.888, -0.188, -0.188]</t>
  </si>
  <si>
    <t>[-0.0, 0.0, 0.0] [0.919, 0.0, -0.276] [1.0, 0.0, 0.3] [0.637, 0.191, 0.0] [0.93, 0.205, 0.178] [1.0, 0.012, -0.295]</t>
  </si>
  <si>
    <t>[-0.0, -0.0, -0.0] [0.882, 0.0, -0.264] [1.0, 0.0, 0.3] [0.366, 0.11, -0.0] [0.968, -0.26, 0.074] [1.0, -0.251, -0.117]</t>
  </si>
  <si>
    <t>[0.0, -0.0, 0.0] [0.934, -0.0, -0.28] [1.0, 0.0, 0.3] [0.514, 0.154, 0.0] [0.915, 0.055, 0.134] [1.0, -0.212, -0.212]</t>
  </si>
  <si>
    <t>[-0.0, -0.0, 0.0] [1.0, -0.229, -0.172] [0.045, -0.009, 0.009] [0.048, 0.01, -0.01] [0.671, 0.163, -0.093] [1.0, 0.212, -0.212]</t>
  </si>
  <si>
    <t>[0.0, 0.0, 0.0] [1.0, 0.228, -0.174] [0.073, 0.0, 0.022] [0.109, -0.023, -0.023] [0.744, -0.202, -0.052] [1.0, -0.212, -0.212]</t>
  </si>
  <si>
    <t>[0.012, -0.0, -0.004] [1.0, 0.06, -0.213] [0.0, -0.0, 0.0] [0.0, 0.0, 0.0] [0.722, -0.156, -0.146] [1.0, 0.212, -0.212]</t>
  </si>
  <si>
    <t>[0.453, -0.049, 0.116] [0.0, -0.0, -0.0] [1.0, -0.212, 0.212] [0.267, 0.076, 0.01] [1.0, 0.212, 0.212] [0.609, 0.183, -0.0]</t>
  </si>
  <si>
    <t>[0.414, 0.061, 0.099] [0.0, 0.0, -0.0] [1.0, 0.212, 0.212] [0.258, -0.055, 0.055] [1.0, -0.23, 0.168] [0.716, -0.215, -0.0]</t>
  </si>
  <si>
    <t>[0.508, 0.0, 0.152] [0.0, 0.0, -0.0] [1.0, 0.077, 0.268] [0.191, 0.04, 0.04] [1.0, 0.212, 0.212] [0.715, -0.178, 0.089]</t>
  </si>
  <si>
    <t>[0.029, -0.009, 0.0] [1.0, -0.3, 0.0] [0.998, -0.288, 0.028] [0.0, 0.0, -0.0] [0.998, 0.299, -0.0] [1.0, 0.299, -0.002]</t>
  </si>
  <si>
    <t>[0.0, 0.0, -0.0] [1.0, 0.299, -0.002] [0.998, 0.299, 0.0] [0.029, -0.009, 0.0] [0.998, -0.288, 0.028] [1.0, -0.3, -0.0]</t>
  </si>
  <si>
    <t>[0.443, 0.0, 0.133] [0.0, -0.0, -0.0] [1.0, 0.212, 0.212] [0.443, 0.0, 0.133] [1.0, 0.212, 0.212] [0.0, 0.0, -0.0]</t>
  </si>
  <si>
    <t>[0.006, 0.0, -0.002] [1.0, 0.212, -0.212] [0.0, -0.0, 0.0] [0.006, 0.0, -0.002] [0.0, -0.0, -0.0] [1.0, 0.212, -0.212]</t>
  </si>
  <si>
    <t>[0.859, 0.258, -0.0] [1.0, -0.212, -0.212] [0.853, -0.05, 0.079] [-0.0, -0.0, -0.0] [1.0, 0.0, 0.3] [0.914, 0.0, -0.274]</t>
  </si>
  <si>
    <t>[0.0, 0.0, -0.0] [0.914, 0.0, -0.274] [1.0, 0.0, 0.3] [0.859, 0.258, 0.0] [0.853, -0.05, 0.079] [1.0, -0.212, -0.212]</t>
  </si>
  <si>
    <t>[0.0, -0.0, 0.0] [0.993, -0.0, -0.298] [1.0, -0.002, -0.299] [0.015, -0.0, 0.004] [1.0, 0.0, 0.3] [0.998, 0.033, 0.286]</t>
  </si>
  <si>
    <t>[0.015, 0.0, 0.004] [0.998, 0.033, 0.286] [1.0, 0.0, 0.3] [0.0, 0.0, -0.0] [1.0, -0.002, -0.299] [0.993, -0.0, -0.298]</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</si>
  <si>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</si>
  <si>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</si>
  <si>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</si>
  <si>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</si>
  <si>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</si>
  <si>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</si>
  <si>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</si>
  <si>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</si>
  <si>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</si>
  <si>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[0.0, 0.0, 0.0] [0.0, -0.0, -0.0] [0.0, 0.0, 0.0] [0.0, -0.0, 0.0]</t>
  </si>
  <si>
    <t>[0.461, 0.076, -0.093] [0.012, -0.0, 0.004] [0.0, -0.0, -0.0] [1.0, 0.0, 0.3] [1.0, 0.187, 0.223]</t>
  </si>
  <si>
    <t>[1.0, -0.113, 0.253] [1.0, 0.0, -0.3] [1.0, 0.018, -0.293] [1.0, 0.054, -0.278] [1.0, 0.081, 0.17]</t>
  </si>
  <si>
    <t>[1.0, -0.056, 0.277] [1.0, 0.294, -0.014] [1.0, -0.247, -0.129] [1.0, -0.038, 0.284] [1.0, 0.212, 0.212]</t>
  </si>
  <si>
    <t>[0.0, 0.0, 0.0] [0.0, -0.0, 0.0] [0.0, -0.0, 0.0] [0.0, 0.0, -0.0] [0.0, -0.0, 0.0]</t>
  </si>
  <si>
    <t>[0.0, 0.0, -0.0] [0.0, 0.0, 0.0] [0.0, -0.0, -0.0] [0.0, 0.0, 0.0] [-0.0, 0.0, -0.0]</t>
  </si>
  <si>
    <t>[0.0, 0.0, 0.0] [0.0, 0.0, 0.0] [0.0, -0.0, 0.0] [0.0, -0.0, 0.0] [0.0, 0.0, -0.0]</t>
  </si>
  <si>
    <t>[0.0, 0.0, 0.0] [-0.0, -0.0, -0.0] [-0.0, 0.0, -0.0] [0.0, 0.0, -0.0] [-0.0, -0.0, 0.0]</t>
  </si>
  <si>
    <t>[0.0, -0.0, -0.0] [0.0, 0.0, 0.0] [0.0, 0.0, -0.0] [0.0, -0.0, 0.0] [0.0, -0.0, -0.0]</t>
  </si>
  <si>
    <t>[0.0, -0.0, -0.0] [1.0, 0.014, -0.279] [1.0, 0.077, -0.268] [0.0, -0.0, -0.0] [0.0, -0.0, -0.0]</t>
  </si>
  <si>
    <t>[0.0, 0.0, 0.0] [0.0, -0.0, 0.0] [0.0, -0.0, 0.0] [0.0, -0.0, -0.0] [0.0, 0.0, 0.0]</t>
  </si>
  <si>
    <t>[-0.0, 0.0, 0.0] [0.0, 0.0, 0.0] [0.0, -0.0, 0.0] [0.0, 0.0, -0.0] [0.0, -0.0, -0.0]</t>
  </si>
  <si>
    <t>[1.0, 0.019, 0.093] [1.0, -0.3, 0.0] [1.0, 0.286, 0.033] [0.917, -0.019, 0.267] [1.0, 0.212, 0.212]</t>
  </si>
  <si>
    <t>[0.0, 0.0, -0.0] [0.0, -0.0, 0.0] [0.0, -0.0, 0.0] [0.0, 0.0, 0.0] [0.0, 0.0, -0.0]</t>
  </si>
  <si>
    <t>[0.0, -0.0, -0.0] [0.0, 0.0, 0.0] [0.0, -0.0, 0.0] [0.0, 0.0, 0.0] [-0.0, -0.0, 0.0]</t>
  </si>
  <si>
    <t>[1.0, -0.26, -0.096] [0.0, 0.0, -0.0] [0.0, -0.0, -0.0] [0.0, -0.0, -0.0] [0.623, -0.186, 0.002] [0.05, -0.015, 0.0] [0.001, -0.0, 0.0]</t>
  </si>
  <si>
    <t>[1.0, 0.243, -0.055] [0.277, 0.0, 0.083] [-0.0, 0.0, 0.0] [0.0, -0.0, -0.0] [0.525, 0.096, 0.118] [0.0, -0.0, 0.0] [0.0, 0.0, 0.0]</t>
  </si>
  <si>
    <t>[1.0, -0.013, -0.147] [0.098, 0.0, 0.029] [0.0, 0.0, 0.0] [0.0, -0.0, -0.0] [0.461, 0.0, 0.138] [0.0, -0.0, 0.0] [0.065, -0.0, 0.019]</t>
  </si>
  <si>
    <t>[1.0, -0.271, 0.069] [0.455, 0.07, -0.108] [-0.0, -0.0, 0.0] [0.0, -0.0, -0.0] [0.0, 0.0, -0.0] [0.214, -0.064, 0.0] [0.011, -0.003, -0.0]</t>
  </si>
  <si>
    <t>[1.0, 0.193, 0.22] [0.038, 0.0, 0.011] [0.286, 0.074, 0.029] [0.494, 0.105, -0.105] [0.0, -0.0, -0.0] [0.0, 0.0, -0.0] [0.0, 0.0, -0.0]</t>
  </si>
  <si>
    <t>[1.0, -0.132, 0.172] [0.0, 0.0, 0.0] [0.015, 0.005, 0.0] [0.426, 0.09, -0.09] [0.0, -0.0, 0.0] [0.163, 0.035, -0.035] [0.0, 0.0, -0.0]</t>
  </si>
  <si>
    <t>[1.0, -0.3, -0.0] [0.189, -0.0, -0.057] [0.171, -0.051, -0.0] [0.0, -0.0, -0.0] [0.0, -0.0, 0.0] [0.105, -0.028, -0.009] [0.137, -0.041, -0.0]</t>
  </si>
  <si>
    <t>[1.0, 0.269, 0.075] [0.197, 0.0, 0.059] [0.238, 0.05, 0.05] [0.195, 0.058, -0.0] [0.061, 0.013, 0.013] [0.0, -0.0, -0.0] [0.0, 0.0, 0.0]</t>
  </si>
  <si>
    <t>[1.0, -0.032, 0.047] [0.066, 0.0, 0.02] [0.071, 0.018, 0.008] [0.0, -0.0, -0.0] [0.0, 0.0, -0.0] [0.0, -0.0, -0.0] [0.0, 0.0, 0.0]</t>
  </si>
  <si>
    <t>[1.0, -0.218, -0.198] [0.532, -0.0, -0.16] [1.0, -0.3, 0.0] [0.0, -0.0, -0.0] [0.881, -0.264, -0.0] [0.073, -0.022, -0.0] [0.234, -0.07, 0.0]</t>
  </si>
  <si>
    <t>[1.0, 0.3, -0.0] [0.348, 0.0, 0.104] [0.205, 0.044, 0.044] [0.141, 0.042, -0.0] [1.0, 0.252, 0.116] [0.0, 0.0, -0.0] [0.612, 0.184, -0.0]</t>
  </si>
  <si>
    <t>[1.0, 0.0, -0.3] [0.375, -0.113, -0.0] [1.0, -0.0, 0.3] [0.0, -0.0, 0.0] [1.0, 0.0, -0.3] [0.118, -0.0, 0.035] [1.0, 0.108, 0.252]</t>
  </si>
  <si>
    <t>[1.0, -0.28, 0.048] [1.0, 0.0, -0.3] [0.191, -0.04, -0.04] [1.0, -0.272, -0.069] [0.0, -0.0, 0.0] [0.184, -0.055, 0.0] [0.1, -0.03, 0.0]</t>
  </si>
  <si>
    <t>[1.0, 0.244, 0.135] [0.256, 0.0, 0.077] [0.169, 0.036, 0.036] [1.0, 0.3, 0.0] [0.197, 0.059, -0.0] [0.65, 0.195, -0.0] [0.0, 0.0, -0.0]</t>
  </si>
  <si>
    <t>[1.0, -0.049, 0.28] [1.0, 0.0, 0.3] [0.364, 0.0, -0.109] [1.0, 0.175, -0.101] [0.0, 0.0, -0.0] [1.0, -0.296, -0.01] [0.0, 0.0, -0.0]</t>
  </si>
  <si>
    <t>[1.0, -0.3, -0.0] [1.0, -0.0, -0.3] [1.0, -0.3, -0.0] [0.165, -0.035, -0.035] [0.009, -0.003, -0.0] [0.209, -0.047, -0.037] [0.379, -0.114, -0.0]</t>
  </si>
  <si>
    <t>[1.0, 0.3, -0.0] [0.096, 0.0, 0.029] [0.0, 0.0, -0.0] [1.0, 0.3, -0.0] [0.871, 0.204, 0.139] [0.312, 0.093, -0.0] [0.184, 0.055, -0.0]</t>
  </si>
  <si>
    <t>[0.0, -0.0, -0.0] [1.0, -0.3, -0.0] [1.0, 0.212, -0.212] [1.0, 0.0, 0.3] [1.0, 0.0, -0.3] [0.997, 0.124, 0.0] [0.979, -0.063, 0.002]</t>
  </si>
  <si>
    <t>[1.0, -0.28, -0.049] [0.013, 0.003, -0.003] [0.892, -0.268, -0.0] [0.0, -0.0, -0.0] [0.0, -0.0, 0.0] [0.004, -0.001, -0.001] [0.323, -0.097, -0.0]</t>
  </si>
  <si>
    <t>[1.0, 0.29, -0.024] [0.287, 0.0, 0.086] [0.0, 0.0, 0.0] [0.0, -0.0, -0.0] [0.822, 0.216, 0.073] [0.0, -0.0, -0.0] [0.145, 0.031, 0.031]</t>
  </si>
  <si>
    <t>[1.0, -0.0, -0.3] [0.04, 0.0, 0.012] [0.187, 0.04, -0.04] [0.0, -0.0, -0.0] [0.888, 0.0, 0.266] [0.0, 0.0, 0.0] [0.285, 0.0, 0.085]</t>
  </si>
  <si>
    <t>[1.0, -0.281, 0.045] [0.89, 0.047, -0.247] [-0.0, -0.0, -0.0] [0.0, -0.0, -0.0] [0.0, 0.0, 0.0] [0.302, -0.091, 0.0] [0.034, -0.01, -0.0]</t>
  </si>
  <si>
    <t>[1.0, 0.223, 0.186] [0.0, 0.0, 0.0] [0.239, 0.063, 0.022] [0.817, 0.245, 0.0] [0.0, -0.0, -0.0] [0.169, 0.036, -0.036] [0.0, 0.0, -0.0]</t>
  </si>
  <si>
    <t>[1.0, -0.059, 0.275] [0.823, 0.08, 0.082] [0.0, 0.0, -0.0] [0.0, 0.0, -0.0] [0.0, -0.0, 0.0] [0.513, -0.0, -0.154] [0.0, -0.0, -0.0]</t>
  </si>
  <si>
    <t>[1.0, -0.3, -0.0] [0.459, -0.0, -0.138] [0.406, -0.122, -0.0] [0.0, -0.0, -0.0] [-0.0, 0.0, -0.0] [0.147, -0.034, -0.024] [0.213, -0.064, 0.0]</t>
  </si>
  <si>
    <t>[1.0, 0.29, 0.025] [0.0, 0.0, 0.0] [0.088, 0.019, 0.019] [0.729, 0.219, -0.0] [0.418, 0.089, 0.089] [0.049, 0.015, -0.0] [0.0, 0.0, 0.0]</t>
  </si>
  <si>
    <t>[1.0, -0.116, 0.013] [0.679, 0.104, 0.161] [0.0, 0.0, -0.0] [0.0, 0.0, -0.0] [0.0, 0.0, -0.0] [0.0, 0.0, 0.0] [0.614, 0.0, 0.184]</t>
  </si>
  <si>
    <t>[1.0, -0.082, 0.085] [0.0, -0.0, -0.0] [0.76, 0.075, 0.197] [0.0, 0.0, -0.0] [0.0, -0.0, 0.0] [0.605, -0.0, -0.182] [0.0, -0.0, 0.0]</t>
  </si>
  <si>
    <t>[1.0, 0.267, 0.079] [0.0, 0.0, -0.0] [0.0, -0.0, 0.0] [0.0, 0.0, -0.0] [0.0, -0.0, -0.0] [0.595, -0.112, 0.063] [0.518, -0.155, -0.0]</t>
  </si>
  <si>
    <t>[1.0, -0.245, 0.018] [0.555, 0.0, 0.167] [0.594, 0.151, 0.067] [0.0, 0.0, -0.0] [0.0, -0.0, -0.0] [0.0, 0.0, 0.0] [0.0, 0.0, 0.0]</t>
  </si>
  <si>
    <t>[1.0, 0.037, -0.285] [0.439, 0.132, -0.0] [0.326, 0.069, -0.069] [0.0, -0.0, 0.0] [0.0, -0.0, -0.0] [0.177, -0.0, -0.053] [0.233, 0.049, -0.049]</t>
  </si>
  <si>
    <t>[1.0, 0.0, 0.3] [0.516, -0.155, -0.0] [0.0, 0.0, -0.0] [0.0, -0.0, -0.0] [0.521, -0.029, 0.144] [0.174, -0.009, 0.048] [0.0, 0.0, 0.0]</t>
  </si>
  <si>
    <t>[1.0, -0.151, 0.238] [0.858, -0.251, 0.014] [1.0, 0.212, 0.212] [0.0, -0.0, 0.0] [0.379, -0.033, 0.1]</t>
  </si>
  <si>
    <t>[1.0, -0.199, 0.217] [0.796, -0.063, -0.213] [1.0, 0.212, -0.212] [0.0, -0.0, 0.0] [0.369, 0.027, 0.1]</t>
  </si>
  <si>
    <t>[1.0, -0.199, 0.217] [0.768, -0.203, 0.066] [1.0, 0.229, -0.172] [0.0, -0.0, -0.0] [0.317, -0.0, 0.095]</t>
  </si>
  <si>
    <t>[1.0, 0.212, 0.212] [1.0, -0.009, -0.296] [0.722, 0.079, 0.184] [0.584, 0.153, 0.053] [0.0, 0.0, -0.0]</t>
  </si>
  <si>
    <t>[1.0, 0.3, 0.0] [1.0, -0.149, -0.238] [0.731, 0.009, -0.081] [0.594, 0.126, 0.126] [0.0, 0.0, -0.0]</t>
  </si>
  <si>
    <t>[1.0, 0.3, 0.0] [1.0, -0.181, -0.225] [0.714, 0.033, 0.109] [0.547, 0.116, 0.116] [0.0, 0.0, 0.0]</t>
  </si>
  <si>
    <t>[1.0, 0.016, 0.293] [0.996, -0.263, 0.085] [1.0, 0.212, 0.212] [0.084, 0.0, -0.025] [0.0, -0.0, 0.0]</t>
  </si>
  <si>
    <t>[1.0, 0.054, 0.058] [1.0, -0.212, -0.212] [0.996, 0.209, -0.212] [0.013, 0.003, 0.003] [0.0, 0.0, 0.0]</t>
  </si>
  <si>
    <t>[1.0, 0.0, 0.3] [0.998, -0.15, -0.109] [1.0, 0.22, -0.009] [0.0, -0.0, 0.0] [0.0, -0.0, 0.0]</t>
  </si>
  <si>
    <t>[0.559, -0.168, 0.0] [0.161, -0.048, 0.001] [0.431, -0.091, -0.091] [1.0, 0.0, -0.3] [1.0, -0.274, -0.062]</t>
  </si>
  <si>
    <t>[0.009, -0.002, -0.002] [0.932, 0.019, -0.272] [1.0, -0.212, -0.212] [0.282, -0.06, 0.06] [1.0, -0.285, -0.037]</t>
  </si>
  <si>
    <t>[0.55, -0.117, -0.117] [0.651, -0.074, 0.087] [1.0, -0.212, -0.212] [1.0, -0.3, 0.0] [1.0, -0.243, -0.137]</t>
  </si>
  <si>
    <t>[0.558, 0.167, 0.0] [0.841, 0.186, -0.16] [0.528, 0.075, 0.128] [1.0, 0.3, -0.0] [0.0, -0.0, 0.0]</t>
  </si>
  <si>
    <t>[0.575, 0.122, -0.122] [1.0, 0.253, -0.112] [0.702, 0.117, 0.085] [1.0, 0.212, 0.212] [0.0, -0.0, -0.0]</t>
  </si>
  <si>
    <t>[0.498, 0.149, -0.0] [1.0, 0.258, -0.102] [0.677, 0.058, 0.179] [1.0, 0.225, 0.18] [0.0, 0.0, 0.0]</t>
  </si>
  <si>
    <t>[0.07, 0.021, 0.0] [0.724, 0.106, 0.173] [0.656, 0.0, 0.197] [1.0, 0.212, -0.212] [0.105, 0.0, -0.031]</t>
  </si>
  <si>
    <t>[0.0, 0.0, 0.0] [1.0, 0.3, 0.0] [0.949, -0.077, -0.253] [1.0, 0.147, -0.003] [0.058, 0.012, -0.012]</t>
  </si>
  <si>
    <t>[0.0, -0.0, -0.0] [1.0, 0.3, -0.0] [0.904, 0.038, 0.126] [1.0, 0.234, -0.16] [0.201, 0.043, -0.043]</t>
  </si>
  <si>
    <t>[1.0, -0.212, 0.212] [0.608, -0.182, -0.0] [0.762, 0.162, 0.162] [0.261, 0.078, -0.0] [0.772, -0.18, 0.125]</t>
  </si>
  <si>
    <t>[0.843, -0.236, -0.041] [0.594, -0.126, -0.126] [1.0, 0.106, -0.256] [0.0, -0.0, 0.0] [1.0, 0.233, 0.162]</t>
  </si>
  <si>
    <t>[1.0, -0.212, 0.212] [0.702, -0.21, -0.0] [1.0, 0.145, -0.24] [0.0, 0.0, -0.0] [0.975, -0.104, 0.077]</t>
  </si>
  <si>
    <t>[1.0, 0.296, 0.01] [1.0, 0.0, -0.3] [0.621, 0.074, 0.156] [0.963, 0.289, 0.0] [0.0, 0.0, 0.0]</t>
  </si>
  <si>
    <t>[1.0, 0.282, -0.045] [1.0, 0.09, -0.263] [0.652, 0.028, -0.139] [1.0, 0.212, 0.212] [0.0, 0.0, 0.0]</t>
  </si>
  <si>
    <t>[1.0, 0.282, -0.045] [1.0, 0.09, -0.263] [0.612, 0.058, 0.107] [1.0, 0.212, 0.212] [0.0, 0.0, 0.0]</t>
  </si>
  <si>
    <t>[1.0, 0.022, 0.291] [0.105, -0.022, 0.022] [0.101, 0.021, 0.021] [1.0, 0.154, -0.236] [0.003, -0.001, -0.0]</t>
  </si>
  <si>
    <t>[0.021, 0.005, -0.005] [1.0, 0.076, -0.268] [0.999, 0.01, -0.295] [0.021, 0.0, 0.006] [0.0, 0.0, 0.0]</t>
  </si>
  <si>
    <t>[1.0, -0.269, 0.075] [0.0, 0.0, 0.0] [1.0, 0.212, -0.212] [0.286, 0.061, 0.061] [0.801, 0.028, 0.126]</t>
  </si>
  <si>
    <t>[1.0, 0.282, -0.045] [1.0, 0.09, -0.263] [0.339, 0.032, 0.017] [1.0, 0.212, 0.212] [0.0, 0.0, 0.0]</t>
  </si>
  <si>
    <t>[0.257, 0.055, -0.055] [1.0, 0.3, 0.0] [0.943, -0.26, 0.054] [1.0, 0.164, -0.232] [0.107, 0.0, -0.032]</t>
  </si>
  <si>
    <t>[1.0, -0.005, 0.298] [0.996, -0.211, -0.211] [1.0, 0.3, 0.0] [0.321, -0.052, 0.075] [0.008, 0.002, 0.002]</t>
  </si>
  <si>
    <t>[0.982, -0.269, 0.061] [0.97, -0.206, -0.206] [1.0, -0.252, -0.013] [1.0, 0.212, 0.212] [0.0, 0.0, -0.0]</t>
  </si>
  <si>
    <t>[0.976, 0.293, 0.0] [1.0, 0.249, 0.064] [0.966, 0.29, 0.0] [1.0, -0.3, -0.0] [0.015, -0.0, 0.005]</t>
  </si>
  <si>
    <t>[0.557, 0.118, 0.118] [1.0, -0.193, -0.22] [1.0, -0.0, -0.3] [0.0, -0.0, 0.0] [1.0, 0.0, 0.3] [0.0, -0.0, -0.0] [0.0, -0.0, -0.0] [0.432, -0.108, 0.052] [0.0, -0.0, -0.0] [0.0, 0.0, -0.0] [0.266, 0.056, 0.056] [1.0, -0.212, 0.212]</t>
  </si>
  <si>
    <t>[1.0, 0.3, 0.0] [1.0, 0.128, -0.157] [1.0, -0.0, -0.3] [0.0, -0.0, -0.0] [1.0, 0.0, 0.3] [0.0, -0.0, 0.0] [0.0, -0.0, -0.0] [0.431, -0.091, 0.091] [0.0, -0.0, 0.0] [0.022, -0.0, 0.006] [0.235, 0.05, -0.05] [1.0, 0.0, 0.3]</t>
  </si>
  <si>
    <t>[0.958, 0.203, 0.203] [1.0, -0.042, -0.283] [1.0, 0.0, -0.3] [0.0, -0.0, -0.0] [0.679, 0.0, 0.204] [0.0, 0.0, -0.0] [0.0, 0.0, 0.0] [1.0, -0.212, 0.212] [0.0, -0.0, -0.0] [0.0, 0.0, -0.0] [0.029, 0.009, 0.0] [1.0, -0.135, 0.244]</t>
  </si>
  <si>
    <t>[0.564, -0.164, 0.011] [1.0, -0.181, -0.225] [1.0, 0.0, 0.3] [0.0, -0.0, 0.0] [0.0, 0.0, 0.0] [1.0, -0.212, -0.212] [0.0, 0.0, -0.0] [0.524, -0.157, 0.0] [0.237, -0.05, -0.05] [0.0, 0.0, 0.0] [1.0, 0.212, 0.212] [0.0, -0.0, -0.0]</t>
  </si>
  <si>
    <t>[1.0, -0.148, -0.178] [1.0, -0.212, 0.212] [1.0, 0.0, 0.3] [0.137, -0.029, -0.029] [0.027, -0.006, -0.006] [1.0, 0.0, -0.3] [-0.0, 0.0, -0.0] [0.0, 0.0, 0.0] [0.688, -0.146, -0.146] [0.0, 0.0, 0.0] [1.0, 0.212, 0.212] [0.0, 0.0, 0.0]</t>
  </si>
  <si>
    <t>[0.954, -0.286, -0.0] [1.0, -0.292, -0.019] [1.0, 0.0, 0.3] [0.0, 0.0, -0.0] [0.0, 0.0, -0.0] [1.0, -0.166, -0.231] [0.0, 0.0, -0.0] [0.258, -0.055, 0.055] [0.658, -0.14, -0.14] [0.0, 0.0, -0.0] [1.0, 0.212, 0.212] [0.0, -0.0, -0.0]</t>
  </si>
  <si>
    <t>[0.193, 0.041, 0.041] [1.0, -0.263, 0.089] [1.0, -0.218, -0.198] [0.0, -0.0, 0.0] [0.64, -0.136, 0.136] [0.0, -0.0, -0.0] [0.0, -0.0, -0.0] [0.658, -0.197, 0.0] [0.0, -0.0, -0.0] [0.0, -0.0, 0.0] [1.0, 0.212, 0.212] [0.0, -0.0, 0.0]</t>
  </si>
  <si>
    <t>[1.0, -0.0, -0.3] [1.0, 0.0, 0.3] [1.0, 0.3, 0.0] [0.049, 0.01, -0.01] [-0.0, -0.0, 0.0] [0.0, -0.0, -0.0] [0.0, -0.0, -0.0] [0.814, -0.194, 0.122] [0.0, -0.0, -0.0] [0.012, 0.003, -0.003] [0.109, 0.023, 0.023] [0.0, -0.0, 0.0]</t>
  </si>
  <si>
    <t>[0.194, 0.041, 0.041] [1.0, -0.212, 0.212] [1.0, 0.105, -0.192] [0.0, 0.0, 0.0] [0.816, -0.173, 0.173] [0.0, -0.0, -0.0] [0.0, 0.0, -0.0] [0.266, -0.08, 0.0] [0.0, -0.0, -0.0] [0.0, 0.0, 0.0] [1.0, 0.212, 0.212] [0.0, -0.0, 0.0]</t>
  </si>
  <si>
    <t>[0.0, -0.0, 0.0] [1.0, 0.0, -0.3] [1.0, -0.22, -0.193] [0.0, -0.0, 0.0] [0.782, -0.0, 0.235] [0.298, -0.089, -0.0] [0.0, -0.0, 0.0] [0.0, 0.0, -0.0] [1.0, -0.212, 0.212] [0.327, -0.0, 0.098] [0.275, 0.058, -0.058] [1.0, 0.0, 0.3]</t>
  </si>
  <si>
    <t>[0.046, 0.01, 0.01] [1.0, 0.0, -0.3] [1.0, -0.112, -0.254] [0.0, -0.0, -0.0] [1.0, 0.0, 0.3] [0.0, -0.0, -0.0] [0.038, 0.011, -0.0] [0.152, -0.032, 0.032] [1.0, 0.0, 0.3] [1.0, 0.017, 0.293] [1.0, 0.0, -0.3] [1.0, 0.212, 0.212]</t>
  </si>
  <si>
    <t>[0.0, -0.0, 0.0] [1.0, 0.0, -0.3] [1.0, -0.212, -0.212] [0.0, -0.0, 0.0] [0.765, -0.0, 0.23] [0.348, -0.104, -0.0] [-0.0, -0.0, -0.0] [0.0, -0.0, -0.0] [1.0, -0.212, 0.212] [0.697, 0.009, 0.206] [0.661, 0.0, -0.198] [1.0, 0.0, 0.3]</t>
  </si>
  <si>
    <t>[0.0, -0.0, 0.0] [1.0, -0.212, -0.212] [1.0, -0.212, 0.212] [0.0, -0.0, 0.0] [0.116, 0.025, -0.025] [1.0, 0.257, 0.103] [0.0, -0.0, 0.0] [0.0, 0.0, -0.0] [1.0, -0.053, -0.278] [0.0, 0.0, 0.0] [0.543, 0.115, 0.115] [0.758, -0.227, -0.0]</t>
  </si>
  <si>
    <t>[0.0, -0.0, 0.0] [1.0, -0.212, -0.212] [1.0, -0.212, 0.212] [1.0, -0.212, -0.212] [1.0, 0.024, -0.29] [1.0, 0.3, 0.0] [0.174, -0.037, 0.037] [0.524, 0.157, 0.0] [1.0, 0.0, -0.3] [0.0, -0.0, -0.0] [0.639, 0.136, 0.136] [0.362, -0.077, -0.077]</t>
  </si>
  <si>
    <t>[0.0, -0.0, -0.0] [1.0, -0.212, -0.212] [1.0, -0.212, 0.212] [0.366, -0.11, -0.0] [0.572, 0.121, -0.121] [1.0, 0.269, 0.075] [0.0, -0.0, 0.0] [0.0, 0.0, -0.0] [1.0, 0.0, -0.3] [0.0, 0.0, 0.0] [0.556, 0.118, 0.118] [0.749, -0.225, -0.0]</t>
  </si>
  <si>
    <t>[0.0, -0.0, -0.0] [1.0, -0.084, -0.265] [1.0, -0.3, 0.0] [0.0, -0.0, 0.0] [-0.0, -0.0, -0.0] [1.0, -0.212, 0.212] [0.037, -0.0, 0.011] [0.0, 0.0, 0.0] [1.0, 0.0, 0.3] [0.0, 0.0, 0.0] [0.077, 0.016, -0.016] [1.0, -0.106, -0.227]</t>
  </si>
  <si>
    <t>[0.0, -0.0, 0.0] [1.0, 0.0, -0.3] [0.819, -0.246, 0.0] [0.073, -0.016, 0.016] [0.763, 0.0, -0.229] [1.0, 0.0, 0.3] [1.0, 0.0, 0.3] [1.0, 0.26, -0.097] [1.0, 0.212, 0.212] [0.899, -0.191, 0.191] [1.0, -0.0, -0.3] [1.0, 0.0, -0.3]</t>
  </si>
  <si>
    <t>[0.0, 0.0, -0.0] [1.0, -0.048, -0.28] [1.0, -0.3, -0.0] [0.0, 0.0, -0.0] [0.464, 0.0, 0.139] [1.0, -0.212, 0.212] [0.78, 0.0, 0.234] [0.0, -0.0, -0.0] [1.0, 0.0, 0.3] [0.0, 0.0, -0.0] [0.48, 0.102, -0.102] [1.0, 0.003, -0.299]</t>
  </si>
  <si>
    <t>[0.0, 0.0, 0.0] [1.0, -0.136, -0.244] [1.0, -0.093, -0.262] [0.0, 0.0, -0.0] [1.0, 0.0, 0.3] [0.0, -0.0, 0.0] [0.0, 0.0, 0.0] [0.53, -0.112, 0.112] [0.0, 0.0, 0.0] [0.057, 0.0, 0.017] [0.148, 0.031, -0.031] [1.0, 0.0, 0.3]</t>
  </si>
  <si>
    <t>[0.621, 0.132, 0.132] [1.0, 0.124, -0.249] [1.0, -0.0, -0.3] [0.0, -0.0, 0.0] [0.874, 0.0, 0.262] [0.0, 0.0, -0.0] [0.0, -0.0, -0.0] [1.0, -0.212, 0.212] [0.0, -0.0, 0.0] [0.861, -0.0, 0.258] [0.528, 0.112, -0.112] [1.0, 0.0, 0.3]</t>
  </si>
  <si>
    <t>[0.179, 0.038, 0.038] [1.0, -0.087, -0.264] [1.0, -0.0, -0.3] [0.0, 0.0, -0.0] [1.0, -0.0, 0.3] [0.0, 0.0, -0.0] [-0.0, -0.0, 0.0] [0.621, -0.132, 0.132] [0.0, 0.0, 0.0] [0.337, -0.0, 0.101] [0.308, 0.065, -0.065] [1.0, 0.0, 0.3]</t>
  </si>
  <si>
    <t>[0.014, -0.004, 0.0] [1.0, -0.212, -0.212] [1.0, 0.0, 0.3] [0.112, 0.0, -0.034] [0.0, -0.0, -0.0] [1.0, 0.0, -0.3] [0.0, 0.0, -0.0] [0.065, -0.014, 0.014] [0.731, -0.155, -0.155] [0.0, 0.0, -0.0] [1.0, 0.212, 0.212] [0.213, -0.064, -0.0]</t>
  </si>
  <si>
    <t>[0.737, -0.193, 0.069] [1.0, -0.27, 0.072] [1.0, -0.0, 0.3] [1.0, -0.0, -0.3] [0.568, -0.094, -0.131] [1.0, 0.0, -0.3] [0.0, -0.0, -0.0] [0.0, -0.0, 0.0] [1.0, -0.212, -0.212] [0.0, 0.0, 0.0] [1.0, 0.212, 0.212] [0.0, -0.0, -0.0]</t>
  </si>
  <si>
    <t>[0.244, -0.073, -0.0] [1.0, -0.265, -0.086] [1.0, 0.0, 0.3] [0.499, -0.106, -0.106] [0.0, -0.0, -0.0] [1.0, 0.0, -0.3] [0.0, 0.0, 0.0] [0.163, -0.042, 0.018] [1.0, -0.212, -0.212] [0.0, -0.0, -0.0] [1.0, 0.212, 0.212] [0.0, -0.0, -0.0]</t>
  </si>
  <si>
    <t>[0.0, -0.0, -0.0] [1.0, -0.085, -0.265] [1.0, -0.3, -0.0] [0.0, -0.0, 0.0] [1.0, -0.0, 0.3] [0.442, -0.133, -0.0] [-0.0, -0.0, 0.0] [0.021, -0.006, -0.0] [0.0, -0.0, -0.0] [0.0, -0.0, 0.0] [0.663, 0.141, 0.141] [0.608, -0.183, -0.0]</t>
  </si>
  <si>
    <t>[1.0, 0.0, -0.3] [1.0, 0.057, 0.276] [1.0, 0.3, -0.0] [1.0, 0.3, 0.0] [0.886, 0.187, -0.188] [0.0, -0.0, 0.0] [1.0, 0.05, -0.279] [0.0, 0.0, 0.0] [-0.0, 0.0, -0.0] [1.0, 0.3, -0.0] [1.0, 0.0, -0.3] [0.046, 0.01, 0.01]</t>
  </si>
  <si>
    <t>[0.461, -0.138, -0.0] [1.0, -0.212, -0.212] [1.0, 0.0, 0.3] [0.526, 0.0, -0.158] [0.0, -0.0, -0.0] [1.0, -0.0, -0.3] [0.0, 0.0, -0.0] [0.066, -0.014, 0.014] [0.466, -0.099, -0.099] [0.0, 0.0, 0.0] [1.0, 0.212, 0.212] [0.724, -0.217, 0.0]</t>
  </si>
  <si>
    <t>[0.297, 0.063, 0.063] [1.0, -0.212, -0.212] [1.0, -0.084, -0.265] [0.0, 0.0, 0.0] [1.0, 0.0, 0.3] [0.0, -0.0, 0.0] [0.0, -0.0, 0.0] [0.891, -0.242, 0.06] [0.0, -0.0, 0.0] [0.416, 0.0, 0.125] [0.0, -0.0, 0.0] [1.0, 0.0, 0.3]</t>
  </si>
  <si>
    <t>[0.062, 0.013, 0.013] [1.0, -0.113, 0.253] [1.0, 0.249, -0.123] [0.0, -0.0, -0.0] [0.658, -0.039, 0.181] [0.0, -0.0, -0.0] [0.0, 0.0, 0.0] [1.0, -0.3, -0.0] [0.0, -0.0, 0.0] [0.0, -0.0, 0.0] [1.0, 0.212, 0.212] [0.0, -0.0, -0.0]</t>
  </si>
  <si>
    <t>[0.0, 0.0, 0.0] [1.0, -0.081, -0.266] [1.0, -0.3, -0.0] [0.0, 0.0, -0.0] [0.0, -0.0, 0.0] [1.0, -0.3, 0.0] [0.751, 0.0, 0.225] [0.0, 0.0, 0.0] [0.743, 0.201, 0.054] [0.0, -0.0, 0.0] [0.0, -0.0, -0.0] [1.0, -0.062, 0.274]</t>
  </si>
  <si>
    <t>[0.681, -0.144, 0.144] [1.0, 0.212, -0.212] [1.0, -0.014, -0.294] [-0.0, -0.0, -0.0] [0.899, -0.27, 0.0] [0.0, -0.0, -0.0] [0.0, -0.0, -0.0] [0.0, -0.0, -0.0] [1.0, -0.212, -0.212] [0.0, 0.0, -0.0] [0.292, -0.062, 0.062] [1.0, -0.119, -0.251]</t>
  </si>
  <si>
    <t>[0.808, 0.171, 0.171] [1.0, -0.3, 0.0] [1.0, -0.212, 0.212] [0.0, -0.0, -0.0] [0.628, 0.133, 0.133] [1.0, -0.188, 0.222] [0.0, -0.0, 0.0] [0.0, 0.0, 0.0] [0.273, 0.0, 0.082] [0.0, -0.0, 0.0] [1.0, 0.3, 0.0] [0.659, 0.0, 0.198]</t>
  </si>
  <si>
    <t>[0.271, -0.035, 0.019] [0.0, 0.0, -0.0] [0.0, -0.0, -0.0] [0.264, -0.079, -0.0] [0.12, -0.003, 0.035]</t>
  </si>
  <si>
    <t>[1.196, -0.185, 0.062] [0.484, 0.108, -0.09] [0.0, 0.0, 0.0] [0.987, -0.209, 0.209] [0.0, 0.0, -0.0]</t>
  </si>
  <si>
    <t>[0.082, 0.025, 0.0] [0.082, 0.003, -0.023] [0.0, -0.0, -0.0] [0.023, 0.007, 0.0] [0.079, -0.002, 0.014]</t>
  </si>
  <si>
    <t>[0.855, -0.182, 0.037] [0.244, 0.052, -0.052] [0.0, 0.0, 0.0] [0.742, -0.178, 0.108] [0.0, 0.0, -0.0]</t>
  </si>
  <si>
    <t>[1.247, 0.328, -0.005] [0.0, -0.0, -0.0] [0.0, -0.0, -0.0] [1.1, -0.328, -0.005] [0.0, 0.0, -0.0]</t>
  </si>
  <si>
    <t>[0.559, -0.168, -0.0] [0.188, 0.03, 0.044] [0.216, 0.065, 0.0] [0.403, -0.086, 0.086] [0.163, 0.035, -0.035]</t>
  </si>
  <si>
    <t>[9.933, -2.98, -0.0] [3.347, 0.536, 0.785] [3.834, 1.152, 0.0] [7.162, -1.52, 1.52] [2.891, 0.616, -0.616]</t>
  </si>
  <si>
    <t>[0.06, -0.013, 0.001] [0.025, 0.001, -0.007] [0.06, -0.015, 0.008] [0.0, -0.0, 0.0]</t>
  </si>
  <si>
    <t>[0.012, -0.001, 0.003] [0.053, -0.014, -0.0] [0.0, -0.0, -0.0] [0.053, -0.015, 0.003] [0.0, 0.0, -0.0]</t>
  </si>
  <si>
    <t>[0.026, -0.004, 0.006] [0.062, -0.003, 0.017] [0.0, -0.0, -0.0] [0.062, 0.004, 0.011]</t>
  </si>
  <si>
    <t>[0.0, -0.0, 0.0] [0.026, -0.004, 0.006] [0.062, -0.003, 0.017] [0.0, 0.0, -0.0] [0.062, 0.004, 0.011]</t>
  </si>
  <si>
    <t>[0.148, 0.004, 0.023] [0.155, -0.002, 0.022] [0.155, -0.046, 0.0] [0.155, -0.046, -0.0]</t>
  </si>
  <si>
    <t>[0.06, 0.018, -0.0] [0.147, 0.012, 0.001] [0.038, 0.011, 0.0] [0.096, -0.029, -0.0] [0.147, -0.044, -0.0]</t>
  </si>
  <si>
    <t>[0.091, -0.026, 0.004] [0.092, -0.028, 0.0] [0.092, 0.024, 0.005] [0.083, 0.025, -0.0]</t>
  </si>
  <si>
    <t>[0.001, 0.0, 0.0] [0.092, -0.026, 0.004] [0.092, -0.028, -0.0] [0.092, 0.024, 0.006] [0.084, 0.025, 0.0]</t>
  </si>
  <si>
    <t>[0.094, -0.009, -0.024] [0.094, -0.01, 0.024] [0.094, -0.009, 0.024] [0.094, -0.008, -0.025]</t>
  </si>
  <si>
    <t>[0.003, 0.001, -0.001] [0.094, -0.017, -0.021] [0.094, -0.002, 0.027] [0.094, -0.017, 0.021] [0.094, 0.0, -0.028]</t>
  </si>
  <si>
    <t>[0.094, -0.008, 0.025] [0.094, -0.012, -0.023] [0.094, -0.008, -0.025] [0.094, -0.008, 0.025]</t>
  </si>
  <si>
    <t>[-0.0, -0.0, 0.0] [0.094, -0.008, 0.025] [0.094, -0.012, -0.023] [0.094, -0.008, -0.025] [0.094, -0.008, 0.025]</t>
  </si>
  <si>
    <t>[22.094, -1.944, 5.833] [22.028, -2.85, -5.435] [22.094, -1.922, -5.833] [22.094, -1.768, 5.899]</t>
  </si>
  <si>
    <t>[-0.0, -0.0, 0.0] [22.094, -1.944, 5.833] [22.028, -2.85, -5.435] [22.094, -1.922, -5.833] [22.094, -1.768, 5.899]</t>
  </si>
  <si>
    <t>[33.112, -3.179, -8.609] [33.112, -3.609, 8.444] [33.079, -3.179, 8.609] [33.112, -2.781, -8.775]</t>
  </si>
  <si>
    <t>[0.922, 0.198, -0.198] [32.922, -5.992, -7.407] [32.922, -0.626, 9.613] [32.757, -5.893, 7.375] [32.922, 0.0, -9.877]</t>
  </si>
  <si>
    <t>[2.276, -0.218, -0.592] [2.276, -0.248, 0.58] [2.274, -0.218, 0.592] [2.276, -0.191, -0.603]</t>
  </si>
  <si>
    <t>[0.063, 0.014, -0.014] [2.263, -0.412, -0.509] [2.263, -0.043, 0.661] [2.252, -0.405, 0.507] [2.263, 0.0, -0.679]</t>
  </si>
  <si>
    <t>[0.0, 0.0, 0.0] [2.078, 0.175, 0.32] [2.078, -0.623, 0.0] [0.158, -0.0, -0.048] [0.0, 0.0, -0.0] [2.078, -0.0, 0.623] [0.0, 0.0, -0.0] [0.0, 0.0, 0.0] [0.32, -0.0, -0.096] [0.0, -0.0, -0.0] [0.0, 0.0, -0.0] [0.023, -0.0, -0.006]</t>
  </si>
  <si>
    <t>[0.228, -0.068, 0.0] [6.165, -0.302, -1.726] [1.344, -0.284, -0.284] [4.944, 1.486, 0.0] [0.0, -0.0, 0.0]</t>
  </si>
  <si>
    <t>[3.983, -0.37, 0.036] [0.283, -0.0, 0.084] [1.924, -0.0, 0.578] [0.0, -0.0, 0.0] [0.351, 0.0, -0.104] [0.0, 0.0, 0.0] [0.0, -0.0, 0.0]</t>
  </si>
  <si>
    <t>[0.0, -0.0, 0.0] [0.924, 0.196, -0.196] [0.148, 0.003, -0.043] [0.0, -0.0, 0.0] [0.0, -0.0, 0.0] [0.924, -0.172, -0.206] [0.0, 0.0, -0.0] [0.0, 0.0, 0.0] [0.924, 0.247, -0.073] [0.0, -0.0, 0.0] [0.0, -0.0, 0.0] [0.924, -0.266, 0.027]</t>
  </si>
  <si>
    <t>[0.664, 0.143, -0.143] [6.645, 1.946, -0.108] [0.0, 0.0, 0.0] [8.968, -0.87, 0.7] [0.0, 0.0, -0.0]</t>
  </si>
  <si>
    <t>[1.255, 0.0, -0.376] [0.0, -0.0, 0.0] [1.255, 0.202, 0.084] [0.0, 0.0, -0.0] [0.67, 0.0, 0.201] [0.0, -0.0, -0.0] [1.038, 0.275, -0.088]</t>
  </si>
  <si>
    <t>[0.108, -0.0, 0.032] [1.547, 0.464, 0.0] [1.547, 0.328, -0.328] [0.0, -0.0, 0.0] [0.0, 0.0, 0.0] [1.547, 0.328, 0.328] [0.0, -0.0, -0.0] [0.0, 0.0, 0.0] [1.259, -0.012, -0.373] [0.3, 0.0, 0.09] [0.0, 0.0, -0.0] [0.274, -0.059, -0.059]</t>
  </si>
  <si>
    <t>[0.005, -0.0, 0.0] [4.607, 1.212, -0.415] [1.341, 0.0, -0.401] [4.607, 1.018, 0.369] [0.0, -0.0, 0.0]</t>
  </si>
  <si>
    <t>[2.995, 0.683, -0.524] [0.0, -0.0, 0.0] [2.282, 0.485, 0.485] [0.0, -0.0, -0.0] [0.141, 0.0, -0.042] [0.216, -0.0, 0.066] [0.557, -0.117, -0.117]</t>
  </si>
  <si>
    <t>[0.0, 0.0, -0.0] [1.685, -0.374, -0.318] [1.685, -0.505, 0.0] [0.568, 0.0, 0.17] [-0.0, 0.0, -0.0] [1.685, -0.505, -0.0] [0.0, -0.0, 0.0] [0.0, -0.0, 0.0] [1.095, 0.261, -0.162] [0.0, 0.0, 0.0] [0.0, 0.0, 0.0] [0.59, -0.0, -0.177]</t>
  </si>
  <si>
    <t>[1.272, 0.113, 0.335] [1.725, 0.367, -0.367] [0.0, 0.0, 0.0] [2.413, -0.475, 0.391] [0.0, 0.0, -0.0]</t>
  </si>
  <si>
    <t>[3.027, -0.89, 0.045] [0.291, -0.0, -0.088] [2.373, -0.711, -0.0] [0.0, -0.0, 0.0] [0.0, 0.0, 0.0] [0.0, 0.0, 0.0] [0.636, 0.109, -0.145]</t>
  </si>
  <si>
    <t>[0.0, 0.0, 0.0] [4.267, -0.0, -1.28] [4.267, -1.08, -0.482] [1.592, 0.0, -0.478] [0.0, 0.0, -0.0] [4.267, 0.0, 1.28] [0.0, 0.0, -0.0] [0.0, -0.0, 0.0] [2.069, 0.209, -0.533] [0.0, -0.0, -0.0] [0.0, -0.0, -0.0] [2.134, -0.0, -0.64]</t>
  </si>
  <si>
    <t>[10.271, 2.18, -2.18] [32.743, 7.546, -5.492] [0.0, 0.0, 0.0] [41.924, 3.06, -0.964] [0.0, 0.0, -0.0]</t>
  </si>
  <si>
    <t>[8.062, -1.782, -1.54] [1.475, -0.0, 0.443] [1.29, -0.274, 0.274] [0.0, -0.0, 0.0] [5.369, 0.0, -1.612] [0.0, 0.0, -0.0] [1.435, -0.0, -0.427]</t>
  </si>
  <si>
    <t>[0.284, -0.0, -0.085] [0.284, 0.0, 0.085] [0.284, 0.064, 0.051] [0.0, 0.0, 0.0] [0.0, -0.0, -0.0] [0.284, 0.026, 0.074] [0.284, -0.0, 0.085] [0.284, 0.064, -0.051] [0.218, -0.046, -0.046] [0.284, 0.06, 0.06] [0.284, 0.083, 0.004] [0.284, 0.0, 0.085]</t>
  </si>
  <si>
    <t>[8.804, -2.639, -0.0] [18.57, 4.957, -1.504] [11.689, -0.0, -3.502] [24.661, 4.266, 5.647] [0.0, 0.0, -0.0]</t>
  </si>
  <si>
    <t>[0.742, 0.0, 0.223] [0.021, -0.006, -0.0] [0.0, 0.0, 0.0] [0.742, -0.223, -0.0] [0.449, 0.0, -0.134] [0.742, -0.049, -0.027] [0.0, -0.0, 0.0]</t>
  </si>
  <si>
    <t>[0.0, 0.0, 0.0] [46.624, -0.0, -13.987] [46.624, -11.796, -5.269] [17.391, 0.0, -5.222] [0.0, 0.0, -0.0] [46.624, 0.0, 13.987] [0.0, 0.0, -0.0] [0.0, -0.0, 0.0] [22.613, 2.285, -5.828] [0.0, -0.0, -0.0] [0.0, -0.0, -0.0] [23.312, -0.0, -6.994]</t>
  </si>
  <si>
    <t>[112.229, 23.82, -23.82] [357.757, 82.454, -60.008] [0.0, 0.0, 0.0] [458.076, 33.44, -10.536] [0.0, 0.0, -0.0]</t>
  </si>
  <si>
    <t>[88.092, -19.468, -16.826] [16.121, -0.0, 4.845] [14.095, -2.995, 2.995] [0.0, -0.0, 0.0] [58.669, 0.0, -17.618] [0.0, 0.0, -0.0] [15.68, -0.0, -4.669]</t>
  </si>
  <si>
    <t>[0.243, 0.067, -0.015] [0.243, 0.073, -0.0] [0.243, 0.073, 0.0] [0.243, -0.052, -0.052] [0.092, -0.019, -0.019] [0.128, 0.027, -0.027] [0.0, 0.0, 0.0] [0.0, 0.0, 0.0] [0.152, -0.03, -0.033] [0.0, -0.0, -0.0] [0.0, 0.0, 0.0] [0.243, -0.073, -0.0]</t>
  </si>
  <si>
    <t>[1.094, 0.301, 0.066] [0.364, -0.109, -0.0] [0.0, -0.0, -0.0] [0.515, -0.154, -0.0] [0.0, 0.0, 0.0] [0.0, 0.0, -0.0] [-0.0, 0.0, -0.0] [0.002, -0.001, -0.0] [0.0, 0.0, 0.0] [0.113, 0.0, 0.034]</t>
  </si>
  <si>
    <t>[0.047, -0.014, 0.0] [0.0, 0.0, -0.0] [0.033, -0.0, -0.01] [0.066, 0.014, -0.014] [0.066, 0.02, 0.0] [0.066, 0.014, -0.014] [0.066, 0.0, -0.02] [0.066, -0.02, -0.001] [0.066, -0.014, 0.014] [0.066, 0.02, -0.0] [0.066, 0.014, -0.014] [0.028, 0.006, 0.006]</t>
  </si>
  <si>
    <t>[0.04, -0.009, -0.008] [0.051, 0.014, 0.004] [0.051, 0.015, 0.0] [0.051, 0.011, -0.01] [0.051, 0.0, -0.015] [0.051, -0.011, -0.011] [0.051, -0.011, 0.011] [0.051, 0.015, 0.0] [0.051, 0.0, -0.015] [0.051, -0.006, -0.013]</t>
  </si>
  <si>
    <t>[0.111, 0.025, 0.019] [0.111, 0.024, 0.024] [0.111, 0.028, 0.012] [0.111, 0.033, 0.001] [0.111, -0.016, -0.027] [0.0, 0.0, -0.0] [0.111, -0.024, 0.024] [0.0, -0.0, 0.0] [0.0, -0.0, -0.0] [0.089, -0.027, 0.0] [0.0, 0.0, 0.0] [0.111, -0.024, -0.024]</t>
  </si>
  <si>
    <t>[0.503, 0.148, 0.007] [0.37, -0.078, 0.078] [0.0, -0.0, 0.0] [0.112, -0.025, 0.022] [0.0, -0.0, 0.0] [0.0, 0.0, 0.0] [0.0, 0.0, 0.0] [0.249, -0.074, -0.0] [0.0, 0.0, 0.0] [-0.0, -0.0, 0.0]</t>
  </si>
  <si>
    <t>[0.154, 0.0, -0.046] [0.209, 0.044, -0.044] [0.209, 0.063, 0.0] [0.209, -0.063, -0.0] [0.165, -0.048, -0.003] [0.209, 0.063, -0.0] [0.0, 0.0, 0.0] [0.0, -0.0, 0.0] [0.209, -0.044, -0.044] [0.0, 0.0, 0.0] [0.176, 0.038, 0.035] [0.0, -0.0, 0.0]</t>
  </si>
  <si>
    <t>[0.518, 0.155, 0.0] [0.051, -0.015, 0.0] [0.0, -0.0, 0.0] [0.401, 0.052, -0.064] [0.0, -0.0, 0.0] [0.0, -0.0, 0.0] [0.0, -0.0, -0.0] [-0.0, 0.0, 0.0] [0.0, 0.0, -0.0] [0.323, 0.097, -0.0]</t>
  </si>
  <si>
    <t>[0.187, 0.056, 0.0] [0.187, 0.056, -0.0] [0.187, 0.056, 0.0] [0.187, 0.044, 0.029] [0.187, 0.05, -0.016] [0.187, 0.043, -0.031] [0.046, -0.01, 0.01] [-0.0, -0.0, -0.0] [0.038, -0.011, 0.0] [0.0, -0.0, -0.0] [0.0, 0.0, 0.0] [0.0, 0.0, -0.0]</t>
  </si>
  <si>
    <t>[0.503, 0.151, 0.0] [0.313, 0.085, 0.023] [0.009, -0.003, -0.0] [0.345, 0.096, 0.018] [0.0, -0.0, 0.0] [0.0, -0.0, -0.0] [0.0, -0.0, -0.0] [-0.0, 0.0, -0.0] [0.0, 0.0, -0.0] [-0.0, 0.0, 0.0]</t>
  </si>
  <si>
    <t>[0.105, -0.025, -0.017] [0.105, -0.032, -0.0] [0.105, -0.029, -0.005] [0.105, -0.032, 0.0] [0.105, -0.032, -0.0] [0.003, -0.001, -0.0] [0.044, 0.009, 0.009] [0.0, 0.0, 0.0] [0.105, 0.032, 0.0] [0.0, 0.0, -0.0] [0.105, 0.0, 0.032] [0.105, -0.024, 0.017]</t>
  </si>
  <si>
    <t>[0.395, 0.103, 0.038] [0.153, -0.046, -0.0] [0.0, -0.0, -0.0] [0.11, -0.033, -0.0] [0.0, 0.0, 0.0] [0.0, 0.0, 0.0] [0.0, 0.0, 0.0] [0.045, -0.014, 0.0] [0.043, 0.0, 0.013] [0.395, -0.0, 0.118]</t>
  </si>
  <si>
    <t>[44.172, 13.252, 0.0] [44.172, 13.252, -0.0] [44.172, 13.252, 0.0] [44.172, 10.425, 6.891] [44.172, 11.75, -3.666] [44.172, 10.248, -7.288] [10.91, -2.297, 2.297] [-0.0, -0.0, -0.0] [9.011, -2.694, 0.0] [0.0, -0.0, -0.0] [0.0, 0.0, 0.0] [0.0, 0.0, -0.0]</t>
  </si>
  <si>
    <t>[118.74, 35.622, 0.0] [73.856, 19.948, 5.343] [2.019, -0.594, -0.0] [81.337, 22.679, 4.275] [0.0, -0.0, 0.0] [0.0, -0.0, -0.0] [0.0, -0.0, -0.0] [-0.0, 0.0, -0.0] [0.0, 0.0, -0.0] [-0.0, 0.0, 0.0]</t>
  </si>
  <si>
    <t>[31.435, -7.387, -4.967] [31.435, -9.43, -0.0] [31.435, -8.77, -1.603] [31.435, -9.43, 0.0] [31.435, -9.43, -0.0] [0.817, -0.251, -0.0] [13.14, 2.798, 2.798] [0.0, 0.0, 0.0] [31.435, 9.43, 0.0] [0.0, 0.0, -0.0] [31.435, 0.0, 9.43] [31.435, -7.324, 5.092]</t>
  </si>
  <si>
    <t>[118.42, 30.908, 11.25] [45.947, -13.737, -0.0] [0.0, -0.0, -0.0] [32.921, -9.829, -0.0] [0.0, 0.0, 0.0] [0.0, 0.0, 0.0] [0.0, 0.0, 0.0] [13.618, -4.145, 0.0] [13.026, 0.0, 3.908] [118.42, -0.0, 35.526]</t>
  </si>
  <si>
    <t>[0.047, 0.0, -0.014] [0.047, 0.0, 0.014] [0.046, 0.0, -0.014] [0.047, -0.001, 0.014] [0.047, 0.0, 0.014] [0.047, 0.0, -0.014] [0.047, -0.001, -0.014] [0.047, 0.0, 0.014] [0.047, 0.0, -0.014] [0.047, 0.0, -0.014] [0.046, 0.0, -0.014] [0.047, 0.0, 0.014]</t>
  </si>
  <si>
    <t>[1.376, -0.413, -0.0] [1.376, 0.233, -0.246] [0.78, 0.165, -0.165] [0.197, 0.0, 0.059] [0.0, -0.0, -0.0] [0.091, 0.0, -0.028] [0.0, 0.0, 0.0]</t>
  </si>
  <si>
    <t>[0.071, 0.015, -0.015] [0.101, -0.017, 0.01] [0.0, 0.0, 0.0] [0.101, 0.021, 0.021] [0.0, 0.0, -0.0] [0.101, 0.022, 0.02] [0.0, 0.0, -0.0] [0.096, 0.0, 0.029]</t>
  </si>
  <si>
    <t>[60.802, -13.316, -11.856] [59.16, 12.647, -12.16] [0.0, 0.0, 0.0] [1.642, 0.0, -0.486]</t>
  </si>
  <si>
    <t>[0.035, 0.0, 0.01] [0.075, 0.0, 0.022] [0.015, 0.0, 0.005] [0.075, 0.0, 0.022] [0.075, 0.0, 0.022] [0.075, -0.003, -0.021] [0.075, 0.0, -0.022] [0.074, 0.0, -0.022] [0.075, 0.0, 0.022]</t>
  </si>
  <si>
    <t>[0.093, 0.009, 0.024] [0.093, 0.0, 0.028] [0.093, 0.0, -0.028] [0.093, 0.02, -0.02] [0.093, 0.0, 0.028] [0.093, 0.0, -0.028] [0.014, -0.004, 0.0] [0.093, 0.022, -0.014] [0.09, 0.012, -0.022]</t>
  </si>
  <si>
    <t>[0.278, 0.047, -0.064] [0.278, 0.0, 0.083] [0.25, 0.0, -0.075] [0.0, 0.0, -0.0] [0.278, 0.034, 0.069] [0.254, 0.014, -0.07]</t>
  </si>
  <si>
    <t>[0.0, -0.0, -0.0] [0.12, -0.0, -0.036] [0.13, 0.0, 0.039] [0.0, -0.0, -0.0] [0.13, -0.0, -0.039] [0.13, 0.0, 0.039] [0.0, 0.0, 0.0] [0.13, 0.0, -0.039] [0.13, 0.0, 0.039] [0.0, 0.0, 0.0] [0.13, 0.0, 0.039] [0.12, -0.0, -0.036]</t>
  </si>
  <si>
    <t>[1.16, -0.348, -0.0] [1.16, 0.34, -0.02] [1.008, 0.002, -0.138] [0.0, 0.0, 0.0] [-0.0, 0.0, 0.0] [0.0, -0.0, 0.0] [0.132, -0.0, 0.039]</t>
  </si>
  <si>
    <t>[0.113, 0.0, 0.034] [0.024, 0.005, 0.005] [0.078, 0.0, 0.023] [0.0, -0.0, 0.0] [0.113, -0.003, -0.017] [0.0, -0.0, -0.0] [0.113, 0.0, 0.034] [0.049, 0.0, -0.015]</t>
  </si>
  <si>
    <t>[10.134, -2.219, -1.794] [9.82, 2.108, -2.017] [0.0, -0.0, -0.0] [0.314, 0.0, 0.091]</t>
  </si>
  <si>
    <t>[0.249, 0.0, 0.075] [0.098, 0.0, 0.029] [0.249, 0.0, 0.075] [0.0, 0.0, 0.0] [0.249, -0.014, 0.0] [0.186, 0.0, 0.056] [0.0, -0.0, -0.0] [0.249, 0.0, 0.075] [0.243, 0.0, -0.073]</t>
  </si>
  <si>
    <t>[0.0, -0.0, -0.0] [0.259, 0.0, -0.078] [0.246, -0.0, 0.074] [0.0, 0.0, 0.0] [0.259, 0.0, -0.078] [0.259, 0.0, 0.078] [0.041, 0.012, -0.0] [0.245, -0.016, -0.032] [0.259, 0.0, -0.078]</t>
  </si>
  <si>
    <t>[0.0, -0.0, 0.0] [0.696, -0.0, -0.209] [0.745, 0.0, 0.224] [0.383, 0.115, 0.0] [0.682, 0.041, 0.1] [0.745, -0.158, -0.158]</t>
  </si>
  <si>
    <t>[0.0, -0.0, 0.0] [0.074, -0.013, -0.017] [0.0, -0.0, -0.0] [0.0, 0.0, -0.0] [0.074, 0.0, 0.022] [0.0, -0.0, -0.0] [0.0, -0.0, 0.0] [0.074, -0.0, -0.022] [0.0, 0.0, 0.0] [0.0, 0.0, -0.0] [0.074, -0.011, -0.017] [0.0, 0.0, -0.0]</t>
  </si>
  <si>
    <t>[0.024, 0.007, -0.0] [0.07, -0.004, -0.02] [0.06, -0.004, 0.014] [0.07, 0.0, -0.021] [0.07, 0.0, 0.021] [0.07, 0.0, 0.021] [0.07, 0.0, -0.021]</t>
  </si>
  <si>
    <t>[0.024, 0.007, 0.0] [0.07, -0.004, -0.02] [0.06, -0.004, 0.014] [0.07, 0.0, -0.021] [0.07, 0.0, 0.021] [0.07, 0.0, 0.021] [0.07, 0.0, -0.021] [0.0, 0.0, 0.0]</t>
  </si>
  <si>
    <t>[0.038, 0.008, -0.008] [0.111, -0.01, -0.029] [0.111, 0.0, 0.033] [0.111, 0.001, -0.018]</t>
  </si>
  <si>
    <t>[0.042, 0.0, 0.013] [0.071, 0.0, 0.021] [0.109, 0.0, 0.033] [0.0, 0.0, 0.0] [0.109, 0.0, 0.033] [0.0, -0.0, 0.0] [0.048, 0.0, 0.014] [0.109, 0.007, 0.028] [0.0, -0.0, -0.0]</t>
  </si>
  <si>
    <t>[0.006, -0.0, -0.002] [0.143, 0.027, 0.032] [0.0, -0.0, 0.0] [0.0, -0.0, -0.0] [0.143, 0.0, -0.043] [0.0, -0.0, -0.0] [0.0, -0.0, 0.0] [0.143, 0.006, -0.04] [0.138, 0.022, -0.032]</t>
  </si>
  <si>
    <t>[0.005, -0.0, -0.002] [0.411, 0.025, -0.088] [0.0, -0.0, 0.0] [0.0, 0.0, 0.0] [0.297, -0.064, -0.06] [0.411, 0.087, -0.087]</t>
  </si>
  <si>
    <t>[0.0, -0.0, 0.0] [0.0, 0.0, -0.0] [0.074, -0.013, -0.017] [0.0, -0.0, 0.0] [0.0, 0.0, -0.0] [0.074, 0.0, 0.022] [0.0, 0.0, 0.0] [0.0, 0.0, 0.0] [0.074, 0.0, -0.022] [0.0, 0.0, 0.0] [0.0, -0.0, 0.0] [0.074, -0.011, -0.017]</t>
  </si>
  <si>
    <t>[4.343, -1.303, -0.0] [4.343, 0.638, -0.443] [2.797, 0.638, -0.452] [0.0, 0.0, -0.0] [0.0, -0.0, -0.0] [0.0, 0.0, -0.0] [0.0, 0.0, -0.0]</t>
  </si>
  <si>
    <t>[0.149, -0.033, -0.029] [0.0, 0.0, -0.0] [0.0, -0.0, 0.0] [0.0, -0.0, -0.0] [0.0, -0.0, -0.0] [0.0, 0.0, 0.0] [0.0, 0.0, 0.0] [0.149, -0.033, -0.029]</t>
  </si>
  <si>
    <t>[5.429, -1.162, -1.048] [5.13, 1.102, -1.053] [0.0, -0.0, 0.0] [0.0, -0.0, 0.0]</t>
  </si>
  <si>
    <t>[0.114, -0.03, 0.01] [0.051, 0.013, 0.006] [0.074, 0.016, -0.016] [0.036, 0.0, 0.011] [0.0, 0.0, -0.0] [0.114, 0.0, 0.034] [0.0, 0.0, -0.0] [0.0, -0.0, 0.0] [0.114, 0.0, -0.034]</t>
  </si>
  <si>
    <t>[0.0, 0.0, 0.0] [0.0, 0.0, -0.0] [0.134, 0.0, 0.04] [0.078, -0.0, 0.023] [0.0, -0.0, 0.0] [0.134, -0.006, 0.019] [0.0, -0.0, 0.0] [0.134, 0.028, 0.028] [0.13, -0.032, 0.017]</t>
  </si>
  <si>
    <t>[0.183, 0.0, 0.055] [0.0, 0.0, -0.0] [0.36, 0.028, 0.096] [0.069, 0.014, 0.014] [0.36, 0.076, 0.076] [0.257, -0.064, 0.032]</t>
  </si>
  <si>
    <t>[0.002, -0.001, 0.0] [0.127, -0.038, 0.0] [0.127, -0.037, 0.002] [0.0, -0.0, -0.0] [0.127, -0.038, 0.0] [0.127, -0.038, -0.0] [0.0, -0.0, -0.0] [0.127, -0.038, 0.0] [0.127, -0.038, -0.0] [0.0, 0.0, 0.0] [0.127, 0.038, 0.0] [0.127, 0.038, -0.0]</t>
  </si>
  <si>
    <t>[0.444, -0.133, -0.0] [0.444, -0.097, -0.059] [0.285, -0.076, -0.023] [0.0, 0.0, 0.0] [0.0, -0.0, -0.0] [0.0, -0.0, 0.0] [0.001, -0.0, 0.0]</t>
  </si>
  <si>
    <t>[0.179, -0.054, -0.0] [0.179, -0.038, 0.038] [0.072, -0.022, -0.0] [0.065, -0.02, -0.0] [0.179, -0.038, -0.038] [0.177, 0.038, -0.038] [0.177, 0.039, 0.034] [0.179, 0.054, 0.0]</t>
  </si>
  <si>
    <t>[0.709, -0.156, -0.136] [0.709, -0.156, -0.136] [0.0, 0.0, 0.0] [0.0, 0.0, -0.0]</t>
  </si>
  <si>
    <t>[0.174, -0.037, 0.037] [0.174, -0.042, 0.025] [0.174, -0.046, 0.015] [0.0, -0.0, 0.0] [0.174, -0.052, -0.0] [0.174, -0.037, 0.037] [0.042, 0.011, -0.003] [0.174, 0.048, -0.01] [0.174, 0.037, -0.037]</t>
  </si>
  <si>
    <t>[0.0, -0.0, -0.0] [0.173, -0.052, -0.0] [0.169, -0.049, 0.004] [0.05, -0.015, -0.0] [0.173, -0.052, 0.0] [0.173, -0.037, 0.037] [0.012, 0.004, 0.0] [0.173, 0.052, 0.0] [0.173, 0.044, -0.02]</t>
  </si>
  <si>
    <t>[0.007, -0.002, 0.0] [0.254, -0.076, 0.0] [0.253, -0.073, 0.007] [0.0, 0.0, -0.0] [0.253, 0.076, -0.0] [0.254, 0.076, -0.001]</t>
  </si>
  <si>
    <t>[0.0, 0.0, 0.0] [0.127, 0.038, -0.0] [0.127, 0.038, 0.0] [0.0, 0.0, -0.0] [0.127, 0.038, 0.0] [0.127, 0.038, 0.0] [0.0, 0.0, 0.0] [0.127, 0.038, 0.0] [0.127, 0.038, -0.0] [0.002, -0.001, -0.0] [0.127, -0.037, 0.002] [0.127, -0.038, 0.0]</t>
  </si>
  <si>
    <t>[0.381, 0.093, -0.051] [0.381, 0.114, -0.0] [0.342, 0.088, -0.034] [0.016, 0.005, 0.0] [0.0, 0.0, -0.0] [0.0, 0.0, -0.0] [0.003, -0.001, 0.001]</t>
  </si>
  <si>
    <t>[0.179, 0.054, -0.0] [0.107, 0.023, 0.023] [0.13, 0.028, -0.028] [0.179, 0.038, 0.038] [0.099, 0.03, -0.0] [0.128, -0.038, -0.002] [0.179, -0.038, 0.038] [0.179, -0.054, -0.0]</t>
  </si>
  <si>
    <t>[0.688, 0.148, -0.141] [0.688, 0.148, -0.141] [0.0, 0.0, -0.0] [0.0, -0.0, 0.0]</t>
  </si>
  <si>
    <t>[0.174, 0.037, 0.037] [0.162, 0.034, 0.034] [0.174, 0.042, 0.025] [0.0, 0.0, 0.0] [0.174, 0.052, 0.0] [0.174, 0.037, 0.037] [0.042, -0.013, -0.0] [0.174, -0.048, -0.011] [0.171, -0.036, -0.036]</t>
  </si>
  <si>
    <t>[0.029, 0.009, -0.0] [0.173, 0.052, 0.0] [0.173, 0.037, 0.037] [0.038, 0.012, 0.0] [0.173, 0.052, 0.0] [0.173, 0.042, 0.025] [0.0, 0.0, -0.0] [0.173, -0.052, -0.0] [0.168, -0.049, -0.004]</t>
  </si>
  <si>
    <t>[0.0, 0.0, -0.0] [0.254, 0.076, -0.001] [0.253, 0.076, 0.0] [0.007, -0.002, 0.0] [0.253, -0.073, 0.007] [0.254, -0.076, -0.0]</t>
  </si>
  <si>
    <t>[0.249, -0.077, 0.0] [19.176, -5.753, 0.0] [19.176, -5.638, 0.268] [0.019, -0.0, -0.0] [19.176, -5.753, 0.0] [19.176, -5.753, -0.0] [0.019, -0.0, -0.0] [19.176, -5.753, 0.0] [19.176, -5.753, -0.0] [0.0, 0.0, 0.0] [19.176, 5.753, 0.0] [19.176, 5.734, -0.038]</t>
  </si>
  <si>
    <t>[67.227, -20.168, -0.0] [67.227, -14.655, -9.008] [43.093, -11.496, -3.496] [0.0, 0.0, 0.0] [0.0, -0.0, -0.0] [0.0, -0.0, 0.0] [0.202, -0.0, 0.067]</t>
  </si>
  <si>
    <t>[27.033, -8.11, -0.0] [27.033, -5.731, 5.731] [10.894, -3.271, -0.0] [9.867, -2.974, -0.0] [27.033, -5.731, -5.731] [26.79, 5.677, -5.677] [26.682, 5.893, 5.109] [27.033, 8.11, 0.0]</t>
  </si>
  <si>
    <t>[107.187, -23.581, -20.58] [107.187, -23.581, -20.58] [0.0, 0.0, 0.0] [0.0, 0.0, -0.0]</t>
  </si>
  <si>
    <t>[26.261, -5.567, 5.567] [26.261, -6.329, 3.729] [26.261, -6.933, 2.258] [0.0, -0.0, 0.0] [26.261, -7.878, -0.0] [26.261, -5.567, 5.567] [6.329, 1.681, -0.525] [26.261, 7.274, -1.444] [26.261, 5.567, -5.567]</t>
  </si>
  <si>
    <t>[0.0, -0.0, -0.0] [26.097, -7.829, -0.0] [25.445, -7.412, 0.574] [7.49, -2.244, -0.0] [26.097, -7.829, 0.0] [26.097, -5.533, 5.533] [1.853, 0.548, 0.0] [26.097, 7.829, 0.0] [26.097, 6.576, -3.053]</t>
  </si>
  <si>
    <t>[1.115, -0.346, 0.0] [38.448, -11.534, 0.0] [38.371, -11.073, 1.077] [0.0, 0.0, -0.0] [38.371, 11.496, -0.0] [38.448, 11.496, -0.077]</t>
  </si>
  <si>
    <t>[6.249, -0.2, 0.294] [0.412, 0.0, 0.125] [0.444, 0.112, 0.05] [0.0, -0.0, -0.0] [0.0, 0.0, -0.0] [0.0, -0.0, -0.0] [0.0, 0.0, 0.0]</t>
  </si>
  <si>
    <t>[10.764, 0.0, 3.229] [10.742, -1.615, -1.173] [10.764, 2.368, -0.097] [0.0, -0.0, 0.0] [0.0, -0.0, 0.0]</t>
  </si>
  <si>
    <t>[1.352, 0.286, 0.286] [6.968, -1.477, 1.477] [6.968, 0.732, -1.338] [0.0, 0.0, 0.0] [5.686, -1.205, 1.205] [0.0, -0.0, -0.0] [0.0, 0.0, -0.0] [1.853, -0.557, 0.0] [0.0, -0.0, -0.0] [0.0, 0.0, 0.0] [6.968, 1.477, 1.477] [0.0, -0.0, 0.0]</t>
  </si>
  <si>
    <t>[4.357, -0.244, 1.207] [4.357, 1.281, -0.061] [4.357, -1.076, -0.562] [4.357, -0.166, 1.237] [4.357, 0.924, 0.924]</t>
  </si>
  <si>
    <t>[0.0, -0.0, -0.0] [0.965, -0.29, -0.0] [0.965, 0.205, -0.205] [0.965, 0.0, 0.29] [0.965, 0.0, -0.29] [0.962, 0.12, 0.0] [0.945, -0.061, 0.002]</t>
  </si>
  <si>
    <t>[0.0, -0.0, -0.0] [8.652, 2.596, -0.0] [7.821, 0.329, 1.09] [8.652, 2.025, -1.384] [1.739, 0.372, -0.372]</t>
  </si>
  <si>
    <t>[0.0, 0.0, -0.0] [3.942, -0.189, -1.104] [3.942, -1.183, -0.0] [0.0, 0.0, -0.0] [1.829, 0.0, 0.548] [3.942, -0.836, 0.836] [3.075, 0.0, 0.922] [0.0, -0.0, -0.0] [3.942, 0.0, 1.183] [0.0, 0.0, -0.0] [1.892, 0.402, -0.402] [3.942, 0.012, -1.179]</t>
  </si>
  <si>
    <t>[4.15, -0.0, -1.245] [0.166, 0.0, 0.05] [0.776, 0.166, -0.166] [0.0, -0.0, -0.0] [3.685, 0.0, 1.104] [0.0, 0.0, 0.0] [1.183, 0.0, 0.353]</t>
  </si>
  <si>
    <t>[6.461, -1.37, 1.37] [4.536, -1.357, -0.0] [6.461, 0.937, -1.551] [0.0, 0.0, -0.0] [6.299, -0.672, 0.497]</t>
  </si>
  <si>
    <t>[1.479, 0.314, 0.314] [8.263, -0.719, -2.181] [8.263, -0.0, -2.479] [0.0, 0.0, -0.0] [8.263, -0.0, 2.479] [0.0, 0.0, -0.0] [-0.0, -0.0, 0.0] [5.131, -1.091, 1.091] [0.0, 0.0, 0.0] [2.785, -0.0, 0.835] [2.545, 0.537, -0.537] [8.263, 0.0, 2.479]</t>
  </si>
  <si>
    <t>[4.847, -0.286, 1.333] [3.989, 0.388, 0.397] [0.0, 0.0, -0.0] [0.0, 0.0, -0.0] [0.0, -0.0, 0.0] [2.487, -0.0, -0.746] [0.0, -0.0, -0.0]</t>
  </si>
  <si>
    <t>[19.07, 5.378, -0.858] [19.07, 1.716, -5.015] [11.671, 1.106, 2.04] [19.07, 4.043, 4.043] [0.0, 0.0, 0.0]</t>
  </si>
  <si>
    <t>[1.479, -0.443, -0.0] [6.063, -1.607, -0.521] [6.063, 0.0, 1.819] [3.025, -0.643, -0.643] [0.0, -0.0, -0.0] [6.063, 0.0, -1.819] [0.0, 0.0, 0.0] [0.988, -0.255, 0.109] [6.063, -1.285, -1.285] [0.0, -0.0, -0.0] [6.063, 1.285, 1.285] [0.0, -0.0, -0.0]</t>
  </si>
  <si>
    <t>[7.687, -2.306, -0.0] [3.528, -0.0, -1.061] [3.121, -0.938, -0.0] [0.0, -0.0, -0.0] [-0.0, 0.0, -0.0] [1.13, -0.261, -0.184] [1.637, -0.492, 0.0]</t>
  </si>
  <si>
    <t>[4.249, 0.093, 1.236] [0.446, -0.093, 0.093] [0.429, 0.089, 0.089] [4.249, 0.654, -1.003] [0.013, -0.004, -0.0]</t>
  </si>
  <si>
    <t>[0.0, -0.0, -0.0] [4.608, -0.392, -1.221] [4.608, -1.382, -0.0] [0.0, -0.0, 0.0] [4.608, -0.0, 1.382] [2.037, -0.613, -0.0] [-0.0, -0.0, 0.0] [0.097, -0.028, -0.0] [0.0, -0.0, -0.0] [0.0, -0.0, 0.0] [3.055, 0.65, 0.65] [2.802, -0.843, -0.0]</t>
  </si>
  <si>
    <t>[0.0, -0.0, -0.0] [4.755, 0.067, -1.327] [4.755, 0.366, -1.274] [0.0, -0.0, -0.0] [0.0, -0.0, -0.0]</t>
  </si>
  <si>
    <t>[8.804, 2.553, 0.22] [0.0, 0.0, 0.0] [0.775, 0.167, 0.167] [6.418, 1.928, -0.0] [3.68, 0.784, 0.784] [0.431, 0.132, -0.0] [0.0, 0.0, 0.0]</t>
  </si>
  <si>
    <t>[0.099, 0.024, -0.024] [4.719, 0.359, -1.265] [4.714, 0.047, -1.392] [0.099, 0.0, 0.028] [0.0, 0.0, 0.0]</t>
  </si>
  <si>
    <t>[1.075, 0.0, -0.322] [1.075, 0.061, 0.297] [1.075, 0.322, -0.0] [1.075, 0.322, 0.0] [0.952, 0.201, -0.202] [0.0, -0.0, 0.0] [1.075, 0.054, -0.3] [0.0, 0.0, 0.0] [-0.0, 0.0, -0.0] [1.075, 0.322, -0.0] [1.075, 0.0, -0.322] [0.049, 0.011, 0.011]</t>
  </si>
  <si>
    <t>T13</t>
  </si>
  <si>
    <t>T26</t>
  </si>
  <si>
    <t>T23</t>
  </si>
  <si>
    <t>[1.0, 0.394, 0.081] [0.0, 0.0, 0.0] [0.0, -0.0, -0.0] [0.833, -0.416, 0.0] [0.159, -0.035, 0.065]</t>
  </si>
  <si>
    <t>[1.0, -0.5, 0.0] [0.958, 0.0, 0.479] [1.0, -0.495, -0.011] [0.438, -0.0, -0.219] [1.0, -0.004, -0.139]</t>
  </si>
  <si>
    <t>[1.0, 0.191, 0.421] [0.0, -0.0, 0.0] [0.025, -0.013, 0.0] [0.919, -0.36, -0.24] [1.0, -0.321, 0.367]</t>
  </si>
  <si>
    <t>[1.0, 0.214, 0.024] [0.0, 0.0, -0.0] [0.0, -0.0, -0.0] [0.86, -0.43, 0.0] [0.045, -0.009, 0.019]</t>
  </si>
  <si>
    <t>[1.0, -0.5, -0.0] [0.343, 0.049, 0.151] [1.0, -0.101, 0.458] [0.155, -0.078, -0.0] [0.655, 0.231, -0.231]</t>
  </si>
  <si>
    <t>[1.0, -0.431, 0.112] [0.002, -0.001, -0.001] [0.0, -0.0, -0.0] [1.0, -0.5, -0.0] [0.191, -0.042, 0.078]</t>
  </si>
  <si>
    <t>[1.0, 0.296, 0.05] [0.0, 0.0, 0.0] [0.0, -0.0, -0.0] [0.848, -0.424, 0.0] [0.097, -0.021, 0.04]</t>
  </si>
  <si>
    <t>[1.0, -0.5, 0.0] [0.924, -0.0, 0.462] [1.0, -0.355, 0.349] [0.361, -0.181, 0.0] [1.0, 0.338, -0.151]</t>
  </si>
  <si>
    <t>[1.0, -0.277, 0.316] [0.0, -0.0, -0.0] [0.0, -0.0, 0.0] [1.0, -0.5, -0.0] [0.582, -0.133, 0.236]</t>
  </si>
  <si>
    <t>[1.0, 0.333, 0.025] [0.194, 0.069, -0.069] [0.0, -0.0, -0.0] [0.738, -0.313, 0.136] [0.0, 0.0, -0.0]</t>
  </si>
  <si>
    <t>[1.0, -0.397, -0.249] [1.0, 0.191, 0.421] [1.0, 0.5, 0.0] [0.626, 0.123, 0.262] [0.612, 0.216, -0.216]</t>
  </si>
  <si>
    <t>[1.0, 0.333, -0.094] [0.771, 0.353, 0.078] [0.0, -0.0, 0.0] [0.911, -0.322, 0.322] [0.0, 0.0, -0.0]</t>
  </si>
  <si>
    <t>[1.0, -0.014, 0.045] [0.29, 0.102, -0.102] [0.0, -0.0, 0.0] [0.762, -0.296, 0.206] [0.0, 0.0, -0.0]</t>
  </si>
  <si>
    <t>[1.0, -0.5, -0.0] [0.675, 0.307, 0.073] [0.109, 0.047, 0.018] [1.0, -0.354, 0.354] [0.029, 0.01, -0.01]</t>
  </si>
  <si>
    <t>[1.0, -0.217, 0.028] [0.447, 0.186, -0.092] [0.0, -0.0, -0.0] [0.818, -0.289, 0.289] [0.0, 0.0, 0.0]</t>
  </si>
  <si>
    <t>[1.0, 0.101, 0.039] [0.258, 0.091, -0.091] [0.0, -0.0, -0.0] [0.754, -0.301, 0.183] [0.0, 0.0, -0.0]</t>
  </si>
  <si>
    <t>[1.0, -0.5, 0.0] [0.854, 0.334, 0.225] [0.312, 0.134, 0.052] [1.0, -0.354, 0.354] [0.117, 0.041, -0.041]</t>
  </si>
  <si>
    <t>[1.0, -0.118, 0.002] [0.49, 0.22, -0.06] [0.0, -0.0, 0.0] [0.842, -0.298, 0.298] [0.0, 0.0, -0.0]</t>
  </si>
  <si>
    <t>[1.0, 0.477, 0.055] [0.058, -0.021, -0.021] [0.0, -0.0, -0.0] [0.762, -0.381, 0.0] [0.063, -0.013, 0.026]</t>
  </si>
  <si>
    <t>[1.0, -0.5, -0.0] [1.0, 0.0, 0.5] [1.0, -0.339, -0.207] [0.587, 0.293, 0.0] [0.496, -0.012, -0.243]</t>
  </si>
  <si>
    <t>[1.0, 0.5, -0.0] [1.0, 0.272, -0.387] [0.0, -0.0, 0.0] [0.194, 0.079, -0.044] [1.0, -0.279, 0.201]</t>
  </si>
  <si>
    <t>[1.0, 0.121, 0.021] [0.145, 0.051, -0.051] [0.0, -0.0, 0.0] [0.805, -0.361, 0.1] [0.0, 0.0, -0.0]</t>
  </si>
  <si>
    <t>[1.0, -0.5, -0.0] [0.262, 0.093, 0.093] [0.532, 0.244, 0.053] [0.681, -0.241, 0.241] [0.288, 0.102, -0.102]</t>
  </si>
  <si>
    <t>[1.0, -0.358, 0.065] [0.384, 0.136, -0.136] [0.0, -0.0, -0.0] [0.786, -0.279, 0.275] [0.0, 0.0, -0.0]</t>
  </si>
  <si>
    <t>[1.0, 0.407, -0.006] [0.0, -0.0, -0.0] [0.0, -0.0, -0.0] [0.818, -0.407, -0.006] [0.0, 0.0, 0.0]</t>
  </si>
  <si>
    <t>[1.0, -0.5, 0.0] [0.998, 0.213, 0.411] [1.0, -0.02, 0.492] [0.42, -0.21, 0.0] [0.587, 0.207, -0.207]</t>
  </si>
  <si>
    <t>[1.0, -0.5, 0.0] [0.562, 0.0, 0.281] [0.939, 0.254, 0.364] [0.0, 0.0, 0.0] [0.616, 0.301, -0.018]</t>
  </si>
  <si>
    <t>[1.0, 0.417, 0.201] [0.0, 0.0, -0.0] [0.0, -0.0, -0.0] [1.0, -0.417, 0.201] [0.0, -0.0, -0.0]</t>
  </si>
  <si>
    <t>[1.0, -0.11, -0.26] [0.396, 0.14, 0.14] [0.0, -0.0, -0.0] [0.731, -0.258, 0.258] [0.549, 0.194, -0.194]</t>
  </si>
  <si>
    <t>[1.0, 0.122, -0.449] [0.198, 0.056, -0.076] [0.0, -0.0, -0.0] [0.889, -0.314, -0.314] [0.096, 0.034, 0.034]</t>
  </si>
  <si>
    <t>[1.0, 0.017, -0.467] [0.0, 0.0, -0.0] [0.0, -0.0, 0.0] [0.896, -0.448, -0.0] [0.583, -0.23, 0.148]</t>
  </si>
  <si>
    <t>[1.0, -0.259, 0.153] [0.535, 0.208, -0.142] [0.0, -0.0, 0.0] [0.749, -0.265, 0.265] [0.0, 0.0, -0.0]</t>
  </si>
  <si>
    <t>[1.0, -0.014, -0.494] [0.645, 0.137, 0.266] [1.0, -0.464, 0.088] [0.593, -0.296, -0.0]</t>
  </si>
  <si>
    <t>[1.0, -0.076, 0.468] [0.758, 0.129, -0.326] [1.0, -0.5, 0.0] [0.545, -0.262, 0.025]</t>
  </si>
  <si>
    <t>[1.0, -0.025, -0.228] [0.599, 0.146, -0.239] [1.0, -0.5, -0.0] [0.601, -0.301, -0.0]</t>
  </si>
  <si>
    <t>[1.0, -0.273, -0.387] [0.561, -0.233, 0.115] [1.0, 0.173, 0.428] [0.459, 0.229, 0.0]</t>
  </si>
  <si>
    <t>[1.0, -0.127, 0.447] [0.827, -0.382, -0.076] [1.0, 0.312, -0.371] [0.154, 0.077, 0.0]</t>
  </si>
  <si>
    <t>[1.0, -0.212, 0.385] [0.675, -0.338, -0.0] [1.0, 0.25, 0.396] [0.285, 0.142, 0.0]</t>
  </si>
  <si>
    <t>[1.0, -0.181, -0.425] [0.508, 0.0, 0.254] [1.0, -0.205, 0.415] [0.296, -0.018, -0.14]</t>
  </si>
  <si>
    <t>[1.0, -0.199, 0.418] [0.684, -0.001, -0.342] [1.0, -0.222, -0.408] [0.129, 0.0, 0.064]</t>
  </si>
  <si>
    <t>[1.0, -0.229, 0.21] [0.381, 0.021, -0.182] [1.0, -0.261, 0.392] [0.0, 0.0, 0.0]</t>
  </si>
  <si>
    <t>[0.637, 0.208, -0.232] [1.0, -0.025, 0.489] [0.428, -0.214, -0.0] [1.0, -0.426, -0.179]</t>
  </si>
  <si>
    <t>[0.771, 0.257, 0.279] [1.0, -0.149, -0.438] [0.36, -0.127, -0.127] [1.0, -0.484, 0.038]</t>
  </si>
  <si>
    <t>[0.658, 0.267, 0.15] [1.0, -0.09, 0.14] [0.355, -0.178, 0.0] [1.0, -0.5, -0.0]</t>
  </si>
  <si>
    <t>[0.541, -0.197, -0.176] [1.0, -0.248, 0.397] [0.592, 0.296, 0.0] [1.0, 0.264, -0.391]</t>
  </si>
  <si>
    <t>[0.782, -0.324, 0.162] [1.0, -0.181, -0.425] [0.366, 0.183, 0.0] [1.0, 0.38, 0.29]</t>
  </si>
  <si>
    <t>[0.633, -0.317, 0.0] [1.0, -0.169, 0.252] [0.434, 0.217, 0.0] [1.0, 0.401, 0.239]</t>
  </si>
  <si>
    <t>[0.426, -0.04, -0.197] [1.0, -0.065, 0.473] [0.277, -0.0, 0.139] [1.0, -0.011, -0.496]</t>
  </si>
  <si>
    <t>[0.696, -0.075, 0.317] [1.0, -0.117, -0.451] [0.037, 0.013, -0.013] [1.0, 0.031, 0.487]</t>
  </si>
  <si>
    <t>[0.379, -0.068, 0.161] [1.0, -0.04, 0.483] [0.0, 0.0, 0.0] [1.0, 0.061, 0.32]</t>
  </si>
  <si>
    <t>[1.0, 0.114, -0.453] [1.0, 0.084, 0.465] [0.92, -0.439, 0.05] [1.0, -0.446, -0.131]</t>
  </si>
  <si>
    <t>[1.0, 0.148, 0.439] [0.992, -0.007, -0.493] [0.928, -0.394, -0.169] [1.0, -0.5, -0.0]</t>
  </si>
  <si>
    <t>[0.905, 0.127, 0.289] [1.0, 0.096, 0.275] [1.0, -0.5, 0.0] [1.0, -0.5, -0.0]</t>
  </si>
  <si>
    <t>[1.0, -0.312, -0.371] [0.994, -0.343, 0.355] [1.0, 0.354, 0.354] [0.899, 0.344, -0.256]</t>
  </si>
  <si>
    <t>[0.958, -0.3, 0.355] [1.0, -0.354, -0.354] [1.0, 0.346, -0.357] [0.853, 0.341, 0.207]</t>
  </si>
  <si>
    <t>[1.0, -0.345, -0.13] [0.965, -0.437, -0.109] [1.0, 0.5, 0.0] [0.89, 0.445, 0.0]</t>
  </si>
  <si>
    <t>[1.0, -0.093, -0.462] [1.0, -0.107, 0.456] [1.0, -0.093, 0.462] [1.0, -0.092, -0.462]</t>
  </si>
  <si>
    <t>[1.0, -0.085, 0.465] [0.996, -0.137, -0.441] [1.0, -0.085, -0.465] [1.0, -0.077, 0.468]</t>
  </si>
  <si>
    <t>[0.951, -0.459, 0.041] [1.0, -0.5, 0.0] [0.909, -0.454, 0.0] [1.0, -0.459, -0.042]</t>
  </si>
  <si>
    <t>[1.0, 0.479, -0.052] [0.897, 0.406, -0.103] [1.0, 0.479, 0.052] [0.884, 0.442, 0.0]</t>
  </si>
  <si>
    <t>[1.0, -0.121, 0.45] [0.097, -0.049, 0.0] [0.089, -0.033, -0.028] [1.0, 0.048, -0.48]</t>
  </si>
  <si>
    <t>[0.17, -0.069, -0.04] [1.0, -0.05, -0.479] [1.0, -0.148, 0.439] [0.192, -0.096, 0.0]</t>
  </si>
  <si>
    <t>[1.0, 0.288, 0.201] [1.0, -0.5, -0.0] [1.0, -0.5, 0.0] [0.99, 0.306, -0.221]</t>
  </si>
  <si>
    <t>[1.0, -0.5, -0.0] [1.0, 0.268, -0.22] [0.988, 0.328, 0.202] [1.0, -0.5, 0.0]</t>
  </si>
  <si>
    <t>[0.334, -0.012, -0.162] [1.0, 0.053, -0.478] [0.0, -0.0, 0.0] [1.0, -0.397, 0.247] [0.845, -0.422, 0.0]</t>
  </si>
  <si>
    <t>[0.466, -0.013, 0.228] [1.0, -0.024, 0.49] [0.0, 0.0, -0.0] [1.0, -0.441, -0.141] [0.782, -0.391, 0.0]</t>
  </si>
  <si>
    <t>[0.368, -0.058, 0.16] [1.0, -0.026, -0.151] [0.0, 0.0, -0.0] [1.0, -0.5, 0.0] [0.803, -0.402, 0.0]</t>
  </si>
  <si>
    <t>[0.0, 0.0, -0.0] [1.0, -0.273, -0.387] [0.561, -0.233, 0.115] [1.0, 0.173, 0.428] [0.459, 0.229, 0.0]</t>
  </si>
  <si>
    <t>[0.0, 0.0, -0.0] [1.0, -0.127, 0.447] [0.827, -0.382, -0.076] [1.0, 0.312, -0.371] [0.154, 0.077, -0.0]</t>
  </si>
  <si>
    <t>[0.0, 0.0, 0.0] [1.0, -0.212, 0.385] [0.675, -0.338, 0.0] [1.0, 0.25, 0.396] [0.285, 0.142, 0.0]</t>
  </si>
  <si>
    <t>[0.252, 0.089, -0.089] [1.0, -0.072, -0.47] [0.0, 0.0, 0.0] [1.0, -0.08, 0.467] [0.497, -0.094, -0.21]</t>
  </si>
  <si>
    <t>[0.284, 0.1, 0.1] [1.0, -0.07, 0.471] [0.202, 0.0, -0.101] [1.0, -0.076, -0.468] [0.266, -0.094, 0.094]</t>
  </si>
  <si>
    <t>[0.215, -0.024, 0.098] [1.0, -0.282, 0.276] [0.0, -0.0, 0.0] [1.0, -0.306, 0.373] [0.0, 0.0, 0.0]</t>
  </si>
  <si>
    <t>[0.177, 0.062, -0.062] [1.0, 0.275, -0.386] [1.0, -0.062, 0.474] [0.221, -0.11, 0.0] [1.0, -0.485, -0.037]</t>
  </si>
  <si>
    <t>[0.141, 0.071, 0.0] [1.0, 0.278, 0.385] [1.0, -0.112, -0.454] [0.246, -0.087, -0.087] [1.0, -0.499, 0.003]</t>
  </si>
  <si>
    <t>[0.377, 0.189, -0.0] [1.0, 0.321, 0.367] [0.755, 0.056, 0.354] [0.144, -0.072, 0.0] [1.0, -0.5, -0.0]</t>
  </si>
  <si>
    <t>[0.147, -0.0, -0.074] [0.75, -0.311, -0.154] [1.0, -0.213, 0.412] [0.474, 0.237, -0.0] [1.0, 0.354, -0.354]</t>
  </si>
  <si>
    <t>[0.15, -0.053, 0.053] [1.0, -0.419, 0.196] [1.0, -0.253, -0.395] [0.261, 0.13, -0.0] [1.0, 0.402, 0.237]</t>
  </si>
  <si>
    <t>[0.241, -0.04, 0.104] [1.0, -0.5, 0.0] [1.0, -0.19, 0.12] [0.23, 0.115, 0.0] [1.0, 0.5, 0.0]</t>
  </si>
  <si>
    <t>[0.279, -0.0, -0.14] [0.83, -0.124, -0.363] [1.0, -0.101, 0.458] [0.0, 0.0, 0.0] [1.0, 0.038, -0.484]</t>
  </si>
  <si>
    <t>[0.032, 0.0, 0.016] [0.744, -0.098, 0.331] [1.0, -0.112, -0.454] [0.0, 0.0, -0.0] [1.0, 0.047, 0.481]</t>
  </si>
  <si>
    <t>[0.0, 0.0, -0.0] [0.379, -0.068, 0.161] [1.0, -0.04, 0.483] [0.0, -0.0, 0.0] [1.0, 0.061, 0.32]</t>
  </si>
  <si>
    <t>[0.013, 0.004, -0.004] [1.0, 0.093, -0.462] [1.0, 0.113, 0.453] [0.924, -0.462, 0.0] [1.0, -0.424, -0.184]</t>
  </si>
  <si>
    <t>[0.0, -0.0, 0.0] [1.0, 0.148, 0.439] [0.992, -0.007, -0.493] [0.928, -0.394, -0.169] [1.0, -0.5, 0.0]</t>
  </si>
  <si>
    <t>[0.097, 0.049, -0.0] [1.0, 0.129, 0.447] [0.984, 0.146, 0.431] [0.991, -0.496, -0.0] [1.0, -0.5, -0.0]</t>
  </si>
  <si>
    <t>[0.014, 0.0, -0.007] [1.0, -0.314, -0.37] [0.972, -0.344, 0.344] [1.0, 0.354, 0.354] [0.908, 0.344, -0.264]</t>
  </si>
  <si>
    <t>[0.043, 0.015, 0.015] [1.0, -0.31, 0.372] [0.968, -0.342, -0.342] [1.0, 0.354, -0.354] [0.881, 0.353, 0.21]</t>
  </si>
  <si>
    <t>[0.183, 0.069, 0.053] [1.0, -0.373, -0.074] [0.67, -0.335, 0.0] [1.0, 0.5, 0.0] [1.0, 0.5, 0.0]</t>
  </si>
  <si>
    <t>[0.03, 0.011, -0.011] [1.0, -0.183, -0.424] [1.0, -0.005, 0.498] [0.997, -0.181, 0.424] [1.0, -0.0, -0.5]</t>
  </si>
  <si>
    <t>[0.0, 0.0, -0.0] [1.0, -0.085, 0.465] [0.996, -0.137, -0.441] [1.0, -0.085, -0.465] [1.0, -0.077, 0.468]</t>
  </si>
  <si>
    <t>[0.034, 0.017, -0.0] [1.0, -0.461, 0.074] [1.0, -0.5, 0.0] [0.897, -0.448, 0.0] [1.0, -0.469, -0.074]</t>
  </si>
  <si>
    <t>[0.463, -0.231, -0.0] [1.0, 0.427, 0.176] [0.28, 0.14, 0.0] [0.922, 0.461, 0.0] [1.0, 0.424, -0.183]</t>
  </si>
  <si>
    <t>[0.0, 0.0, 0.0] [1.0, -0.121, 0.45] [0.097, -0.049, -0.0] [0.089, -0.033, -0.028] [1.0, 0.048, -0.48]</t>
  </si>
  <si>
    <t>[1.0, 0.262, 0.392] [0.976, -0.238, -0.389] [1.0, 0.176, -0.427] [1.0, -0.181, 0.425] [0.0, -0.0, -0.0]</t>
  </si>
  <si>
    <t>[0.028, 0.014, 0.0] [1.0, 0.301, 0.333] [1.0, -0.5, -0.0] [1.0, -0.5, -0.0] [0.957, 0.305, -0.352]</t>
  </si>
  <si>
    <t>[0.168, 0.084, 0.0] [1.0, -0.5, -0.0] [0.792, 0.396, 0.0] [0.964, 0.388, -0.021] [1.0, -0.5, -0.0]</t>
  </si>
  <si>
    <t>[0.0, 0.0, -0.0] [1.0, 0.467, -0.079] [1.0, -0.466, -0.083] [0.366, -0.0, -0.183] [0.0, -0.0, -0.0] [1.0, 0.0, 0.5] [0.0, -0.0, -0.0] [0.0, -0.0, -0.0] [0.319, -0.0, -0.159] [0.0, 0.0, -0.0] [0.0, 0.0, 0.0] [0.152, 0.0, -0.076]</t>
  </si>
  <si>
    <t>[0.0, 0.0, -0.0] [1.0, 0.5, 0.0] [1.0, 0.111, 0.442] [0.0, 0.0, -0.0] [0.0, -0.0, 0.0] [1.0, 0.345, 0.357] [0.0, -0.0, -0.0] [0.0, -0.0, -0.0] [0.102, 0.0, -0.051] [0.877, 0.31, 0.31] [0.0, -0.0, 0.0] [0.0, 0.0, -0.0]</t>
  </si>
  <si>
    <t>[0.0, 0.0, 0.0] [1.0, 0.5, 0.0] [1.0, -0.143, 0.19] [0.0, -0.0, 0.0] [0.0, -0.0, 0.0] [1.0, 0.268, 0.389] [0.0, -0.0, -0.0] [0.0, -0.0, -0.0] [0.241, -0.0, -0.121] [0.122, 0.043, 0.043] [0.0, 0.0, -0.0] [0.0, -0.0, -0.0]</t>
  </si>
  <si>
    <t>[0.0, -0.0, -0.0] [1.0, -0.315, -0.37] [1.0, -0.5, -0.0] [0.0, 0.0, 0.0] [0.439, -0.0, 0.219] [0.917, -0.07, 0.429] [0.0, -0.0, -0.0] [0.0, -0.0, 0.0] [0.0, 0.0, -0.0] [0.0, 0.0, 0.0] [0.0, 0.0, -0.0] [0.59, -0.0, -0.295]</t>
  </si>
  <si>
    <t>[1.0, -0.0, -0.5] [1.0, -0.5, 0.0] [1.0, -0.497, 0.007] [0.473, 0.0, 0.237] [0.0, 0.0, 0.0] [0.431, -0.153, 0.153] [0.0, -0.0, 0.0] [0.0, -0.0, 0.0] [0.0, -0.0, 0.0] [0.444, 0.203, -0.047] [0.0, 0.0, -0.0] [0.0, -0.0, -0.0]</t>
  </si>
  <si>
    <t>[0.0, 0.0, -0.0] [1.0, -0.435, -0.156] [1.0, -0.5, 0.0] [0.418, 0.209, 0.0] [0.0, -0.0, 0.0] [0.578, -0.137, 0.232] [0.0, -0.0, -0.0] [0.0, -0.0, 0.0] [0.0, 0.0, -0.0] [0.0, 0.0, 0.0] [0.0, 0.0, -0.0] [0.238, 0.0, -0.119]</t>
  </si>
  <si>
    <t>[0.0, 0.0, -0.0] [1.0, 0.095, -0.323] [1.0, -0.5, -0.0] [0.428, 0.0, -0.214] [0.0, -0.0, -0.0] [1.0, 0.0, 0.5] [0.0, -0.0, -0.0] [0.0, -0.0, 0.0] [0.058, -0.0, -0.029] [0.0, 0.0, -0.0] [0.0, 0.0, -0.0] [0.388, 0.0, -0.194]</t>
  </si>
  <si>
    <t>[1.0, 0.5, -0.0] [1.0, -0.182, 0.334] [1.0, -0.5, 0.0] [0.0, 0.0, 0.0] [0.0, 0.0, 0.0] [0.793, 0.05, 0.376] [0.0, -0.0, -0.0] [0.0, -0.0, 0.0] [0.0, -0.0, 0.0] [0.99, 0.35, 0.35] [0.0, 0.0, 0.0] [0.0, 0.0, -0.0]</t>
  </si>
  <si>
    <t>[0.0, 0.0, 0.0] [1.0, 0.112, 0.252] [1.0, -0.5, -0.0] [0.091, 0.0, -0.045] [0.0, -0.0, 0.0] [0.897, 0.103, 0.406] [0.0, -0.0, -0.0] [0.0, -0.0, -0.0] [0.0, -0.0, -0.0] [0.0, -0.0, 0.0] [0.0, 0.0, 0.0] [0.0, -0.0, -0.0]</t>
  </si>
  <si>
    <t>[0.0, -0.0, 0.0] [1.0, 0.33, -0.363] [0.876, -0.0, -0.438] [0.0, -0.0, -0.0] [0.0, 0.0, -0.0] [1.0, 0.475, -0.059] [0.0, -0.0, -0.0] [0.0, -0.0, -0.0] [1.0, -0.0, -0.5] [0.0, -0.0, 0.0] [0.0, -0.0, 0.0] [1.0, -0.008, -0.415]</t>
  </si>
  <si>
    <t>[0.0, -0.0, -0.0] [1.0, 0.354, -0.354] [0.698, 0.247, -0.247] [0.0, -0.0, -0.0] [0.0, 0.0, 0.0] [1.0, 0.432, -0.163] [0.0, 0.0, -0.0] [0.767, -0.271, 0.271] [1.0, -0.354, -0.354] [1.0, -0.5, 0.0] [1.0, -0.38, 0.291] [1.0, -0.314, -0.37]</t>
  </si>
  <si>
    <t>[-0.0, -0.0, -0.0] [1.0, 0.354, -0.354] [0.712, 0.127, -0.304] [0.0, -0.0, -0.0] [0.0, 0.0, -0.0] [1.0, 0.455, -0.108] [0.0, 0.0, 0.0] [0.0, 0.0, 0.0] [1.0, -0.225, -0.407] [0.0, -0.0, 0.0] [0.804, -0.284, 0.284] [1.0, -0.0, -0.5]</t>
  </si>
  <si>
    <t>[0.0, 0.0, 0.0] [1.0, -0.176, -0.427] [1.0, -0.354, -0.354] [0.0, 0.0, 0.0] [0.558, -0.145, 0.219] [1.0, -0.444, -0.136] [0.0, -0.0, -0.0] [0.0, -0.0, 0.0] [1.0, 0.354, -0.354] [0.0, 0.0, 0.0] [0.0, 0.0, 0.0] [0.679, -0.0, -0.339]</t>
  </si>
  <si>
    <t>[0.0, -0.0, -0.0] [0.596, -0.211, -0.211] [0.0, 0.0, -0.0] [0.225, 0.08, 0.08] [1.0, -0.354, -0.354] [1.0, -0.5, 0.0] [0.0, 0.0, 0.0] [1.0, -0.0, -0.5] [1.0, 0.384, 0.28] [0.0, -0.0, -0.0] [0.857, -0.053, -0.407] [1.0, 0.5, 0.0]</t>
  </si>
  <si>
    <t>[0.0, -0.0, 0.0] [1.0, -0.354, -0.354] [0.096, -0.034, -0.034] [0.0, -0.0, -0.0] [0.191, -0.068, -0.068] [1.0, -0.354, -0.354] [0.0, -0.0, -0.0] [0.0, -0.0, -0.0] [1.0, 0.449, 0.122] [0.0, 0.0, -0.0] [0.0, 0.0, 0.0] [0.694, 0.263, -0.204]</t>
  </si>
  <si>
    <t>[0.0, 0.0, 0.0] [1.0, -0.0, -0.5] [0.942, -0.215, -0.382] [0.0, -0.0, 0.0] [0.189, -0.067, 0.067] [1.0, 0.27, -0.16] [0.0, -0.0, -0.0] [0.0, -0.0, 0.0] [1.0, 0.354, -0.354] [0.0, -0.0, 0.0] [0.0, -0.0, 0.0] [1.0, -0.0, -0.5]</t>
  </si>
  <si>
    <t>[0.0, 0.0, 0.0] [0.493, 0.174, -0.174] [0.0, 0.0, 0.0] [0.0, 0.0, -0.0] [0.0, -0.0, 0.0] [1.0, -0.254, -0.395] [0.278, 0.098, -0.098] [1.0, -0.5, 0.0] [1.0, 0.0, 0.5] [1.0, -0.5, 0.0] [1.0, -0.5, 0.0] [1.0, -0.307, -0.023]</t>
  </si>
  <si>
    <t>[0.0, 0.0, -0.0] [0.923, 0.326, -0.326] [0.0, 0.0, 0.0] [0.0, 0.0, -0.0] [-0.0, 0.0, -0.0] [1.0, -0.0, -0.5] [0.0, 0.0, 0.0] [0.0, 0.0, 0.0] [1.0, 0.36, -0.339] [0.0, 0.0, -0.0] [0.162, -0.081, 0.0] [1.0, -0.115, -0.054]</t>
  </si>
  <si>
    <t>[0.0, 0.0, -0.0] [1.0, 0.399, -0.245] [1.0, -0.266, -0.39] [0.551, -0.0, -0.275] [0.0, -0.0, 0.0] [1.0, 0.0, 0.5] [0.0, -0.0, -0.0] [0.0, -0.0, -0.0] [0.624, -0.0, -0.312] [0.0, -0.0, 0.0] [0.0, 0.0, 0.0] [0.343, -0.0, -0.172]</t>
  </si>
  <si>
    <t>[1.0, 0.008, 0.497] [1.0, 0.5, 0.0] [1.0, 0.354, -0.354] [0.0, 0.0, -0.0] [0.0, 0.0, -0.0] [1.0, 0.0, 0.5] [0.872, -0.308, -0.308] [0.0, 0.0, 0.0] [1.0, -0.056, -0.477] [1.0, 0.354, 0.354] [1.0, 0.354, 0.354] [0.871, -0.349, 0.208]</t>
  </si>
  <si>
    <t>[0.083, 0.029, 0.029] [1.0, 0.5, -0.0] [1.0, 0.354, -0.354] [0.0, 0.0, 0.0] [0.0, 0.0, 0.0] [1.0, 0.354, 0.354] [0.0, -0.0, -0.0] [0.0, 0.0, 0.0] [0.771, -0.189, -0.307] [0.434, 0.153, 0.153] [0.0, -0.0, 0.0] [0.409, -0.145, -0.145]</t>
  </si>
  <si>
    <t>[0.0, 0.0, -0.0] [1.0, -0.354, -0.354] [1.0, -0.397, -0.249] [0.0, -0.0, -0.0] [0.717, 0.091, 0.321] [1.0, -0.354, 0.354] [0.0, -0.0, -0.0] [0.0, -0.0, 0.0] [0.553, 0.195, -0.195] [0.0, 0.0, 0.0] [0.0, 0.0, -0.0] [0.542, -0.0, -0.271]</t>
  </si>
  <si>
    <t>[1.0, -0.0, -0.5] [1.0, -0.373, -0.307] [1.0, -0.5, -0.0] [1.0, 0.0, 0.5] [0.613, -0.0, -0.306] [1.0, -0.5, 0.0] [1.0, 0.0, 0.5] [0.157, 0.055, -0.055] [1.0, 0.5, -0.0] [1.0, 0.354, -0.354] [0.303, -0.0, -0.152] [0.543, 0.192, -0.192]</t>
  </si>
  <si>
    <t>[0.0, 0.0, -0.0] [1.0, -0.354, -0.354] [1.0, -0.5, -0.0] [0.818, -0.118, 0.36] [0.0, 0.0, -0.0] [1.0, -0.5, 0.0] [0.0, -0.0, 0.0] [0.0, -0.0, 0.0] [0.799, 0.328, -0.173] [-0.0, 0.0, -0.0] [-0.0, -0.0, 0.0] [0.335, -0.0, -0.168]</t>
  </si>
  <si>
    <t>[0.0, 0.0, -0.0] [1.0, -0.0, -0.5] [1.0, -0.45, -0.12] [0.0, -0.0, 0.0] [0.563, -0.0, 0.282] [1.0, 0.0, 0.5] [0.0, -0.0, -0.0] [0.0, -0.0, 0.0] [0.307, 0.096, -0.114] [0.0, 0.0, 0.0] [0.0, 0.0, -0.0] [0.704, -0.0, -0.352]</t>
  </si>
  <si>
    <t>[1.0, 0.252, -0.396] [1.0, 0.0, 0.5] [1.0, 0.354, 0.354] [0.0, -0.0, 0.0] [0.0, 0.0, 0.0] [1.0, 0.354, 0.354] [1.0, 0.0, 0.5] [1.0, 0.354, -0.354] [0.957, -0.392, -0.209] [1.0, 0.007, 0.497] [1.0, 0.242, -0.4] [1.0, 0.0, 0.5]</t>
  </si>
  <si>
    <t>[0.0, 0.0, 0.0] [1.0, -0.074, -0.47] [1.0, -0.5, 0.0] [0.292, -0.0, -0.146] [1.0, -0.0, 0.5] [1.0, -0.182, 0.425] [0.0, -0.0, -0.0] [0.0, -0.0, 0.0] [0.299, 0.106, -0.106] [0.0, -0.0, -0.0] [0.0, -0.0, 0.0] [0.71, 0.0, -0.355]</t>
  </si>
  <si>
    <t>[0.0, 0.0, 0.0] [1.0, 0.114, -0.453] [1.0, 0.359, -0.341] [0.0, -0.0, -0.0] [0.0, 0.0, 0.0] [1.0, 0.0, 0.5] [0.0, 0.0, 0.0] [0.0, -0.0, -0.0] [0.977, 0.346, -0.346] [1.0, 0.354, -0.354] [0.514, 0.182, -0.182] [0.505, -0.0, -0.252]</t>
  </si>
  <si>
    <t>[0.0, -0.0, 0.0] [1.0, -0.5, -0.0] [1.0, 0.366, 0.324] [0.0, 0.0, 0.0] [0.0, 0.0, 0.0] [1.0, 0.0, 0.5] [0.0, -0.0, 0.0] [0.0, -0.0, 0.0] [0.345, 0.046, -0.153] [0.087, 0.043, -0.0] [0.0, -0.0, 0.0] [0.596, -0.0, -0.298]</t>
  </si>
  <si>
    <t>[0.0, 0.0, 0.0] [1.0, 0.045, -0.481] [1.0, -0.0, -0.5] [0.0, -0.0, -0.0] [0.0, 0.0, -0.0] [1.0, -0.258, -0.353] [0.0, -0.0, 0.0] [0.0, -0.0, 0.0] [1.0, -0.414, 0.208] [0.0, -0.0, -0.0] [0.0, 0.0, -0.0] [0.112, 0.0, 0.056]</t>
  </si>
  <si>
    <t>[0.0, 0.0, 0.0] [1.0, 0.45, -0.121] [1.0, 0.354, -0.354] [0.0, -0.0, 0.0] [0.368, 0.168, -0.039] [0.0, -0.0, -0.0] [0.0, 0.0, 0.0] [0.0, -0.0, 0.0] [1.0, 0.5, 0.0] [-0.0, -0.0, 0.0] [0.313, -0.156, -0.0] [1.0, 0.394, -0.255]</t>
  </si>
  <si>
    <t>[0.0, 0.0, -0.0] [1.0, -0.488, -0.029] [1.0, -0.5, -0.0] [0.0, 0.0, -0.0] [0.23, -0.039, 0.099] [1.0, 0.354, 0.354] [0.0, -0.0, 0.0] [0.0, 0.0, 0.0] [0.947, -0.234, -0.377] [0.0, 0.0, 0.0] [-0.0, -0.0, -0.0] [0.0, 0.0, 0.0]</t>
  </si>
  <si>
    <t>[0.303, 0.131, -0.048] [1.0, 0.354, -0.354] [0.315, 0.112, 0.112] [1.0, 0.474, 0.063] [0.071, -0.0, -0.036]</t>
  </si>
  <si>
    <t>[0.934, -0.467, 0.0] [0.646, 0.228, 0.228] [0.595, -0.0, -0.297] [1.0, 0.481, 0.046] [0.181, 0.064, 0.064]</t>
  </si>
  <si>
    <t>[0.474, -0.042, 0.22] [1.0, 0.416, -0.095] [0.492, -0.174, -0.174] [1.0, 0.5, 0.0] [0.0, -0.0, -0.0]</t>
  </si>
  <si>
    <t>[0.264, 0.114, 0.043] [1.0, 0.354, -0.354] [0.475, 0.027, 0.226] [1.0, 0.432, 0.165] [-0.0, 0.0, 0.0]</t>
  </si>
  <si>
    <t>[1.0, -0.5, 0.0] [0.716, 0.309, -0.022] [0.32, -0.0, -0.16] [1.0, 0.5, 0.0] [0.842, 0.0, 0.421]</t>
  </si>
  <si>
    <t>[1.0, -0.017, 0.312] [1.0, -0.07, -0.471] [0.363, -0.128, -0.128] [0.787, 0.393, -0.0] [0.0, -0.0, -0.0]</t>
  </si>
  <si>
    <t>[0.3, 0.144, -0.015] [1.0, 0.354, -0.354] [0.401, 0.083, 0.166] [1.0, 0.457, 0.103] [0.0, -0.0, -0.0]</t>
  </si>
  <si>
    <t>[1.0, -0.5, 0.0] [0.61, 0.223, 0.198] [0.494, -0.0, -0.247] [1.0, 0.493, 0.017] [0.374, -0.0, 0.187]</t>
  </si>
  <si>
    <t>[0.868, -0.056, 0.393] [1.0, 0.468, -0.078] [0.485, -0.171, -0.171] [1.0, 0.5, 0.0] [0.0, -0.0, -0.0]</t>
  </si>
  <si>
    <t>[0.0, 0.0, -0.0] [1.0, 0.361, -0.335] [0.385, 0.136, 0.136] [1.0, 0.286, 0.346] [0.305, -0.0, -0.153]</t>
  </si>
  <si>
    <t>[0.318, -0.159, 0.0] [0.647, 0.323, 0.0] [0.742, -0.0, -0.371] [1.0, 0.098, 0.459] [0.058, 0.021, 0.021]</t>
  </si>
  <si>
    <t>[0.0, 0.0, -0.0] [0.985, 0.492, -0.0] [0.59, 0.282, -0.031] [1.0, 0.194, 0.42] [0.022, 0.008, -0.008]</t>
  </si>
  <si>
    <t>[0.085, 0.042, 0.0] [0.986, 0.349, -0.349] [0.474, 0.167, 0.167] [1.0, 0.268, 0.389] [0.195, 0.0, -0.097]</t>
  </si>
  <si>
    <t>[0.406, -0.203, 0.0] [0.631, 0.315, 0.0] [0.613, 0.107, -0.262] [1.0, 0.0, 0.5] [0.241, 0.0, 0.121]</t>
  </si>
  <si>
    <t>[0.088, 0.031, -0.031] [0.625, 0.274, -0.093] [0.309, 0.109, 0.109] [1.0, -0.184, 0.424] [0.0, -0.0, -0.0]</t>
  </si>
  <si>
    <t>[0.034, 0.016, -0.002] [1.0, 0.354, -0.354] [0.443, 0.157, 0.157] [1.0, 0.286, 0.382] [0.265, -0.0, -0.133]</t>
  </si>
  <si>
    <t>[0.382, -0.191, 0.0] [0.591, 0.295, -0.0] [0.718, -0.0, -0.359] [1.0, 0.025, 0.49] [0.099, 0.035, 0.035]</t>
  </si>
  <si>
    <t>[0.0, 0.0, -0.0] [0.868, 0.427, -0.015] [0.553, 0.247, 0.071] [1.0, 0.056, 0.477] [0.0, -0.0, -0.0]</t>
  </si>
  <si>
    <t>[0.127, 0.047, -0.04] [1.0, 0.354, -0.354] [0.402, 0.142, 0.142] [1.0, 0.399, 0.245] [0.208, -0.0, -0.104]</t>
  </si>
  <si>
    <t>[0.555, -0.278, 0.0] [0.703, 0.352, 0.0] [0.814, -0.0, -0.407] [1.0, 0.297, 0.377] [0.201, 0.071, 0.071]</t>
  </si>
  <si>
    <t>[0.0, -0.0, -0.0] [1.0, 0.5, -0.0] [0.484, -0.0, -0.242] [0.992, 0.46, 0.065] [0.016, -0.0, -0.008]</t>
  </si>
  <si>
    <t>[0.227, 0.103, -0.025] [1.0, 0.354, -0.354] [0.519, 0.184, 0.184] [1.0, 0.377, 0.297] [0.055, 0.0, -0.028]</t>
  </si>
  <si>
    <t>[0.888, -0.444, 0.0] [0.542, 0.271, 0.0] [0.766, -0.0, -0.383] [1.0, 0.151, 0.437] [0.411, 0.145, 0.145]</t>
  </si>
  <si>
    <t>[0.846, 0.082, 0.301] [0.604, 0.214, -0.214] [0.084, -0.0, 0.042] [1.0, -0.354, 0.354] [0.0, -0.0, 0.0]</t>
  </si>
  <si>
    <t>[0.178, 0.075, -0.033] [1.0, 0.354, -0.354] [0.461, 0.163, 0.163] [1.0, 0.388, 0.271] [0.131, -0.0, -0.065]</t>
  </si>
  <si>
    <t>[0.689, -0.344, 0.0] [0.639, 0.319, 0.0] [0.795, 0.0, -0.397] [1.0, 0.238, 0.401] [0.285, 0.101, 0.101]</t>
  </si>
  <si>
    <t>[0.198, 0.087, -0.031] [1.0, 0.354, -0.354] [0.512, 0.181, 0.181] [1.0, 0.391, 0.263] [0.184, -0.0, -0.092]</t>
  </si>
  <si>
    <t>[0.661, -0.33, 0.0] [0.606, 0.303, 0.0] [0.649, -0.0, -0.325] [1.0, 0.266, 0.39] [0.158, 0.056, 0.056]</t>
  </si>
  <si>
    <t>[0.289, -0.04, 0.041] [0.883, -0.094, 0.403] [0.0, 0.0, -0.0] [1.0, 0.354, 0.354] [0.0, 0.0, 0.0]</t>
  </si>
  <si>
    <t>[0.063, -0.022, 0.022] [0.936, 0.331, -0.331] [0.055, 0.019, 0.019] [1.0, -0.159, -0.243] [0.0, -0.0, 0.0]</t>
  </si>
  <si>
    <t>[0.014, -0.0, -0.007] [1.0, 0.492, 0.019] [0.0, 0.0, -0.0] [1.0, -0.344, 0.358] [0.216, 0.046, -0.089]</t>
  </si>
  <si>
    <t>[0.329, -0.0, 0.165] [0.904, -0.012, -0.447] [0.433, 0.0, -0.217] [1.0, 0.5, 0.0] [0.052, 0.018, -0.018]</t>
  </si>
  <si>
    <t>[1.0, -0.118, -0.213] [0.208, 0.0, 0.104] [0.0, 0.0, 0.0] [0.0, -0.0, 0.0] [0.746, 0.0, -0.373] [0.0, -0.0, 0.0] [0.011, 0.0, -0.006]</t>
  </si>
  <si>
    <t>[1.0, 0.313, 0.116] [-0.0, 0.0, 0.0] [0.55, 0.194, 0.194] [0.0, 0.0, 0.0] [0.0, 0.0, -0.0] [0.346, 0.151, 0.054] [0.0, 0.0, -0.0]</t>
  </si>
  <si>
    <t>[1.0, 0.142, -0.052] [0.0, 0.0, 0.0] [0.582, 0.193, 0.211] [0.0, 0.0, 0.0] [0.0, 0.0, 0.0] [0.005, 0.002, 0.0] [-0.0, -0.0, 0.0]</t>
  </si>
  <si>
    <t>[1.0, -0.455, -0.109] [0.233, 0.0, 0.116] [0.504, -0.099, 0.211] [0.0, 0.0, 0.0] [0.0, 0.0, -0.0] [0.0, -0.0, -0.0] [0.239, -0.0, -0.12]</t>
  </si>
  <si>
    <t>[1.0, -0.339, 0.36] [0.286, -0.007, -0.14] [0.327, -0.116, 0.116] [0.0, -0.0, -0.0] [0.0, 0.0, -0.0] [0.303, 0.107, -0.107] [0.0, -0.0, -0.0]</t>
  </si>
  <si>
    <t>[1.0, -0.468, 0.077] [0.179, -0.082, -0.019] [0.312, -0.11, 0.11] [0.0, 0.0, 0.0] [0.0, 0.0, -0.0] [0.0, -0.0, 0.0] [0.069, -0.0, -0.034]</t>
  </si>
  <si>
    <t>[1.0, -0.333, -0.161] [0.203, 0.0, 0.102] [0.0, -0.0, 0.0] [0.0, 0.0, 0.0] [0.619, 0.0, -0.31] [0.0, -0.0, 0.0] [0.111, 0.0, -0.056]</t>
  </si>
  <si>
    <t>[1.0, -0.131, 0.441] [0.0, 0.0, 0.0] [0.208, 0.073, 0.073] [0.0, 0.0, 0.0] [0.0, 0.0, -0.0] [0.536, 0.199, 0.168] [-0.0, 0.0, -0.0]</t>
  </si>
  <si>
    <t>[1.0, -0.161, 0.038] [0.094, 0.0, 0.047] [0.442, 0.041, 0.204] [0.0, 0.0, 0.0] [0.0, 0.0, -0.0] [0.0, 0.0, 0.0] [0.0, -0.0, 0.0]</t>
  </si>
  <si>
    <t>[1.0, -0.0, -0.5] [0.0, 0.0, 0.0] [0.938, 0.322, 0.135] [0.0, 0.0, -0.0] [0.0, 0.0, -0.0] [0.0, -0.0, -0.0] [0.645, 0.0, -0.29]</t>
  </si>
  <si>
    <t>[1.0, 0.354, -0.354] [0.0, 0.0, 0.0] [0.33, -0.121, 0.108] [0.77, -0.272, 0.272] [1.0, -0.415, -0.206] [1.0, -0.354, 0.354] [1.0, -0.428, 0.174]</t>
  </si>
  <si>
    <t>[1.0, -0.0, -0.5] [0.0, 0.0, 0.0] [0.112, 0.011, -0.052] [0.0, 0.0, 0.0] [1.0, -0.41, -0.218] [0.258, -0.091, 0.091] [1.0, -0.449, -0.123]</t>
  </si>
  <si>
    <t>[1.0, -0.358, -0.342] [0.284, -0.0, 0.142] [1.0, -0.474, 0.062] [0.0, 0.0, 0.0] [0.081, 0.029, -0.029] [0.0, 0.0, 0.0] [0.397, -0.0, -0.198]</t>
  </si>
  <si>
    <t>[0.538, -0.259, 0.024] [1.0, -0.354, -0.354] [1.0, -0.38, -0.291] [1.0, -0.0, -0.5] [1.0, 0.5, -0.0] [0.922, -0.001, -0.461] [1.0, 0.5, 0.0]</t>
  </si>
  <si>
    <t>[1.0, -0.354, -0.354] [0.574, -0.055, -0.264] [1.0, -0.436, -0.155] [0.0, -0.0, -0.0] [1.0, 0.5, -0.0] [0.0, -0.0, -0.0] [0.506, 0.222, -0.075]</t>
  </si>
  <si>
    <t>[1.0, -0.26, -0.392] [0.0, 0.0, 0.0] [0.941, 0.065, -0.004] [0.0, 0.0, -0.0] [0.0, 0.0, -0.0] [-0.0, -0.0, 0.0] [0.634, -0.0, -0.317]</t>
  </si>
  <si>
    <t>[0.776, 0.388, -0.0] [0.23, -0.115, -0.0] [1.0, -0.238, 0.21] [1.0, -0.5, -0.0] [1.0, -0.0, 0.5] [1.0, -0.5, 0.0] [1.0, 0.0, 0.5]</t>
  </si>
  <si>
    <t>[1.0, -0.0, -0.5] [0.0, 0.0, 0.0] [1.0, -0.354, -0.354] [0.0, 0.0, 0.0] [1.0, 0.267, -0.025] [0.205, -0.08, 0.053] [1.0, -0.449, -0.123]</t>
  </si>
  <si>
    <t>[1.0, -0.078, -0.394] [0.279, 0.0, 0.14] [0.0, 0.0, 0.0] [0.0, 0.0, 0.0] [0.901, 0.0, -0.45] [0.0, -0.0, 0.0] [0.108, 0.0, -0.054]</t>
  </si>
  <si>
    <t>[1.0, 0.493, 0.017] [0.0, 0.0, 0.0] [0.241, 0.0, 0.121] [0.493, 0.0, 0.247] [0.59, 0.0, -0.295] [1.0, 0.354, 0.354] [0.507, -0.253, -0.0]</t>
  </si>
  <si>
    <t>[1.0, 0.382, -0.286] [0.032, -0.0, 0.016] [0.779, 0.275, 0.275] [0.0, 0.0, 0.0] [0.0, -0.0, -0.0] [0.181, 0.064, 0.064] [0.274, -0.097, -0.097]</t>
  </si>
  <si>
    <t>[1.0, -0.415, -0.204] [0.284, -0.0, 0.142] [0.72, -0.282, 0.188] [0.0, 0.0, 0.0] [0.0, 0.0, -0.0] [0.0, -0.0, 0.0] [0.287, -0.0, -0.143]</t>
  </si>
  <si>
    <t>[1.0, -0.354, 0.354] [0.837, 0.0, -0.418] [0.301, -0.106, 0.106] [-0.0, -0.0, 0.0] [0.613, 0.307, -0.0] [0.673, 0.0, -0.337] [0.044, 0.015, -0.015]</t>
  </si>
  <si>
    <t>[1.0, -0.487, 0.032] [0.245, -0.0, -0.123] [0.774, -0.387, 0.0] [0.0, -0.0, 0.0] [0.0, 0.0, 0.0] [0.0, 0.0, -0.0] [0.209, 0.055, -0.081]</t>
  </si>
  <si>
    <t>[1.0, -0.371, -0.312] [0.308, 0.0, 0.154] [0.643, -0.066, 0.294] [0.0, 0.0, -0.0] [0.0, 0.0, 0.0] [0.0, -0.0, 0.0] [0.367, -0.0, -0.184]</t>
  </si>
  <si>
    <t>[1.0, 0.354, 0.354] [0.212, -0.106, -0.0] [0.424, 0.0, 0.212] [1.0, -0.428, -0.174] [0.0, -0.0, -0.0] [1.0, 0.344, -0.358] [0.354, -0.125, 0.125]</t>
  </si>
  <si>
    <t>[1.0, -0.425, -0.181] [0.663, 0.0, 0.332] [0.619, -0.137, 0.253] [0.0, 0.0, 0.0] [0.0, 0.0, -0.0] [0.0, 0.0, 0.0] [0.4, -0.0, -0.2]</t>
  </si>
  <si>
    <t>[1.0, 0.214, -0.314] [0.0, 0.0, 0.0] [0.212, -0.0, 0.106] [0.0, 0.0, 0.0] [1.0, 0.354, -0.354] [0.636, 0.225, -0.225] [0.007, 0.003, -0.003]</t>
  </si>
  <si>
    <t>[1.0, 0.111, 0.291] [0.0, 0.0, 0.0] [0.356, 0.0, 0.178] [0.0, -0.0, 0.0] [0.5, 0.177, -0.177] [0.0, -0.0, 0.0] [0.091, 0.0, -0.046]</t>
  </si>
  <si>
    <t>[1.0, -0.0, -0.5] [0.0, 0.0, -0.0] [1.0, -0.071, -0.277] [0.0, 0.0, 0.0] [0.021, -0.0, 0.011] [0.055, 0.027, -0.0] [0.057, -0.0, 0.029]</t>
  </si>
  <si>
    <t>[1.0, 0.043, -0.482] [0.29, 0.103, 0.103] [0.0, 0.0, 0.0] [0.0, 0.0, 0.0] [0.028, -0.0, 0.014] [0.251, -0.089, 0.089] [1.0, 0.413, -0.209]</t>
  </si>
  <si>
    <t>[1.0, -0.458, 0.101] [0.156, -0.041, 0.061] [0.954, 0.281, 0.36] [0.0, 0.0, -0.0] [0.0, -0.0, 0.0] [0.0, 0.0, 0.0] [0.0, 0.0, -0.0]</t>
  </si>
  <si>
    <t>[1.0, 0.5, -0.0] [1.0, 0.5, 0.0] [1.0, 0.5, 0.0] [1.0, 0.474, -0.062] [0.344, 0.122, -0.122] [0.313, 0.156, -0.0] [0.789, -0.123, 0.344] [0.0, 0.0, -0.0] [0.0, -0.0, 0.0] [0.0, -0.0, 0.0] [-0.0, -0.0, -0.0] [1.0, -0.5, 0.0]</t>
  </si>
  <si>
    <t>[1.0, 0.354, -0.354] [1.0, 0.419, 0.195] [1.0, 0.354, 0.354] [1.0, -0.354, -0.354] [0.104, -0.052, 0.0] [0.402, -0.142, 0.142] [0.264, 0.093, 0.093] [0.0, -0.0, -0.0] [0.0, 0.0, -0.0] [1.0, -0.362, 0.333] [1.0, -0.0, 0.5] [1.0, -0.5, 0.0]</t>
  </si>
  <si>
    <t>[1.0, 0.5, 0.0] [1.0, 0.5, 0.0] [1.0, 0.363, 0.331] [0.91, -0.016, -0.449] [0.509, -0.254, 0.0] [0.0, -0.0, 0.0] [0.0, -0.0, 0.0] [0.0, -0.0, 0.0] [0.0, -0.0, -0.0] [0.702, -0.351, -0.0] [0.0, -0.0, -0.0] [1.0, -0.5, 0.0]</t>
  </si>
  <si>
    <t>[1.0, 0.354, -0.354] [1.0, 0.493, -0.017] [1.0, 0.5, 0.0] [0.653, -0.238, -0.214] [0.905, 0.336, -0.281] [1.0, 0.5, -0.0] [0.0, -0.0, 0.0] [0.0, -0.0, 0.0] [1.0, -0.354, -0.354] [0.0, 0.0, 0.0] [0.0, 0.0, 0.0] [1.0, -0.354, 0.354]</t>
  </si>
  <si>
    <t>[1.0, -0.0, -0.5] [1.0, 0.255, -0.394] [1.0, 0.464, -0.087] [1.0, -0.354, -0.354] [0.543, -0.272, -0.0] [0.317, -0.112, 0.112] [0.0, 0.0, -0.0] [-0.0, -0.0, -0.0] [1.0, -0.0, -0.5] [0.0, 0.0, 0.0] [1.0, 0.33, 0.363] [1.0, -0.354, 0.354]</t>
  </si>
  <si>
    <t>[1.0, 0.099, -0.459] [1.0, 0.42, -0.192] [1.0, 0.5, -0.0] [1.0, -0.354, -0.354] [0.453, -0.227, 0.0] [1.0, 0.5, -0.0] [-0.0, 0.0, 0.0] [0.0, 0.0, -0.0] [1.0, -0.147, -0.439] [0.0, 0.0, 0.0] [0.316, 0.112, 0.112] [1.0, -0.354, 0.354]</t>
  </si>
  <si>
    <t>[1.0, 0.5, -0.0] [1.0, 0.5, 0.0] [1.0, 0.5, -0.0] [1.0, 0.131, -0.446] [0.352, 0.124, -0.124] [0.98, 0.49, -0.0] [0.423, 0.0, 0.212] [0.0, 0.0, -0.0] [0.813, -0.287, -0.287] [0.0, -0.0, -0.0] [0.0, 0.0, -0.0] [1.0, -0.5, -0.0]</t>
  </si>
  <si>
    <t>[1.0, -0.03, -0.487] [1.0, 0.374, -0.304] [1.0, 0.219, 0.409] [1.0, -0.354, -0.354] [0.518, -0.259, 0.0] [0.0, 0.0, -0.0] [0.0, 0.0, 0.0] [0.0, 0.0, 0.0] [0.798, 0.282, -0.282] [0.0, 0.0, 0.0] [1.0, 0.0, 0.5] [1.0, -0.5, -0.0]</t>
  </si>
  <si>
    <t>[1.0, 0.354, -0.354] [1.0, 0.5, 0.0] [1.0, 0.5, 0.0] [1.0, -0.354, -0.354] [0.199, -0.082, -0.043] [0.204, -0.089, -0.032] [0.0, 0.0, 0.0] [0.0, 0.0, 0.0] [0.689, -0.0, -0.344] [0.0, -0.0, -0.0] [0.0, -0.0, 0.0] [1.0, -0.5, 0.0]</t>
  </si>
  <si>
    <t>[1.0, 0.354, 0.354] [1.0, 0.354, 0.354] [0.0, 0.0, -0.0] [1.0, 0.436, 0.154] [1.0, 0.475, -0.06] [1.0, 0.391, -0.264] [1.0, -0.5, 0.0] [1.0, -0.357, 0.346] [0.0, -0.0, 0.0] [1.0, -0.199, -0.418] [0.0, 0.0, -0.0] [0.0, 0.0, -0.0]</t>
  </si>
  <si>
    <t>[1.0, -0.354, 0.354] [1.0, -0.354, 0.354] [0.45, -0.159, 0.159] [1.0, -0.354, 0.354] [1.0, -0.354, -0.354] [0.597, -0.298, 0.0] [1.0, 0.481, -0.045] [1.0, 0.354, 0.354] [0.0, 0.0, 0.0] [1.0, 0.233, -0.403] [1.0, -0.469, -0.074] [1.0, 0.354, -0.354]</t>
  </si>
  <si>
    <t>[1.0, 0.0, 0.5] [0.426, 0.0, 0.213] [0.0, 0.0, -0.0] [1.0, 0.354, 0.354] [1.0, -0.0, -0.5] [0.0, 0.0, -0.0] [1.0, -0.373, -0.307] [1.0, -0.079, 0.467] [0.0, -0.0, 0.0] [1.0, -0.0, -0.5] [1.0, -0.354, -0.354] [0.695, -0.0, -0.347]</t>
  </si>
  <si>
    <t>[0.0, -0.0, 0.0] [0.901, 0.324, -0.306] [1.0, 0.5, 0.0] [1.0, 0.382, -0.284] [1.0, 0.5, -0.0] [1.0, 0.398, -0.246] [0.107, -0.0, -0.053] [1.0, -0.354, -0.354] [1.0, -0.5, 0.0] [0.0, 0.0, 0.0] [1.0, 0.5, 0.0] [0.0, -0.0, 0.0]</t>
  </si>
  <si>
    <t>[1.0, -0.385, -0.277] [1.0, -0.354, -0.354] [1.0, -0.0, -0.5] [1.0, -0.5, -0.0] [1.0, -0.447, 0.129] [1.0, 0.354, -0.354] [0.0, 0.0, -0.0] [1.0, 0.095, -0.461] [1.0, -0.45, 0.121] [0.909, 0.321, 0.321] [1.0, 0.5, -0.0] [1.0, 0.0, 0.5]</t>
  </si>
  <si>
    <t>[0.457, -0.229, -0.0] [0.895, 0.0, -0.447] [1.0, 0.354, -0.354] [1.0, -0.5, -0.0] [1.0, 0.5, 0.0] [1.0, 0.481, -0.047] [0.394, 0.01, -0.193] [1.0, -0.354, -0.354] [1.0, -0.5, 0.0] [0.0, -0.0, -0.0] [1.0, 0.5, 0.0] [1.0, 0.354, 0.354]</t>
  </si>
  <si>
    <t>[1.0, 0.443, 0.137] [0.367, 0.184, 0.0] [1.0, 0.5, -0.0] [1.0, 0.5, 0.0] [1.0, 0.5, -0.0] [1.0, 0.354, -0.354] [1.0, -0.416, -0.204] [1.0, -0.5, 0.0] [1.0, -0.354, 0.354] [0.332, 0.117, -0.117] [0.43, 0.152, -0.152] [0.0, -0.0, 0.0]</t>
  </si>
  <si>
    <t>[1.0, -0.5, -0.0] [1.0, -0.5, 0.0] [0.591, -0.277, -0.046] [1.0, -0.5, 0.0] [1.0, -0.441, -0.143] [1.0, -0.354, -0.354] [1.0, 0.354, -0.354] [1.0, 0.463, -0.089] [1.0, 0.354, 0.354] [1.0, 0.431, 0.168] [1.0, 0.354, -0.354] [1.0, 0.5, -0.0]</t>
  </si>
  <si>
    <t>[0.515, -0.258, -0.0] [0.0, 0.0, 0.0] [0.115, -0.0, -0.057] [1.0, 0.411, 0.214] [1.0, 0.354, -0.354] [1.0, 0.354, -0.354] [1.0, -0.0, -0.5] [1.0, -0.5, 0.0] [1.0, -0.124, 0.449] [1.0, 0.5, 0.0] [1.0, 0.354, -0.354] [1.0, 0.488, 0.029]</t>
  </si>
  <si>
    <t>[1.0, 0.433, 0.162] [1.0, 0.354, 0.354] [1.0, 0.5, 0.0] [1.0, 0.5, 0.0] [1.0, 0.354, -0.354] [0.807, 0.403, -0.0] [1.0, -0.354, 0.354] [0.104, -0.037, 0.037] [0.0, 0.0, 0.0] [0.499, -0.176, -0.176] [0.0, 0.0, 0.0] [0.725, -0.363, -0.0]</t>
  </si>
  <si>
    <t>[1.0, -0.246, 0.398] [1.0, -0.354, 0.354] [1.0, -0.354, 0.354] [1.0, -0.44, -0.145] [0.612, -0.306, 0.0] [0.334, -0.118, 0.118] [1.0, 0.354, 0.354] [0.34, 0.12, 0.12] [0.0, -0.0, -0.0] [1.0, -0.5, 0.0] [1.0, -0.354, 0.354] [1.0, -0.354, -0.354]</t>
  </si>
  <si>
    <t>[1.0, 0.354, 0.354] [1.0, 0.29, 0.38] [1.0, 0.0, 0.5] [1.0, 0.467, 0.08] [1.0, -0.0, -0.5] [0.0, -0.0, 0.0] [1.0, -0.315, 0.37] [0.226, -0.0, 0.113] [0.0, 0.0, 0.0] [1.0, -0.5, -0.0] [0.31, -0.11, 0.11] [1.0, -0.354, -0.354]</t>
  </si>
  <si>
    <t>[0.897, 0.317, -0.317] [1.0, 0.384, -0.281] [1.0, 0.5, 0.0] [1.0, -0.5, -0.0] [1.0, 0.354, 0.354] [1.0, 0.5, -0.0] [0.0, 0.0, 0.0] [0.025, -0.0, -0.013] [1.0, -0.494, -0.016] [0.0, 0.0, 0.0] [0.335, 0.168, 0.0] [0.0, -0.0, 0.0]</t>
  </si>
  <si>
    <t>[1.0, -0.355, -0.35] [1.0, -0.354, -0.354] [1.0, 0.189, -0.422] [1.0, -0.5, -0.0] [1.0, -0.5, -0.0] [0.76, 0.38, -0.0] [0.0, 0.0, 0.0] [0.092, 0.033, -0.033] [1.0, -0.0, -0.5] [0.0, 0.0, -0.0] [1.0, 0.416, 0.203] [1.0, 0.0, 0.5]</t>
  </si>
  <si>
    <t>[1.0, 0.113, -0.453] [1.0, 0.354, -0.354] [1.0, 0.395, -0.254] [1.0, -0.5, -0.0] [1.0, 0.349, 0.063] [1.0, 0.5, -0.0] [0.0, -0.0, -0.0] [0.0, -0.0, -0.0] [1.0, -0.354, -0.354] [0.0, 0.0, 0.0] [1.0, 0.445, 0.133] [1.0, 0.0, 0.5]</t>
  </si>
  <si>
    <t>[1.0, 0.5, 0.0] [1.0, 0.5, 0.0] [1.0, 0.5, -0.0] [1.0, 0.462, 0.092] [1.0, 0.389, -0.268] [1.0, 0.5, -0.0] [0.902, -0.319, 0.319] [0.0, -0.0, 0.0] [1.0, -0.399, -0.245] [0.0, -0.0, 0.0] [0.0, 0.0, -0.0] [0.333, -0.166, 0.0]</t>
  </si>
  <si>
    <t>[1.0, -0.354, -0.354] [1.0, -0.5, 0.0] [1.0, -0.5, -0.0] [1.0, -0.354, -0.354] [1.0, -0.459, -0.098] [0.661, -0.331, 0.0] [1.0, 0.412, 0.212] [0.0, 0.0, -0.0] [1.0, 0.354, -0.354] [0.722, 0.0, 0.361] [1.0, 0.202, 0.416] [1.0, -0.354, 0.354]</t>
  </si>
  <si>
    <t>[1.0, 0.5, 0.0] [1.0, 0.354, -0.354] [1.0, 0.322, -0.367] [0.175, 0.062, 0.062] [1.0, 0.0, 0.5] [1.0, -0.354, 0.354] [1.0, -0.499, 0.002] [-0.0, -0.0, 0.0] [0.25, 0.088, -0.088] [1.0, -0.354, -0.354] [0.533, -0.189, 0.189] [1.0, -0.354, -0.354]</t>
  </si>
  <si>
    <t>[1.0, -0.47, 0.072] [1.0, 0.372, 0.309] [1.0, 0.5, -0.0] [1.0, -0.354, -0.354] [1.0, -0.0, -0.5] [0.735, 0.367, -0.0] [0.0, 0.0, 0.0] [0.0, 0.0, 0.0] [1.0, -0.497, -0.007] [0.0, -0.0, -0.0] [1.0, 0.354, 0.354] [0.172, -0.061, 0.061]</t>
  </si>
  <si>
    <t>[1.0, -0.354, -0.354] [1.0, -0.424, -0.182] [1.0, -0.186, 0.423] [1.0, -0.0, -0.5] [-0.0, -0.0, -0.0] [0.952, 0.336, 0.336] [0.193, -0.068, 0.068] [0.252, -0.126, 0.0] [1.0, -0.5, 0.0] [1.0, 0.354, -0.354] [1.0, -0.0, -0.5] [0.0, 0.0, 0.0]</t>
  </si>
  <si>
    <t>[1.0, 0.5, 0.0] [1.0, 0.5, 0.0] [1.0, 0.488, -0.029] [1.0, -0.435, 0.156] [1.0, -0.384, -0.28] [1.0, 0.0, -0.5] [0.55, 0.194, 0.194] [0.0, 0.0, 0.0] [0.758, -0.268, -0.268] [-0.0, 0.0, 0.0] [0.0, 0.0, -0.0] [1.0, -0.5, -0.0]</t>
  </si>
  <si>
    <t>[1.0, 0.0, 0.5] [1.0, 0.0, 0.5] [1.0, 0.0, 0.5] [1.0, 0.0, 0.5] [0.706, 0.249, 0.249] [0.952, 0.336, 0.336] [1.0, -0.0, -0.5] [0.0, -0.0, -0.0] [0.867, -0.199, -0.351] [0.11, 0.055, 0.0] [0.0, 0.0, 0.0] [1.0, -0.5, 0.0]</t>
  </si>
  <si>
    <t>[1.0, -0.0, -0.5] [1.0, -0.0, -0.5] [1.0, 0.308, -0.372] [1.0, -0.0, -0.5] [0.778, -0.0, -0.389] [0.735, 0.0, -0.367] [1.0, 0.0, 0.5] [0.0, 0.0, 0.0] [1.0, -0.079, 0.467] [0.0, -0.0, 0.0] [0.0, 0.0, -0.0] [0.641, -0.227, 0.227]</t>
  </si>
  <si>
    <t>[1.0, 0.5, 0.0] [0.343, 0.002, 0.121] [0.221, -0.11, -0.0] [0.0, -0.0, 0.0] [0.0, 0.0, -0.0] [0.0, -0.0, 0.0] [-0.0, -0.0, -0.0] [0.2, -0.1, 0.0] [0.0, -0.0, 0.0] [0.0, -0.0, 0.0]</t>
  </si>
  <si>
    <t>[1.0, 0.471, 0.069] [0.347, -0.174, -0.0] [0.0, -0.0, -0.0] [0.029, -0.01, 0.01] [0.0, 0.0, -0.0] [0.0, -0.0, 0.0] [-0.0, 0.0, 0.0] [0.536, -0.268, 0.0] [0.0, -0.0, 0.0] [0.661, 0.234, 0.234]</t>
  </si>
  <si>
    <t>[1.0, 0.463, 0.089] [0.408, -0.204, -0.0] [0.0, -0.0, -0.0] [0.241, -0.085, 0.085] [0.0, -0.0, 0.0] [0.0, -0.0, 0.0] [-0.0, -0.0, 0.0] [0.322, -0.161, 0.0] [-0.0, 0.0, 0.0] [0.126, 0.045, 0.045]</t>
  </si>
  <si>
    <t>[1.0, 0.5, 0.0] [0.081, -0.029, -0.029] [0.062, -0.031, -0.0] [0.521, 0.236, -0.059] [0.0, -0.0, -0.0] [0.0, -0.0, -0.0] [0.0, -0.0, 0.0] [0.0, 0.0, -0.0] [-0.0, -0.0, 0.0] [0.365, 0.129, 0.129]</t>
  </si>
  <si>
    <t>[1.0, 0.372, -0.308] [0.256, -0.097, -0.075] [0.0, -0.0, -0.0] [0.051, -0.018, 0.018] [0.0, 0.0, 0.0] [-0.0, -0.0, 0.0] [0.0, -0.0, -0.0] [0.0, -0.0, -0.0] [0.033, -0.0, 0.016] [1.0, 0.354, 0.354]</t>
  </si>
  <si>
    <t>[1.0, 0.473, -0.065] [0.046, -0.016, -0.016] [0.0, 0.0, -0.0] [0.362, 0.124, -0.13] [0.0, 0.0, -0.0] [0.0, -0.0, 0.0] [-0.0, 0.0, 0.0] [0.0, 0.0, 0.0] [0.0, -0.0, 0.0] [0.662, 0.234, 0.234]</t>
  </si>
  <si>
    <t>[1.0, 0.5, 0.0] [0.093, 0.043, 0.007] [0.374, -0.187, -0.0] [0.102, 0.049, 0.005] [0.0, -0.0, -0.0] [0.0, -0.0, 0.0] [-0.0, 0.0, -0.0] [0.0, 0.0, -0.0] [0.0, -0.0, 0.0] [0.0, -0.0, 0.0]</t>
  </si>
  <si>
    <t>[1.0, 0.482, -0.043] [0.255, -0.09, -0.09] [0.0, 0.0, -0.0] [0.039, -0.019, -0.0] [0.0, -0.0, -0.0] [0.0, 0.0, 0.0] [-0.0, 0.0, -0.0] [0.351, -0.175, 0.0] [0.0, -0.0, 0.0] [0.951, 0.336, 0.336]</t>
  </si>
  <si>
    <t>[1.0, 0.5, 0.0] [0.24, -0.112, -0.019] [0.0, 0.0, -0.0] [0.221, -0.11, -0.0] [0.0, 0.0, -0.0] [0.0, -0.0, 0.0] [-0.0, 0.0, -0.0] [0.11, -0.055, 0.0] [0.0, -0.0, 0.0] [0.304, 0.108, 0.108]</t>
  </si>
  <si>
    <t>[1.0, 0.354, 0.354] [1.0, 0.477, 0.055] [1.0, 0.5, 0.0] [0.203, 0.102, 0.0] [1.0, -0.5, 0.0] [0.485, -0.218, 0.058] [0.0, -0.0, 0.0] [0.601, -0.213, -0.213] [0.0, -0.0, 0.0] [-0.0, -0.0, 0.0]</t>
  </si>
  <si>
    <t>[1.0, -0.315, 0.369] [1.0, -0.377, 0.298] [0.0, 0.0, 0.0] [0.0, -0.0, 0.0] [1.0, 0.5, 0.0] [0.454, 0.16, 0.16] [0.0, -0.0, -0.0] [1.0, 0.068, -0.472] [1.0, -0.497, 0.007] [1.0, 0.0, 0.5]</t>
  </si>
  <si>
    <t>[1.0, -0.0, 0.5] [1.0, 0.0, 0.5] [0.432, -0.0, -0.216] [0.0, 0.0, 0.0] [1.0, -0.317, -0.113] [1.0, 0.0, 0.5] [-0.0, -0.0, 0.0] [1.0, -0.0, -0.5] [0.779, -0.336, 0.128] [0.0, -0.0, 0.0]</t>
  </si>
  <si>
    <t>[1.0, 0.447, -0.128] [0.0, 0.0, -0.0] [0.686, 0.343, -0.0] [1.0, 0.5, -0.0] [0.0, -0.0, -0.0] [0.305, -0.153, 0.0] [1.0, -0.487, -0.032] [0.0, 0.0, -0.0] [-0.0, 0.0, -0.0] [0.549, 0.194, -0.194]</t>
  </si>
  <si>
    <t>[1.0, -0.354, -0.354] [0.011, -0.004, -0.004] [0.0, -0.0, -0.0] [0.666, -0.236, -0.236] [0.0, -0.0, -0.0] [0.581, 0.291, -0.0] [1.0, 0.5, -0.0] [0.049, 0.0, 0.025] [1.0, 0.5, -0.0] [1.0, 0.251, -0.396]</t>
  </si>
  <si>
    <t>[1.0, -0.0, -0.5] [0.0, -0.0, -0.0] [0.942, 0.0, 0.471] [1.0, 0.354, -0.354] [0.0, 0.0, -0.0] [0.0, -0.0, -0.0] [1.0, -0.489, 0.027] [0.0, -0.0, -0.0] [0.85, 0.425, 0.0] [1.0, 0.133, -0.445]</t>
  </si>
  <si>
    <t>[1.0, 0.5, 0.0] [0.949, 0.475, -0.0] [0.299, 0.149, 0.0] [1.0, 0.43, 0.168] [1.0, -0.5, 0.0] [1.0, -0.5, -0.0] [1.0, -0.5, -0.0] [0.0, 0.0, 0.0] [0.0, 0.0, -0.0] [0.143, 0.005, -0.069]</t>
  </si>
  <si>
    <t>[1.0, -0.5, 0.0] [0.14, -0.05, -0.05] [0.0, 0.0, 0.0] [0.357, -0.179, -0.0] [1.0, 0.5, -0.0] [1.0, 0.5, -0.0] [1.0, 0.5, 0.0] [1.0, 0.317, 0.369] [1.0, 0.368, 0.164] [1.0, -0.5, 0.0]</t>
  </si>
  <si>
    <t>[0.677, -0.258, -0.195] [1.0, 0.0, 0.5] [1.0, 0.481, -0.046] [1.0, 0.158, -0.435] [1.0, -0.0, -0.5] [1.0, -0.411, -0.214] [1.0, 0.0, 0.5] [1.0, 0.5, -0.0] [1.0, -0.0, -0.5] [1.0, -0.354, -0.354]</t>
  </si>
  <si>
    <t>[1.0, 0.5, 0.0] [1.0, 0.419, 0.196] [0.022, -0.008, 0.008] [0.081, -0.029, 0.029] [0.044, -0.016, 0.016] [-0.0, -0.0, 0.0] [0.0, -0.0, -0.0] [0.296, -0.148, 0.0] [-0.0, 0.0, -0.0] [-0.0, -0.0, 0.0]</t>
  </si>
  <si>
    <t>[1.0, 0.16, 0.434] [0.195, -0.069, 0.069] [0.0, -0.0, -0.0] [0.0, 0.0, 0.0] [0.541, 0.191, 0.191] [-0.0, 0.0, 0.0] [-0.0, 0.0, -0.0] [1.0, -0.5, 0.0] [0.217, -0.0, 0.109] [1.0, 0.273, 0.387]</t>
  </si>
  <si>
    <t>[1.0, 0.377, 0.296] [0.772, -0.13, 0.258] [0.0, -0.0, 0.0] [0.0, -0.0, 0.0] [0.0, -0.0, 0.0] [0.0, 0.0, -0.0] [0.0, 0.0, 0.0] [0.923, -0.461, -0.0] [0.0, 0.0, 0.0] [0.0, 0.0, 0.0]</t>
  </si>
  <si>
    <t>[1.0, 0.489, -0.026] [0.124, -0.0, -0.062] [0.0, -0.0, -0.0] [1.0, 0.482, -0.044] [0.0, 0.0, 0.0] [0.0, -0.0, -0.0] [0.07, -0.025, -0.025] [0.0, 0.0, -0.0] [-0.0, -0.0, 0.0] [0.367, 0.184, -0.0]</t>
  </si>
  <si>
    <t>[1.0, -0.0, -0.5] [0.043, -0.015, -0.015] [0.0, 0.0, -0.0] [0.404, -0.137, -0.145] [0.0, 0.0, 0.0] [0.0, -0.0, -0.0] [0.0, 0.0, -0.0] [0.0, -0.0, -0.0] [0.787, 0.164, 0.326] [1.0, 0.5, 0.0]</t>
  </si>
  <si>
    <t>[1.0, 0.354, -0.354] [0.013, -0.004, -0.004] [0.0, 0.0, -0.0] [0.693, 0.267, -0.191] [0.0, 0.0, 0.0] [0.0, 0.0, 0.0] [0.156, -0.018, -0.07] [0.0, -0.0, -0.0] [-0.0, -0.0, 0.0] [1.0, 0.5, 0.0]</t>
  </si>
  <si>
    <t>[1.0, 0.5, 0.0] [0.611, 0.286, 0.047] [0.032, -0.016, -0.0] [0.673, 0.323, 0.033] [0.0, -0.0, -0.0] [0.0, 0.0, -0.0] [0.0, -0.0, -0.0] [0.0, -0.0, -0.0] [-0.0, -0.0, 0.0] [0.0, -0.0, 0.0]</t>
  </si>
  <si>
    <t>[1.0, -0.486, -0.034] [0.329, -0.116, -0.116] [0.0, -0.0, -0.0] [0.195, -0.098, -0.0] [0.0, 0.0, 0.0] [0.0, -0.0, 0.0] [0.051, 0.018, -0.018] [0.536, -0.189, 0.189] [1.0, 0.0, 0.5] [1.0, 0.354, 0.354]</t>
  </si>
  <si>
    <t>[1.0, 0.474, 0.062] [0.0, 0.0, -0.0] [0.118, 0.0, 0.059] [1.0, -0.031, 0.487] [0.0, 0.0, -0.0] [0.0, 0.0, -0.0] [0.0, -0.0, 0.0] [1.0, -0.5, -0.0] [0.0, 0.0, 0.0] [0.165, 0.008, 0.08]</t>
  </si>
  <si>
    <t>[1.0, 0.476, 0.058] [1.0, -0.069, -0.471] [0.096, -0.0, -0.048] [0.0, 0.0, -0.0] [0.0, 0.0, -0.0] [0.0, -0.0, 0.0] [0.464, -0.213, -0.047] [0.0, 0.0, 0.0] [-0.0, -0.0, 0.0] [1.0, 0.5, -0.0]</t>
  </si>
  <si>
    <t>[1.0, -0.454, 0.112] [0.129, 0.046, -0.046] [0.0, -0.0, -0.0] [0.0, 0.0, 0.0] [0.0, -0.0, 0.0] [0.0, -0.0, -0.0] [0.685, -0.343, 0.0] [0.381, -0.0, -0.191] [-0.0, 0.0, 0.0] [0.194, -0.0, -0.097]</t>
  </si>
  <si>
    <t>[1.0, 0.5, 0.0] [0.355, -0.177, -0.0] [0.437, -0.218, -0.0] [0.392, -0.175, 0.051] [0.0, -0.0, -0.0] [-0.0, -0.0, -0.0] [0.0, -0.0, 0.0] [0.007, -0.003, -0.0] [-0.0, -0.0, -0.0] [0.0, -0.0, 0.0]</t>
  </si>
  <si>
    <t>[1.0, -0.0, 0.5] [0.578, 0.0, 0.289] [0.0, 0.0, 0.0] [0.72, 0.0, 0.36] [0.005, -0.002, -0.002] [-0.0, 0.0, 0.0] [-0.0, 0.0, -0.0] [0.023, -0.008, -0.008] [-0.0, -0.0, 0.0] [0.083, 0.029, 0.029]</t>
  </si>
  <si>
    <t>[1.0, -0.0, -0.5] [0.603, -0.0, -0.302] [0.0, -0.0, -0.0] [0.722, -0.0, -0.361] [0.0, 0.0, -0.0] [0.0, 0.0, -0.0] [0.0, 0.0, 0.0] [-0.0, -0.0, -0.0] [0.0, 0.0, -0.0] [0.075, -0.001, 0.035]</t>
  </si>
  <si>
    <t>[1.0, -0.354, -0.354] [1.0, -0.5, 0.0] [0.0, -0.0, -0.0] [1.0, -0.465, -0.085] [1.0, -0.492, 0.02] [0.0, -0.0, 0.0] [1.0, -0.5, 0.0] [1.0, -0.5, -0.0] [0.525, -0.199, 0.154] [1.0, 0.5, -0.0] [1.0, 0.42, -0.192] [0.0, 0.0, -0.0]</t>
  </si>
  <si>
    <t>[0.95, 0.336, -0.336] [1.0, 0.5, 0.0] [0.464, 0.164, 0.164] [1.0, 0.442, -0.139] [1.0, 0.5, 0.0] [0.0, -0.0, -0.0] [1.0, 0.5, 0.0] [1.0, 0.5, 0.0] [0.0, 0.0, -0.0] [1.0, -0.5, 0.0] [1.0, -0.41, -0.216] [0.105, -0.052, -0.0]</t>
  </si>
  <si>
    <t>[1.0, -0.0, -0.5] [1.0, 0.415, 0.202] [0.0, 0.0, -0.0] [1.0, -0.0, -0.5] [1.0, 0.0, 0.5] [0.0, 0.0, -0.0] [1.0, -0.0, -0.5] [1.0, 0.001, 0.5] [0.0, 0.0, -0.0] [1.0, 0.416, 0.202] [1.0, -0.0, -0.5] [0.0, 0.0, 0.0]</t>
  </si>
  <si>
    <t>[1.0, -0.5, 0.0] [0.133, -0.067, 0.0] [1.0, -0.382, -0.285] [1.0, -0.5, -0.0] [0.128, -0.045, -0.045] [1.0, -0.5, -0.0] [1.0, -0.354, 0.354] [0.0, -0.0, -0.0] [1.0, -0.5, -0.0] [1.0, 0.396, -0.252] [0.456, 0.161, 0.161] [1.0, 0.5, 0.0]</t>
  </si>
  <si>
    <t>[1.0, 0.5, -0.0] [0.0, 0.0, -0.0] [1.0, 0.433, -0.162] [1.0, 0.5, 0.0] [0.471, 0.182, -0.129] [1.0, 0.5, -0.0] [1.0, 0.481, 0.047] [0.0, 0.0, 0.0] [1.0, 0.488, -0.029] [1.0, -0.354, -0.354] [0.0, -0.0, 0.0] [1.0, -0.5, 0.0]</t>
  </si>
  <si>
    <t>[1.0, 0.416, 0.202] [0.0, -0.0, 0.0] [1.0, -0.0, -0.5] [1.0, 0.0, 0.5] [0.0, 0.0, 0.0] [1.0, -0.0, -0.5] [1.0, 0.0, 0.5] [0.0, -0.0, -0.0] [1.0, -0.0, -0.5] [1.0, -0.0, -0.5] [0.0, -0.0, 0.0] [1.0, 0.416, 0.202]</t>
  </si>
  <si>
    <t>[1.0, -0.419, -0.195] [1.0, -0.354, 0.354] [1.0, -0.5, -0.0] [1.0, -0.5, 0.0] [1.0, -0.499, 0.002] [1.0, -0.354, -0.354] [1.0, -0.5, 0.0] [1.0, -0.354, 0.354] [1.0, -0.392, -0.261] [1.0, 0.461, -0.095] [1.0, 0.482, -0.044] [1.0, 0.5, 0.0]</t>
  </si>
  <si>
    <t>[1.0, 0.438, -0.15] [1.0, 0.5, -0.0] [1.0, 0.46, -0.097] [1.0, 0.5, 0.0] [1.0, 0.354, 0.354] [1.0, 0.5, -0.0] [1.0, 0.5, -0.0] [1.0, 0.354, 0.352] [1.0, 0.354, -0.354] [1.0, -0.459, -0.099] [1.0, -0.5, 0.0] [1.0, -0.4, 0.242]</t>
  </si>
  <si>
    <t>[1.0, -0.173, -0.428] [1.0, 0.0, 0.5] [1.0, -0.0, -0.5] [1.0, 0.0, 0.5] [1.0, 0.0, 0.5] [1.0, -0.0, -0.5] [1.0, -0.0, -0.5] [1.0, 0.0, 0.5] [1.0, -0.0, -0.5] [1.0, -0.13, -0.43] [1.0, 0.0, -0.5] [1.0, 0.0, 0.5]</t>
  </si>
  <si>
    <t>[0.0, 0.0, -0.0] [1.0, -0.354, -0.354] [0.708, -0.049, 0.334] [0.0, -0.0, 0.0] [1.0, -0.452, -0.115] [0.0, -0.0, 0.0] [0.0, -0.0, -0.0] [1.0, -0.354, -0.354] [1.0, -0.354, 0.354] [0.0, 0.0, 0.0] [1.0, 0.402, 0.237] [0.35, 0.124, -0.124]</t>
  </si>
  <si>
    <t>[-0.0, -0.0, -0.0] [1.0, 0.354, -0.354] [0.809, 0.175, 0.332] [0.0, 0.0, -0.0] [1.0, 0.46, -0.096] [0.0, -0.0, 0.0] [0.0, 0.0, 0.0] [1.0, 0.354, -0.354] [1.0, 0.354, 0.354] [0.0, -0.0, 0.0] [1.0, -0.378, 0.295] [0.19, -0.067, -0.067]</t>
  </si>
  <si>
    <t>[0.0, -0.0, -0.0] [1.0, -0.0, -0.5] [0.681, 0.0, 0.341] [0.0, -0.0, 0.0] [1.0, 0.39, 0.047] [0.0, -0.0, 0.0] [0.0, 0.0, 0.0] [1.0, -0.0, -0.5] [1.0, 0.0, 0.5] [-0.0, 0.0, 0.0] [1.0, 0.401, 0.24] [0.171, 0.0, -0.086]</t>
  </si>
  <si>
    <t>[-0.0, -0.0, -0.0] [0.216, -0.076, -0.076] [1.0, -0.404, 0.233] [0.0, -0.0, 0.0] [1.0, -0.212, -0.412] [1.0, -0.354, 0.354] [0.0, -0.0, -0.0] [0.0, -0.0, -0.0] [1.0, -0.433, 0.162] [0.0, 0.0, 0.0] [0.804, 0.284, 0.284] [1.0, 0.354, -0.354]</t>
  </si>
  <si>
    <t>[0.0, -0.0, 0.0] [0.345, 0.122, -0.122] [1.0, 0.405, 0.23] [0.0, 0.0, 0.0] [1.0, 0.354, -0.354] [1.0, 0.354, 0.354] [0.0, -0.0, 0.0] [0.0, 0.0, 0.0] [1.0, 0.45, 0.121] [0.0, 0.0, 0.0] [0.69, -0.073, 0.315] [1.0, -0.354, -0.354]</t>
  </si>
  <si>
    <t>[0.0, 0.0, 0.0] [0.179, -0.0, -0.089] [1.0, 0.403, 0.235] [0.0, 0.0, 0.0] [1.0, -0.0, -0.5] [1.0, 0.0, 0.5] [0.0, -0.0, 0.0] [0.0, 0.0, 0.0] [1.0, -0.394, -0.01] [0.0, 0.0, 0.0] [0.676, 0.0, 0.338] [1.0, -0.0, -0.5]</t>
  </si>
  <si>
    <t>[-0.0, -0.0, 0.0] [0.913, -0.323, -0.321] [1.0, -0.354, 0.354] [0.0, 0.0, 0.0] [1.0, -0.354, -0.354] [1.0, -0.354, 0.354] [0.0, 0.0, -0.0] [1.0, -0.354, -0.354] [1.0, -0.33, 0.363] [0.0, 0.0, 0.0] [1.0, 0.357, 0.346] [0.915, 0.324, -0.324]</t>
  </si>
  <si>
    <t>[0.0, 0.0, -0.0] [0.913, 0.323, -0.323] [1.0, 0.355, 0.35] [0.0, 0.0, -0.0] [1.0, 0.354, -0.354] [1.0, 0.354, 0.354] [0.0, 0.0, -0.0] [1.0, 0.329, -0.364] [1.0, 0.354, 0.354] [-0.0, -0.0, 0.0] [1.0, -0.354, 0.354] [0.916, -0.326, -0.318]</t>
  </si>
  <si>
    <t>[0.0, -0.0, 0.0] [0.878, -0.0, -0.439] [1.0, 0.0, 0.5] [0.0, -0.0, 0.0] [1.0, -0.0, -0.5] [1.0, 0.0, 0.5] [0.0, -0.0, 0.0] [1.0, -0.0, -0.5] [1.0, 0.0, 0.5] [0.0, 0.0, 0.0] [1.0, 0.0, 0.5] [0.878, -0.0, -0.439]</t>
  </si>
  <si>
    <t>[0.0, -0.0, -0.0] [1.0, -0.398, -0.247] [0.537, -0.19, 0.19] [1.0, -0.354, -0.354] [1.0, -0.5, 0.0] [-0.0, -0.0, 0.0] [0.0, -0.0, -0.0] [1.0, -0.491, -0.022] [1.0, -0.354, 0.354] [0.204, 0.102, -0.0] [1.0, 0.5, 0.0] [0.162, 0.057, -0.057]</t>
  </si>
  <si>
    <t>[0.0, 0.0, -0.0] [1.0, 0.45, -0.12] [0.714, 0.252, 0.252] [1.0, 0.354, -0.354] [1.0, 0.5, 0.0] [0.0, 0.0, 0.0] [-0.0, -0.0, -0.0] [1.0, 0.408, -0.223] [1.0, 0.354, 0.354] [0.378, -0.189, -0.0] [1.0, -0.5, 0.0] [0.055, -0.019, -0.019]</t>
  </si>
  <si>
    <t>[0.0, 0.0, -0.0] [1.0, -0.381, -0.288] [0.0, -0.0, 0.0] [0.0, 0.0, -0.0] [1.0, 0.0, 0.5] [0.0, -0.0, -0.0] [0.0, 0.0, 0.0] [1.0, -0.0, -0.5] [0.0, 0.0, 0.0] [0.0, 0.0, 0.0] [1.0, -0.337, -0.29] [0.0, 0.0, 0.0]</t>
  </si>
  <si>
    <t>[0.212, -0.101, 0.012] [0.0, -0.0, -0.0] [1.0, -0.5, 0.0] [0.0, 0.0, -0.0] [1.0, -0.354, -0.354] [1.0, -0.5, -0.0] [1.0, -0.354, 0.354] [0.0, -0.0, -0.0] [1.0, -0.5, -0.0] [0.136, 0.048, -0.048] [0.745, 0.263, 0.263] [1.0, 0.355, -0.349]</t>
  </si>
  <si>
    <t>[0.253, 0.126, 0.0] [0.192, 0.068, -0.068] [1.0, 0.5, 0.0] [0.0, 0.0, -0.0] [1.0, 0.354, -0.354] [1.0, 0.469, 0.075] [1.0, 0.354, 0.354] [0.0, 0.0, -0.0] [1.0, 0.5, 0.0] [-0.0, 0.0, -0.0] [0.55, -0.195, 0.195] [1.0, -0.42, -0.192]</t>
  </si>
  <si>
    <t>[0.0, 0.0, 0.0] [-0.0, 0.0, 0.0] [1.0, -0.381, -0.288] [0.0, 0.0, 0.0] [0.0, -0.0, -0.0] [1.0, 0.0, 0.5] [0.0, -0.0, 0.0] [0.0, -0.0, -0.0] [1.0, -0.0, -0.5] [0.0, -0.0, -0.0] [0.0, -0.0, 0.0] [1.0, -0.337, -0.289]</t>
  </si>
  <si>
    <t>[0.768, -0.384, -0.0] [1.0, -0.354, -0.354] [1.0, -0.354, 0.354] [0.771, -0.385, -0.0] [1.0, -0.354, -0.354] [1.0, -0.354, 0.354] [0.661, -0.33, 0.0] [1.0, -0.354, -0.354] [1.0, -0.354, 0.354] [0.601, 0.301, -0.0] [1.0, 0.361, 0.335] [1.0, 0.354, -0.354]</t>
  </si>
  <si>
    <t>[0.655, 0.327, 0.0] [1.0, 0.354, -0.354] [1.0, 0.354, 0.354] [0.638, 0.319, 0.0] [1.0, 0.354, -0.354] [1.0, 0.354, 0.354] [0.708, 0.354, 0.0] [1.0, 0.354, -0.354] [1.0, 0.361, 0.335] [0.812, -0.406, -0.0] [1.0, -0.354, 0.354] [1.0, -0.354, -0.354]</t>
  </si>
  <si>
    <t>[1.0, 0.0, 0.5] [0.0, -0.0, -0.0] [1.0, 0.314, 0.355] [0.0, -0.0, -0.0] [0.055, -0.0, -0.027] [1.0, 0.0, 0.5] [0.0, 0.0, -0.0] [1.0, -0.002, -0.499] [0.055, 0.0, 0.027] [1.0, 0.0, 0.5] [1.0, 0.354, 0.354] [0.0, 0.0, -0.0]</t>
  </si>
  <si>
    <t>[0.775, -0.0, -0.387] [1.0, -0.0, -0.5] [0.0, 0.0, 0.0] [0.0, -0.0, -0.0] [1.0, 0.363, -0.332] [0.0, -0.0, 0.0] [0.0, 0.0, 0.0] [0.0, -0.0, -0.0] [1.0, -0.332, 0.362] [0.775, -0.0, -0.387] [0.0, 0.0, 0.0] [1.0, -0.0, -0.5]</t>
  </si>
  <si>
    <t>[1.0, 0.401, -0.238] [1.0, 0.0, 0.5] [1.0, -0.0, -0.5] [0.521, 0.261, 0.0] [1.0, -0.404, -0.233] [0.841, -0.27, 0.309] [0.0, 0.0, -0.0] [1.0, -0.0, -0.5] [1.0, 0.0, 0.5] [-0.0, -0.0, -0.0] [1.0, 0.0, 0.5] [1.0, 0.0, -0.5]</t>
  </si>
  <si>
    <t>[-0.0, -0.0, -0.0] [1.0, -0.0, -0.5] [1.0, 0.0, 0.5] [0.0, -0.0, 0.0] [1.0, -0.0, -0.5] [1.0, 0.0, 0.5] [0.504, -0.252, 0.0] [0.837, 0.23, -0.323] [1.0, 0.419, 0.196] [1.0, 0.393, -0.258] [1.0, 0.0, -0.5] [1.0, 0.0, 0.5]</t>
  </si>
  <si>
    <t>[0.0, 0.0, -0.0] [1.0, -0.0, -0.5] [1.0, -0.0, -0.5] [0.0, -0.0, -0.0] [1.0, -0.0, -0.5] [1.0, -0.002, -0.499] [0.0, 0.0, -0.0] [0.995, -0.0, -0.498] [1.0, -0.0, -0.5] [0.011, -0.0, 0.005] [1.0, -0.0, 0.5] [1.0, 0.027, 0.489]</t>
  </si>
  <si>
    <t>[0.001, -0.0, 0.0] [1.0, 0.0, 0.5] [1.0, 0.0, 0.5] [0.0, -0.0, 0.0] [1.0, 0.0, 0.5] [1.0, 0.0, 0.5] [0.01, -0.0, 0.005] [1.0, 0.029, 0.488] [1.0, 0.0, 0.5] [0.0, 0.0, -0.0] [1.0, 0.0, -0.5] [0.995, -0.0, -0.498]</t>
  </si>
  <si>
    <t>[0.56, -0.198, -0.198] [1.0, -0.377, -0.296] [0.503, -0.178, 0.178] [1.0, -0.5, -0.0] [0.0, -0.0, -0.0] [1.0, 0.5, -0.0] [0.263, 0.117, 0.036]</t>
  </si>
  <si>
    <t>[0.959, 0.339, -0.339] [1.0, 0.354, -0.354] [0.649, 0.229, 0.229] [1.0, 0.434, -0.158] [0.0, -0.0, 0.0] [1.0, -0.479, -0.052] [0.237, -0.0, -0.118]</t>
  </si>
  <si>
    <t>[0.533, 0.189, -0.189] [1.0, -0.0, -0.5] [0.001, 0.0, 0.0] [1.0, -0.118, -0.451] [0.0, 0.0, 0.0] [1.0, 0.043, -0.482] [0.535, 0.0, -0.268]</t>
  </si>
  <si>
    <t>[1.0, -0.5, 0.0] [1.0, 0.139, -0.109] [0.642, 0.254, -0.163] [0.112, 0.0, 0.056] [0.0, -0.0, -0.0] [0.0, 0.0, -0.0] [0.0, 0.0, 0.0]</t>
  </si>
  <si>
    <t>[1.0, -0.5, 0.0] [1.0, 0.344, -0.105] [0.676, 0.254, -0.203] [0.167, 0.0, 0.083] [0.0, 0.0, -0.0] [0.0, 0.0, -0.0] [0.0, 0.0, 0.0]</t>
  </si>
  <si>
    <t>[1.0, -0.5, 0.0] [1.0, 0.234, -0.107] [0.658, 0.254, -0.181] [0.137, 0.0, 0.069] [0.0, -0.0, -0.0] [0.0, 0.0, -0.0] [0.0, 0.0, 0.0]</t>
  </si>
  <si>
    <t>[1.0, -0.5, 0.0] [1.0, -0.175, -0.332] [0.348, 0.123, -0.123] [0.238, 0.0, 0.119] [0.0, 0.0, -0.0] [0.146, 0.0, -0.073] [0.0, 0.0, -0.0]</t>
  </si>
  <si>
    <t>[1.0, -0.114, -0.453] [1.0, 0.495, -0.012] [1.0, 0.433, -0.163] [0.332, 0.0, 0.166] [0.0, 0.0, -0.0] [0.271, 0.0, -0.135] [0.0, 0.0, -0.0]</t>
  </si>
  <si>
    <t>[1.0, -0.459, -0.1] [1.0, 0.333, -0.362] [0.304, 0.107, -0.107] [0.203, 0.0, 0.101] [0.0, 0.0, -0.0] [0.311, 0.0, -0.155] [0.0, 0.0, -0.0]</t>
  </si>
  <si>
    <t>[1.0, -0.255, 0.394] [1.0, -0.385, -0.278] [1.0, -0.433, 0.162] [0.242, -0.0, -0.121] [1.0, -0.5, 0.0] [0.157, 0.0, 0.079] [1.0, 0.5, 0.0]</t>
  </si>
  <si>
    <t>[1.0, 0.354, 0.354] [0.985, 0.479, -0.033] [1.0, 0.354, 0.354] [0.0, -0.0, -0.0] [1.0, 0.477, 0.055] [0.604, 0.0, 0.302] [1.0, -0.239, 0.401]</t>
  </si>
  <si>
    <t>[1.0, 0.354, 0.354] [0.742, 0.285, -0.207] [1.0, -0.294, 0.378] [0.0, -0.0, -0.0] [1.0, -0.371, 0.311] [0.605, -0.0, 0.303] [1.0, 0.0, 0.5]</t>
  </si>
  <si>
    <t>[1.0, -0.5, 0.0] [1.0, 0.485, -0.035] [0.772, -0.093, -0.146] [0.0, 0.0, -0.0] [0.0, -0.0, -0.0] [0.0, -0.0, -0.0] [0.015, 0.0, 0.007]</t>
  </si>
  <si>
    <t>[1.0, -0.5, 0.0] [1.0, 0.493, -0.017] [0.775, 0.121, -0.159] [0.0, 0.0, -0.0] [0.0, -0.0, -0.0] [0.0, 0.0, -0.0] [0.034, 0.0, 0.017]</t>
  </si>
  <si>
    <t>[1.0, -0.5, 0.0] [1.0, 0.489, -0.027] [0.774, 0.006, -0.152] [0.0, -0.0, -0.0] [0.0, 0.0, -0.0] [0.0, -0.0, 0.0] [0.024, 0.0, 0.012]</t>
  </si>
  <si>
    <t>[1.0, -0.5, 0.0] [0.873, 0.413, 0.057] [1.0, -0.487, -0.032] [0.0, 0.0, -0.0] [0.092, 0.0, -0.046] [0.0, 0.0, -0.0] [0.18, 0.0, 0.09]</t>
  </si>
  <si>
    <t>[1.0, -0.086, 0.17] [1.0, 0.47, 0.072] [1.0, 0.423, -0.185] [0.0, 0.0, 0.0] [0.0, 0.0, -0.0] [0.0, -0.0, -0.0] [0.364, 0.0, 0.182]</t>
  </si>
  <si>
    <t>[1.0, -0.5, -0.0] [1.0, 0.364, 0.329] [1.0, 0.164, 0.032] [0.0, -0.0, 0.0] [0.693, -0.0, -0.347] [0.0, 0.0, -0.0] [0.183, 0.0, 0.092]</t>
  </si>
  <si>
    <t>[0.251, -0.119, -0.015] [1.0, -0.5, -0.0] [1.0, -0.477, 0.055] [1.0, -0.5, 0.0] [1.0, -0.5, -0.0] [1.0, 0.5, -0.0] [0.94, 0.432, 0.091]</t>
  </si>
  <si>
    <t>[0.744, 0.307, -0.157] [1.0, 0.421, -0.191] [1.0, 0.5, -0.0] [1.0, 0.5, 0.0] [1.0, 0.376, 0.299] [1.0, -0.454, 0.112] [1.0, -0.5, 0.0]</t>
  </si>
  <si>
    <t>[0.508, 0.21, -0.107] [1.0, -0.105, -0.449] [1.0, -0.108, 0.455] [1.0, -0.0, -0.5] [1.0, 0.0, 0.5] [1.0, 0.0, 0.5] [1.0, -0.0, -0.5]</t>
  </si>
  <si>
    <t>[1.0, -0.5, 0.0] [1.0, 0.195, -0.076] [0.655, 0.193, -0.127] [0.0, 0.0, 0.0] [0.0, -0.0, -0.0] [0.0, -0.0, -0.0] [0.0, 0.0, 0.0]</t>
  </si>
  <si>
    <t>[1.0, -0.5, 0.0] [1.0, 0.35, -0.065] [0.667, 0.271, -0.151] [0.013, 0.0, 0.006] [0.0, 0.0, -0.0] [0.0, 0.0, -0.0] [0.0, 0.0, 0.0]</t>
  </si>
  <si>
    <t>[1.0, -0.5, 0.0] [1.0, 0.248, -0.071] [0.655, 0.246, -0.135] [0.0, 0.0, -0.0] [0.0, 0.0, -0.0] [0.0, -0.0, -0.0] [0.0, 0.0, 0.0]</t>
  </si>
  <si>
    <t>[1.0, -0.5, -0.0] [1.0, -0.358, -0.124] [0.652, -0.307, -0.047] [0.0, -0.0, -0.0] [0.0, 0.0, 0.0] [0.0, -0.0, 0.0] [0.003, 0.0, 0.001]</t>
  </si>
  <si>
    <t>[1.0, 0.414, -0.209] [1.0, 0.465, 0.084] [1.0, 0.455, -0.109] [0.132, 0.047, 0.047] [0.127, 0.045, -0.045] [0.0, -0.0, -0.0] [0.0, -0.0, 0.0]</t>
  </si>
  <si>
    <t>[1.0, 0.354, -0.354] [0.0, 0.0, 0.0] [0.0, -0.0, 0.0] [0.0, -0.0, -0.0] [0.157, -0.0, -0.079] [0.887, 0.386, -0.14] [1.0, -0.034, -0.099]</t>
  </si>
  <si>
    <t>[1.0, -0.5, 0.0] [1.0, 0.246, -0.141] [0.655, 0.248, -0.064] [0.0, 0.0, 0.0] [0.0, 0.0, -0.0] [0.0, -0.0, -0.0] [0.0, 0.0, 0.0]</t>
  </si>
  <si>
    <t>[1.0, -0.487, -0.032] [1.0, 0.453, -0.115] [0.311, 0.028, 0.144] [0.0, 0.0, -0.0] [0.0, 0.0, -0.0] [0.0, 0.0, -0.0] [0.403, 0.0, 0.202]</t>
  </si>
  <si>
    <t>[1.0, -0.5, 0.0] [0.93, 0.118, -0.114] [1.0, 0.376, -0.299] [0.0, 0.0, 0.0] [0.0, 0.0, -0.0] [0.415, 0.0, -0.208] [0.0, -0.0, 0.0]</t>
  </si>
  <si>
    <t>[1.0, -0.014, -0.494] [1.0, -0.015, -0.494] [0.765, -0.01, -0.378] [0.0, -0.0, -0.0] [0.0, -0.0, -0.0] [0.0, -0.0, -0.0] [0.0, 0.0, 0.0]</t>
  </si>
  <si>
    <t>[1.0, 0.0, 0.5] [1.0, 0.009, 0.496] [0.769, 0.03, 0.372] [0.016, 0.0, 0.008] [0.0, 0.0, -0.0] [0.0, -0.0, -0.0] [0.007, 0.0, 0.003]</t>
  </si>
  <si>
    <t>[0.233, -0.083, -0.083] [1.0, -0.5, -0.0] [0.0, -0.0, 0.0] [1.0, -0.45, -0.122] [0.681, -0.241, 0.241] [1.0, 0.499, 0.003] [1.0, 0.329, -0.364] [1.0, 0.0, 0.5]</t>
  </si>
  <si>
    <t>[0.706, 0.25, -0.25] [1.0, 0.5, 0.0] [0.776, 0.274, 0.274] [1.0, 0.5, 0.0] [0.135, 0.048, 0.048] [1.0, -0.395, 0.255] [1.0, -0.026, -0.489] [1.0, 0.0, 0.5]</t>
  </si>
  <si>
    <t>[0.34, 0.12, -0.12] [1.0, -0.107, -0.436] [0.0, 0.0, 0.0] [1.0, 0.354, 0.354] [0.56, 0.0, 0.28] [1.0, 0.424, 0.184] [1.0, -0.0, -0.5] [1.0, 0.0, 0.5]</t>
  </si>
  <si>
    <t>[1.0, -0.354, -0.354] [0.844, -0.298, 0.298] [0.251, -0.089, -0.089] [0.0, -0.0, 0.0] [0.0, -0.0, 0.0] [0.618, 0.219, -0.219] [0.238, 0.084, 0.084] [1.0, 0.446, 0.13]</t>
  </si>
  <si>
    <t>[1.0, 0.354, -0.354] [0.229, 0.081, 0.081] [0.014, 0.005, -0.005] [1.0, 0.354, 0.354] [0.462, 0.163, -0.163] [0.226, -0.08, -0.08] [0.0, -0.0, -0.0] [1.0, -0.428, 0.173]</t>
  </si>
  <si>
    <t>[1.0, 0.0, -0.5] [0.591, 0.209, 0.209] [0.015, 0.005, -0.005] [0.0, 0.0, -0.0] [0.0, -0.0, -0.0] [0.492, -0.0, -0.246] [0.0, -0.0, 0.0] [1.0, 0.221, 0.169]</t>
  </si>
  <si>
    <t>[1.0, -0.354, -0.354] [1.0, -0.491, 0.021] [0.077, -0.027, 0.027] [1.0, -0.5, 0.0] [0.337, -0.169, 0.0] [1.0, 0.354, -0.354] [0.64, 0.319, -0.001] [1.0, 0.354, 0.354]</t>
  </si>
  <si>
    <t>[1.0, 0.354, -0.354] [1.0, 0.482, 0.044] [0.0, 0.0, 0.0] [1.0, 0.385, 0.278] [0.754, 0.377, 0.0] [1.0, -0.5, 0.0] [0.211, -0.083, -0.055] [1.0, -0.354, 0.354]</t>
  </si>
  <si>
    <t>[0.656, 0.0, -0.328] [1.0, 0.104, 0.036] [0.0, -0.0, 0.0] [1.0, 0.354, 0.354] [0.0, -0.0, 0.0] [1.0, 0.498, 0.006] [0.221, -0.0, -0.11] [1.0, 0.0, 0.5]</t>
  </si>
  <si>
    <t>[1.0, -0.255, 0.394] [1.0, -0.385, -0.278] [1.0, -0.433, 0.162] [0.242, 0.0, -0.121] [1.0, -0.5, 0.0] [0.157, -0.0, 0.079] [1.0, 0.5, 0.0] [0.0, 0.0, -0.0]</t>
  </si>
  <si>
    <t>[1.0, 0.354, 0.354] [0.985, 0.479, -0.033] [1.0, 0.354, 0.354] [0.0, 0.0, 0.0] [1.0, 0.477, 0.055] [0.604, -0.0, 0.302] [1.0, -0.239, 0.401] [0.0, -0.0, -0.0]</t>
  </si>
  <si>
    <t>[1.0, 0.354, 0.354] [0.742, 0.285, -0.207] [1.0, -0.294, 0.378] [0.0, 0.0, -0.0] [1.0, -0.371, 0.311] [0.605, 0.0, 0.303] [1.0, 0.0, 0.5] [0.0, 0.0, -0.0]</t>
  </si>
  <si>
    <t>[1.0, -0.425, 0.18] [0.0, -0.0, 0.0] [0.0, -0.0, -0.0] [0.217, -0.077, 0.077] [0.818, -0.289, -0.289] [0.264, 0.093, -0.093] [0.627, 0.222, 0.222] [1.0, 0.354, -0.354]</t>
  </si>
  <si>
    <t>[1.0, 0.446, 0.13] [0.238, 0.084, 0.084] [0.618, 0.219, -0.219] [0.0, -0.0, 0.0] [0.0, -0.0, -0.0] [0.251, -0.089, -0.089] [0.844, -0.298, 0.298] [1.0, -0.354, -0.354]</t>
  </si>
  <si>
    <t>[1.0, 0.221, 0.169] [0.0, -0.0, 0.0] [0.492, -0.0, -0.246] [0.0, 0.0, -0.0] [0.0, -0.0, -0.0] [0.015, 0.005, -0.005] [0.591, 0.209, 0.209] [1.0, -0.0, -0.5]</t>
  </si>
  <si>
    <t>[1.0, -0.5, -0.0] [0.262, -0.1, 0.076] [1.0, -0.5, -0.0] [0.0, -0.0, 0.0] [1.0, -0.497, -0.006] [0.136, 0.048, 0.048] [1.0, 0.5, -0.0] [0.841, 0.297, -0.297]</t>
  </si>
  <si>
    <t>[1.0, 0.439, 0.148] [0.851, 0.335, 0.217] [1.0, 0.354, -0.354] [0.0, 0.0, 0.0] [1.0, 0.5, 0.0] [0.0, -0.0, 0.0] [1.0, -0.486, 0.034] [0.643, -0.227, -0.227]</t>
  </si>
  <si>
    <t>[1.0, 0.295, 0.378] [0.0, 0.0, 0.0] [0.65, 0.0, 0.325] [0.0, -0.0, 0.0] [1.0, -0.278, -0.131] [0.0, 0.0, 0.0] [1.0, 0.0, 0.5] [0.303, -0.0, -0.151]</t>
  </si>
  <si>
    <t>[0.64, -0.32, 0.0] [1.0, -0.5, 0.0] [1.0, -0.354, 0.354] [1.0, -0.402, -0.236] [1.0, -0.5, 0.0] [1.0, 0.357, 0.346] [1.0, 0.408, -0.223] [0.553, 0.276, 0.0]</t>
  </si>
  <si>
    <t>[0.621, 0.308, -0.007] [1.0, 0.497, -0.008] [1.0, 0.5, 0.0] [1.0, 0.5, 0.0] [1.0, 0.354, 0.354] [1.0, -0.354, 0.354] [1.0, -0.498, -0.005] [0.232, -0.082, 0.082]</t>
  </si>
  <si>
    <t>[0.508, 0.21, -0.107] [1.0, -0.105, -0.449] [1.0, -0.108, 0.455] [1.0, -0.0, -0.5] [1.0, 0.0, 0.5] [1.0, 0.0, 0.5] [1.0, -0.0, -0.5] [0.0, -0.0, 0.0]</t>
  </si>
  <si>
    <t>[1.0, -0.5, -0.0] [0.0, -0.0, 0.0] [0.257, -0.091, -0.091] [0.643, -0.227, 0.227] [0.0, -0.0, -0.0] [0.179, 0.063, -0.063] [0.569, 0.201, 0.201] [1.0, 0.489, -0.028]</t>
  </si>
  <si>
    <t>[1.0, 0.488, -0.028] [0.58, 0.205, 0.205] [0.0, 0.0, -0.0] [0.0, 0.0, 0.0] [0.603, 0.213, -0.213] [0.244, -0.086, -0.086] [0.219, -0.077, 0.077] [1.0, -0.5, -0.0]</t>
  </si>
  <si>
    <t>[1.0, 0.0, -0.5] [0.0, -0.0, 0.0] [0.266, -0.0, -0.133] [0.0, 0.0, -0.0] [0.0, 0.0, -0.0] [0.266, 0.0, -0.133] [0.0, -0.0, 0.0] [1.0, -0.0, -0.5]</t>
  </si>
  <si>
    <t>[1.0, -0.5, -0.0] [1.0, -0.354, 0.354] [0.94, -0.421, -0.12] [1.0, -0.354, 0.354] [1.0, -0.354, -0.354] [1.0, 0.467, -0.079] [1.0, 0.359, 0.342] [1.0, 0.475, -0.06]</t>
  </si>
  <si>
    <t>[1.0, 0.5, -0.0] [1.0, 0.354, 0.354] [0.858, 0.303, -0.303] [1.0, 0.354, 0.354] [1.0, 0.424, -0.183] [1.0, -0.49, -0.024] [1.0, -0.367, 0.322] [1.0, -0.48, -0.047]</t>
  </si>
  <si>
    <t>[1.0, 0.354, -0.354] [0.0, -0.0, -0.0] [0.0, -0.0, -0.0] [0.0, 0.0, 0.0] [0.175, -0.0, -0.087] [1.0, 0.407, 0.225] [1.0, 0.179, -0.426] [0.613, -0.238, -0.166]</t>
  </si>
  <si>
    <t>[0.556, -0.249, -0.071] [1.0, 0.124, -0.449] [1.0, 0.466, 0.083] [0.331, 0.0, 0.165] [0.0, 0.0, -0.0] [0.0, 0.0, -0.0] [0.0, -0.0, 0.0] [1.0, 0.354, -0.354]</t>
  </si>
  <si>
    <t>[1.0, 0.0, -0.5] [1.0, 0.045, 0.481] [0.0, -0.0, -0.0] [0.751, 0.313, -0.152] [1.0, -0.374, 0.304] [0.0, -0.0, -0.0] [1.0, 0.0, 0.5] [0.559, -0.0, -0.28]</t>
  </si>
  <si>
    <t>[1.0, 0.301, 0.375] [0.0, 0.0, -0.0] [1.0, -0.0, -0.5] [1.0, -0.492, -0.019] [1.0, 0.44, 0.144] [1.0, 0.261, -0.392] [0.217, -0.0, -0.109] [1.0, 0.0, 0.5]</t>
  </si>
  <si>
    <t>[1.0, -0.0, -0.5] [0.336, -0.0, -0.168] [0.204, -0.0, -0.102] [1.0, 0.0, -0.5] [0.843, -0.0, -0.422] [0.428, 0.0, 0.214] [0.718, 0.0, 0.359] [1.0, 0.0, 0.5]</t>
  </si>
  <si>
    <t>[1.0, 0.0, 0.5] [0.436, -0.0, 0.218] [0.095, -0.0, 0.047] [0.843, 0.0, 0.422] [1.0, 0.0, 0.5] [0.485, 0.0, -0.243] [0.669, -0.0, -0.335] [1.0, -0.0, -0.5]</t>
  </si>
  <si>
    <t>[1.0, -0.414, -0.207] [0.972, 0.364, -0.204] [0.0, -0.0, 0.0] [0.066, -0.0, -0.033]</t>
  </si>
  <si>
    <t>[1.0, -0.373, -0.208] [0.972, 0.401, -0.205] [0.0, -0.0, 0.0] [0.066, -0.0, -0.033]</t>
  </si>
  <si>
    <t>[1.0, -0.412, -0.208] [0.971, 0.401, -0.205] [0.0, -0.0, 0.0] [0.069, -0.0, -0.035]</t>
  </si>
  <si>
    <t>[1.0, -0.418, -0.198] [0.939, 0.384, -0.198] [0.0, -0.0, 0.0] [0.039, -0.0, -0.019]</t>
  </si>
  <si>
    <t>[1.0, -0.377, -0.199] [0.942, 0.388, -0.199] [0.0, -0.0, 0.0] [0.037, -0.0, -0.019]</t>
  </si>
  <si>
    <t>[1.0, -0.399, -0.199] [0.94, 0.388, -0.199] [0.0, -0.0, 0.0] [0.038, -0.0, -0.019]</t>
  </si>
  <si>
    <t>[1.0, -0.417, -0.201] [0.951, 0.377, -0.2] [0.0, -0.0, 0.0] [0.049, -0.0, -0.024]</t>
  </si>
  <si>
    <t>[1.0, -0.376, -0.202] [0.953, 0.393, -0.201] [0.0, -0.0, 0.0] [0.047, -0.0, -0.024]</t>
  </si>
  <si>
    <t>[1.0, -0.403, -0.202] [0.951, 0.392, -0.201] [0.0, -0.0, 0.0] [0.049, -0.0, -0.025]</t>
  </si>
  <si>
    <t>[1.0, -0.488, -0.028] [1.0, 0.179, -0.131] [0.158, 0.0, -0.079] [0.172, 0.0, 0.086]</t>
  </si>
  <si>
    <t>[1.0, -0.165, -0.052] [1.0, 0.44, -0.145] [0.143, 0.0, -0.072] [0.156, -0.0, 0.078]</t>
  </si>
  <si>
    <t>[1.0, -0.453, 0.027] [1.0, 0.453, -0.113] [0.214, -0.0, -0.107] [0.233, 0.0, 0.117]</t>
  </si>
  <si>
    <t>[1.0, -0.433, -0.162] [0.92, 0.375, -0.194] [0.0, 0.0, -0.0] [0.034, -0.0, 0.017]</t>
  </si>
  <si>
    <t>[1.0, -0.351, -0.167] [0.927, 0.382, -0.196] [0.0, -0.0, -0.0] [0.031, -0.0, 0.016]</t>
  </si>
  <si>
    <t>[1.0, -0.392, -0.164] [0.923, 0.381, -0.195] [0.0, 0.0, -0.0] [0.033, -0.0, 0.016]</t>
  </si>
  <si>
    <t>[1.0, -0.44, -0.144] [0.941, 0.348, -0.197] [0.0, 0.0, -0.0] [0.06, 0.0, 0.03]</t>
  </si>
  <si>
    <t>[1.0, -0.327, -0.151] [0.946, 0.39, -0.2] [0.0, 0.0, 0.0] [0.054, -0.0, 0.027]</t>
  </si>
  <si>
    <t>[1.0, -0.399, -0.146] [0.941, 0.388, -0.199] [0.0, 0.0, 0.0] [0.06, -0.0, 0.03]</t>
  </si>
  <si>
    <t>[0.885, -0.374, -0.165] [1.0, -0.462, -0.092] [1.0, -0.487, 0.031] [0.323, 0.114, -0.114]</t>
  </si>
  <si>
    <t>[0.915, 0.377, -0.193] [1.0, 0.474, -0.062] [1.0, 0.5, 0.001] [0.458, -0.162, -0.162]</t>
  </si>
  <si>
    <t>[0.37, 0.152, -0.078] [1.0, -0.262, -0.392] [1.0, 0.0, 0.5] [1.0, -0.069, -0.097]</t>
  </si>
  <si>
    <t>[1.0, -0.423, -0.186] [0.904, 0.314, -0.189] [0.0, -0.0, 0.0] [0.0, -0.0, -0.0]</t>
  </si>
  <si>
    <t>[1.0, -0.298, -0.19] [0.912, 0.376, -0.193] [0.0, -0.0, 0.0] [0.0, -0.0, -0.0]</t>
  </si>
  <si>
    <t>[1.0, -0.383, -0.188] [0.901, 0.372, -0.19] [0.0, -0.0, 0.0] [0.0, -0.0, -0.0]</t>
  </si>
  <si>
    <t>[1.0, -0.423, -0.186] [1.0, -0.423, -0.186] [0.0, 0.0, 0.0] [0.0, -0.0, -0.0]</t>
  </si>
  <si>
    <t>[1.0, 0.413, -0.211] [1.0, 0.413, -0.211] [0.0, -0.0, 0.0] [0.0, -0.0, -0.0]</t>
  </si>
  <si>
    <t>[1.0, 0.413, -0.211] [0.0, -0.0, 0.0] [0.0, -0.0, 0.0] [1.0, 0.413, -0.211]</t>
  </si>
  <si>
    <t>[1.0, -0.423, -0.186] [1.0, 0.411, -0.211] [0.0, -0.0, 0.0] [0.0, -0.0, -0.0]</t>
  </si>
  <si>
    <t>[1.0, -0.422, -0.186] [0.954, 0.412, -0.158] [0.0, -0.0, -0.0] [0.063, 0.0, 0.031]</t>
  </si>
  <si>
    <t>[1.0, -0.395, -0.187] [0.946, 0.384, -0.214] [0.0, -0.0, 0.0] [0.048, -0.0, -0.024]</t>
  </si>
  <si>
    <t>[1.0, -0.014, -0.494] [1.0, -0.014, -0.494] [0.0, 0.0, -0.0] [0.0, 0.0, -0.0]</t>
  </si>
  <si>
    <t>[1.0, 0.014, 0.494] [1.0, 0.014, 0.494] [0.0, 0.0, 0.0] [0.0, 0.0, -0.0]</t>
  </si>
  <si>
    <t>[0.828, -0.297, -0.283] [1.0, -0.498, 0.004] [1.0, -0.354, 0.354] [1.0, -0.5, -0.0] [1.0, -0.354, 0.354] [0.053, -0.027, -0.0] [1.0, 0.5, -0.0] [1.0, 0.354, -0.354] [0.139, 0.049, -0.049]</t>
  </si>
  <si>
    <t>[0.558, 0.279, 0.0] [1.0, 0.412, 0.212] [1.0, 0.354, 0.354] [1.0, 0.5, 0.0] [1.0, 0.354, 0.354] [0.429, 0.152, -0.152] [1.0, -0.451, 0.118] [1.0, -0.354, -0.354] [0.023, -0.008, 0.008]</t>
  </si>
  <si>
    <t>[0.514, 0.184, -0.177] [1.0, 0.0, 0.5] [1.0, 0.0, 0.5] [1.0, -0.25, -0.295] [1.0, 0.0, 0.5] [0.0, 0.0, 0.0] [1.0, 0.0, 0.5] [1.0, -0.0, -0.5] [0.458, 0.0, 0.229]</t>
  </si>
  <si>
    <t>[1.0, -0.5, -0.0] [0.972, -0.343, 0.343] [0.649, -0.229, -0.229] [1.0, -0.354, 0.354] [0.0, -0.0, 0.0] [1.0, -0.5, 0.0] [0.917, 0.324, -0.324] [0.13, 0.046, 0.046] [1.0, 0.457, -0.103]</t>
  </si>
  <si>
    <t>[1.0, 0.5, 0.0] [1.0, 0.354, 0.354] [0.745, 0.276, -0.234] [1.0, 0.354, 0.354] [0.0, -0.0, 0.0] [1.0, 0.453, 0.114] [1.0, -0.354, -0.354] [0.012, -0.006, -0.0] [1.0, -0.459, -0.098]</t>
  </si>
  <si>
    <t>[1.0, -0.354, -0.354] [0.655, 0.232, 0.232] [0.318, 0.112, -0.112] [1.0, 0.0, 0.5] [0.0, -0.0, -0.0] [1.0, -0.357, 0.344] [1.0, -0.0, -0.5] [0.0, -0.0, 0.0] [1.0, -0.339, 0.206]</t>
  </si>
  <si>
    <t>[1.0, -0.398, -0.247] [1.0, -0.354, 0.354] [0.904, -0.423, 0.072] [1.0, -0.465, 0.085] [1.0, -0.354, 0.354] [1.0, -0.443, -0.137] [1.0, 0.354, -0.354] [1.0, 0.354, -0.354] [1.0, 0.5, 0.0]</t>
  </si>
  <si>
    <t>[1.0, 0.432, -0.164] [1.0, 0.354, 0.354] [0.877, 0.379, 0.143] [1.0, 0.437, 0.152] [1.0, 0.354, 0.354] [1.0, 0.5, 0.0] [1.0, -0.354, -0.354] [1.0, -0.354, -0.354] [1.0, -0.441, 0.143]</t>
  </si>
  <si>
    <t>[1.0, 0.361, -0.336] [1.0, -0.084, 0.465] [0.856, 0.226, 0.334] [1.0, -0.354, 0.354] [1.0, 0.0, 0.5] [1.0, -0.0, -0.5] [1.0, 0.184, -0.424] [1.0, -0.0, -0.5] [1.0, 0.0, 0.5]</t>
  </si>
  <si>
    <t>[0.777, -0.197, 0.307] [0.28, -0.099, 0.099] [1.0, -0.354, 0.354] [0.0, 0.0, -0.0] [1.0, -0.473, -0.065] [0.0, 0.0, 0.0] [0.0, 0.0, -0.0] [1.0, 0.354, 0.354] [0.523, 0.0, -0.262]</t>
  </si>
  <si>
    <t>[0.637, 0.0, 0.319] [0.669, 0.335, 0.0] [1.0, 0.206, 0.415] [0.0, 0.0, -0.0] [1.0, 0.447, -0.128] [0.968, 0.0, 0.484] [0.0, 0.0, -0.0] [1.0, -0.354, 0.354] [0.0, -0.0, -0.0]</t>
  </si>
  <si>
    <t>[0.805, 0.0, 0.402] [0.245, 0.0, 0.123] [1.0, 0.0, 0.5] [0.0, -0.0, 0.0] [1.0, -0.063, -0.1] [0.0, 0.0, 0.0] [-0.0, 0.0, -0.0] [1.0, 0.0, 0.5] [0.357, -0.0, -0.179]</t>
  </si>
  <si>
    <t>[1.0, -0.378, 0.294] [0.516, -0.258, 0.0] [1.0, -0.5, 0.0] [0.0, -0.0, 0.0] [0.249, -0.072, -0.095] [1.0, -0.354, 0.354] [0.0, 0.0, 0.0] [0.636, 0.0, 0.318] [1.0, 0.0, -0.5]</t>
  </si>
  <si>
    <t>[1.0, 0.354, 0.354] [0.623, 0.279, 0.079] [1.0, 0.5, -0.0] [0.0, 0.0, 0.0] [0.329, 0.116, -0.116] [1.0, 0.232, 0.404] [0.0, -0.0, 0.0] [0.616, 0.0, 0.308] [1.0, -0.0, -0.5]</t>
  </si>
  <si>
    <t>[1.0, -0.078, 0.468] [0.888, 0.444, -0.0] [1.0, -0.396, -0.25] [0.0, 0.0, 0.0] [0.198, 0.0, -0.099] [1.0, 0.0, 0.5] [0.0, -0.0, 0.0] [0.603, 0.0, 0.302] [1.0, -0.0, -0.5]</t>
  </si>
  <si>
    <t>[1.0, -0.354, 0.354] [0.37, -0.185, -0.0] [1.0, -0.354, 0.354] [0.0, 0.0, 0.0] [1.0, -0.399, -0.243] [0.851, -0.265, 0.316] [-0.0, -0.0, -0.0] [1.0, 0.354, 0.354] [0.888, -0.0, -0.444]</t>
  </si>
  <si>
    <t>[1.0, 0.354, 0.354] [0.468, 0.223, 0.027] [1.0, 0.354, 0.354] [0.0, 0.0, 0.0] [1.0, 0.414, -0.209] [1.0, 0.068, 0.472] [0.0, 0.0, -0.0] [1.0, -0.354, 0.354] [0.753, -0.0, -0.377]</t>
  </si>
  <si>
    <t>[1.0, 0.0, 0.5] [0.356, 0.078, 0.145] [1.0, -0.135, 0.444] [0.0, 0.0, 0.0] [1.0, -0.0, -0.5] [0.705, 0.0, 0.353] [0.0, -0.0, 0.0] [1.0, 0.0, 0.5] [0.872, -0.0, -0.436]</t>
  </si>
  <si>
    <t>[0.717, -0.254, 0.254] [1.0, -0.5, -0.0] [1.0, -0.414, 0.208] [0.159, -0.079, -0.0] [1.0, -0.5, 0.0] [0.0, 0.0, 0.0] [0.226, 0.113, 0.0] [1.0, 0.5, 0.0] [0.165, 0.058, -0.058]</t>
  </si>
  <si>
    <t>[0.974, 0.344, 0.344] [1.0, 0.5, -0.0] [1.0, 0.355, 0.35] [0.128, 0.064, 0.0] [1.0, 0.5, -0.0] [0.001, 0.0, 0.0] [0.244, -0.122, 0.0] [1.0, -0.5, 0.0] [0.0, -0.0, -0.0]</t>
  </si>
  <si>
    <t>[0.283, 0.0, 0.142] [0.438, 0.0, 0.219] [1.0, 0.0, 0.5] [0.0, 0.0, 0.0] [1.0, -0.083, 0.465] [0.0, 0.0, 0.0] [0.639, 0.0, 0.319] [1.0, 0.017, 0.493] [0.0, 0.0, 0.0]</t>
  </si>
  <si>
    <t>[1.0, -0.386, 0.275] [0.861, -0.43, 0.002] [1.0, -0.354, -0.354] [0.827, -0.292, 0.292] [0.0, -0.0, -0.0] [1.0, -0.354, 0.354] [0.0, 0.0, -0.0] [0.322, 0.114, 0.114] [1.0, 0.354, -0.354]</t>
  </si>
  <si>
    <t>[1.0, 0.354, 0.354] [0.843, 0.413, 0.02] [1.0, 0.376, -0.3] [0.83, 0.294, 0.294] [0.0, 0.0, -0.0] [1.0, 0.354, 0.354] [0.0, -0.0, 0.0] [0.252, -0.089, 0.089] [1.0, -0.354, -0.354]</t>
  </si>
  <si>
    <t>[1.0, -0.433, -0.163] [0.391, 0.181, 0.035] [1.0, 0.241, -0.4] [0.911, 0.0, 0.455] [0.0, -0.0, -0.0] [1.0, 0.0, 0.5] [0.0, 0.0, -0.0] [0.0, 0.0, -0.0] [1.0, -0.0, -0.5]</t>
  </si>
  <si>
    <t>[1.0, -0.354, 0.354] [0.894, -0.447, -0.0] [1.0, -0.5, -0.0] [0.811, -0.405, 0.0] [1.0, -0.492, -0.02] [1.0, -0.354, 0.354] [0.136, 0.058, -0.025] [1.0, 0.5, 0.0] [1.0, 0.354, -0.354]</t>
  </si>
  <si>
    <t>[1.0, 0.354, 0.354] [1.0, 0.435, 0.158] [1.0, 0.492, 0.02] [0.44, 0.22, 0.0] [1.0, 0.5, 0.0] [1.0, 0.354, 0.354] [0.33, -0.165, 0.0] [1.0, -0.5, 0.0] [0.97, -0.343, -0.343]</t>
  </si>
  <si>
    <t>[1.0, 0.0, 0.5] [0.312, 0.0, 0.156] [0.0, -0.0, -0.0] [0.0, 0.0, 0.0] [0.69, 0.0, 0.345] [1.0, 0.0, 0.5] [0.671, 0.0, 0.335] [1.0, 0.107, 0.361] [0.0, -0.0, 0.0]</t>
  </si>
  <si>
    <t>[0.0, 0.0, -0.0] [1.0, -0.0, -0.5] [1.0, 0.079, 0.467] [0.0, 0.0, 0.0] [0.246, 0.087, -0.087] [1.0, -0.141, 0.0] [0.248, 0.0, -0.124] [0.0, 0.0, -0.0] [1.0, -0.0, -0.5]</t>
  </si>
  <si>
    <t>[0.413, 0.113, -0.159] [1.0, -0.0, 0.5] [0.0, -0.0, 0.0] [0.0, -0.0, -0.0] [1.0, -0.146, -0.036] [0.509, 0.0, 0.255] [0.0, -0.0, 0.0] [1.0, 0.0, 0.5] [1.0, -0.0, -0.5]</t>
  </si>
  <si>
    <t>[0.935, 0.0, 0.467] [0.0, 0.0, -0.0] [1.0, 0.404, 0.233] [0.0, 0.0, 0.0] [1.0, 0.0, -0.5] [0.425, 0.0, 0.213] [1.0, -0.0, -0.5] [1.0, -0.0, -0.5] [0.995, 0.404, 0.225]</t>
  </si>
  <si>
    <t>[1.0, -0.0, -0.5] [0.764, -0.0, -0.382] [1.0, -0.0, -0.5] [0.032, 0.011, -0.011] [1.0, 0.0, -0.5] [1.0, 0.081, -0.466] [0.0, -0.0, -0.0] [0.989, 0.0, 0.494] [1.0, -0.016, 0.493]</t>
  </si>
  <si>
    <t>[1.0, 0.0, 0.5] [0.785, -0.019, 0.385] [1.0, 0.0, 0.5] [0.0, -0.0, -0.0] [1.0, -0.088, 0.464] [1.0, 0.0, 0.5] [0.011, 0.0, -0.005] [1.0, -0.0, -0.5] [1.0, -0.0, -0.5]</t>
  </si>
  <si>
    <t>[1.0, -0.354, -0.354] [1.0, -0.354, 0.354] [0.126, -0.045, -0.045] [1.0, -0.434, -0.161] [1.0, -0.368, 0.319] [0.0, -0.0, 0.0] [0.103, 0.051, -0.0] [1.0, 0.5, 0.0] [0.882, 0.312, -0.312]</t>
  </si>
  <si>
    <t>[1.0, 0.482, -0.043] [1.0, 0.354, 0.354] [0.02, 0.007, -0.007] [1.0, 0.354, -0.354] [1.0, 0.419, 0.196] [0.0, -0.0, -0.0] [0.338, -0.169, -0.0] [1.0, -0.5, 0.0] [0.799, -0.282, -0.282]</t>
  </si>
  <si>
    <t>[1.0, -0.0, -0.5] [1.0, 0.0, 0.5] [0.215, -0.0, -0.108] [1.0, -0.0, -0.5] [1.0, 0.0, 0.5] [0.0, 0.0, -0.0] [0.0, -0.0, 0.0] [1.0, -0.214, -0.192] [0.786, 0.194, -0.313]</t>
  </si>
  <si>
    <t>[1.0, -0.266, 0.39] [0.0, 0.0, 0.0] [1.0, -0.398, -0.245] [1.0, -0.354, 0.354] [0.0, -0.0, 0.0] [1.0, -0.43, -0.17] [0.478, 0.169, 0.169] [1.0, 0.5, -0.0] [0.967, 0.342, -0.342]</t>
  </si>
  <si>
    <t>[1.0, 0.201, 0.417] [0.0, 0.0, 0.0] [1.0, 0.41, -0.217] [1.0, 0.354, 0.354] [0.0, 0.0, 0.0] [1.0, 0.463, -0.09] [1.0, -0.488, -0.03] [1.0, -0.386, 0.275] [1.0, -0.354, -0.354]</t>
  </si>
  <si>
    <t>[1.0, 0.0, 0.5] [0.0, -0.0, -0.0] [1.0, 0.356, -0.348] [1.0, 0.0, 0.5] [0.0, 0.0, 0.0] [1.0, -0.0, -0.5] [0.453, 0.203, -0.058] [1.0, 0.5, 0.0] [0.945, -0.349, -0.299]</t>
  </si>
  <si>
    <t>[1.0, -0.444, 0.135] [1.0, -0.354, 0.354] [1.0, -0.35, -0.355] [1.0, -0.5, 0.0] [1.0, -0.354, 0.354] [1.0, -0.354, -0.354] [0.215, 0.095, 0.03] [1.0, 0.5, -0.0] [0.868, 0.307, -0.307]</t>
  </si>
  <si>
    <t>[1.0, 0.412, 0.211] [1.0, 0.197, 0.418] [1.0, 0.354, -0.354] [1.0, 0.5, 0.0] [1.0, 0.354, 0.354] [1.0, 0.475, -0.06] [1.0, -0.5, 0.0] [1.0, -0.362, 0.333] [0.925, -0.327, -0.327]</t>
  </si>
  <si>
    <t>[1.0, 0.277, 0.385] [1.0, 0.0, 0.5] [1.0, -0.0, -0.5] [1.0, 0.334, -0.362] [1.0, 0.0, 0.5] [1.0, -0.0, -0.5] [0.351, -0.176, -0.0] [1.0, 0.452, -0.116] [1.0, 0.354, -0.354]</t>
  </si>
  <si>
    <t>[0.0, -0.0, -0.0] [1.0, -0.171, -0.429] [0.0, -0.0, -0.0] [0.0, 0.0, -0.0] [1.0, -0.354, -0.354] [0.861, 0.0, 0.43] [0.097, 0.049, -0.0] [1.0, 0.382, -0.284] [0.889, 0.314, -0.314]</t>
  </si>
  <si>
    <t>[0.0, -0.0, 0.0] [1.0, 0.245, -0.398] [0.045, 0.0, 0.022] [0.0, -0.0, -0.0] [1.0, 0.354, -0.354] [1.0, 0.0, 0.5] [0.229, -0.114, 0.0] [1.0, -0.435, -0.158] [0.685, -0.242, -0.242]</t>
  </si>
  <si>
    <t>[0.0, -0.0, -0.0] [1.0, -0.0, -0.5] [0.0, -0.0, -0.0] [0.0, 0.0, 0.0] [1.0, -0.0, -0.5] [0.782, 0.0, 0.391] [0.008, 0.003, -0.003] [1.0, -0.142, -0.441] [0.815, 0.09, -0.37]</t>
  </si>
  <si>
    <t>[0.0, -0.0, 0.0] [0.597, -0.019, -0.291] [1.0, 0.0, 0.5] [0.0, -0.0, -0.0] [0.0, -0.0, 0.0] [1.0, -0.354, 0.354] [0.486, 0.243, -0.0] [1.0, 0.4, 0.241] [0.843, 0.298, -0.298]</t>
  </si>
  <si>
    <t>[0.0, -0.0, 0.0] [0.643, 0.007, -0.319] [1.0, 0.0, 0.5] [0.0, 0.0, -0.0] [0.0, 0.0, -0.0] [1.0, 0.354, 0.354] [0.282, -0.1, 0.1] [1.0, -0.458, 0.102] [1.0, -0.413, -0.21]</t>
  </si>
  <si>
    <t>[0.0, -0.0, 0.0] [0.62, 0.0, -0.31] [1.0, 0.0, 0.5] [0.0, -0.0, 0.0] [0.0, -0.0, 0.0] [1.0, 0.0, 0.5] [0.146, 0.073, -0.0] [0.992, 0.428, 0.141] [1.0, -0.5, 0.0]</t>
  </si>
  <si>
    <t>[0.0, -0.0, -0.0] [1.0, -0.108, -0.455] [0.862, 0.0, 0.431] [0.0, 0.0, 0.0] [1.0, -0.354, -0.354] [1.0, -0.26, 0.392] [0.273, 0.096, -0.096] [0.999, 0.499, -0.0] [1.0, 0.354, -0.354]</t>
  </si>
  <si>
    <t>[0.0, -0.0, 0.0] [1.0, 0.073, -0.47] [0.913, 0.0, 0.457] [0.0, 0.0, 0.0] [1.0, 0.354, -0.354] [1.0, 0.298, 0.376] [0.287, -0.131, -0.031] [1.0, -0.5, -0.0] [1.0, -0.354, -0.354]</t>
  </si>
  <si>
    <t>[0.0, -0.0, -0.0] [1.0, -0.0, -0.5] [0.983, 0.0, 0.491] [0.0, 0.0, 0.0] [1.0, -0.0, -0.5] [1.0, 0.0, 0.5] [0.244, 0.114, -0.019] [1.0, -0.469, -0.074] [1.0, 0.342, -0.358]</t>
  </si>
  <si>
    <t>[0.369, -0.131, -0.131] [1.0, -0.5, 0.0] [-0.0, 0.0, 0.0] [0.0, -0.0, 0.0] [1.0, -0.381, -0.287] [0.387, -0.137, 0.137] [0.129, 0.064, 0.0] [1.0, 0.354, -0.354] [0.963, 0.341, -0.341]</t>
  </si>
  <si>
    <t>[0.217, 0.077, -0.077] [1.0, 0.5, 0.0] [0.0, 0.0, -0.0] [0.0, 0.0, -0.0] [1.0, 0.5, -0.0] [0.359, 0.127, 0.127] [0.263, -0.131, 0.0] [1.0, -0.478, -0.053] [0.708, -0.25, -0.25]</t>
  </si>
  <si>
    <t>[0.189, -0.0, -0.094] [1.0, 0.294, 0.197] [0.0, -0.0, 0.0] [-0.0, 0.0, 0.0] [1.0, -0.0, -0.5] [0.0, 0.0, -0.0] [0.0, 0.0, -0.0] [1.0, -0.0, -0.5] [0.928, 0.289, -0.344]</t>
  </si>
  <si>
    <t>[0.0, -0.0, 0.0] [0.0, -0.0, -0.0] [1.0, -0.354, 0.354] [0.7, -0.255, 0.23] [0.217, -0.077, -0.077] [1.0, -0.5, -0.0] [0.479, 0.171, 0.165] [1.0, 0.354, 0.354] [1.0, 0.354, -0.354]</t>
  </si>
  <si>
    <t>[-0.0, 0.0, -0.0] [0.124, 0.044, -0.044] [1.0, 0.354, 0.354] [0.729, 0.258, 0.258] [0.161, 0.057, -0.057] [1.0, 0.456, 0.106] [0.226, -0.113, 0.0] [1.0, -0.354, 0.354] [1.0, -0.5, -0.0]</t>
  </si>
  <si>
    <t>[0.0, -0.0, -0.0] [0.0, 0.0, -0.0] [1.0, 0.0, 0.5] [0.704, 0.0, 0.352] [0.0, -0.0, -0.0] [1.0, -0.092, -0.165] [0.0, -0.0, -0.0] [1.0, 0.354, 0.354] [0.897, -0.409, 0.094]</t>
  </si>
  <si>
    <t>[0.752, -0.36, -0.038] [1.0, -0.354, -0.354] [1.0, -0.354, 0.354] [0.63, -0.315, 0.0] [1.0, -0.417, -0.201] [1.0, -0.354, 0.354] [0.239, 0.119, -0.0] [1.0, 0.5, 0.0] [1.0, 0.354, -0.354]</t>
  </si>
  <si>
    <t>[0.262, 0.131, -0.0] [1.0, 0.5, 0.0] [1.0, 0.354, 0.354] [0.741, 0.37, 0.0] [1.0, 0.354, -0.354] [1.0, 0.354, 0.354] [0.674, -0.326, 0.025] [1.0, -0.396, 0.251] [1.0, -0.354, -0.354]</t>
  </si>
  <si>
    <t>[0.613, -0.0, 0.306] [0.0, -0.0, 0.0] [1.0, 0.0, 0.5] [0.0, 0.0, 0.0] [0.632, -0.0, -0.316] [1.0, 0.354, 0.354] [0.773, 0.0, 0.386] [1.0, 0.414, 0.106] [0.0, -0.0, 0.0]</t>
  </si>
  <si>
    <t>[0.725, -0.0, -0.362] [1.0, 0.477, -0.056] [0.0, -0.0, -0.0] [0.0, -0.0, 0.0] [0.644, -0.0, -0.322] [1.0, -0.354, 0.354] [0.575, -0.0, -0.287] [0.0, 0.0, -0.0] [1.0, 0.075, -0.469]</t>
  </si>
  <si>
    <t>[1.0, 0.004, 0.499] [1.0, -0.0, 0.5] [0.989, -0.041, -0.374] [0.0, 0.0, 0.0] [1.0, -0.0, -0.5] [1.0, 0.0, 0.5] [0.0, -0.0, 0.0] [1.0, 0.0, 0.5] [0.896, -0.0, -0.448]</t>
  </si>
  <si>
    <t>[0.0, -0.0, -0.0] [1.0, -0.0, -0.5] [0.902, 0.0, 0.451] [0.0, 0.0, 0.0] [1.0, -0.0, -0.5] [1.0, 0.0, 0.5] [1.0, 0.009, -0.496] [1.0, -0.0, -0.5] [0.984, -0.03, 0.374]</t>
  </si>
  <si>
    <t>[0.0, 0.0, -0.0] [1.0, -0.0, -0.5] [1.0, -0.0, -0.5] [0.0, -0.0, -0.0] [1.0, -0.0, -0.5] [1.0, -0.0, -0.5] [0.0, -0.0, -0.0] [1.0, 0.0, 0.5] [1.0, -0.0, 0.5]</t>
  </si>
  <si>
    <t>[0.0, 0.0, 0.0] [1.0, 0.0, 0.5] [1.0, 0.0, 0.5] [0.0, -0.0, -0.0] [1.0, 0.0, 0.5] [1.0, 0.0, 0.5] [0.0, 0.0, 0.0] [1.0, 0.0, -0.5] [1.0, -0.0, -0.5]</t>
  </si>
  <si>
    <t>[0.773, -0.0, -0.387] [1.0, -0.436, 0.154] [0.0, 0.0, -0.0] [0.0, 0.0, -0.0] [0.681, -0.011, 0.116] [1.0, 0.354, -0.354]</t>
  </si>
  <si>
    <t>[1.0, 0.051, -0.479] [1.0, 0.462, 0.092] [0.0, -0.0, 0.0] [0.197, -0.07, -0.07] [0.863, -0.349, 0.198] [1.0, 0.0, -0.5]</t>
  </si>
  <si>
    <t>[0.852, -0.0, -0.426] [1.0, 0.024, 0.219] [0.0, -0.0, 0.0] [0.0, 0.0, 0.0] [0.791, -0.329, 0.159] [1.0, 0.354, -0.354]</t>
  </si>
  <si>
    <t>[1.0, -0.185, 0.423] [0.407, -0.144, 0.144] [1.0, -0.0, -0.5] [0.0, 0.0, -0.0] [1.0, 0.371, 0.312] [0.514, 0.218, -0.094]</t>
  </si>
  <si>
    <t>[1.0, 0.354, 0.354] [0.345, 0.0, 0.173] [1.0, 0.297, -0.377] [0.38, -0.19, -0.0] [1.0, 0.101, 0.458] [0.576, -0.204, -0.204]</t>
  </si>
  <si>
    <t>[1.0, 0.108, 0.455] [0.407, 0.0, 0.203] [1.0, -0.0, -0.5] [0.0, -0.0, 0.0] [1.0, 0.354, 0.354] [0.54, -0.24, -0.023]</t>
  </si>
  <si>
    <t>[1.0, -0.361, -0.336] [1.0, 0.0, 0.5] [1.0, -0.309, -0.372] [0.0, 0.0, 0.0] [1.0, 0.366, 0.324] [0.84, 0.199, -0.338]</t>
  </si>
  <si>
    <t>[1.0, 0.354, -0.354] [1.0, 0.0, 0.5] [0.931, 0.235, -0.368] [0.076, -0.038, -0.0] [1.0, -0.364, 0.329] [0.925, -0.327, -0.327]</t>
  </si>
  <si>
    <t>[1.0, 0.354, -0.354] [1.0, 0.0, 0.5] [0.95, -0.0, -0.475] [0.0, -0.0, 0.0] [1.0, 0.176, 0.248] [0.879, 0.184, -0.363]</t>
  </si>
  <si>
    <t>[0.0, 0.0, 0.0] [1.0, -0.0, -0.5] [0.534, -0.0, 0.267] [0.457, 0.229, 0.0] [0.823, -0.116, -0.042] [1.0, 0.354, -0.354]</t>
  </si>
  <si>
    <t>[0.0, -0.0, -0.0] [1.0, -0.0, -0.5] [0.558, -0.0, 0.279] [0.377, 0.049, -0.168] [1.0, -0.5, -0.0] [1.0, -0.012, -0.202]</t>
  </si>
  <si>
    <t>[0.0, 0.0, 0.0] [1.0, -0.0, -0.5] [0.588, -0.0, 0.294] [0.423, 0.164, -0.116] [1.0, -0.5, -0.0] [1.0, 0.332, -0.256]</t>
  </si>
  <si>
    <t>[0.0, 0.0, 0.0] [0.164, -0.0, -0.082] [1.0, -0.0, 0.5] [0.957, 0.449, 0.072] [1.0, 0.354, 0.354] [0.966, -0.264, -0.373]</t>
  </si>
  <si>
    <t>[0.0, -0.0, 0.0] [0.096, -0.0, -0.048] [1.0, 0.0, 0.5] [0.735, 0.278, 0.216] [1.0, -0.415, 0.206] [1.0, -0.384, -0.28]</t>
  </si>
  <si>
    <t>[0.0, -0.0, -0.0] [0.086, -0.0, -0.043] [1.0, 0.0, 0.5] [0.92, 0.46, -0.0] [1.0, -0.188, 0.414] [0.797, -0.282, -0.282]</t>
  </si>
  <si>
    <t>[0.0, 0.0, 0.0] [0.888, -0.0, -0.444] [1.0, 0.0, 0.5] [0.991, 0.496, -0.0] [0.864, 0.309, 0.296] [1.0, -0.113, -0.453]</t>
  </si>
  <si>
    <t>[0.0, -0.0, 0.0] [0.815, -0.0, -0.407] [1.0, 0.0, 0.5] [0.528, 0.241, -0.056] [1.0, -0.441, 0.142] [1.0, -0.452, -0.115]</t>
  </si>
  <si>
    <t>[0.0, -0.0, 0.0] [0.862, -0.0, -0.431] [1.0, 0.0, 0.5] [0.851, 0.425, -0.0] [0.892, -0.077, 0.247] [1.0, -0.354, -0.354]</t>
  </si>
  <si>
    <t>[0.227, -0.066, -0.086] [1.0, -0.179, -0.426] [0.0, -0.0, 0.0] [0.0, -0.0, -0.0] [0.647, 0.143, -0.264] [1.0, 0.354, -0.354]</t>
  </si>
  <si>
    <t>[0.111, -0.0, -0.055] [1.0, 0.354, -0.354] [0.0, 0.0, -0.0] [0.425, -0.112, -0.166] [0.932, -0.466, -0.0] [1.0, 0.082, -0.466]</t>
  </si>
  <si>
    <t>[0.206, -0.0, -0.103] [1.0, 0.164, -0.431] [0.0, -0.0, 0.0] [0.0, 0.0, 0.0] [0.727, -0.193, -0.284] [1.0, 0.354, -0.354]</t>
  </si>
  <si>
    <t>[0.657, 0.0, 0.328] [0.0, 0.0, 0.0] [1.0, -0.277, 0.385] [0.205, 0.072, 0.072] [1.0, 0.354, 0.354] [0.612, 0.184, 0.23]</t>
  </si>
  <si>
    <t>[0.587, 0.0, 0.294] [0.0, 0.0, -0.0] [1.0, 0.354, 0.354] [0.475, -0.168, 0.168] [1.0, -0.035, 0.365] [0.833, -0.417, 0.0]</t>
  </si>
  <si>
    <t>[0.673, 0.0, 0.337] [0.0, -0.0, -0.0] [1.0, 0.269, 0.389] [0.133, 0.047, 0.047] [1.0, 0.354, 0.354] [0.697, -0.133, 0.294]</t>
  </si>
  <si>
    <t>[0.84, -0.416, -0.009] [1.0, -0.354, -0.354] [1.0, -0.354, 0.354] [0.54, 0.26, 0.024] [1.0, 0.368, 0.318] [1.0, 0.354, -0.354]</t>
  </si>
  <si>
    <t>[0.54, 0.26, 0.024] [1.0, 0.354, -0.354] [1.0, 0.368, 0.318] [0.84, -0.416, -0.009] [1.0, -0.354, 0.354] [1.0, -0.354, -0.354]</t>
  </si>
  <si>
    <t>[0.624, -0.0, 0.312] [0.0, -0.0, -0.0] [1.0, 0.354, 0.354] [0.624, 0.0, 0.312] [1.0, 0.354, 0.354] [0.0, -0.0, 0.0]</t>
  </si>
  <si>
    <t>[0.131, 0.0, -0.065] [1.0, 0.354, -0.354] [0.0, -0.0, -0.0] [0.131, -0.0, -0.065] [0.0, 0.0, 0.0] [1.0, 0.354, -0.354]</t>
  </si>
  <si>
    <t>[1.0, 0.5, 0.0] [1.0, -0.462, -0.092] [0.724, -0.043, -0.019] [0.0, -0.0, 0.0] [1.0, 0.0, 0.5] [0.891, -0.0, -0.446]</t>
  </si>
  <si>
    <t>[0.0, 0.0, 0.0] [0.891, -0.0, -0.446] [1.0, 0.0, 0.5] [1.0, 0.5, -0.0] [0.724, -0.043, -0.019] [1.0, -0.462, -0.092]</t>
  </si>
  <si>
    <t>[0.0, -0.0, -0.0] [0.989, -0.0, -0.494] [1.0, -0.009, -0.496] [0.021, 0.0, 0.011] [1.0, 0.0, 0.5] [0.999, 0.048, 0.48]</t>
  </si>
  <si>
    <t>[0.021, -0.0, 0.011] [0.999, 0.048, 0.48] [1.0, 0.0, 0.5] [-0.0, 0.0, -0.0] [1.0, -0.009, -0.496] [0.989, -0.0, -0.494]</t>
  </si>
  <si>
    <t>[0.494, 0.175, -0.175] [1.0, 0.382, 0.236] [0.937, -0.4, 0.165] [0.0, 0.0, 0.0] [0.0, -0.0, 0.0]</t>
  </si>
  <si>
    <t>[0.518, 0.183, -0.183] [1.0, 0.394, 0.22] [0.934, -0.405, 0.149] [0.0, 0.0, 0.0] [0.0, -0.0, 0.0]</t>
  </si>
  <si>
    <t>[0.505, 0.179, -0.179] [1.0, 0.388, 0.228] [0.936, -0.403, 0.157] [0.0, 0.0, 0.0] [0.0, -0.0, 0.0]</t>
  </si>
  <si>
    <t>[0.553, 0.07, -0.248] [0.927, 0.347, 0.28] [1.0, -0.466, 0.081] [0.0, 0.0, -0.0] [0.0, -0.0, 0.0]</t>
  </si>
  <si>
    <t>[0.572, 0.063, -0.26] [0.916, 0.348, 0.265] [1.0, -0.474, 0.062] [0.0, 0.0, -0.0] [0.0, -0.0, 0.0]</t>
  </si>
  <si>
    <t>[0.562, 0.067, -0.254] [0.922, 0.348, 0.272] [1.0, -0.47, 0.072] [0.0, 0.0, -0.0] [0.0, -0.0, 0.0]</t>
  </si>
  <si>
    <t>[0.55, 0.144, -0.215] [1.0, 0.39, 0.265] [0.99, -0.443, 0.126] [0.0, 0.0, 0.0] [0.0, -0.0, 0.0]</t>
  </si>
  <si>
    <t>[0.573, 0.141, -0.228] [1.0, 0.396, 0.251] [0.999, -0.454, 0.109] [0.0, 0.0, 0.0] [0.0, -0.0, 0.0]</t>
  </si>
  <si>
    <t>[0.561, 0.142, -0.222] [1.0, 0.393, 0.258] [0.994, -0.449, 0.117] [0.0, 0.0, 0.0] [0.0, -0.0, 0.0]</t>
  </si>
  <si>
    <t>[0.084, -0.0, -0.042] [1.0, -0.025, 0.182] [0.9, -0.318, 0.318] [0.189, 0.095, 0.0] [0.0, 0.0, -0.0]</t>
  </si>
  <si>
    <t>[0.007, 0.0, -0.004] [1.0, -0.206, -0.078] [0.776, -0.274, 0.274] [0.354, 0.177, -0.0] [0.0, 0.0, 0.0]</t>
  </si>
  <si>
    <t>[0.057, 0.0, -0.029] [1.0, -0.087, 0.092] [0.858, -0.303, 0.303] [0.246, 0.123, 0.0] [0.0, 0.0, -0.0]</t>
  </si>
  <si>
    <t>[0.0, 0.0, -0.0] [0.908, 0.127, 0.401] [1.0, -0.049, 0.209] [0.146, -0.073, -0.0] [0.0, -0.0, 0.0]</t>
  </si>
  <si>
    <t>[0.0, 0.0, -0.0] [0.829, 0.142, 0.356] [1.0, 0.126, 0.049] [0.272, -0.136, 0.0] [0.0, -0.0, 0.0]</t>
  </si>
  <si>
    <t>[0.0, 0.0, -0.0] [0.881, 0.132, 0.386] [1.0, 0.012, 0.153] [0.19, -0.095, -0.0] [0.0, -0.0, 0.0]</t>
  </si>
  <si>
    <t>[0.591, -0.078, 0.263] [1.0, 0.275, 0.386] [1.0, -0.354, 0.354] [1.0, -0.031, 0.487] [1.0, 0.337, 0.36]</t>
  </si>
  <si>
    <t>[1.0, -0.14, 0.442] [1.0, 0.1, -0.459] [1.0, 0.073, -0.47] [1.0, -0.033, -0.243] [1.0, 0.354, 0.354]</t>
  </si>
  <si>
    <t>[1.0, -0.274, 0.386] [0.884, 0.271, -0.145] [1.0, -0.368, -0.32] [1.0, 0.0, 0.5] [1.0, 0.354, 0.354]</t>
  </si>
  <si>
    <t>[0.161, 0.0, -0.08] [1.0, 0.137, 0.207] [0.996, -0.352, 0.352] [0.008, 0.004, 0.0] [0.0, 0.0, -0.0]</t>
  </si>
  <si>
    <t>[0.158, 0.0, -0.079] [1.0, 0.123, 0.109] [0.981, -0.347, 0.347] [0.008, 0.004, 0.0] [0.0, 0.0, -0.0]</t>
  </si>
  <si>
    <t>[0.16, -0.0, -0.08] [1.0, 0.131, 0.166] [0.99, -0.35, 0.35] [0.008, 0.004, 0.0] [0.0, 0.0, -0.0]</t>
  </si>
  <si>
    <t>[0.0, 0.0, -0.0] [0.968, 0.107, 0.44] [1.0, -0.156, 0.201] [0.0, -0.0, 0.0] [0.0, -0.0, -0.0]</t>
  </si>
  <si>
    <t>[0.0, 0.0, -0.0] [0.955, 0.105, 0.434] [1.0, -0.119, 0.128] [0.0, 0.0, -0.0] [0.0, 0.0, 0.0]</t>
  </si>
  <si>
    <t>[0.0, -0.0, -0.0] [0.962, 0.106, 0.437] [1.0, -0.141, 0.17] [0.0, 0.0, -0.0] [0.0, 0.0, 0.0]</t>
  </si>
  <si>
    <t>[0.0, 0.0, -0.0] [1.0, 0.11, 0.454] [1.0, -0.252, 0.394] [0.0, 0.0, 0.0] [0.0, -0.0, 0.0]</t>
  </si>
  <si>
    <t>[0.0, -0.0, -0.0] [1.0, -0.01, -0.462] [1.0, 0.16, -0.434] [0.0, 0.0, 0.0] [0.0, 0.0, 0.0]</t>
  </si>
  <si>
    <t>[0.153, 0.0, -0.077] [1.0, 0.13, 0.173] [0.948, -0.335, 0.335] [0.008, 0.004, -0.0] [0.0, 0.0, -0.0]</t>
  </si>
  <si>
    <t>[0.0, -0.0, -0.0] [0.928, 0.102, 0.422] [1.0, -0.143, 0.174] [0.0, -0.0, -0.0] [0.0, 0.0, 0.0]</t>
  </si>
  <si>
    <t>[1.0, -0.272, 0.387] [0.886, -0.416, -0.065] [1.0, 0.259, -0.021] [1.0, 0.0, 0.5] [1.0, 0.354, 0.354]</t>
  </si>
  <si>
    <t>[0.55, 0.14, -0.217] [1.0, 0.393, 0.259] [0.994, -0.448, 0.118] [0.0, 0.0, 0.0] [0.0, -0.0, 0.0]</t>
  </si>
  <si>
    <t>[0.0, 0.0, -0.0] [1.0, -0.159, 0.357] [0.975, -0.42, 0.163] [0.0, 0.0, 0.0] [0.0, -0.0, -0.0]</t>
  </si>
  <si>
    <t>[0.0, 0.0, -0.0] [0.972, 0.367, 0.287] [1.0, 0.055, 0.4] [0.0, 0.0, -0.0] [0.0, 0.0, -0.0]</t>
  </si>
  <si>
    <t>[1.0, -0.374, -0.248] [0.0, 0.0, -0.0] [0.0, -0.0, 0.0] [0.0, -0.0, 0.0] [0.387, -0.137, 0.137] [0.101, -0.05, -0.0] [0.104, -0.037, 0.037]</t>
  </si>
  <si>
    <t>[1.0, 0.289, -0.115] [0.26, 0.0, 0.13] [0.0, 0.0, -0.0] [0.0, 0.0, 0.0] [0.469, 0.098, 0.194] [0.0, 0.0, 0.0] [0.0, 0.0, 0.0]</t>
  </si>
  <si>
    <t>[1.0, -0.018, -0.216] [0.066, 0.0, 0.033] [0.0, 0.0, -0.0] [0.0, -0.0, -0.0] [0.39, 0.0, 0.195] [-0.0, 0.0, 0.0] [0.08, 0.0, 0.04]</t>
  </si>
  <si>
    <t>[1.0, -0.389, 0.174] [0.355, 0.126, -0.126] [0.0, -0.0, -0.0] [0.0, -0.0, 0.0] [-0.0, -0.0, -0.0] [0.187, -0.066, -0.066] [0.058, -0.029, 0.0]</t>
  </si>
  <si>
    <t>[1.0, 0.199, 0.271] [0.0, 0.0, 0.0] [0.244, 0.086, 0.086] [0.53, 0.187, -0.187] [-0.0, 0.0, 0.0] [0.004, 0.001, -0.001] [0.0, 0.0, 0.0]</t>
  </si>
  <si>
    <t>[1.0, -0.14, 0.255] [0.007, 0.004, 0.0] [0.0, -0.0, -0.0] [0.366, 0.129, -0.129] [-0.0, 0.0, 0.0] [0.145, 0.0, -0.073] [0.0, 0.0, 0.0]</t>
  </si>
  <si>
    <t>[1.0, -0.497, -0.006] [0.0, 0.0, -0.0] [0.074, -0.037, -0.0] [0.0, 0.0, -0.0] [-0.0, 0.0, 0.0] [0.136, -0.054, -0.034] [0.184, -0.092, 0.0]</t>
  </si>
  <si>
    <t>[1.0, 0.333, 0.113] [0.288, 0.045, 0.125] [0.28, 0.099, 0.099] [0.0, 0.0, -0.0] [-0.0, 0.0, -0.0] [0.0, -0.0, -0.0] [0.0, 0.0, 0.0]</t>
  </si>
  <si>
    <t>[1.0, -0.043, 0.044] [0.055, 0.009, 0.024] [0.054, 0.019, 0.019] [0.0, 0.0, -0.0] [-0.0, 0.0, 0.0] [0.0, -0.0, -0.0] [0.0, 0.0, 0.0]</t>
  </si>
  <si>
    <t>[1.0, -0.354, -0.354] [0.596, -0.211, -0.211] [1.0, -0.34, 0.215] [0.0, -0.0, -0.0] [1.0, -0.354, -0.354] [0.0, 0.0, -0.0] [0.368, -0.17, 0.033]</t>
  </si>
  <si>
    <t>[1.0, 0.354, -0.354] [0.0, 0.0, 0.0] [0.35, 0.124, 0.124] [0.481, 0.241, -0.0] [1.0, 0.458, 0.102] [0.431, 0.169, 0.111] [1.0, 0.354, 0.354]</t>
  </si>
  <si>
    <t>[1.0, -0.0, -0.5] [0.402, -0.201, -0.0] [1.0, 0.14, 0.442] [0.0, -0.0, 0.0] [1.0, -0.0, -0.5] [0.269, 0.0, 0.134] [1.0, -0.011, 0.377]</t>
  </si>
  <si>
    <t>[1.0, -0.354, 0.354] [1.0, 0.216, -0.12] [0.749, -0.265, -0.265] [1.0, -0.5, -0.0] [0.0, 0.0, -0.0] [0.29, -0.11, -0.085] [0.0, 0.0, -0.0]</t>
  </si>
  <si>
    <t>[1.0, 0.354, 0.354] [0.634, -0.224, 0.224] [0.0, -0.0, 0.0] [1.0, 0.47, 0.072] [-0.0, 0.0, -0.0] [1.0, 0.366, -0.325] [0.452, 0.206, -0.049]</t>
  </si>
  <si>
    <t>[1.0, 0.0, 0.5] [1.0, -0.0, 0.5] [0.548, 0.0, -0.274] [1.0, -0.446, -0.13] [0.0, -0.0, -0.0] [1.0, 0.116, -0.099] [0.049, -0.0, -0.025]</t>
  </si>
  <si>
    <t>[1.0, -0.478, -0.053] [1.0, -0.098, -0.459] [1.0, -0.354, -0.354] [1.0, -0.5, 0.0] [1.0, -0.447, -0.129] [0.046, -0.016, -0.016] [0.002, -0.001, 0.0]</t>
  </si>
  <si>
    <t>[1.0, 0.49, 0.025] [0.388, 0.0, 0.194] [0.079, 0.028, 0.028] [1.0, 0.5, 0.0] [1.0, 0.354, 0.354] [1.0, 0.481, -0.047] [0.953, 0.477, 0.0]</t>
  </si>
  <si>
    <t>[0.0, 0.0, 0.0] [1.0, -0.5, -0.0] [1.0, 0.354, -0.354] [1.0, 0.0, 0.5] [1.0, -0.0, -0.5] [1.0, 0.111, 0.173] [0.98, -0.125, -0.191]</t>
  </si>
  <si>
    <t>[1.0, -0.385, -0.277] [-0.0, 0.0, 0.0] [0.476, -0.238, -0.0] [0.0, 0.0, 0.0] [0.831, -0.409, 0.017] [0.046, -0.023, -0.0] [0.0, -0.0, 0.0]</t>
  </si>
  <si>
    <t>[1.0, 0.438, -0.15] [0.316, 0.112, 0.112] [0.0, 0.0, 0.0] [0.0, 0.0, -0.0] [0.937, 0.34, 0.311] [-0.0, 0.0, 0.0] [0.24, 0.085, 0.085]</t>
  </si>
  <si>
    <t>[1.0, -0.0, -0.5] [0.0, 0.0, -0.0] [0.593, 0.0, 0.193] [0.0, 0.0, 0.0] [0.311, 0.039, 0.14] [0.0, -0.0, -0.0] [0.564, 0.0, 0.282]</t>
  </si>
  <si>
    <t>[1.0, -0.429, 0.171] [1.0, 0.172, -0.429] [0.0, -0.0, -0.0] [0.097, -0.034, -0.034] [0.0, -0.0, 0.0] [0.249, -0.123, -0.004] [0.0, -0.0, -0.0]</t>
  </si>
  <si>
    <t>[1.0, 0.333, 0.362] [0.0, 0.0, 0.0] [0.247, 0.087, 0.087] [0.9, 0.397, -0.127] [0.0, -0.0, -0.0] [0.243, 0.086, -0.086] [0.0, 0.0, 0.0]</t>
  </si>
  <si>
    <t>[1.0, -0.055, 0.477] [0.944, 0.168, 0.054] [0.0, -0.0, -0.0] [0.0, -0.0, -0.0] [-0.0, 0.0, -0.0] [0.53, -0.0, -0.265] [0.0, 0.0, 0.0]</t>
  </si>
  <si>
    <t>[1.0, -0.5, -0.0] [0.412, 0.136, -0.15] [0.609, -0.305, 0.0] [0.0, -0.0, -0.0] [0.0, -0.0, 0.0] [0.188, -0.094, -0.0] [0.144, -0.072, -0.0]</t>
  </si>
  <si>
    <t>[1.0, 0.48, 0.048] [0.0, -0.0, 0.0] [0.05, 0.018, 0.018] [0.753, 0.377, -0.0] [0.482, 0.171, 0.171] [0.086, 0.03, -0.03] [0.0, 0.0, 0.0]</t>
  </si>
  <si>
    <t>[1.0, -0.145, 0.026] [0.733, 0.259, 0.259] [0.0, -0.0, 0.0] [0.0, 0.0, -0.0] [0.0, -0.0, -0.0] [0.0, -0.0, 0.0] [0.722, -0.074, 0.33]</t>
  </si>
  <si>
    <t>[1.0, -0.103, 0.065] [0.0, 0.0, 0.0] [0.852, 0.03, 0.414] [0.0, 0.0, 0.0] [0.0, 0.0, -0.0] [0.762, -0.0, -0.381] [0.0, 0.0, 0.0]</t>
  </si>
  <si>
    <t>[1.0, 0.455, 0.108] [0.0, 0.0, -0.0] [0.0, 0.0, -0.0] [0.0, -0.0, -0.0] [0.0, -0.0, 0.0] [0.607, -0.202, 0.059] [0.511, -0.256, 0.0]</t>
  </si>
  <si>
    <t>[1.0, -0.464, -0.038] [0.638, 0.099, 0.278] [0.621, 0.22, 0.22] [0.0, 0.0, -0.0] [0.0, 0.0, 0.0] [0.0, 0.0, -0.0] [0.0, 0.0, 0.0]</t>
  </si>
  <si>
    <t>[1.0, -0.0, -0.5] [0.46, 0.23, 0.0] [0.238, 0.084, -0.084] [0.011, 0.004, -0.004] [0.0, 0.0, -0.0] [0.165, -0.0, -0.082] [0.32, 0.113, -0.113]</t>
  </si>
  <si>
    <t>[1.0, 0.0, 0.5] [0.49, -0.245, 0.0] [0.0, -0.0, 0.0] [0.084, -0.03, 0.03] [0.529, -0.07, 0.236] [0.11, -0.0, 0.055] [0.0, -0.0, 0.0]</t>
  </si>
  <si>
    <t>[1.0, -0.354, 0.354] [0.678, -0.172, 0.268] [1.0, 0.298, -0.02] [0.0, -0.0, -0.0] [0.283, 0.0, 0.142]</t>
  </si>
  <si>
    <t>[1.0, -0.179, 0.426] [0.744, -0.131, -0.257] [1.0, -0.0, -0.5] [0.0, -0.0, 0.0] [0.357, -0.0, 0.179]</t>
  </si>
  <si>
    <t>[1.0, -0.172, 0.429] [0.698, -0.288, 0.147] [1.0, 0.042, -0.483] [0.0, 0.0, -0.0] [0.298, -0.0, 0.149]</t>
  </si>
  <si>
    <t>[1.0, 0.354, 0.354] [1.0, -0.069, -0.471] [0.598, -0.007, 0.296] [0.392, 0.188, 0.019] [0.0, 0.0, -0.0]</t>
  </si>
  <si>
    <t>[1.0, 0.384, 0.279] [1.0, 0.0, -0.5] [0.609, -0.079, -0.122] [0.465, 0.164, 0.164] [0.0, 0.0, -0.0]</t>
  </si>
  <si>
    <t>[1.0, 0.364, 0.329] [1.0, -0.0, -0.5] [0.59, -0.046, 0.148] [0.419, 0.148, 0.148] [0.0, 0.0, -0.0]</t>
  </si>
  <si>
    <t>[1.0, 0.0, 0.5] [0.998, -0.189, 0.08] [1.0, 0.192, 0.18] [0.0, -0.0, 0.0] [0.0, 0.0, 0.0]</t>
  </si>
  <si>
    <t>[1.0, 0.0, 0.5] [0.998, 0.064, -0.428] [1.0, 0.118, -0.383] [0.0, 0.0, 0.0] [0.0, -0.0, -0.0]</t>
  </si>
  <si>
    <t>[1.0, 0.0, 0.5] [0.998, -0.063, -0.174] [1.0, 0.155, -0.102] [0.0, 0.0, 0.0] [0.0, -0.0, -0.0]</t>
  </si>
  <si>
    <t>[0.443, -0.222, 0.0] [0.643, -0.227, 0.227] [1.0, -0.019, -0.179] [1.0, -0.0, -0.5] [1.0, -0.445, -0.132]</t>
  </si>
  <si>
    <t>[0.528, -0.187, -0.187] [0.787, 0.278, -0.278] [1.0, -0.174, -0.428] [1.0, -0.354, 0.354] [1.0, -0.42, -0.124]</t>
  </si>
  <si>
    <t>[0.38, -0.134, -0.134] [0.543, -0.167, 0.163] [1.0, -0.354, -0.354] [1.0, -0.5, 0.0] [1.0, -0.412, -0.213]</t>
  </si>
  <si>
    <t>[0.887, 0.444, 0.0] [1.0, 0.173, -0.429] [0.44, 0.156, 0.156] [1.0, 0.456, -0.106] [0.26, -0.0, -0.13]</t>
  </si>
  <si>
    <t>[1.0, 0.464, -0.086] [1.0, 0.387, -0.272] [0.421, 0.189, 0.053] [1.0, 0.354, 0.354] [0.443, 0.156, -0.156]</t>
  </si>
  <si>
    <t>[0.735, 0.368, 0.0] [1.0, 0.354, -0.354] [0.456, 0.192, 0.087] [1.0, 0.489, 0.027] [0.259, 0.092, -0.092]</t>
  </si>
  <si>
    <t>[0.573, 0.287, -0.0] [1.0, 0.152, -0.012] [0.705, 0.249, 0.249] [1.0, 0.354, -0.354] [0.572, 0.0, -0.286]</t>
  </si>
  <si>
    <t>[1.0, 0.371, -0.311] [1.0, 0.5, -0.0] [0.677, 0.339, 0.0] [1.0, 0.163, 0.386] [0.969, 0.342, -0.342]</t>
  </si>
  <si>
    <t>[0.651, 0.325, -0.0] [1.0, 0.5, -0.0] [0.693, 0.346, 0.001] [1.0, 0.443, -0.138] [0.918, 0.325, -0.325]</t>
  </si>
  <si>
    <t>[1.0, -0.401, 0.239] [0.735, -0.368, 0.0] [1.0, 0.17, 0.429] [0.073, 0.026, -0.026] [1.0, -0.403, 0.235]</t>
  </si>
  <si>
    <t>[1.0, -0.408, -0.222] [0.497, -0.176, -0.176] [1.0, -0.122, -0.449] [0.519, -0.0, 0.26] [1.0, 0.12, 0.45]</t>
  </si>
  <si>
    <t>[1.0, -0.438, 0.15] [0.599, -0.3, -0.0] [1.0, -0.0, -0.5] [0.283, 0.1, 0.1] [0.988, -0.328, 0.358]</t>
  </si>
  <si>
    <t>[1.0, 0.424, 0.184] [1.0, 0.146, -0.44] [0.396, 0.085, 0.163] [0.987, 0.494, 0.0] [0.0, 0.0, -0.0]</t>
  </si>
  <si>
    <t>[1.0, 0.46, -0.096] [1.0, 0.185, -0.423] [0.394, 0.027, -0.134] [1.0, 0.354, 0.354] [0.0, 0.0, -0.0]</t>
  </si>
  <si>
    <t>[0.987, 0.493, -0.0] [1.0, 0.162, -0.433] [0.334, 0.014, 0.161] [1.0, 0.376, 0.299] [0.0, 0.0, -0.0]</t>
  </si>
  <si>
    <t>[1.0, 0.078, 0.468] [1.0, -0.354, 0.354] [1.0, 0.029, 0.488] [1.0, 0.194, -0.42] [0.009, -0.004, 0.0]</t>
  </si>
  <si>
    <t>[1.0, 0.039, -0.484] [1.0, 0.131, -0.446] [0.998, -0.0, -0.499] [0.964, -0.199, 0.4] [0.0, -0.0, 0.0]</t>
  </si>
  <si>
    <t>[1.0, -0.277, 0.192] [0.0, 0.0, -0.0] [1.0, -0.0, -0.5] [0.622, 0.22, 0.22] [0.74, -0.116, 0.322]</t>
  </si>
  <si>
    <t>[1.0, 0.463, -0.088] [1.0, 0.045, -0.481] [0.0, 0.0, 0.0] [0.954, 0.371, 0.125] [0.0, -0.0, 0.0]</t>
  </si>
  <si>
    <t>[1.0, 0.354, -0.354] [1.0, 0.5, 0.0] [0.739, 0.064, 0.148] [1.0, 0.386, -0.275] [0.847, 0.299, -0.299]</t>
  </si>
  <si>
    <t>[1.0, 0.0, 0.5] [0.998, -0.306, -0.29] [1.0, 0.423, -0.133] [0.0, 0.0, 0.0] [0.0, 0.0, 0.0]</t>
  </si>
  <si>
    <t>[1.0, -0.442, 0.139] [0.961, -0.354, -0.307] [1.0, -0.497, 0.007] [1.0, 0.354, 0.354] [0.025, -0.0, -0.012]</t>
  </si>
  <si>
    <t>[1.0, 0.5, 0.0] [1.0, 0.409, 0.052] [0.936, 0.468, -0.0] [1.0, -0.438, -0.151] [0.052, 0.018, 0.018]</t>
  </si>
  <si>
    <t>[1.0, 0.354, 0.354] [1.0, 0.074, -0.405] [1.0, -0.0, -0.5] [0.0, 0.0, 0.0] [1.0, 0.0, 0.5] [0.0, -0.0, 0.0] [0.0, 0.0, 0.0] [0.689, -0.244, 0.244] [0.0, -0.0, 0.0] [0.0, -0.0, 0.0] [0.056, 0.028, 0.0] [1.0, -0.346, 0.357]</t>
  </si>
  <si>
    <t>[1.0, 0.354, 0.354] [1.0, 0.5, 0.0] [1.0, 0.318, -0.368] [0.0, -0.0, 0.0] [1.0, 0.0, 0.5] [0.0, -0.0, -0.0] [0.0, 0.0, -0.0] [0.541, -0.198, 0.173] [0.0, -0.0, 0.0] [0.321, 0.0, 0.161] [0.202, 0.101, 0.0] [1.0, 0.0, 0.5]</t>
  </si>
  <si>
    <t>[1.0, 0.354, 0.354] [1.0, 0.262, -0.09] [1.0, -0.0, -0.5] [0.0, 0.0, 0.0] [1.0, 0.0, 0.5] [0.0, -0.0, 0.0] [0.0, 0.0, -0.0] [0.616, -0.218, 0.218] [0.0, -0.0, 0.0] [0.0, -0.0, 0.0] [0.054, 0.027, 0.0] [1.0, -0.103, 0.457]</t>
  </si>
  <si>
    <t>[1.0, -0.354, 0.354] [1.0, -0.331, 0.176] [1.0, 0.0, 0.5] [0.0, 0.0, 0.0] [0.0, 0.0, 0.0] [1.0, -0.347, -0.356] [-0.0, 0.0, 0.0] [0.0, 0.0, 0.0] [0.863, -0.305, -0.305] [0.0, -0.0, 0.0] [1.0, 0.354, 0.354] [0.539, -0.269, 0.0]</t>
  </si>
  <si>
    <t>[1.0, -0.169, -0.046] [1.0, -0.354, 0.354] [1.0, 0.354, 0.354] [0.433, -0.177, -0.095] [-0.0, 0.0, 0.0] [1.0, -0.0, -0.5] [0.0, -0.0, 0.0] [0.0, -0.0, -0.0] [0.789, -0.279, -0.279] [0.0, -0.0, -0.0] [1.0, 0.354, 0.354] [0.0, -0.0, 0.0]</t>
  </si>
  <si>
    <t>[1.0, -0.438, 0.149] [1.0, -0.354, 0.354] [1.0, 0.0, 0.5] [0.0, -0.0, -0.0] [0.0, 0.0, 0.0] [1.0, -0.014, -0.494] [0.0, 0.0, 0.0] [0.214, -0.076, 0.076] [0.656, -0.232, -0.232] [0.0, -0.0, 0.0] [1.0, 0.354, 0.354] [0.193, -0.096, -0.0]</t>
  </si>
  <si>
    <t>[1.0, 0.0, 0.5] [1.0, -0.012, 0.25] [1.0, -0.5, 0.0] [0.0, -0.0, 0.0] [0.667, -0.236, 0.236] [0.064, -0.022, -0.022] [0.0, 0.0, 0.0] [1.0, -0.5, -0.0] [0.0, -0.0, 0.0] [0.0, -0.0, 0.0] [1.0, 0.354, 0.354] [0.385, -0.136, 0.136]</t>
  </si>
  <si>
    <t>[1.0, 0.115, -0.452] [1.0, 0.058, 0.476] [1.0, 0.5, -0.0] [0.0, 0.0, 0.0] [0.103, -0.036, 0.036] [0.0, -0.0, -0.0] [0.0, 0.0, -0.0] [0.215, -0.107, -0.0] [0.0, -0.0, 0.0] [0.0, -0.0, 0.0] [0.241, 0.085, 0.085] [0.0, -0.0, 0.0]</t>
  </si>
  <si>
    <t>[1.0, 0.0, 0.5] [1.0, -0.282, 0.383] [1.0, 0.099, -0.283] [0.0, 0.0, 0.0] [0.378, -0.134, 0.134] [0.0, -0.0, -0.0] [0.0, -0.0, -0.0] [0.994, -0.497, -0.0] [0.0, -0.0, -0.0] [-0.0, -0.0, 0.0] [1.0, 0.354, 0.354] [0.0, -0.0, 0.0]</t>
  </si>
  <si>
    <t>[0.0, 0.0, 0.0] [1.0, -0.0, -0.5] [1.0, -0.37, -0.314] [0.0, -0.0, -0.0] [0.444, -0.157, 0.157] [1.0, -0.5, 0.0] [0.0, 0.0, 0.0] [0.0, -0.0, -0.0] [1.0, -0.354, 0.354] [0.204, 0.0, 0.102] [0.724, 0.056, -0.339] [1.0, 0.354, 0.354]</t>
  </si>
  <si>
    <t>[0.0, -0.0, 0.0] [1.0, 0.354, -0.354] [1.0, -0.158, -0.435] [0.0, -0.0, 0.0] [1.0, 0.0, 0.5] [0.456, -0.161, 0.161] [0.48, 0.17, 0.17] [0.302, -0.0, 0.151] [1.0, 0.0, 0.5] [1.0, 0.052, 0.479] [1.0, -0.0, -0.5] [1.0, 0.354, 0.354]</t>
  </si>
  <si>
    <t>[0.0, -0.0, 0.0] [1.0, -0.0, -0.5] [1.0, -0.354, -0.354] [0.0, 0.0, 0.0] [0.0, -0.0, 0.0] [1.0, -0.49, 0.024] [0.0, 0.0, 0.0] [0.425, -0.15, 0.15] [1.0, -0.354, 0.354] [0.943, -0.133, 0.416] [1.0, -0.307, -0.373] [1.0, 0.354, 0.354]</t>
  </si>
  <si>
    <t>[0.0, 0.0, 0.0] [1.0, -0.354, -0.354] [1.0, -0.374, 0.304] [0.0, -0.0, 0.0] [0.476, -0.168, -0.168] [1.0, 0.366, 0.325] [0.087, -0.0, 0.043] [0.0, 0.0, 0.0] [1.0, -0.0, -0.5] [0.0, 0.0, 0.0] [0.661, 0.234, 0.234] [1.0, -0.5, 0.0]</t>
  </si>
  <si>
    <t>[0.0, 0.0, 0.0] [1.0, -0.36, -0.337] [1.0, -0.354, 0.354] [1.0, 0.17, -0.429] [1.0, 0.01, -0.496] [1.0, 0.5, -0.0] [0.852, -0.301, 0.301] [1.0, -0.0, -0.5] [1.0, -0.0, -0.5] [0.0, 0.0, -0.0] [1.0, 0.354, 0.354] [0.25, -0.088, -0.088]</t>
  </si>
  <si>
    <t>[0.0, 0.0, -0.0] [1.0, -0.354, -0.354] [1.0, -0.354, 0.354] [0.452, -0.226, 0.0] [1.0, 0.201, -0.417] [1.0, 0.397, 0.248] [0.0, -0.0, 0.0] [0.0, -0.0, 0.0] [1.0, -0.0, -0.5] [0.0, -0.0, -0.0] [0.526, 0.186, 0.186] [1.0, -0.41, -0.216]</t>
  </si>
  <si>
    <t>[0.0, -0.0, -0.0] [1.0, -0.009, -0.496] [1.0, -0.5, -0.0] [0.0, -0.0, -0.0] [0.43, -0.074, 0.184] [1.0, -0.354, 0.354] [0.518, -0.0, 0.259] [0.0, 0.0, 0.0] [1.0, -0.0, 0.5] [0.0, -0.0, 0.0] [0.113, 0.04, 0.04] [1.0, -0.354, -0.354]</t>
  </si>
  <si>
    <t>[0.0, -0.0, -0.0] [1.0, -0.0, -0.5] [0.65, -0.325, 0.0] [0.681, -0.241, 0.241] [1.0, 0.5, -0.0] [1.0, -0.0, 0.5] [1.0, 0.0, 0.5] [1.0, 0.5, -0.0] [1.0, 0.354, 0.354] [1.0, -0.104, 0.282] [1.0, -0.5, 0.0] [1.0, 0.275, -0.386]</t>
  </si>
  <si>
    <t>[0.0, -0.0, -0.0] [1.0, 0.0, -0.5] [1.0, -0.5, 0.0] [0.0, 0.0, 0.0] [0.43, 0.0, 0.215] [1.0, -0.354, 0.354] [1.0, 0.0, 0.5] [0.795, 0.335, -0.151] [1.0, 0.0, 0.5] [0.0, 0.0, 0.0] [0.346, 0.169, -0.01] [1.0, 0.0, -0.5]</t>
  </si>
  <si>
    <t>[0.772, 0.0, 0.386] [1.0, -0.0, -0.5] [1.0, -0.29, -0.38] [0.0, 0.0, 0.0] [1.0, 0.0, 0.5] [0.359, -0.18, 0.0] [0.0, -0.0, -0.0] [1.0, -0.5, -0.0] [0.0, -0.0, 0.0] [0.172, 0.0, 0.086] [0.671, 0.237, -0.237] [1.0, 0.0, 0.5]</t>
  </si>
  <si>
    <t>[1.0, 0.215, 0.411] [1.0, 0.437, -0.153] [1.0, -0.0, -0.5] [-0.0, 0.0, 0.0] [1.0, 0.0, 0.5] [0.0, -0.0, -0.0] [-0.0, -0.0, 0.0] [1.0, -0.354, 0.354] [0.191, -0.067, 0.067] [1.0, 0.014, 0.494] [1.0, -0.0, -0.5] [1.0, 0.153, 0.437]</t>
  </si>
  <si>
    <t>[0.878, 0.0, 0.439] [1.0, 0.072, -0.47] [1.0, -0.0, -0.5] [0.0, -0.0, 0.0] [1.0, 0.0, 0.5] [0.537, -0.269, 0.0] [0.0, 0.0, 0.0] [1.0, -0.495, 0.013] [0.0, -0.0, 0.0] [0.649, 0.0, 0.324] [1.0, 0.354, -0.354] [1.0, -0.0, 0.5]</t>
  </si>
  <si>
    <t>[0.264, -0.093, 0.093] [1.0, -0.5, 0.0] [1.0, -0.297, 0.377] [0.331, -0.117, -0.117] [0.088, -0.031, -0.031] [1.0, -0.0, -0.5] [-0.0, -0.0, 0.0] [0.0, -0.0, -0.0] [1.0, -0.354, -0.354] [0.0, 0.0, 0.0] [1.0, 0.354, 0.354] [0.621, -0.31, -0.0]</t>
  </si>
  <si>
    <t>[1.0, -0.361, 0.335] [1.0, -0.357, 0.345] [1.0, 0.0, 0.5] [1.0, -0.354, -0.354] [1.0, 0.0, -0.5] [1.0, 0.353, -0.354] [-0.0, -0.0, -0.0] [0.58, -0.29, -0.0] [1.0, -0.293, -0.379] [0.0, -0.0, 0.0] [1.0, 0.354, 0.354] [0.0, 0.0, 0.0]</t>
  </si>
  <si>
    <t>[0.42, -0.149, 0.149] [1.0, -0.5, 0.0] [1.0, 0.0, 0.5] [0.815, -0.288, -0.288] [0.483, -0.171, -0.171] [1.0, -0.0, -0.5] [0.0, 0.0, 0.0] [0.094, -0.047, -0.0] [1.0, -0.354, -0.354] [0.0, -0.0, 0.0] [1.0, 0.354, 0.354] [0.526, -0.263, 0.0]</t>
  </si>
  <si>
    <t>[0.451, 0.0, 0.225] [1.0, -0.175, -0.428] [1.0, -0.5, -0.0] [0.0, -0.0, 0.0] [0.918, -0.325, 0.325] [1.0, -0.5, -0.0] [0.0, 0.0, -0.0] [0.0, -0.0, 0.0] [0.0, -0.0, 0.0] [0.0, -0.0, 0.0] [0.895, 0.316, 0.316] [1.0, -0.438, 0.151]</t>
  </si>
  <si>
    <t>[1.0, -0.0, -0.5] [1.0, 0.0, 0.5] [1.0, 0.5, 0.0] [1.0, 0.0, -0.5] [1.0, 0.0, -0.5] [0.0, 0.0, -0.0] [1.0, 0.321, -0.171] [0.087, 0.043, -0.0] [0.0, -0.0, 0.0] [1.0, 0.42, 0.194] [1.0, -0.0, -0.5] [0.232, 0.082, 0.082]</t>
  </si>
  <si>
    <t>[1.0, -0.408, 0.221] [1.0, -0.4, -0.241] [1.0, 0.0, 0.5] [1.0, -0.354, -0.354] [0.0, -0.0, -0.0] [1.0, 0.134, -0.444] [0.0, 0.0, -0.0] [0.22, -0.078, 0.078] [1.0, -0.399, -0.243] [0.0, 0.0, 0.0] [1.0, 0.354, 0.354] [1.0, -0.5, 0.0]</t>
  </si>
  <si>
    <t>[1.0, 0.151, 0.437] [1.0, 0.07, -0.471] [1.0, -0.0, -0.5] [0.0, 0.0, 0.0] [1.0, 0.0, 0.5] [1.0, -0.5, 0.0] [0.0, -0.0, 0.0] [1.0, -0.392, 0.262] [0.0, -0.0, 0.0] [0.941, -0.0, 0.47] [0.155, 0.055, -0.055] [1.0, 0.0, 0.5]</t>
  </si>
  <si>
    <t>[1.0, -0.132, 0.445] [1.0, 0.0, 0.5] [1.0, 0.5, 0.0] [0.0, 0.0, 0.0] [1.0, -0.056, 0.477] [0.316, -0.112, -0.112] [0.0, 0.0, 0.0] [1.0, -0.5, 0.0] [0.0, -0.0, 0.0] [0.0, -0.0, 0.0] [1.0, 0.354, 0.354] [0.753, -0.322, 0.132]</t>
  </si>
  <si>
    <t>[0.0, -0.0, 0.0] [1.0, -0.094, -0.461] [1.0, -0.5, -0.0] [0.0, 0.0, 0.0] [0.0, -0.0, -0.0] [1.0, -0.5, 0.0] [1.0, 0.0, 0.5] [0.0, 0.0, 0.0] [0.975, 0.372, 0.272] [0.546, -0.193, 0.193] [0.0, -0.0, 0.0] [1.0, -0.5, -0.0]</t>
  </si>
  <si>
    <t>[1.0, -0.391, 0.264] [1.0, 0.354, -0.354] [1.0, -0.0, -0.5] [0.0, -0.0, -0.0] [1.0, -0.5, -0.0] [0.079, -0.028, -0.028] [-0.0, 0.0, 0.0] [0.0, -0.0, -0.0] [1.0, -0.346, -0.357] [0.045, 0.016, 0.016] [0.475, -0.168, 0.168] [1.0, -0.0, -0.5]</t>
  </si>
  <si>
    <t>[1.0, 0.354, 0.354] [1.0, -0.5, -0.0] [1.0, -0.222, 0.408] [0.0, 0.0, -0.0] [1.0, 0.354, 0.354] [1.0, -0.354, 0.354] [0.375, -0.188, 0.0] [0.053, 0.0, 0.026] [0.0, -0.0, 0.0] [0.246, -0.123, 0.0] [1.0, 0.5, 0.0] [0.795, -0.281, 0.281]</t>
  </si>
  <si>
    <t>[0.158, -0.044, 0.05] [0.0, -0.0, -0.0] [0.0, -0.0, 0.0] [0.158, -0.079, -0.0] [0.092, -0.021, 0.037]</t>
  </si>
  <si>
    <t>[0.7, -0.083, 0.001] [0.343, 0.154, -0.042] [0.0, -0.0, 0.0] [0.589, -0.209, 0.209] [0.0, 0.0, -0.0]</t>
  </si>
  <si>
    <t>[0.063, 0.032, -0.0] [0.063, 0.017, -0.024] [0.0, -0.0, 0.0] [0.012, 0.005, -0.003] [0.063, -0.018, 0.013]</t>
  </si>
  <si>
    <t>[0.485, -0.174, 0.032] [0.186, 0.066, -0.066] [0.0, -0.0, -0.0] [0.381, -0.135, 0.133] [0.0, 0.0, -0.0]</t>
  </si>
  <si>
    <t>[0.808, 0.329, -0.005] [0.0, -0.0, -0.0] [0.0, -0.0, -0.0] [0.661, -0.329, -0.005] [0.0, 0.0, 0.0]</t>
  </si>
  <si>
    <t>[0.231, -0.116, 0.0] [0.231, 0.049, 0.095] [0.231, -0.005, 0.114] [0.097, -0.049, 0.0] [0.136, 0.048, -0.048]</t>
  </si>
  <si>
    <t>[4.108, -2.054, 0.0] [4.1, 0.875, 1.688] [4.108, -0.082, 2.021] [1.725, -0.863, 0.0] [2.411, 0.85, -0.85]</t>
  </si>
  <si>
    <t>[0.058, -0.013, 0.012] [0.022, 0.001, -0.011] [0.058, -0.015, 0.023] [0.0, 0.0, 0.0]</t>
  </si>
  <si>
    <t>[0.011, -0.001, 0.005] [0.053, -0.015, 0.015] [0.0, -0.0, 0.0] [0.053, -0.016, 0.02] [0.0, 0.0, 0.0]</t>
  </si>
  <si>
    <t>[0.023, -0.004, 0.01] [0.061, -0.002, 0.029] [0.0, 0.0, 0.0] [0.061, 0.004, 0.02]</t>
  </si>
  <si>
    <t>[0.0, 0.0, -0.0] [0.023, -0.004, 0.01] [0.061, -0.002, 0.029] [0.0, -0.0, 0.0] [0.061, 0.004, 0.02]</t>
  </si>
  <si>
    <t>[0.072, 0.01, 0.023] [0.08, 0.008, 0.022] [0.08, -0.04, 0.0] [0.08, -0.04, -0.0]</t>
  </si>
  <si>
    <t>[0.008, 0.004, -0.0] [0.078, 0.01, 0.035] [0.077, 0.011, 0.034] [0.077, -0.039, -0.0] [0.078, -0.039, -0.0]</t>
  </si>
  <si>
    <t>[0.059, -0.02, -0.008] [0.057, -0.026, -0.006] [0.059, 0.03, 0.0] [0.053, 0.026, 0.0]</t>
  </si>
  <si>
    <t>[0.01, 0.004, 0.003] [0.057, -0.021, -0.004] [0.038, -0.019, 0.0] [0.057, 0.028, 0.0] [0.057, 0.028, 0.0]</t>
  </si>
  <si>
    <t>[0.053, -0.005, -0.024] [0.053, -0.006, 0.024] [0.053, -0.005, 0.024] [0.053, -0.005, -0.024]</t>
  </si>
  <si>
    <t>[0.002, 0.001, -0.001] [0.053, -0.01, -0.022] [0.053, -0.0, 0.026] [0.053, -0.01, 0.022] [0.053, -0.0, -0.026]</t>
  </si>
  <si>
    <t>[0.053, -0.005, 0.025] [0.053, -0.007, -0.023] [0.053, -0.005, -0.025] [0.053, -0.004, 0.025]</t>
  </si>
  <si>
    <t>[0.0, 0.0, -0.0] [0.053, -0.005, 0.025] [0.053, -0.007, -0.023] [0.053, -0.005, -0.025] [0.053, -0.004, 0.025]</t>
  </si>
  <si>
    <t>[12.5, -1.062, 5.812] [12.45, -1.713, -5.512] [12.5, -1.062, -5.812] [12.5, -0.962, 5.85]</t>
  </si>
  <si>
    <t>[0.0, 0.0, -0.0] [12.5, -1.062, 5.812] [12.45, -1.713, -5.512] [12.5, -1.062, -5.812] [12.5, -0.962, 5.85]</t>
  </si>
  <si>
    <t>[18.715, -1.74, -8.646] [18.715, -2.003, 8.534] [18.715, -1.74, 8.646] [18.715, -1.722, -8.646]</t>
  </si>
  <si>
    <t>[0.557, 0.204, -0.204] [18.554, -3.395, -7.867] [18.554, -0.093, 9.24] [18.498, -3.358, 7.867] [18.554, -0.0, -9.277]</t>
  </si>
  <si>
    <t>[1.287, -0.12, -0.595] [1.287, -0.138, 0.587] [1.287, -0.12, 0.595] [1.287, -0.118, -0.595]</t>
  </si>
  <si>
    <t>[0.038, 0.014, -0.014] [1.275, -0.233, -0.541] [1.275, -0.006, 0.635] [1.271, -0.231, 0.541] [1.275, -0.0, -0.638]</t>
  </si>
  <si>
    <t>[0.0, 0.0, 0.0] [1.567, 0.176, 0.395] [1.567, -0.784, -0.0] [0.143, 0.0, -0.071] [0.0, -0.0, 0.0] [1.406, 0.161, 0.636] [0.0, -0.0, -0.0] [0.0, -0.0, -0.0] [0.0, -0.0, -0.0] [0.0, -0.0, 0.0] [0.0, 0.0, 0.0] [0.0, -0.0, -0.0]</t>
  </si>
  <si>
    <t>[2.877, -0.186, 1.302] [3.314, 1.551, -0.258] [1.607, -0.567, -0.567] [3.314, 1.657, 0.0] [0.0, -0.0, -0.0]</t>
  </si>
  <si>
    <t>[3.049, -0.491, 0.116] [0.287, 0.0, 0.143] [1.348, 0.125, 0.622] [0.0, 0.0, 0.0] [0.0, 0.0, -0.0] [0.0, 0.0, 0.0] [0.0, -0.0, 0.0]</t>
  </si>
  <si>
    <t>[0.0, 0.0, -0.0] [0.727, 0.257, -0.257] [0.0, 0.0, 0.0] [0.0, 0.0, -0.0] [-0.0, 0.0, -0.0] [0.788, -0.0, -0.394] [0.0, 0.0, 0.0] [0.0, 0.0, 0.0] [0.788, 0.284, -0.267] [0.0, 0.0, -0.0] [0.128, -0.064, 0.0] [0.788, -0.091, -0.043]</t>
  </si>
  <si>
    <t>[0.0, 0.0, -0.0] [3.771, 1.855, -0.065] [2.402, 1.073, 0.308] [4.344, 0.243, 2.072] [0.0, -0.0, -0.0]</t>
  </si>
  <si>
    <t>[0.818, -0.0, -0.409] [0.0, 0.0, 0.0] [0.818, -0.29, -0.29] [0.0, 0.0, 0.0] [0.818, 0.218, -0.02] [0.168, -0.065, 0.043] [0.818, -0.367, -0.101]</t>
  </si>
  <si>
    <t>[0.068, 0.024, 0.024] [0.817, 0.408, -0.0] [0.817, 0.289, -0.289] [0.0, 0.0, 0.0] [0.0, 0.0, 0.0] [0.817, 0.289, 0.289] [0.0, -0.0, -0.0] [0.0, 0.0, 0.0] [0.63, -0.154, -0.251] [0.355, 0.125, 0.125] [0.0, -0.0, 0.0] [0.334, -0.118, -0.118]</t>
  </si>
  <si>
    <t>[0.0, -0.0, -0.0] [1.734, 0.867, -0.0] [0.839, -0.0, -0.42] [1.72, 0.798, 0.113] [0.028, -0.0, -0.014]</t>
  </si>
  <si>
    <t>[1.654, 0.632, -0.473] [0.053, -0.0, 0.026] [1.288, 0.455, 0.455] [0.0, 0.0, 0.0] [0.0, -0.0, -0.0] [0.299, 0.106, 0.106] [0.453, -0.16, -0.16]</t>
  </si>
  <si>
    <t>[0.0, 0.0, -0.0] [0.889, -0.315, -0.315] [0.889, -0.444, -0.0] [0.727, -0.105, 0.32] [0.0, 0.0, -0.0] [0.889, -0.444, 0.0] [0.0, -0.0, 0.0] [0.0, -0.0, 0.0] [0.71, 0.292, -0.154] [-0.0, 0.0, -0.0] [-0.0, -0.0, 0.0] [0.298, -0.0, -0.149]</t>
  </si>
  <si>
    <t>[1.088, 0.105, 0.387] [0.777, 0.275, -0.275] [0.108, -0.0, 0.054] [1.286, -0.455, 0.455] [0.0, -0.0, 0.0]</t>
  </si>
  <si>
    <t>[1.699, -0.827, 0.054] [0.416, -0.0, -0.209] [1.315, -0.658, 0.0] [0.0, -0.0, 0.0] [0.0, 0.0, 0.0] [0.0, 0.0, -0.0] [0.355, 0.093, -0.138]</t>
  </si>
  <si>
    <t>[0.0, 0.0, -0.0] [1.934, -0.0, -0.967] [1.934, -0.87, -0.232] [0.0, -0.0, 0.0] [1.089, -0.0, 0.545] [1.934, 0.0, 0.967] [0.0, -0.0, -0.0] [0.0, -0.0, 0.0] [0.594, 0.186, -0.22] [0.0, 0.0, 0.0] [0.0, 0.0, -0.0] [1.362, -0.0, -0.681]</t>
  </si>
  <si>
    <t>[2.447, 1.031, -0.454] [13.745, 4.866, -4.866] [6.336, 2.24, 2.24] [13.745, 5.333, 3.725] [1.801, -0.0, -0.893]</t>
  </si>
  <si>
    <t>[3.71, -1.376, -1.158] [1.143, 0.0, 0.571] [2.386, -0.245, 1.091] [0.0, 0.0, -0.0] [0.0, 0.0, 0.0] [0.0, -0.0, 0.0] [1.362, -0.0, -0.683]</t>
  </si>
  <si>
    <t>[0.254, 0.064, -0.101] [0.254, 0.0, 0.127] [0.254, 0.09, 0.09] [0.0, -0.0, 0.0] [0.0, 0.0, 0.0] [0.254, 0.09, 0.09] [0.254, 0.0, 0.127] [0.254, 0.09, -0.09] [0.243, -0.1, -0.053] [0.254, 0.002, 0.126] [0.254, 0.061, -0.102] [0.254, 0.0, 0.127]</t>
  </si>
  <si>
    <t>[4.41, -2.202, 0.0] [4.09, 2.042, 0.0] [5.089, 0.0, -2.541] [6.401, 1.523, 2.567] [1.824, 0.647, 0.647]</t>
  </si>
  <si>
    <t>[0.612, 0.217, 0.217] [0.13, -0.065, -0.0] [0.259, 0.0, 0.13] [0.612, -0.262, -0.106] [0.0, -0.0, -0.0] [0.612, 0.211, -0.219] [0.217, -0.076, 0.076]</t>
  </si>
  <si>
    <t>[0.0, 0.0, -0.0] [21.134, -0.0, -10.567] [21.134, -9.51, -2.536] [0.0, -0.0, 0.0] [11.898, -0.0, 5.96] [21.134, 0.0, 10.567] [0.0, -0.0, -0.0] [0.0, -0.0, 0.0] [6.488, 2.029, -2.409] [0.0, 0.0, 0.0] [0.0, 0.0, -0.0] [14.878, -0.0, -7.439]</t>
  </si>
  <si>
    <t>[26.734, 11.264, -4.956] [150.189, 53.167, -53.167] [69.237, 24.481, 24.481] [150.189, 58.273, 40.701] [19.675, -0.0, -9.762]</t>
  </si>
  <si>
    <t>[40.538, -15.04, -12.648] [12.486, 0.0, 6.243] [26.066, -2.676, 11.918] [0.0, 0.0, -0.0] [0.0, 0.0, 0.0] [0.0, -0.0, 0.0] [14.877, -0.0, -7.459]</t>
  </si>
  <si>
    <t>[0.146, 0.052, -0.052] [0.146, 0.073, 0.0] [0.146, 0.073, 0.0] [0.146, -0.052, -0.052] [0.029, -0.012, -0.006] [0.03, -0.013, -0.005] [0.0, 0.0, 0.0] [0.0, 0.0, 0.0] [0.101, -0.0, -0.05] [0.0, -0.0, -0.0] [0.0, -0.0, 0.0] [0.146, -0.073, 0.0]</t>
  </si>
  <si>
    <t>[0.641, 0.32, 0.0] [0.154, -0.072, -0.012] [0.0, 0.0, -0.0] [0.142, -0.071, -0.0] [0.0, 0.0, -0.0] [0.0, -0.0, 0.0] [-0.0, 0.0, -0.0] [0.071, -0.035, 0.0] [0.0, -0.0, 0.0] [0.195, 0.069, 0.069]</t>
  </si>
  <si>
    <t>[0.026, -0.013, -0.0] [0.0, 0.0, 0.0] [0.006, -0.0, -0.003] [0.05, 0.021, 0.011] [0.05, 0.018, -0.018] [0.05, 0.018, -0.018] [0.05, -0.0, -0.025] [0.05, -0.025, 0.0] [0.05, -0.006, 0.022] [0.05, 0.025, 0.0] [0.05, 0.018, -0.018] [0.05, 0.024, 0.001]</t>
  </si>
  <si>
    <t>[0.029, -0.011, -0.008] [0.043, 0.0, 0.022] [0.043, 0.021, -0.002] [0.043, 0.007, -0.019] [0.043, -0.0, -0.022] [0.043, -0.018, -0.009] [0.043, 0.0, 0.022] [0.043, 0.022, -0.0] [0.043, -0.0, -0.022] [0.043, -0.015, -0.015]</t>
  </si>
  <si>
    <t>[0.075, 0.027, 0.027] [0.075, 0.022, 0.028] [0.075, 0.0, 0.038] [0.075, 0.035, 0.006] [0.075, -0.0, -0.038] [0.0, -0.0, 0.0] [0.075, -0.024, 0.028] [0.017, -0.0, 0.008] [0.0, 0.0, 0.0] [0.075, -0.038, -0.0] [0.023, -0.008, 0.008] [0.075, -0.027, -0.027]</t>
  </si>
  <si>
    <t>[0.224, 0.084, 0.066] [0.173, -0.029, 0.058] [0.0, -0.0, 0.0] [0.0, -0.0, 0.0] [0.0, -0.0, 0.0] [0.0, 0.0, -0.0] [0.0, 0.0, 0.0] [0.207, -0.103, -0.0] [0.0, 0.0, 0.0] [0.0, 0.0, 0.0]</t>
  </si>
  <si>
    <t>[0.125, 0.014, -0.057] [0.125, 0.044, -0.044] [0.125, 0.049, -0.032] [0.125, -0.062, -0.0] [0.125, 0.044, 0.008] [0.125, 0.062, -0.0] [0.0, -0.0, -0.0] [0.0, -0.0, -0.0] [0.125, -0.044, -0.044] [0.0, 0.0, 0.0] [0.125, 0.056, 0.017] [0.125, 0.0, 0.062]</t>
  </si>
  <si>
    <t>[0.232, 0.082, -0.082] [0.003, -0.001, -0.001] [0.0, 0.0, -0.0] [0.161, 0.062, -0.044] [0.0, 0.0, 0.0] [0.0, 0.0, 0.0] [0.036, -0.004, -0.016] [0.0, -0.0, -0.0] [-0.0, -0.0, 0.0] [0.232, 0.116, 0.0]</t>
  </si>
  <si>
    <t>[0.105, 0.052, 0.0] [0.105, 0.052, 0.0] [0.105, 0.052, -0.0] [0.105, 0.049, 0.01] [0.105, 0.041, -0.028] [0.105, 0.052, -0.0] [0.095, -0.033, 0.033] [0.0, -0.0, 0.0] [0.105, -0.042, -0.026] [0.0, -0.0, 0.0] [0.0, 0.0, -0.0] [0.035, -0.017, 0.0]</t>
  </si>
  <si>
    <t>[0.314, 0.157, 0.0] [0.192, 0.09, 0.015] [0.01, -0.005, -0.0] [0.211, 0.101, 0.01] [0.0, -0.0, -0.0] [0.0, 0.0, -0.0] [0.0, -0.0, -0.0] [0.0, -0.0, -0.0] [-0.0, -0.0, 0.0] [0.0, -0.0, 0.0]</t>
  </si>
  <si>
    <t>[0.066, -0.023, -0.023] [0.066, -0.033, 0.0] [0.066, -0.033, -0.0] [0.066, -0.023, -0.023] [0.066, -0.03, -0.006] [0.044, -0.022, 0.0] [0.066, 0.027, 0.014] [0.0, 0.0, -0.0] [0.066, 0.023, -0.023] [0.048, 0.0, 0.024] [0.066, 0.013, 0.027] [0.066, -0.023, 0.023]</t>
  </si>
  <si>
    <t>[0.121, -0.059, -0.004] [0.04, -0.014, -0.014] [0.0, -0.0, -0.0] [0.024, -0.012, -0.0] [0.0, 0.0, 0.0] [0.0, -0.0, 0.0] [0.006, 0.002, -0.002] [0.065, -0.023, 0.023] [0.121, 0.0, 0.06] [0.121, 0.043, 0.043]</t>
  </si>
  <si>
    <t>[24.8, 12.4, 0.0] [24.8, 12.4, 0.0] [24.8, 12.4, -0.0] [24.8, 11.458, 2.282] [24.8, 9.647, -6.646] [24.8, 12.4, -0.0] [22.37, -7.911, 7.911] [0.0, -0.0, 0.0] [24.8, -9.895, -6.076] [0.0, -0.0, 0.0] [0.0, 0.0, -0.0] [8.258, -4.117, 0.0]</t>
  </si>
  <si>
    <t>[74.187, 37.094, 0.0] [45.328, 21.217, 3.487] [2.374, -1.187, -0.0] [49.928, 23.962, 2.448] [0.0, -0.0, -0.0] [0.0, 0.0, -0.0] [0.0, -0.0, -0.0] [0.0, -0.0, -0.0] [-0.0, -0.0, 0.0] [0.0, -0.0, 0.0]</t>
  </si>
  <si>
    <t>[19.865, -7.032, -7.032] [19.865, -9.932, 0.0] [19.865, -9.932, -0.0] [19.865, -7.032, -7.032] [19.865, -9.118, -1.947] [13.131, -6.575, 0.0] [19.865, 8.184, 4.211] [0.0, 0.0, -0.0] [19.865, 7.032, -7.032] [14.343, 0.0, 7.171] [19.865, 4.013, 8.264] [19.865, -7.032, 7.032]</t>
  </si>
  <si>
    <t>[36.413, -17.697, -1.238] [11.98, -4.224, -4.224] [0.0, -0.0, -0.0] [7.101, -3.568, -0.0] [0.0, 0.0, 0.0] [0.0, -0.0, 0.0] [1.857, 0.655, -0.655] [19.517, -6.882, 6.882] [36.413, 0.0, 18.206] [36.413, 12.89, 12.89]</t>
  </si>
  <si>
    <t>[0.037, -0.006, -0.016] [0.037, 0.0, 0.018] [0.037, -0.0, -0.018] [0.037, 0.0, 0.018] [0.037, 0.0, 0.018] [0.037, -0.0, -0.018] [0.037, -0.0, -0.018] [0.037, 0.0, 0.018] [0.037, -0.0, -0.018] [0.037, -0.005, -0.016] [0.037, 0.0, -0.018] [0.037, 0.0, 0.018]</t>
  </si>
  <si>
    <t>[0.375, -0.172, -0.038] [0.375, 0.125, -0.136] [0.114, 0.04, -0.04] [0.076, 0.0, 0.038] [0.0, 0.0, -0.0] [0.117, 0.0, -0.058] [0.0, 0.0, -0.0]</t>
  </si>
  <si>
    <t>[0.058, 0.0, -0.029] [0.088, 0.009, 0.003] [0.0, -0.0, 0.0] [0.088, 0.031, 0.031] [0.0, -0.0, 0.0] [0.088, 0.044, 0.001] [0.019, -0.0, -0.01] [0.088, 0.0, 0.044]</t>
  </si>
  <si>
    <t>[10.483, -4.225, -2.118] [9.969, 4.109, -2.107] [0.0, -0.0, 0.0] [0.514, -0.0, -0.262]</t>
  </si>
  <si>
    <t>[0.059, 0.021, -0.02] [0.059, -0.005, 0.027] [0.051, 0.013, 0.02] [0.059, -0.021, 0.021] [0.059, 0.0, 0.03] [0.059, -0.0, -0.03] [0.059, 0.011, -0.025] [0.059, -0.0, -0.03] [0.059, 0.0, 0.03]</t>
  </si>
  <si>
    <t>[0.073, 0.02, 0.028] [0.073, 0.0, 0.036] [0.073, -0.0, -0.036] [0.073, 0.024, -0.026] [0.073, 0.0, 0.036] [0.073, -0.0, -0.036] [0.026, -0.013, -0.0] [0.073, 0.033, -0.008] [0.073, 0.026, -0.026]</t>
  </si>
  <si>
    <t>[0.219, 0.078, -0.078] [0.219, 0.0, 0.11] [0.208, -0.0, -0.104] [0.0, -0.0, 0.0] [0.219, 0.039, 0.054] [0.193, 0.04, -0.079]</t>
  </si>
  <si>
    <t>[0.0, -0.0, 0.0] [0.069, -0.0, -0.035] [0.079, 0.0, 0.04] [0.0, -0.0, 0.0] [0.079, -0.0, -0.04] [0.079, 0.0, 0.04] [0.0, -0.0, 0.0] [0.079, -0.0, -0.04] [0.079, 0.0, 0.04] [0.0, 0.0, 0.0] [0.079, 0.0, 0.04] [0.069, -0.0, -0.035]</t>
  </si>
  <si>
    <t>[0.322, -0.161, -0.0] [0.322, 0.117, 0.106] [0.322, 0.053, 0.01] [0.0, -0.0, 0.0] [0.223, -0.0, -0.112] [0.0, 0.0, -0.0] [0.059, 0.0, 0.03]</t>
  </si>
  <si>
    <t>[0.1, 0.03, 0.038] [0.0, 0.0, 0.0] [0.065, 0.0, 0.032] [0.0, -0.0, 0.0] [0.1, -0.028, -0.013] [0.0, 0.0, 0.0] [0.1, 0.0, 0.05] [0.03, -0.0, -0.015]</t>
  </si>
  <si>
    <t>[3.707, -1.479, -0.541] [3.488, 1.438, -0.738] [0.0, 0.0, 0.0] [0.222, -0.0, 0.111]</t>
  </si>
  <si>
    <t>[0.13, 0.0, 0.065] [0.046, 0.01, 0.019] [0.13, -0.018, 0.058] [0.0, 0.0, 0.0] [0.13, -0.0, -0.065] [0.092, 0.0, 0.046] [0.0, -0.0, 0.0] [0.13, 0.0, 0.065] [0.113, -0.0, -0.057]</t>
  </si>
  <si>
    <t>[0.0, -0.0, -0.0] [0.155, -0.0, -0.078] [0.152, 0.0, 0.076] [0.0, 0.0, 0.0] [0.155, -0.0, -0.078] [0.155, 0.0, 0.078] [0.038, 0.018, -0.003] [0.155, -0.073, -0.011] [0.155, 0.053, -0.055]</t>
  </si>
  <si>
    <t>[0.0, -0.0, 0.0] [0.384, -0.0, -0.192] [0.445, 0.0, 0.222] [0.379, 0.189, -0.0] [0.397, -0.034, 0.11] [0.445, -0.158, -0.158]</t>
  </si>
  <si>
    <t>[0.0, 0.0, -0.0] [0.072, -0.027, -0.021] [0.0, -0.0, 0.0] [0.0, 0.0, -0.0] [0.072, 0.0, 0.036] [0.0, -0.0, -0.0] [0.0, 0.0, 0.0] [0.072, -0.0, -0.036] [0.0, 0.0, 0.0] [0.0, 0.0, 0.0] [0.072, -0.024, -0.021] [0.0, 0.0, 0.0]</t>
  </si>
  <si>
    <t>[0.029, 0.012, -0.006] [0.058, -0.006, -0.026] [0.058, -0.006, 0.026] [0.058, -0.0, -0.029] [0.058, 0.0, 0.029] [0.058, 0.0, 0.029] [0.058, -0.0, -0.029]</t>
  </si>
  <si>
    <t>[0.029, 0.012, -0.006] [0.058, -0.006, -0.026] [0.058, -0.006, 0.026] [0.058, -0.0, -0.029] [0.058, 0.0, 0.029] [0.058, 0.0, 0.029] [0.058, -0.0, -0.029] [0.0, -0.0, 0.0]</t>
  </si>
  <si>
    <t>[0.041, 0.017, -0.009] [0.11, -0.029, -0.043] [0.11, 0.0, 0.055] [0.11, -0.008, -0.011]</t>
  </si>
  <si>
    <t>[0.027, 0.0, 0.014] [0.042, 0.0, 0.021] [0.097, 0.0, 0.048] [0.0, 0.0, 0.0] [0.097, -0.008, 0.045] [0.0, 0.0, 0.0] [0.062, 0.0, 0.031] [0.097, 0.002, 0.048] [0.0, 0.0, 0.0]</t>
  </si>
  <si>
    <t>[0.025, -0.0, -0.012] [0.131, 0.039, 0.026] [0.0, -0.0, 0.0] [-0.0, 0.0, 0.0] [0.131, -0.0, -0.066] [0.0, 0.0, -0.0] [0.0, 0.0, -0.0] [0.131, -0.0, -0.066] [0.122, 0.038, -0.045]</t>
  </si>
  <si>
    <t>[0.074, -0.0, -0.037] [0.359, 0.059, -0.155] [0.0, -0.0, 0.0] [0.0, 0.0, 0.0] [0.261, -0.069, -0.102] [0.359, 0.127, -0.127]</t>
  </si>
  <si>
    <t>[0.0, 0.0, 0.0] [-0.0, 0.0, 0.0] [0.072, -0.027, -0.021] [0.0, 0.0, 0.0] [0.0, -0.0, -0.0] [0.072, 0.0, 0.036] [0.0, -0.0, 0.0] [0.0, -0.0, -0.0] [0.072, -0.0, -0.036] [0.0, -0.0, -0.0] [0.0, -0.0, 0.0] [0.072, -0.024, -0.021]</t>
  </si>
  <si>
    <t>[2.598, -1.299, 0.0] [2.598, 0.644, -0.184] [1.702, 0.639, -0.351] [0.0, 0.0, -0.0] [0.0, 0.0, -0.0] [0.0, -0.0, -0.0] [0.0, 0.0, 0.0]</t>
  </si>
  <si>
    <t>[0.146, 0.0, -0.073] [0.0, -0.0, 0.0] [0.039, -0.0, -0.019] [0.0, 0.0, -0.0] [0.0, 0.0, -0.0] [0.039, 0.0, -0.019] [0.0, -0.0, 0.0] [0.146, -0.0, -0.073]</t>
  </si>
  <si>
    <t>[3.01, -1.153, -0.566] [2.712, 1.12, -0.572] [0.0, -0.0, 0.0] [0.0, -0.0, -0.0]</t>
  </si>
  <si>
    <t>[0.102, -0.044, -0.017] [0.04, 0.018, 0.004] [0.102, 0.025, -0.041] [0.093, 0.0, 0.046] [0.0, -0.0, -0.0] [0.102, 0.0, 0.051] [0.0, 0.0, -0.0] [0.0, 0.0, -0.0] [0.102, -0.0, -0.051]</t>
  </si>
  <si>
    <t>[0.0, -0.0, -0.0] [0.0, 0.0, -0.0] [0.12, 0.0, 0.06] [0.084, 0.0, 0.042] [0.0, -0.0, -0.0] [0.12, -0.011, -0.02] [0.0, -0.0, -0.0] [0.12, 0.042, 0.042] [0.108, -0.049, 0.011]</t>
  </si>
  <si>
    <t>[0.203, 0.0, 0.101] [0.0, -0.0, -0.0] [0.301, 0.081, 0.117] [0.04, 0.014, 0.014] [0.301, 0.107, 0.107] [0.21, -0.04, 0.088]</t>
  </si>
  <si>
    <t>[0.055, -0.028, -0.0] [0.072, -0.025, -0.025] [0.072, -0.025, 0.025] [0.056, -0.028, -0.0] [0.072, -0.025, -0.025] [0.072, -0.025, 0.025] [0.048, -0.024, 0.0] [0.072, -0.025, -0.025] [0.072, -0.025, 0.025] [0.043, 0.022, -0.0] [0.072, 0.026, 0.024] [0.072, 0.025, -0.025]</t>
  </si>
  <si>
    <t>[0.262, -0.131, -0.0] [0.262, -0.094, -0.032] [0.171, -0.08, -0.012] [0.0, -0.0, -0.0] [0.0, 0.0, 0.0] [0.0, -0.0, 0.0] [0.001, 0.0, 0.0]</t>
  </si>
  <si>
    <t>[0.093, -0.046, -0.0] [0.093, -0.033, 0.033] [0.087, -0.039, -0.011] [0.093, -0.033, 0.033] [0.093, -0.033, -0.033] [0.093, 0.043, -0.007] [0.093, 0.033, 0.032] [0.093, 0.044, -0.006]</t>
  </si>
  <si>
    <t>[0.364, -0.154, -0.068] [0.364, -0.154, -0.068] [0.0, 0.0, 0.0] [0.0, -0.0, -0.0]</t>
  </si>
  <si>
    <t>[0.089, -0.032, 0.032] [0.08, -0.04, -0.0] [0.089, -0.044, -0.0] [0.072, -0.036, 0.0] [0.089, -0.044, -0.002] [0.089, -0.032, 0.032] [0.012, 0.005, -0.002] [0.089, 0.044, 0.0] [0.089, 0.032, -0.032]</t>
  </si>
  <si>
    <t>[0.073, -0.035, -0.004] [0.097, -0.034, -0.034] [0.097, -0.034, 0.034] [0.061, -0.031, 0.0] [0.097, -0.04, -0.019] [0.097, -0.034, 0.034] [0.023, 0.012, -0.0] [0.097, 0.048, 0.0] [0.097, 0.034, -0.034]</t>
  </si>
  <si>
    <t>[0.121, -0.06, -0.001] [0.144, -0.051, -0.051] [0.144, -0.051, 0.051] [0.078, 0.037, 0.003] [0.144, 0.053, 0.046] [0.144, 0.051, -0.051]</t>
  </si>
  <si>
    <t>[0.047, 0.024, 0.0] [0.072, 0.025, -0.025] [0.072, 0.025, 0.025] [0.046, 0.023, 0.0] [0.072, 0.025, -0.025] [0.072, 0.025, 0.025] [0.051, 0.025, 0.0] [0.072, 0.025, -0.025] [0.072, 0.026, 0.024] [0.058, -0.029, -0.0] [0.072, -0.025, 0.025] [0.072, -0.025, -0.025]</t>
  </si>
  <si>
    <t>[0.212, 0.088, -0.044] [0.212, 0.099, 0.018] [0.212, 0.096, -0.023] [0.028, 0.01, 0.01] [0.027, 0.01, -0.01] [0.0, -0.0, -0.0] [0.0, -0.0, 0.0]</t>
  </si>
  <si>
    <t>[0.093, 0.046, -0.0] [0.093, 0.033, 0.033] [0.08, 0.028, -0.028] [0.093, 0.033, 0.033] [0.093, 0.039, -0.017] [0.093, -0.046, -0.002] [0.093, -0.034, 0.03] [0.093, -0.045, -0.004]</t>
  </si>
  <si>
    <t>[0.363, 0.15, -0.077] [0.363, 0.15, -0.077] [0.0, -0.0, 0.0] [0.0, -0.0, -0.0]</t>
  </si>
  <si>
    <t>[0.089, 0.032, 0.032] [0.089, 0.039, 0.014] [0.089, 0.044, 0.002] [0.039, 0.02, 0.0] [0.089, 0.044, 0.0] [0.089, 0.032, 0.032] [0.029, -0.015, 0.0] [0.089, -0.044, 0.0] [0.086, -0.031, -0.031]</t>
  </si>
  <si>
    <t>[0.025, 0.013, -0.0] [0.096, 0.048, 0.0] [0.096, 0.034, 0.034] [0.071, 0.036, 0.0] [0.096, 0.034, -0.034] [0.096, 0.034, 0.034] [0.065, -0.031, 0.002] [0.096, -0.038, 0.024] [0.096, -0.034, -0.034]</t>
  </si>
  <si>
    <t>[0.078, 0.037, 0.003] [0.144, 0.051, -0.051] [0.144, 0.053, 0.046] [0.121, -0.06, -0.001] [0.144, -0.051, 0.051] [0.144, -0.051, -0.051]</t>
  </si>
  <si>
    <t>[8.341, -4.171, -0.0] [10.861, -3.845, -3.845] [10.861, -3.845, 3.845] [8.374, -4.181, -0.0] [10.861, -3.845, -3.845] [10.861, -3.845, 3.845] [7.179, -3.584, 0.0] [10.861, -3.845, -3.845] [10.861, -3.845, 3.845] [6.527, 3.269, -0.0] [10.861, 3.921, 3.638] [10.861, 3.845, -3.845]</t>
  </si>
  <si>
    <t>[39.675, -19.838, -0.0] [39.675, -14.204, -4.92] [25.868, -12.18, -1.865] [0.0, -0.0, -0.0] [0.0, 0.0, 0.0] [0.0, -0.0, 0.0] [0.119, 0.0, 0.04]</t>
  </si>
  <si>
    <t>[14.015, -7.008, -0.0] [14.015, -4.961, 4.961] [13.174, -5.9, -1.682] [14.015, -4.961, 4.961] [14.015, -4.961, -4.961] [14.015, 6.545, -1.107] [14.015, 5.031, 4.793] [14.015, 6.657, -0.841]</t>
  </si>
  <si>
    <t>[55.07, -23.295, -10.243] [55.07, -23.295, -10.243] [0.0, 0.0, 0.0] [0.0, -0.0, -0.0]</t>
  </si>
  <si>
    <t>[13.41, -4.747, 4.747] [11.989, -5.994, -0.0] [13.41, -6.705, -0.0] [10.876, -5.431, 0.0] [13.41, -6.598, -0.268] [13.41, -4.747, 4.747] [1.824, 0.778, -0.335] [13.41, 6.705, 0.0] [13.41, 4.747, -4.747]</t>
  </si>
  <si>
    <t>[11.009, -5.27, -0.556] [14.64, -5.183, -5.183] [14.64, -5.183, 5.183] [9.223, -4.612, 0.0] [14.64, -6.105, -2.943] [14.64, -5.183, 5.183] [3.499, 1.742, -0.0] [14.64, 7.32, 0.0] [14.64, 5.183, -5.183]</t>
  </si>
  <si>
    <t>[18.35, -9.088, -0.197] [21.845, -7.733, -7.733] [21.845, -7.733, 7.733] [11.796, 5.68, 0.524] [21.845, 8.039, 6.947] [21.845, 7.733, -7.733]</t>
  </si>
  <si>
    <t>[281.078, 71.146, -111.229] [501.031, 196.905, 129.266] [498.025, -224.963, 58.621] [0.0, 0.0, 0.0] [0.0, -0.0, 0.0]</t>
  </si>
  <si>
    <t>[6.023, -0.259, 0.265] [0.331, 0.054, 0.145] [0.325, 0.114, 0.114] [0.0, 0.0, -0.0] [-0.0, 0.0, 0.0] [0.0, -0.0, -0.0] [0.0, 0.0, 0.0]</t>
  </si>
  <si>
    <t>[10.244, 0.0, 5.122] [10.224, -0.645, -1.782] [10.244, 1.588, -1.045] [0.0, 0.0, 0.0] [0.0, -0.0, -0.0]</t>
  </si>
  <si>
    <t>[4.409, 0.0, 2.204] [4.409, -1.243, 1.689] [4.409, 0.436, -1.248] [0.0, 0.0, 0.0] [1.667, -0.591, 0.591] [0.0, -0.0, -0.0] [0.0, -0.0, -0.0] [4.383, -2.191, -0.0] [0.0, -0.0, -0.0] [-0.0, -0.0, 0.0] [4.409, 1.561, 1.561] [0.0, -0.0, 0.0]</t>
  </si>
  <si>
    <t>[3.982, -1.091, 1.537] [3.52, 1.079, -0.577] [3.982, -1.465, -1.274] [3.982, 0.0, 1.991] [3.982, 1.41, 1.41]</t>
  </si>
  <si>
    <t>[0.0, 0.0, 0.0] [0.872, -0.436, -0.0] [0.872, 0.309, -0.309] [0.872, 0.0, 0.436] [0.872, -0.0, -0.436] [0.872, 0.097, 0.151] [0.855, -0.109, -0.167]</t>
  </si>
  <si>
    <t>[4.148, 2.071, -0.0] [6.371, 3.186, -0.0] [4.415, 2.204, 0.006] [6.371, 2.822, -0.879] [5.849, 2.071, -2.071]</t>
  </si>
  <si>
    <t>[0.0, -0.0, -0.0] [2.623, 0.0, -1.312] [2.623, -1.312, 0.0] [0.0, 0.0, 0.0] [1.128, 0.0, 0.564] [2.623, -0.929, 0.929] [2.623, 0.0, 1.312] [2.085, 0.879, -0.396] [2.623, 0.0, 1.312] [0.0, 0.0, 0.0] [0.908, 0.443, -0.026] [2.623, 0.0, -1.312]</t>
  </si>
  <si>
    <t>[18.762, -0.0, -9.381] [117.263, 15.361, 19.466] [116.09, -41.042, 41.042] [0.938, 0.469, 0.0] [0.0, 0.0, -0.0]</t>
  </si>
  <si>
    <t>[3.072, -0.0, -1.536] [0.0, 0.0, -0.0] [1.822, 0.0, 0.593] [0.0, 0.0, 0.0] [0.955, 0.12, 0.43] [0.0, -0.0, -0.0] [1.733, 0.0, 0.866]</t>
  </si>
  <si>
    <t>[4.683, -2.051, 0.702] [2.805, -1.405, -0.0] [4.683, -0.0, -2.342] [1.325, 0.468, 0.468] [4.627, -1.536, 1.677]</t>
  </si>
  <si>
    <t>[4.161, 0.0, 2.08] [4.739, 0.341, -2.227] [4.739, -0.0, -2.37] [0.0, -0.0, 0.0] [4.739, 0.0, 2.37] [2.545, -1.275, 0.0] [0.0, 0.0, 0.0] [4.739, -2.346, 0.062] [0.0, -0.0, 0.0] [3.076, 0.0, 1.535] [4.739, 1.678, -1.678] [4.739, -0.0, 2.37]</t>
  </si>
  <si>
    <t>[0.0, -0.0, -0.0] [135.946, 14.979, 61.755] [141.316, -19.926, 24.024] [0.0, 0.0, -0.0] [0.0, 0.0, 0.0]</t>
  </si>
  <si>
    <t>[3.499, -0.192, 1.669] [3.303, 0.588, 0.189] [0.0, -0.0, -0.0] [0.0, -0.0, -0.0] [-0.0, 0.0, -0.0] [1.854, -0.0, -0.927] [0.0, 0.0, 0.0]</t>
  </si>
  <si>
    <t>[10.989, 5.489, -0.0] [11.134, 1.804, -4.821] [3.719, 0.156, 1.793] [11.134, 4.186, 3.329] [0.0, 0.0, -0.0]</t>
  </si>
  <si>
    <t>[1.613, -0.572, 0.572] [3.841, -1.92, 0.0] [3.841, 0.0, 1.92] [3.13, -1.106, -1.106] [1.855, -0.657, -0.657] [3.841, -0.0, -1.92] [0.0, 0.0, 0.0] [0.361, -0.181, -0.0] [3.841, -1.36, -1.36] [0.0, -0.0, 0.0] [3.841, 1.36, 1.36] [2.02, -1.01, 0.0]</t>
  </si>
  <si>
    <t>[0.0, 0.0, -0.0] [22.869, 2.516, 10.383] [22.869, -5.763, 9.01] [0.0, 0.0, 0.0] [0.0, -0.0, 0.0]</t>
  </si>
  <si>
    <t>[4.698, -2.349, -0.0] [1.936, 0.639, -0.705] [2.861, -1.433, 0.0] [0.0, -0.0, -0.0] [0.0, -0.0, 0.0] [0.883, -0.442, -0.0] [0.677, -0.338, -0.0]</t>
  </si>
  <si>
    <t>[2.879, 0.225, 1.347] [2.879, -1.019, 1.019] [2.879, 0.083, 1.405] [2.879, 0.559, -1.209] [0.026, -0.012, 0.0]</t>
  </si>
  <si>
    <t>[1.089, 0.0, 0.543] [2.414, -0.422, -1.033] [2.414, -1.207, -0.0] [0.0, -0.0, 0.0] [2.216, -0.785, 0.785] [2.414, -1.207, -0.0] [0.0, 0.0, -0.0] [0.0, -0.0, 0.0] [0.0, -0.0, 0.0] [0.0, -0.0, 0.0] [2.161, 0.763, 0.763] [2.414, -1.057, 0.365]</t>
  </si>
  <si>
    <t>[0.0, -0.0, -0.0] [3.65, -0.036, -1.686] [3.65, 0.584, -1.584] [0.0, 0.0, 0.0] [0.0, 0.0, 0.0]</t>
  </si>
  <si>
    <t>[5.084, 2.44, 0.244] [0.0, -0.0, 0.0] [0.254, 0.092, 0.092] [3.828, 1.917, -0.0] [2.45, 0.869, 0.869] [0.437, 0.153, -0.153] [0.0, 0.0, 0.0]</t>
  </si>
  <si>
    <t>[3.39, 0.132, -1.641] [3.39, 0.444, -1.512] [3.383, -0.0, -1.692] [3.268, -0.675, 1.356] [0.0, -0.0, 0.0]</t>
  </si>
  <si>
    <t>[0.876, -0.0, -0.438] [0.876, 0.0, 0.438] [0.876, 0.438, 0.0] [0.876, 0.0, -0.438] [0.876, 0.0, -0.438] [0.0, 0.0, -0.0] [0.876, 0.281, -0.15] [0.076, 0.038, -0.0] [0.0, -0.0, 0.0] [0.876, 0.368, 0.17] [0.876, -0.0, -0.438] [0.203, 0.072, 0.072]</t>
  </si>
  <si>
    <t>[0.0, 0.0, -0.0] [0.0, -0.0, 0.0] [0.0, -0.0, 0.0] [-0.0, -0.0, 0.0]</t>
  </si>
  <si>
    <t>[0.0, 0.0, -0.0] [0.0, -0.0, -0.0] [0.0, 0.0, -0.0] [0.0, -0.0, 0.0]</t>
  </si>
  <si>
    <t>[0.677, 0.0, -0.0] [0.677, -0.0, 0.007] [1.0, 0.3, 0.0] [1.0, 0.3, 0.0]</t>
  </si>
  <si>
    <t>[0.521, 0.0, 0.0] [0.0, -0.0, 0.0] [1.0, -0.0, 0.0] [0.0, -0.0, 0.0]</t>
  </si>
  <si>
    <t>[0.0, -0.0, 0.0] [0.0, 0.0, -0.0] [0.0, -0.0, -0.0] [0.0, -0.0, 0.0]</t>
  </si>
  <si>
    <t>[0.0, 0.0, 0.0] [0.521, 0.0, 0.0] [0.0, -0.0, 0.0] [1.0, 0.0, 0.0]</t>
  </si>
  <si>
    <t>[0.0, 0.0, 0.0] [0.0, 0.0, 0.0] [0.0, 0.0, -0.0] [0.0, 0.0, -0.0]</t>
  </si>
  <si>
    <t>[0.0, 0.0, -0.0] [0.0, 0.0, -0.0] [0.0, -0.0, 0.0] [0.0, -0.0, -0.0]</t>
  </si>
  <si>
    <t>[0.0, 0.0, -0.0] [-0.0, 0.0, 0.0] [0.0, -0.0, -0.0] [0.0, 0.0, 0.0]</t>
  </si>
  <si>
    <t>[0.0, -0.0, 0.0] [0.0, 0.0, -0.0] [0.0, -0.0, -0.0] [0.0, -0.0, -0.0]</t>
  </si>
  <si>
    <t>[0.437, -0.03, 0.119] [1.0, -0.013, -0.295] [0.0, -0.0, -0.0] [0.449, 0.001, 0.134]</t>
  </si>
  <si>
    <t>[0.417, 0.039, -0.109] [1.0, 0.052, 0.278] [0.215, 0.0, -0.064] [0.784, -0.0, -0.235]</t>
  </si>
  <si>
    <t>[0.14, -0.042, -0.0] [1.0, -0.201, -0.097] [0.376, 0.113, -0.0] [1.0, -0.288, 0.028]</t>
  </si>
  <si>
    <t>[0.0, 0.0, 0.0] [0.0, -0.0, -0.0] [0.0, -0.0, -0.0] [0.0, 0.0, -0.0]</t>
  </si>
  <si>
    <t>[0.151, 0.045, -0.0] [1.0, 0.005, -0.054] [0.325, -0.041, 0.081] [0.0, 0.0, -0.0]</t>
  </si>
  <si>
    <t>[0.0, -0.0, -0.0] [0.0, -0.0, 0.0] [-0.0, 0.0, -0.0] [0.0, 0.0, -0.0]</t>
  </si>
  <si>
    <t>[0.0, 0.0, 0.0] [0.0, 0.0, 0.0] [0.0, -0.0, 0.0] [0.0, 0.0, -0.0]</t>
  </si>
  <si>
    <t>[0.0, -0.0, 0.0] [0.0, -0.0, -0.0] [0.0, -0.0, -0.0] [0.0, 0.0, 0.0]</t>
  </si>
  <si>
    <t>[1.0, 0.1, 0.193] [0.062, -0.013, -0.013] [1.0, -0.206, 0.215] [0.268, 0.08, 0.0]</t>
  </si>
  <si>
    <t>[0.0, 0.0, 0.0] [0.0, -0.0, -0.0] [0.0, -0.0, -0.0] [0.0, 0.0, 0.0]</t>
  </si>
  <si>
    <t>[0.0, 0.0, 0.0] [1.0, -0.07, -0.251] [0.191, 0.0, -0.057] [0.701, 0.0, 0.21] [0.0, 0.0, 0.0] [0.0, 0.0, -0.0] [0.0, -0.0, 0.0] [0.126, -0.0, -0.038]</t>
  </si>
  <si>
    <t>[0.161, 0.034, 0.034] [1.0, 0.139, -0.101] [0.0, 0.0, 0.0] [0.653, 0.138, 0.138] [0.0, -0.0, -0.0] [0.0, -0.0, -0.0] [0.28, 0.059, 0.059] [0.0, -0.0, 0.0]</t>
  </si>
  <si>
    <t>[-0.0, -0.0, -0.0] [1.0, 0.135, -0.105] [0.0, -0.0, -0.0] [0.666, 0.118, 0.151] [0.0, 0.0, 0.0] [0.0, -0.0, -0.0] [0.025, 0.005, 0.005] [0.0, 0.0, 0.0]</t>
  </si>
  <si>
    <t>[0.0, 0.0, -0.0] [1.0, -0.215, -0.204] [0.229, -0.0, -0.069] [0.72, -0.157, 0.143] [0.0, 0.0, 0.0] [0.0, 0.0, -0.0] [0.0, -0.0, 0.0] [0.135, -0.0, -0.04]</t>
  </si>
  <si>
    <t>[0.217, 0.0, -0.065] [1.0, -0.3, 0.0] [0.232, 0.0, 0.069] [0.497, -0.126, 0.055] [0.0, 0.0, 0.0] [0.0, -0.0, -0.0] [0.211, 0.045, -0.045] [0.0, 0.0, 0.0]</t>
  </si>
  <si>
    <t>[0.0, 0.0, -0.0] [1.0, -0.3, -0.0] [0.114, 0.022, -0.025] [0.554, -0.146, 0.05] [0.0, 0.0, 0.0] [0.0, -0.0, -0.0] [0.0, 0.0, 0.0] [0.052, -0.0, -0.016]</t>
  </si>
  <si>
    <t>[0.0, 0.0, -0.0] [1.0, -0.212, -0.212] [0.203, -0.0, -0.061] [0.583, -0.007, 0.172] [0.0, 0.0, 0.0] [0.075, 0.016, -0.016] [0.0, -0.0, 0.0] [0.165, -0.0, -0.05]</t>
  </si>
  <si>
    <t>[0.326, 0.069, 0.069] [1.0, -0.254, 0.072] [0.0, 0.0, 0.0] [0.392, 0.083, 0.083] [0.0, -0.0, 0.0] [0.0, 0.0, -0.0] [0.405, 0.086, 0.086] [0.0, 0.0, 0.0]</t>
  </si>
  <si>
    <t>[0.0, 0.0, -0.0] [1.0, -0.12, -0.003] [0.04, -0.0, -0.012] [0.509, 0.052, 0.131] [0.0, 0.0, 0.0] [0.0, 0.0, -0.0] [0.0, 0.0, 0.0] [0.0, -0.0, -0.0]</t>
  </si>
  <si>
    <t>[0.0, 0.0, -0.0] [1.0, -0.044, -0.282] [0.0, -0.0, -0.0] [0.503, 0.14, -0.027] [0.0, -0.0, 0.0] [0.429, 0.0, -0.129] [0.0, 0.0, 0.0] [0.331, -0.0, -0.099]</t>
  </si>
  <si>
    <t>[0.0, 0.0, 0.0] [1.0, 0.212, -0.212] [0.0, -0.0, -0.0] [0.276, 0.083, 0.0] [0.059, -0.013, -0.013] [1.0, -0.3, -0.0] [0.593, 0.0, 0.178] [0.786, -0.21, 0.063]</t>
  </si>
  <si>
    <t>[0.0, 0.0, -0.0] [1.0, 0.036, -0.285] [0.0, -0.0, -0.0] [0.089, 0.027, 0.0] [0.0, -0.0, 0.0] [1.0, -0.24, -0.144] [0.05, -0.0, 0.015] [0.552, -0.166, 0.0]</t>
  </si>
  <si>
    <t>[-0.0, 0.0, -0.0] [1.0, -0.212, -0.212] [0.149, -0.032, -0.032] [0.244, -0.002, -0.072] [0.0, 0.0, 0.0] [0.812, 0.172, -0.172] [0.0, 0.0, -0.0] [0.16, -0.0, -0.048]</t>
  </si>
  <si>
    <t>[0.0, -0.0, 0.0] [1.0, -0.28, -0.048] [0.0, -0.0, 0.0] [0.673, -0.143, -0.143] [0.687, 0.0, 0.206] [1.0, 0.212, 0.212] [0.238, 0.05, -0.05] [0.589, 0.177, -0.0]</t>
  </si>
  <si>
    <t>[0.0, 0.0, -0.0] [1.0, -0.25, -0.121] [0.059, -0.013, 0.013] [0.384, -0.081, -0.081] [0.0, 0.0, 0.0] [1.0, 0.254, 0.111] [0.0, 0.0, 0.0] [0.276, 0.059, -0.059]</t>
  </si>
  <si>
    <t>[0.0, 0.0, -0.0] [1.0, -0.212, -0.212] [0.0, 0.0, 0.0] [0.451, 0.105, -0.074] [0.0, 0.0, 0.0] [0.419, 0.019, -0.118] [0.0, -0.0, 0.0] [0.373, -0.0, -0.112]</t>
  </si>
  <si>
    <t>[0.0, 0.0, -0.0] [0.77, 0.163, -0.163] [0.0, -0.0, -0.0] [1.0, -0.019, -0.292] [0.642, 0.141, -0.123] [1.0, -0.0, 0.3] [1.0, -0.3, 0.0] [1.0, 0.017, 0.293]</t>
  </si>
  <si>
    <t>[0.0, -0.0, 0.0] [1.0, 0.0, -0.3] [0.0, -0.0, -0.0] [0.547, 0.0, -0.164] [0.0, -0.0, -0.0] [1.0, -0.087, -0.113] [0.0, 0.0, 0.0] [0.599, 0.176, -0.009]</t>
  </si>
  <si>
    <t>[-0.0, 0.0, -0.0] [1.0, -0.105, -0.256] [0.079, -0.001, -0.023] [0.704, 0.149, 0.149] [0.0, 0.0, 0.0] [0.0, 0.0, -0.0] [0.0, -0.0, 0.0] [0.302, -0.0, -0.091]</t>
  </si>
  <si>
    <t>[0.089, -0.0, 0.027] [1.0, 0.212, -0.212] [0.0, 0.0, -0.0] [0.021, 0.004, 0.004] [0.276, -0.059, -0.059] [1.0, -0.212, -0.212] [0.544, 0.0, 0.163] [0.037, -0.008, -0.008]</t>
  </si>
  <si>
    <t>[0.004, 0.0, 0.001] [1.0, 0.212, -0.212] [0.0, -0.0, -0.0] [0.209, 0.044, 0.044] [0.0, -0.0, -0.0] [0.736, -0.156, -0.156] [0.076, 0.0, 0.023] [0.059, -0.013, -0.013]</t>
  </si>
  <si>
    <t>[-0.0, 0.0, -0.0] [1.0, -0.212, -0.212] [0.243, -0.022, -0.064] [0.107, -0.032, -0.0] [0.0, 0.0, 0.0] [0.88, 0.187, -0.187] [0.0, 0.0, -0.0] [0.03, -0.0, -0.009]</t>
  </si>
  <si>
    <t>[0.0, 0.0, -0.0] [1.0, -0.3, 0.0] [0.0, 0.0, 0.0] [0.037, -0.011, -0.0] [0.844, 0.0, 0.253] [1.0, 0.297, 0.007] [0.091, 0.019, -0.019] [0.034, 0.01, 0.0]</t>
  </si>
  <si>
    <t>[0.0, 0.0, -0.0] [1.0, -0.268, -0.078] [0.157, -0.033, 0.033] [0.865, -0.255, -0.011] [0.0, -0.0, 0.0] [0.0, -0.0, -0.0] [0.0, -0.0, -0.0] [0.174, 0.037, -0.037]</t>
  </si>
  <si>
    <t>[0.0, 0.0, -0.0] [1.0, -0.212, -0.212] [0.127, -0.0, -0.038] [0.393, 0.094, 0.058] [0.0, 0.0, 0.0] [0.39, 0.083, -0.083] [0.0, 0.0, 0.0] [0.219, -0.0, -0.066]</t>
  </si>
  <si>
    <t>[1.0, 0.212, -0.212] [1.0, 0.072, -0.152] [0.0, 0.0, 0.0] [1.0, 0.236, 0.155] [1.0, -0.212, 0.212] [0.027, -0.008, -0.0] [1.0, 0.3, 0.0] [0.783, 0.0, 0.235]</t>
  </si>
  <si>
    <t>[0.0, 0.0, 0.0] [1.0, -0.212, -0.212] [0.351, 0.0, -0.105] [0.236, 0.061, 0.025] [-0.0, -0.0, -0.0] [0.616, 0.131, -0.131] [0.0, 0.0, 0.0] [0.142, 0.0, -0.043]</t>
  </si>
  <si>
    <t>[0.0, 0.0, -0.0] [1.0, 0.0, -0.3] [0.0, 0.0, 0.0] [0.713, -0.029, 0.202] [0.0, -0.0, -0.0] [0.181, 0.038, -0.038] [0.39, 0.083, -0.083] [0.182, 0.055, 0.0]</t>
  </si>
  <si>
    <t>[-0.0, -0.0, -0.0] [1.0, -0.041, 0.132] [-0.0, -0.0, 0.0] [0.693, 0.0, 0.208] [0.0, -0.0, 0.0] [0.0, 0.0, -0.0] [0.029, 0.006, -0.006] [0.286, -0.0, -0.086]</t>
  </si>
  <si>
    <t>[0.0, -0.0, -0.0] [1.0, -0.017, -0.293] [0.0, 0.0, 0.0] [0.432, -0.122, -0.017] [0.0, -0.0, -0.0] [0.597, -0.105, 0.136] [0.0, 0.0, -0.0] [-0.0, 0.0, 0.0]</t>
  </si>
  <si>
    <t>[0.0, 0.0, -0.0] [1.0, -0.0, -0.3] [0.121, -0.036, 0.0] [0.0, 0.0, -0.0] [0.0, -0.0, 0.0] [0.202, -0.0, 0.06] [0.0, 0.0, -0.0] [0.855, 0.088, -0.027]</t>
  </si>
  <si>
    <t>[0.03, 0.006, -0.006] [1.0, -0.3, -0.0] [0.036, 0.007, -0.008] [1.0, 0.217, 0.2] [0.0, -0.0, 0.0] [0.0, -0.0, -0.0] [0.0, 0.0, 0.0] [0.0, 0.0, 0.0]</t>
  </si>
  <si>
    <t>[1.0, 0.3, 0.0] [1.0, 0.3, 0.0] [1.0, 0.246, -0.054] [0.611, 0.13, -0.13] [0.204, 0.0, 0.061] [0.0, -0.0, 0.0] [-0.0, -0.0, -0.0] [0.522, -0.157, 0.0]</t>
  </si>
  <si>
    <t>[1.0, 0.212, -0.212] [1.0, 0.065, 0.195] [1.0, -0.212, -0.212] [0.481, -0.144, -0.0] [0.515, 0.109, 0.109] [0.0, 0.0, 0.0] [0.024, -0.007, -0.0] [1.0, -0.3, -0.0]</t>
  </si>
  <si>
    <t>[1.0, 0.3, -0.0] [1.0, 0.3, -0.0] [1.0, 0.212, -0.212] [0.262, 0.056, -0.056] [0.192, -0.015, 0.051] [0.0, -0.0, -0.0] [0.0, 0.0, 0.0] [0.995, -0.288, -0.026]</t>
  </si>
  <si>
    <t>[1.0, 0.3, 0.0] [1.0, 0.3, 0.0] [1.0, -0.046, -0.281] [0.795, 0.191, -0.115] [0.0, -0.0, 0.0] [0.983, -0.208, -0.208] [0.0, -0.0, 0.0] [0.503, -0.151, -0.0]</t>
  </si>
  <si>
    <t>[1.0, -0.134, -0.245] [0.999, 0.3, -0.0] [1.0, -0.236, -0.154] [0.537, 0.0, -0.161] [0.0, 0.0, 0.0] [1.0, -0.069, -0.271] [0.0, -0.0, -0.0] [1.0, -0.212, 0.212]</t>
  </si>
  <si>
    <t>[1.0, 0.219, -0.194] [1.0, 0.3, 0.0] [1.0, -0.212, -0.212] [0.643, 0.168, -0.061] [0.0, -0.0, -0.0] [1.0, -0.212, -0.212] [0.0, -0.0, 0.0] [0.841, -0.186, 0.16]</t>
  </si>
  <si>
    <t>[1.0, 0.3, -0.0] [1.0, 0.3, 0.0] [1.0, -0.028, -0.157] [1.0, 0.27, -0.073] [0.0, -0.0, -0.0] [0.084, -0.018, -0.018] [0.0, 0.0, -0.0] [0.365, -0.11, 0.0]</t>
  </si>
  <si>
    <t>[1.0, -0.064, -0.274] [1.0, 0.251, -0.118] [1.0, -0.29, -0.023] [0.0, -0.0, -0.0] [0.0, 0.0, -0.0] [0.618, 0.131, -0.131] [0.0, -0.0, 0.0] [1.0, -0.29, 0.025]</t>
  </si>
  <si>
    <t>[1.0, 0.272, -0.067] [1.0, 0.3, 0.0] [1.0, -0.0, -0.3] [0.351, 0.074, -0.074] [0.0, 0.0, -0.0] [0.753, -0.16, -0.16] [0.0, 0.0, -0.0] [0.94, -0.282, 0.0]</t>
  </si>
  <si>
    <t>[1.0, 0.29, 0.024] [0.039, 0.012, 0.0] [1.0, 0.3, -0.0] [1.0, 0.3, 0.0] [1.0, -0.3, -0.0] [0.257, -0.077, 0.0] [0.473, -0.074, -0.111] [0.0, -0.0, 0.0]</t>
  </si>
  <si>
    <t>[1.0, -0.287, 0.03] [0.017, -0.005, -0.0] [1.0, -0.3, -0.0] [0.646, -0.194, -0.0] [1.0, 0.3, 0.0] [0.229, 0.049, 0.049] [1.0, 0.249, -0.124] [1.0, 0.212, -0.212]</t>
  </si>
  <si>
    <t>[1.0, 0.0, 0.3] [0.0, -0.0, 0.0] [1.0, 0.122, 0.25] [0.0, 0.0, -0.0] [1.0, -0.284, 0.039] [0.909, 0.0, 0.273] [1.0, -0.106, -0.256] [0.475, 0.101, -0.101]</t>
  </si>
  <si>
    <t>[0.499, -0.15, -0.0] [1.0, 0.236, -0.154] [1.0, 0.094, -0.168] [1.0, 0.3, 0.0] [0.823, -0.0, -0.247] [1.0, -0.3, -0.0] [0.0, -0.0, 0.0] [0.0, 0.0, 0.0]</t>
  </si>
  <si>
    <t>[1.0, -0.3, -0.0] [1.0, 0.1, -0.259] [1.0, -0.293, 0.016] [1.0, 0.3, -0.0] [0.699, 0.148, -0.148] [1.0, -0.3, -0.0] [0.172, 0.036, 0.036] [1.0, 0.152, 0.237]</t>
  </si>
  <si>
    <t>[0.711, -0.213, -0.0] [1.0, 0.0, -0.3] [1.0, -0.287, 0.031] [1.0, 0.3, 0.0] [0.616, 0.131, -0.131] [1.0, -0.3, -0.0] [0.202, 0.061, 0.0] [0.085, 0.018, 0.018]</t>
  </si>
  <si>
    <t>[0.893, 0.268, -0.0] [0.636, 0.191, 0.0] [1.0, 0.254, -0.112] [1.0, 0.272, -0.068] [1.0, -0.212, -0.212] [1.0, -0.212, 0.212] [0.248, 0.074, -0.0] [0.0, -0.0, -0.0]</t>
  </si>
  <si>
    <t>[1.0, -0.3, -0.0] [0.89, -0.227, -0.096] [1.0, -0.3, -0.0] [1.0, 0.136, -0.244] [1.0, 0.263, -0.09] [1.0, -0.212, 0.212] [0.975, 0.207, 0.207] [1.0, 0.0, 0.3]</t>
  </si>
  <si>
    <t>[0.51, -0.153, 0.0] [0.581, 0.046, -0.155] [1.0, -0.236, -0.153] [1.0, 0.233, -0.161] [1.0, 0.0, -0.3] [1.0, -0.212, 0.212] [1.0, 0.3, 0.0] [0.0, 0.0, -0.0]</t>
  </si>
  <si>
    <t>[1.0, 0.3, 0.0] [1.0, 0.3, 0.0] [1.0, 0.27, 0.074] [0.702, 0.168, -0.102] [0.958, -0.203, 0.203] [0.0, -0.0, 0.0] [0.0, 0.0, -0.0] [0.382, -0.115, -0.0]</t>
  </si>
  <si>
    <t>[1.0, -0.133, -0.11] [0.836, -0.177, 0.177] [1.0, -0.3, 0.0] [0.395, -0.118, 0.0] [1.0, 0.212, 0.212] [0.0, -0.0, 0.0] [0.95, -0.201, 0.201] [1.0, -0.3, -0.0]</t>
  </si>
  <si>
    <t>[1.0, 0.289, 0.026] [0.566, 0.121, 0.118] [1.0, 0.3, 0.0] [0.0, 0.0, -0.0] [1.0, -0.212, 0.212] [0.0, -0.0, 0.0] [0.289, -0.087, -0.0] [0.95, -0.202, -0.202]</t>
  </si>
  <si>
    <t>[0.796, 0.239, -0.0] [1.0, 0.3, -0.0] [0.904, -0.133, -0.033] [1.0, 0.279, -0.052] [0.0, 0.0, -0.0] [1.0, -0.3, 0.0] [0.0, -0.0, -0.0] [0.0, -0.0, 0.0]</t>
  </si>
  <si>
    <t>[1.0, -0.3, -0.0] [0.853, -0.08, -0.223] [1.0, -0.3, 0.0] [0.761, 0.165, -0.152] [0.0, 0.0, -0.0] [1.0, -0.203, -0.216] [0.0, 0.0, 0.0] [1.0, 0.0, 0.3]</t>
  </si>
  <si>
    <t>[0.733, -0.181, -0.094] [1.0, 0.274, -0.064] [1.0, -0.3, -0.0] [1.0, 0.3, -0.0] [0.0, 0.0, -0.0] [1.0, -0.283, -0.041] [0.0, 0.0, -0.0] [0.532, -0.0, 0.159]</t>
  </si>
  <si>
    <t>[1.0, 0.284, 0.038] [1.0, 0.3, 0.0] [1.0, 0.259, 0.098] [1.0, 0.212, -0.212] [0.224, -0.013, 0.062] [0.19, -0.057, 0.0] [0.0, -0.0, -0.0] [0.0, 0.0, 0.0]</t>
  </si>
  <si>
    <t>[1.0, -0.299, -0.003] [1.0, -0.268, -0.077] [1.0, -0.212, -0.212] [0.411, -0.123, 0.0] [0.81, 0.243, -0.0] [1.0, 0.3, -0.0] [0.0, -0.0, 0.0] [1.0, -0.175, 0.228]</t>
  </si>
  <si>
    <t>[1.0, 0.3, -0.0] [1.0, 0.212, -0.212] [0.8, 0.17, 0.17] [1.0, 0.253, -0.113] [0.0, -0.0, 0.0] [0.455, -0.008, -0.133] [0.791, -0.168, -0.168] [1.0, -0.212, -0.212]</t>
  </si>
  <si>
    <t>[1.0, -0.19, 0.187] [0.662, 0.199, -0.0] [1.0, -0.212, -0.212] [0.449, 0.095, -0.095] [0.0, 0.0, -0.0] [1.0, -0.3, -0.0] [0.0, -0.0, -0.0] [0.323, -0.068, 0.068]</t>
  </si>
  <si>
    <t>[1.0, -0.212, -0.212] [1.0, -0.151, 0.011] [0.643, 0.137, -0.137] [0.184, 0.055, 0.0] [0.0, 0.0, 0.0] [1.0, -0.3, -0.0] [1.0, 0.297, -0.008] [0.0, -0.0, 0.0]</t>
  </si>
  <si>
    <t>[1.0, 0.3, -0.0] [0.683, 0.205, 0.0] [1.0, -0.29, -0.023] [1.0, 0.212, -0.212] [0.168, 0.0, 0.05] [0.416, -0.125, 0.0] [0.0, -0.0, -0.0] [0.696, -0.209, -0.0]</t>
  </si>
  <si>
    <t>[1.0, 0.0, 0.3] [1.0, 0.079, 0.267] [1.0, 0.0, 0.3] [0.914, 0.194, 0.194] [0.542, 0.0, -0.163] [0.434, -0.0, -0.13] [0.0, 0.0, -0.0] [0.431, -0.129, -0.0]</t>
  </si>
  <si>
    <t>[1.0, 0.0, -0.3] [1.0, 0.212, -0.212] [1.0, -0.141, -0.242] [0.859, 0.0, -0.258] [0.529, 0.0, 0.159] [0.544, 0.0, 0.163] [0.0, -0.0, 0.0] [0.237, -0.071, 0.0]</t>
  </si>
  <si>
    <t>[1.0, 0.3, -0.0] [0.541, -0.001, 0.087] [0.358, -0.107, -0.0] [0.0, -0.0, 0.0] [0.0, -0.0, -0.0] [0.102, -0.031, -0.0] [0.0, -0.0, 0.0]</t>
  </si>
  <si>
    <t>[1.0, 0.252, 0.116] [0.392, -0.118, 0.0] [0.452, -0.136, -0.0] [0.0, 0.0, -0.0] [0.0, 0.0, 0.0] [0.147, -0.044, -0.0] [0.232, -0.0, 0.07]</t>
  </si>
  <si>
    <t>[1.0, 0.251, 0.119] [0.39, -0.116, 0.001] [0.499, -0.15, -0.0] [0.0, -0.0, 0.0] [0.0, -0.0, -0.0] [0.151, -0.045, -0.0] [0.0, 0.0, -0.0]</t>
  </si>
  <si>
    <t>[1.0, 0.3, 0.0] [0.341, -0.102, 0.0] [0.625, 0.046, 0.024] [0.0, 0.0, -0.0] [0.0, 0.0, -0.0] [0.0, 0.0, 0.0] [0.129, 0.039, 0.0]</t>
  </si>
  <si>
    <t>[1.0, 0.3, -0.0] [0.278, -0.059, -0.059] [0.445, -0.131, -0.007] [0.0, 0.0, -0.0] [0.0, 0.0, -0.0] [0.0, -0.0, 0.0] [0.558, 0.119, 0.117]</t>
  </si>
  <si>
    <t>[1.0, 0.3, -0.0] [0.277, -0.083, 0.0] [0.526, -0.097, -0.023] [0.0, 0.0, -0.0] [0.0, 0.0, -0.0] [0.0, 0.0, 0.0] [0.26, 0.078, 0.0]</t>
  </si>
  <si>
    <t>[1.0, 0.3, 0.0] [0.482, -0.042, 0.0] [0.522, -0.046, 0.064] [0.0, 0.0, -0.0] [0.0, 0.0, 0.0] [0.0, 0.0, -0.0] [0.0, -0.0, -0.0]</t>
  </si>
  <si>
    <t>[1.0, 0.271, 0.071] [0.352, -0.106, 0.0] [0.418, -0.125, -0.0] [0.0, 0.0, -0.0] [0.0, -0.0, -0.0] [0.035, -0.011, -0.0] [0.368, -0.0, 0.111]</t>
  </si>
  <si>
    <t>[1.0, 0.275, 0.06] [0.333, -0.1, 0.0] [0.471, -0.141, -0.0] [0.0, 0.0, -0.0] [0.0, -0.0, -0.0] [0.002, -0.001, -0.0] [0.103, -0.0, 0.031]</t>
  </si>
  <si>
    <t>[1.0, 0.273, 0.066] [1.0, 0.3, 0.0] [0.814, 0.22, 0.059] [1.0, -0.3, 0.0] [0.0, 0.0, 0.0] [0.306, -0.017, -0.085] [0.0, 0.0, -0.0]</t>
  </si>
  <si>
    <t>[1.0, -0.212, 0.212] [0.871, -0.185, 0.185] [0.318, -0.067, 0.067] [1.0, 0.267, -0.079] [0.0, 0.0, -0.0] [1.0, -0.237, 0.002] [1.0, -0.212, 0.212]</t>
  </si>
  <si>
    <t>[0.199, -0.0, 0.06] [1.0, 0.0, 0.3] [0.0, 0.0, -0.0] [1.0, -0.097, 0.226] [0.0, -0.0, 0.0] [1.0, 0.021, -0.291] [0.238, -0.071, 0.0]</t>
  </si>
  <si>
    <t>[1.0, 0.28, 0.049] [0.473, 0.142, -0.0] [0.918, 0.275, 0.0] [0.0, -0.0, -0.0] [1.0, -0.289, -0.026] [0.0, 0.0, -0.0] [0.259, 0.055, -0.055]</t>
  </si>
  <si>
    <t>[1.0, -0.212, -0.212] [0.702, -0.153, -0.14] [0.681, -0.202, -0.006] [0.0, -0.0, 0.0] [1.0, 0.212, -0.212] [0.274, 0.058, 0.058] [1.0, 0.212, -0.212]</t>
  </si>
  <si>
    <t>[0.506, -0.107, -0.107] [0.218, -0.046, 0.046] [1.0, 0.3, -0.0] [0.0, -0.0, -0.0] [1.0, -0.296, -0.009] [0.022, 0.007, 0.0] [1.0, 0.153, -0.237]</t>
  </si>
  <si>
    <t>[1.0, 0.287, 0.031] [0.532, 0.16, -0.0] [0.709, 0.213, 0.0] [0.953, -0.286, 0.0] [1.0, -0.277, -0.057] [0.0, 0.0, -0.0] [0.0, 0.0, 0.0]</t>
  </si>
  <si>
    <t>[1.0, -0.3, -0.0] [0.374, -0.079, -0.079] [0.548, -0.164, -0.0] [0.884, 0.265, 0.0] [1.0, 0.3, 0.0] [1.0, 0.0, 0.3] [1.0, 0.173, -0.082]</t>
  </si>
  <si>
    <t>[0.24, -0.051, -0.051] [0.711, 0.213, 0.0] [1.0, 0.257, -0.105] [1.0, -0.008, -0.296] [1.0, -0.212, 0.212] [1.0, 0.3, 0.0] [1.0, -0.1, -0.258]</t>
  </si>
  <si>
    <t>[1.0, 0.3, 0.0] [0.903, 0.249, 0.053] [0.398, -0.084, 0.085] [0.0, -0.0, -0.0] [0.0, 0.0, 0.0] [0.176, -0.053, 0.0] [0.0, -0.0, 0.0]</t>
  </si>
  <si>
    <t>[1.0, 0.219, 0.195] [0.475, -0.143, -0.0] [0.425, -0.128, -0.0] [0.0, 0.0, -0.0] [0.0, 0.0, 0.0] [0.353, -0.106, 0.0] [0.416, 0.0, 0.125]</t>
  </si>
  <si>
    <t>[1.0, 0.295, 0.013] [0.735, -0.156, 0.156] [0.223, -0.049, 0.043] [0.0, 0.0, 0.0] [0.0, 0.0, 0.0] [0.495, -0.148, -0.0] [0.0, -0.0, 0.0]</t>
  </si>
  <si>
    <t>[1.0, 0.3, 0.0] [0.317, -0.094, -0.002] [0.78, 0.234, -0.0] [0.0, 0.0, -0.0] [0.148, -0.031, -0.031] [0.0, 0.0, 0.0] [0.153, 0.046, -0.0]</t>
  </si>
  <si>
    <t>[1.0, 0.067, -0.272] [0.441, -0.132, -0.0] [0.459, -0.122, 0.037] [0.0, 0.0, -0.0] [0.0, -0.0, -0.0] [0.0, 0.0, -0.0] [1.0, 0.269, 0.075]</t>
  </si>
  <si>
    <t>[1.0, 0.3, -0.0] [0.098, -0.029, 0.0] [0.774, 0.1, -0.123] [0.0, 0.0, -0.0] [0.0, 0.0, -0.0] [0.0, 0.0, 0.0] [0.624, 0.187, 0.0]</t>
  </si>
  <si>
    <t>[1.0, 0.3, -0.0] [0.669, 0.164, 0.012] [0.728, 0.187, 0.076] [0.0, -0.0, 0.0] [0.0, 0.0, -0.0] [0.0, 0.0, 0.0] [0.0, -0.0, 0.0]</t>
  </si>
  <si>
    <t>[1.0, 0.197, 0.179] [0.358, -0.076, -0.076] [0.439, -0.132, 0.0] [0.0, 0.0, -0.0] [0.0, 0.0, 0.0] [0.111, -0.024, 0.024] [1.0, 0.0, 0.3]</t>
  </si>
  <si>
    <t>[1.0, 0.298, 0.005] [0.256, -0.037, 0.061] [0.792, -0.168, 0.168] [0.0, -0.0, 0.0] [0.0, 0.0, -0.0] [0.503, -0.151, -0.0] [0.0, -0.0, -0.0]</t>
  </si>
  <si>
    <t>[1.0, 0.3, -0.0] [0.791, -0.187, -0.121] [0.252, 0.075, -0.0] [0.0, 0.0, -0.0] [0.269, -0.057, -0.057] [0.0, -0.0, 0.0] [0.457, 0.137, 0.0]</t>
  </si>
  <si>
    <t>[1.0, 0.281, -0.046] [0.152, 0.032, -0.032] [0.0, -0.0, -0.0] [0.0, 0.0, 0.0] [0.007, -0.002, 0.0] [0.508, 0.108, -0.108] [0.664, 0.0, -0.199]</t>
  </si>
  <si>
    <t>[1.0, 0.292, 0.019] [0.61, -0.174, 0.022] [0.717, -0.196, 0.046] [0.0, 0.0, 0.0] [0.0, 0.0, 0.0] [0.0, -0.0, -0.0] [0.0, -0.0, 0.0]</t>
  </si>
  <si>
    <t>[1.0, 0.0, 0.3] [0.551, -0.0, 0.165] [0.721, -0.036, 0.202] [0.028, 0.0, -0.008] [0.0, 0.0, -0.0] [0.0, 0.0, 0.0] [0.049, 0.01, 0.01]</t>
  </si>
  <si>
    <t>[1.0, -0.0, -0.3] [0.609, -0.0, -0.183] [0.719, -0.024, -0.206] [0.0, 0.0, 0.0] [0.0, 0.0, 0.0] [0.0, 0.0, 0.0] [0.059, -0.0, 0.018]</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</si>
  <si>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</si>
  <si>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</si>
  <si>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</si>
  <si>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</si>
  <si>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</si>
  <si>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[1.0, 0.285, 0.036] [1.0, 0.0, -0.3] [1.0, 0.0, 0.3] [1.0, 0.0, -0.3] [1.0, 0.0, 0.3] [1.0, 0.0, -0.3] [1.0, -0.0, -0.3] [1.0, 0.285, 0.036]</t>
  </si>
  <si>
    <t>[-0.0, 0.0, 0.0] [-0.0, 0.0, -0.0] [-0.0, 0.0, 0.0] [0.0, 0.0, 0.0] [0.0, -0.0, -0.0] [0.0, -0.0, 0.0] [-0.0, -0.0, 0.0] [0.0, 0.0, 0.0]</t>
  </si>
  <si>
    <t>[0.0, 0.0, -0.0] [0.0, 0.0, 0.0] [0.0, 0.0, -0.0] [0.0, 0.0, 0.0] [0.0, 0.0, -0.0] [0.0, 0.0, 0.0] [0.0, -0.0, 0.0] [0.0, -0.0, 0.0]</t>
  </si>
  <si>
    <t>[1.0, -0.176, -0.227] [0.0, -0.0, -0.0] [1.0, 0.0, 0.3] [0.0, 0.0, -0.0] [1.0, -0.0, -0.3] [0.0, 0.0, 0.0] [1.0, -0.15, -0.228]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</si>
  <si>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</si>
  <si>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</si>
  <si>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</si>
  <si>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</si>
  <si>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[1.0, -0.176, -0.227] [0.0, 0.0, -0.0] [1.0, 0.0, 0.3] [0.0, -0.0, 0.0] [1.0, 0.0, -0.3] [0.0, -0.0, 0.0] [1.0, -0.15, -0.228]</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</si>
  <si>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</si>
  <si>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</si>
  <si>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</si>
  <si>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</si>
  <si>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</si>
  <si>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</si>
  <si>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</si>
  <si>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</si>
  <si>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[0.66, -0.14, -0.14] [1.0, -0.3, -0.0] [0.172, -0.052, -0.0] [1.0, -0.3, -0.0] [1.0, -0.3, -0.0] [0.917, 0.194, 0.194] [0.399, 0.085, -0.084]</t>
  </si>
  <si>
    <t>[0.766, 0.162, -0.162] [1.0, 0.3, -0.0] [0.212, 0.045, 0.045] [1.0, 0.3, 0.0] [1.0, 0.3, 0.0] [1.0, -0.219, 0.196] [0.333, -0.08, -0.047]</t>
  </si>
  <si>
    <t>[0.206, 0.044, -0.044] [1.0, -0.3, -0.0] [0.478, 0.143, 0.0] [1.0, 0.148, 0.031] [0.0, -0.0, -0.0] [1.0, 0.046, 0.281] [0.0, 0.0, 0.0]</t>
  </si>
  <si>
    <t>[1.0, -0.212, -0.212] [0.93, -0.197, 0.197] [0.0, -0.0, -0.0] [0.0, -0.0, 0.0] [0.605, -0.128, -0.128] [0.683, 0.189, 0.04] [1.0, 0.271, -0.07]</t>
  </si>
  <si>
    <t>[1.0, 0.215, -0.205] [0.949, 0.201, 0.201] [0.0, -0.0, 0.0] [0.0, -0.0, 0.0] [0.63, 0.134, -0.134] [0.666, -0.194, 0.015] [1.0, -0.3, -0.0]</t>
  </si>
  <si>
    <t>[1.0, -0.003, -0.299] [0.053, -0.0, 0.016] [0.0, 0.0, 0.0] [1.0, 0.0, 0.3] [0.0, 0.0, 0.0] [0.059, 0.0, -0.018] [1.0, 0.029, 0.235]</t>
  </si>
  <si>
    <t>[1.0, -0.274, -0.062] [1.0, -0.212, 0.212] [-0.0, -0.0, -0.0] [0.994, -0.298, -0.0] [1.0, -0.212, -0.212] [0.784, 0.166, 0.166] [0.913, 0.268, -0.013]</t>
  </si>
  <si>
    <t>[1.0, 0.283, -0.042] [1.0, 0.212, 0.212] [0.0, -0.0, -0.0] [0.977, 0.285, 0.02] [1.0, 0.212, -0.212] [0.871, -0.185, 0.185] [0.947, -0.284, -0.0]</t>
  </si>
  <si>
    <t>[0.706, 0.15, -0.15] [1.0, -0.172, 0.097] [0.0, -0.0, -0.0] [1.0, 0.212, 0.212] [0.0, 0.0, 0.0] [1.0, 0.218, 0.199] [0.949, 0.0, 0.285]</t>
  </si>
  <si>
    <t>[1.0, 0.212, -0.212] [1.0, -0.213, 0.114] [0.816, -0.242, -0.007] [0.103, -0.0, -0.031] [1.0, -0.3, -0.0] [0.0, 0.0, 0.0] [0.0, -0.0, -0.0]</t>
  </si>
  <si>
    <t>[1.0, 0.3, -0.0] [1.0, 0.3, -0.0] [0.489, 0.113, -0.081] [0.225, -0.0, -0.067] [1.0, -0.206, -0.023] [0.0, 0.0, 0.0] [0.0, -0.0, -0.0]</t>
  </si>
  <si>
    <t>[1.0, 0.232, -0.165] [1.0, 0.283, 0.041] [0.729, -0.219, -0.0] [0.035, 0.0, -0.011] [1.0, -0.3, 0.0] [0.059, 0.0, 0.018] [0.0, -0.0, -0.0]</t>
  </si>
  <si>
    <t>[1.0, -0.3, -0.0] [0.666, -0.16, 0.095] [0.168, -0.036, -0.036] [0.0, 0.0, -0.0] [1.0, -0.212, -0.212] [-0.0, 0.0, 0.0] [0.477, 0.004, -0.141]</t>
  </si>
  <si>
    <t>[1.0, 0.3, 0.0] [0.707, 0.175, 0.089] [0.161, 0.034, -0.034] [0.0, 0.0, -0.0] [1.0, 0.212, -0.212] [0.0, 0.0, 0.0] [0.462, -0.01, -0.134]</t>
  </si>
  <si>
    <t>[1.0, -0.051, 0.006] [0.678, 0.144, 0.144] [0.223, -0.067, -0.0] [0.0, 0.0, 0.0] [1.0, 0.0, -0.3] [0.0, 0.0, 0.0] [0.47, -0.0, -0.141]</t>
  </si>
  <si>
    <t>[1.0, -0.221, -0.191] [0.967, -0.004, 0.288] [0.859, -0.258, 0.0] [0.0, 0.0, -0.0] [1.0, -0.212, -0.212] [-0.0, 0.0, 0.0] [0.135, -0.0, -0.041]</t>
  </si>
  <si>
    <t>[1.0, 0.3, 0.0] [1.0, 0.256, 0.107] [0.49, 0.131, 0.039] [0.0, 0.0, 0.0] [1.0, 0.03, -0.288] [0.0, 0.0, 0.0] [0.101, -0.0, -0.03]</t>
  </si>
  <si>
    <t>[1.0, 0.168, -0.101] [1.0, 0.212, 0.212] [0.734, -0.22, -0.0] [0.0, -0.0, -0.0] [1.0, -0.141, -0.241] [-0.0, 0.0, 0.0] [0.135, -0.0, -0.041]</t>
  </si>
  <si>
    <t>[1.0, -0.223, -0.185] [1.0, -0.212, 0.212] [0.874, -0.262, 0.0] [0.698, -0.09, -0.172] [1.0, -0.3, -0.0] [0.19, -0.0, 0.057] [0.0, 0.0, 0.0]</t>
  </si>
  <si>
    <t>[1.0, 0.3, -0.0] [1.0, 0.3, -0.0] [0.424, 0.09, -0.09] [0.641, 0.053, -0.17] [1.0, 0.257, 0.103] [0.173, -0.0, 0.052] [0.0, -0.0, -0.0]</t>
  </si>
  <si>
    <t>[1.0, 0.277, -0.057] [1.0, 0.249, 0.122] [0.71, -0.213, -0.0] [0.77, 0.0, -0.231] [1.0, -0.3, 0.0] [0.223, 0.0, 0.067] [0.0, 0.0, 0.0]</t>
  </si>
  <si>
    <t>[1.0, -0.249, -0.123] [0.738, -0.157, 0.157] [0.0, -0.0, -0.0] [0.0, -0.0, 0.0] [1.0, -0.212, -0.212] [0.401, 0.109, 0.027] [0.816, 0.173, -0.173]</t>
  </si>
  <si>
    <t>[1.0, 0.3, -0.0] [0.822, 0.174, 0.174] [0.0, 0.0, 0.0] [0.0, -0.0, -0.0] [0.911, 0.193, -0.193] [0.215, -0.046, 0.046] [0.758, -0.226, -0.003]</t>
  </si>
  <si>
    <t>[1.0, -0.22, -0.192] [0.0, -0.0, -0.0] [0.0, -0.0, -0.0] [0.0, 0.0, 0.0] [0.0, -0.0, -0.0] [0.0, 0.0, 0.0] [1.0, -0.22, -0.192]</t>
  </si>
  <si>
    <t>[1.0, -0.3, -0.0] [1.0, -0.247, 0.129] [0.331, -0.07, -0.07] [0.427, -0.128, -0.0] [1.0, -0.212, -0.212] [0.266, 0.056, 0.056] [0.405, 0.086, -0.086]</t>
  </si>
  <si>
    <t>[1.0, 0.3, 0.0] [1.0, 0.3, -0.0] [0.125, 0.027, -0.027] [0.108, 0.032, 0.0] [1.0, 0.28, -0.049] [0.27, -0.057, 0.057] [0.383, -0.115, -0.0]</t>
  </si>
  <si>
    <t>[1.0, 0.241, -0.142] [0.633, 0.0, 0.19] [0.0, -0.0, -0.0] [0.0, -0.0, 0.0] [0.973, -0.237, -0.133] [0.461, 0.0, 0.138] [0.0, -0.0, -0.0]</t>
  </si>
  <si>
    <t>[0.362, -0.109, -0.0] [1.0, 0.133, -0.245] [0.866, 0.193, 0.161] [0.0, -0.0, 0.0] [-0.0, -0.0, 0.0] [0.0, 0.0, 0.0] [1.0, 0.214, -0.208]</t>
  </si>
  <si>
    <t>[0.649, 0.026, -0.171] [1.0, 0.212, 0.212] [0.053, -0.011, 0.011] [0.0, 0.0, -0.0] [1.0, -0.212, -0.212] [-0.0, 0.0, 0.0] [0.128, -0.0, -0.039]</t>
  </si>
  <si>
    <t>[1.0, 0.193, 0.22] [0.0, -0.0, -0.0] [1.0, -0.0, -0.3] [0.98, -0.267, 0.066] [0.928, 0.278, 0.0] [1.0, 0.212, -0.212] [0.796, 0.0, 0.239]</t>
  </si>
  <si>
    <t>[1.0, -0.0, -0.3] [0.847, -0.0, -0.254] [0.1, -0.0, -0.03] [0.23, -0.0, -0.069] [1.0, 0.0, -0.3] [0.179, 0.0, 0.054] [0.335, 0.0, 0.101]</t>
  </si>
  <si>
    <t>[1.0, 0.0, 0.3] [0.848, 0.0, 0.255] [0.097, 0.0, 0.029] [0.227, 0.0, 0.068] [1.0, -0.0, 0.3] [0.178, 0.0, -0.053] [0.332, -0.0, -0.1]</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</si>
  <si>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</si>
  <si>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</si>
  <si>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</si>
  <si>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</si>
  <si>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</si>
  <si>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[0.852, 0.005, -0.111] [0.0, 0.0, 0.0] [1.0, 0.0, 0.3] [0.0, -0.0, 0.0] [0.783, 0.0, -0.235] [1.0, -0.0, -0.3]</t>
  </si>
  <si>
    <t>[0.0, 0.0, -0.0] [-0.0, -0.0, 0.0] [-0.0, 0.0, -0.0] [0.0, -0.0, 0.0] [0.0, 0.0, 0.0] [0.0, 0.0, -0.0]</t>
  </si>
  <si>
    <t>[-0.0, -0.0, 0.0] [-0.0, -0.0, -0.0] [-0.0, -0.0, -0.0] [0.0, -0.0, 0.0] [0.0, -0.0, 0.0] [0.0, -0.0, -0.0]</t>
  </si>
  <si>
    <t>[0.0, -0.0, 0.0] [0.0, -0.0, 0.0] [1.0, 0.062, 0.203] [-0.0, -0.0, 0.0] [0.333, 0.072, -0.068]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</si>
  <si>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</si>
  <si>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</si>
  <si>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</si>
  <si>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</si>
  <si>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</si>
  <si>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</si>
  <si>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</si>
  <si>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</si>
  <si>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</si>
  <si>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</si>
  <si>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[0.981, -0.135, -0.108] [0.565, 0.12, 0.12] [0.303, 0.0, 0.091] [1.0, 0.0, 0.3] [0.0, 0.0, -0.0] [1.0, -0.0, -0.3]</t>
  </si>
  <si>
    <t>[0.0, 0.0, -0.0] [0.0, -0.0, -0.0] [-0.0, -0.0, -0.0] [0.0, -0.0, -0.0] [0.0, 0.0, 0.0] [0.0, -0.0, 0.0]</t>
  </si>
  <si>
    <t>[0.0, 0.0, -0.0] [0.0, -0.0, 0.0] [0.0, 0.0, -0.0] [0.0, 0.0, -0.0] [0.0, 0.0, 0.0] [0.0, -0.0, -0.0]</t>
  </si>
  <si>
    <t>[0.0, 0.0, -0.0] [0.0, -0.0, 0.0] [0.0, 0.0, -0.0] [0.0, 0.0, 0.0] [0.0, -0.0, 0.0] [0.0, 0.0, 0.0]</t>
  </si>
  <si>
    <t>[0.0, 0.0, -0.0] [0.0, -0.0, 0.0] [0.0, -0.0, -0.0] [0.0, 0.0, 0.0] [0.0, -0.0, 0.0] [0.0, -0.0, 0.0]</t>
  </si>
  <si>
    <t>[0.591, 0.0, 0.177] [1.0, 0.174, 0.072] [0.0, 0.0, -0.0] [-0.0, -0.0, 0.0] [0.84, 0.183, -0.165]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</si>
  <si>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</si>
  <si>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</si>
  <si>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</si>
  <si>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</si>
  <si>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</si>
  <si>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</si>
  <si>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[1.0, 0.0, 0.3] [1.0, 0.256, -0.107] [0.844, -0.179, 0.179] [1.0, -0.09, -0.237] [0.164, -0.0, 0.049] [-0.0, -0.0, 0.0]</t>
  </si>
  <si>
    <t>[0.0, -0.0, -0.0] [0.0, -0.0, 0.0] [0.0, -0.0, -0.0] [0.0, -0.0, 0.0] [0.0, 0.0, 0.0] [0.0, 0.0, -0.0]</t>
  </si>
  <si>
    <t>[0.0, 0.0, 0.0] [0.0, 0.0, -0.0] [0.0, -0.0, -0.0] [0.0, 0.0, -0.0] [0.0, -0.0, 0.0] [0.0, 0.0, -0.0]</t>
  </si>
  <si>
    <t>[1.0, 0.203, 0.211] [0.0, 0.0, 0.0] [1.0, -0.22, -0.192] [0.0, -0.0, 0.0] [0.0, 0.0, -0.0] [0.0, -0.0, -0.0]</t>
  </si>
  <si>
    <t>[0.0, 0.0, 0.0] [0.0, -0.0, 0.0] [0.0, -0.0, -0.0] [0.0, 0.0, -0.0] [0.0, 0.0, 0.0] [0.0, -0.0, -0.0]</t>
  </si>
  <si>
    <t>[0.0, 0.0, 0.0] [1.0, 0.203, 0.211] [0.0, 0.0, -0.0] [1.0, -0.22, -0.192]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</si>
  <si>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</si>
  <si>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</si>
  <si>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</si>
  <si>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</si>
  <si>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</si>
  <si>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</si>
  <si>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</si>
  <si>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</si>
  <si>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</si>
  <si>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</si>
  <si>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</si>
  <si>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</si>
  <si>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</si>
  <si>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</si>
  <si>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</si>
  <si>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</si>
  <si>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</si>
  <si>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</si>
  <si>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</si>
  <si>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[0.598, 0.157, 0.053] [1.0, -0.217, -0.199] [0.0, -0.0, -0.0] [0.832, -0.25, -0.0] [0.0, 0.0, -0.0] [0.0, -0.0, -0.0] [0.0, 0.0, 0.0] [0.85, -0.18, 0.18]</t>
  </si>
  <si>
    <t>[0.861, 0.212, 0.112] [1.0, -0.0, -0.3] [0.0, 0.0, 0.0] [0.851, -0.255, 0.0] [0.0, 0.0, -0.0] [0.0, -0.0, -0.0] [0.0, 0.0, 0.0] [0.937, -0.05, 0.261]</t>
  </si>
  <si>
    <t>[0.838, 0.178, 0.178] [1.0, -0.114, -0.253] [0.0, 0.0, -0.0] [0.955, -0.287, -0.0] [0.0, 0.0, 0.0] [-0.0, -0.0, 0.0] [0.0, 0.0, 0.0] [0.993, -0.185, 0.221]</t>
  </si>
  <si>
    <t>[0.101, -0.03, -0.0] [1.0, -0.021, 0.291] [0.0, 0.0, -0.0] [0.52, -0.004, -0.154] [0.0, 0.0, -0.0] [0.0, 0.0, 0.0] [0.0, 0.0, 0.0] [0.789, -0.237, -0.0]</t>
  </si>
  <si>
    <t>[0.479, -0.129, -0.035] [1.0, 0.0, 0.3] [0.26, 0.0, -0.078] [0.743, -0.158, -0.158] [0.0, 0.0, -0.0] [-0.0, 0.0, 0.0] [0.0, 0.0, -0.0] [0.594, -0.178, -0.0]</t>
  </si>
  <si>
    <t>[0.245, -0.074, 0.0] [1.0, -0.0, 0.3] [0.097, 0.0, -0.029] [0.611, -0.065, -0.156] [-0.0, -0.0, -0.0] [0.0, -0.0, -0.0] [0.0, 0.0, -0.0] [0.724, -0.217, -0.0]</t>
  </si>
  <si>
    <t>[0.0, 0.0, -0.0] [1.0, 0.043, 0.068] [0.0, 0.0, 0.0] [0.484, -0.145, -0.0] [-0.0, -0.0, 0.0] [0.0, 0.0, 0.0] [0.0, 0.0, -0.0] [0.521, -0.146, 0.024]</t>
  </si>
  <si>
    <t>[0.809, 0.063, -0.217] [1.0, 0.27, 0.072] [0.0, 0.0, -0.0] [0.225, -0.067, 0.0] [0.0, 0.0, -0.0] [0.0, -0.0, -0.0] [0.0, 0.0, -0.0] [0.282, -0.085, -0.0]</t>
  </si>
  <si>
    <t>[0.0, 0.0, -0.0] [1.0, 0.235, 0.074] [-0.0, 0.0, 0.0] [0.38, -0.114, -0.0] [0.0, -0.0, -0.0] [0.0, -0.0, -0.0] [0.0, 0.0, 0.0] [0.408, -0.115, 0.019]</t>
  </si>
  <si>
    <t>[0.0, -0.0, 0.0] [1.0, -0.3, 0.0] [0.0, 0.0, 0.0] [0.599, -0.18, -0.0] [0.0, 0.0, -0.0] [0.19, -0.056, 0.002] [0.005, 0.0, 0.002] [1.0, 0.227, 0.175]</t>
  </si>
  <si>
    <t>[0.0, -0.0, -0.0] [1.0, -0.174, -0.228] [0.0, 0.0, -0.0] [0.228, -0.048, 0.048] [0.0, -0.0, -0.0] [1.0, -0.193, 0.22] [1.0, -0.075, 0.159] [1.0, 0.212, 0.212]</t>
  </si>
  <si>
    <t>[0.0, -0.0, 0.0] [1.0, -0.287, -0.031] [0.0, 0.0, 0.0] [0.232, -0.07, 0.0] [0.0, 0.0, 0.0] [0.694, -0.179, 0.072] [0.321, 0.0, 0.096] [1.0, 0.212, 0.212]</t>
  </si>
  <si>
    <t>[0.0, 0.0, 0.0] [1.0, -0.273, 0.065] [0.0, 0.0, -0.0] [1.0, 0.205, 0.034] [0.0, -0.0, 0.0] [0.023, -0.007, 0.0] [0.0, 0.0, -0.0] [0.673, -0.202, -0.0]</t>
  </si>
  <si>
    <t>[0.0, -0.0, 0.0] [1.0, -0.212, 0.212] [0.993, -0.242, -0.136] [1.0, 0.212, 0.212] [0.0, -0.0, -0.0] [1.0, 0.051, -0.279] [0.0, -0.0, 0.0] [0.362, -0.098, -0.026]</t>
  </si>
  <si>
    <t>[0.0, -0.0, 0.0] [1.0, -0.269, 0.074] [0.262, -0.079, -0.0] [1.0, 0.274, 0.062] [0.0, 0.0, 0.0] [0.349, -0.105, 0.0] [0.0, -0.0, -0.0] [0.528, -0.158, -0.0]</t>
  </si>
  <si>
    <t>[0.0, -0.0, 0.0] [1.0, -0.3, 0.0] [0.0, -0.0, 0.0] [1.0, -0.3, 0.0] [0.412, 0.0, 0.124] [0.059, 0.018, -0.0] [0.0, 0.0, 0.0] [0.918, -0.217, 0.137]</t>
  </si>
  <si>
    <t>[0.0, 0.0, -0.0] [0.61, -0.158, -0.061] [0.142, -0.03, 0.03] [1.0, 0.0, 0.3] [1.0, 0.0, 0.3] [1.0, 0.212, 0.212] [0.833, -0.246, 0.009] [1.0, 0.0, -0.3]</t>
  </si>
  <si>
    <t>[0.0, -0.0, 0.0] [1.0, -0.3, 0.0] [0.0, -0.0, 0.0] [0.995, -0.299, -0.0] [0.654, 0.0, 0.196] [0.358, 0.076, 0.076] [0.0, 0.0, 0.0] [1.0, -0.146, 0.128]</t>
  </si>
  <si>
    <t>[0.384, 0.082, 0.082] [1.0, -0.215, -0.206] [0.0, 0.0, -0.0] [0.962, -0.289, -0.0] [0.0, 0.0, -0.0] [0.0, 0.0, -0.0] [0.0, 0.0, 0.0] [0.91, -0.029, 0.261]</t>
  </si>
  <si>
    <t>[0.594, 0.178, -0.0] [1.0, -0.129, -0.247] [0.0, 0.0, 0.0] [0.405, -0.121, 0.0] [0.0, -0.0, 0.0] [0.373, -0.079, 0.079] [0.385, 0.082, 0.082] [1.0, -0.0, 0.3]</t>
  </si>
  <si>
    <t>[0.433, 0.11, 0.049] [1.0, -0.177, -0.227] [0.0, -0.0, 0.0] [0.883, -0.265, -0.0] [0.0, 0.0, -0.0] [0.0, -0.0, -0.0] [0.115, 0.024, 0.024] [1.0, 0.0, 0.3]</t>
  </si>
  <si>
    <t>[0.0, 0.0, -0.0] [1.0, -0.126, 0.248] [0.191, -0.041, -0.041] [0.686, -0.076, -0.174] [0.0, -0.0, -0.0] [0.0, -0.0, -0.0] [0.0, -0.0, -0.0] [0.802, -0.241, -0.0]</t>
  </si>
  <si>
    <t>[0.26, -0.078, 0.0] [1.0, 0.0, 0.3] [0.629, 0.0, -0.189] [1.0, -0.008, -0.297] [0.0, -0.0, -0.0] [0.046, -0.014, -0.0] [0.0, 0.0, -0.0] [0.578, -0.173, -0.0]</t>
  </si>
  <si>
    <t>[0.0, -0.0, -0.0] [1.0, -0.034, 0.286] [0.282, -0.06, -0.06] [0.755, -0.008, -0.223] [0.0, 0.0, -0.0] [0.0, 0.0, -0.0] [0.0, 0.0, -0.0] [0.784, -0.235, -0.0]</t>
  </si>
  <si>
    <t>[0.0, 0.0, -0.0] [1.0, -0.258, 0.059] [0.0, 0.0, -0.0] [0.648, -0.195, -0.0] [0.0, 0.0, 0.0] [0.0, 0.0, -0.0] [0.0, 0.0, -0.0] [0.698, -0.196, 0.033]</t>
  </si>
  <si>
    <t>[1.0, 0.116, -0.252] [1.0, 0.3, 0.0] [1.0, 0.227, -0.176] [0.035, 0.011, 0.0] [1.0, 0.0, -0.3] [0.0, -0.0, -0.0] [1.0, 0.234, -0.16] [0.173, 0.052, -0.0]</t>
  </si>
  <si>
    <t>[0.079, -0.024, 0.0] [1.0, -0.069, 0.271] [0.308, -0.065, -0.065] [0.534, -0.0, -0.16] [0.0, 0.0, 0.0] [0.0, -0.0, 0.0] [0.0, 0.0, -0.0] [0.993, -0.298, -0.0]</t>
  </si>
  <si>
    <t>[0.412, 0.124, -0.0] [1.0, -0.225, -0.182] [0.0, 0.0, -0.0] [1.0, -0.3, 0.0] [-0.0, 0.0, 0.0] [0.021, -0.006, 0.0] [0.192, 0.041, 0.041] [0.735, 0.0, 0.22]</t>
  </si>
  <si>
    <t>[0.173, 0.037, -0.037] [1.0, 0.264, 0.087] [0.0, 0.0, 0.0] [0.646, -0.194, 0.0] [-0.0, -0.0, 0.0] [0.0, -0.0, 0.0] [0.0, 0.0, 0.0] [0.772, -0.227, 0.011]</t>
  </si>
  <si>
    <t>[0.0, -0.0, -0.0] [1.0, -0.3, 0.0] [0.0, 0.0, -0.0] [0.806, -0.242, 0.0] [0.643, 0.0, 0.193] [0.0, -0.0, 0.0] [0.0, 0.0, 0.0] [0.704, -0.116, 0.124]</t>
  </si>
  <si>
    <t>[0.668, -0.142, 0.142] [1.0, -0.151, -0.237] [0.0, 0.0, 0.0] [0.951, -0.202, -0.202] [-0.0, 0.0, 0.0] [0.0, -0.0, -0.0] [0.0, 0.0, 0.0] [0.987, -0.047, -0.276]</t>
  </si>
  <si>
    <t>[0.578, 0.123, 0.123] [1.0, -0.189, 0.222] [0.0, 0.0, -0.0] [0.882, -0.042, 0.247] [0.0, -0.0, 0.0] [0.0, 0.0, 0.0] [0.0, 0.0, -0.0] [0.94, -0.2, 0.2]</t>
  </si>
  <si>
    <t>[0.033, 0.0, 0.0] [0.0, -0.0, 0.0] [0.064, -0.0, 0.0] [0.0, -0.0, 0.0]</t>
  </si>
  <si>
    <t>[0.013, 0.004, -0.0] [0.083, 0.0, -0.004] [0.027, -0.003, 0.007] [0.0, 0.0, -0.0]</t>
  </si>
  <si>
    <t>[0.0, 0.0, 0.0] [0.033, 0.0, 0.0] [0.0, -0.0, 0.0] [0.064, 0.0, 0.0]</t>
  </si>
  <si>
    <t>[0.0, 0.0, -0.0] [3.458, -0.415, -0.01] [0.138, -0.0, -0.041] [1.76, 0.18, 0.453] [0.0, 0.0, 0.0] [0.0, 0.0, -0.0] [0.0, 0.0, 0.0] [0.0, -0.0, -0.0]</t>
  </si>
  <si>
    <t>[0.0, -0.0, 0.0] [1.497, 0.0, -0.449] [0.0, -0.0, -0.0] [0.819, 0.0, -0.246] [0.0, -0.0, -0.0] [1.497, -0.13, -0.169] [0.0, 0.0, 0.0] [0.897, 0.263, -0.013]</t>
  </si>
  <si>
    <t>[0.012, 0.0, 0.003] [2.886, 0.612, -0.612] [0.0, -0.0, -0.0] [0.603, 0.127, 0.127] [0.0, -0.0, -0.0] [2.124, -0.45, -0.45] [0.219, 0.0, 0.066] [0.17, -0.038, -0.038]</t>
  </si>
  <si>
    <t>[0.0, 0.0, -0.0] [3.213, -0.861, -0.251] [0.504, -0.106, 0.106] [2.779, -0.819, -0.035] [0.0, -0.0, 0.0] [0.0, -0.0, -0.0] [0.0, -0.0, -0.0] [0.559, 0.119, -0.119]</t>
  </si>
  <si>
    <t>[0.0, 0.0, -0.0] [8.385, -1.778, -1.778] [1.065, -0.0, -0.319] [3.295, 0.788, 0.486] [0.0, 0.0, 0.0] [3.27, 0.696, -0.696] [0.0, 0.0, 0.0] [1.836, -0.0, -0.553]</t>
  </si>
  <si>
    <t>[0.513, 0.109, -0.109] [0.513, 0.037, -0.078] [0.0, 0.0, 0.0] [0.513, 0.121, 0.08] [0.513, -0.109, 0.109] [0.014, -0.004, -0.0] [0.513, 0.154, 0.0] [0.402, 0.0, 0.121]</t>
  </si>
  <si>
    <t>[0.0, 0.0, -0.0] [91.615, -19.422, -19.422] [11.635, -0.0, -3.481] [36.005, 8.612, 5.314] [0.0, 0.0, 0.0] [35.73, 7.604, -7.604] [0.0, 0.0, 0.0] [20.064, -0.0, -6.047]</t>
  </si>
  <si>
    <t>[0.36, 0.098, -0.024] [0.36, 0.108, 0.0] [0.36, -0.0, -0.108] [0.126, 0.027, -0.027] [0.0, 0.0, -0.0] [0.271, -0.058, -0.058] [0.0, 0.0, -0.0] [0.338, -0.102, 0.0]</t>
  </si>
  <si>
    <t>[1.094, 0.301, 0.066] [0.364, -0.109, 0.0] [0.515, -0.154, -0.0] [0.0, 0.0, -0.0] [0.0, -0.0, -0.0] [0.002, -0.001, -0.0] [0.113, -0.0, 0.034]</t>
  </si>
  <si>
    <t>[0.069, -0.021, 0.0] [0.079, 0.006, -0.021] [0.136, -0.032, -0.021] [0.136, 0.032, -0.022] [0.136, 0.0, -0.041] [0.136, -0.029, 0.029] [0.136, 0.041, 0.0] [0.0, 0.0, -0.0]</t>
  </si>
  <si>
    <t>[0.019, -0.004, -0.004] [0.057, 0.017, 0.0] [0.08, 0.021, -0.008] [0.08, -0.001, -0.024] [0.08, -0.017, 0.017] [0.08, 0.024, 0.0] [0.08, -0.008, -0.021]</t>
  </si>
  <si>
    <t>[0.144, 0.042, 0.004] [0.082, 0.017, 0.017] [0.144, 0.043, 0.0] [0.0, 0.0, -0.0] [0.144, -0.031, 0.031] [0.0, -0.0, 0.0] [0.042, -0.013, -0.0] [0.137, -0.029, -0.029]</t>
  </si>
  <si>
    <t>[0.503, 0.148, 0.007] [0.37, -0.078, 0.078] [0.112, -0.025, 0.022] [0.0, 0.0, 0.0] [0.0, 0.0, 0.0] [0.249, -0.074, -0.0] [0.0, -0.0, 0.0]</t>
  </si>
  <si>
    <t>[0.188, -0.046, -0.024] [0.256, 0.07, -0.016] [0.256, -0.077, -0.0] [0.256, 0.077, -0.0] [0.0, 0.0, -0.0] [0.256, -0.072, -0.01] [0.0, 0.0, -0.0] [0.136, -0.0, 0.041]</t>
  </si>
  <si>
    <t>[0.518, 0.155, -0.0] [0.051, -0.015, 0.0] [0.401, 0.052, -0.064] [0.0, 0.0, -0.0] [0.0, 0.0, -0.0] [0.0, 0.0, 0.0] [0.323, 0.097, 0.0]</t>
  </si>
  <si>
    <t>[0.288, 0.082, 0.011] [0.288, 0.086, 0.0] [0.288, 0.075, 0.028] [0.288, 0.061, -0.061] [0.065, -0.004, 0.018] [0.055, -0.016, 0.0] [0.0, -0.0, -0.0] [0.0, 0.0, 0.0]</t>
  </si>
  <si>
    <t>[0.504, 0.151, -0.0] [0.337, 0.083, 0.006] [0.367, 0.094, 0.038] [0.0, -0.0, 0.0] [0.0, 0.0, -0.0] [0.0, 0.0, 0.0] [0.0, -0.0, 0.0]</t>
  </si>
  <si>
    <t>[0.162, -0.048, -0.0] [0.162, -0.043, -0.012] [0.162, -0.034, -0.034] [0.067, -0.02, 0.0] [0.131, 0.039, -0.0] [0.162, 0.049, -0.0] [0.0, -0.0, 0.0] [0.162, -0.028, 0.037]</t>
  </si>
  <si>
    <t>[0.4, 0.079, 0.072] [0.143, -0.03, -0.03] [0.176, -0.053, 0.0] [0.0, 0.0, -0.0] [0.0, 0.0, 0.0] [0.044, -0.01, 0.01] [0.4, 0.0, 0.12]</t>
  </si>
  <si>
    <t>[68.024, 19.319, 2.585] [68.024, 20.407, 0.0] [68.024, 17.618, 6.666] [68.024, 14.421, -14.421] [15.237, -0.884, 4.217] [12.925, -3.877, 0.0] [0.0, -0.0, -0.0] [0.0, 0.0, 0.0]</t>
  </si>
  <si>
    <t>[118.902, 35.671, -0.0] [79.545, 19.5, 1.427] [86.561, 22.235, 9.037] [0.0, -0.0, 0.0] [0.0, 0.0, -0.0] [0.0, 0.0, 0.0] [0.0, -0.0, 0.0]</t>
  </si>
  <si>
    <t>[48.471, -14.493, -0.145] [48.471, -12.99, -3.732] [48.471, -10.276, -10.276] [19.922, -5.962, 0.0] [39.262, 11.778, -0.0] [48.471, 14.541, -0.0] [0.0, -0.0, 0.0] [48.471, -8.482, 11.051]</t>
  </si>
  <si>
    <t>[119.965, 23.633, 21.474] [42.947, -9.117, -9.117] [52.665, -15.835, 0.0] [0.0, 0.0, -0.0] [0.0, 0.0, 0.0] [13.316, -2.879, 2.879] [119.965, 0.0, 35.99]</t>
  </si>
  <si>
    <t>[0.074, -0.013, -0.017] [0.0, -0.0, -0.0] [0.074, 0.0, 0.022] [0.0, 0.0, -0.0] [0.074, -0.0, -0.022] [0.0, 0.0, 0.0] [0.074, -0.011, -0.017] [0.0, 0.0, 0.0]</t>
  </si>
  <si>
    <t>[0.071, 0.015, -0.015] [0.101, -0.017, 0.01] [0.0, -0.0, -0.0] [0.101, 0.021, 0.021] [0.0, 0.0, 0.0] [0.101, 0.022, 0.02] [0.096, 0.0, 0.029]</t>
  </si>
  <si>
    <t>[0.0, -0.0, 0.0] [0.0, -0.0, 0.0] [0.224, 0.014, 0.045] [-0.0, -0.0, 0.0] [0.075, 0.016, -0.015] [0.0, 0.0, -0.0]</t>
  </si>
  <si>
    <t>[0.149, 0.03, 0.031] [0.0, 0.0, 0.0] [0.149, -0.033, -0.029] [0.0, -0.0, 0.0] [0.0, 0.0, -0.0] [0.0, -0.0, -0.0]</t>
  </si>
  <si>
    <t>[0.412, 0.069, -0.042] [0.412, 0.087, 0.087] [0.302, -0.091, -0.0] [0.0, -0.0, -0.0] [0.412, -0.058, -0.099] [-0.0, 0.0, 0.0] [0.056, -0.0, -0.017]</t>
  </si>
  <si>
    <t>[0.25, 0.069, -0.014] [0.25, 0.062, 0.03] [0.178, -0.053, -0.0] [0.192, 0.0, -0.058] [0.25, -0.075, 0.0] [0.056, 0.0, 0.017] [0.0, 0.0, 0.0]</t>
  </si>
  <si>
    <t>[0.0, -0.0, -0.0] [0.074, -0.013, -0.017] [0.0, 0.0, -0.0] [0.074, 0.0, 0.022] [0.0, -0.0, 0.0] [0.074, 0.0, -0.022] [0.0, -0.0, 0.0] [0.074, -0.011, -0.017]</t>
  </si>
  <si>
    <t>[0.149, -0.033, -0.029] [0.0, -0.0, -0.0] [0.0, -0.0, -0.0] [0.0, 0.0, 0.0] [0.0, -0.0, -0.0] [0.0, 0.0, 0.0] [0.149, -0.033, -0.029]</t>
  </si>
  <si>
    <t>[0.113, -0.016, -0.012] [0.065, 0.014, 0.014] [0.035, 0.0, 0.01] [0.115, 0.0, 0.034] [0.0, 0.0, -0.0] [0.115, -0.0, -0.034]</t>
  </si>
  <si>
    <t>[0.0, 0.0, 0.0] [0.149, 0.03, 0.031] [0.0, 0.0, -0.0] [0.149, -0.033, -0.029] [0.0, -0.0, 0.0] [0.0, -0.0, -0.0]</t>
  </si>
  <si>
    <t>[0.273, -0.082, -0.0] [0.273, -0.067, 0.035] [0.09, -0.019, -0.019] [0.117, -0.035, -0.0] [0.273, -0.058, -0.058] [0.073, 0.015, 0.015] [0.111, 0.023, -0.023]</t>
  </si>
  <si>
    <t>[0.274, 0.082, 0.0] [0.274, 0.082, -0.0] [0.034, 0.007, -0.007] [0.03, 0.009, 0.0] [0.274, 0.077, -0.013] [0.074, -0.016, 0.016] [0.105, -0.032, -0.0]</t>
  </si>
  <si>
    <t>[41.278, -12.383, -0.0] [41.278, -10.196, 5.325] [13.663, -2.889, -2.889] [17.626, -5.284, -0.0] [41.278, -8.751, -8.751] [10.98, 2.312, 2.312] [16.718, 3.55, -3.55]</t>
  </si>
  <si>
    <t>[0.0, 0.0, -0.0] [13.185, 3.098, 0.976] [-0.0, 0.0, 0.0] [5.01, -1.503, -0.0] [0.0, -0.0, -0.0] [0.0, -0.0, -0.0] [0.0, 0.0, 0.0] [5.379, -1.516, 0.251]</t>
  </si>
  <si>
    <t>[0.0, -0.0, 0.0] [7.55, -2.265, 0.0] [0.0, -0.0, 0.0] [7.512, -2.257, -0.0] [4.938, 0.0, 1.48] [2.703, 0.574, 0.574] [0.0, 0.0, 0.0] [7.55, -1.102, 0.966]</t>
  </si>
  <si>
    <t>[6.231, 1.583, 0.705] [14.39, -2.547, -3.267] [0.0, -0.0, 0.0] [12.706, -3.813, -0.0] [0.0, 0.0, -0.0] [0.0, -0.0, -0.0] [1.655, 0.345, 0.345] [14.39, 0.0, 4.317]</t>
  </si>
  <si>
    <t>[0.0, -0.0, -0.0] [14.855, -0.505, 4.249] [4.189, -0.891, -0.891] [11.216, -0.119, -3.313] [0.0, 0.0, -0.0] [0.0, 0.0, -0.0] [0.0, 0.0, -0.0] [11.646, -3.491, -0.0]</t>
  </si>
  <si>
    <t>[0.0, 0.0, -0.0] [8.389, -2.164, 0.495] [0.0, 0.0, -0.0] [5.436, -1.636, -0.0] [0.0, 0.0, 0.0] [0.0, 0.0, -0.0] [0.0, 0.0, -0.0] [5.856, -1.644, 0.277]</t>
  </si>
  <si>
    <t>[1.311, 0.152, -0.33] [1.311, 0.393, 0.0] [1.311, 0.298, -0.231] [0.046, 0.014, 0.0] [1.311, 0.0, -0.393] [0.0, -0.0, -0.0] [1.311, 0.307, -0.21] [0.227, 0.068, -0.0]</t>
  </si>
  <si>
    <t>[0.0, -0.0, -0.0] [0.0, 0.0, 0.0] [0.0, -0.0, -0.0]</t>
  </si>
  <si>
    <t>[0.0, 0.0, -0.0] [0.0, 0.0, -0.0] [0.0, 0.0, -0.0] [0.0, 0.0, -0.0]</t>
  </si>
  <si>
    <t>[1.0, 0.234, -0.403] [1.0, 0.215, 0.411] [1.0, 0.023, 0.49] [1.0, 0.011, -0.495]</t>
  </si>
  <si>
    <t>[0.53, 0.179, 0.191] [0.53, 0.187, -0.187] [1.0, 0.017, -0.493] [1.0, 0.029, 0.488]</t>
  </si>
  <si>
    <t>[0.781, 0.0, -0.0] [0.781, -0.001, 0.012] [1.0, 0.5, -0.0] [1.0, 0.5, 0.0]</t>
  </si>
  <si>
    <t>[0.521, 0.0, 0.0] [0.0, 0.0, 0.0] [1.0, 0.0, 0.0] [0.0, 0.0, 0.0]</t>
  </si>
  <si>
    <t>[0.0, 0.0, -0.0] [0.0, -0.0, -0.0] [0.0, -0.0, 0.0] [0.0, 0.0, 0.0]</t>
  </si>
  <si>
    <t>[0.0, 0.0, 0.0] [0.521, 0.0, 0.0] [0.0, 0.0, -0.0] [1.0, -0.0, 0.0]</t>
  </si>
  <si>
    <t>[0.0, 0.0, 0.0] [0.0, 0.0, 0.0] [0.0, 0.0, 0.0] [0.0, -0.0, 0.0]</t>
  </si>
  <si>
    <t>[0.0, 0.0, 0.0] [0.0, 0.0, -0.0] [0.0, 0.0, 0.0] [0.0, 0.0, -0.0]</t>
  </si>
  <si>
    <t>[0.19, -0.036, 0.08] [1.0, -0.068, -0.472] [0.161, -0.057, 0.057] [0.822, 0.0, 0.411]</t>
  </si>
  <si>
    <t>[0.223, -0.111, 0.0] [1.0, -0.013, 0.495] [0.745, 0.211, -0.285] [1.0, -0.132, -0.445]</t>
  </si>
  <si>
    <t>[0.111, -0.055, -0.0] [1.0, -0.343, -0.117] [0.397, 0.198, 0.001] [1.0, -0.5, 0.0]</t>
  </si>
  <si>
    <t>[0.0, 0.0, 0.0] [0.0, -0.0, -0.0] [0.0, -0.0, 0.0] [0.0, 0.0, -0.0]</t>
  </si>
  <si>
    <t>[0.296, 0.105, -0.105] [1.0, 0.07, 0.471] [0.571, -0.133, -0.231] [0.193, 0.068, -0.068]</t>
  </si>
  <si>
    <t>[0.099, 0.049, 0.0] [1.0, 0.004, 0.0] [0.35, -0.04, 0.15] [0.0, -0.0, 0.0]</t>
  </si>
  <si>
    <t>[0.0, -0.0, 0.0] [0.0, 0.0, 0.0] [0.0, -0.0, 0.0] [-0.0, -0.0, -0.0]</t>
  </si>
  <si>
    <t>[0.0, 0.0, -0.0] [0.0, 0.0, 0.0] [-0.0, -0.0, 0.0] [0.0, 0.0, 0.0]</t>
  </si>
  <si>
    <t>[-0.0, -0.0, -0.0] [-0.0, -0.0, -0.0] [0.0, 0.0, -0.0] [-0.0, -0.0, 0.0]</t>
  </si>
  <si>
    <t>[0.432, -0.216, -0.0] [0.75, 0.171, 0.304] [0.053, 0.019, -0.019] [1.0, 0.334, 0.362]</t>
  </si>
  <si>
    <t>[0.0, -0.0, 0.0] [0.0, 0.0, 0.0] [0.0, -0.0, 0.0] [0.0, 0.0, 0.0]</t>
  </si>
  <si>
    <t>[0.0, 0.0, 0.0] [0.0, -0.0, 0.0] [0.0, -0.0, -0.0] [0.0, 0.0, 0.0]</t>
  </si>
  <si>
    <t>[0.0, -0.0, -0.0] [0.0, 0.0, 0.0] [0.0, -0.0, -0.0] [0.0, 0.0, 0.0]</t>
  </si>
  <si>
    <t>[1.0, 0.058, 0.006] [0.01, -0.004, -0.004] [1.0, -0.173, 0.429] [0.22, 0.11, -0.0]</t>
  </si>
  <si>
    <t>[0.0, 0.0, -0.0] [1.0, -0.122, -0.322] [0.284, -0.0, -0.142] [0.622, 0.0, 0.311] [0.0, 0.0, -0.0] [0.0, 0.0, -0.0] [0.0, 0.0, 0.0] [0.094, -0.0, -0.047]</t>
  </si>
  <si>
    <t>[1.0, 0.473, 0.064] [1.0, 0.08, -0.467] [0.0, 0.0, -0.0] [0.896, 0.074, 0.417] [0.0, -0.0, -0.0] [0.0, 0.0, 0.0] [0.321, 0.114, 0.114] [-0.0, -0.0, 0.0]</t>
  </si>
  <si>
    <t>[0.637, 0.225, 0.225] [1.0, -0.15, -0.438] [0.031, -0.0, -0.016] [0.757, 0.024, 0.369] [0.0, -0.0, -0.0] [0.0, 0.0, -0.0] [0.0, -0.0, 0.0] [0.0, -0.0, -0.0]</t>
  </si>
  <si>
    <t>[-0.0, -0.0, -0.0] [1.0, -0.406, -0.227] [0.388, -0.137, -0.137] [0.739, -0.233, 0.273] [0.0, -0.0, -0.0] [0.0, 0.0, -0.0] [0.0, 0.0, -0.0] [0.136, 0.0, -0.068]</t>
  </si>
  <si>
    <t>[0.626, -0.0, -0.313] [1.0, -0.5, 0.0] [0.278, -0.0, 0.139] [0.194, -0.068, 0.068] [0.0, 0.0, 0.0] [0.0, 0.0, -0.0] [0.263, 0.124, -0.018] [0.0, 0.0, 0.0]</t>
  </si>
  <si>
    <t>[0.0, 0.0, 0.0] [1.0, -0.499, 0.003] [0.242, 0.106, 0.036] [0.28, -0.099, 0.099] [0.0, -0.0, -0.0] [0.0, 0.0, -0.0] [0.0, -0.0, -0.0] [0.057, 0.0, -0.029]</t>
  </si>
  <si>
    <t>[0.0, 0.0, 0.0] [1.0, -0.361, -0.252] [0.269, -0.0, -0.135] [0.505, 0.0, 0.253] [0.0, -0.0, -0.0] [0.0, 0.0, -0.0] [0.0, 0.0, -0.0] [0.185, 0.0, -0.092]</t>
  </si>
  <si>
    <t>[0.894, 0.447, -0.0] [1.0, -0.345, -0.024] [-0.0, 0.0, 0.0] [0.488, 0.0, 0.244] [0.0, -0.0, -0.0] [0.0, 0.0, -0.0] [0.522, 0.185, 0.185] [0.0, -0.0, -0.0]</t>
  </si>
  <si>
    <t>[0.258, 0.091, 0.091] [1.0, -0.312, -0.131] [0.095, -0.0, -0.048] [0.487, 0.0, 0.243] [0.0, -0.0, -0.0] [0.0, 0.0, -0.0] [0.0, 0.0, -0.0] [0.0, 0.0, -0.0]</t>
  </si>
  <si>
    <t>[0.0, -0.0, -0.0] [1.0, -0.0, -0.5] [0.0, -0.0, 0.0] [0.257, -0.0, -0.128] [0.0, -0.0, -0.0] [0.859, -0.262, -0.309] [0.0, -0.0, 0.0] [0.436, -0.0, -0.218]</t>
  </si>
  <si>
    <t>[0.0, -0.0, 0.0] [1.0, 0.354, -0.354] [0.0, -0.0, 0.0] [0.504, 0.124, -0.201] [0.202, 0.0, -0.101] [1.0, -0.412, -0.213] [1.0, -0.354, 0.354] [1.0, -0.392, 0.26]</t>
  </si>
  <si>
    <t>[0.0, -0.0, -0.0] [1.0, 0.145, -0.44] [0.0, -0.0, -0.0] [0.186, -0.0, -0.093] [0.0, -0.0, -0.0] [1.0, -0.348, -0.326] [0.0, -0.0, 0.0] [1.0, -0.452, 0.115]</t>
  </si>
  <si>
    <t>[-0.0, -0.0, -0.0] [1.0, -0.354, -0.354] [0.263, -0.093, -0.093] [0.471, -0.139, -0.178] [0.0, -0.0, 0.0] [0.784, 0.277, -0.277] [0.0, 0.0, -0.0] [0.234, -0.0, -0.117]</t>
  </si>
  <si>
    <t>[0.0, 0.0, -0.0] [0.869, -0.376, -0.142] [1.0, 0.354, 0.354] [1.0, -0.354, -0.354] [0.136, 0.048, 0.048] [1.0, 0.354, 0.354] [0.73, -0.0, -0.365] [1.0, 0.373, 0.306]</t>
  </si>
  <si>
    <t>[0.0, 0.0, -0.0] [1.0, -0.388, -0.269] [0.2, -0.0, 0.1] [1.0, -0.354, -0.354] [0.0, -0.0, 0.0] [1.0, 0.45, 0.12] [0.0, 0.0, -0.0] [0.509, 0.208, -0.112]</t>
  </si>
  <si>
    <t>[-0.0, -0.0, -0.0] [1.0, -0.224, -0.407] [0.0, 0.0, -0.0] [0.534, 0.189, -0.189] [0.0, -0.0, -0.0] [0.537, 0.18, -0.194] [0.0, 0.0, -0.0] [0.465, 0.0, -0.232]</t>
  </si>
  <si>
    <t>[0.0, -0.0, -0.0] [0.64, 0.209, -0.233] [0.0, 0.0, -0.0] [1.0, -0.367, -0.31] [1.0, 0.436, -0.154] [1.0, -0.354, 0.354] [1.0, -0.5, 0.0] [1.0, 0.0, 0.5]</t>
  </si>
  <si>
    <t>[0.0, 0.0, 0.0] [1.0, 0.054, -0.477] [0.0, 0.0, -0.0] [0.98, -0.173, -0.419] [0.0, 0.0, -0.0] [1.0, 0.459, -0.1] [0.0, -0.0, 0.0] [1.0, -0.473, 0.066]</t>
  </si>
  <si>
    <t>[0.0, 0.0, 0.0] [1.0, -0.098, -0.459] [0.218, -0.0, -0.109] [0.704, 0.152, 0.289] [0.0, -0.0, -0.0] [0.0, 0.0, -0.0] [0.0, 0.0, -0.0] [0.294, 0.0, -0.147]</t>
  </si>
  <si>
    <t>[0.088, 0.031, 0.031] [1.0, 0.354, -0.354] [0.0, -0.0, 0.0] [0.928, 0.065, 0.437] [1.0, -0.354, -0.354] [0.0, -0.0, 0.0] [1.0, 0.354, 0.354] [0.747, -0.349, 0.058]</t>
  </si>
  <si>
    <t>[0.0, 0.0, 0.0] [1.0, 0.354, -0.354] [0.0, -0.0, -0.0] [0.326, 0.115, 0.115] [0.09, -0.032, -0.032] [0.6, -0.212, -0.212] [0.151, -0.0, 0.076] [0.106, -0.038, -0.038]</t>
  </si>
  <si>
    <t>[0.0, -0.0, 0.0] [1.0, -0.365, -0.326] [0.432, -0.153, -0.153] [0.958, -0.382, 0.234] [0.0, -0.0, 0.0] [0.0, 0.0, -0.0] [0.0, 0.0, -0.0] [0.18, -0.0, -0.09]</t>
  </si>
  <si>
    <t>[0.078, -0.0, -0.039] [1.0, -0.5, 0.0] [0.862, 0.0, 0.431] [0.166, -0.083, -0.0] [1.0, 0.0, 0.5] [1.0, 0.5, -0.0] [0.62, 0.219, -0.219] [0.179, 0.09, -0.0]</t>
  </si>
  <si>
    <t>[0.0, 0.0, -0.0] [1.0, -0.468, -0.076] [0.353, -0.125, 0.125] [0.97, -0.485, 0.0] [0.0, 0.0, 0.0] [0.0, 0.0, 0.0] [0.0, -0.0, -0.0] [0.164, 0.027, -0.071]</t>
  </si>
  <si>
    <t>[0.0, -0.0, -0.0] [1.0, -0.354, -0.354] [0.327, -0.115, -0.115] [0.327, 0.109, 0.119] [0.0, 0.0, 0.0] [0.567, 0.201, -0.201] [0.0, 0.0, -0.0] [0.211, -0.0, -0.106]</t>
  </si>
  <si>
    <t>[1.0, 0.354, -0.354] [1.0, 0.383, 0.242] [0.0, -0.0, 0.0] [0.705, 0.249, 0.249] [1.0, -0.354, 0.354] [0.542, -0.271, -0.0] [1.0, 0.437, -0.151] [1.0, 0.0, 0.5]</t>
  </si>
  <si>
    <t>[0.0, -0.0, -0.0] [1.0, -0.354, -0.354] [0.9, -0.318, -0.318] [0.462, -0.116, 0.183] [0.0, -0.0, -0.0] [0.756, 0.267, -0.267] [0.0, -0.0, 0.0] [0.061, -0.0, -0.03]</t>
  </si>
  <si>
    <t>[0.0, 0.0, 0.0] [1.0, -0.0, -0.5] [0.0, -0.0, 0.0] [0.886, 0.0, 0.443] [0.0, -0.0, -0.0] [0.0, 0.0, -0.0] [0.787, 0.337, -0.135] [0.437, 0.197, -0.051]</t>
  </si>
  <si>
    <t>[0.0, -0.0, -0.0] [1.0, -0.022, 0.271] [0.0, 0.0, -0.0] [0.637, 0.0, 0.318] [0.0, -0.0, -0.0] [0.0, 0.0, -0.0] [0.077, 0.027, -0.027] [0.339, 0.0, -0.169]</t>
  </si>
  <si>
    <t>[0.0, -0.0, 0.0] [1.0, -0.104, -0.457] [0.0, 0.0, 0.0] [0.328, -0.149, -0.036] [0.0, -0.0, 0.0] [0.726, -0.234, 0.266] [0.0, 0.0, 0.0] [0.0, 0.0, -0.0]</t>
  </si>
  <si>
    <t>[0.0, -0.0, 0.0] [1.0, 0.162, -0.433] [0.215, -0.076, -0.076] [0.0, 0.0, 0.0] [0.0, -0.0, 0.0] [0.092, -0.0, 0.046] [0.0, 0.0, -0.0] [1.0, 0.373, -0.007]</t>
  </si>
  <si>
    <t>[0.086, 0.03, -0.03] [1.0, -0.5, -0.0] [0.096, 0.034, -0.033] [1.0, 0.37, 0.313] [0.0, -0.0, -0.0] [0.0, -0.0, -0.0] [0.002, 0.001, -0.0] [0.0, 0.0, -0.0]</t>
  </si>
  <si>
    <t>[1.0, 0.5, -0.0] [1.0, 0.5, -0.0] [1.0, 0.354, -0.354] [0.41, 0.18, 0.06] [0.659, -0.233, 0.233] [0.235, -0.083, -0.083] [-0.0, -0.0, -0.0] [0.885, -0.443, 0.0]</t>
  </si>
  <si>
    <t>[1.0, 0.24, -0.4] [1.0, 0.157, 0.435] [1.0, -0.354, -0.354] [0.689, -0.244, 0.244] [0.811, 0.287, 0.287] [0.0, 0.0, -0.0] [0.378, -0.134, 0.134] [1.0, -0.5, 0.0]</t>
  </si>
  <si>
    <t>[1.0, 0.491, -0.022] [1.0, 0.436, 0.154] [0.901, 0.121, -0.4] [0.0, 0.0, 0.0] [0.0, -0.0, 0.0] [0.0, -0.0, -0.0] [0.413, -0.207, 0.0] [1.0, -0.5, -0.0]</t>
  </si>
  <si>
    <t>[1.0, 0.417, -0.201] [1.0, 0.5, -0.0] [1.0, 0.112, -0.454] [1.0, 0.456, -0.106] [0.0, 0.0, -0.0] [1.0, -0.354, -0.354] [0.0, 0.0, 0.0] [0.863, -0.326, 0.256]</t>
  </si>
  <si>
    <t>[1.0, -0.354, -0.354] [1.0, 0.372, -0.308] [1.0, -0.399, -0.243] [0.48, -0.099, -0.003] [-0.0, 0.0, -0.0] [1.0, -0.0, -0.5] [0.0, 0.0, 0.0] [1.0, -0.354, 0.354]</t>
  </si>
  <si>
    <t>[1.0, 0.056, -0.477] [1.0, 0.494, -0.014] [1.0, -0.354, -0.354] [1.0, 0.483, -0.041] [0.0, 0.0, 0.0] [1.0, -0.152, -0.437] [0.0, 0.0, 0.0] [1.0, -0.389, 0.268]</t>
  </si>
  <si>
    <t>[1.0, 0.48, -0.049] [1.0, 0.5, 0.0] [1.0, 0.187, -0.422] [0.881, 0.441, 0.0] [0.0, 0.0, 0.0] [0.308, -0.109, -0.109] [0.0, -0.0, -0.0] [0.663, -0.331, 0.0]</t>
  </si>
  <si>
    <t>[1.0, -0.167, -0.431] [1.0, 0.326, 0.137] [1.0, -0.354, -0.354] [0.249, -0.125, -0.0] [0.347, 0.123, 0.123] [1.0, 0.354, -0.354] [0.0, 0.0, 0.0] [1.0, -0.5, -0.0]</t>
  </si>
  <si>
    <t>[1.0, 0.363, -0.33] [1.0, 0.5, -0.0] [1.0, -0.073, -0.47] [0.163, 0.081, 0.001] [0.0, 0.0, 0.0] [0.761, -0.0, -0.38] [0.0, 0.0, 0.0] [1.0, -0.5, 0.0]</t>
  </si>
  <si>
    <t>[1.0, 0.354, 0.354] [0.0, -0.0, -0.0] [1.0, 0.456, 0.106] [0.38, 0.134, -0.134] [1.0, -0.5, 0.0] [0.912, -0.45, 0.014] [0.846, -0.299, -0.299] [0.0, 0.0, 0.0]</t>
  </si>
  <si>
    <t>[1.0, -0.354, 0.354] [0.165, -0.083, -0.0] [1.0, -0.497, 0.007] [0.451, -0.225, 0.0] [1.0, 0.5, 0.0] [0.441, 0.156, 0.156] [1.0, 0.211, -0.413] [1.0, 0.354, -0.354]</t>
  </si>
  <si>
    <t>[1.0, 0.0, 0.5] [0.0, -0.0, -0.0] [1.0, 0.03, 0.488] [0.0, 0.0, -0.0] [1.0, -0.215, 0.411] [0.819, 0.0, 0.409] [1.0, 0.071, -0.47] [0.536, 0.189, -0.189]</t>
  </si>
  <si>
    <t>[0.339, -0.17, -0.0] [1.0, 0.354, -0.354] [0.771, 0.021, -0.283] [1.0, 0.5, 0.0] [1.0, -0.0, -0.5] [1.0, -0.5, -0.0] [0.096, 0.048, -0.0] [0.0, 0.0, -0.0]</t>
  </si>
  <si>
    <t>[0.676, -0.338, -0.0] [1.0, -0.104, -0.457] [0.946, -0.473, 0.0] [1.0, 0.354, -0.354] [0.157, 0.055, -0.055] [1.0, -0.458, -0.102] [1.0, 0.354, 0.354] [1.0, 0.0, 0.5]</t>
  </si>
  <si>
    <t>[0.664, -0.25, -0.198] [1.0, 0.354, -0.354] [0.852, -0.426, 0.0] [1.0, 0.5, 0.0] [1.0, -0.0, -0.5] [1.0, -0.5, -0.0] [0.176, 0.088, -0.0] [0.807, 0.285, 0.285]</t>
  </si>
  <si>
    <t>[0.633, 0.224, 0.224] [0.92, 0.46, 0.0] [1.0, 0.445, -0.133] [1.0, 0.354, -0.354] [1.0, -0.411, -0.216] [1.0, -0.354, 0.354] [0.493, 0.247, 0.0] [0.0, 0.0, 0.0]</t>
  </si>
  <si>
    <t>[1.0, -0.5, 0.0] [0.591, -0.296, 0.0] [1.0, -0.5, -0.0] [0.996, -0.352, -0.352] [1.0, 0.354, -0.354] [1.0, 0.146, 0.44] [1.0, 0.467, 0.079] [1.0, 0.357, 0.345]</t>
  </si>
  <si>
    <t>[0.319, -0.113, 0.113] [0.0, 0.0, -0.0] [1.0, 0.392, -0.261] [1.0, 0.354, -0.354] [1.0, -0.072, -0.47] [1.0, -0.354, 0.354] [1.0, 0.5, 0.0] [0.948, 0.342, 0.318]</t>
  </si>
  <si>
    <t>[1.0, 0.391, 0.264] [1.0, 0.5, -0.0] [1.0, 0.5, -0.0] [0.631, 0.297, -0.046] [1.0, -0.354, 0.354] [0.0, 0.0, -0.0] [0.286, -0.143, 0.0] [0.377, -0.188, 0.0]</t>
  </si>
  <si>
    <t>[1.0, -0.354, 0.354] [1.0, -0.354, 0.354] [1.0, -0.457, -0.104] [0.52, -0.248, 0.029] [1.0, 0.354, 0.354] [0.0, -0.0, -0.0] [1.0, -0.369, 0.315] [1.0, -0.144, -0.44]</t>
  </si>
  <si>
    <t>[1.0, 0.11, 0.454] [0.722, 0.255, 0.255] [1.0, 0.5, 0.0] [0.0, 0.0, -0.0] [1.0, -0.123, 0.449] [0.0, -0.0, -0.0] [1.0, -0.5, 0.0] [0.775, -0.311, -0.185]</t>
  </si>
  <si>
    <t>[0.611, 0.159, -0.24] [1.0, 0.5, -0.0] [0.839, -0.191, 0.167] [1.0, 0.5, -0.0] [0.0, 0.0, 0.0] [1.0, -0.5, 0.0] [-0.0, 0.0, -0.0] [0.0, 0.0, 0.0]</t>
  </si>
  <si>
    <t>[1.0, -0.5, 0.0] [1.0, -0.31, -0.372] [1.0, -0.5, -0.0] [0.967, 0.326, -0.348] [0.044, 0.022, 0.0] [1.0, -0.069, -0.472] [0.0, 0.0, 0.0] [1.0, 0.0, 0.5]</t>
  </si>
  <si>
    <t>[0.603, -0.297, -0.011] [1.0, 0.404, -0.232] [0.593, -0.297, 0.0] [1.0, 0.5, 0.0] [0.0, -0.0, 0.0] [1.0, -0.5, 0.0] [0.0, -0.0, 0.0] [0.944, 0.0, 0.472]</t>
  </si>
  <si>
    <t>[1.0, 0.48, 0.049] [1.0, 0.5, 0.0] [1.0, 0.5, -0.0] [1.0, 0.5, 0.0] [0.965, -0.113, 0.436] [1.0, -0.437, -0.151] [0.0, -0.0, -0.0] [0.365, -0.182, -0.0]</t>
  </si>
  <si>
    <t>[1.0, -0.447, -0.129] [1.0, -0.5, -0.0] [1.0, -0.354, -0.354] [0.613, -0.306, 0.0] [1.0, 0.5, -0.0] [1.0, 0.48, -0.047] [0.302, 0.0, 0.151] [1.0, -0.268, 0.389]</t>
  </si>
  <si>
    <t>[1.0, 0.5, -0.0] [1.0, 0.354, -0.354] [0.241, 0.085, 0.085] [1.0, -0.496, 0.01] [0.963, -0.452, 0.072] [1.0, 0.079, -0.467] [1.0, -0.354, -0.354] [1.0, -0.354, -0.354]</t>
  </si>
  <si>
    <t>[1.0, -0.354, 0.353] [1.0, 0.5, 0.0] [1.0, -0.354, -0.354] [0.437, 0.155, -0.155] [0.183, 0.091, 0.0] [1.0, -0.5, 0.0] [0.0, 0.0, 0.0] [0.5, -0.003, 0.249]</t>
  </si>
  <si>
    <t>[1.0, -0.354, -0.354] [1.0, -0.38, 0.289] [1.0, -0.0, -0.5] [0.955, 0.338, 0.338] [0.352, -0.125, 0.125] [1.0, -0.5, -0.0] [1.0, 0.409, -0.219] [0.354, 0.125, 0.125]</t>
  </si>
  <si>
    <t>[1.0, 0.5, 0.0] [1.0, 0.5, 0.0] [1.0, -0.474, 0.063] [1.0, 0.143, -0.441] [0.523, 0.163, 0.194] [0.626, -0.313, -0.0] [0.0, 0.0, 0.0] [1.0, -0.5, -0.0]</t>
  </si>
  <si>
    <t>[1.0, 0.0, 0.5] [1.0, -0.0, 0.5] [0.763, 0.27, 0.27] [0.533, 0.188, 0.188] [1.0, -0.041, -0.483] [1.0, -0.354, -0.354] [0.077, 0.039, -0.0] [1.0, -0.482, 0.044]</t>
  </si>
  <si>
    <t>[1.0, -0.0, -0.5] [1.0, 0.107, -0.456] [1.0, -0.0, -0.5] [0.669, -0.0, -0.334] [0.841, 0.0, 0.42] [1.0, -0.354, 0.354] [-0.0, 0.0, 0.0] [0.645, -0.274, 0.118]</t>
  </si>
  <si>
    <t>[1.0, 0.5, 0.0] [0.484, -0.041, 0.135] [0.152, -0.076, 0.0] [0.0, -0.0, 0.0] [0.0, -0.0, 0.0] [0.19, -0.095, 0.0] [-0.0, -0.0, 0.0]</t>
  </si>
  <si>
    <t>[1.0, 0.471, 0.069] [0.347, -0.174, 0.0] [0.029, -0.01, 0.01] [0.0, 0.0, -0.0] [0.0, -0.0, 0.0] [0.536, -0.268, -0.0] [0.661, 0.234, 0.234]</t>
  </si>
  <si>
    <t>[1.0, 0.463, 0.089] [0.408, -0.204, 0.0] [0.241, -0.085, 0.085] [0.0, 0.0, -0.0] [0.0, -0.0, 0.0] [0.322, -0.161, -0.0] [0.126, 0.045, 0.045]</t>
  </si>
  <si>
    <t>[1.0, 0.5, 0.0] [0.15, -0.053, -0.053] [0.592, 0.218, -0.023] [0.0, 0.0, -0.0] [0.0, -0.0, -0.0] [0.0, 0.0, -0.0] [0.357, 0.126, 0.126]</t>
  </si>
  <si>
    <t>[1.0, 0.356, -0.295] [0.272, -0.097, -0.095] [0.088, -0.031, 0.031] [0.0, 0.0, -0.0] [0.0, -0.0, -0.0] [0.0, -0.0, -0.0] [1.0, 0.354, 0.354]</t>
  </si>
  <si>
    <t>[1.0, 0.473, -0.065] [0.046, -0.016, -0.016] [0.362, 0.124, -0.13] [0.0, 0.0, -0.0] [0.0, -0.0, 0.0] [0.0, -0.0, -0.0] [0.662, 0.234, 0.234]</t>
  </si>
  <si>
    <t>[1.0, 0.5, 0.0] [0.545, -0.057, -0.175] [0.548, -0.062, 0.248] [0.0, 0.0, 0.0] [0.0, 0.0, 0.0] [0.0, 0.0, -0.0] [0.0, 0.0, 0.0]</t>
  </si>
  <si>
    <t>[1.0, 0.482, -0.043] [0.255, -0.09, -0.09] [0.039, -0.019, 0.0] [0.0, -0.0, 0.0] [0.0, -0.0, 0.0] [0.351, -0.175, -0.0] [0.951, 0.336, 0.336]</t>
  </si>
  <si>
    <t>[1.0, 0.5, 0.0] [0.24, -0.112, -0.019] [0.221, -0.11, 0.0] [0.0, 0.0, 0.0] [0.0, -0.0, -0.0] [0.11, -0.055, -0.0] [0.304, 0.108, 0.108]</t>
  </si>
  <si>
    <t>[1.0, 0.354, 0.354] [1.0, 0.428, 0.174] [0.942, 0.333, -0.333] [1.0, -0.498, 0.006] [0.0, -0.0, 0.0] [0.548, -0.023, -0.265] [0.0, -0.0, 0.0]</t>
  </si>
  <si>
    <t>[1.0, -0.354, 0.354] [1.0, -0.401, 0.239] [0.186, -0.093, 0.0] [1.0, 0.5, 0.0] [0.266, 0.133, 0.0] [1.0, -0.074, -0.424] [1.0, -0.354, 0.354]</t>
  </si>
  <si>
    <t>[1.0, 0.0, 0.5] [1.0, 0.0, 0.5] [0.713, 0.0, -0.356] [1.0, 0.042, 0.245] [0.0, -0.0, 0.0] [1.0, 0.0, -0.5] [0.394, -0.193, 0.01]</t>
  </si>
  <si>
    <t>[1.0, 0.354, -0.354] [0.843, 0.337, 0.203] [1.0, 0.479, 0.05] [0.046, -0.023, 0.0] [1.0, -0.5, 0.0] [0.0, -0.0, -0.0] [0.562, 0.199, -0.199]</t>
  </si>
  <si>
    <t>[1.0, -0.354, -0.354] [0.491, -0.174, -0.174] [0.965, -0.342, -0.339] [0.0, 0.0, -0.0] [1.0, 0.215, -0.411] [0.591, 0.209, 0.209] [1.0, 0.354, -0.354]</t>
  </si>
  <si>
    <t>[1.0, -0.0, -0.5] [0.601, -0.212, 0.213] [1.0, 0.392, -0.261] [0.286, -0.0, -0.143] [1.0, -0.042, -0.482] [0.0, 0.0, -0.0] [1.0, -0.0, -0.5]</t>
  </si>
  <si>
    <t>[1.0, 0.482, -0.044] [1.0, 0.41, 0.218] [1.0, 0.478, -0.053] [1.0, -0.5, -0.0] [1.0, -0.5, -0.0] [0.142, -0.0, -0.071] [0.272, -0.0, -0.136]</t>
  </si>
  <si>
    <t>[1.0, -0.5, 0.0] [0.666, -0.236, -0.236] [0.923, -0.361, 0.244] [1.0, 0.5, -0.0] [1.0, 0.5, -0.0] [1.0, 0.354, 0.354] [1.0, -0.225, -0.191]</t>
  </si>
  <si>
    <t>[0.521, -0.126, -0.208] [1.0, 0.16, 0.434] [1.0, 0.371, -0.31] [1.0, -0.0, -0.5] [1.0, -0.113, 0.453] [1.0, 0.5, -0.0] [1.0, -0.354, -0.354]</t>
  </si>
  <si>
    <t>[1.0, 0.5, 0.0] [1.0, 0.415, 0.204] [0.1, -0.035, 0.035] [0.065, -0.014, 0.027] [0.0, -0.0, 0.0] [0.288, -0.144, 0.0] [0.0, -0.0, 0.0]</t>
  </si>
  <si>
    <t>[1.0, 0.044, 0.482] [0.604, -0.294, 0.018] [0.048, -0.017, 0.017] [0.0, 0.0, 0.0] [0.0, 0.0, -0.0] [1.0, -0.5, 0.0] [1.0, 0.102, 0.458]</t>
  </si>
  <si>
    <t>[1.0, 0.377, 0.296] [0.772, -0.13, 0.258] [0.0, 0.0, 0.0] [0.0, 0.0, 0.0] [0.0, 0.0, 0.0] [0.923, -0.461, -0.0] [0.0, 0.0, 0.0]</t>
  </si>
  <si>
    <t>[1.0, 0.489, -0.026] [0.124, -0.0, -0.062] [1.0, 0.482, -0.044] [0.0, -0.0, 0.0] [0.07, -0.025, -0.025] [0.0, 0.0, -0.0] [0.367, 0.184, -0.0]</t>
  </si>
  <si>
    <t>[1.0, -0.113, -0.453] [0.52, -0.184, -0.184] [0.0, -0.0, 0.0] [0.0, 0.0, -0.0] [0.922, 0.359, -0.247] [0.0, -0.0, -0.0] [1.0, 0.428, 0.174]</t>
  </si>
  <si>
    <t>[1.0, 0.354, -0.354] [0.013, -0.004, -0.004] [0.693, 0.267, -0.191] [0.0, -0.0, 0.0] [0.156, -0.018, -0.07] [0.0, 0.0, -0.0] [1.0, 0.5, 0.0]</t>
  </si>
  <si>
    <t>[1.0, 0.5, -0.0] [0.908, 0.271, -0.215] [0.929, 0.309, 0.337] [0.0, -0.0, -0.0] [0.0, -0.0, -0.0] [0.0, -0.0, -0.0] [0.0, -0.0, 0.0]</t>
  </si>
  <si>
    <t>[1.0, -0.5, -0.0] [0.583, -0.206, -0.206] [0.465, -0.201, 0.076] [0.0, 0.0, 0.0] [0.152, 0.054, -0.054] [0.568, -0.201, 0.201] [1.0, 0.354, 0.354]</t>
  </si>
  <si>
    <t>[1.0, 0.461, 0.094] [0.021, -0.0, 0.01] [1.0, -0.156, 0.436] [-0.0, -0.0, -0.0] [0.197, 0.035, -0.084] [1.0, -0.5, 0.0] [0.0, 0.0, 0.0]</t>
  </si>
  <si>
    <t>[1.0, 0.464, 0.088] [1.0, -0.082, -0.466] [0.117, 0.041, -0.041] [0.0, 0.0, -0.0] [0.409, -0.196, -0.019] [0.0, 0.0, -0.0] [1.0, 0.5, 0.0]</t>
  </si>
  <si>
    <t>[1.0, -0.454, 0.112] [0.129, 0.046, -0.046] [0.0, -0.0, 0.0] [0.0, -0.0, 0.0] [0.685, -0.343, 0.0] [0.381, -0.0, -0.191] [0.194, -0.0, -0.097]</t>
  </si>
  <si>
    <t>[1.0, 0.5, 0.0] [0.656, -0.273, 0.0] [0.711, -0.305, 0.087] [0.0, -0.0, -0.0] [0.0, 0.0, 0.0] [0.0, -0.0, 0.0] [0.0, -0.0, 0.0]</t>
  </si>
  <si>
    <t>[1.0, 0.0, 0.5] [0.578, 0.0, 0.289] [0.72, 0.0, 0.36] [0.005, -0.002, -0.002] [0.0, -0.0, 0.0] [0.023, -0.008, -0.008] [0.083, 0.029, 0.029]</t>
  </si>
  <si>
    <t>[1.0, -0.0, -0.5] [0.603, -0.0, -0.302] [0.722, -0.0, -0.361] [0.0, 0.0, 0.0] [0.0, -0.0, 0.0] [0.0, 0.0, -0.0] [0.075, -0.001, 0.035]</t>
  </si>
  <si>
    <t>[0.0, -0.0, -0.0] [0.0, 0.0, 0.0] [0.0, -0.0, -0.0] [0.0, -0.0, -0.0] [0.0, -0.0, 0.0] [0.0, 0.0, -0.0] [0.0, 0.0, 0.0] [0.0, 0.0, 0.0]</t>
  </si>
  <si>
    <t>[-0.0, -0.0, 0.0] [-0.0, -0.0, -0.0] [0.0, -0.0, -0.0] [-0.0, 0.0, 0.0] [-0.0, -0.0, 0.0] [0.0, 0.0, -0.0] [0.0, -0.0, 0.0] [0.0, 0.0, -0.0]</t>
  </si>
  <si>
    <t>[-0.0, 0.0, 0.0] [-0.0, 0.0, -0.0] [0.0, -0.0, -0.0] [-0.0, 0.0, 0.0] [0.0, -0.0, 0.0] [0.0, 0.0, 0.0] [-0.0, 0.0, -0.0] [0.0, 0.0, -0.0]</t>
  </si>
  <si>
    <t>[1.0, -0.484, -0.039] [0.859, -0.398, -0.076] [1.0, -0.5, 0.0] [1.0, -0.5, 0.0] [1.0, -0.5, -0.0] [1.0, -0.5, -0.0] [0.976, 0.407, 0.196] [1.0, 0.354, -0.354]</t>
  </si>
  <si>
    <t>[0.964, 0.341, -0.341] [1.0, 0.442, 0.141] [1.0, 0.5, 0.0] [1.0, 0.5, 0.0] [1.0, 0.5, -0.0] [1.0, 0.5, 0.0] [0.936, -0.428, -0.096] [1.0, -0.468, -0.077]</t>
  </si>
  <si>
    <t>[1.0, 0.415, 0.202] [1.0, -0.0, -0.5] [1.0, 0.0, 0.5] [1.0, -0.0, -0.5] [1.0, 0.001, 0.5] [1.0, -0.0, -0.5] [1.0, -0.0, -0.5] [1.0, 0.416, 0.202]</t>
  </si>
  <si>
    <t>[0.0, -0.0, 0.0] [0.0, -0.0, 0.0] [0.0, -0.0, -0.0] [0.0, -0.0, 0.0] [0.0, 0.0, 0.0] [0.0, 0.0, 0.0] [0.0, 0.0, 0.0] [0.0, 0.0, -0.0]</t>
  </si>
  <si>
    <t>[0.0, -0.0, 0.0] [0.0, 0.0, 0.0] [0.0, 0.0, -0.0] [0.0, 0.0, -0.0] [0.0, -0.0, -0.0] [0.0, 0.0, 0.0] [0.0, -0.0, 0.0] [0.0, -0.0, 0.0]</t>
  </si>
  <si>
    <t>[1.0, -0.381, -0.288] [0.0, 0.0, -0.0] [1.0, 0.0, 0.5] [0.0, 0.0, 0.0] [1.0, -0.001, -0.5] [0.0, 0.0, 0.0] [1.0, -0.338, -0.289]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</si>
  <si>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</si>
  <si>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</si>
  <si>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</si>
  <si>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</si>
  <si>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</si>
  <si>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</si>
  <si>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</si>
  <si>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</si>
  <si>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</si>
  <si>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</si>
  <si>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</si>
  <si>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[1.0, -0.381, -0.288] [0.0, -0.0, -0.0] [1.0, 0.0, 0.5] [0.0, -0.0, 0.0] [1.0, -0.001, -0.5] [0.0, 0.0, 0.0] [1.0, -0.338, -0.289]</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</si>
  <si>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</si>
  <si>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</si>
  <si>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</si>
  <si>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</si>
  <si>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</si>
  <si>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</si>
  <si>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</si>
  <si>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[-0.0, 0.0, 0.0] [-0.0, -0.0, -0.0] [0.0, -0.0, -0.0] [0.0, 0.0, 0.0] [0.0, 0.0, 0.0] [0.0, -0.0, -0.0] [0.0, -0.0, 0.0] [0.0, 0.0, -0.0]</t>
  </si>
  <si>
    <t>[0.419, -0.148, -0.148] [1.0, -0.495, 0.012] [0.0, -0.0, 0.0] [1.0, -0.5, 0.0] [1.0, -0.354, 0.354] [1.0, 0.354, 0.353] [0.437, 0.162, 0.135]</t>
  </si>
  <si>
    <t>[1.0, 0.354, -0.354] [1.0, 0.5, 0.0] [0.397, 0.146, 0.126] [1.0, 0.474, -0.063] [1.0, 0.009, 0.496] [1.0, -0.354, 0.354] [0.432, -0.0, 0.216]</t>
  </si>
  <si>
    <t>[0.494, 0.175, -0.175] [1.0, 0.0, 0.5] [0.267, 0.095, 0.095] [1.0, -0.289, -0.365] [1.0, 0.0, 0.5] [1.0, 0.0, 0.5] [0.632, -0.0, 0.316]</t>
  </si>
  <si>
    <t>[1.0, -0.354, -0.354] [0.834, -0.295, 0.295] [0.0, -0.0, -0.0] [0.0, -0.0, 0.0] [0.373, -0.132, -0.132] [0.564, 0.226, -0.134] [1.0, 0.461, 0.094]</t>
  </si>
  <si>
    <t>[1.0, 0.354, -0.354] [0.229, 0.081, 0.081] [0.014, 0.005, -0.005] [1.0, 0.354, 0.354] [0.462, 0.163, -0.163] [0.226, -0.08, -0.08] [1.0, -0.428, 0.173]</t>
  </si>
  <si>
    <t>[1.0, -0.0, -0.5] [0.591, 0.209, 0.209] [0.015, 0.005, -0.005] [0.0, 0.0, 0.0] [0.0, -0.0, -0.0] [0.492, -0.0, -0.246] [1.0, 0.221, 0.169]</t>
  </si>
  <si>
    <t>[1.0, -0.354, -0.354] [1.0, -0.453, 0.114] [0.0, 0.0, 0.0] [1.0, -0.5, -0.0] [0.579, -0.266, 0.058] [1.0, 0.467, 0.079] [1.0, 0.476, 0.058]</t>
  </si>
  <si>
    <t>[1.0, 0.354, -0.354] [1.0, 0.356, 0.347] [0.0, 0.0, 0.0] [1.0, 0.5, -0.0] [0.936, 0.445, 0.055] [1.0, -0.479, 0.052] [1.0, -0.373, 0.306]</t>
  </si>
  <si>
    <t>[0.479, 0.148, -0.178] [1.0, -0.143, 0.268] [0.0, 0.0, 0.0] [1.0, 0.354, 0.354] [0.0, -0.0, 0.0] [1.0, 0.398, 0.247] [1.0, 0.0, 0.5]</t>
  </si>
  <si>
    <t>[1.0, 0.394, -0.257] [1.0, -0.012, 0.175] [1.0, -0.5, 0.0] [0.113, -0.0, -0.057] [1.0, -0.5, 0.0] [0.001, -0.0, 0.001] [-0.0, -0.0, 0.0]</t>
  </si>
  <si>
    <t>[1.0, 0.5, -0.0] [1.0, 0.5, 0.0] [0.566, -0.028, 0.272] [0.042, 0.0, -0.021] [1.0, -0.357, -0.346] [0.162, 0.0, 0.081] [0.0, 0.0, 0.0]</t>
  </si>
  <si>
    <t>[1.0, 0.434, -0.158] [1.0, 0.477, 0.056] [0.828, -0.414, 0.0] [0.062, -0.0, -0.031] [1.0, -0.5, -0.0] [0.052, 0.0, 0.026] [0.0, -0.0, -0.0]</t>
  </si>
  <si>
    <t>[1.0, -0.479, -0.05] [0.752, -0.021, 0.367] [0.577, -0.204, -0.204] [0.0, -0.0, 0.0] [1.0, -0.354, -0.354] [0.0, 0.0, -0.0] [0.59, 0.0, -0.295]</t>
  </si>
  <si>
    <t>[1.0, 0.485, 0.035] [0.849, 0.3, 0.3] [0.427, 0.151, -0.151] [0.0, 0.0, 0.0] [1.0, 0.145, -0.44] [0.0, -0.0, -0.0] [0.543, 0.0, -0.272]</t>
  </si>
  <si>
    <t>[1.0, 0.475, -0.06] [0.735, 0.109, 0.323] [0.563, -0.199, -0.199] [0.0, -0.0, 0.0] [1.0, -0.354, -0.354] [0.0, 0.0, 0.0] [0.672, -0.0, -0.336]</t>
  </si>
  <si>
    <t>[0.995, -0.358, -0.144] [1.0, 0.354, 0.354] [1.0, -0.488, 0.029] [0.0, -0.0, -0.0] [1.0, -0.354, -0.354] [0.0, -0.0, 0.0] [0.089, -0.0, -0.044]</t>
  </si>
  <si>
    <t>[1.0, 0.439, 0.147] [1.0, 0.483, 0.04] [0.381, -0.045, 0.172] [0.0, 0.0, -0.0] [1.0, -0.0, -0.5] [0.0, -0.0, 0.0] [0.052, -0.0, -0.026]</t>
  </si>
  <si>
    <t>[1.0, 0.445, -0.132] [1.0, 0.384, 0.28] [0.94, -0.448, 0.052] [0.0, 0.0, -0.0] [1.0, -0.354, -0.354] [0.0, 0.0, 0.0] [0.135, 0.0, -0.067]</t>
  </si>
  <si>
    <t>[0.951, -0.458, -0.041] [1.0, -0.083, 0.465] [1.0, -0.497, 0.008] [1.0, -0.0, -0.5] [1.0, -0.5, 0.0] [0.252, 0.0, 0.126] [0.0, -0.0, 0.0]</t>
  </si>
  <si>
    <t>[1.0, 0.5, -0.0] [1.0, 0.5, 0.0] [0.507, 0.0, 0.254] [0.513, 0.181, -0.181] [1.0, 0.196, -0.09] [0.395, 0.0, 0.198] [0.0, -0.0, 0.0]</t>
  </si>
  <si>
    <t>[1.0, 0.5, -0.0] [1.0, 0.4, 0.242] [0.841, -0.368, 0.127] [0.925, -0.0, -0.463] [1.0, -0.5, 0.0] [0.317, -0.0, 0.159] [0.0, 0.0, -0.0]</t>
  </si>
  <si>
    <t>[1.0, -0.394, -0.255] [0.327, -0.116, 0.116] [0.0, -0.0, 0.0] [0.249, -0.088, 0.088] [0.837, -0.296, -0.296] [0.405, 0.202, 0.0] [1.0, 0.354, -0.354]</t>
  </si>
  <si>
    <t>[1.0, 0.444, -0.135] [0.598, 0.211, 0.211] [0.0, 0.0, 0.0] [0.0, 0.0, 0.0] [0.791, 0.28, -0.28] [0.327, -0.163, -0.0] [1.0, -0.425, -0.18]</t>
  </si>
  <si>
    <t>[1.0, 0.0, -0.5] [0.0, -0.0, 0.0] [0.266, 0.0, -0.133] [0.0, 0.0, 0.0] [0.0, -0.0, -0.0] [0.266, 0.0, -0.133] [1.0, -0.0, -0.5]</t>
  </si>
  <si>
    <t>[1.0, -0.496, -0.009] [1.0, -0.354, 0.354] [0.715, -0.267, -0.22] [1.0, -0.5, 0.0] [1.0, -0.354, -0.354] [0.157, 0.055, 0.055] [0.419, 0.148, -0.148]</t>
  </si>
  <si>
    <t>[1.0, 0.5, -0.0] [1.0, 0.354, 0.354] [0.623, 0.22, -0.22] [0.862, 0.431, -0.0] [1.0, 0.376, -0.3] [0.306, -0.108, 0.108] [0.466, -0.165, -0.165]</t>
  </si>
  <si>
    <t>[1.0, 0.357, 0.023] [0.766, 0.0, 0.383] [0.0, 0.0, -0.0] [0.0, -0.0, 0.0] [0.949, -0.336, -0.336] [0.619, 0.0, 0.309] [0.0, 0.0, -0.0]</t>
  </si>
  <si>
    <t>[0.556, -0.249, -0.071] [1.0, 0.124, -0.449] [1.0, 0.466, 0.083] [0.331, -0.0, 0.165] [0.0, 0.0, -0.0] [0.0, -0.0, -0.0] [1.0, 0.354, -0.354]</t>
  </si>
  <si>
    <t>[0.546, 0.091, -0.235] [1.0, 0.354, 0.354] [0.176, -0.062, 0.062] [0.0, 0.0, -0.0] [1.0, -0.356, -0.347] [-0.0, -0.0, -0.0] [0.099, 0.0, -0.049]</t>
  </si>
  <si>
    <t>[1.0, 0.354, 0.354] [0.0, 0.0, 0.0] [1.0, -0.0, -0.5] [0.808, -0.329, 0.059] [1.0, 0.354, 0.354] [1.0, 0.414, -0.208] [0.952, 0.0, 0.476]</t>
  </si>
  <si>
    <t>[1.0, -0.0, -0.5] [0.847, -0.0, -0.423] [0.101, 0.0, -0.051] [0.231, 0.0, -0.116] [1.0, -0.0, -0.5] [0.178, 0.0, 0.089] [0.336, -0.0, 0.168]</t>
  </si>
  <si>
    <t>[1.0, 0.0, 0.5] [0.85, 0.0, 0.425] [0.096, 0.0, 0.048] [0.227, 0.0, 0.113] [1.0, 0.0, 0.5] [0.177, 0.0, -0.088] [0.331, -0.0, -0.165]</t>
  </si>
  <si>
    <t>[0.0, -0.0, -0.0] [0.0, 0.0, 0.0] [0.0, -0.0, 0.0] [0.0, 0.0, 0.0] [0.0, -0.0, -0.0] [0.0, 0.0, 0.0]</t>
  </si>
  <si>
    <t>[0.0, -0.0, -0.0] [0.0, 0.0, 0.0] [0.0, 0.0, 0.0] [0.0, 0.0, 0.0] [0.0, -0.0, -0.0] [0.0, 0.0, 0.0]</t>
  </si>
  <si>
    <t>[0.0, -0.0, -0.0] [0.0, 0.0, 0.0] [0.0, -0.0, -0.0] [0.0, 0.0, 0.0] [0.0, -0.0, -0.0] [0.0, -0.0, -0.0]</t>
  </si>
  <si>
    <t>[1.0, -0.354, -0.354] [0.754, -0.267, 0.267] [1.0, -0.354, 0.354] [0.542, -0.235, 0.087] [0.427, 0.151, -0.151] [0.433, 0.153, -0.153]</t>
  </si>
  <si>
    <t>[1.0, 0.445, -0.132] [0.621, 0.0, 0.31] [1.0, 0.354, 0.354] [0.391, 0.196, -0.0] [0.618, -0.309, -0.0] [0.823, -0.291, -0.291]</t>
  </si>
  <si>
    <t>[0.528, 0.0, -0.264] [0.0, -0.0, 0.0] [1.0, 0.0, 0.5] [1.0, 0.017, -0.155] [1.0, -0.0, -0.5] [0.702, 0.0, -0.262]</t>
  </si>
  <si>
    <t>[0.959, -0.374, -0.255] [1.0, -0.168, 0.43] [1.0, -0.396, 0.251] [0.0, -0.0, 0.0] [0.086, 0.03, 0.03] [0.0, -0.0, -0.0]</t>
  </si>
  <si>
    <t>[1.0, 0.425, -0.181] [1.0, 0.043, 0.482] [1.0, 0.414, 0.208] [0.0, 0.0, 0.0] [0.188, -0.094, -0.0] [0.059, -0.021, -0.021]</t>
  </si>
  <si>
    <t>[0.912, -0.0, -0.456] [1.0, 0.0, 0.5] [1.0, 0.001, 0.5] [0.0, -0.0, -0.0] [0.466, 0.033, 0.038] [0.0, 0.0, -0.0]</t>
  </si>
  <si>
    <t>[0.0, 0.0, -0.0] [0.0, -0.0, 0.0] [0.0, 0.0, 0.0] [0.0, 0.0, 0.0] [0.0, -0.0, -0.0] [0.0, -0.0, -0.0]</t>
  </si>
  <si>
    <t>[0.0, 0.0, -0.0] [0.0, 0.0, 0.0] [0.0, 0.0, -0.0] [0.0, 0.0, 0.0] [0.0, -0.0, -0.0] [-0.0, -0.0, 0.0]</t>
  </si>
  <si>
    <t>[0.0, -0.0, -0.0] [0.0, 0.0, 0.0] [0.0, 0.0, 0.0] [0.0, 0.0, 0.0] [0.0, -0.0, -0.0] [0.0, -0.0, -0.0]</t>
  </si>
  <si>
    <t>[0.0, -0.0, -0.0] [0.0, 0.0, 0.0] [0.0, 0.0, -0.0] [0.0, 0.0, 0.0] [0.0, -0.0, -0.0] [-0.0, -0.0, 0.0]</t>
  </si>
  <si>
    <t>[1.0, -0.362, -0.334] [1.0, -0.354, 0.354] [0.326, -0.147, 0.038] [0.757, -0.268, 0.268] [0.0, -0.0, -0.0] [0.259, -0.0, -0.13]</t>
  </si>
  <si>
    <t>[1.0, 0.477, -0.056] [0.724, 0.256, 0.256] [0.368, 0.184, -0.0] [0.138, 0.049, 0.049] [0.0, -0.0, -0.0] [0.506, -0.0, -0.253]</t>
  </si>
  <si>
    <t>[1.0, -0.358, -0.343] [0.921, 0.399, -0.148] [0.854, 0.0, 0.427] [1.0, -0.051, 0.479] [0.0, 0.0, -0.0] [1.0, -0.0, -0.5]</t>
  </si>
  <si>
    <t>[0.0, 0.0, -0.0] [0.0, -0.0, 0.0] [-0.0, 0.0, 0.0] [0.0, -0.0, 0.0] [0.0, -0.0, -0.0] [0.0, 0.0, 0.0]</t>
  </si>
  <si>
    <t>[0.0, 0.0, -0.0] [0.0, -0.0, 0.0] [0.0, -0.0, 0.0] [0.0, -0.0, 0.0] [0.0, 0.0, 0.0] [0.0, -0.0, -0.0]</t>
  </si>
  <si>
    <t>[0.0, 0.0, -0.0] [0.0, -0.0, 0.0] [-0.0, 0.0, 0.0] [0.0, -0.0, 0.0] [0.0, 0.0, -0.0] [0.0, -0.0, -0.0]</t>
  </si>
  <si>
    <t>[0.265, -0.0, -0.132] [1.0, 0.018, 0.478] [0.679, -0.0, -0.339] [0.117, 0.0, -0.059] [0.0, -0.0, -0.0] [1.0, -0.0, -0.5]</t>
  </si>
  <si>
    <t>[0.521, 0.0, 0.26] [1.0, 0.4, 0.011] [0.0, -0.0, -0.0] [0.0, 0.0, 0.0] [0.975, 0.409, -0.19] [-0.0, -0.0, 0.0]</t>
  </si>
  <si>
    <t>[0.95, 0.027, -0.464] [1.0, -0.02, 0.342] [0.0, -0.0, 0.0] [0.0, 0.0, 0.0] [0.0, 0.0, -0.0] [0.0, 0.0, -0.0]</t>
  </si>
  <si>
    <t>[0.0, 0.0, -0.0] [0.0, 0.0, -0.0] [0.0, 0.0, 0.0] [0.0, -0.0, 0.0] [0.0, -0.0, -0.0] [0.0, -0.0, -0.0]</t>
  </si>
  <si>
    <t>[0.0, 0.0, -0.0] [0.0, 0.0, -0.0] [0.0, 0.0, 0.0] [0.0, 0.0, 0.0] [0.0, -0.0, -0.0] [-0.0, -0.0, -0.0]</t>
  </si>
  <si>
    <t>[1.0, -0.475, 0.06] [1.0, -0.438, -0.149] [0.608, -0.304, 0.0] [1.0, -0.372, 0.309] [0.312, 0.11, 0.11] [0.0, -0.0, 0.0]</t>
  </si>
  <si>
    <t>[1.0, 0.458, 0.101] [1.0, 0.459, 0.099] [0.903, 0.451, -0.0] [1.0, 0.5, -0.0] [0.353, -0.125, 0.125] [0.217, -0.077, -0.077]</t>
  </si>
  <si>
    <t>[1.0, 0.0, 0.5] [1.0, 0.075, -0.269] [0.834, 0.0, 0.417] [1.0, -0.093, -0.462] [0.208, 0.0, 0.104] [0.0, -0.0, 0.0]</t>
  </si>
  <si>
    <t>[0.0, 0.0, 0.0] [0.0, -0.0, 0.0] [-0.0, 0.0, -0.0] [-0.0, 0.0, -0.0] [0.0, 0.0, -0.0] [0.0, 0.0, 0.0]</t>
  </si>
  <si>
    <t>[1.0, 0.405, 0.223] [0.0, 0.0, 0.0] [1.0, -0.423, -0.186] [0.0, -0.0, 0.0] [0.0, -0.0, -0.0] [0.0, 0.0, 0.0]</t>
  </si>
  <si>
    <t>[0.0, -0.0, -0.0] [0.0, -0.0, 0.0] [0.0, 0.0, 0.0] [0.0, -0.0, 0.0] [0.0, 0.0, -0.0] [0.0, 0.0, -0.0]</t>
  </si>
  <si>
    <t>[0.0, 0.0, -0.0] [0.0, 0.0, -0.0] [0.0, -0.0, 0.0] [0.0, 0.0, 0.0] [0.0, -0.0, 0.0] [0.0, -0.0, 0.0]</t>
  </si>
  <si>
    <t>[0.0, 0.0, 0.0] [1.0, 0.405, 0.223] [0.0, 0.0, -0.0] [1.0, -0.423, -0.186]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</si>
  <si>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</si>
  <si>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</si>
  <si>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</si>
  <si>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</si>
  <si>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</si>
  <si>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</si>
  <si>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 [0.0, -0.0, -0.0] [0.0, 0.0, -0.0]</t>
  </si>
  <si>
    <t>[0.0, -0.0, -0.0] [0.0, 0.0, -0.0] [0.0, -0.0, 0.0] [0.0, -0.0, -0.0]</t>
  </si>
  <si>
    <t>[0.0, -0.0, -0.0] [0.0, -0.0, 0.0] [0.0, 0.0, 0.0] [0.0, 0.0, 0.0]</t>
  </si>
  <si>
    <t>[0.0, -0.0, -0.0] [0.0, 0.0, 0.0] [0.0, 0.0, -0.0] [0.0, -0.0, 0.0]</t>
  </si>
  <si>
    <t>[0.0, 0.0, -0.0] [0.0, -0.0, 0.0] [0.0, -0.0, -0.0] [0.0, 0.0, 0.0]</t>
  </si>
  <si>
    <t>[0.0, 0.0, -0.0] [0.0, -0.0, -0.0] [0.0, -0.0, 0.0] [0.0, -0.0, -0.0]</t>
  </si>
  <si>
    <t>[0.0, -0.0, -0.0] [0.0, 0.0, -0.0] [0.0, 0.0, 0.0] [0.0, -0.0, -0.0]</t>
  </si>
  <si>
    <t>[1.0, 0.249, 0.397] [1.0, -0.08, -0.467] [0.0, -0.0, -0.0] [1.0, -0.5, 0.0] [0.0, -0.0, -0.0] [0.148, -0.074, 0.0] [0.006, 0.002, 0.002] [1.0, -0.348, 0.356]</t>
  </si>
  <si>
    <t>[1.0, 0.463, -0.001] [1.0, 0.0, -0.5] [0.0, 0.0, -0.0] [0.442, -0.221, -0.0] [-0.0, -0.0, 0.0] [0.0, -0.0, 0.0] [0.302, 0.107, 0.107] [1.0, -0.353, 0.354]</t>
  </si>
  <si>
    <t>[1.0, 0.306, 0.261] [1.0, 0.0, -0.5] [0.0, -0.0, 0.0] [0.92, -0.46, -0.0] [0.0, 0.0, 0.0] [0.0, -0.0, -0.0] [0.08, 0.028, 0.028] [1.0, -0.302, 0.375]</t>
  </si>
  <si>
    <t>[0.571, -0.182, 0.21] [1.0, -0.018, 0.492] [0.106, -0.038, -0.038] [0.812, -0.287, -0.287] [0.0, 0.0, 0.0] [0.0, -0.0, -0.0] [0.0, 0.0, -0.0] [1.0, -0.5, 0.0]</t>
  </si>
  <si>
    <t>[1.0, -0.297, 0.014] [1.0, 0.0, 0.5] [0.432, -0.0, -0.216] [0.993, -0.351, -0.351] [0.0, 0.0, 0.0] [0.0, -0.0, -0.0] [0.0, 0.0, -0.0] [0.563, -0.282, -0.0]</t>
  </si>
  <si>
    <t>[1.0, -0.222, 0.294] [1.0, 0.0, 0.5] [0.253, -0.0, -0.127] [0.966, -0.342, -0.342] [0.0, 0.0, -0.0] [0.059, -0.029, 0.0] [0.0, -0.0, -0.0] [1.0, -0.5, -0.0]</t>
  </si>
  <si>
    <t>[1.0, -0.096, 0.46] [1.0, 0.023, 0.077] [0.0, 0.0, -0.0] [1.0, -0.5, -0.0] [0.0, 0.0, -0.0] [0.052, -0.026, 0.0] [0.0, -0.0, 0.0] [1.0, -0.473, 0.065]</t>
  </si>
  <si>
    <t>[1.0, 0.143, -0.102] [1.0, 0.476, 0.058] [0.0, -0.0, 0.0] [0.15, -0.053, -0.053] [0.0, 0.0, -0.0] [0.0, -0.0, -0.0] [0.0, 0.0, -0.0] [0.371, -0.186, -0.0]</t>
  </si>
  <si>
    <t>[1.0, 0.0, 0.5] [1.0, 0.35, 0.071] [0.0, -0.0, 0.0] [0.828, -0.391, -0.055] [0.0, 0.0, 0.0] [0.0, -0.0, -0.0] [0.0, 0.0, -0.0] [1.0, -0.479, 0.052]</t>
  </si>
  <si>
    <t>[0.0, -0.0, 0.0] [1.0, -0.356, -0.347] [0.0, -0.0, 0.0] [1.0, -0.5, -0.0] [0.086, -0.0, 0.043] [0.413, -0.146, 0.146] [0.85, -0.301, 0.301] [1.0, -0.446, 0.13]</t>
  </si>
  <si>
    <t>[0.0, -0.0, 0.0] [1.0, -0.279, -0.384] [0.0, 0.0, 0.0] [0.244, -0.086, 0.086] [0.073, -0.0, 0.036] [1.0, 0.0, 0.5] [1.0, 0.272, 0.148] [1.0, 0.354, 0.354]</t>
  </si>
  <si>
    <t>[0.0, 0.0, 0.0] [1.0, -0.354, -0.354] [0.0, -0.0, 0.0] [0.469, -0.234, 0.0] [0.0, -0.0, 0.0] [1.0, -0.38, 0.291] [0.887, -0.313, 0.313] [1.0, 0.074, 0.089]</t>
  </si>
  <si>
    <t>[0.0, 0.0, 0.0] [1.0, -0.4, 0.241] [0.587, -0.293, -0.0] [1.0, -0.5, -0.0] [0.354, -0.125, 0.125] [0.493, -0.174, -0.174] [0.0, 0.0, -0.0] [0.783, -0.392, 0.0]</t>
  </si>
  <si>
    <t>[0.0, -0.0, 0.0] [1.0, -0.354, 0.354] [1.0, 0.026, -0.264] [1.0, 0.416, 0.203] [0.393, -0.139, 0.139] [1.0, -0.0, -0.5] [0.0, 0.0, -0.0] [0.487, -0.172, -0.172]</t>
  </si>
  <si>
    <t>[0.0, -0.0, 0.0] [1.0, -0.354, 0.354] [0.847, -0.423, -0.0] [1.0, -0.413, 0.086] [0.577, -0.204, 0.204] [1.0, -0.354, -0.354] [0.0, 0.0, -0.0] [0.728, -0.364, 0.0]</t>
  </si>
  <si>
    <t>[0.0, -0.0, 0.0] [1.0, -0.493, -0.018] [0.0, -0.0, -0.0] [1.0, -0.5, -0.0] [0.758, 0.0, 0.379] [0.456, -0.161, 0.161] [0.14, -0.049, 0.049] [1.0, -0.492, 0.018]</t>
  </si>
  <si>
    <t>[0.0, 0.0, -0.0] [0.393, -0.196, -0.0] [0.273, -0.096, 0.096] [1.0, 0.0, 0.5] [1.0, 0.0, 0.5] [1.0, 0.354, 0.354] [1.0, -0.097, -0.12] [1.0, 0.01, -0.496]</t>
  </si>
  <si>
    <t>[0.0, -0.0, 0.0] [1.0, -0.483, -0.041] [0.0, -0.0, 0.0] [0.922, -0.443, 0.044] [1.0, 0.0, 0.5] [1.0, 0.0, 0.5] [0.245, -0.087, 0.087] [1.0, -0.39, -0.266]</t>
  </si>
  <si>
    <t>[0.568, 0.061, 0.259] [1.0, -0.269, -0.388] [0.0, 0.0, 0.0] [1.0, -0.5, -0.0] [0.0, 0.0, -0.0] [0.296, -0.148, 0.0] [0.06, 0.021, 0.021] [1.0, 0.0, 0.5]</t>
  </si>
  <si>
    <t>[0.551, 0.276, 0.0] [1.0, 0.0, -0.5] [0.0, -0.0, -0.0] [0.0, -0.0, -0.0] [0.0, -0.0, -0.0] [0.694, -0.245, 0.245] [0.736, 0.245, 0.256] [1.0, 0.0, 0.5]</t>
  </si>
  <si>
    <t>[0.32, 0.113, 0.113] [1.0, -0.031, -0.487] [0.0, -0.0, 0.0] [0.889, -0.445, -0.0] [0.0, 0.0, 0.0] [0.178, -0.063, 0.063] [0.329, -0.0, 0.165] [1.0, 0.0, 0.5]</t>
  </si>
  <si>
    <t>[0.573, -0.056, 0.263] [1.0, -0.31, 0.372] [0.483, -0.171, -0.171] [1.0, -0.354, -0.354] [0.0, -0.0, -0.0] [0.325, -0.162, 0.0] [0.0, -0.0, -0.0] [1.0, -0.5, 0.0]</t>
  </si>
  <si>
    <t>[1.0, -0.093, 0.346] [1.0, 0.0, 0.5] [1.0, -0.0, -0.5] [1.0, 0.164, -0.432] [0.0, -0.0, -0.0] [0.747, -0.264, -0.264] [0.0, -0.0, 0.0] [0.64, -0.32, -0.0]</t>
  </si>
  <si>
    <t>[1.0, -0.041, 0.483] [1.0, -0.169, 0.43] [0.701, -0.248, -0.248] [1.0, -0.156, -0.435] [0.0, 0.0, -0.0] [0.844, -0.422, 0.0] [0.0, -0.0, 0.0] [1.0, -0.5, 0.0]</t>
  </si>
  <si>
    <t>[0.445, 0.0, 0.223] [1.0, -0.486, 0.035] [0.0, -0.0, -0.0] [0.909, -0.454, 0.002] [0.0, -0.0, 0.0] [0.0, -0.0, 0.0] [0.0, -0.0, -0.0] [1.0, -0.491, 0.021]</t>
  </si>
  <si>
    <t>[1.0, -0.0, -0.5] [1.0, 0.5, 0.0] [1.0, 0.354, -0.354] [0.227, 0.114, -0.0] [1.0, -0.134, 0.105] [0.0, -0.0, -0.0] [1.0, 0.408, 0.222] [0.29, 0.103, 0.103]</t>
  </si>
  <si>
    <t>[0.739, -0.261, 0.261] [1.0, -0.201, 0.417] [0.8, -0.283, -0.283] [0.636, -0.225, -0.225] [0.0, -0.0, -0.0] [0.65, -0.325, -0.0] [0.0, -0.0, 0.0] [1.0, -0.5, 0.0]</t>
  </si>
  <si>
    <t>[1.0, 0.273, 0.387] [1.0, -0.251, -0.396] [0.0, -0.0, 0.0] [1.0, -0.5, 0.0] [0.0, -0.0, -0.0] [0.589, -0.294, 0.0] [0.528, 0.187, 0.187] [1.0, -0.108, 0.455]</t>
  </si>
  <si>
    <t>[1.0, -0.125, 0.214] [1.0, 0.449, 0.123] [0.0, -0.0, 0.0] [1.0, -0.5, -0.0] [0.0, 0.0, 0.0] [0.363, -0.181, -0.0] [0.0, -0.0, 0.0] [1.0, -0.443, 0.139]</t>
  </si>
  <si>
    <t>[0.0, -0.0, 0.0] [1.0, -0.5, 0.0] [0.083, -0.029, 0.029] [1.0, -0.5, 0.0] [1.0, 0.0, 0.5] [0.042, 0.015, 0.015] [0.253, -0.089, 0.089] [0.94, -0.424, 0.112]</t>
  </si>
  <si>
    <t>[1.0, -0.354, 0.354] [1.0, -0.114, -0.453] [0.0, 0.0, 0.0] [0.67, -0.237, -0.237] [0.0, 0.0, 0.0] [0.56, -0.198, -0.198] [0.068, 0.024, 0.024] [1.0, -0.017, -0.493]</t>
  </si>
  <si>
    <t>[1.0, 0.354, 0.354] [1.0, -0.322, 0.367] [0.302, -0.0, -0.151] [0.764, -0.27, 0.27] [0.086, -0.043, 0.0] [0.374, -0.132, 0.132] [0.0, -0.0, -0.0] [1.0, -0.354, 0.354]</t>
  </si>
  <si>
    <t>[0.033, 0.0, 0.0] [0.0, 0.0, 0.0] [0.064, 0.0, 0.0] [0.0, 0.0, 0.0]</t>
  </si>
  <si>
    <t>[0.008, 0.004, 0.0] [0.076, 0.0, 0.0] [0.027, -0.003, 0.011] [0.0, -0.0, 0.0]</t>
  </si>
  <si>
    <t>[0.0, 0.0, 0.0] [0.033, 0.0, 0.0] [0.0, 0.0, -0.0] [0.064, -0.0, 0.0]</t>
  </si>
  <si>
    <t>[0.038, -0.019, -0.0] [0.067, 0.015, 0.027] [0.005, 0.002, -0.002] [0.089, 0.03, 0.032]</t>
  </si>
  <si>
    <t>[0.735, 0.259, 0.259] [2.847, -0.888, -0.373] [0.27, -0.0, -0.137] [1.386, 0.0, 0.692] [0.0, -0.0, -0.0] [0.0, 0.0, -0.0] [0.0, 0.0, -0.0] [0.0, 0.0, -0.0]</t>
  </si>
  <si>
    <t>[0.0, 0.0, 0.0] [0.866, 0.047, -0.413] [0.0, 0.0, -0.0] [0.849, -0.15, -0.363] [0.0, 0.0, -0.0] [0.866, 0.397, -0.087] [0.0, -0.0, 0.0] [0.866, -0.41, 0.057]</t>
  </si>
  <si>
    <t>[0.0, 0.0, 0.0] [1.597, 0.565, -0.565] [0.0, -0.0, -0.0] [0.521, 0.184, 0.184] [0.144, -0.051, -0.051] [0.958, -0.339, -0.339] [0.241, -0.0, 0.121] [0.169, -0.061, -0.061]</t>
  </si>
  <si>
    <t>[0.0, 0.0, -0.0] [1.702, -0.797, -0.129] [0.601, -0.213, 0.213] [1.651, -0.825, 0.0] [0.0, 0.0, 0.0] [0.0, 0.0, 0.0] [0.0, -0.0, -0.0] [0.279, 0.046, -0.121]</t>
  </si>
  <si>
    <t>[0.0, -0.0, -0.0] [3.964, -1.403, -1.403] [1.296, -0.456, -0.456] [1.296, 0.432, 0.472] [0.0, 0.0, 0.0] [2.248, 0.797, -0.797] [0.0, 0.0, -0.0] [0.836, -0.0, -0.42]</t>
  </si>
  <si>
    <t>[0.411, 0.145, -0.145] [0.411, 0.157, 0.099] [0.0, -0.0, 0.0] [0.29, 0.102, 0.102] [0.411, -0.145, 0.145] [0.223, -0.111, -0.0] [0.411, 0.18, -0.062] [0.411, 0.0, 0.206]</t>
  </si>
  <si>
    <t>[0.0, -0.0, -0.0] [43.317, -15.334, -15.334] [14.165, -4.981, -4.981] [14.165, 4.722, 5.155] [0.0, 0.0, 0.0] [24.561, 8.707, -8.707] [0.0, 0.0, -0.0] [9.14, -0.0, -4.592]</t>
  </si>
  <si>
    <t>[0.196, 0.071, -0.065] [0.196, 0.098, -0.0] [0.196, -0.014, -0.092] [0.032, 0.016, 0.0] [0.0, 0.0, 0.0] [0.149, -0.0, -0.074] [0.0, 0.0, 0.0] [0.196, -0.098, 0.0]</t>
  </si>
  <si>
    <t>[0.641, 0.32, 0.0] [0.154, -0.072, -0.012] [0.142, -0.071, 0.0] [0.0, 0.0, 0.0] [0.0, -0.0, -0.0] [0.071, -0.035, -0.0] [0.195, 0.069, 0.069]</t>
  </si>
  <si>
    <t>[0.029, -0.01, 0.01] [0.0, 0.0, -0.0] [0.09, 0.035, -0.023] [0.09, 0.032, -0.032] [0.09, -0.006, -0.042] [0.09, -0.032, 0.032] [0.09, 0.045, 0.0] [0.085, 0.031, 0.029]</t>
  </si>
  <si>
    <t>[0.034, -0.008, -0.014] [0.066, 0.011, 0.029] [0.066, 0.024, -0.02] [0.066, -0.0, -0.033] [0.066, -0.007, 0.03] [0.066, 0.033, -0.0] [0.066, -0.023, -0.023]</t>
  </si>
  <si>
    <t>[0.097, 0.011, 0.044] [0.07, 0.025, 0.025] [0.097, 0.048, 0.0] [0.0, 0.0, -0.0] [0.097, -0.012, 0.044] [0.0, -0.0, -0.0] [0.097, -0.048, 0.0] [0.075, -0.03, -0.018]</t>
  </si>
  <si>
    <t>[0.224, 0.084, 0.066] [0.173, -0.029, 0.058] [0.0, 0.0, 0.0] [0.0, 0.0, 0.0] [0.0, 0.0, 0.0] [0.207, -0.103, -0.0] [0.0, 0.0, 0.0]</t>
  </si>
  <si>
    <t>[0.101, -0.05, -0.002] [0.168, 0.068, -0.039] [0.1, -0.05, 0.0] [0.168, 0.084, 0.0] [0.0, -0.0, 0.0] [0.168, -0.084, 0.0] [0.0, -0.0, 0.0] [0.159, 0.0, 0.079]</t>
  </si>
  <si>
    <t>[0.232, 0.082, -0.082] [0.003, -0.001, -0.001] [0.161, 0.062, -0.044] [0.0, -0.0, 0.0] [0.036, -0.004, -0.016] [0.0, 0.0, -0.0] [0.232, 0.116, 0.0]</t>
  </si>
  <si>
    <t>[0.156, 0.075, 0.008] [0.156, 0.078, 0.0] [0.156, 0.078, -0.0] [0.156, 0.078, 0.0] [0.151, -0.018, 0.068] [0.156, -0.068, -0.024] [0.0, -0.0, -0.0] [0.057, -0.028, -0.0]</t>
  </si>
  <si>
    <t>[0.315, 0.158, -0.0] [0.286, 0.085, -0.068] [0.293, 0.097, 0.106] [0.0, -0.0, -0.0] [0.0, -0.0, -0.0] [0.0, -0.0, -0.0] [0.0, -0.0, 0.0]</t>
  </si>
  <si>
    <t>[0.101, -0.045, -0.013] [0.101, -0.05, -0.0] [0.101, -0.036, -0.036] [0.062, -0.031, 0.0] [0.101, 0.05, -0.0] [0.101, 0.048, -0.005] [0.031, 0.0, 0.015] [0.101, -0.027, 0.039]</t>
  </si>
  <si>
    <t>[0.166, -0.083, -0.0] [0.097, -0.034, -0.034] [0.077, -0.033, 0.013] [0.0, 0.0, 0.0] [0.025, 0.009, -0.009] [0.094, -0.033, 0.033] [0.166, 0.059, 0.059]</t>
  </si>
  <si>
    <t>[36.732, 17.631, 1.8] [36.732, 18.366, 0.0] [36.732, 18.366, -0.0] [36.732, 18.366, 0.0] [35.446, -4.151, 16.015] [36.732, -16.052, -5.547] [0.0, -0.0, -0.0] [13.407, -6.685, -0.0]</t>
  </si>
  <si>
    <t>[74.378, 37.189, -0.0] [67.535, 20.156, -15.991] [69.097, 22.983, 25.065] [0.0, -0.0, -0.0] [0.0, -0.0, -0.0] [0.0, -0.0, -0.0] [0.0, -0.0, 0.0]</t>
  </si>
  <si>
    <t>[30.354, -13.568, -3.916] [30.354, -15.177, -0.0] [30.354, -10.745, -10.745] [18.607, -9.288, 0.0] [30.354, 15.177, -0.0] [30.354, 14.57, -1.427] [9.167, 0.0, 4.583] [30.354, -8.135, 11.808]</t>
  </si>
  <si>
    <t>[49.805, -24.902, -0.0] [29.036, -10.26, -10.26] [23.159, -10.011, 3.785] [0.0, 0.0, 0.0] [7.57, 2.689, -2.689] [28.289, -10.011, 10.011] [49.805, 17.631, 17.631]</t>
  </si>
  <si>
    <t>[0.072, -0.027, -0.021] [0.0, 0.0, -0.0] [0.072, 0.0, 0.036] [0.0, 0.0, 0.0] [0.072, -0.0, -0.036] [0.0, 0.0, 0.0] [0.072, -0.024, -0.021] [0.0, 0.0, -0.0]</t>
  </si>
  <si>
    <t>[0.042, 0.013, -0.016] [0.088, -0.013, 0.024] [0.0, 0.0, 0.0] [0.088, 0.031, 0.031] [0.0, -0.0, 0.0] [0.088, 0.035, 0.022] [0.088, 0.0, 0.044]</t>
  </si>
  <si>
    <t>[0.173, -0.0, -0.087] [0.19, 0.0, 0.095] [0.19, 0.0, 0.095] [0.0, -0.0, -0.0] [0.089, 0.006, 0.007] [0.0, 0.0, -0.0]</t>
  </si>
  <si>
    <t>[0.149, 0.06, 0.033] [0.0, 0.0, 0.0] [0.149, -0.063, -0.028] [0.0, -0.0, 0.0] [0.0, -0.0, -0.0] [0.0, 0.0, 0.0]</t>
  </si>
  <si>
    <t>[0.337, 0.15, -0.044] [0.337, 0.129, 0.094] [0.317, -0.151, 0.018] [0.0, 0.0, -0.0] [0.337, -0.119, -0.119] [0.0, 0.0, 0.0] [0.045, 0.0, -0.023]</t>
  </si>
  <si>
    <t>[0.177, 0.088, -0.0] [0.177, 0.071, 0.043] [0.149, -0.065, 0.022] [0.164, -0.0, -0.082] [0.177, -0.088, 0.0] [0.056, -0.0, 0.028] [0.0, 0.0, -0.0]</t>
  </si>
  <si>
    <t>[0.0, 0.0, 0.0] [0.072, -0.027, -0.021] [0.0, -0.0, -0.0] [0.072, 0.0, 0.036] [0.0, -0.0, 0.0] [0.072, -0.0, -0.036] [0.0, 0.0, 0.0] [0.072, -0.024, -0.021]</t>
  </si>
  <si>
    <t>[0.146, 0.0, -0.073] [0.0, -0.0, 0.0] [0.039, 0.0, -0.019] [0.0, 0.0, 0.0] [0.0, -0.0, -0.0] [0.039, 0.0, -0.019] [0.146, -0.0, -0.073]</t>
  </si>
  <si>
    <t>[0.103, -0.037, -0.035] [0.095, 0.041, -0.015] [0.088, 0.0, 0.044] [0.103, -0.005, 0.049] [0.0, 0.0, -0.0] [0.103, -0.0, -0.052]</t>
  </si>
  <si>
    <t>[0.0, 0.0, 0.0] [0.149, 0.06, 0.033] [0.0, 0.0, -0.0] [0.149, -0.063, -0.028] [0.0, -0.0, 0.0] [0.0, -0.0, -0.0]</t>
  </si>
  <si>
    <t>[0.138, -0.068, -0.001] [0.138, -0.049, 0.049] [0.099, -0.037, -0.03] [0.138, -0.069, 0.0] [0.138, -0.049, -0.049] [0.022, 0.008, 0.008] [0.058, 0.02, -0.02]</t>
  </si>
  <si>
    <t>[0.143, 0.072, -0.0] [0.143, 0.051, 0.051] [0.089, 0.031, -0.031] [0.123, 0.062, -0.0] [0.143, 0.054, -0.043] [0.044, -0.015, 0.015] [0.067, -0.024, -0.024]</t>
  </si>
  <si>
    <t>[20.921, -10.377, -0.188] [20.921, -7.406, 7.406] [14.959, -5.586, -4.603] [20.921, -10.46, 0.0] [20.921, -7.406, -7.406] [3.285, 1.151, 1.151] [8.766, 3.096, -3.096]</t>
  </si>
  <si>
    <t>[8.263, 0.0, 4.132] [8.263, 2.892, 0.587] [0.0, -0.0, 0.0] [6.842, -3.231, -0.454] [0.0, 0.0, 0.0] [0.0, -0.0, -0.0] [0.0, 0.0, -0.0] [8.263, -3.958, 0.43]</t>
  </si>
  <si>
    <t>[0.0, -0.0, 0.0] [4.061, -1.961, -0.167] [0.0, -0.0, 0.0] [3.744, -1.799, 0.179] [4.061, 0.0, 2.03] [4.061, 0.0, 2.03] [0.995, -0.353, 0.353] [4.061, -1.584, -1.08]</t>
  </si>
  <si>
    <t>[2.416, 0.853, 0.853] [7.55, -0.234, -3.677] [0.0, -0.0, 0.0] [6.712, -3.36, -0.0] [0.0, 0.0, 0.0] [1.344, -0.476, 0.476] [2.484, -0.0, 1.246] [7.55, 0.0, 3.775]</t>
  </si>
  <si>
    <t>[7.139, -0.293, 3.448] [7.139, -1.206, 3.07] [5.004, -1.77, -1.77] [7.139, -1.114, -3.105] [0.0, 0.0, -0.0] [6.025, -3.013, 0.0] [0.0, -0.0, 0.0] [7.139, -3.57, 0.0]</t>
  </si>
  <si>
    <t>[2.034, 0.0, 1.019] [4.57, -2.221, 0.16] [0.0, -0.0, -0.0] [4.154, -2.075, 0.009] [0.0, -0.0, 0.0] [0.0, -0.0, 0.0] [0.0, -0.0, -0.0] [4.57, -2.244, 0.096]</t>
  </si>
  <si>
    <t>[1.15, -0.0, -0.575] [1.15, 0.575, 0.0] [1.15, 0.407, -0.407] [0.261, 0.131, -0.0] [1.15, -0.154, 0.121] [0.0, -0.0, -0.0] [1.15, 0.469, 0.255] [0.333, 0.118, 0.118]</t>
  </si>
  <si>
    <t>T24</t>
  </si>
  <si>
    <t>Number of Contacts</t>
  </si>
  <si>
    <t>Friction Force Closure</t>
  </si>
  <si>
    <t>Grasp Name</t>
  </si>
  <si>
    <t>mu f.coeff</t>
  </si>
  <si>
    <t>sheet code</t>
  </si>
  <si>
    <t>B</t>
  </si>
  <si>
    <t>C</t>
  </si>
  <si>
    <t>E</t>
  </si>
  <si>
    <t>F</t>
  </si>
  <si>
    <t>G</t>
  </si>
  <si>
    <t>H</t>
  </si>
  <si>
    <t>I</t>
  </si>
  <si>
    <t>J</t>
  </si>
  <si>
    <t>K</t>
  </si>
  <si>
    <t>L</t>
  </si>
  <si>
    <t>M</t>
  </si>
  <si>
    <t>O</t>
  </si>
  <si>
    <t>P</t>
  </si>
  <si>
    <t>Q</t>
  </si>
  <si>
    <t>R</t>
  </si>
  <si>
    <t>S</t>
  </si>
  <si>
    <t>T</t>
  </si>
  <si>
    <t>U</t>
  </si>
  <si>
    <t>V</t>
  </si>
  <si>
    <t>AA</t>
  </si>
  <si>
    <t>MINIMUM REQUIRED</t>
  </si>
  <si>
    <t>ALL GRASPS POSSIBLE</t>
  </si>
  <si>
    <t>ALL TASK w/ GRASPS LIMITED</t>
  </si>
  <si>
    <t>PERFORM ALL TASKS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</si>
</sst>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3" x14ac:knownFonts="1">
    <font>
      <sz val="11"/>
      <color theme="1"/>
      <name val="Calibri"/>
      <family val="2"/>
      <scheme val="minor"/>
    </font>
    <font>
      <b/>
      <sz val="11"/>
      <color theme="1"/>
      <name val="Calibri"/>
      <family val="2"/>
      <scheme val="minor"/>
    </font>
    <font>
      <sz val="11"/>
      <color rgb="FF454545"/>
      <name val="Courier New"/>
      <family val="3"/>
    </font>
    <font>
      <b/>
      <sz val="14"/>
      <color theme="0"/>
      <name val="Calibri"/>
      <family val="2"/>
      <scheme val="minor"/>
    </font>
    <font>
      <b/>
      <sz val="11"/>
      <name val="Calibri"/>
      <family val="2"/>
    </font>
    <font>
      <sz val="11"/>
      <name val="Calibri"/>
      <family val="2"/>
      <scheme val="minor"/>
    </font>
    <font>
      <b/>
      <sz val="11"/>
      <name val="Calibri"/>
      <family val="2"/>
    </font>
    <font>
      <b/>
      <sz val="11"/>
      <name val="Calibri"/>
      <family val="2"/>
    </font>
    <font>
      <b/>
      <sz val="11"/>
      <name val="Calibri"/>
      <family val="2"/>
    </font>
    <font>
      <b/>
      <sz val="11"/>
      <name val="Calibri"/>
      <family val="2"/>
      <scheme val="minor"/>
    </font>
    <font>
      <b/>
      <sz val="11"/>
      <name val="Calibri"/>
      <family val="2"/>
    </font>
    <font>
      <b/>
      <sz val="11"/>
      <name val="Calibri"/>
      <family val="2"/>
    </font>
    <font>
      <b/>
      <sz val="11"/>
      <name val="Calibri"/>
    </font>
  </fonts>
  <fills count="10">
    <fill>
      <patternFill patternType="none"/>
    </fill>
    <fill>
      <patternFill patternType="gray125"/>
    </fill>
    <fill>
      <patternFill patternType="solid">
        <fgColor rgb="FFFFC000"/>
        <bgColor indexed="64"/>
      </patternFill>
    </fill>
    <fill>
      <patternFill patternType="solid">
        <fgColor theme="5" tint="0.79998168889431442"/>
        <bgColor indexed="64"/>
      </patternFill>
    </fill>
    <fill>
      <patternFill patternType="solid">
        <fgColor theme="7"/>
        <bgColor indexed="64"/>
      </patternFill>
    </fill>
    <fill>
      <patternFill patternType="solid">
        <fgColor theme="2" tint="-9.9978637043366805E-2"/>
        <bgColor indexed="64"/>
      </patternFill>
    </fill>
    <fill>
      <patternFill patternType="solid">
        <fgColor theme="2"/>
        <bgColor indexed="64"/>
      </patternFill>
    </fill>
    <fill>
      <patternFill patternType="solid">
        <fgColor rgb="FFC00000"/>
        <bgColor indexed="64"/>
      </patternFill>
    </fill>
    <fill>
      <patternFill patternType="solid">
        <fgColor theme="5" tint="0.59999389629810485"/>
        <bgColor indexed="64"/>
      </patternFill>
    </fill>
    <fill>
      <patternFill patternType="solid">
        <fgColor rgb="FF00B050"/>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thin">
        <color indexed="64"/>
      </right>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right style="medium">
        <color indexed="64"/>
      </right>
      <top/>
      <bottom/>
      <diagonal/>
    </border>
    <border>
      <left/>
      <right style="medium">
        <color indexed="64"/>
      </right>
      <top style="thin">
        <color auto="1"/>
      </top>
      <bottom style="thin">
        <color auto="1"/>
      </bottom>
      <diagonal/>
    </border>
    <border>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thin">
        <color auto="1"/>
      </right>
      <top style="thin">
        <color auto="1"/>
      </top>
      <bottom style="medium">
        <color indexed="64"/>
      </bottom>
      <diagonal/>
    </border>
    <border>
      <left/>
      <right/>
      <top style="thin">
        <color auto="1"/>
      </top>
      <bottom style="thin">
        <color auto="1"/>
      </bottom>
      <diagonal/>
    </border>
    <border>
      <left style="thin">
        <color indexed="64"/>
      </left>
      <right/>
      <top style="thin">
        <color indexed="64"/>
      </top>
      <bottom style="medium">
        <color indexed="64"/>
      </bottom>
      <diagonal/>
    </border>
    <border>
      <left/>
      <right style="thin">
        <color auto="1"/>
      </right>
      <top/>
      <bottom style="thin">
        <color auto="1"/>
      </bottom>
      <diagonal/>
    </border>
    <border>
      <left style="thin">
        <color auto="1"/>
      </left>
      <right style="medium">
        <color indexed="64"/>
      </right>
      <top style="medium">
        <color indexed="64"/>
      </top>
      <bottom style="thin">
        <color auto="1"/>
      </bottom>
      <diagonal/>
    </border>
    <border>
      <left/>
      <right style="thin">
        <color auto="1"/>
      </right>
      <top style="medium">
        <color indexed="64"/>
      </top>
      <bottom style="thin">
        <color indexed="64"/>
      </bottom>
      <diagonal/>
    </border>
    <border>
      <left style="thin">
        <color auto="1"/>
      </left>
      <right/>
      <top style="medium">
        <color indexed="64"/>
      </top>
      <bottom style="thin">
        <color auto="1"/>
      </bottom>
      <diagonal/>
    </border>
  </borders>
  <cellStyleXfs count="1">
    <xf numFmtId="0" fontId="0" fillId="0" borderId="0"/>
  </cellStyleXfs>
  <cellXfs count="184">
    <xf numFmtId="0" fontId="0" fillId="0" borderId="0" xfId="0"/>
    <xf numFmtId="0" fontId="0" fillId="0" borderId="0" xfId="0" applyAlignment="1">
      <alignment vertical="center"/>
    </xf>
    <xf numFmtId="0" fontId="1" fillId="0" borderId="0" xfId="0" applyFont="1" applyAlignment="1">
      <alignment vertical="center" textRotation="90"/>
    </xf>
    <xf numFmtId="0" fontId="1" fillId="0" borderId="0" xfId="0" applyFont="1" applyAlignment="1">
      <alignment vertical="center"/>
    </xf>
    <xf numFmtId="0" fontId="1" fillId="0" borderId="19" xfId="0" applyFont="1" applyBorder="1" applyAlignment="1">
      <alignment vertical="center" textRotation="90"/>
    </xf>
    <xf numFmtId="0" fontId="1" fillId="0" borderId="0" xfId="0" applyFont="1" applyAlignment="1">
      <alignment horizontal="center" vertical="center" textRotation="90"/>
    </xf>
    <xf numFmtId="0" fontId="2" fillId="0" borderId="0" xfId="0" applyFont="1" applyAlignment="1">
      <alignment horizontal="left" vertical="center"/>
    </xf>
    <xf numFmtId="0" fontId="1" fillId="0" borderId="4" xfId="0" applyFont="1" applyBorder="1" applyAlignment="1">
      <alignment horizontal="left" vertical="top" wrapText="1"/>
    </xf>
    <xf numFmtId="0" fontId="1" fillId="0" borderId="10" xfId="0" applyFont="1" applyBorder="1" applyAlignment="1">
      <alignment horizontal="left" vertical="top" wrapText="1"/>
    </xf>
    <xf numFmtId="0" fontId="1" fillId="0" borderId="19" xfId="0" applyFont="1" applyBorder="1" applyAlignment="1">
      <alignment horizontal="left" vertical="top" wrapText="1"/>
    </xf>
    <xf numFmtId="0" fontId="1" fillId="0" borderId="7" xfId="0" applyFont="1" applyBorder="1" applyAlignment="1">
      <alignment horizontal="left" vertical="top" wrapText="1"/>
    </xf>
    <xf numFmtId="0" fontId="1" fillId="0" borderId="19" xfId="0" applyFont="1" applyBorder="1" applyAlignment="1">
      <alignment horizontal="left" vertical="top"/>
    </xf>
    <xf numFmtId="164" fontId="0" fillId="0" borderId="0" xfId="0" applyNumberFormat="1" applyAlignment="1">
      <alignment horizontal="center" vertical="center"/>
    </xf>
    <xf numFmtId="0" fontId="0" fillId="0" borderId="20" xfId="0" applyBorder="1" applyAlignment="1">
      <alignment horizontal="left" vertical="top"/>
    </xf>
    <xf numFmtId="0" fontId="0" fillId="0" borderId="13" xfId="0" applyBorder="1" applyAlignment="1">
      <alignment horizontal="left" vertical="top"/>
    </xf>
    <xf numFmtId="0" fontId="0" fillId="0" borderId="11" xfId="0" applyBorder="1" applyAlignment="1">
      <alignment horizontal="left" vertical="top"/>
    </xf>
    <xf numFmtId="0" fontId="1" fillId="0" borderId="15" xfId="0" applyFont="1" applyBorder="1" applyAlignment="1">
      <alignment horizontal="left" vertical="top"/>
    </xf>
    <xf numFmtId="0" fontId="1" fillId="0" borderId="11" xfId="0" applyFont="1" applyBorder="1" applyAlignment="1">
      <alignment horizontal="left" vertical="top"/>
    </xf>
    <xf numFmtId="0" fontId="4" fillId="0" borderId="27" xfId="0" applyFont="1" applyBorder="1" applyAlignment="1">
      <alignment horizontal="center" vertical="top"/>
    </xf>
    <xf numFmtId="0" fontId="1" fillId="9" borderId="0" xfId="0" applyFont="1" applyFill="1" applyAlignment="1">
      <alignment horizontal="center" vertical="center"/>
    </xf>
    <xf numFmtId="49" fontId="0" fillId="0" borderId="0" xfId="0" applyNumberFormat="1" applyAlignment="1">
      <alignment horizontal="center" vertical="center"/>
    </xf>
    <xf numFmtId="0" fontId="1" fillId="0" borderId="31" xfId="0" applyFont="1" applyBorder="1" applyAlignment="1">
      <alignment horizontal="center" vertical="center" textRotation="90"/>
    </xf>
    <xf numFmtId="0" fontId="1" fillId="0" borderId="31" xfId="0" applyFont="1" applyBorder="1" applyAlignment="1">
      <alignment vertical="center" textRotation="90"/>
    </xf>
    <xf numFmtId="0" fontId="1" fillId="0" borderId="31" xfId="0" applyFont="1" applyBorder="1" applyAlignment="1">
      <alignment horizontal="center" vertical="center"/>
    </xf>
    <xf numFmtId="0" fontId="0" fillId="0" borderId="31" xfId="0" applyBorder="1" applyAlignment="1">
      <alignment horizontal="center" vertical="center"/>
    </xf>
    <xf numFmtId="0" fontId="0" fillId="0" borderId="0" xfId="0" applyAlignment="1">
      <alignment horizontal="left" vertical="center"/>
    </xf>
    <xf numFmtId="0" fontId="9" fillId="0" borderId="27" xfId="0" applyFont="1" applyBorder="1" applyAlignment="1">
      <alignment horizontal="center" vertical="top"/>
    </xf>
    <xf numFmtId="164" fontId="0" fillId="0" borderId="0" xfId="0" applyNumberFormat="1" applyAlignment="1">
      <alignment shrinkToFit="1"/>
    </xf>
    <xf numFmtId="0" fontId="0" fillId="0" borderId="0" xfId="0" applyAlignment="1">
      <alignment shrinkToFit="1"/>
    </xf>
    <xf numFmtId="0" fontId="0" fillId="0" borderId="0" xfId="0" applyAlignment="1">
      <alignment horizontal="center" vertical="center"/>
    </xf>
    <xf numFmtId="0" fontId="1" fillId="0" borderId="0" xfId="0" applyFont="1" applyAlignment="1">
      <alignment horizontal="center" vertical="center"/>
    </xf>
    <xf numFmtId="0" fontId="10" fillId="0" borderId="32" xfId="0" applyFont="1" applyBorder="1" applyAlignment="1">
      <alignment horizontal="center" vertical="top"/>
    </xf>
    <xf numFmtId="0" fontId="0" fillId="0" borderId="0" xfId="0" applyAlignment="1">
      <alignment horizontal="center" vertical="top"/>
    </xf>
    <xf numFmtId="0" fontId="10" fillId="0" borderId="32" xfId="0" applyFont="1" applyBorder="1" applyAlignment="1">
      <alignment horizontal="left" vertical="top"/>
    </xf>
    <xf numFmtId="164" fontId="0" fillId="0" borderId="0" xfId="0" applyNumberFormat="1" applyAlignment="1">
      <alignment horizontal="left" vertical="center"/>
    </xf>
    <xf numFmtId="0" fontId="0" fillId="0" borderId="0" xfId="0" applyAlignment="1">
      <alignment horizontal="left"/>
    </xf>
    <xf numFmtId="0" fontId="0" fillId="0" borderId="0" xfId="0" applyAlignment="1">
      <alignment horizontal="left" vertical="top" wrapText="1"/>
    </xf>
    <xf numFmtId="164" fontId="0" fillId="0" borderId="0" xfId="0" applyNumberFormat="1" applyAlignment="1">
      <alignment horizontal="left" vertical="top"/>
    </xf>
    <xf numFmtId="49" fontId="0" fillId="0" borderId="0" xfId="0" applyNumberFormat="1"/>
    <xf numFmtId="49" fontId="0" fillId="0" borderId="0" xfId="0" applyNumberFormat="1" applyAlignment="1">
      <alignment horizontal="left" vertical="center"/>
    </xf>
    <xf numFmtId="2" fontId="0" fillId="3" borderId="12" xfId="0" applyNumberFormat="1" applyFill="1" applyBorder="1" applyAlignment="1">
      <alignment horizontal="left" vertical="top"/>
    </xf>
    <xf numFmtId="2" fontId="0" fillId="0" borderId="24" xfId="0" applyNumberFormat="1" applyBorder="1" applyAlignment="1">
      <alignment horizontal="left" vertical="top"/>
    </xf>
    <xf numFmtId="2" fontId="0" fillId="0" borderId="23" xfId="0" applyNumberFormat="1" applyBorder="1" applyAlignment="1">
      <alignment horizontal="left" vertical="top"/>
    </xf>
    <xf numFmtId="2" fontId="0" fillId="3" borderId="14" xfId="0" applyNumberFormat="1" applyFill="1" applyBorder="1" applyAlignment="1">
      <alignment horizontal="left" vertical="top"/>
    </xf>
    <xf numFmtId="2" fontId="0" fillId="0" borderId="22" xfId="0" applyNumberFormat="1" applyBorder="1" applyAlignment="1">
      <alignment horizontal="left" vertical="top"/>
    </xf>
    <xf numFmtId="2" fontId="0" fillId="3" borderId="23" xfId="0" applyNumberFormat="1" applyFill="1" applyBorder="1" applyAlignment="1">
      <alignment horizontal="left" vertical="top"/>
    </xf>
    <xf numFmtId="2" fontId="0" fillId="3" borderId="24" xfId="0" applyNumberFormat="1" applyFill="1" applyBorder="1" applyAlignment="1">
      <alignment horizontal="left" vertical="top"/>
    </xf>
    <xf numFmtId="2" fontId="0" fillId="4" borderId="22" xfId="0" applyNumberFormat="1" applyFill="1" applyBorder="1" applyAlignment="1">
      <alignment horizontal="left" vertical="top"/>
    </xf>
    <xf numFmtId="2" fontId="0" fillId="0" borderId="14" xfId="0" applyNumberFormat="1" applyBorder="1" applyAlignment="1">
      <alignment horizontal="left" vertical="top"/>
    </xf>
    <xf numFmtId="2" fontId="0" fillId="3" borderId="22" xfId="0" applyNumberFormat="1" applyFill="1" applyBorder="1" applyAlignment="1">
      <alignment horizontal="left" vertical="top"/>
    </xf>
    <xf numFmtId="0" fontId="1" fillId="0" borderId="8" xfId="0" applyFont="1" applyBorder="1" applyAlignment="1">
      <alignment horizontal="left" vertical="top"/>
    </xf>
    <xf numFmtId="2" fontId="1" fillId="0" borderId="9" xfId="0" applyNumberFormat="1" applyFont="1" applyBorder="1" applyAlignment="1">
      <alignment horizontal="left" vertical="top"/>
    </xf>
    <xf numFmtId="0" fontId="0" fillId="0" borderId="8" xfId="0" applyBorder="1" applyAlignment="1">
      <alignment horizontal="left" vertical="top"/>
    </xf>
    <xf numFmtId="2" fontId="0" fillId="2" borderId="9" xfId="0" applyNumberFormat="1" applyFill="1" applyBorder="1" applyAlignment="1">
      <alignment horizontal="left" vertical="top"/>
    </xf>
    <xf numFmtId="2" fontId="0" fillId="0" borderId="9" xfId="0" applyNumberFormat="1" applyBorder="1" applyAlignment="1">
      <alignment horizontal="left" vertical="top"/>
    </xf>
    <xf numFmtId="0" fontId="1" fillId="0" borderId="12" xfId="0" applyFont="1" applyBorder="1" applyAlignment="1">
      <alignment horizontal="left" vertical="top" wrapText="1"/>
    </xf>
    <xf numFmtId="0" fontId="1" fillId="0" borderId="12" xfId="0" applyFont="1" applyBorder="1" applyAlignment="1">
      <alignment horizontal="left" vertical="top"/>
    </xf>
    <xf numFmtId="0" fontId="0" fillId="0" borderId="12" xfId="0" applyBorder="1" applyAlignment="1">
      <alignment horizontal="left" vertical="top"/>
    </xf>
    <xf numFmtId="0" fontId="0" fillId="0" borderId="23" xfId="0" applyBorder="1" applyAlignment="1">
      <alignment horizontal="left" vertical="top"/>
    </xf>
    <xf numFmtId="0" fontId="0" fillId="0" borderId="24" xfId="0" applyBorder="1" applyAlignment="1">
      <alignment horizontal="left" vertical="top"/>
    </xf>
    <xf numFmtId="0" fontId="0" fillId="0" borderId="14" xfId="0" applyBorder="1" applyAlignment="1">
      <alignment horizontal="left" vertical="top"/>
    </xf>
    <xf numFmtId="0" fontId="1" fillId="0" borderId="22" xfId="0" applyFont="1" applyBorder="1" applyAlignment="1">
      <alignment horizontal="left" vertical="top" wrapText="1"/>
    </xf>
    <xf numFmtId="0" fontId="0" fillId="0" borderId="22" xfId="0" applyBorder="1" applyAlignment="1">
      <alignment horizontal="left" vertical="top"/>
    </xf>
    <xf numFmtId="0" fontId="1" fillId="0" borderId="5" xfId="0" applyFont="1" applyBorder="1" applyAlignment="1">
      <alignment horizontal="left" vertical="top"/>
    </xf>
    <xf numFmtId="164" fontId="1" fillId="0" borderId="5" xfId="0" applyNumberFormat="1" applyFont="1" applyBorder="1" applyAlignment="1">
      <alignment horizontal="left" vertical="top"/>
    </xf>
    <xf numFmtId="0" fontId="1" fillId="6" borderId="0" xfId="0" applyFont="1" applyFill="1" applyAlignment="1">
      <alignment horizontal="left" vertical="top"/>
    </xf>
    <xf numFmtId="0" fontId="0" fillId="0" borderId="2" xfId="0" applyBorder="1" applyAlignment="1">
      <alignment horizontal="left" vertical="top"/>
    </xf>
    <xf numFmtId="164" fontId="0" fillId="0" borderId="2" xfId="0" applyNumberFormat="1" applyBorder="1" applyAlignment="1">
      <alignment horizontal="left" vertical="top"/>
    </xf>
    <xf numFmtId="0" fontId="0" fillId="6" borderId="0" xfId="0" applyFill="1" applyAlignment="1">
      <alignment horizontal="left" vertical="top"/>
    </xf>
    <xf numFmtId="0" fontId="0" fillId="0" borderId="3" xfId="0" applyBorder="1" applyAlignment="1">
      <alignment horizontal="left" vertical="top"/>
    </xf>
    <xf numFmtId="0" fontId="0" fillId="0" borderId="26" xfId="0" applyBorder="1" applyAlignment="1">
      <alignment horizontal="left" vertical="top"/>
    </xf>
    <xf numFmtId="164" fontId="0" fillId="0" borderId="3" xfId="0" applyNumberFormat="1" applyBorder="1" applyAlignment="1">
      <alignment horizontal="left" vertical="top"/>
    </xf>
    <xf numFmtId="0" fontId="0" fillId="0" borderId="6" xfId="0" applyBorder="1" applyAlignment="1">
      <alignment horizontal="left" vertical="top"/>
    </xf>
    <xf numFmtId="164" fontId="0" fillId="0" borderId="6" xfId="0" applyNumberFormat="1" applyBorder="1" applyAlignment="1">
      <alignment horizontal="left" vertical="top"/>
    </xf>
    <xf numFmtId="0" fontId="0" fillId="0" borderId="1" xfId="0" applyBorder="1" applyAlignment="1">
      <alignment horizontal="left" vertical="top"/>
    </xf>
    <xf numFmtId="164" fontId="0" fillId="0" borderId="25" xfId="0" applyNumberFormat="1" applyBorder="1" applyAlignment="1">
      <alignment horizontal="left" vertical="top"/>
    </xf>
    <xf numFmtId="0" fontId="0" fillId="0" borderId="25" xfId="0" applyBorder="1" applyAlignment="1">
      <alignment horizontal="left" vertical="top"/>
    </xf>
    <xf numFmtId="164" fontId="0" fillId="0" borderId="8" xfId="0" applyNumberFormat="1" applyBorder="1" applyAlignment="1">
      <alignment horizontal="left" vertical="top"/>
    </xf>
    <xf numFmtId="0" fontId="0" fillId="0" borderId="26" xfId="0" quotePrefix="1" applyBorder="1" applyAlignment="1">
      <alignment horizontal="left" vertical="top"/>
    </xf>
    <xf numFmtId="0" fontId="8" fillId="0" borderId="30" xfId="0" applyFont="1" applyBorder="1" applyAlignment="1">
      <alignment horizontal="left" vertical="top"/>
    </xf>
    <xf numFmtId="0" fontId="7" fillId="0" borderId="29" xfId="0" applyFont="1" applyBorder="1" applyAlignment="1">
      <alignment horizontal="left" vertical="top"/>
    </xf>
    <xf numFmtId="0" fontId="6" fillId="0" borderId="28" xfId="0" applyFont="1" applyBorder="1" applyAlignment="1">
      <alignment horizontal="left" vertical="top"/>
    </xf>
    <xf numFmtId="0" fontId="4" fillId="0" borderId="27" xfId="0" applyFont="1" applyBorder="1" applyAlignment="1">
      <alignment horizontal="left" vertical="top"/>
    </xf>
    <xf numFmtId="0" fontId="11" fillId="0" borderId="33" xfId="0" applyFont="1" applyBorder="1" applyAlignment="1">
      <alignment horizontal="center" vertical="top"/>
    </xf>
    <xf numFmtId="0" fontId="0" fillId="0" borderId="0" xfId="0"/>
    <xf numFmtId="0" fontId="0" fillId="0" borderId="17" xfId="0" applyBorder="1"/>
    <xf numFmtId="0" fontId="1" fillId="0" borderId="0" xfId="0" applyFont="1" applyAlignment="1">
      <alignment horizontal="left" vertical="top"/>
    </xf>
    <xf numFmtId="0" fontId="0" fillId="0" borderId="15" xfId="0" applyBorder="1" applyAlignment="1">
      <alignment horizontal="left" vertical="top"/>
    </xf>
    <xf numFmtId="0" fontId="0" fillId="0" borderId="16" xfId="0" applyBorder="1" applyAlignment="1">
      <alignment horizontal="left" vertical="top"/>
    </xf>
    <xf numFmtId="0" fontId="0" fillId="0" borderId="18" xfId="0" applyBorder="1" applyAlignment="1">
      <alignment horizontal="left" vertical="top"/>
    </xf>
    <xf numFmtId="0" fontId="0" fillId="0" borderId="17" xfId="0" applyBorder="1" applyAlignment="1">
      <alignment horizontal="left" vertical="top"/>
    </xf>
    <xf numFmtId="0" fontId="0" fillId="0" borderId="0" xfId="0" applyAlignment="1">
      <alignment horizontal="left" vertical="top"/>
    </xf>
    <xf numFmtId="2" fontId="0" fillId="0" borderId="0" xfId="0" applyNumberFormat="1" applyAlignment="1">
      <alignment horizontal="left" vertical="top"/>
    </xf>
    <xf numFmtId="0" fontId="1" fillId="0" borderId="0" xfId="0" applyFont="1" applyAlignment="1">
      <alignment horizontal="left" vertical="top" wrapText="1"/>
    </xf>
    <xf numFmtId="0" fontId="1" fillId="0" borderId="0" xfId="0" applyFont="1"/>
    <xf numFmtId="0" fontId="12" fillId="0" borderId="34" xfId="0" applyFont="1" applyBorder="1" applyAlignment="1">
      <alignment horizontal="center" vertical="top"/>
    </xf>
    <xf numFmtId="49" fontId="12" fillId="0" borderId="34" xfId="0" applyNumberFormat="1" applyFont="1" applyBorder="1" applyAlignment="1">
      <alignment horizontal="center" vertical="top"/>
    </xf>
    <xf numFmtId="0" fontId="5" fillId="5" borderId="0" xfId="0" applyFont="1" applyFill="1" applyAlignment="1">
      <alignment horizontal="center" vertical="top" wrapText="1"/>
    </xf>
    <xf numFmtId="0" fontId="0" fillId="0" borderId="0" xfId="0"/>
    <xf numFmtId="0" fontId="1" fillId="0" borderId="16" xfId="0" applyFont="1" applyBorder="1" applyAlignment="1">
      <alignment horizontal="left" vertical="top"/>
    </xf>
    <xf numFmtId="0" fontId="0" fillId="0" borderId="17" xfId="0" applyBorder="1"/>
    <xf numFmtId="0" fontId="0" fillId="0" borderId="18" xfId="0" applyBorder="1"/>
    <xf numFmtId="0" fontId="1" fillId="0" borderId="18" xfId="0" applyFont="1" applyBorder="1" applyAlignment="1">
      <alignment horizontal="left" vertical="top"/>
    </xf>
    <xf numFmtId="0" fontId="0" fillId="0" borderId="16" xfId="0" applyBorder="1" applyAlignment="1">
      <alignment horizontal="left" vertical="top"/>
    </xf>
    <xf numFmtId="0" fontId="0" fillId="0" borderId="15" xfId="0" applyBorder="1" applyAlignment="1">
      <alignment horizontal="left" vertical="top"/>
    </xf>
    <xf numFmtId="0" fontId="1" fillId="0" borderId="20" xfId="0" applyFont="1" applyBorder="1" applyAlignment="1">
      <alignment horizontal="left" vertical="top"/>
    </xf>
    <xf numFmtId="0" fontId="1" fillId="0" borderId="0" xfId="0" applyFont="1" applyAlignment="1">
      <alignment horizontal="left" vertical="top"/>
    </xf>
    <xf numFmtId="0" fontId="0" fillId="0" borderId="20" xfId="0" applyBorder="1"/>
    <xf numFmtId="0" fontId="1" fillId="0" borderId="13" xfId="0" applyFont="1" applyBorder="1" applyAlignment="1">
      <alignment horizontal="left" vertical="top"/>
    </xf>
    <xf numFmtId="0" fontId="0" fillId="0" borderId="17" xfId="0" applyBorder="1" applyAlignment="1">
      <alignment horizontal="left" vertical="top"/>
    </xf>
    <xf numFmtId="0" fontId="0" fillId="0" borderId="18" xfId="0" applyBorder="1" applyAlignment="1">
      <alignment horizontal="left" vertical="top"/>
    </xf>
    <xf numFmtId="0" fontId="1" fillId="4" borderId="0" xfId="0" applyFont="1" applyFill="1" applyAlignment="1">
      <alignment horizontal="left" vertical="top"/>
    </xf>
    <xf numFmtId="0" fontId="0" fillId="0" borderId="0" xfId="0" applyAlignment="1">
      <alignment horizontal="left" vertical="top"/>
    </xf>
    <xf numFmtId="0" fontId="3" fillId="7" borderId="0" xfId="0" applyFont="1" applyFill="1" applyAlignment="1">
      <alignment horizontal="left" vertical="top" wrapText="1"/>
    </xf>
    <xf numFmtId="2" fontId="0" fillId="0" borderId="0" xfId="0" applyNumberFormat="1" applyAlignment="1">
      <alignment horizontal="left" vertical="top"/>
    </xf>
    <xf numFmtId="0" fontId="1" fillId="0" borderId="0" xfId="0" applyFont="1" applyAlignment="1">
      <alignment horizontal="left" vertical="top" wrapText="1"/>
    </xf>
    <xf numFmtId="0" fontId="1" fillId="0" borderId="24" xfId="0" applyFont="1" applyBorder="1" applyAlignment="1">
      <alignment horizontal="left" vertical="top" wrapText="1"/>
    </xf>
    <xf numFmtId="0" fontId="0" fillId="0" borderId="21" xfId="0" applyBorder="1"/>
    <xf numFmtId="0" fontId="0" fillId="0" borderId="24" xfId="0" applyBorder="1"/>
    <xf numFmtId="0" fontId="1" fillId="4" borderId="17" xfId="0" applyFont="1" applyFill="1" applyBorder="1" applyAlignment="1">
      <alignment horizontal="left" vertical="top" wrapText="1"/>
    </xf>
    <xf numFmtId="0" fontId="1" fillId="8" borderId="0" xfId="0" applyFont="1" applyFill="1" applyAlignment="1">
      <alignment horizontal="left" vertical="top" wrapText="1"/>
    </xf>
    <xf numFmtId="0" fontId="1" fillId="0" borderId="24" xfId="0" applyFont="1" applyBorder="1" applyAlignment="1">
      <alignment horizontal="left" vertical="top"/>
    </xf>
    <xf numFmtId="0" fontId="1" fillId="0" borderId="0" xfId="0" applyFont="1" applyAlignment="1">
      <alignment horizontal="center"/>
    </xf>
    <xf numFmtId="0" fontId="1" fillId="0" borderId="0" xfId="0" applyFont="1"/>
    <xf numFmtId="0" fontId="1" fillId="0" borderId="34" xfId="0" applyFont="1" applyBorder="1" applyAlignment="1">
      <alignment horizontal="center" vertical="center"/>
    </xf>
    <xf numFmtId="0" fontId="0" fillId="0" borderId="34" xfId="0" applyBorder="1" applyAlignment="1">
      <alignment horizontal="center" vertical="center"/>
    </xf>
    <xf numFmtId="0" fontId="0" fillId="0" borderId="0" xfId="0" applyAlignment="1">
      <alignment horizontal="center" vertical="center"/>
    </xf>
    <xf numFmtId="0" fontId="0" fillId="0" borderId="34" xfId="0" applyFill="1" applyBorder="1" applyAlignment="1">
      <alignment horizontal="center" vertical="center"/>
    </xf>
    <xf numFmtId="0" fontId="0" fillId="0" borderId="34" xfId="0" applyFill="1" applyBorder="1" applyAlignment="1">
      <alignment horizontal="center" vertical="center"/>
    </xf>
    <xf numFmtId="0" fontId="1" fillId="0" borderId="35" xfId="0" applyFont="1" applyFill="1" applyBorder="1" applyAlignment="1">
      <alignment horizontal="center" vertical="center"/>
    </xf>
    <xf numFmtId="0" fontId="1" fillId="0" borderId="6" xfId="0" applyFont="1" applyFill="1" applyBorder="1" applyAlignment="1">
      <alignment horizontal="center" vertical="center"/>
    </xf>
    <xf numFmtId="0" fontId="0" fillId="0" borderId="35" xfId="0" applyFill="1" applyBorder="1" applyAlignment="1">
      <alignment horizontal="center" vertical="center"/>
    </xf>
    <xf numFmtId="0" fontId="0" fillId="0" borderId="6" xfId="0" applyFill="1" applyBorder="1" applyAlignment="1">
      <alignment horizontal="center" vertical="center"/>
    </xf>
    <xf numFmtId="0" fontId="1" fillId="0" borderId="36" xfId="0" applyFont="1" applyBorder="1" applyAlignment="1">
      <alignment horizontal="center" vertical="center"/>
    </xf>
    <xf numFmtId="0" fontId="0" fillId="0" borderId="36" xfId="0" applyBorder="1" applyAlignment="1">
      <alignment horizontal="center" vertical="center"/>
    </xf>
    <xf numFmtId="0" fontId="1" fillId="0" borderId="37" xfId="0" applyFont="1" applyBorder="1" applyAlignment="1">
      <alignment horizontal="center" vertical="center"/>
    </xf>
    <xf numFmtId="0" fontId="0" fillId="0" borderId="37" xfId="0" applyBorder="1" applyAlignment="1">
      <alignment horizontal="center" vertical="center"/>
    </xf>
    <xf numFmtId="0" fontId="1" fillId="0" borderId="38" xfId="0" applyFont="1" applyBorder="1" applyAlignment="1">
      <alignment horizontal="center" vertical="center"/>
    </xf>
    <xf numFmtId="0" fontId="1" fillId="0" borderId="39" xfId="0" applyFont="1" applyBorder="1" applyAlignment="1">
      <alignment horizontal="center" vertical="center"/>
    </xf>
    <xf numFmtId="0" fontId="1" fillId="0" borderId="40" xfId="0" applyFont="1" applyBorder="1" applyAlignment="1">
      <alignment horizontal="center" vertical="center"/>
    </xf>
    <xf numFmtId="0" fontId="1" fillId="0" borderId="41" xfId="0" applyFont="1" applyBorder="1" applyAlignment="1">
      <alignment horizontal="center" vertical="center"/>
    </xf>
    <xf numFmtId="0" fontId="1" fillId="0" borderId="42" xfId="0" applyFont="1"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0" fillId="0" borderId="17" xfId="0" applyBorder="1" applyAlignment="1">
      <alignment vertical="center"/>
    </xf>
    <xf numFmtId="0" fontId="0" fillId="0" borderId="0" xfId="0" applyBorder="1" applyAlignment="1">
      <alignment vertical="center"/>
    </xf>
    <xf numFmtId="0" fontId="0" fillId="0" borderId="43" xfId="0" applyBorder="1" applyAlignment="1">
      <alignment vertical="center"/>
    </xf>
    <xf numFmtId="0" fontId="0" fillId="0" borderId="17" xfId="0" applyBorder="1" applyAlignment="1">
      <alignment horizontal="center" vertical="center"/>
    </xf>
    <xf numFmtId="0" fontId="0" fillId="0" borderId="0" xfId="0" applyBorder="1" applyAlignment="1">
      <alignment horizontal="center" vertical="center"/>
    </xf>
    <xf numFmtId="0" fontId="0" fillId="0" borderId="43" xfId="0" applyBorder="1" applyAlignment="1">
      <alignment horizontal="center" vertical="center"/>
    </xf>
    <xf numFmtId="0" fontId="0" fillId="0" borderId="0" xfId="0" applyBorder="1"/>
    <xf numFmtId="0" fontId="0" fillId="0" borderId="43" xfId="0" applyBorder="1"/>
    <xf numFmtId="0" fontId="1" fillId="0" borderId="0" xfId="0" applyFont="1" applyBorder="1" applyAlignment="1">
      <alignment horizontal="center" vertical="center"/>
    </xf>
    <xf numFmtId="0" fontId="1" fillId="0" borderId="44" xfId="0" applyFont="1" applyBorder="1" applyAlignment="1">
      <alignment horizontal="center" vertical="center"/>
    </xf>
    <xf numFmtId="0" fontId="0" fillId="0" borderId="44" xfId="0" applyBorder="1" applyAlignment="1">
      <alignment horizontal="center" vertical="center"/>
    </xf>
    <xf numFmtId="0" fontId="0" fillId="0" borderId="18" xfId="0" applyBorder="1" applyAlignment="1">
      <alignment horizontal="center" vertical="center"/>
    </xf>
    <xf numFmtId="0" fontId="0" fillId="0" borderId="20"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3"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1" fillId="0" borderId="49" xfId="0" applyFont="1" applyBorder="1" applyAlignment="1">
      <alignment horizontal="center" vertical="center"/>
    </xf>
    <xf numFmtId="0" fontId="0" fillId="0" borderId="50" xfId="0" applyBorder="1" applyAlignment="1">
      <alignment horizontal="center" vertical="center"/>
    </xf>
    <xf numFmtId="0" fontId="1" fillId="0" borderId="51" xfId="0" applyFont="1" applyBorder="1" applyAlignment="1">
      <alignment vertical="center" textRotation="90"/>
    </xf>
    <xf numFmtId="0" fontId="0" fillId="0" borderId="0" xfId="0" applyNumberFormat="1" applyAlignment="1">
      <alignment horizontal="left" vertical="top"/>
    </xf>
    <xf numFmtId="0" fontId="1" fillId="0" borderId="19" xfId="0" applyFont="1" applyBorder="1" applyAlignment="1">
      <alignment horizontal="center" vertical="center" textRotation="90"/>
    </xf>
    <xf numFmtId="0" fontId="0" fillId="0" borderId="0" xfId="0" applyFill="1" applyBorder="1" applyAlignment="1">
      <alignment horizontal="center" vertical="center"/>
    </xf>
    <xf numFmtId="0" fontId="1" fillId="0" borderId="10" xfId="0" applyFont="1" applyBorder="1" applyAlignment="1">
      <alignment horizontal="center" vertical="center"/>
    </xf>
    <xf numFmtId="0" fontId="1" fillId="0" borderId="2" xfId="0" applyFont="1" applyBorder="1" applyAlignment="1">
      <alignment horizontal="center" vertical="center"/>
    </xf>
    <xf numFmtId="0" fontId="1" fillId="0" borderId="52" xfId="0" applyFont="1" applyBorder="1" applyAlignment="1">
      <alignment horizontal="center" vertical="center"/>
    </xf>
    <xf numFmtId="0" fontId="0" fillId="0" borderId="0" xfId="0" applyNumberFormat="1"/>
    <xf numFmtId="0" fontId="1" fillId="0" borderId="53" xfId="0" applyFont="1" applyBorder="1" applyAlignment="1">
      <alignment horizontal="center" vertical="center"/>
    </xf>
    <xf numFmtId="0" fontId="1" fillId="0" borderId="34" xfId="0" applyFont="1" applyBorder="1" applyAlignment="1">
      <alignment horizontal="center" vertical="center" wrapText="1"/>
    </xf>
    <xf numFmtId="0" fontId="0" fillId="0" borderId="34" xfId="0" applyBorder="1" applyAlignment="1">
      <alignment horizontal="center" vertical="center" wrapText="1"/>
    </xf>
    <xf numFmtId="0" fontId="0" fillId="0" borderId="0" xfId="0" applyAlignment="1">
      <alignment horizontal="center" vertical="center" wrapText="1"/>
    </xf>
    <xf numFmtId="0" fontId="1" fillId="0" borderId="36" xfId="0" applyFont="1" applyBorder="1" applyAlignment="1">
      <alignment horizontal="center" vertical="center" wrapText="1"/>
    </xf>
    <xf numFmtId="0" fontId="0" fillId="0" borderId="36" xfId="0" applyBorder="1" applyAlignment="1">
      <alignment horizontal="center" vertical="center" wrapText="1"/>
    </xf>
    <xf numFmtId="164" fontId="0" fillId="0" borderId="34" xfId="0" applyNumberFormat="1" applyBorder="1" applyAlignment="1">
      <alignment horizontal="center" vertical="center"/>
    </xf>
    <xf numFmtId="164" fontId="0" fillId="0" borderId="36" xfId="0" applyNumberFormat="1" applyBorder="1" applyAlignment="1">
      <alignment horizontal="center" vertical="center"/>
    </xf>
    <xf numFmtId="164" fontId="0" fillId="0" borderId="41" xfId="0" applyNumberFormat="1" applyBorder="1" applyAlignment="1">
      <alignment horizontal="center" vertical="center"/>
    </xf>
    <xf numFmtId="164" fontId="0" fillId="0" borderId="42" xfId="0" applyNumberFormat="1" applyBorder="1" applyAlignment="1">
      <alignment horizontal="center" vertical="center"/>
    </xf>
    <xf numFmtId="0" fontId="1" fillId="0" borderId="54" xfId="0" applyFont="1" applyBorder="1" applyAlignment="1">
      <alignment horizontal="center" vertical="center"/>
    </xf>
    <xf numFmtId="0" fontId="1" fillId="0" borderId="10" xfId="0" applyFont="1" applyBorder="1" applyAlignment="1">
      <alignment horizontal="center" vertical="center"/>
    </xf>
  </cellXfs>
  <cellStyles count="1">
    <cellStyle name="Normal" xfId="0" builtinId="0"/>
  </cellStyles>
  <dxfs count="34">
    <dxf>
      <fill>
        <patternFill>
          <bgColor theme="1" tint="0.499984740745262"/>
        </patternFill>
      </fill>
    </dxf>
    <dxf>
      <fill>
        <patternFill>
          <bgColor theme="1" tint="0.499984740745262"/>
        </patternFill>
      </fill>
    </dxf>
    <dxf>
      <fill>
        <patternFill>
          <bgColor theme="1" tint="0.499984740745262"/>
        </patternFill>
      </fill>
    </dxf>
    <dxf>
      <fill>
        <patternFill>
          <bgColor theme="2"/>
        </patternFill>
      </fill>
    </dxf>
    <dxf>
      <font>
        <color theme="5"/>
      </font>
      <fill>
        <patternFill>
          <bgColor theme="5" tint="0.39994506668294322"/>
        </patternFill>
      </fill>
    </dxf>
    <dxf>
      <fill>
        <patternFill>
          <bgColor theme="1" tint="0.499984740745262"/>
        </patternFill>
      </fill>
    </dxf>
    <dxf>
      <fill>
        <patternFill>
          <bgColor theme="2"/>
        </patternFill>
      </fill>
    </dxf>
    <dxf>
      <font>
        <color theme="5"/>
      </font>
      <fill>
        <patternFill>
          <bgColor theme="5" tint="0.39994506668294322"/>
        </patternFill>
      </fill>
    </dxf>
    <dxf>
      <fill>
        <patternFill>
          <bgColor theme="1" tint="0.499984740745262"/>
        </patternFill>
      </fill>
    </dxf>
    <dxf>
      <fill>
        <patternFill>
          <bgColor theme="2"/>
        </patternFill>
      </fill>
    </dxf>
    <dxf>
      <font>
        <color theme="5"/>
      </font>
      <fill>
        <patternFill>
          <bgColor theme="5" tint="0.39994506668294322"/>
        </patternFill>
      </fill>
    </dxf>
    <dxf>
      <fill>
        <patternFill>
          <bgColor theme="2"/>
        </patternFill>
      </fill>
    </dxf>
    <dxf>
      <font>
        <color theme="5"/>
      </font>
      <fill>
        <patternFill>
          <bgColor theme="5" tint="0.39994506668294322"/>
        </patternFill>
      </fill>
    </dxf>
    <dxf>
      <fill>
        <patternFill>
          <bgColor theme="2"/>
        </patternFill>
      </fill>
    </dxf>
    <dxf>
      <font>
        <color theme="5"/>
      </font>
      <fill>
        <patternFill>
          <bgColor theme="5" tint="0.39994506668294322"/>
        </patternFill>
      </fill>
    </dxf>
    <dxf>
      <fill>
        <patternFill>
          <bgColor theme="1" tint="0.499984740745262"/>
        </patternFill>
      </fill>
    </dxf>
    <dxf>
      <font>
        <color theme="5"/>
      </font>
      <fill>
        <patternFill>
          <bgColor theme="5" tint="0.59996337778862885"/>
        </patternFill>
      </fill>
    </dxf>
    <dxf>
      <font>
        <color theme="5"/>
      </font>
      <fill>
        <patternFill>
          <bgColor theme="5" tint="-0.24994659260841701"/>
        </patternFill>
      </fill>
    </dxf>
    <dxf>
      <font>
        <color theme="5"/>
      </font>
      <fill>
        <patternFill>
          <bgColor theme="5" tint="0.39994506668294322"/>
        </patternFill>
      </fill>
    </dxf>
    <dxf>
      <font>
        <color theme="5"/>
      </font>
      <fill>
        <patternFill>
          <bgColor theme="5" tint="0.59996337778862885"/>
        </patternFill>
      </fill>
    </dxf>
    <dxf>
      <font>
        <color theme="5"/>
      </font>
      <fill>
        <patternFill>
          <bgColor theme="5" tint="-0.24994659260841701"/>
        </patternFill>
      </fill>
    </dxf>
    <dxf>
      <font>
        <color theme="5"/>
      </font>
      <fill>
        <patternFill>
          <bgColor theme="5" tint="0.39994506668294322"/>
        </patternFill>
      </fill>
    </dxf>
    <dxf>
      <fill>
        <patternFill>
          <bgColor theme="1" tint="0.499984740745262"/>
        </patternFill>
      </fill>
    </dxf>
    <dxf>
      <fill>
        <patternFill>
          <bgColor theme="5" tint="0.59996337778862885"/>
        </patternFill>
      </fill>
    </dxf>
    <dxf>
      <fill>
        <patternFill>
          <bgColor theme="5" tint="0.59996337778862885"/>
        </patternFill>
      </fill>
    </dxf>
    <dxf>
      <fill>
        <patternFill>
          <bgColor theme="9" tint="0.59996337778862885"/>
        </patternFill>
      </fill>
    </dxf>
    <dxf>
      <fill>
        <patternFill>
          <bgColor theme="5" tint="0.59996337778862885"/>
        </patternFill>
      </fill>
    </dxf>
    <dxf>
      <fill>
        <patternFill>
          <bgColor theme="9" tint="0.59996337778862885"/>
        </patternFill>
      </fill>
    </dxf>
    <dxf>
      <fill>
        <patternFill>
          <bgColor theme="5" tint="0.59996337778862885"/>
        </patternFill>
      </fill>
    </dxf>
    <dxf>
      <fill>
        <patternFill>
          <bgColor theme="9" tint="0.59996337778862885"/>
        </patternFill>
      </fill>
    </dxf>
    <dxf>
      <fill>
        <patternFill>
          <bgColor theme="5" tint="0.59996337778862885"/>
        </patternFill>
      </fill>
    </dxf>
    <dxf>
      <font>
        <color theme="0"/>
      </font>
      <fill>
        <patternFill>
          <bgColor rgb="FF0070C0"/>
        </patternFill>
      </fill>
    </dxf>
    <dxf>
      <fill>
        <patternFill>
          <bgColor rgb="FF92D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Minimum Force Required to Resist a Perturbation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'FORCE - PERTURBATION'!$U$2</c:f>
              <c:strCache>
                <c:ptCount val="1"/>
                <c:pt idx="0">
                  <c:v>LIMIT</c:v>
                </c:pt>
              </c:strCache>
            </c:strRef>
          </c:tx>
          <c:spPr>
            <a:ln w="28575" cap="rnd">
              <a:solidFill>
                <a:schemeClr val="accent5"/>
              </a:solidFill>
              <a:round/>
            </a:ln>
            <a:effectLst/>
          </c:spPr>
          <c:marker>
            <c:symbol val="none"/>
          </c:marker>
          <c:cat>
            <c:strRef>
              <c:f>'FORCE - PERTURBATION'!$A$3:$A$108</c:f>
              <c:strCache>
                <c:ptCount val="14"/>
                <c:pt idx="0">
                  <c:v>Tube-insert</c:v>
                </c:pt>
                <c:pt idx="1">
                  <c:v>Marker-uncap</c:v>
                </c:pt>
                <c:pt idx="2">
                  <c:v>Red_Plug-remove</c:v>
                </c:pt>
                <c:pt idx="3">
                  <c:v>Needle_Cap-uncap</c:v>
                </c:pt>
                <c:pt idx="4">
                  <c:v>Marker-recap</c:v>
                </c:pt>
                <c:pt idx="5">
                  <c:v>Needle-uncap</c:v>
                </c:pt>
                <c:pt idx="6">
                  <c:v>Needle-unpierce</c:v>
                </c:pt>
                <c:pt idx="7">
                  <c:v>Marker_Cap-uncap</c:v>
                </c:pt>
                <c:pt idx="8">
                  <c:v>Canister-remove</c:v>
                </c:pt>
                <c:pt idx="9">
                  <c:v>Marker_Cap-recap</c:v>
                </c:pt>
                <c:pt idx="10">
                  <c:v>Kit-open</c:v>
                </c:pt>
                <c:pt idx="11">
                  <c:v>Needle-pierce</c:v>
                </c:pt>
                <c:pt idx="12">
                  <c:v>Canister-insert</c:v>
                </c:pt>
                <c:pt idx="13">
                  <c:v>Red_Plug-insert</c:v>
                </c:pt>
              </c:strCache>
            </c:strRef>
          </c:cat>
          <c:val>
            <c:numRef>
              <c:f>'FORCE - PERTURBATION'!$U$3:$U$108</c:f>
              <c:numCache>
                <c:formatCode>General</c:formatCode>
                <c:ptCount val="14"/>
                <c:pt idx="0">
                  <c:v>20</c:v>
                </c:pt>
                <c:pt idx="1">
                  <c:v>20</c:v>
                </c:pt>
                <c:pt idx="2">
                  <c:v>20</c:v>
                </c:pt>
                <c:pt idx="3">
                  <c:v>20</c:v>
                </c:pt>
                <c:pt idx="4">
                  <c:v>20</c:v>
                </c:pt>
                <c:pt idx="5">
                  <c:v>20</c:v>
                </c:pt>
                <c:pt idx="6">
                  <c:v>20</c:v>
                </c:pt>
                <c:pt idx="7">
                  <c:v>20</c:v>
                </c:pt>
                <c:pt idx="8">
                  <c:v>20</c:v>
                </c:pt>
                <c:pt idx="9">
                  <c:v>20</c:v>
                </c:pt>
                <c:pt idx="10">
                  <c:v>20</c:v>
                </c:pt>
                <c:pt idx="11">
                  <c:v>20</c:v>
                </c:pt>
                <c:pt idx="12">
                  <c:v>20</c:v>
                </c:pt>
                <c:pt idx="13">
                  <c:v>20</c:v>
                </c:pt>
              </c:numCache>
            </c:numRef>
          </c:val>
          <c:smooth val="0"/>
          <c:extLst>
            <c:ext xmlns:c16="http://schemas.microsoft.com/office/drawing/2014/chart" uri="{C3380CC4-5D6E-409C-BE32-E72D297353CC}">
              <c16:uniqueId val="{00000000-D3F3-4924-81D8-DFD846E3F17A}"/>
            </c:ext>
          </c:extLst>
        </c:ser>
        <c:dLbls>
          <c:showLegendKey val="0"/>
          <c:showVal val="0"/>
          <c:showCatName val="0"/>
          <c:showSerName val="0"/>
          <c:showPercent val="0"/>
          <c:showBubbleSize val="0"/>
        </c:dLbls>
        <c:marker val="1"/>
        <c:smooth val="0"/>
        <c:axId val="413229024"/>
        <c:axId val="413225088"/>
      </c:lineChart>
      <c:scatterChart>
        <c:scatterStyle val="lineMarker"/>
        <c:varyColors val="0"/>
        <c:ser>
          <c:idx val="0"/>
          <c:order val="1"/>
          <c:tx>
            <c:strRef>
              <c:f>'FORCE - PERTURBATION'!$E$2</c:f>
              <c:strCache>
                <c:ptCount val="1"/>
                <c:pt idx="0">
                  <c:v>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strRef>
              <c:f>'FORCE - PERTURBATION'!$A$3:$A$108</c:f>
              <c:strCache>
                <c:ptCount val="14"/>
                <c:pt idx="0">
                  <c:v>Tube-insert</c:v>
                </c:pt>
                <c:pt idx="1">
                  <c:v>Marker-uncap</c:v>
                </c:pt>
                <c:pt idx="2">
                  <c:v>Red_Plug-remove</c:v>
                </c:pt>
                <c:pt idx="3">
                  <c:v>Needle_Cap-uncap</c:v>
                </c:pt>
                <c:pt idx="4">
                  <c:v>Marker-recap</c:v>
                </c:pt>
                <c:pt idx="5">
                  <c:v>Needle-uncap</c:v>
                </c:pt>
                <c:pt idx="6">
                  <c:v>Needle-unpierce</c:v>
                </c:pt>
                <c:pt idx="7">
                  <c:v>Marker_Cap-uncap</c:v>
                </c:pt>
                <c:pt idx="8">
                  <c:v>Canister-remove</c:v>
                </c:pt>
                <c:pt idx="9">
                  <c:v>Marker_Cap-recap</c:v>
                </c:pt>
                <c:pt idx="10">
                  <c:v>Kit-open</c:v>
                </c:pt>
                <c:pt idx="11">
                  <c:v>Needle-pierce</c:v>
                </c:pt>
                <c:pt idx="12">
                  <c:v>Canister-insert</c:v>
                </c:pt>
                <c:pt idx="13">
                  <c:v>Red_Plug-insert</c:v>
                </c:pt>
              </c:strCache>
            </c:strRef>
          </c:xVal>
          <c:yVal>
            <c:numRef>
              <c:f>'FORCE - PERTURBATION'!$E$3:$E$108</c:f>
              <c:numCache>
                <c:formatCode>General</c:formatCode>
                <c:ptCount val="14"/>
                <c:pt idx="0">
                  <c:v>9.6120000000000001</c:v>
                </c:pt>
                <c:pt idx="1">
                  <c:v>9.6150000000000002</c:v>
                </c:pt>
                <c:pt idx="2">
                  <c:v>12.654</c:v>
                </c:pt>
                <c:pt idx="3">
                  <c:v>14.263999999999999</c:v>
                </c:pt>
                <c:pt idx="4">
                  <c:v>14.396000000000001</c:v>
                </c:pt>
                <c:pt idx="5">
                  <c:v>16.696000000000002</c:v>
                </c:pt>
                <c:pt idx="6">
                  <c:v>19.721</c:v>
                </c:pt>
                <c:pt idx="7">
                  <c:v>19.827999999999999</c:v>
                </c:pt>
                <c:pt idx="8">
                  <c:v>25.388999999999999</c:v>
                </c:pt>
                <c:pt idx="9">
                  <c:v>30.154</c:v>
                </c:pt>
                <c:pt idx="10">
                  <c:v>36.72</c:v>
                </c:pt>
                <c:pt idx="11">
                  <c:v>41.43</c:v>
                </c:pt>
                <c:pt idx="12">
                  <c:v>41.59</c:v>
                </c:pt>
                <c:pt idx="13">
                  <c:v>87.454999999999998</c:v>
                </c:pt>
              </c:numCache>
            </c:numRef>
          </c:yVal>
          <c:smooth val="0"/>
          <c:extLst>
            <c:ext xmlns:c16="http://schemas.microsoft.com/office/drawing/2014/chart" uri="{C3380CC4-5D6E-409C-BE32-E72D297353CC}">
              <c16:uniqueId val="{00000001-D3F3-4924-81D8-DFD846E3F17A}"/>
            </c:ext>
          </c:extLst>
        </c:ser>
        <c:ser>
          <c:idx val="1"/>
          <c:order val="2"/>
          <c:tx>
            <c:strRef>
              <c:f>'FORCE - PERTURBATION'!$F$2</c:f>
              <c:strCache>
                <c:ptCount val="1"/>
                <c:pt idx="0">
                  <c:v>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xVal>
            <c:strRef>
              <c:f>'FORCE - PERTURBATION'!$A$3:$A$108</c:f>
              <c:strCache>
                <c:ptCount val="14"/>
                <c:pt idx="0">
                  <c:v>Tube-insert</c:v>
                </c:pt>
                <c:pt idx="1">
                  <c:v>Marker-uncap</c:v>
                </c:pt>
                <c:pt idx="2">
                  <c:v>Red_Plug-remove</c:v>
                </c:pt>
                <c:pt idx="3">
                  <c:v>Needle_Cap-uncap</c:v>
                </c:pt>
                <c:pt idx="4">
                  <c:v>Marker-recap</c:v>
                </c:pt>
                <c:pt idx="5">
                  <c:v>Needle-uncap</c:v>
                </c:pt>
                <c:pt idx="6">
                  <c:v>Needle-unpierce</c:v>
                </c:pt>
                <c:pt idx="7">
                  <c:v>Marker_Cap-uncap</c:v>
                </c:pt>
                <c:pt idx="8">
                  <c:v>Canister-remove</c:v>
                </c:pt>
                <c:pt idx="9">
                  <c:v>Marker_Cap-recap</c:v>
                </c:pt>
                <c:pt idx="10">
                  <c:v>Kit-open</c:v>
                </c:pt>
                <c:pt idx="11">
                  <c:v>Needle-pierce</c:v>
                </c:pt>
                <c:pt idx="12">
                  <c:v>Canister-insert</c:v>
                </c:pt>
                <c:pt idx="13">
                  <c:v>Red_Plug-insert</c:v>
                </c:pt>
              </c:strCache>
            </c:strRef>
          </c:xVal>
          <c:yVal>
            <c:numRef>
              <c:f>'FORCE - PERTURBATION'!$F$3:$F$108</c:f>
              <c:numCache>
                <c:formatCode>General</c:formatCode>
                <c:ptCount val="14"/>
                <c:pt idx="0">
                  <c:v>5.7670000000000003</c:v>
                </c:pt>
                <c:pt idx="1">
                  <c:v>5.77</c:v>
                </c:pt>
                <c:pt idx="2">
                  <c:v>9.4659999999999993</c:v>
                </c:pt>
                <c:pt idx="3">
                  <c:v>8.5530000000000008</c:v>
                </c:pt>
                <c:pt idx="4">
                  <c:v>8.6389999999999993</c:v>
                </c:pt>
                <c:pt idx="5">
                  <c:v>10.010999999999999</c:v>
                </c:pt>
                <c:pt idx="6">
                  <c:v>11.824</c:v>
                </c:pt>
                <c:pt idx="7">
                  <c:v>11.686999999999999</c:v>
                </c:pt>
                <c:pt idx="8">
                  <c:v>15.666</c:v>
                </c:pt>
                <c:pt idx="9">
                  <c:v>17.795999999999999</c:v>
                </c:pt>
                <c:pt idx="10">
                  <c:v>17.516999999999999</c:v>
                </c:pt>
                <c:pt idx="11">
                  <c:v>24.84</c:v>
                </c:pt>
                <c:pt idx="12">
                  <c:v>24.024000000000001</c:v>
                </c:pt>
                <c:pt idx="13">
                  <c:v>42.689</c:v>
                </c:pt>
              </c:numCache>
            </c:numRef>
          </c:yVal>
          <c:smooth val="0"/>
          <c:extLst>
            <c:ext xmlns:c16="http://schemas.microsoft.com/office/drawing/2014/chart" uri="{C3380CC4-5D6E-409C-BE32-E72D297353CC}">
              <c16:uniqueId val="{00000002-D3F3-4924-81D8-DFD846E3F17A}"/>
            </c:ext>
          </c:extLst>
        </c:ser>
        <c:ser>
          <c:idx val="3"/>
          <c:order val="3"/>
          <c:tx>
            <c:strRef>
              <c:f>'FORCE - PERTURBATION'!$G$2</c:f>
              <c:strCache>
                <c:ptCount val="1"/>
                <c:pt idx="0">
                  <c:v>2</c:v>
                </c:pt>
              </c:strCache>
            </c:strRef>
          </c:tx>
          <c:spPr>
            <a:ln w="25400" cap="rnd">
              <a:noFill/>
              <a:round/>
            </a:ln>
            <a:effectLst/>
          </c:spPr>
          <c:marker>
            <c:symbol val="circle"/>
            <c:size val="5"/>
            <c:spPr>
              <a:solidFill>
                <a:schemeClr val="accent4"/>
              </a:solidFill>
              <a:ln w="9525">
                <a:solidFill>
                  <a:schemeClr val="accent4"/>
                </a:solidFill>
              </a:ln>
              <a:effectLst/>
            </c:spPr>
          </c:marker>
          <c:xVal>
            <c:strRef>
              <c:f>'FORCE - PERTURBATION'!$A$3:$A$108</c:f>
              <c:strCache>
                <c:ptCount val="14"/>
                <c:pt idx="0">
                  <c:v>Tube-insert</c:v>
                </c:pt>
                <c:pt idx="1">
                  <c:v>Marker-uncap</c:v>
                </c:pt>
                <c:pt idx="2">
                  <c:v>Red_Plug-remove</c:v>
                </c:pt>
                <c:pt idx="3">
                  <c:v>Needle_Cap-uncap</c:v>
                </c:pt>
                <c:pt idx="4">
                  <c:v>Marker-recap</c:v>
                </c:pt>
                <c:pt idx="5">
                  <c:v>Needle-uncap</c:v>
                </c:pt>
                <c:pt idx="6">
                  <c:v>Needle-unpierce</c:v>
                </c:pt>
                <c:pt idx="7">
                  <c:v>Marker_Cap-uncap</c:v>
                </c:pt>
                <c:pt idx="8">
                  <c:v>Canister-remove</c:v>
                </c:pt>
                <c:pt idx="9">
                  <c:v>Marker_Cap-recap</c:v>
                </c:pt>
                <c:pt idx="10">
                  <c:v>Kit-open</c:v>
                </c:pt>
                <c:pt idx="11">
                  <c:v>Needle-pierce</c:v>
                </c:pt>
                <c:pt idx="12">
                  <c:v>Canister-insert</c:v>
                </c:pt>
                <c:pt idx="13">
                  <c:v>Red_Plug-insert</c:v>
                </c:pt>
              </c:strCache>
            </c:strRef>
          </c:xVal>
          <c:yVal>
            <c:numRef>
              <c:f>'FORCE - PERTURBATION'!$G$3:$G$108</c:f>
              <c:numCache>
                <c:formatCode>General</c:formatCode>
                <c:ptCount val="14"/>
                <c:pt idx="0">
                  <c:v>38.319000000000003</c:v>
                </c:pt>
                <c:pt idx="1">
                  <c:v>33.140999999999998</c:v>
                </c:pt>
                <c:pt idx="2">
                  <c:v>12.654</c:v>
                </c:pt>
                <c:pt idx="3">
                  <c:v>14.263999999999999</c:v>
                </c:pt>
                <c:pt idx="4">
                  <c:v>49.62</c:v>
                </c:pt>
                <c:pt idx="5">
                  <c:v>16.696000000000002</c:v>
                </c:pt>
                <c:pt idx="6">
                  <c:v>19.721</c:v>
                </c:pt>
                <c:pt idx="7">
                  <c:v>2.1999999999999999E-2</c:v>
                </c:pt>
                <c:pt idx="8">
                  <c:v>85.028999999999996</c:v>
                </c:pt>
                <c:pt idx="9">
                  <c:v>2.1999999999999999E-2</c:v>
                </c:pt>
                <c:pt idx="10">
                  <c:v>48.731999999999999</c:v>
                </c:pt>
                <c:pt idx="11">
                  <c:v>41.43</c:v>
                </c:pt>
                <c:pt idx="12">
                  <c:v>139.548</c:v>
                </c:pt>
                <c:pt idx="13">
                  <c:v>87.454999999999998</c:v>
                </c:pt>
              </c:numCache>
            </c:numRef>
          </c:yVal>
          <c:smooth val="0"/>
          <c:extLst>
            <c:ext xmlns:c16="http://schemas.microsoft.com/office/drawing/2014/chart" uri="{C3380CC4-5D6E-409C-BE32-E72D297353CC}">
              <c16:uniqueId val="{00000003-D3F3-4924-81D8-DFD846E3F17A}"/>
            </c:ext>
          </c:extLst>
        </c:ser>
        <c:ser>
          <c:idx val="2"/>
          <c:order val="4"/>
          <c:tx>
            <c:strRef>
              <c:f>'FORCE - PERTURBATION'!$H$2</c:f>
              <c:strCache>
                <c:ptCount val="1"/>
                <c:pt idx="0">
                  <c:v>3</c:v>
                </c:pt>
              </c:strCache>
            </c:strRef>
          </c:tx>
          <c:spPr>
            <a:ln w="25400" cap="rnd">
              <a:noFill/>
              <a:round/>
            </a:ln>
            <a:effectLst/>
          </c:spPr>
          <c:marker>
            <c:symbol val="circle"/>
            <c:size val="5"/>
            <c:spPr>
              <a:solidFill>
                <a:schemeClr val="accent3"/>
              </a:solidFill>
              <a:ln w="9525">
                <a:solidFill>
                  <a:schemeClr val="accent3"/>
                </a:solidFill>
              </a:ln>
              <a:effectLst/>
            </c:spPr>
          </c:marker>
          <c:xVal>
            <c:strRef>
              <c:f>'FORCE - PERTURBATION'!$A$3:$A$108</c:f>
              <c:strCache>
                <c:ptCount val="14"/>
                <c:pt idx="0">
                  <c:v>Tube-insert</c:v>
                </c:pt>
                <c:pt idx="1">
                  <c:v>Marker-uncap</c:v>
                </c:pt>
                <c:pt idx="2">
                  <c:v>Red_Plug-remove</c:v>
                </c:pt>
                <c:pt idx="3">
                  <c:v>Needle_Cap-uncap</c:v>
                </c:pt>
                <c:pt idx="4">
                  <c:v>Marker-recap</c:v>
                </c:pt>
                <c:pt idx="5">
                  <c:v>Needle-uncap</c:v>
                </c:pt>
                <c:pt idx="6">
                  <c:v>Needle-unpierce</c:v>
                </c:pt>
                <c:pt idx="7">
                  <c:v>Marker_Cap-uncap</c:v>
                </c:pt>
                <c:pt idx="8">
                  <c:v>Canister-remove</c:v>
                </c:pt>
                <c:pt idx="9">
                  <c:v>Marker_Cap-recap</c:v>
                </c:pt>
                <c:pt idx="10">
                  <c:v>Kit-open</c:v>
                </c:pt>
                <c:pt idx="11">
                  <c:v>Needle-pierce</c:v>
                </c:pt>
                <c:pt idx="12">
                  <c:v>Canister-insert</c:v>
                </c:pt>
                <c:pt idx="13">
                  <c:v>Red_Plug-insert</c:v>
                </c:pt>
              </c:strCache>
            </c:strRef>
          </c:xVal>
          <c:yVal>
            <c:numRef>
              <c:f>'FORCE - PERTURBATION'!$H$3:$H$108</c:f>
              <c:numCache>
                <c:formatCode>General</c:formatCode>
                <c:ptCount val="14"/>
                <c:pt idx="0">
                  <c:v>22.992000000000001</c:v>
                </c:pt>
                <c:pt idx="1">
                  <c:v>19.861999999999998</c:v>
                </c:pt>
                <c:pt idx="2">
                  <c:v>9.4659999999999993</c:v>
                </c:pt>
                <c:pt idx="3">
                  <c:v>8.5530000000000008</c:v>
                </c:pt>
                <c:pt idx="4">
                  <c:v>29.738</c:v>
                </c:pt>
                <c:pt idx="5">
                  <c:v>10.010999999999999</c:v>
                </c:pt>
                <c:pt idx="6">
                  <c:v>11.824</c:v>
                </c:pt>
                <c:pt idx="7">
                  <c:v>11.686999999999999</c:v>
                </c:pt>
                <c:pt idx="8">
                  <c:v>65.268000000000001</c:v>
                </c:pt>
                <c:pt idx="9">
                  <c:v>17.795999999999999</c:v>
                </c:pt>
                <c:pt idx="10">
                  <c:v>25.204000000000001</c:v>
                </c:pt>
                <c:pt idx="11">
                  <c:v>24.84</c:v>
                </c:pt>
                <c:pt idx="12">
                  <c:v>85.432000000000002</c:v>
                </c:pt>
                <c:pt idx="13">
                  <c:v>42.689</c:v>
                </c:pt>
              </c:numCache>
            </c:numRef>
          </c:yVal>
          <c:smooth val="0"/>
          <c:extLst>
            <c:ext xmlns:c16="http://schemas.microsoft.com/office/drawing/2014/chart" uri="{C3380CC4-5D6E-409C-BE32-E72D297353CC}">
              <c16:uniqueId val="{00000004-D3F3-4924-81D8-DFD846E3F17A}"/>
            </c:ext>
          </c:extLst>
        </c:ser>
        <c:ser>
          <c:idx val="5"/>
          <c:order val="5"/>
          <c:tx>
            <c:strRef>
              <c:f>'FORCE - PERTURBATION'!$I$2</c:f>
              <c:strCache>
                <c:ptCount val="1"/>
                <c:pt idx="0">
                  <c:v>4</c:v>
                </c:pt>
              </c:strCache>
            </c:strRef>
          </c:tx>
          <c:spPr>
            <a:ln w="25400" cap="rnd">
              <a:noFill/>
              <a:round/>
            </a:ln>
            <a:effectLst/>
          </c:spPr>
          <c:marker>
            <c:symbol val="circle"/>
            <c:size val="5"/>
            <c:spPr>
              <a:solidFill>
                <a:schemeClr val="accent6"/>
              </a:solidFill>
              <a:ln w="9525">
                <a:solidFill>
                  <a:schemeClr val="accent6"/>
                </a:solidFill>
              </a:ln>
              <a:effectLst/>
            </c:spPr>
          </c:marker>
          <c:xVal>
            <c:strRef>
              <c:f>'FORCE - PERTURBATION'!$A$3:$A$108</c:f>
              <c:strCache>
                <c:ptCount val="14"/>
                <c:pt idx="0">
                  <c:v>Tube-insert</c:v>
                </c:pt>
                <c:pt idx="1">
                  <c:v>Marker-uncap</c:v>
                </c:pt>
                <c:pt idx="2">
                  <c:v>Red_Plug-remove</c:v>
                </c:pt>
                <c:pt idx="3">
                  <c:v>Needle_Cap-uncap</c:v>
                </c:pt>
                <c:pt idx="4">
                  <c:v>Marker-recap</c:v>
                </c:pt>
                <c:pt idx="5">
                  <c:v>Needle-uncap</c:v>
                </c:pt>
                <c:pt idx="6">
                  <c:v>Needle-unpierce</c:v>
                </c:pt>
                <c:pt idx="7">
                  <c:v>Marker_Cap-uncap</c:v>
                </c:pt>
                <c:pt idx="8">
                  <c:v>Canister-remove</c:v>
                </c:pt>
                <c:pt idx="9">
                  <c:v>Marker_Cap-recap</c:v>
                </c:pt>
                <c:pt idx="10">
                  <c:v>Kit-open</c:v>
                </c:pt>
                <c:pt idx="11">
                  <c:v>Needle-pierce</c:v>
                </c:pt>
                <c:pt idx="12">
                  <c:v>Canister-insert</c:v>
                </c:pt>
                <c:pt idx="13">
                  <c:v>Red_Plug-insert</c:v>
                </c:pt>
              </c:strCache>
            </c:strRef>
          </c:xVal>
          <c:yVal>
            <c:numRef>
              <c:f>'FORCE - PERTURBATION'!$I$3:$I$108</c:f>
              <c:numCache>
                <c:formatCode>General</c:formatCode>
                <c:ptCount val="14"/>
                <c:pt idx="0">
                  <c:v>19.175999999999998</c:v>
                </c:pt>
                <c:pt idx="1">
                  <c:v>22.094000000000001</c:v>
                </c:pt>
                <c:pt idx="2">
                  <c:v>12.654</c:v>
                </c:pt>
                <c:pt idx="3">
                  <c:v>14.263999999999999</c:v>
                </c:pt>
                <c:pt idx="4">
                  <c:v>32.921999999999997</c:v>
                </c:pt>
                <c:pt idx="5">
                  <c:v>16.696000000000002</c:v>
                </c:pt>
                <c:pt idx="6">
                  <c:v>19.721</c:v>
                </c:pt>
                <c:pt idx="7">
                  <c:v>19.827999999999999</c:v>
                </c:pt>
                <c:pt idx="8">
                  <c:v>31.434999999999999</c:v>
                </c:pt>
                <c:pt idx="9">
                  <c:v>30.154</c:v>
                </c:pt>
                <c:pt idx="10">
                  <c:v>46.624000000000002</c:v>
                </c:pt>
                <c:pt idx="11">
                  <c:v>41.43</c:v>
                </c:pt>
                <c:pt idx="12">
                  <c:v>44.171999999999997</c:v>
                </c:pt>
                <c:pt idx="13">
                  <c:v>87.454999999999998</c:v>
                </c:pt>
              </c:numCache>
            </c:numRef>
          </c:yVal>
          <c:smooth val="0"/>
          <c:extLst>
            <c:ext xmlns:c16="http://schemas.microsoft.com/office/drawing/2014/chart" uri="{C3380CC4-5D6E-409C-BE32-E72D297353CC}">
              <c16:uniqueId val="{00000005-D3F3-4924-81D8-DFD846E3F17A}"/>
            </c:ext>
          </c:extLst>
        </c:ser>
        <c:ser>
          <c:idx val="6"/>
          <c:order val="6"/>
          <c:tx>
            <c:strRef>
              <c:f>'FORCE - PERTURBATION'!$J$2</c:f>
              <c:strCache>
                <c:ptCount val="1"/>
                <c:pt idx="0">
                  <c:v>5</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strRef>
              <c:f>'FORCE - PERTURBATION'!$A$3:$A$108</c:f>
              <c:strCache>
                <c:ptCount val="14"/>
                <c:pt idx="0">
                  <c:v>Tube-insert</c:v>
                </c:pt>
                <c:pt idx="1">
                  <c:v>Marker-uncap</c:v>
                </c:pt>
                <c:pt idx="2">
                  <c:v>Red_Plug-remove</c:v>
                </c:pt>
                <c:pt idx="3">
                  <c:v>Needle_Cap-uncap</c:v>
                </c:pt>
                <c:pt idx="4">
                  <c:v>Marker-recap</c:v>
                </c:pt>
                <c:pt idx="5">
                  <c:v>Needle-uncap</c:v>
                </c:pt>
                <c:pt idx="6">
                  <c:v>Needle-unpierce</c:v>
                </c:pt>
                <c:pt idx="7">
                  <c:v>Marker_Cap-uncap</c:v>
                </c:pt>
                <c:pt idx="8">
                  <c:v>Canister-remove</c:v>
                </c:pt>
                <c:pt idx="9">
                  <c:v>Marker_Cap-recap</c:v>
                </c:pt>
                <c:pt idx="10">
                  <c:v>Kit-open</c:v>
                </c:pt>
                <c:pt idx="11">
                  <c:v>Needle-pierce</c:v>
                </c:pt>
                <c:pt idx="12">
                  <c:v>Canister-insert</c:v>
                </c:pt>
                <c:pt idx="13">
                  <c:v>Red_Plug-insert</c:v>
                </c:pt>
              </c:strCache>
            </c:strRef>
          </c:xVal>
          <c:yVal>
            <c:numRef>
              <c:f>'FORCE - PERTURBATION'!$J$3:$J$108</c:f>
              <c:numCache>
                <c:formatCode>General</c:formatCode>
                <c:ptCount val="14"/>
                <c:pt idx="0">
                  <c:v>10.861000000000001</c:v>
                </c:pt>
                <c:pt idx="1">
                  <c:v>12.5</c:v>
                </c:pt>
                <c:pt idx="2">
                  <c:v>9.4659999999999993</c:v>
                </c:pt>
                <c:pt idx="3">
                  <c:v>8.5530000000000008</c:v>
                </c:pt>
                <c:pt idx="4">
                  <c:v>18.553999999999998</c:v>
                </c:pt>
                <c:pt idx="5">
                  <c:v>10.010999999999999</c:v>
                </c:pt>
                <c:pt idx="6">
                  <c:v>11.824</c:v>
                </c:pt>
                <c:pt idx="7">
                  <c:v>11.686999999999999</c:v>
                </c:pt>
                <c:pt idx="8">
                  <c:v>19.864999999999998</c:v>
                </c:pt>
                <c:pt idx="9">
                  <c:v>17.795999999999999</c:v>
                </c:pt>
                <c:pt idx="10">
                  <c:v>21.134</c:v>
                </c:pt>
                <c:pt idx="11">
                  <c:v>24.84</c:v>
                </c:pt>
                <c:pt idx="12">
                  <c:v>24.8</c:v>
                </c:pt>
                <c:pt idx="13">
                  <c:v>42.689</c:v>
                </c:pt>
              </c:numCache>
            </c:numRef>
          </c:yVal>
          <c:smooth val="0"/>
          <c:extLst>
            <c:ext xmlns:c16="http://schemas.microsoft.com/office/drawing/2014/chart" uri="{C3380CC4-5D6E-409C-BE32-E72D297353CC}">
              <c16:uniqueId val="{00000006-D3F3-4924-81D8-DFD846E3F17A}"/>
            </c:ext>
          </c:extLst>
        </c:ser>
        <c:ser>
          <c:idx val="7"/>
          <c:order val="7"/>
          <c:tx>
            <c:strRef>
              <c:f>'FORCE - PERTURBATION'!$K$2</c:f>
              <c:strCache>
                <c:ptCount val="1"/>
                <c:pt idx="0">
                  <c:v>6</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strRef>
              <c:f>'FORCE - PERTURBATION'!$A$3:$A$108</c:f>
              <c:strCache>
                <c:ptCount val="14"/>
                <c:pt idx="0">
                  <c:v>Tube-insert</c:v>
                </c:pt>
                <c:pt idx="1">
                  <c:v>Marker-uncap</c:v>
                </c:pt>
                <c:pt idx="2">
                  <c:v>Red_Plug-remove</c:v>
                </c:pt>
                <c:pt idx="3">
                  <c:v>Needle_Cap-uncap</c:v>
                </c:pt>
                <c:pt idx="4">
                  <c:v>Marker-recap</c:v>
                </c:pt>
                <c:pt idx="5">
                  <c:v>Needle-uncap</c:v>
                </c:pt>
                <c:pt idx="6">
                  <c:v>Needle-unpierce</c:v>
                </c:pt>
                <c:pt idx="7">
                  <c:v>Marker_Cap-uncap</c:v>
                </c:pt>
                <c:pt idx="8">
                  <c:v>Canister-remove</c:v>
                </c:pt>
                <c:pt idx="9">
                  <c:v>Marker_Cap-recap</c:v>
                </c:pt>
                <c:pt idx="10">
                  <c:v>Kit-open</c:v>
                </c:pt>
                <c:pt idx="11">
                  <c:v>Needle-pierce</c:v>
                </c:pt>
                <c:pt idx="12">
                  <c:v>Canister-insert</c:v>
                </c:pt>
                <c:pt idx="13">
                  <c:v>Red_Plug-insert</c:v>
                </c:pt>
              </c:strCache>
            </c:strRef>
          </c:xVal>
          <c:yVal>
            <c:numRef>
              <c:f>'FORCE - PERTURBATION'!$K$3:$K$108</c:f>
              <c:numCache>
                <c:formatCode>General</c:formatCode>
                <c:ptCount val="14"/>
                <c:pt idx="0">
                  <c:v>38.319000000000003</c:v>
                </c:pt>
                <c:pt idx="1">
                  <c:v>33.140999999999998</c:v>
                </c:pt>
                <c:pt idx="2">
                  <c:v>12.654</c:v>
                </c:pt>
                <c:pt idx="3">
                  <c:v>14.263999999999999</c:v>
                </c:pt>
                <c:pt idx="4">
                  <c:v>49.62</c:v>
                </c:pt>
                <c:pt idx="5">
                  <c:v>16.696000000000002</c:v>
                </c:pt>
                <c:pt idx="6">
                  <c:v>19.721</c:v>
                </c:pt>
                <c:pt idx="7">
                  <c:v>19.827999999999999</c:v>
                </c:pt>
                <c:pt idx="8">
                  <c:v>48.470999999999997</c:v>
                </c:pt>
                <c:pt idx="9">
                  <c:v>30.154</c:v>
                </c:pt>
                <c:pt idx="10">
                  <c:v>48.731999999999999</c:v>
                </c:pt>
                <c:pt idx="11">
                  <c:v>41.43</c:v>
                </c:pt>
                <c:pt idx="12">
                  <c:v>68.024000000000001</c:v>
                </c:pt>
                <c:pt idx="13">
                  <c:v>87.454999999999998</c:v>
                </c:pt>
              </c:numCache>
            </c:numRef>
          </c:yVal>
          <c:smooth val="0"/>
          <c:extLst>
            <c:ext xmlns:c16="http://schemas.microsoft.com/office/drawing/2014/chart" uri="{C3380CC4-5D6E-409C-BE32-E72D297353CC}">
              <c16:uniqueId val="{00000007-D3F3-4924-81D8-DFD846E3F17A}"/>
            </c:ext>
          </c:extLst>
        </c:ser>
        <c:ser>
          <c:idx val="8"/>
          <c:order val="8"/>
          <c:tx>
            <c:strRef>
              <c:f>'FORCE - PERTURBATION'!$L$2</c:f>
              <c:strCache>
                <c:ptCount val="1"/>
                <c:pt idx="0">
                  <c:v>7</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strRef>
              <c:f>'FORCE - PERTURBATION'!$A$3:$A$108</c:f>
              <c:strCache>
                <c:ptCount val="14"/>
                <c:pt idx="0">
                  <c:v>Tube-insert</c:v>
                </c:pt>
                <c:pt idx="1">
                  <c:v>Marker-uncap</c:v>
                </c:pt>
                <c:pt idx="2">
                  <c:v>Red_Plug-remove</c:v>
                </c:pt>
                <c:pt idx="3">
                  <c:v>Needle_Cap-uncap</c:v>
                </c:pt>
                <c:pt idx="4">
                  <c:v>Marker-recap</c:v>
                </c:pt>
                <c:pt idx="5">
                  <c:v>Needle-uncap</c:v>
                </c:pt>
                <c:pt idx="6">
                  <c:v>Needle-unpierce</c:v>
                </c:pt>
                <c:pt idx="7">
                  <c:v>Marker_Cap-uncap</c:v>
                </c:pt>
                <c:pt idx="8">
                  <c:v>Canister-remove</c:v>
                </c:pt>
                <c:pt idx="9">
                  <c:v>Marker_Cap-recap</c:v>
                </c:pt>
                <c:pt idx="10">
                  <c:v>Kit-open</c:v>
                </c:pt>
                <c:pt idx="11">
                  <c:v>Needle-pierce</c:v>
                </c:pt>
                <c:pt idx="12">
                  <c:v>Canister-insert</c:v>
                </c:pt>
                <c:pt idx="13">
                  <c:v>Red_Plug-insert</c:v>
                </c:pt>
              </c:strCache>
            </c:strRef>
          </c:xVal>
          <c:yVal>
            <c:numRef>
              <c:f>'FORCE - PERTURBATION'!$L$3:$L$108</c:f>
              <c:numCache>
                <c:formatCode>General</c:formatCode>
                <c:ptCount val="14"/>
                <c:pt idx="0">
                  <c:v>20.920999999999999</c:v>
                </c:pt>
                <c:pt idx="1">
                  <c:v>19.861999999999998</c:v>
                </c:pt>
                <c:pt idx="2">
                  <c:v>9.4659999999999993</c:v>
                </c:pt>
                <c:pt idx="3">
                  <c:v>8.5530000000000008</c:v>
                </c:pt>
                <c:pt idx="4">
                  <c:v>29.738</c:v>
                </c:pt>
                <c:pt idx="5">
                  <c:v>10.010999999999999</c:v>
                </c:pt>
                <c:pt idx="6">
                  <c:v>11.824</c:v>
                </c:pt>
                <c:pt idx="7">
                  <c:v>11.686999999999999</c:v>
                </c:pt>
                <c:pt idx="8">
                  <c:v>30.353999999999999</c:v>
                </c:pt>
                <c:pt idx="9">
                  <c:v>17.795999999999999</c:v>
                </c:pt>
                <c:pt idx="10">
                  <c:v>25.204000000000001</c:v>
                </c:pt>
                <c:pt idx="11">
                  <c:v>24.84</c:v>
                </c:pt>
                <c:pt idx="12">
                  <c:v>36.731999999999999</c:v>
                </c:pt>
                <c:pt idx="13">
                  <c:v>42.689</c:v>
                </c:pt>
              </c:numCache>
            </c:numRef>
          </c:yVal>
          <c:smooth val="0"/>
          <c:extLst>
            <c:ext xmlns:c16="http://schemas.microsoft.com/office/drawing/2014/chart" uri="{C3380CC4-5D6E-409C-BE32-E72D297353CC}">
              <c16:uniqueId val="{00000008-D3F3-4924-81D8-DFD846E3F17A}"/>
            </c:ext>
          </c:extLst>
        </c:ser>
        <c:dLbls>
          <c:showLegendKey val="0"/>
          <c:showVal val="0"/>
          <c:showCatName val="0"/>
          <c:showSerName val="0"/>
          <c:showPercent val="0"/>
          <c:showBubbleSize val="0"/>
        </c:dLbls>
        <c:axId val="413229024"/>
        <c:axId val="413225088"/>
      </c:scatterChart>
      <c:catAx>
        <c:axId val="4132290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225088"/>
        <c:crossesAt val="0"/>
        <c:auto val="0"/>
        <c:lblAlgn val="ctr"/>
        <c:lblOffset val="1"/>
        <c:tickMarkSkip val="1"/>
        <c:noMultiLvlLbl val="0"/>
      </c:catAx>
      <c:valAx>
        <c:axId val="413225088"/>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Force (N)</a:t>
                </a:r>
              </a:p>
            </c:rich>
          </c:tx>
          <c:layout>
            <c:manualLayout>
              <c:xMode val="edge"/>
              <c:yMode val="edge"/>
              <c:x val="1.0059972915457535E-2"/>
              <c:y val="0.3841435463301557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229024"/>
        <c:crossesAt val="1"/>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jpeg"/><Relationship Id="rId3" Type="http://schemas.openxmlformats.org/officeDocument/2006/relationships/image" Target="../media/image3.jpeg"/></Relationships>
</file>

<file path=xl/drawings/_rels/drawing2.xml.rels><?xml version="1.0" encoding="UTF-8" standalone="yes"?>
<Relationships xmlns="http://schemas.openxmlformats.org/package/2006/relationships"><Relationship Id="rId117" Type="http://schemas.openxmlformats.org/officeDocument/2006/relationships/image" Target="../media/image156.png"/><Relationship Id="rId21" Type="http://schemas.openxmlformats.org/officeDocument/2006/relationships/image" Target="../media/image60.png"/><Relationship Id="rId42" Type="http://schemas.openxmlformats.org/officeDocument/2006/relationships/image" Target="../media/image81.png"/><Relationship Id="rId63" Type="http://schemas.openxmlformats.org/officeDocument/2006/relationships/image" Target="../media/image102.png"/><Relationship Id="rId84" Type="http://schemas.openxmlformats.org/officeDocument/2006/relationships/image" Target="../media/image123.png"/><Relationship Id="rId138" Type="http://schemas.openxmlformats.org/officeDocument/2006/relationships/image" Target="../media/image177.png"/><Relationship Id="rId159" Type="http://schemas.openxmlformats.org/officeDocument/2006/relationships/image" Target="../media/image198.png"/><Relationship Id="rId170" Type="http://schemas.openxmlformats.org/officeDocument/2006/relationships/image" Target="../media/image209.png"/><Relationship Id="rId107" Type="http://schemas.openxmlformats.org/officeDocument/2006/relationships/image" Target="../media/image146.png"/><Relationship Id="rId11" Type="http://schemas.openxmlformats.org/officeDocument/2006/relationships/image" Target="../media/image50.png"/><Relationship Id="rId32" Type="http://schemas.openxmlformats.org/officeDocument/2006/relationships/image" Target="../media/image71.png"/><Relationship Id="rId53" Type="http://schemas.openxmlformats.org/officeDocument/2006/relationships/image" Target="../media/image92.png"/><Relationship Id="rId74" Type="http://schemas.openxmlformats.org/officeDocument/2006/relationships/image" Target="../media/image113.png"/><Relationship Id="rId128" Type="http://schemas.openxmlformats.org/officeDocument/2006/relationships/image" Target="../media/image167.png"/><Relationship Id="rId149" Type="http://schemas.openxmlformats.org/officeDocument/2006/relationships/image" Target="../media/image188.png"/><Relationship Id="rId5" Type="http://schemas.openxmlformats.org/officeDocument/2006/relationships/image" Target="../media/image44.png"/><Relationship Id="rId95" Type="http://schemas.openxmlformats.org/officeDocument/2006/relationships/image" Target="../media/image134.png"/><Relationship Id="rId160" Type="http://schemas.openxmlformats.org/officeDocument/2006/relationships/image" Target="../media/image199.png"/><Relationship Id="rId22" Type="http://schemas.openxmlformats.org/officeDocument/2006/relationships/image" Target="../media/image61.png"/><Relationship Id="rId43" Type="http://schemas.openxmlformats.org/officeDocument/2006/relationships/image" Target="../media/image82.png"/><Relationship Id="rId64" Type="http://schemas.openxmlformats.org/officeDocument/2006/relationships/image" Target="../media/image103.png"/><Relationship Id="rId118" Type="http://schemas.openxmlformats.org/officeDocument/2006/relationships/image" Target="../media/image157.png"/><Relationship Id="rId139" Type="http://schemas.openxmlformats.org/officeDocument/2006/relationships/image" Target="../media/image178.png"/><Relationship Id="rId85" Type="http://schemas.openxmlformats.org/officeDocument/2006/relationships/image" Target="../media/image124.png"/><Relationship Id="rId150" Type="http://schemas.openxmlformats.org/officeDocument/2006/relationships/image" Target="../media/image189.png"/><Relationship Id="rId171" Type="http://schemas.openxmlformats.org/officeDocument/2006/relationships/image" Target="../media/image210.png"/><Relationship Id="rId12" Type="http://schemas.openxmlformats.org/officeDocument/2006/relationships/image" Target="../media/image51.png"/><Relationship Id="rId33" Type="http://schemas.openxmlformats.org/officeDocument/2006/relationships/image" Target="../media/image72.png"/><Relationship Id="rId108" Type="http://schemas.openxmlformats.org/officeDocument/2006/relationships/image" Target="../media/image147.png"/><Relationship Id="rId129" Type="http://schemas.openxmlformats.org/officeDocument/2006/relationships/image" Target="../media/image168.png"/><Relationship Id="rId54" Type="http://schemas.openxmlformats.org/officeDocument/2006/relationships/image" Target="../media/image93.png"/><Relationship Id="rId75" Type="http://schemas.openxmlformats.org/officeDocument/2006/relationships/image" Target="../media/image114.png"/><Relationship Id="rId96" Type="http://schemas.openxmlformats.org/officeDocument/2006/relationships/image" Target="../media/image135.png"/><Relationship Id="rId140" Type="http://schemas.openxmlformats.org/officeDocument/2006/relationships/image" Target="../media/image179.png"/><Relationship Id="rId161" Type="http://schemas.openxmlformats.org/officeDocument/2006/relationships/image" Target="../media/image200.png"/><Relationship Id="rId6" Type="http://schemas.openxmlformats.org/officeDocument/2006/relationships/image" Target="../media/image45.png"/><Relationship Id="rId23" Type="http://schemas.openxmlformats.org/officeDocument/2006/relationships/image" Target="../media/image62.png"/><Relationship Id="rId28" Type="http://schemas.openxmlformats.org/officeDocument/2006/relationships/image" Target="../media/image67.png"/><Relationship Id="rId49" Type="http://schemas.openxmlformats.org/officeDocument/2006/relationships/image" Target="../media/image88.png"/><Relationship Id="rId114" Type="http://schemas.openxmlformats.org/officeDocument/2006/relationships/image" Target="../media/image153.png"/><Relationship Id="rId119" Type="http://schemas.openxmlformats.org/officeDocument/2006/relationships/image" Target="../media/image158.png"/><Relationship Id="rId44" Type="http://schemas.openxmlformats.org/officeDocument/2006/relationships/image" Target="../media/image83.png"/><Relationship Id="rId60" Type="http://schemas.openxmlformats.org/officeDocument/2006/relationships/image" Target="../media/image99.png"/><Relationship Id="rId65" Type="http://schemas.openxmlformats.org/officeDocument/2006/relationships/image" Target="../media/image104.png"/><Relationship Id="rId81" Type="http://schemas.openxmlformats.org/officeDocument/2006/relationships/image" Target="../media/image120.png"/><Relationship Id="rId86" Type="http://schemas.openxmlformats.org/officeDocument/2006/relationships/image" Target="../media/image125.png"/><Relationship Id="rId130" Type="http://schemas.openxmlformats.org/officeDocument/2006/relationships/image" Target="../media/image169.png"/><Relationship Id="rId135" Type="http://schemas.openxmlformats.org/officeDocument/2006/relationships/image" Target="../media/image174.png"/><Relationship Id="rId151" Type="http://schemas.openxmlformats.org/officeDocument/2006/relationships/image" Target="../media/image190.png"/><Relationship Id="rId156" Type="http://schemas.openxmlformats.org/officeDocument/2006/relationships/image" Target="../media/image195.png"/><Relationship Id="rId177" Type="http://schemas.openxmlformats.org/officeDocument/2006/relationships/image" Target="../media/image216.png"/><Relationship Id="rId172" Type="http://schemas.openxmlformats.org/officeDocument/2006/relationships/image" Target="../media/image211.png"/><Relationship Id="rId13" Type="http://schemas.openxmlformats.org/officeDocument/2006/relationships/image" Target="../media/image52.png"/><Relationship Id="rId18" Type="http://schemas.openxmlformats.org/officeDocument/2006/relationships/image" Target="../media/image57.png"/><Relationship Id="rId39" Type="http://schemas.openxmlformats.org/officeDocument/2006/relationships/image" Target="../media/image78.png"/><Relationship Id="rId109" Type="http://schemas.openxmlformats.org/officeDocument/2006/relationships/image" Target="../media/image148.png"/><Relationship Id="rId34" Type="http://schemas.openxmlformats.org/officeDocument/2006/relationships/image" Target="../media/image73.png"/><Relationship Id="rId50" Type="http://schemas.openxmlformats.org/officeDocument/2006/relationships/image" Target="../media/image89.png"/><Relationship Id="rId55" Type="http://schemas.openxmlformats.org/officeDocument/2006/relationships/image" Target="../media/image94.png"/><Relationship Id="rId76" Type="http://schemas.openxmlformats.org/officeDocument/2006/relationships/image" Target="../media/image115.png"/><Relationship Id="rId97" Type="http://schemas.openxmlformats.org/officeDocument/2006/relationships/image" Target="../media/image136.png"/><Relationship Id="rId104" Type="http://schemas.openxmlformats.org/officeDocument/2006/relationships/image" Target="../media/image143.png"/><Relationship Id="rId120" Type="http://schemas.openxmlformats.org/officeDocument/2006/relationships/image" Target="../media/image159.png"/><Relationship Id="rId125" Type="http://schemas.openxmlformats.org/officeDocument/2006/relationships/image" Target="../media/image164.png"/><Relationship Id="rId141" Type="http://schemas.openxmlformats.org/officeDocument/2006/relationships/image" Target="../media/image180.png"/><Relationship Id="rId146" Type="http://schemas.openxmlformats.org/officeDocument/2006/relationships/image" Target="../media/image185.png"/><Relationship Id="rId167" Type="http://schemas.openxmlformats.org/officeDocument/2006/relationships/image" Target="../media/image206.png"/><Relationship Id="rId7" Type="http://schemas.openxmlformats.org/officeDocument/2006/relationships/image" Target="../media/image46.png"/><Relationship Id="rId71" Type="http://schemas.openxmlformats.org/officeDocument/2006/relationships/image" Target="../media/image110.png"/><Relationship Id="rId92" Type="http://schemas.openxmlformats.org/officeDocument/2006/relationships/image" Target="../media/image131.png"/><Relationship Id="rId162" Type="http://schemas.openxmlformats.org/officeDocument/2006/relationships/image" Target="../media/image201.png"/><Relationship Id="rId2" Type="http://schemas.openxmlformats.org/officeDocument/2006/relationships/image" Target="../media/image41.png"/><Relationship Id="rId29" Type="http://schemas.openxmlformats.org/officeDocument/2006/relationships/image" Target="../media/image68.png"/><Relationship Id="rId24" Type="http://schemas.openxmlformats.org/officeDocument/2006/relationships/image" Target="../media/image63.png"/><Relationship Id="rId40" Type="http://schemas.openxmlformats.org/officeDocument/2006/relationships/image" Target="../media/image79.png"/><Relationship Id="rId45" Type="http://schemas.openxmlformats.org/officeDocument/2006/relationships/image" Target="../media/image84.png"/><Relationship Id="rId66" Type="http://schemas.openxmlformats.org/officeDocument/2006/relationships/image" Target="../media/image105.png"/><Relationship Id="rId87" Type="http://schemas.openxmlformats.org/officeDocument/2006/relationships/image" Target="../media/image126.png"/><Relationship Id="rId110" Type="http://schemas.openxmlformats.org/officeDocument/2006/relationships/image" Target="../media/image149.png"/><Relationship Id="rId115" Type="http://schemas.openxmlformats.org/officeDocument/2006/relationships/image" Target="../media/image154.png"/><Relationship Id="rId131" Type="http://schemas.openxmlformats.org/officeDocument/2006/relationships/image" Target="../media/image170.png"/><Relationship Id="rId136" Type="http://schemas.openxmlformats.org/officeDocument/2006/relationships/image" Target="../media/image175.png"/><Relationship Id="rId157" Type="http://schemas.openxmlformats.org/officeDocument/2006/relationships/image" Target="../media/image196.png"/><Relationship Id="rId61" Type="http://schemas.openxmlformats.org/officeDocument/2006/relationships/image" Target="../media/image100.png"/><Relationship Id="rId82" Type="http://schemas.openxmlformats.org/officeDocument/2006/relationships/image" Target="../media/image121.png"/><Relationship Id="rId152" Type="http://schemas.openxmlformats.org/officeDocument/2006/relationships/image" Target="../media/image191.png"/><Relationship Id="rId173" Type="http://schemas.openxmlformats.org/officeDocument/2006/relationships/image" Target="../media/image212.png"/><Relationship Id="rId19" Type="http://schemas.openxmlformats.org/officeDocument/2006/relationships/image" Target="../media/image58.png"/><Relationship Id="rId14" Type="http://schemas.openxmlformats.org/officeDocument/2006/relationships/image" Target="../media/image53.png"/><Relationship Id="rId30" Type="http://schemas.openxmlformats.org/officeDocument/2006/relationships/image" Target="../media/image69.png"/><Relationship Id="rId35" Type="http://schemas.openxmlformats.org/officeDocument/2006/relationships/image" Target="../media/image74.png"/><Relationship Id="rId56" Type="http://schemas.openxmlformats.org/officeDocument/2006/relationships/image" Target="../media/image95.png"/><Relationship Id="rId77" Type="http://schemas.openxmlformats.org/officeDocument/2006/relationships/image" Target="../media/image116.png"/><Relationship Id="rId100" Type="http://schemas.openxmlformats.org/officeDocument/2006/relationships/image" Target="../media/image139.png"/><Relationship Id="rId105" Type="http://schemas.openxmlformats.org/officeDocument/2006/relationships/image" Target="../media/image144.png"/><Relationship Id="rId126" Type="http://schemas.openxmlformats.org/officeDocument/2006/relationships/image" Target="../media/image165.png"/><Relationship Id="rId147" Type="http://schemas.openxmlformats.org/officeDocument/2006/relationships/image" Target="../media/image186.png"/><Relationship Id="rId168" Type="http://schemas.openxmlformats.org/officeDocument/2006/relationships/image" Target="../media/image207.png"/><Relationship Id="rId8" Type="http://schemas.openxmlformats.org/officeDocument/2006/relationships/image" Target="../media/image47.png"/><Relationship Id="rId51" Type="http://schemas.openxmlformats.org/officeDocument/2006/relationships/image" Target="../media/image90.png"/><Relationship Id="rId72" Type="http://schemas.openxmlformats.org/officeDocument/2006/relationships/image" Target="../media/image111.png"/><Relationship Id="rId93" Type="http://schemas.openxmlformats.org/officeDocument/2006/relationships/image" Target="../media/image132.png"/><Relationship Id="rId98" Type="http://schemas.openxmlformats.org/officeDocument/2006/relationships/image" Target="../media/image137.png"/><Relationship Id="rId121" Type="http://schemas.openxmlformats.org/officeDocument/2006/relationships/image" Target="../media/image160.png"/><Relationship Id="rId142" Type="http://schemas.openxmlformats.org/officeDocument/2006/relationships/image" Target="../media/image181.png"/><Relationship Id="rId163" Type="http://schemas.openxmlformats.org/officeDocument/2006/relationships/image" Target="../media/image202.png"/><Relationship Id="rId3" Type="http://schemas.openxmlformats.org/officeDocument/2006/relationships/image" Target="../media/image42.png"/><Relationship Id="rId25" Type="http://schemas.openxmlformats.org/officeDocument/2006/relationships/image" Target="../media/image64.png"/><Relationship Id="rId46" Type="http://schemas.openxmlformats.org/officeDocument/2006/relationships/image" Target="../media/image85.png"/><Relationship Id="rId67" Type="http://schemas.openxmlformats.org/officeDocument/2006/relationships/image" Target="../media/image106.png"/><Relationship Id="rId116" Type="http://schemas.openxmlformats.org/officeDocument/2006/relationships/image" Target="../media/image155.png"/><Relationship Id="rId137" Type="http://schemas.openxmlformats.org/officeDocument/2006/relationships/image" Target="../media/image176.png"/><Relationship Id="rId158" Type="http://schemas.openxmlformats.org/officeDocument/2006/relationships/image" Target="../media/image197.png"/><Relationship Id="rId20" Type="http://schemas.openxmlformats.org/officeDocument/2006/relationships/image" Target="../media/image59.png"/><Relationship Id="rId41" Type="http://schemas.openxmlformats.org/officeDocument/2006/relationships/image" Target="../media/image80.png"/><Relationship Id="rId62" Type="http://schemas.openxmlformats.org/officeDocument/2006/relationships/image" Target="../media/image101.png"/><Relationship Id="rId83" Type="http://schemas.openxmlformats.org/officeDocument/2006/relationships/image" Target="../media/image122.png"/><Relationship Id="rId88" Type="http://schemas.openxmlformats.org/officeDocument/2006/relationships/image" Target="../media/image127.png"/><Relationship Id="rId111" Type="http://schemas.openxmlformats.org/officeDocument/2006/relationships/image" Target="../media/image150.png"/><Relationship Id="rId132" Type="http://schemas.openxmlformats.org/officeDocument/2006/relationships/image" Target="../media/image171.png"/><Relationship Id="rId153" Type="http://schemas.openxmlformats.org/officeDocument/2006/relationships/image" Target="../media/image192.png"/><Relationship Id="rId174" Type="http://schemas.openxmlformats.org/officeDocument/2006/relationships/image" Target="../media/image213.png"/><Relationship Id="rId15" Type="http://schemas.openxmlformats.org/officeDocument/2006/relationships/image" Target="../media/image54.png"/><Relationship Id="rId36" Type="http://schemas.openxmlformats.org/officeDocument/2006/relationships/image" Target="../media/image75.png"/><Relationship Id="rId57" Type="http://schemas.openxmlformats.org/officeDocument/2006/relationships/image" Target="../media/image96.png"/><Relationship Id="rId106" Type="http://schemas.openxmlformats.org/officeDocument/2006/relationships/image" Target="../media/image145.png"/><Relationship Id="rId127" Type="http://schemas.openxmlformats.org/officeDocument/2006/relationships/image" Target="../media/image166.png"/><Relationship Id="rId10" Type="http://schemas.openxmlformats.org/officeDocument/2006/relationships/image" Target="../media/image49.png"/><Relationship Id="rId31" Type="http://schemas.openxmlformats.org/officeDocument/2006/relationships/image" Target="../media/image70.png"/><Relationship Id="rId52" Type="http://schemas.openxmlformats.org/officeDocument/2006/relationships/image" Target="../media/image91.png"/><Relationship Id="rId73" Type="http://schemas.openxmlformats.org/officeDocument/2006/relationships/image" Target="../media/image112.png"/><Relationship Id="rId78" Type="http://schemas.openxmlformats.org/officeDocument/2006/relationships/image" Target="../media/image117.png"/><Relationship Id="rId94" Type="http://schemas.openxmlformats.org/officeDocument/2006/relationships/image" Target="../media/image133.png"/><Relationship Id="rId99" Type="http://schemas.openxmlformats.org/officeDocument/2006/relationships/image" Target="../media/image138.png"/><Relationship Id="rId101" Type="http://schemas.openxmlformats.org/officeDocument/2006/relationships/image" Target="../media/image140.png"/><Relationship Id="rId122" Type="http://schemas.openxmlformats.org/officeDocument/2006/relationships/image" Target="../media/image161.png"/><Relationship Id="rId143" Type="http://schemas.openxmlformats.org/officeDocument/2006/relationships/image" Target="../media/image182.png"/><Relationship Id="rId148" Type="http://schemas.openxmlformats.org/officeDocument/2006/relationships/image" Target="../media/image187.png"/><Relationship Id="rId164" Type="http://schemas.openxmlformats.org/officeDocument/2006/relationships/image" Target="../media/image203.png"/><Relationship Id="rId169" Type="http://schemas.openxmlformats.org/officeDocument/2006/relationships/image" Target="../media/image208.png"/><Relationship Id="rId4" Type="http://schemas.openxmlformats.org/officeDocument/2006/relationships/image" Target="../media/image43.png"/><Relationship Id="rId9" Type="http://schemas.openxmlformats.org/officeDocument/2006/relationships/image" Target="../media/image48.png"/><Relationship Id="rId26" Type="http://schemas.openxmlformats.org/officeDocument/2006/relationships/image" Target="../media/image65.png"/><Relationship Id="rId47" Type="http://schemas.openxmlformats.org/officeDocument/2006/relationships/image" Target="../media/image86.png"/><Relationship Id="rId68" Type="http://schemas.openxmlformats.org/officeDocument/2006/relationships/image" Target="../media/image107.png"/><Relationship Id="rId89" Type="http://schemas.openxmlformats.org/officeDocument/2006/relationships/image" Target="../media/image128.png"/><Relationship Id="rId112" Type="http://schemas.openxmlformats.org/officeDocument/2006/relationships/image" Target="../media/image151.png"/><Relationship Id="rId133" Type="http://schemas.openxmlformats.org/officeDocument/2006/relationships/image" Target="../media/image172.png"/><Relationship Id="rId154" Type="http://schemas.openxmlformats.org/officeDocument/2006/relationships/image" Target="../media/image193.png"/><Relationship Id="rId175" Type="http://schemas.openxmlformats.org/officeDocument/2006/relationships/image" Target="../media/image214.png"/><Relationship Id="rId16" Type="http://schemas.openxmlformats.org/officeDocument/2006/relationships/image" Target="../media/image55.png"/><Relationship Id="rId37" Type="http://schemas.openxmlformats.org/officeDocument/2006/relationships/image" Target="../media/image76.png"/><Relationship Id="rId58" Type="http://schemas.openxmlformats.org/officeDocument/2006/relationships/image" Target="../media/image97.png"/><Relationship Id="rId79" Type="http://schemas.openxmlformats.org/officeDocument/2006/relationships/image" Target="../media/image118.png"/><Relationship Id="rId102" Type="http://schemas.openxmlformats.org/officeDocument/2006/relationships/image" Target="../media/image141.png"/><Relationship Id="rId123" Type="http://schemas.openxmlformats.org/officeDocument/2006/relationships/image" Target="../media/image162.png"/><Relationship Id="rId144" Type="http://schemas.openxmlformats.org/officeDocument/2006/relationships/image" Target="../media/image183.png"/><Relationship Id="rId90" Type="http://schemas.openxmlformats.org/officeDocument/2006/relationships/image" Target="../media/image129.png"/><Relationship Id="rId165" Type="http://schemas.openxmlformats.org/officeDocument/2006/relationships/image" Target="../media/image204.png"/><Relationship Id="rId27" Type="http://schemas.openxmlformats.org/officeDocument/2006/relationships/image" Target="../media/image66.png"/><Relationship Id="rId48" Type="http://schemas.openxmlformats.org/officeDocument/2006/relationships/image" Target="../media/image87.png"/><Relationship Id="rId69" Type="http://schemas.openxmlformats.org/officeDocument/2006/relationships/image" Target="../media/image108.png"/><Relationship Id="rId113" Type="http://schemas.openxmlformats.org/officeDocument/2006/relationships/image" Target="../media/image152.png"/><Relationship Id="rId134" Type="http://schemas.openxmlformats.org/officeDocument/2006/relationships/image" Target="../media/image173.png"/><Relationship Id="rId80" Type="http://schemas.openxmlformats.org/officeDocument/2006/relationships/image" Target="../media/image119.png"/><Relationship Id="rId155" Type="http://schemas.openxmlformats.org/officeDocument/2006/relationships/image" Target="../media/image194.png"/><Relationship Id="rId176" Type="http://schemas.openxmlformats.org/officeDocument/2006/relationships/image" Target="../media/image215.png"/><Relationship Id="rId17" Type="http://schemas.openxmlformats.org/officeDocument/2006/relationships/image" Target="../media/image56.png"/><Relationship Id="rId38" Type="http://schemas.openxmlformats.org/officeDocument/2006/relationships/image" Target="../media/image77.png"/><Relationship Id="rId59" Type="http://schemas.openxmlformats.org/officeDocument/2006/relationships/image" Target="../media/image98.png"/><Relationship Id="rId103" Type="http://schemas.openxmlformats.org/officeDocument/2006/relationships/image" Target="../media/image142.png"/><Relationship Id="rId124" Type="http://schemas.openxmlformats.org/officeDocument/2006/relationships/image" Target="../media/image163.png"/><Relationship Id="rId70" Type="http://schemas.openxmlformats.org/officeDocument/2006/relationships/image" Target="../media/image109.png"/><Relationship Id="rId91" Type="http://schemas.openxmlformats.org/officeDocument/2006/relationships/image" Target="../media/image130.png"/><Relationship Id="rId145" Type="http://schemas.openxmlformats.org/officeDocument/2006/relationships/image" Target="../media/image184.png"/><Relationship Id="rId166" Type="http://schemas.openxmlformats.org/officeDocument/2006/relationships/image" Target="../media/image205.png"/><Relationship Id="rId1" Type="http://schemas.openxmlformats.org/officeDocument/2006/relationships/image" Target="../media/image40.png"/></Relationships>
</file>

<file path=xl/drawings/_rels/drawing3.xml.rels><?xml version="1.0" encoding="UTF-8" standalone="yes"?>
<Relationships xmlns="http://schemas.openxmlformats.org/package/2006/relationships"><Relationship Id="rId26" Type="http://schemas.openxmlformats.org/officeDocument/2006/relationships/image" Target="../media/image65.png"/><Relationship Id="rId21" Type="http://schemas.openxmlformats.org/officeDocument/2006/relationships/image" Target="../media/image60.png"/><Relationship Id="rId42" Type="http://schemas.openxmlformats.org/officeDocument/2006/relationships/image" Target="../media/image81.png"/><Relationship Id="rId47" Type="http://schemas.openxmlformats.org/officeDocument/2006/relationships/image" Target="../media/image86.png"/><Relationship Id="rId63" Type="http://schemas.openxmlformats.org/officeDocument/2006/relationships/image" Target="../media/image102.png"/><Relationship Id="rId68" Type="http://schemas.openxmlformats.org/officeDocument/2006/relationships/image" Target="../media/image107.png"/><Relationship Id="rId16" Type="http://schemas.openxmlformats.org/officeDocument/2006/relationships/image" Target="../media/image55.png"/><Relationship Id="rId11" Type="http://schemas.openxmlformats.org/officeDocument/2006/relationships/image" Target="../media/image50.png"/><Relationship Id="rId24" Type="http://schemas.openxmlformats.org/officeDocument/2006/relationships/image" Target="../media/image63.png"/><Relationship Id="rId32" Type="http://schemas.openxmlformats.org/officeDocument/2006/relationships/image" Target="../media/image71.png"/><Relationship Id="rId37" Type="http://schemas.openxmlformats.org/officeDocument/2006/relationships/image" Target="../media/image76.png"/><Relationship Id="rId40" Type="http://schemas.openxmlformats.org/officeDocument/2006/relationships/image" Target="../media/image79.png"/><Relationship Id="rId45" Type="http://schemas.openxmlformats.org/officeDocument/2006/relationships/image" Target="../media/image84.png"/><Relationship Id="rId53" Type="http://schemas.openxmlformats.org/officeDocument/2006/relationships/image" Target="../media/image92.png"/><Relationship Id="rId58" Type="http://schemas.openxmlformats.org/officeDocument/2006/relationships/image" Target="../media/image97.png"/><Relationship Id="rId66" Type="http://schemas.openxmlformats.org/officeDocument/2006/relationships/image" Target="../media/image105.png"/><Relationship Id="rId74" Type="http://schemas.openxmlformats.org/officeDocument/2006/relationships/image" Target="../media/image113.png"/><Relationship Id="rId79" Type="http://schemas.openxmlformats.org/officeDocument/2006/relationships/image" Target="../media/image118.png"/><Relationship Id="rId5" Type="http://schemas.openxmlformats.org/officeDocument/2006/relationships/image" Target="../media/image44.png"/><Relationship Id="rId61" Type="http://schemas.openxmlformats.org/officeDocument/2006/relationships/image" Target="../media/image100.png"/><Relationship Id="rId19" Type="http://schemas.openxmlformats.org/officeDocument/2006/relationships/image" Target="../media/image58.png"/><Relationship Id="rId14" Type="http://schemas.openxmlformats.org/officeDocument/2006/relationships/image" Target="../media/image53.png"/><Relationship Id="rId22" Type="http://schemas.openxmlformats.org/officeDocument/2006/relationships/image" Target="../media/image61.png"/><Relationship Id="rId27" Type="http://schemas.openxmlformats.org/officeDocument/2006/relationships/image" Target="../media/image66.png"/><Relationship Id="rId30" Type="http://schemas.openxmlformats.org/officeDocument/2006/relationships/image" Target="../media/image69.png"/><Relationship Id="rId35" Type="http://schemas.openxmlformats.org/officeDocument/2006/relationships/image" Target="../media/image74.png"/><Relationship Id="rId43" Type="http://schemas.openxmlformats.org/officeDocument/2006/relationships/image" Target="../media/image82.png"/><Relationship Id="rId48" Type="http://schemas.openxmlformats.org/officeDocument/2006/relationships/image" Target="../media/image87.png"/><Relationship Id="rId56" Type="http://schemas.openxmlformats.org/officeDocument/2006/relationships/image" Target="../media/image95.png"/><Relationship Id="rId64" Type="http://schemas.openxmlformats.org/officeDocument/2006/relationships/image" Target="../media/image103.png"/><Relationship Id="rId69" Type="http://schemas.openxmlformats.org/officeDocument/2006/relationships/image" Target="../media/image108.png"/><Relationship Id="rId77" Type="http://schemas.openxmlformats.org/officeDocument/2006/relationships/image" Target="../media/image116.png"/><Relationship Id="rId8" Type="http://schemas.openxmlformats.org/officeDocument/2006/relationships/image" Target="../media/image47.png"/><Relationship Id="rId51" Type="http://schemas.openxmlformats.org/officeDocument/2006/relationships/image" Target="../media/image90.png"/><Relationship Id="rId72" Type="http://schemas.openxmlformats.org/officeDocument/2006/relationships/image" Target="../media/image111.png"/><Relationship Id="rId80" Type="http://schemas.openxmlformats.org/officeDocument/2006/relationships/image" Target="../media/image119.png"/><Relationship Id="rId3" Type="http://schemas.openxmlformats.org/officeDocument/2006/relationships/image" Target="../media/image42.png"/><Relationship Id="rId12" Type="http://schemas.openxmlformats.org/officeDocument/2006/relationships/image" Target="../media/image51.png"/><Relationship Id="rId17" Type="http://schemas.openxmlformats.org/officeDocument/2006/relationships/image" Target="../media/image56.png"/><Relationship Id="rId25" Type="http://schemas.openxmlformats.org/officeDocument/2006/relationships/image" Target="../media/image64.png"/><Relationship Id="rId33" Type="http://schemas.openxmlformats.org/officeDocument/2006/relationships/image" Target="../media/image72.png"/><Relationship Id="rId38" Type="http://schemas.openxmlformats.org/officeDocument/2006/relationships/image" Target="../media/image77.png"/><Relationship Id="rId46" Type="http://schemas.openxmlformats.org/officeDocument/2006/relationships/image" Target="../media/image85.png"/><Relationship Id="rId59" Type="http://schemas.openxmlformats.org/officeDocument/2006/relationships/image" Target="../media/image98.png"/><Relationship Id="rId67" Type="http://schemas.openxmlformats.org/officeDocument/2006/relationships/image" Target="../media/image106.png"/><Relationship Id="rId20" Type="http://schemas.openxmlformats.org/officeDocument/2006/relationships/image" Target="../media/image59.png"/><Relationship Id="rId41" Type="http://schemas.openxmlformats.org/officeDocument/2006/relationships/image" Target="../media/image80.png"/><Relationship Id="rId54" Type="http://schemas.openxmlformats.org/officeDocument/2006/relationships/image" Target="../media/image93.png"/><Relationship Id="rId62" Type="http://schemas.openxmlformats.org/officeDocument/2006/relationships/image" Target="../media/image101.png"/><Relationship Id="rId70" Type="http://schemas.openxmlformats.org/officeDocument/2006/relationships/image" Target="../media/image109.png"/><Relationship Id="rId75" Type="http://schemas.openxmlformats.org/officeDocument/2006/relationships/image" Target="../media/image114.png"/><Relationship Id="rId1" Type="http://schemas.openxmlformats.org/officeDocument/2006/relationships/image" Target="../media/image40.png"/><Relationship Id="rId6" Type="http://schemas.openxmlformats.org/officeDocument/2006/relationships/image" Target="../media/image45.png"/><Relationship Id="rId15" Type="http://schemas.openxmlformats.org/officeDocument/2006/relationships/image" Target="../media/image54.png"/><Relationship Id="rId23" Type="http://schemas.openxmlformats.org/officeDocument/2006/relationships/image" Target="../media/image62.png"/><Relationship Id="rId28" Type="http://schemas.openxmlformats.org/officeDocument/2006/relationships/image" Target="../media/image67.png"/><Relationship Id="rId36" Type="http://schemas.openxmlformats.org/officeDocument/2006/relationships/image" Target="../media/image75.png"/><Relationship Id="rId49" Type="http://schemas.openxmlformats.org/officeDocument/2006/relationships/image" Target="../media/image88.png"/><Relationship Id="rId57" Type="http://schemas.openxmlformats.org/officeDocument/2006/relationships/image" Target="../media/image96.png"/><Relationship Id="rId10" Type="http://schemas.openxmlformats.org/officeDocument/2006/relationships/image" Target="../media/image49.png"/><Relationship Id="rId31" Type="http://schemas.openxmlformats.org/officeDocument/2006/relationships/image" Target="../media/image70.png"/><Relationship Id="rId44" Type="http://schemas.openxmlformats.org/officeDocument/2006/relationships/image" Target="../media/image83.png"/><Relationship Id="rId52" Type="http://schemas.openxmlformats.org/officeDocument/2006/relationships/image" Target="../media/image91.png"/><Relationship Id="rId60" Type="http://schemas.openxmlformats.org/officeDocument/2006/relationships/image" Target="../media/image99.png"/><Relationship Id="rId65" Type="http://schemas.openxmlformats.org/officeDocument/2006/relationships/image" Target="../media/image104.png"/><Relationship Id="rId73" Type="http://schemas.openxmlformats.org/officeDocument/2006/relationships/image" Target="../media/image112.png"/><Relationship Id="rId78" Type="http://schemas.openxmlformats.org/officeDocument/2006/relationships/image" Target="../media/image117.png"/><Relationship Id="rId4" Type="http://schemas.openxmlformats.org/officeDocument/2006/relationships/image" Target="../media/image43.png"/><Relationship Id="rId9" Type="http://schemas.openxmlformats.org/officeDocument/2006/relationships/image" Target="../media/image48.png"/><Relationship Id="rId13" Type="http://schemas.openxmlformats.org/officeDocument/2006/relationships/image" Target="../media/image52.png"/><Relationship Id="rId18" Type="http://schemas.openxmlformats.org/officeDocument/2006/relationships/image" Target="../media/image57.png"/><Relationship Id="rId39" Type="http://schemas.openxmlformats.org/officeDocument/2006/relationships/image" Target="../media/image78.png"/><Relationship Id="rId34" Type="http://schemas.openxmlformats.org/officeDocument/2006/relationships/image" Target="../media/image73.png"/><Relationship Id="rId50" Type="http://schemas.openxmlformats.org/officeDocument/2006/relationships/image" Target="../media/image89.png"/><Relationship Id="rId55" Type="http://schemas.openxmlformats.org/officeDocument/2006/relationships/image" Target="../media/image94.png"/><Relationship Id="rId76" Type="http://schemas.openxmlformats.org/officeDocument/2006/relationships/image" Target="../media/image115.png"/><Relationship Id="rId7" Type="http://schemas.openxmlformats.org/officeDocument/2006/relationships/image" Target="../media/image46.png"/><Relationship Id="rId71" Type="http://schemas.openxmlformats.org/officeDocument/2006/relationships/image" Target="../media/image110.png"/><Relationship Id="rId2" Type="http://schemas.openxmlformats.org/officeDocument/2006/relationships/image" Target="../media/image41.png"/><Relationship Id="rId29" Type="http://schemas.openxmlformats.org/officeDocument/2006/relationships/image" Target="../media/image6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242.png"/><Relationship Id="rId21" Type="http://schemas.openxmlformats.org/officeDocument/2006/relationships/image" Target="../media/image237.png"/><Relationship Id="rId42" Type="http://schemas.openxmlformats.org/officeDocument/2006/relationships/image" Target="../media/image258.png"/><Relationship Id="rId47" Type="http://schemas.openxmlformats.org/officeDocument/2006/relationships/image" Target="../media/image263.png"/><Relationship Id="rId63" Type="http://schemas.openxmlformats.org/officeDocument/2006/relationships/image" Target="../media/image279.png"/><Relationship Id="rId68" Type="http://schemas.openxmlformats.org/officeDocument/2006/relationships/image" Target="../media/image284.png"/><Relationship Id="rId84" Type="http://schemas.openxmlformats.org/officeDocument/2006/relationships/image" Target="../media/image300.png"/><Relationship Id="rId89" Type="http://schemas.openxmlformats.org/officeDocument/2006/relationships/image" Target="../media/image305.png"/><Relationship Id="rId16" Type="http://schemas.openxmlformats.org/officeDocument/2006/relationships/image" Target="../media/image232.png"/><Relationship Id="rId107" Type="http://schemas.openxmlformats.org/officeDocument/2006/relationships/chart" Target="../charts/chart1.xml"/><Relationship Id="rId11" Type="http://schemas.openxmlformats.org/officeDocument/2006/relationships/image" Target="../media/image227.png"/><Relationship Id="rId32" Type="http://schemas.openxmlformats.org/officeDocument/2006/relationships/image" Target="../media/image248.png"/><Relationship Id="rId37" Type="http://schemas.openxmlformats.org/officeDocument/2006/relationships/image" Target="../media/image253.png"/><Relationship Id="rId53" Type="http://schemas.openxmlformats.org/officeDocument/2006/relationships/image" Target="../media/image269.png"/><Relationship Id="rId58" Type="http://schemas.openxmlformats.org/officeDocument/2006/relationships/image" Target="../media/image274.png"/><Relationship Id="rId74" Type="http://schemas.openxmlformats.org/officeDocument/2006/relationships/image" Target="../media/image290.png"/><Relationship Id="rId79" Type="http://schemas.openxmlformats.org/officeDocument/2006/relationships/image" Target="../media/image295.png"/><Relationship Id="rId102" Type="http://schemas.openxmlformats.org/officeDocument/2006/relationships/image" Target="../media/image318.png"/><Relationship Id="rId5" Type="http://schemas.openxmlformats.org/officeDocument/2006/relationships/image" Target="../media/image221.png"/><Relationship Id="rId90" Type="http://schemas.openxmlformats.org/officeDocument/2006/relationships/image" Target="../media/image306.png"/><Relationship Id="rId95" Type="http://schemas.openxmlformats.org/officeDocument/2006/relationships/image" Target="../media/image311.png"/><Relationship Id="rId22" Type="http://schemas.openxmlformats.org/officeDocument/2006/relationships/image" Target="../media/image238.png"/><Relationship Id="rId27" Type="http://schemas.openxmlformats.org/officeDocument/2006/relationships/image" Target="../media/image243.png"/><Relationship Id="rId43" Type="http://schemas.openxmlformats.org/officeDocument/2006/relationships/image" Target="../media/image259.png"/><Relationship Id="rId48" Type="http://schemas.openxmlformats.org/officeDocument/2006/relationships/image" Target="../media/image264.png"/><Relationship Id="rId64" Type="http://schemas.openxmlformats.org/officeDocument/2006/relationships/image" Target="../media/image280.png"/><Relationship Id="rId69" Type="http://schemas.openxmlformats.org/officeDocument/2006/relationships/image" Target="../media/image285.png"/><Relationship Id="rId80" Type="http://schemas.openxmlformats.org/officeDocument/2006/relationships/image" Target="../media/image296.png"/><Relationship Id="rId85" Type="http://schemas.openxmlformats.org/officeDocument/2006/relationships/image" Target="../media/image301.png"/><Relationship Id="rId12" Type="http://schemas.openxmlformats.org/officeDocument/2006/relationships/image" Target="../media/image228.png"/><Relationship Id="rId17" Type="http://schemas.openxmlformats.org/officeDocument/2006/relationships/image" Target="../media/image233.png"/><Relationship Id="rId33" Type="http://schemas.openxmlformats.org/officeDocument/2006/relationships/image" Target="../media/image249.png"/><Relationship Id="rId38" Type="http://schemas.openxmlformats.org/officeDocument/2006/relationships/image" Target="../media/image254.png"/><Relationship Id="rId59" Type="http://schemas.openxmlformats.org/officeDocument/2006/relationships/image" Target="../media/image275.png"/><Relationship Id="rId103" Type="http://schemas.openxmlformats.org/officeDocument/2006/relationships/image" Target="../media/image319.png"/><Relationship Id="rId20" Type="http://schemas.openxmlformats.org/officeDocument/2006/relationships/image" Target="../media/image236.png"/><Relationship Id="rId41" Type="http://schemas.openxmlformats.org/officeDocument/2006/relationships/image" Target="../media/image257.png"/><Relationship Id="rId54" Type="http://schemas.openxmlformats.org/officeDocument/2006/relationships/image" Target="../media/image270.png"/><Relationship Id="rId62" Type="http://schemas.openxmlformats.org/officeDocument/2006/relationships/image" Target="../media/image278.png"/><Relationship Id="rId70" Type="http://schemas.openxmlformats.org/officeDocument/2006/relationships/image" Target="../media/image286.png"/><Relationship Id="rId75" Type="http://schemas.openxmlformats.org/officeDocument/2006/relationships/image" Target="../media/image291.png"/><Relationship Id="rId83" Type="http://schemas.openxmlformats.org/officeDocument/2006/relationships/image" Target="../media/image299.png"/><Relationship Id="rId88" Type="http://schemas.openxmlformats.org/officeDocument/2006/relationships/image" Target="../media/image304.png"/><Relationship Id="rId91" Type="http://schemas.openxmlformats.org/officeDocument/2006/relationships/image" Target="../media/image307.png"/><Relationship Id="rId96" Type="http://schemas.openxmlformats.org/officeDocument/2006/relationships/image" Target="../media/image312.png"/><Relationship Id="rId1" Type="http://schemas.openxmlformats.org/officeDocument/2006/relationships/image" Target="../media/image217.png"/><Relationship Id="rId6" Type="http://schemas.openxmlformats.org/officeDocument/2006/relationships/image" Target="../media/image222.png"/><Relationship Id="rId15" Type="http://schemas.openxmlformats.org/officeDocument/2006/relationships/image" Target="../media/image231.png"/><Relationship Id="rId23" Type="http://schemas.openxmlformats.org/officeDocument/2006/relationships/image" Target="../media/image239.png"/><Relationship Id="rId28" Type="http://schemas.openxmlformats.org/officeDocument/2006/relationships/image" Target="../media/image244.png"/><Relationship Id="rId36" Type="http://schemas.openxmlformats.org/officeDocument/2006/relationships/image" Target="../media/image252.png"/><Relationship Id="rId49" Type="http://schemas.openxmlformats.org/officeDocument/2006/relationships/image" Target="../media/image265.png"/><Relationship Id="rId57" Type="http://schemas.openxmlformats.org/officeDocument/2006/relationships/image" Target="../media/image273.png"/><Relationship Id="rId106" Type="http://schemas.openxmlformats.org/officeDocument/2006/relationships/image" Target="../media/image322.png"/><Relationship Id="rId10" Type="http://schemas.openxmlformats.org/officeDocument/2006/relationships/image" Target="../media/image226.png"/><Relationship Id="rId31" Type="http://schemas.openxmlformats.org/officeDocument/2006/relationships/image" Target="../media/image247.png"/><Relationship Id="rId44" Type="http://schemas.openxmlformats.org/officeDocument/2006/relationships/image" Target="../media/image260.png"/><Relationship Id="rId52" Type="http://schemas.openxmlformats.org/officeDocument/2006/relationships/image" Target="../media/image268.png"/><Relationship Id="rId60" Type="http://schemas.openxmlformats.org/officeDocument/2006/relationships/image" Target="../media/image276.png"/><Relationship Id="rId65" Type="http://schemas.openxmlformats.org/officeDocument/2006/relationships/image" Target="../media/image281.png"/><Relationship Id="rId73" Type="http://schemas.openxmlformats.org/officeDocument/2006/relationships/image" Target="../media/image289.png"/><Relationship Id="rId78" Type="http://schemas.openxmlformats.org/officeDocument/2006/relationships/image" Target="../media/image294.png"/><Relationship Id="rId81" Type="http://schemas.openxmlformats.org/officeDocument/2006/relationships/image" Target="../media/image297.png"/><Relationship Id="rId86" Type="http://schemas.openxmlformats.org/officeDocument/2006/relationships/image" Target="../media/image302.png"/><Relationship Id="rId94" Type="http://schemas.openxmlformats.org/officeDocument/2006/relationships/image" Target="../media/image310.png"/><Relationship Id="rId99" Type="http://schemas.openxmlformats.org/officeDocument/2006/relationships/image" Target="../media/image315.png"/><Relationship Id="rId101" Type="http://schemas.openxmlformats.org/officeDocument/2006/relationships/image" Target="../media/image317.png"/><Relationship Id="rId4" Type="http://schemas.openxmlformats.org/officeDocument/2006/relationships/image" Target="../media/image220.png"/><Relationship Id="rId9" Type="http://schemas.openxmlformats.org/officeDocument/2006/relationships/image" Target="../media/image225.png"/><Relationship Id="rId13" Type="http://schemas.openxmlformats.org/officeDocument/2006/relationships/image" Target="../media/image229.png"/><Relationship Id="rId18" Type="http://schemas.openxmlformats.org/officeDocument/2006/relationships/image" Target="../media/image234.png"/><Relationship Id="rId39" Type="http://schemas.openxmlformats.org/officeDocument/2006/relationships/image" Target="../media/image255.png"/><Relationship Id="rId34" Type="http://schemas.openxmlformats.org/officeDocument/2006/relationships/image" Target="../media/image250.png"/><Relationship Id="rId50" Type="http://schemas.openxmlformats.org/officeDocument/2006/relationships/image" Target="../media/image266.png"/><Relationship Id="rId55" Type="http://schemas.openxmlformats.org/officeDocument/2006/relationships/image" Target="../media/image271.png"/><Relationship Id="rId76" Type="http://schemas.openxmlformats.org/officeDocument/2006/relationships/image" Target="../media/image292.png"/><Relationship Id="rId97" Type="http://schemas.openxmlformats.org/officeDocument/2006/relationships/image" Target="../media/image313.png"/><Relationship Id="rId104" Type="http://schemas.openxmlformats.org/officeDocument/2006/relationships/image" Target="../media/image320.png"/><Relationship Id="rId7" Type="http://schemas.openxmlformats.org/officeDocument/2006/relationships/image" Target="../media/image223.png"/><Relationship Id="rId71" Type="http://schemas.openxmlformats.org/officeDocument/2006/relationships/image" Target="../media/image287.png"/><Relationship Id="rId92" Type="http://schemas.openxmlformats.org/officeDocument/2006/relationships/image" Target="../media/image308.png"/><Relationship Id="rId2" Type="http://schemas.openxmlformats.org/officeDocument/2006/relationships/image" Target="../media/image218.png"/><Relationship Id="rId29" Type="http://schemas.openxmlformats.org/officeDocument/2006/relationships/image" Target="../media/image245.png"/><Relationship Id="rId24" Type="http://schemas.openxmlformats.org/officeDocument/2006/relationships/image" Target="../media/image240.png"/><Relationship Id="rId40" Type="http://schemas.openxmlformats.org/officeDocument/2006/relationships/image" Target="../media/image256.png"/><Relationship Id="rId45" Type="http://schemas.openxmlformats.org/officeDocument/2006/relationships/image" Target="../media/image261.png"/><Relationship Id="rId66" Type="http://schemas.openxmlformats.org/officeDocument/2006/relationships/image" Target="../media/image282.png"/><Relationship Id="rId87" Type="http://schemas.openxmlformats.org/officeDocument/2006/relationships/image" Target="../media/image303.png"/><Relationship Id="rId61" Type="http://schemas.openxmlformats.org/officeDocument/2006/relationships/image" Target="../media/image277.png"/><Relationship Id="rId82" Type="http://schemas.openxmlformats.org/officeDocument/2006/relationships/image" Target="../media/image298.png"/><Relationship Id="rId19" Type="http://schemas.openxmlformats.org/officeDocument/2006/relationships/image" Target="../media/image235.png"/><Relationship Id="rId14" Type="http://schemas.openxmlformats.org/officeDocument/2006/relationships/image" Target="../media/image230.png"/><Relationship Id="rId30" Type="http://schemas.openxmlformats.org/officeDocument/2006/relationships/image" Target="../media/image246.png"/><Relationship Id="rId35" Type="http://schemas.openxmlformats.org/officeDocument/2006/relationships/image" Target="../media/image251.png"/><Relationship Id="rId56" Type="http://schemas.openxmlformats.org/officeDocument/2006/relationships/image" Target="../media/image272.png"/><Relationship Id="rId77" Type="http://schemas.openxmlformats.org/officeDocument/2006/relationships/image" Target="../media/image293.png"/><Relationship Id="rId100" Type="http://schemas.openxmlformats.org/officeDocument/2006/relationships/image" Target="../media/image316.png"/><Relationship Id="rId105" Type="http://schemas.openxmlformats.org/officeDocument/2006/relationships/image" Target="../media/image321.png"/><Relationship Id="rId8" Type="http://schemas.openxmlformats.org/officeDocument/2006/relationships/image" Target="../media/image224.png"/><Relationship Id="rId51" Type="http://schemas.openxmlformats.org/officeDocument/2006/relationships/image" Target="../media/image267.png"/><Relationship Id="rId72" Type="http://schemas.openxmlformats.org/officeDocument/2006/relationships/image" Target="../media/image288.png"/><Relationship Id="rId93" Type="http://schemas.openxmlformats.org/officeDocument/2006/relationships/image" Target="../media/image309.png"/><Relationship Id="rId98" Type="http://schemas.openxmlformats.org/officeDocument/2006/relationships/image" Target="../media/image314.png"/><Relationship Id="rId3" Type="http://schemas.openxmlformats.org/officeDocument/2006/relationships/image" Target="../media/image219.png"/><Relationship Id="rId25" Type="http://schemas.openxmlformats.org/officeDocument/2006/relationships/image" Target="../media/image241.png"/><Relationship Id="rId46" Type="http://schemas.openxmlformats.org/officeDocument/2006/relationships/image" Target="../media/image262.png"/><Relationship Id="rId67" Type="http://schemas.openxmlformats.org/officeDocument/2006/relationships/image" Target="../media/image283.png"/></Relationships>
</file>

<file path=xl/drawings/_rels/drawing5.xml.rels><?xml version="1.0" encoding="UTF-8" standalone="yes"?>
<Relationships xmlns="http://schemas.openxmlformats.org/package/2006/relationships"><Relationship Id="rId26" Type="http://schemas.openxmlformats.org/officeDocument/2006/relationships/image" Target="../media/image348.png"/><Relationship Id="rId21" Type="http://schemas.openxmlformats.org/officeDocument/2006/relationships/image" Target="../media/image343.png"/><Relationship Id="rId42" Type="http://schemas.openxmlformats.org/officeDocument/2006/relationships/image" Target="../media/image364.png"/><Relationship Id="rId47" Type="http://schemas.openxmlformats.org/officeDocument/2006/relationships/image" Target="../media/image369.png"/><Relationship Id="rId63" Type="http://schemas.openxmlformats.org/officeDocument/2006/relationships/image" Target="../media/image385.png"/><Relationship Id="rId68" Type="http://schemas.openxmlformats.org/officeDocument/2006/relationships/image" Target="../media/image390.png"/><Relationship Id="rId16" Type="http://schemas.openxmlformats.org/officeDocument/2006/relationships/image" Target="../media/image338.png"/><Relationship Id="rId11" Type="http://schemas.openxmlformats.org/officeDocument/2006/relationships/image" Target="../media/image333.png"/><Relationship Id="rId24" Type="http://schemas.openxmlformats.org/officeDocument/2006/relationships/image" Target="../media/image346.png"/><Relationship Id="rId32" Type="http://schemas.openxmlformats.org/officeDocument/2006/relationships/image" Target="../media/image354.png"/><Relationship Id="rId37" Type="http://schemas.openxmlformats.org/officeDocument/2006/relationships/image" Target="../media/image359.png"/><Relationship Id="rId40" Type="http://schemas.openxmlformats.org/officeDocument/2006/relationships/image" Target="../media/image362.png"/><Relationship Id="rId45" Type="http://schemas.openxmlformats.org/officeDocument/2006/relationships/image" Target="../media/image367.png"/><Relationship Id="rId53" Type="http://schemas.openxmlformats.org/officeDocument/2006/relationships/image" Target="../media/image375.png"/><Relationship Id="rId58" Type="http://schemas.openxmlformats.org/officeDocument/2006/relationships/image" Target="../media/image380.png"/><Relationship Id="rId66" Type="http://schemas.openxmlformats.org/officeDocument/2006/relationships/image" Target="../media/image388.png"/><Relationship Id="rId74" Type="http://schemas.openxmlformats.org/officeDocument/2006/relationships/image" Target="../media/image396.png"/><Relationship Id="rId79" Type="http://schemas.openxmlformats.org/officeDocument/2006/relationships/image" Target="../media/image401.png"/><Relationship Id="rId5" Type="http://schemas.openxmlformats.org/officeDocument/2006/relationships/image" Target="../media/image327.png"/><Relationship Id="rId61" Type="http://schemas.openxmlformats.org/officeDocument/2006/relationships/image" Target="../media/image383.png"/><Relationship Id="rId19" Type="http://schemas.openxmlformats.org/officeDocument/2006/relationships/image" Target="../media/image341.png"/><Relationship Id="rId14" Type="http://schemas.openxmlformats.org/officeDocument/2006/relationships/image" Target="../media/image336.png"/><Relationship Id="rId22" Type="http://schemas.openxmlformats.org/officeDocument/2006/relationships/image" Target="../media/image344.png"/><Relationship Id="rId27" Type="http://schemas.openxmlformats.org/officeDocument/2006/relationships/image" Target="../media/image349.png"/><Relationship Id="rId30" Type="http://schemas.openxmlformats.org/officeDocument/2006/relationships/image" Target="../media/image352.png"/><Relationship Id="rId35" Type="http://schemas.openxmlformats.org/officeDocument/2006/relationships/image" Target="../media/image357.png"/><Relationship Id="rId43" Type="http://schemas.openxmlformats.org/officeDocument/2006/relationships/image" Target="../media/image365.png"/><Relationship Id="rId48" Type="http://schemas.openxmlformats.org/officeDocument/2006/relationships/image" Target="../media/image370.png"/><Relationship Id="rId56" Type="http://schemas.openxmlformats.org/officeDocument/2006/relationships/image" Target="../media/image378.png"/><Relationship Id="rId64" Type="http://schemas.openxmlformats.org/officeDocument/2006/relationships/image" Target="../media/image386.png"/><Relationship Id="rId69" Type="http://schemas.openxmlformats.org/officeDocument/2006/relationships/image" Target="../media/image391.png"/><Relationship Id="rId77" Type="http://schemas.openxmlformats.org/officeDocument/2006/relationships/image" Target="../media/image399.png"/><Relationship Id="rId8" Type="http://schemas.openxmlformats.org/officeDocument/2006/relationships/image" Target="../media/image330.png"/><Relationship Id="rId51" Type="http://schemas.openxmlformats.org/officeDocument/2006/relationships/image" Target="../media/image373.png"/><Relationship Id="rId72" Type="http://schemas.openxmlformats.org/officeDocument/2006/relationships/image" Target="../media/image394.png"/><Relationship Id="rId80" Type="http://schemas.openxmlformats.org/officeDocument/2006/relationships/image" Target="../media/image402.png"/><Relationship Id="rId3" Type="http://schemas.openxmlformats.org/officeDocument/2006/relationships/image" Target="../media/image325.png"/><Relationship Id="rId12" Type="http://schemas.openxmlformats.org/officeDocument/2006/relationships/image" Target="../media/image334.png"/><Relationship Id="rId17" Type="http://schemas.openxmlformats.org/officeDocument/2006/relationships/image" Target="../media/image339.png"/><Relationship Id="rId25" Type="http://schemas.openxmlformats.org/officeDocument/2006/relationships/image" Target="../media/image347.png"/><Relationship Id="rId33" Type="http://schemas.openxmlformats.org/officeDocument/2006/relationships/image" Target="../media/image355.png"/><Relationship Id="rId38" Type="http://schemas.openxmlformats.org/officeDocument/2006/relationships/image" Target="../media/image360.png"/><Relationship Id="rId46" Type="http://schemas.openxmlformats.org/officeDocument/2006/relationships/image" Target="../media/image368.png"/><Relationship Id="rId59" Type="http://schemas.openxmlformats.org/officeDocument/2006/relationships/image" Target="../media/image381.png"/><Relationship Id="rId67" Type="http://schemas.openxmlformats.org/officeDocument/2006/relationships/image" Target="../media/image389.png"/><Relationship Id="rId20" Type="http://schemas.openxmlformats.org/officeDocument/2006/relationships/image" Target="../media/image342.png"/><Relationship Id="rId41" Type="http://schemas.openxmlformats.org/officeDocument/2006/relationships/image" Target="../media/image363.png"/><Relationship Id="rId54" Type="http://schemas.openxmlformats.org/officeDocument/2006/relationships/image" Target="../media/image376.png"/><Relationship Id="rId62" Type="http://schemas.openxmlformats.org/officeDocument/2006/relationships/image" Target="../media/image384.png"/><Relationship Id="rId70" Type="http://schemas.openxmlformats.org/officeDocument/2006/relationships/image" Target="../media/image392.png"/><Relationship Id="rId75" Type="http://schemas.openxmlformats.org/officeDocument/2006/relationships/image" Target="../media/image397.png"/><Relationship Id="rId1" Type="http://schemas.openxmlformats.org/officeDocument/2006/relationships/image" Target="../media/image323.png"/><Relationship Id="rId6" Type="http://schemas.openxmlformats.org/officeDocument/2006/relationships/image" Target="../media/image328.png"/><Relationship Id="rId15" Type="http://schemas.openxmlformats.org/officeDocument/2006/relationships/image" Target="../media/image337.png"/><Relationship Id="rId23" Type="http://schemas.openxmlformats.org/officeDocument/2006/relationships/image" Target="../media/image345.png"/><Relationship Id="rId28" Type="http://schemas.openxmlformats.org/officeDocument/2006/relationships/image" Target="../media/image350.png"/><Relationship Id="rId36" Type="http://schemas.openxmlformats.org/officeDocument/2006/relationships/image" Target="../media/image358.png"/><Relationship Id="rId49" Type="http://schemas.openxmlformats.org/officeDocument/2006/relationships/image" Target="../media/image371.png"/><Relationship Id="rId57" Type="http://schemas.openxmlformats.org/officeDocument/2006/relationships/image" Target="../media/image379.png"/><Relationship Id="rId10" Type="http://schemas.openxmlformats.org/officeDocument/2006/relationships/image" Target="../media/image332.png"/><Relationship Id="rId31" Type="http://schemas.openxmlformats.org/officeDocument/2006/relationships/image" Target="../media/image353.png"/><Relationship Id="rId44" Type="http://schemas.openxmlformats.org/officeDocument/2006/relationships/image" Target="../media/image366.png"/><Relationship Id="rId52" Type="http://schemas.openxmlformats.org/officeDocument/2006/relationships/image" Target="../media/image374.png"/><Relationship Id="rId60" Type="http://schemas.openxmlformats.org/officeDocument/2006/relationships/image" Target="../media/image382.png"/><Relationship Id="rId65" Type="http://schemas.openxmlformats.org/officeDocument/2006/relationships/image" Target="../media/image387.png"/><Relationship Id="rId73" Type="http://schemas.openxmlformats.org/officeDocument/2006/relationships/image" Target="../media/image395.png"/><Relationship Id="rId78" Type="http://schemas.openxmlformats.org/officeDocument/2006/relationships/image" Target="../media/image400.png"/><Relationship Id="rId4" Type="http://schemas.openxmlformats.org/officeDocument/2006/relationships/image" Target="../media/image326.png"/><Relationship Id="rId9" Type="http://schemas.openxmlformats.org/officeDocument/2006/relationships/image" Target="../media/image331.png"/><Relationship Id="rId13" Type="http://schemas.openxmlformats.org/officeDocument/2006/relationships/image" Target="../media/image335.png"/><Relationship Id="rId18" Type="http://schemas.openxmlformats.org/officeDocument/2006/relationships/image" Target="../media/image340.png"/><Relationship Id="rId39" Type="http://schemas.openxmlformats.org/officeDocument/2006/relationships/image" Target="../media/image361.png"/><Relationship Id="rId34" Type="http://schemas.openxmlformats.org/officeDocument/2006/relationships/image" Target="../media/image356.png"/><Relationship Id="rId50" Type="http://schemas.openxmlformats.org/officeDocument/2006/relationships/image" Target="../media/image372.png"/><Relationship Id="rId55" Type="http://schemas.openxmlformats.org/officeDocument/2006/relationships/image" Target="../media/image377.png"/><Relationship Id="rId76" Type="http://schemas.openxmlformats.org/officeDocument/2006/relationships/image" Target="../media/image398.png"/><Relationship Id="rId7" Type="http://schemas.openxmlformats.org/officeDocument/2006/relationships/image" Target="../media/image329.png"/><Relationship Id="rId71" Type="http://schemas.openxmlformats.org/officeDocument/2006/relationships/image" Target="../media/image393.png"/><Relationship Id="rId2" Type="http://schemas.openxmlformats.org/officeDocument/2006/relationships/image" Target="../media/image324.png"/><Relationship Id="rId29" Type="http://schemas.openxmlformats.org/officeDocument/2006/relationships/image" Target="../media/image35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10.png"/><Relationship Id="rId13" Type="http://schemas.openxmlformats.org/officeDocument/2006/relationships/image" Target="../media/image415.png"/><Relationship Id="rId3" Type="http://schemas.openxmlformats.org/officeDocument/2006/relationships/image" Target="../media/image405.png"/><Relationship Id="rId7" Type="http://schemas.openxmlformats.org/officeDocument/2006/relationships/image" Target="../media/image409.png"/><Relationship Id="rId12" Type="http://schemas.openxmlformats.org/officeDocument/2006/relationships/image" Target="../media/image414.png"/><Relationship Id="rId2" Type="http://schemas.openxmlformats.org/officeDocument/2006/relationships/image" Target="../media/image404.png"/><Relationship Id="rId1" Type="http://schemas.openxmlformats.org/officeDocument/2006/relationships/image" Target="../media/image403.png"/><Relationship Id="rId6" Type="http://schemas.openxmlformats.org/officeDocument/2006/relationships/image" Target="../media/image408.png"/><Relationship Id="rId11" Type="http://schemas.openxmlformats.org/officeDocument/2006/relationships/image" Target="../media/image413.png"/><Relationship Id="rId5" Type="http://schemas.openxmlformats.org/officeDocument/2006/relationships/image" Target="../media/image407.png"/><Relationship Id="rId15" Type="http://schemas.openxmlformats.org/officeDocument/2006/relationships/image" Target="../media/image417.png"/><Relationship Id="rId10" Type="http://schemas.openxmlformats.org/officeDocument/2006/relationships/image" Target="../media/image412.png"/><Relationship Id="rId4" Type="http://schemas.openxmlformats.org/officeDocument/2006/relationships/image" Target="../media/image406.png"/><Relationship Id="rId9" Type="http://schemas.openxmlformats.org/officeDocument/2006/relationships/image" Target="../media/image411.png"/><Relationship Id="rId14" Type="http://schemas.openxmlformats.org/officeDocument/2006/relationships/image" Target="../media/image416.png"/></Relationships>
</file>

<file path=xl/drawings/drawing1.xml><?xml version="1.0" encoding="utf-8"?>
<xdr:wsDr xmlns:xdr="http://schemas.openxmlformats.org/drawingml/2006/spreadsheetDrawing" xmlns:a="http://schemas.openxmlformats.org/drawingml/2006/main">
  <xdr:twoCellAnchor editAs="oneCell">
    <xdr:from>
      <xdr:col>1</xdr:col>
      <xdr:colOff>5223</xdr:colOff>
      <xdr:row>3</xdr:row>
      <xdr:rowOff>0</xdr:rowOff>
    </xdr:from>
    <xdr:to>
      <xdr:col>1</xdr:col>
      <xdr:colOff>1597025</xdr:colOff>
      <xdr:row>3</xdr:row>
      <xdr:rowOff>1113443</xdr:rowOff>
    </xdr:to>
    <xdr:pic>
      <xdr:nvPicPr>
        <xdr:cNvPr id="2" name="Image 1" descr="60mm Petri Dish No Vents">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67223" y="247650"/>
          <a:ext cx="1518777" cy="1113443"/>
        </a:xfrm>
        <a:prstGeom prst="rect">
          <a:avLst/>
        </a:prstGeom>
        <a:noFill/>
        <a:ln>
          <a:prstDash val="solid"/>
        </a:ln>
      </xdr:spPr>
    </xdr:pic>
    <xdr:clientData/>
  </xdr:twoCellAnchor>
  <xdr:twoCellAnchor editAs="oneCell">
    <xdr:from>
      <xdr:col>1</xdr:col>
      <xdr:colOff>1</xdr:colOff>
      <xdr:row>4</xdr:row>
      <xdr:rowOff>1</xdr:rowOff>
    </xdr:from>
    <xdr:to>
      <xdr:col>1</xdr:col>
      <xdr:colOff>1276275</xdr:colOff>
      <xdr:row>5</xdr:row>
      <xdr:rowOff>1</xdr:rowOff>
    </xdr:to>
    <xdr:pic>
      <xdr:nvPicPr>
        <xdr:cNvPr id="3" name="Imag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tretch>
          <a:fillRect/>
        </a:stretch>
      </xdr:blipFill>
      <xdr:spPr>
        <a:xfrm>
          <a:off x="762001" y="1390651"/>
          <a:ext cx="1276274" cy="1143000"/>
        </a:xfrm>
        <a:prstGeom prst="rect">
          <a:avLst/>
        </a:prstGeom>
        <a:ln>
          <a:prstDash val="solid"/>
        </a:ln>
      </xdr:spPr>
    </xdr:pic>
    <xdr:clientData/>
  </xdr:twoCellAnchor>
  <xdr:twoCellAnchor editAs="oneCell">
    <xdr:from>
      <xdr:col>1</xdr:col>
      <xdr:colOff>1</xdr:colOff>
      <xdr:row>6</xdr:row>
      <xdr:rowOff>0</xdr:rowOff>
    </xdr:from>
    <xdr:to>
      <xdr:col>1</xdr:col>
      <xdr:colOff>1597026</xdr:colOff>
      <xdr:row>6</xdr:row>
      <xdr:rowOff>876965</xdr:rowOff>
    </xdr:to>
    <xdr:pic>
      <xdr:nvPicPr>
        <xdr:cNvPr id="4" name="Imag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cstate="print"/>
        <a:stretch>
          <a:fillRect/>
        </a:stretch>
      </xdr:blipFill>
      <xdr:spPr>
        <a:xfrm rot="16200000" flipH="1">
          <a:off x="1085518" y="3353133"/>
          <a:ext cx="876965" cy="1524000"/>
        </a:xfrm>
        <a:prstGeom prst="rect">
          <a:avLst/>
        </a:prstGeom>
        <a:ln>
          <a:prstDash val="solid"/>
        </a:ln>
      </xdr:spPr>
    </xdr:pic>
    <xdr:clientData/>
  </xdr:twoCellAnchor>
  <xdr:twoCellAnchor editAs="oneCell">
    <xdr:from>
      <xdr:col>1</xdr:col>
      <xdr:colOff>0</xdr:colOff>
      <xdr:row>6</xdr:row>
      <xdr:rowOff>1123950</xdr:rowOff>
    </xdr:from>
    <xdr:to>
      <xdr:col>1</xdr:col>
      <xdr:colOff>676434</xdr:colOff>
      <xdr:row>8</xdr:row>
      <xdr:rowOff>0</xdr:rowOff>
    </xdr:to>
    <xdr:pic>
      <xdr:nvPicPr>
        <xdr:cNvPr id="5" name="Imag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cstate="print"/>
        <a:stretch>
          <a:fillRect/>
        </a:stretch>
      </xdr:blipFill>
      <xdr:spPr>
        <a:xfrm>
          <a:off x="762000" y="4800600"/>
          <a:ext cx="676434" cy="1162050"/>
        </a:xfrm>
        <a:prstGeom prst="rect">
          <a:avLst/>
        </a:prstGeom>
        <a:ln>
          <a:prstDash val="solid"/>
        </a:ln>
      </xdr:spPr>
    </xdr:pic>
    <xdr:clientData/>
  </xdr:twoCellAnchor>
  <xdr:twoCellAnchor editAs="oneCell">
    <xdr:from>
      <xdr:col>1</xdr:col>
      <xdr:colOff>0</xdr:colOff>
      <xdr:row>8</xdr:row>
      <xdr:rowOff>0</xdr:rowOff>
    </xdr:from>
    <xdr:to>
      <xdr:col>1</xdr:col>
      <xdr:colOff>657724</xdr:colOff>
      <xdr:row>9</xdr:row>
      <xdr:rowOff>0</xdr:rowOff>
    </xdr:to>
    <xdr:pic>
      <xdr:nvPicPr>
        <xdr:cNvPr id="6" name="Imag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cstate="print"/>
        <a:stretch>
          <a:fillRect/>
        </a:stretch>
      </xdr:blipFill>
      <xdr:spPr>
        <a:xfrm>
          <a:off x="762000" y="5962650"/>
          <a:ext cx="657724" cy="1143000"/>
        </a:xfrm>
        <a:prstGeom prst="rect">
          <a:avLst/>
        </a:prstGeom>
        <a:ln>
          <a:prstDash val="solid"/>
        </a:ln>
      </xdr:spPr>
    </xdr:pic>
    <xdr:clientData/>
  </xdr:twoCellAnchor>
  <xdr:twoCellAnchor editAs="oneCell">
    <xdr:from>
      <xdr:col>1</xdr:col>
      <xdr:colOff>0</xdr:colOff>
      <xdr:row>10</xdr:row>
      <xdr:rowOff>0</xdr:rowOff>
    </xdr:from>
    <xdr:to>
      <xdr:col>1</xdr:col>
      <xdr:colOff>654488</xdr:colOff>
      <xdr:row>11</xdr:row>
      <xdr:rowOff>0</xdr:rowOff>
    </xdr:to>
    <xdr:pic>
      <xdr:nvPicPr>
        <xdr:cNvPr id="7" name="Imag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cstate="print"/>
        <a:stretch>
          <a:fillRect/>
        </a:stretch>
      </xdr:blipFill>
      <xdr:spPr>
        <a:xfrm>
          <a:off x="762000" y="8248650"/>
          <a:ext cx="654488" cy="1143000"/>
        </a:xfrm>
        <a:prstGeom prst="rect">
          <a:avLst/>
        </a:prstGeom>
        <a:ln>
          <a:prstDash val="solid"/>
        </a:ln>
      </xdr:spPr>
    </xdr:pic>
    <xdr:clientData/>
  </xdr:twoCellAnchor>
  <xdr:twoCellAnchor editAs="oneCell">
    <xdr:from>
      <xdr:col>1</xdr:col>
      <xdr:colOff>1</xdr:colOff>
      <xdr:row>13</xdr:row>
      <xdr:rowOff>0</xdr:rowOff>
    </xdr:from>
    <xdr:to>
      <xdr:col>1</xdr:col>
      <xdr:colOff>1210689</xdr:colOff>
      <xdr:row>14</xdr:row>
      <xdr:rowOff>0</xdr:rowOff>
    </xdr:to>
    <xdr:pic>
      <xdr:nvPicPr>
        <xdr:cNvPr id="8" name="Image 7">
          <a:extLst>
            <a:ext uri="{FF2B5EF4-FFF2-40B4-BE49-F238E27FC236}">
              <a16:creationId xmlns:a16="http://schemas.microsoft.com/office/drawing/2014/main" id="{00000000-0008-0000-0200-000008000000}"/>
            </a:ext>
          </a:extLst>
        </xdr:cNvPr>
        <xdr:cNvPicPr>
          <a:picLocks noChangeAspect="1"/>
        </xdr:cNvPicPr>
      </xdr:nvPicPr>
      <xdr:blipFill rotWithShape="1">
        <a:blip xmlns:r="http://schemas.openxmlformats.org/officeDocument/2006/relationships" r:embed="rId7" cstate="print"/>
        <a:srcRect l="16834" t="35606" r="19865" b="29924"/>
        <a:stretch>
          <a:fillRect/>
        </a:stretch>
      </xdr:blipFill>
      <xdr:spPr>
        <a:xfrm>
          <a:off x="762001" y="11677650"/>
          <a:ext cx="1210688" cy="1143000"/>
        </a:xfrm>
        <a:prstGeom prst="rect">
          <a:avLst/>
        </a:prstGeom>
        <a:ln>
          <a:prstDash val="solid"/>
        </a:ln>
      </xdr:spPr>
    </xdr:pic>
    <xdr:clientData/>
  </xdr:twoCellAnchor>
  <xdr:twoCellAnchor editAs="oneCell">
    <xdr:from>
      <xdr:col>1</xdr:col>
      <xdr:colOff>0</xdr:colOff>
      <xdr:row>9</xdr:row>
      <xdr:rowOff>0</xdr:rowOff>
    </xdr:from>
    <xdr:to>
      <xdr:col>1</xdr:col>
      <xdr:colOff>654224</xdr:colOff>
      <xdr:row>10</xdr:row>
      <xdr:rowOff>0</xdr:rowOff>
    </xdr:to>
    <xdr:pic>
      <xdr:nvPicPr>
        <xdr:cNvPr id="10" name="Imag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cstate="print"/>
        <a:stretch>
          <a:fillRect/>
        </a:stretch>
      </xdr:blipFill>
      <xdr:spPr>
        <a:xfrm flipH="1">
          <a:off x="762000" y="7105650"/>
          <a:ext cx="654224" cy="1143000"/>
        </a:xfrm>
        <a:prstGeom prst="rect">
          <a:avLst/>
        </a:prstGeom>
        <a:ln>
          <a:prstDash val="solid"/>
        </a:ln>
      </xdr:spPr>
    </xdr:pic>
    <xdr:clientData/>
  </xdr:twoCellAnchor>
  <xdr:twoCellAnchor editAs="oneCell">
    <xdr:from>
      <xdr:col>2</xdr:col>
      <xdr:colOff>0</xdr:colOff>
      <xdr:row>8</xdr:row>
      <xdr:rowOff>1</xdr:rowOff>
    </xdr:from>
    <xdr:to>
      <xdr:col>2</xdr:col>
      <xdr:colOff>647409</xdr:colOff>
      <xdr:row>9</xdr:row>
      <xdr:rowOff>1</xdr:rowOff>
    </xdr:to>
    <xdr:pic>
      <xdr:nvPicPr>
        <xdr:cNvPr id="13" name="Imag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9"/>
        <a:stretch>
          <a:fillRect/>
        </a:stretch>
      </xdr:blipFill>
      <xdr:spPr>
        <a:xfrm>
          <a:off x="2286000" y="5962651"/>
          <a:ext cx="647409" cy="1143000"/>
        </a:xfrm>
        <a:prstGeom prst="rect">
          <a:avLst/>
        </a:prstGeom>
        <a:ln>
          <a:prstDash val="solid"/>
        </a:ln>
      </xdr:spPr>
    </xdr:pic>
    <xdr:clientData/>
  </xdr:twoCellAnchor>
  <xdr:twoCellAnchor editAs="oneCell">
    <xdr:from>
      <xdr:col>2</xdr:col>
      <xdr:colOff>0</xdr:colOff>
      <xdr:row>14</xdr:row>
      <xdr:rowOff>0</xdr:rowOff>
    </xdr:from>
    <xdr:to>
      <xdr:col>2</xdr:col>
      <xdr:colOff>412093</xdr:colOff>
      <xdr:row>15</xdr:row>
      <xdr:rowOff>0</xdr:rowOff>
    </xdr:to>
    <xdr:pic>
      <xdr:nvPicPr>
        <xdr:cNvPr id="14" name="Imag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0"/>
        <a:stretch>
          <a:fillRect/>
        </a:stretch>
      </xdr:blipFill>
      <xdr:spPr>
        <a:xfrm>
          <a:off x="2286000" y="12820650"/>
          <a:ext cx="412093" cy="1143000"/>
        </a:xfrm>
        <a:prstGeom prst="rect">
          <a:avLst/>
        </a:prstGeom>
        <a:ln>
          <a:prstDash val="solid"/>
        </a:ln>
      </xdr:spPr>
    </xdr:pic>
    <xdr:clientData/>
  </xdr:twoCellAnchor>
  <xdr:twoCellAnchor editAs="oneCell">
    <xdr:from>
      <xdr:col>2</xdr:col>
      <xdr:colOff>57150</xdr:colOff>
      <xdr:row>5</xdr:row>
      <xdr:rowOff>1142999</xdr:rowOff>
    </xdr:from>
    <xdr:to>
      <xdr:col>2</xdr:col>
      <xdr:colOff>1587500</xdr:colOff>
      <xdr:row>6</xdr:row>
      <xdr:rowOff>1017092</xdr:rowOff>
    </xdr:to>
    <xdr:pic>
      <xdr:nvPicPr>
        <xdr:cNvPr id="15" name="Imag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1"/>
        <a:stretch>
          <a:fillRect/>
        </a:stretch>
      </xdr:blipFill>
      <xdr:spPr>
        <a:xfrm>
          <a:off x="2343150" y="3676649"/>
          <a:ext cx="1466850" cy="1017093"/>
        </a:xfrm>
        <a:prstGeom prst="rect">
          <a:avLst/>
        </a:prstGeom>
        <a:ln>
          <a:prstDash val="solid"/>
        </a:ln>
      </xdr:spPr>
    </xdr:pic>
    <xdr:clientData/>
  </xdr:twoCellAnchor>
  <xdr:twoCellAnchor editAs="oneCell">
    <xdr:from>
      <xdr:col>2</xdr:col>
      <xdr:colOff>0</xdr:colOff>
      <xdr:row>7</xdr:row>
      <xdr:rowOff>19050</xdr:rowOff>
    </xdr:from>
    <xdr:to>
      <xdr:col>2</xdr:col>
      <xdr:colOff>1000476</xdr:colOff>
      <xdr:row>8</xdr:row>
      <xdr:rowOff>0</xdr:rowOff>
    </xdr:to>
    <xdr:pic>
      <xdr:nvPicPr>
        <xdr:cNvPr id="16" name="Imag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2"/>
        <a:stretch>
          <a:fillRect/>
        </a:stretch>
      </xdr:blipFill>
      <xdr:spPr>
        <a:xfrm flipH="1">
          <a:off x="2285999" y="4838700"/>
          <a:ext cx="1000476" cy="1123950"/>
        </a:xfrm>
        <a:prstGeom prst="rect">
          <a:avLst/>
        </a:prstGeom>
        <a:ln>
          <a:prstDash val="solid"/>
        </a:ln>
      </xdr:spPr>
    </xdr:pic>
    <xdr:clientData/>
  </xdr:twoCellAnchor>
  <xdr:twoCellAnchor editAs="oneCell">
    <xdr:from>
      <xdr:col>2</xdr:col>
      <xdr:colOff>0</xdr:colOff>
      <xdr:row>4</xdr:row>
      <xdr:rowOff>0</xdr:rowOff>
    </xdr:from>
    <xdr:to>
      <xdr:col>2</xdr:col>
      <xdr:colOff>332544</xdr:colOff>
      <xdr:row>5</xdr:row>
      <xdr:rowOff>0</xdr:rowOff>
    </xdr:to>
    <xdr:pic>
      <xdr:nvPicPr>
        <xdr:cNvPr id="17" name="Imag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a:fillRect/>
        </a:stretch>
      </xdr:blipFill>
      <xdr:spPr>
        <a:xfrm flipH="1">
          <a:off x="2286000" y="1390650"/>
          <a:ext cx="332544" cy="1143000"/>
        </a:xfrm>
        <a:prstGeom prst="rect">
          <a:avLst/>
        </a:prstGeom>
        <a:ln>
          <a:prstDash val="solid"/>
        </a:ln>
      </xdr:spPr>
    </xdr:pic>
    <xdr:clientData/>
  </xdr:twoCellAnchor>
  <xdr:twoCellAnchor editAs="oneCell">
    <xdr:from>
      <xdr:col>2</xdr:col>
      <xdr:colOff>0</xdr:colOff>
      <xdr:row>10</xdr:row>
      <xdr:rowOff>1</xdr:rowOff>
    </xdr:from>
    <xdr:to>
      <xdr:col>2</xdr:col>
      <xdr:colOff>540616</xdr:colOff>
      <xdr:row>11</xdr:row>
      <xdr:rowOff>1</xdr:rowOff>
    </xdr:to>
    <xdr:pic>
      <xdr:nvPicPr>
        <xdr:cNvPr id="18" name="Imag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4"/>
        <a:stretch>
          <a:fillRect/>
        </a:stretch>
      </xdr:blipFill>
      <xdr:spPr>
        <a:xfrm>
          <a:off x="2286000" y="8248651"/>
          <a:ext cx="540616" cy="1143000"/>
        </a:xfrm>
        <a:prstGeom prst="rect">
          <a:avLst/>
        </a:prstGeom>
        <a:ln>
          <a:prstDash val="solid"/>
        </a:ln>
      </xdr:spPr>
    </xdr:pic>
    <xdr:clientData/>
  </xdr:twoCellAnchor>
  <xdr:twoCellAnchor editAs="oneCell">
    <xdr:from>
      <xdr:col>2</xdr:col>
      <xdr:colOff>0</xdr:colOff>
      <xdr:row>2</xdr:row>
      <xdr:rowOff>247649</xdr:rowOff>
    </xdr:from>
    <xdr:to>
      <xdr:col>2</xdr:col>
      <xdr:colOff>1587500</xdr:colOff>
      <xdr:row>3</xdr:row>
      <xdr:rowOff>899662</xdr:rowOff>
    </xdr:to>
    <xdr:pic>
      <xdr:nvPicPr>
        <xdr:cNvPr id="19" name="Imag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5"/>
        <a:stretch>
          <a:fillRect/>
        </a:stretch>
      </xdr:blipFill>
      <xdr:spPr>
        <a:xfrm>
          <a:off x="2286000" y="247649"/>
          <a:ext cx="1524000" cy="899663"/>
        </a:xfrm>
        <a:prstGeom prst="rect">
          <a:avLst/>
        </a:prstGeom>
        <a:ln>
          <a:prstDash val="solid"/>
        </a:ln>
      </xdr:spPr>
    </xdr:pic>
    <xdr:clientData/>
  </xdr:twoCellAnchor>
  <xdr:twoCellAnchor editAs="oneCell">
    <xdr:from>
      <xdr:col>2</xdr:col>
      <xdr:colOff>0</xdr:colOff>
      <xdr:row>13</xdr:row>
      <xdr:rowOff>1</xdr:rowOff>
    </xdr:from>
    <xdr:to>
      <xdr:col>2</xdr:col>
      <xdr:colOff>1593291</xdr:colOff>
      <xdr:row>14</xdr:row>
      <xdr:rowOff>1</xdr:rowOff>
    </xdr:to>
    <xdr:pic>
      <xdr:nvPicPr>
        <xdr:cNvPr id="20" name="Imag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
        <a:stretch>
          <a:fillRect/>
        </a:stretch>
      </xdr:blipFill>
      <xdr:spPr>
        <a:xfrm>
          <a:off x="2286000" y="11677651"/>
          <a:ext cx="1539316" cy="1143000"/>
        </a:xfrm>
        <a:prstGeom prst="rect">
          <a:avLst/>
        </a:prstGeom>
        <a:ln>
          <a:prstDash val="solid"/>
        </a:ln>
      </xdr:spPr>
    </xdr:pic>
    <xdr:clientData/>
  </xdr:twoCellAnchor>
  <xdr:twoCellAnchor editAs="oneCell">
    <xdr:from>
      <xdr:col>2</xdr:col>
      <xdr:colOff>0</xdr:colOff>
      <xdr:row>12</xdr:row>
      <xdr:rowOff>0</xdr:rowOff>
    </xdr:from>
    <xdr:to>
      <xdr:col>2</xdr:col>
      <xdr:colOff>666700</xdr:colOff>
      <xdr:row>13</xdr:row>
      <xdr:rowOff>0</xdr:rowOff>
    </xdr:to>
    <xdr:pic>
      <xdr:nvPicPr>
        <xdr:cNvPr id="22" name="Imag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7"/>
        <a:stretch>
          <a:fillRect/>
        </a:stretch>
      </xdr:blipFill>
      <xdr:spPr>
        <a:xfrm>
          <a:off x="2286000" y="10534650"/>
          <a:ext cx="666700" cy="1143000"/>
        </a:xfrm>
        <a:prstGeom prst="rect">
          <a:avLst/>
        </a:prstGeom>
        <a:ln>
          <a:prstDash val="solid"/>
        </a:ln>
      </xdr:spPr>
    </xdr:pic>
    <xdr:clientData/>
  </xdr:twoCellAnchor>
  <xdr:twoCellAnchor editAs="oneCell">
    <xdr:from>
      <xdr:col>2</xdr:col>
      <xdr:colOff>0</xdr:colOff>
      <xdr:row>17</xdr:row>
      <xdr:rowOff>0</xdr:rowOff>
    </xdr:from>
    <xdr:to>
      <xdr:col>2</xdr:col>
      <xdr:colOff>767472</xdr:colOff>
      <xdr:row>18</xdr:row>
      <xdr:rowOff>0</xdr:rowOff>
    </xdr:to>
    <xdr:pic>
      <xdr:nvPicPr>
        <xdr:cNvPr id="23" name="Imag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8"/>
        <a:stretch>
          <a:fillRect/>
        </a:stretch>
      </xdr:blipFill>
      <xdr:spPr>
        <a:xfrm>
          <a:off x="2286000" y="16249650"/>
          <a:ext cx="767472" cy="1143000"/>
        </a:xfrm>
        <a:prstGeom prst="rect">
          <a:avLst/>
        </a:prstGeom>
        <a:ln>
          <a:prstDash val="solid"/>
        </a:ln>
      </xdr:spPr>
    </xdr:pic>
    <xdr:clientData/>
  </xdr:twoCellAnchor>
  <xdr:twoCellAnchor editAs="oneCell">
    <xdr:from>
      <xdr:col>2</xdr:col>
      <xdr:colOff>0</xdr:colOff>
      <xdr:row>9</xdr:row>
      <xdr:rowOff>9525</xdr:rowOff>
    </xdr:from>
    <xdr:to>
      <xdr:col>2</xdr:col>
      <xdr:colOff>255529</xdr:colOff>
      <xdr:row>10</xdr:row>
      <xdr:rowOff>0</xdr:rowOff>
    </xdr:to>
    <xdr:pic>
      <xdr:nvPicPr>
        <xdr:cNvPr id="24" name="Imag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9"/>
        <a:stretch>
          <a:fillRect/>
        </a:stretch>
      </xdr:blipFill>
      <xdr:spPr>
        <a:xfrm>
          <a:off x="2286000" y="7115175"/>
          <a:ext cx="255529" cy="1133475"/>
        </a:xfrm>
        <a:prstGeom prst="rect">
          <a:avLst/>
        </a:prstGeom>
        <a:ln>
          <a:prstDash val="solid"/>
        </a:ln>
      </xdr:spPr>
    </xdr:pic>
    <xdr:clientData/>
  </xdr:twoCellAnchor>
  <xdr:twoCellAnchor editAs="oneCell">
    <xdr:from>
      <xdr:col>1</xdr:col>
      <xdr:colOff>0</xdr:colOff>
      <xdr:row>17</xdr:row>
      <xdr:rowOff>0</xdr:rowOff>
    </xdr:from>
    <xdr:to>
      <xdr:col>1</xdr:col>
      <xdr:colOff>1308387</xdr:colOff>
      <xdr:row>17</xdr:row>
      <xdr:rowOff>1095375</xdr:rowOff>
    </xdr:to>
    <xdr:pic>
      <xdr:nvPicPr>
        <xdr:cNvPr id="26" name="Imag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0" cstate="print"/>
        <a:stretch>
          <a:fillRect/>
        </a:stretch>
      </xdr:blipFill>
      <xdr:spPr>
        <a:xfrm>
          <a:off x="762000" y="16249650"/>
          <a:ext cx="1308387" cy="1095375"/>
        </a:xfrm>
        <a:prstGeom prst="rect">
          <a:avLst/>
        </a:prstGeom>
        <a:ln>
          <a:prstDash val="solid"/>
        </a:ln>
      </xdr:spPr>
    </xdr:pic>
    <xdr:clientData/>
  </xdr:twoCellAnchor>
  <xdr:twoCellAnchor editAs="oneCell">
    <xdr:from>
      <xdr:col>1</xdr:col>
      <xdr:colOff>0</xdr:colOff>
      <xdr:row>16</xdr:row>
      <xdr:rowOff>0</xdr:rowOff>
    </xdr:from>
    <xdr:to>
      <xdr:col>1</xdr:col>
      <xdr:colOff>657724</xdr:colOff>
      <xdr:row>17</xdr:row>
      <xdr:rowOff>0</xdr:rowOff>
    </xdr:to>
    <xdr:pic>
      <xdr:nvPicPr>
        <xdr:cNvPr id="27" name="Imag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1" cstate="print"/>
        <a:stretch>
          <a:fillRect/>
        </a:stretch>
      </xdr:blipFill>
      <xdr:spPr>
        <a:xfrm>
          <a:off x="762000" y="15106650"/>
          <a:ext cx="657724" cy="1143000"/>
        </a:xfrm>
        <a:prstGeom prst="rect">
          <a:avLst/>
        </a:prstGeom>
        <a:ln>
          <a:prstDash val="solid"/>
        </a:ln>
      </xdr:spPr>
    </xdr:pic>
    <xdr:clientData/>
  </xdr:twoCellAnchor>
  <xdr:twoCellAnchor editAs="oneCell">
    <xdr:from>
      <xdr:col>1</xdr:col>
      <xdr:colOff>1</xdr:colOff>
      <xdr:row>15</xdr:row>
      <xdr:rowOff>0</xdr:rowOff>
    </xdr:from>
    <xdr:to>
      <xdr:col>1</xdr:col>
      <xdr:colOff>1597026</xdr:colOff>
      <xdr:row>15</xdr:row>
      <xdr:rowOff>976548</xdr:rowOff>
    </xdr:to>
    <xdr:pic>
      <xdr:nvPicPr>
        <xdr:cNvPr id="28" name="Image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22" cstate="print"/>
        <a:srcRect t="34343" b="28788"/>
        <a:stretch>
          <a:fillRect/>
        </a:stretch>
      </xdr:blipFill>
      <xdr:spPr>
        <a:xfrm>
          <a:off x="762001" y="13963650"/>
          <a:ext cx="1524000" cy="976548"/>
        </a:xfrm>
        <a:prstGeom prst="rect">
          <a:avLst/>
        </a:prstGeom>
        <a:ln>
          <a:prstDash val="solid"/>
        </a:ln>
      </xdr:spPr>
    </xdr:pic>
    <xdr:clientData/>
  </xdr:twoCellAnchor>
  <xdr:twoCellAnchor editAs="oneCell">
    <xdr:from>
      <xdr:col>2</xdr:col>
      <xdr:colOff>1</xdr:colOff>
      <xdr:row>15</xdr:row>
      <xdr:rowOff>0</xdr:rowOff>
    </xdr:from>
    <xdr:to>
      <xdr:col>2</xdr:col>
      <xdr:colOff>1587501</xdr:colOff>
      <xdr:row>15</xdr:row>
      <xdr:rowOff>691487</xdr:rowOff>
    </xdr:to>
    <xdr:pic>
      <xdr:nvPicPr>
        <xdr:cNvPr id="29" name="Imag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3"/>
        <a:stretch>
          <a:fillRect/>
        </a:stretch>
      </xdr:blipFill>
      <xdr:spPr>
        <a:xfrm>
          <a:off x="2286001" y="13963650"/>
          <a:ext cx="1524000" cy="691487"/>
        </a:xfrm>
        <a:prstGeom prst="rect">
          <a:avLst/>
        </a:prstGeom>
        <a:ln>
          <a:prstDash val="solid"/>
        </a:ln>
      </xdr:spPr>
    </xdr:pic>
    <xdr:clientData/>
  </xdr:twoCellAnchor>
  <xdr:twoCellAnchor editAs="oneCell">
    <xdr:from>
      <xdr:col>2</xdr:col>
      <xdr:colOff>0</xdr:colOff>
      <xdr:row>16</xdr:row>
      <xdr:rowOff>0</xdr:rowOff>
    </xdr:from>
    <xdr:to>
      <xdr:col>2</xdr:col>
      <xdr:colOff>833443</xdr:colOff>
      <xdr:row>17</xdr:row>
      <xdr:rowOff>0</xdr:rowOff>
    </xdr:to>
    <xdr:pic>
      <xdr:nvPicPr>
        <xdr:cNvPr id="30" name="Imag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4"/>
        <a:stretch>
          <a:fillRect/>
        </a:stretch>
      </xdr:blipFill>
      <xdr:spPr>
        <a:xfrm>
          <a:off x="2286000" y="15106650"/>
          <a:ext cx="833443" cy="1143000"/>
        </a:xfrm>
        <a:prstGeom prst="rect">
          <a:avLst/>
        </a:prstGeom>
        <a:ln>
          <a:prstDash val="solid"/>
        </a:ln>
      </xdr:spPr>
    </xdr:pic>
    <xdr:clientData/>
  </xdr:twoCellAnchor>
  <xdr:twoCellAnchor editAs="oneCell">
    <xdr:from>
      <xdr:col>3</xdr:col>
      <xdr:colOff>0</xdr:colOff>
      <xdr:row>3</xdr:row>
      <xdr:rowOff>0</xdr:rowOff>
    </xdr:from>
    <xdr:to>
      <xdr:col>3</xdr:col>
      <xdr:colOff>1314450</xdr:colOff>
      <xdr:row>4</xdr:row>
      <xdr:rowOff>0</xdr:rowOff>
    </xdr:to>
    <xdr:pic>
      <xdr:nvPicPr>
        <xdr:cNvPr id="9" name="Image 8">
          <a:extLst>
            <a:ext uri="{FF2B5EF4-FFF2-40B4-BE49-F238E27FC236}">
              <a16:creationId xmlns:a16="http://schemas.microsoft.com/office/drawing/2014/main" id="{00000000-0008-0000-0200-000009000000}"/>
            </a:ext>
          </a:extLst>
        </xdr:cNvPr>
        <xdr:cNvPicPr>
          <a:picLocks/>
        </xdr:cNvPicPr>
      </xdr:nvPicPr>
      <xdr:blipFill>
        <a:blip xmlns:r="http://schemas.openxmlformats.org/officeDocument/2006/relationships" r:embed="rId25" cstate="print"/>
        <a:stretch>
          <a:fillRect/>
        </a:stretch>
      </xdr:blipFill>
      <xdr:spPr>
        <a:xfrm>
          <a:off x="4000500" y="581025"/>
          <a:ext cx="1314450" cy="1143000"/>
        </a:xfrm>
        <a:prstGeom prst="rect">
          <a:avLst/>
        </a:prstGeom>
        <a:ln>
          <a:prstDash val="solid"/>
        </a:ln>
      </xdr:spPr>
    </xdr:pic>
    <xdr:clientData/>
  </xdr:twoCellAnchor>
  <xdr:twoCellAnchor editAs="oneCell">
    <xdr:from>
      <xdr:col>3</xdr:col>
      <xdr:colOff>0</xdr:colOff>
      <xdr:row>4</xdr:row>
      <xdr:rowOff>0</xdr:rowOff>
    </xdr:from>
    <xdr:to>
      <xdr:col>3</xdr:col>
      <xdr:colOff>1314450</xdr:colOff>
      <xdr:row>5</xdr:row>
      <xdr:rowOff>0</xdr:rowOff>
    </xdr:to>
    <xdr:pic>
      <xdr:nvPicPr>
        <xdr:cNvPr id="11" name="Image 10">
          <a:extLst>
            <a:ext uri="{FF2B5EF4-FFF2-40B4-BE49-F238E27FC236}">
              <a16:creationId xmlns:a16="http://schemas.microsoft.com/office/drawing/2014/main" id="{00000000-0008-0000-0200-00000B000000}"/>
            </a:ext>
          </a:extLst>
        </xdr:cNvPr>
        <xdr:cNvPicPr>
          <a:picLocks/>
        </xdr:cNvPicPr>
      </xdr:nvPicPr>
      <xdr:blipFill>
        <a:blip xmlns:r="http://schemas.openxmlformats.org/officeDocument/2006/relationships" r:embed="rId26" cstate="print"/>
        <a:stretch>
          <a:fillRect/>
        </a:stretch>
      </xdr:blipFill>
      <xdr:spPr>
        <a:xfrm>
          <a:off x="4000500" y="1724025"/>
          <a:ext cx="1314450" cy="1143000"/>
        </a:xfrm>
        <a:prstGeom prst="rect">
          <a:avLst/>
        </a:prstGeom>
        <a:ln>
          <a:prstDash val="solid"/>
        </a:ln>
      </xdr:spPr>
    </xdr:pic>
    <xdr:clientData/>
  </xdr:twoCellAnchor>
  <xdr:twoCellAnchor editAs="oneCell">
    <xdr:from>
      <xdr:col>3</xdr:col>
      <xdr:colOff>0</xdr:colOff>
      <xdr:row>5</xdr:row>
      <xdr:rowOff>0</xdr:rowOff>
    </xdr:from>
    <xdr:to>
      <xdr:col>3</xdr:col>
      <xdr:colOff>1314450</xdr:colOff>
      <xdr:row>6</xdr:row>
      <xdr:rowOff>0</xdr:rowOff>
    </xdr:to>
    <xdr:pic>
      <xdr:nvPicPr>
        <xdr:cNvPr id="12" name="Image 11">
          <a:extLst>
            <a:ext uri="{FF2B5EF4-FFF2-40B4-BE49-F238E27FC236}">
              <a16:creationId xmlns:a16="http://schemas.microsoft.com/office/drawing/2014/main" id="{00000000-0008-0000-0200-00000C000000}"/>
            </a:ext>
          </a:extLst>
        </xdr:cNvPr>
        <xdr:cNvPicPr>
          <a:picLocks/>
        </xdr:cNvPicPr>
      </xdr:nvPicPr>
      <xdr:blipFill>
        <a:blip xmlns:r="http://schemas.openxmlformats.org/officeDocument/2006/relationships" r:embed="rId27" cstate="print"/>
        <a:stretch>
          <a:fillRect/>
        </a:stretch>
      </xdr:blipFill>
      <xdr:spPr>
        <a:xfrm>
          <a:off x="4000500" y="2867025"/>
          <a:ext cx="1314450" cy="1143000"/>
        </a:xfrm>
        <a:prstGeom prst="rect">
          <a:avLst/>
        </a:prstGeom>
        <a:ln>
          <a:prstDash val="solid"/>
        </a:ln>
      </xdr:spPr>
    </xdr:pic>
    <xdr:clientData/>
  </xdr:twoCellAnchor>
  <xdr:twoCellAnchor editAs="oneCell">
    <xdr:from>
      <xdr:col>3</xdr:col>
      <xdr:colOff>0</xdr:colOff>
      <xdr:row>6</xdr:row>
      <xdr:rowOff>0</xdr:rowOff>
    </xdr:from>
    <xdr:to>
      <xdr:col>3</xdr:col>
      <xdr:colOff>1314450</xdr:colOff>
      <xdr:row>7</xdr:row>
      <xdr:rowOff>0</xdr:rowOff>
    </xdr:to>
    <xdr:pic>
      <xdr:nvPicPr>
        <xdr:cNvPr id="21" name="Image 20">
          <a:extLst>
            <a:ext uri="{FF2B5EF4-FFF2-40B4-BE49-F238E27FC236}">
              <a16:creationId xmlns:a16="http://schemas.microsoft.com/office/drawing/2014/main" id="{00000000-0008-0000-0200-000015000000}"/>
            </a:ext>
          </a:extLst>
        </xdr:cNvPr>
        <xdr:cNvPicPr>
          <a:picLocks/>
        </xdr:cNvPicPr>
      </xdr:nvPicPr>
      <xdr:blipFill>
        <a:blip xmlns:r="http://schemas.openxmlformats.org/officeDocument/2006/relationships" r:embed="rId28" cstate="print"/>
        <a:stretch>
          <a:fillRect/>
        </a:stretch>
      </xdr:blipFill>
      <xdr:spPr>
        <a:xfrm>
          <a:off x="4000500" y="4010025"/>
          <a:ext cx="1314450" cy="1143000"/>
        </a:xfrm>
        <a:prstGeom prst="rect">
          <a:avLst/>
        </a:prstGeom>
        <a:ln>
          <a:prstDash val="solid"/>
        </a:ln>
      </xdr:spPr>
    </xdr:pic>
    <xdr:clientData/>
  </xdr:twoCellAnchor>
  <xdr:twoCellAnchor editAs="oneCell">
    <xdr:from>
      <xdr:col>3</xdr:col>
      <xdr:colOff>0</xdr:colOff>
      <xdr:row>7</xdr:row>
      <xdr:rowOff>0</xdr:rowOff>
    </xdr:from>
    <xdr:to>
      <xdr:col>3</xdr:col>
      <xdr:colOff>1314450</xdr:colOff>
      <xdr:row>8</xdr:row>
      <xdr:rowOff>0</xdr:rowOff>
    </xdr:to>
    <xdr:pic>
      <xdr:nvPicPr>
        <xdr:cNvPr id="25" name="Image 24">
          <a:extLst>
            <a:ext uri="{FF2B5EF4-FFF2-40B4-BE49-F238E27FC236}">
              <a16:creationId xmlns:a16="http://schemas.microsoft.com/office/drawing/2014/main" id="{00000000-0008-0000-0200-000019000000}"/>
            </a:ext>
          </a:extLst>
        </xdr:cNvPr>
        <xdr:cNvPicPr>
          <a:picLocks/>
        </xdr:cNvPicPr>
      </xdr:nvPicPr>
      <xdr:blipFill>
        <a:blip xmlns:r="http://schemas.openxmlformats.org/officeDocument/2006/relationships" r:embed="rId29" cstate="print"/>
        <a:stretch>
          <a:fillRect/>
        </a:stretch>
      </xdr:blipFill>
      <xdr:spPr>
        <a:xfrm>
          <a:off x="4000500" y="5153025"/>
          <a:ext cx="1314450" cy="1143000"/>
        </a:xfrm>
        <a:prstGeom prst="rect">
          <a:avLst/>
        </a:prstGeom>
        <a:ln>
          <a:prstDash val="solid"/>
        </a:ln>
      </xdr:spPr>
    </xdr:pic>
    <xdr:clientData/>
  </xdr:twoCellAnchor>
  <xdr:twoCellAnchor editAs="oneCell">
    <xdr:from>
      <xdr:col>3</xdr:col>
      <xdr:colOff>0</xdr:colOff>
      <xdr:row>8</xdr:row>
      <xdr:rowOff>0</xdr:rowOff>
    </xdr:from>
    <xdr:to>
      <xdr:col>3</xdr:col>
      <xdr:colOff>1314450</xdr:colOff>
      <xdr:row>9</xdr:row>
      <xdr:rowOff>0</xdr:rowOff>
    </xdr:to>
    <xdr:pic>
      <xdr:nvPicPr>
        <xdr:cNvPr id="31" name="Image 30">
          <a:extLst>
            <a:ext uri="{FF2B5EF4-FFF2-40B4-BE49-F238E27FC236}">
              <a16:creationId xmlns:a16="http://schemas.microsoft.com/office/drawing/2014/main" id="{00000000-0008-0000-0200-00001F000000}"/>
            </a:ext>
          </a:extLst>
        </xdr:cNvPr>
        <xdr:cNvPicPr>
          <a:picLocks/>
        </xdr:cNvPicPr>
      </xdr:nvPicPr>
      <xdr:blipFill>
        <a:blip xmlns:r="http://schemas.openxmlformats.org/officeDocument/2006/relationships" r:embed="rId30" cstate="print"/>
        <a:stretch>
          <a:fillRect/>
        </a:stretch>
      </xdr:blipFill>
      <xdr:spPr>
        <a:xfrm>
          <a:off x="4000500" y="6296025"/>
          <a:ext cx="1314450" cy="1143000"/>
        </a:xfrm>
        <a:prstGeom prst="rect">
          <a:avLst/>
        </a:prstGeom>
        <a:ln>
          <a:prstDash val="solid"/>
        </a:ln>
      </xdr:spPr>
    </xdr:pic>
    <xdr:clientData/>
  </xdr:twoCellAnchor>
  <xdr:twoCellAnchor editAs="oneCell">
    <xdr:from>
      <xdr:col>3</xdr:col>
      <xdr:colOff>0</xdr:colOff>
      <xdr:row>9</xdr:row>
      <xdr:rowOff>0</xdr:rowOff>
    </xdr:from>
    <xdr:to>
      <xdr:col>3</xdr:col>
      <xdr:colOff>1314450</xdr:colOff>
      <xdr:row>10</xdr:row>
      <xdr:rowOff>0</xdr:rowOff>
    </xdr:to>
    <xdr:pic>
      <xdr:nvPicPr>
        <xdr:cNvPr id="32" name="Image 31">
          <a:extLst>
            <a:ext uri="{FF2B5EF4-FFF2-40B4-BE49-F238E27FC236}">
              <a16:creationId xmlns:a16="http://schemas.microsoft.com/office/drawing/2014/main" id="{00000000-0008-0000-0200-000020000000}"/>
            </a:ext>
          </a:extLst>
        </xdr:cNvPr>
        <xdr:cNvPicPr>
          <a:picLocks/>
        </xdr:cNvPicPr>
      </xdr:nvPicPr>
      <xdr:blipFill>
        <a:blip xmlns:r="http://schemas.openxmlformats.org/officeDocument/2006/relationships" r:embed="rId31" cstate="print"/>
        <a:stretch>
          <a:fillRect/>
        </a:stretch>
      </xdr:blipFill>
      <xdr:spPr>
        <a:xfrm>
          <a:off x="4000500" y="7439025"/>
          <a:ext cx="1314450" cy="1143000"/>
        </a:xfrm>
        <a:prstGeom prst="rect">
          <a:avLst/>
        </a:prstGeom>
        <a:ln>
          <a:prstDash val="solid"/>
        </a:ln>
      </xdr:spPr>
    </xdr:pic>
    <xdr:clientData/>
  </xdr:twoCellAnchor>
  <xdr:twoCellAnchor editAs="oneCell">
    <xdr:from>
      <xdr:col>3</xdr:col>
      <xdr:colOff>0</xdr:colOff>
      <xdr:row>10</xdr:row>
      <xdr:rowOff>0</xdr:rowOff>
    </xdr:from>
    <xdr:to>
      <xdr:col>3</xdr:col>
      <xdr:colOff>1314450</xdr:colOff>
      <xdr:row>11</xdr:row>
      <xdr:rowOff>0</xdr:rowOff>
    </xdr:to>
    <xdr:pic>
      <xdr:nvPicPr>
        <xdr:cNvPr id="33" name="Image 32">
          <a:extLst>
            <a:ext uri="{FF2B5EF4-FFF2-40B4-BE49-F238E27FC236}">
              <a16:creationId xmlns:a16="http://schemas.microsoft.com/office/drawing/2014/main" id="{00000000-0008-0000-0200-000021000000}"/>
            </a:ext>
          </a:extLst>
        </xdr:cNvPr>
        <xdr:cNvPicPr>
          <a:picLocks/>
        </xdr:cNvPicPr>
      </xdr:nvPicPr>
      <xdr:blipFill>
        <a:blip xmlns:r="http://schemas.openxmlformats.org/officeDocument/2006/relationships" r:embed="rId32" cstate="print"/>
        <a:stretch>
          <a:fillRect/>
        </a:stretch>
      </xdr:blipFill>
      <xdr:spPr>
        <a:xfrm>
          <a:off x="4000500" y="8582025"/>
          <a:ext cx="1314450" cy="1143000"/>
        </a:xfrm>
        <a:prstGeom prst="rect">
          <a:avLst/>
        </a:prstGeom>
        <a:ln>
          <a:prstDash val="solid"/>
        </a:ln>
      </xdr:spPr>
    </xdr:pic>
    <xdr:clientData/>
  </xdr:twoCellAnchor>
  <xdr:twoCellAnchor editAs="oneCell">
    <xdr:from>
      <xdr:col>3</xdr:col>
      <xdr:colOff>0</xdr:colOff>
      <xdr:row>11</xdr:row>
      <xdr:rowOff>0</xdr:rowOff>
    </xdr:from>
    <xdr:to>
      <xdr:col>3</xdr:col>
      <xdr:colOff>1314450</xdr:colOff>
      <xdr:row>12</xdr:row>
      <xdr:rowOff>0</xdr:rowOff>
    </xdr:to>
    <xdr:pic>
      <xdr:nvPicPr>
        <xdr:cNvPr id="34" name="Image 33">
          <a:extLst>
            <a:ext uri="{FF2B5EF4-FFF2-40B4-BE49-F238E27FC236}">
              <a16:creationId xmlns:a16="http://schemas.microsoft.com/office/drawing/2014/main" id="{00000000-0008-0000-0200-000022000000}"/>
            </a:ext>
          </a:extLst>
        </xdr:cNvPr>
        <xdr:cNvPicPr>
          <a:picLocks/>
        </xdr:cNvPicPr>
      </xdr:nvPicPr>
      <xdr:blipFill>
        <a:blip xmlns:r="http://schemas.openxmlformats.org/officeDocument/2006/relationships" r:embed="rId33" cstate="print"/>
        <a:stretch>
          <a:fillRect/>
        </a:stretch>
      </xdr:blipFill>
      <xdr:spPr>
        <a:xfrm>
          <a:off x="4000500" y="9725025"/>
          <a:ext cx="1314450" cy="1143000"/>
        </a:xfrm>
        <a:prstGeom prst="rect">
          <a:avLst/>
        </a:prstGeom>
        <a:ln>
          <a:prstDash val="solid"/>
        </a:ln>
      </xdr:spPr>
    </xdr:pic>
    <xdr:clientData/>
  </xdr:twoCellAnchor>
  <xdr:twoCellAnchor editAs="oneCell">
    <xdr:from>
      <xdr:col>3</xdr:col>
      <xdr:colOff>0</xdr:colOff>
      <xdr:row>12</xdr:row>
      <xdr:rowOff>0</xdr:rowOff>
    </xdr:from>
    <xdr:to>
      <xdr:col>3</xdr:col>
      <xdr:colOff>1314450</xdr:colOff>
      <xdr:row>13</xdr:row>
      <xdr:rowOff>0</xdr:rowOff>
    </xdr:to>
    <xdr:pic>
      <xdr:nvPicPr>
        <xdr:cNvPr id="35" name="Image 34">
          <a:extLst>
            <a:ext uri="{FF2B5EF4-FFF2-40B4-BE49-F238E27FC236}">
              <a16:creationId xmlns:a16="http://schemas.microsoft.com/office/drawing/2014/main" id="{00000000-0008-0000-0200-000023000000}"/>
            </a:ext>
          </a:extLst>
        </xdr:cNvPr>
        <xdr:cNvPicPr>
          <a:picLocks/>
        </xdr:cNvPicPr>
      </xdr:nvPicPr>
      <xdr:blipFill>
        <a:blip xmlns:r="http://schemas.openxmlformats.org/officeDocument/2006/relationships" r:embed="rId34" cstate="print"/>
        <a:stretch>
          <a:fillRect/>
        </a:stretch>
      </xdr:blipFill>
      <xdr:spPr>
        <a:xfrm>
          <a:off x="4000500" y="10868025"/>
          <a:ext cx="1314450" cy="1143000"/>
        </a:xfrm>
        <a:prstGeom prst="rect">
          <a:avLst/>
        </a:prstGeom>
        <a:ln>
          <a:prstDash val="solid"/>
        </a:ln>
      </xdr:spPr>
    </xdr:pic>
    <xdr:clientData/>
  </xdr:twoCellAnchor>
  <xdr:twoCellAnchor editAs="oneCell">
    <xdr:from>
      <xdr:col>3</xdr:col>
      <xdr:colOff>0</xdr:colOff>
      <xdr:row>13</xdr:row>
      <xdr:rowOff>0</xdr:rowOff>
    </xdr:from>
    <xdr:to>
      <xdr:col>3</xdr:col>
      <xdr:colOff>1314450</xdr:colOff>
      <xdr:row>14</xdr:row>
      <xdr:rowOff>0</xdr:rowOff>
    </xdr:to>
    <xdr:pic>
      <xdr:nvPicPr>
        <xdr:cNvPr id="36" name="Image 35">
          <a:extLst>
            <a:ext uri="{FF2B5EF4-FFF2-40B4-BE49-F238E27FC236}">
              <a16:creationId xmlns:a16="http://schemas.microsoft.com/office/drawing/2014/main" id="{00000000-0008-0000-0200-000024000000}"/>
            </a:ext>
          </a:extLst>
        </xdr:cNvPr>
        <xdr:cNvPicPr>
          <a:picLocks/>
        </xdr:cNvPicPr>
      </xdr:nvPicPr>
      <xdr:blipFill>
        <a:blip xmlns:r="http://schemas.openxmlformats.org/officeDocument/2006/relationships" r:embed="rId35" cstate="print"/>
        <a:stretch>
          <a:fillRect/>
        </a:stretch>
      </xdr:blipFill>
      <xdr:spPr>
        <a:xfrm>
          <a:off x="4000500" y="12011025"/>
          <a:ext cx="1314450" cy="1143000"/>
        </a:xfrm>
        <a:prstGeom prst="rect">
          <a:avLst/>
        </a:prstGeom>
        <a:ln>
          <a:prstDash val="solid"/>
        </a:ln>
      </xdr:spPr>
    </xdr:pic>
    <xdr:clientData/>
  </xdr:twoCellAnchor>
  <xdr:twoCellAnchor editAs="oneCell">
    <xdr:from>
      <xdr:col>3</xdr:col>
      <xdr:colOff>0</xdr:colOff>
      <xdr:row>14</xdr:row>
      <xdr:rowOff>0</xdr:rowOff>
    </xdr:from>
    <xdr:to>
      <xdr:col>3</xdr:col>
      <xdr:colOff>1314450</xdr:colOff>
      <xdr:row>15</xdr:row>
      <xdr:rowOff>0</xdr:rowOff>
    </xdr:to>
    <xdr:pic>
      <xdr:nvPicPr>
        <xdr:cNvPr id="37" name="Image 36">
          <a:extLst>
            <a:ext uri="{FF2B5EF4-FFF2-40B4-BE49-F238E27FC236}">
              <a16:creationId xmlns:a16="http://schemas.microsoft.com/office/drawing/2014/main" id="{00000000-0008-0000-0200-000025000000}"/>
            </a:ext>
          </a:extLst>
        </xdr:cNvPr>
        <xdr:cNvPicPr>
          <a:picLocks/>
        </xdr:cNvPicPr>
      </xdr:nvPicPr>
      <xdr:blipFill>
        <a:blip xmlns:r="http://schemas.openxmlformats.org/officeDocument/2006/relationships" r:embed="rId36" cstate="print"/>
        <a:stretch>
          <a:fillRect/>
        </a:stretch>
      </xdr:blipFill>
      <xdr:spPr>
        <a:xfrm>
          <a:off x="4000500" y="13154025"/>
          <a:ext cx="1314450" cy="1143000"/>
        </a:xfrm>
        <a:prstGeom prst="rect">
          <a:avLst/>
        </a:prstGeom>
        <a:ln>
          <a:prstDash val="solid"/>
        </a:ln>
      </xdr:spPr>
    </xdr:pic>
    <xdr:clientData/>
  </xdr:twoCellAnchor>
  <xdr:twoCellAnchor editAs="oneCell">
    <xdr:from>
      <xdr:col>3</xdr:col>
      <xdr:colOff>0</xdr:colOff>
      <xdr:row>15</xdr:row>
      <xdr:rowOff>0</xdr:rowOff>
    </xdr:from>
    <xdr:to>
      <xdr:col>3</xdr:col>
      <xdr:colOff>1314450</xdr:colOff>
      <xdr:row>16</xdr:row>
      <xdr:rowOff>0</xdr:rowOff>
    </xdr:to>
    <xdr:pic>
      <xdr:nvPicPr>
        <xdr:cNvPr id="38" name="Image 37">
          <a:extLst>
            <a:ext uri="{FF2B5EF4-FFF2-40B4-BE49-F238E27FC236}">
              <a16:creationId xmlns:a16="http://schemas.microsoft.com/office/drawing/2014/main" id="{00000000-0008-0000-0200-000026000000}"/>
            </a:ext>
          </a:extLst>
        </xdr:cNvPr>
        <xdr:cNvPicPr>
          <a:picLocks/>
        </xdr:cNvPicPr>
      </xdr:nvPicPr>
      <xdr:blipFill>
        <a:blip xmlns:r="http://schemas.openxmlformats.org/officeDocument/2006/relationships" r:embed="rId37" cstate="print"/>
        <a:stretch>
          <a:fillRect/>
        </a:stretch>
      </xdr:blipFill>
      <xdr:spPr>
        <a:xfrm>
          <a:off x="4000500" y="14297025"/>
          <a:ext cx="1314450" cy="1143000"/>
        </a:xfrm>
        <a:prstGeom prst="rect">
          <a:avLst/>
        </a:prstGeom>
        <a:ln>
          <a:prstDash val="solid"/>
        </a:ln>
      </xdr:spPr>
    </xdr:pic>
    <xdr:clientData/>
  </xdr:twoCellAnchor>
  <xdr:twoCellAnchor editAs="oneCell">
    <xdr:from>
      <xdr:col>3</xdr:col>
      <xdr:colOff>0</xdr:colOff>
      <xdr:row>16</xdr:row>
      <xdr:rowOff>0</xdr:rowOff>
    </xdr:from>
    <xdr:to>
      <xdr:col>3</xdr:col>
      <xdr:colOff>1314450</xdr:colOff>
      <xdr:row>17</xdr:row>
      <xdr:rowOff>0</xdr:rowOff>
    </xdr:to>
    <xdr:pic>
      <xdr:nvPicPr>
        <xdr:cNvPr id="39" name="Image 38">
          <a:extLst>
            <a:ext uri="{FF2B5EF4-FFF2-40B4-BE49-F238E27FC236}">
              <a16:creationId xmlns:a16="http://schemas.microsoft.com/office/drawing/2014/main" id="{00000000-0008-0000-0200-000027000000}"/>
            </a:ext>
          </a:extLst>
        </xdr:cNvPr>
        <xdr:cNvPicPr>
          <a:picLocks/>
        </xdr:cNvPicPr>
      </xdr:nvPicPr>
      <xdr:blipFill>
        <a:blip xmlns:r="http://schemas.openxmlformats.org/officeDocument/2006/relationships" r:embed="rId38" cstate="print"/>
        <a:stretch>
          <a:fillRect/>
        </a:stretch>
      </xdr:blipFill>
      <xdr:spPr>
        <a:xfrm>
          <a:off x="4000500" y="15440025"/>
          <a:ext cx="1314450" cy="1143000"/>
        </a:xfrm>
        <a:prstGeom prst="rect">
          <a:avLst/>
        </a:prstGeom>
        <a:ln>
          <a:prstDash val="solid"/>
        </a:ln>
      </xdr:spPr>
    </xdr:pic>
    <xdr:clientData/>
  </xdr:twoCellAnchor>
  <xdr:twoCellAnchor editAs="oneCell">
    <xdr:from>
      <xdr:col>3</xdr:col>
      <xdr:colOff>0</xdr:colOff>
      <xdr:row>17</xdr:row>
      <xdr:rowOff>0</xdr:rowOff>
    </xdr:from>
    <xdr:to>
      <xdr:col>3</xdr:col>
      <xdr:colOff>1314450</xdr:colOff>
      <xdr:row>18</xdr:row>
      <xdr:rowOff>0</xdr:rowOff>
    </xdr:to>
    <xdr:pic>
      <xdr:nvPicPr>
        <xdr:cNvPr id="40" name="Image 39">
          <a:extLst>
            <a:ext uri="{FF2B5EF4-FFF2-40B4-BE49-F238E27FC236}">
              <a16:creationId xmlns:a16="http://schemas.microsoft.com/office/drawing/2014/main" id="{00000000-0008-0000-0200-000028000000}"/>
            </a:ext>
          </a:extLst>
        </xdr:cNvPr>
        <xdr:cNvPicPr>
          <a:picLocks/>
        </xdr:cNvPicPr>
      </xdr:nvPicPr>
      <xdr:blipFill>
        <a:blip xmlns:r="http://schemas.openxmlformats.org/officeDocument/2006/relationships" r:embed="rId39" cstate="print"/>
        <a:stretch>
          <a:fillRect/>
        </a:stretch>
      </xdr:blipFill>
      <xdr:spPr>
        <a:xfrm>
          <a:off x="4000500" y="16583025"/>
          <a:ext cx="1314450" cy="1143000"/>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5</xdr:col>
      <xdr:colOff>-1</xdr:colOff>
      <xdr:row>3</xdr:row>
      <xdr:rowOff>0</xdr:rowOff>
    </xdr:to>
    <xdr:pic>
      <xdr:nvPicPr>
        <xdr:cNvPr id="2" name="Image 1">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cstate="print"/>
        <a:stretch>
          <a:fillRect/>
        </a:stretch>
      </xdr:blipFill>
      <xdr:spPr>
        <a:xfrm>
          <a:off x="3286125" y="466725"/>
          <a:ext cx="1438275" cy="1143000"/>
        </a:xfrm>
        <a:prstGeom prst="rect">
          <a:avLst/>
        </a:prstGeom>
        <a:ln>
          <a:prstDash val="solid"/>
        </a:ln>
      </xdr:spPr>
    </xdr:pic>
    <xdr:clientData/>
  </xdr:twoCellAnchor>
  <xdr:twoCellAnchor editAs="oneCell">
    <xdr:from>
      <xdr:col>4</xdr:col>
      <xdr:colOff>0</xdr:colOff>
      <xdr:row>3</xdr:row>
      <xdr:rowOff>0</xdr:rowOff>
    </xdr:from>
    <xdr:to>
      <xdr:col>5</xdr:col>
      <xdr:colOff>-1</xdr:colOff>
      <xdr:row>4</xdr:row>
      <xdr:rowOff>0</xdr:rowOff>
    </xdr:to>
    <xdr:pic>
      <xdr:nvPicPr>
        <xdr:cNvPr id="3" name="Image 2">
          <a:extLst>
            <a:ext uri="{FF2B5EF4-FFF2-40B4-BE49-F238E27FC236}">
              <a16:creationId xmlns:a16="http://schemas.microsoft.com/office/drawing/2014/main" id="{00000000-0008-0000-0400-000003000000}"/>
            </a:ext>
          </a:extLst>
        </xdr:cNvPr>
        <xdr:cNvPicPr>
          <a:picLocks/>
        </xdr:cNvPicPr>
      </xdr:nvPicPr>
      <xdr:blipFill>
        <a:blip xmlns:r="http://schemas.openxmlformats.org/officeDocument/2006/relationships" r:embed="rId2" cstate="print"/>
        <a:stretch>
          <a:fillRect/>
        </a:stretch>
      </xdr:blipFill>
      <xdr:spPr>
        <a:xfrm>
          <a:off x="3286125" y="1609725"/>
          <a:ext cx="1438275" cy="1143000"/>
        </a:xfrm>
        <a:prstGeom prst="rect">
          <a:avLst/>
        </a:prstGeom>
        <a:ln>
          <a:prstDash val="solid"/>
        </a:ln>
      </xdr:spPr>
    </xdr:pic>
    <xdr:clientData/>
  </xdr:twoCellAnchor>
  <xdr:twoCellAnchor editAs="oneCell">
    <xdr:from>
      <xdr:col>4</xdr:col>
      <xdr:colOff>0</xdr:colOff>
      <xdr:row>4</xdr:row>
      <xdr:rowOff>0</xdr:rowOff>
    </xdr:from>
    <xdr:to>
      <xdr:col>5</xdr:col>
      <xdr:colOff>-1</xdr:colOff>
      <xdr:row>5</xdr:row>
      <xdr:rowOff>0</xdr:rowOff>
    </xdr:to>
    <xdr:pic>
      <xdr:nvPicPr>
        <xdr:cNvPr id="4" name="Image 3">
          <a:extLst>
            <a:ext uri="{FF2B5EF4-FFF2-40B4-BE49-F238E27FC236}">
              <a16:creationId xmlns:a16="http://schemas.microsoft.com/office/drawing/2014/main" id="{00000000-0008-0000-0400-000004000000}"/>
            </a:ext>
          </a:extLst>
        </xdr:cNvPr>
        <xdr:cNvPicPr>
          <a:picLocks/>
        </xdr:cNvPicPr>
      </xdr:nvPicPr>
      <xdr:blipFill>
        <a:blip xmlns:r="http://schemas.openxmlformats.org/officeDocument/2006/relationships" r:embed="rId3" cstate="print"/>
        <a:stretch>
          <a:fillRect/>
        </a:stretch>
      </xdr:blipFill>
      <xdr:spPr>
        <a:xfrm>
          <a:off x="3286125" y="2752725"/>
          <a:ext cx="1438275" cy="1143000"/>
        </a:xfrm>
        <a:prstGeom prst="rect">
          <a:avLst/>
        </a:prstGeom>
        <a:ln>
          <a:prstDash val="solid"/>
        </a:ln>
      </xdr:spPr>
    </xdr:pic>
    <xdr:clientData/>
  </xdr:twoCellAnchor>
  <xdr:twoCellAnchor editAs="oneCell">
    <xdr:from>
      <xdr:col>4</xdr:col>
      <xdr:colOff>0</xdr:colOff>
      <xdr:row>5</xdr:row>
      <xdr:rowOff>0</xdr:rowOff>
    </xdr:from>
    <xdr:to>
      <xdr:col>5</xdr:col>
      <xdr:colOff>-1</xdr:colOff>
      <xdr:row>6</xdr:row>
      <xdr:rowOff>0</xdr:rowOff>
    </xdr:to>
    <xdr:pic>
      <xdr:nvPicPr>
        <xdr:cNvPr id="5" name="Image 4">
          <a:extLst>
            <a:ext uri="{FF2B5EF4-FFF2-40B4-BE49-F238E27FC236}">
              <a16:creationId xmlns:a16="http://schemas.microsoft.com/office/drawing/2014/main" id="{00000000-0008-0000-0400-000005000000}"/>
            </a:ext>
          </a:extLst>
        </xdr:cNvPr>
        <xdr:cNvPicPr>
          <a:picLocks/>
        </xdr:cNvPicPr>
      </xdr:nvPicPr>
      <xdr:blipFill>
        <a:blip xmlns:r="http://schemas.openxmlformats.org/officeDocument/2006/relationships" r:embed="rId4" cstate="print"/>
        <a:stretch>
          <a:fillRect/>
        </a:stretch>
      </xdr:blipFill>
      <xdr:spPr>
        <a:xfrm>
          <a:off x="3286125" y="3895725"/>
          <a:ext cx="1438275" cy="1143000"/>
        </a:xfrm>
        <a:prstGeom prst="rect">
          <a:avLst/>
        </a:prstGeom>
        <a:ln>
          <a:prstDash val="solid"/>
        </a:ln>
      </xdr:spPr>
    </xdr:pic>
    <xdr:clientData/>
  </xdr:twoCellAnchor>
  <xdr:twoCellAnchor editAs="oneCell">
    <xdr:from>
      <xdr:col>4</xdr:col>
      <xdr:colOff>0</xdr:colOff>
      <xdr:row>6</xdr:row>
      <xdr:rowOff>0</xdr:rowOff>
    </xdr:from>
    <xdr:to>
      <xdr:col>5</xdr:col>
      <xdr:colOff>-1</xdr:colOff>
      <xdr:row>7</xdr:row>
      <xdr:rowOff>0</xdr:rowOff>
    </xdr:to>
    <xdr:pic>
      <xdr:nvPicPr>
        <xdr:cNvPr id="6" name="Image 5">
          <a:extLst>
            <a:ext uri="{FF2B5EF4-FFF2-40B4-BE49-F238E27FC236}">
              <a16:creationId xmlns:a16="http://schemas.microsoft.com/office/drawing/2014/main" id="{00000000-0008-0000-0400-000006000000}"/>
            </a:ext>
          </a:extLst>
        </xdr:cNvPr>
        <xdr:cNvPicPr>
          <a:picLocks/>
        </xdr:cNvPicPr>
      </xdr:nvPicPr>
      <xdr:blipFill>
        <a:blip xmlns:r="http://schemas.openxmlformats.org/officeDocument/2006/relationships" r:embed="rId5" cstate="print"/>
        <a:stretch>
          <a:fillRect/>
        </a:stretch>
      </xdr:blipFill>
      <xdr:spPr>
        <a:xfrm>
          <a:off x="3286125" y="5038725"/>
          <a:ext cx="1438275" cy="1143000"/>
        </a:xfrm>
        <a:prstGeom prst="rect">
          <a:avLst/>
        </a:prstGeom>
        <a:ln>
          <a:prstDash val="solid"/>
        </a:ln>
      </xdr:spPr>
    </xdr:pic>
    <xdr:clientData/>
  </xdr:twoCellAnchor>
  <xdr:twoCellAnchor editAs="oneCell">
    <xdr:from>
      <xdr:col>4</xdr:col>
      <xdr:colOff>0</xdr:colOff>
      <xdr:row>7</xdr:row>
      <xdr:rowOff>0</xdr:rowOff>
    </xdr:from>
    <xdr:to>
      <xdr:col>5</xdr:col>
      <xdr:colOff>-1</xdr:colOff>
      <xdr:row>8</xdr:row>
      <xdr:rowOff>0</xdr:rowOff>
    </xdr:to>
    <xdr:pic>
      <xdr:nvPicPr>
        <xdr:cNvPr id="7" name="Image 6">
          <a:extLst>
            <a:ext uri="{FF2B5EF4-FFF2-40B4-BE49-F238E27FC236}">
              <a16:creationId xmlns:a16="http://schemas.microsoft.com/office/drawing/2014/main" id="{00000000-0008-0000-0400-000007000000}"/>
            </a:ext>
          </a:extLst>
        </xdr:cNvPr>
        <xdr:cNvPicPr>
          <a:picLocks/>
        </xdr:cNvPicPr>
      </xdr:nvPicPr>
      <xdr:blipFill>
        <a:blip xmlns:r="http://schemas.openxmlformats.org/officeDocument/2006/relationships" r:embed="rId6" cstate="print"/>
        <a:stretch>
          <a:fillRect/>
        </a:stretch>
      </xdr:blipFill>
      <xdr:spPr>
        <a:xfrm>
          <a:off x="3286125" y="6181725"/>
          <a:ext cx="1438275" cy="1143000"/>
        </a:xfrm>
        <a:prstGeom prst="rect">
          <a:avLst/>
        </a:prstGeom>
        <a:ln>
          <a:prstDash val="solid"/>
        </a:ln>
      </xdr:spPr>
    </xdr:pic>
    <xdr:clientData/>
  </xdr:twoCellAnchor>
  <xdr:twoCellAnchor editAs="oneCell">
    <xdr:from>
      <xdr:col>4</xdr:col>
      <xdr:colOff>0</xdr:colOff>
      <xdr:row>8</xdr:row>
      <xdr:rowOff>0</xdr:rowOff>
    </xdr:from>
    <xdr:to>
      <xdr:col>5</xdr:col>
      <xdr:colOff>-1</xdr:colOff>
      <xdr:row>9</xdr:row>
      <xdr:rowOff>0</xdr:rowOff>
    </xdr:to>
    <xdr:pic>
      <xdr:nvPicPr>
        <xdr:cNvPr id="8" name="Image 7">
          <a:extLst>
            <a:ext uri="{FF2B5EF4-FFF2-40B4-BE49-F238E27FC236}">
              <a16:creationId xmlns:a16="http://schemas.microsoft.com/office/drawing/2014/main" id="{00000000-0008-0000-0400-000008000000}"/>
            </a:ext>
          </a:extLst>
        </xdr:cNvPr>
        <xdr:cNvPicPr>
          <a:picLocks/>
        </xdr:cNvPicPr>
      </xdr:nvPicPr>
      <xdr:blipFill>
        <a:blip xmlns:r="http://schemas.openxmlformats.org/officeDocument/2006/relationships" r:embed="rId7" cstate="print"/>
        <a:stretch>
          <a:fillRect/>
        </a:stretch>
      </xdr:blipFill>
      <xdr:spPr>
        <a:xfrm>
          <a:off x="3286125" y="7324725"/>
          <a:ext cx="1438275" cy="1143000"/>
        </a:xfrm>
        <a:prstGeom prst="rect">
          <a:avLst/>
        </a:prstGeom>
        <a:ln>
          <a:prstDash val="solid"/>
        </a:ln>
      </xdr:spPr>
    </xdr:pic>
    <xdr:clientData/>
  </xdr:twoCellAnchor>
  <xdr:twoCellAnchor editAs="oneCell">
    <xdr:from>
      <xdr:col>4</xdr:col>
      <xdr:colOff>0</xdr:colOff>
      <xdr:row>9</xdr:row>
      <xdr:rowOff>0</xdr:rowOff>
    </xdr:from>
    <xdr:to>
      <xdr:col>5</xdr:col>
      <xdr:colOff>-1</xdr:colOff>
      <xdr:row>10</xdr:row>
      <xdr:rowOff>0</xdr:rowOff>
    </xdr:to>
    <xdr:pic>
      <xdr:nvPicPr>
        <xdr:cNvPr id="9" name="Image 8">
          <a:extLst>
            <a:ext uri="{FF2B5EF4-FFF2-40B4-BE49-F238E27FC236}">
              <a16:creationId xmlns:a16="http://schemas.microsoft.com/office/drawing/2014/main" id="{00000000-0008-0000-0400-000009000000}"/>
            </a:ext>
          </a:extLst>
        </xdr:cNvPr>
        <xdr:cNvPicPr>
          <a:picLocks/>
        </xdr:cNvPicPr>
      </xdr:nvPicPr>
      <xdr:blipFill>
        <a:blip xmlns:r="http://schemas.openxmlformats.org/officeDocument/2006/relationships" r:embed="rId8" cstate="print"/>
        <a:stretch>
          <a:fillRect/>
        </a:stretch>
      </xdr:blipFill>
      <xdr:spPr>
        <a:xfrm>
          <a:off x="3286125" y="8467725"/>
          <a:ext cx="1438275" cy="1143000"/>
        </a:xfrm>
        <a:prstGeom prst="rect">
          <a:avLst/>
        </a:prstGeom>
        <a:ln>
          <a:prstDash val="solid"/>
        </a:ln>
      </xdr:spPr>
    </xdr:pic>
    <xdr:clientData/>
  </xdr:twoCellAnchor>
  <xdr:twoCellAnchor editAs="oneCell">
    <xdr:from>
      <xdr:col>4</xdr:col>
      <xdr:colOff>0</xdr:colOff>
      <xdr:row>10</xdr:row>
      <xdr:rowOff>0</xdr:rowOff>
    </xdr:from>
    <xdr:to>
      <xdr:col>5</xdr:col>
      <xdr:colOff>-1</xdr:colOff>
      <xdr:row>11</xdr:row>
      <xdr:rowOff>0</xdr:rowOff>
    </xdr:to>
    <xdr:pic>
      <xdr:nvPicPr>
        <xdr:cNvPr id="10" name="Image 9">
          <a:extLst>
            <a:ext uri="{FF2B5EF4-FFF2-40B4-BE49-F238E27FC236}">
              <a16:creationId xmlns:a16="http://schemas.microsoft.com/office/drawing/2014/main" id="{00000000-0008-0000-0400-00000A000000}"/>
            </a:ext>
          </a:extLst>
        </xdr:cNvPr>
        <xdr:cNvPicPr>
          <a:picLocks/>
        </xdr:cNvPicPr>
      </xdr:nvPicPr>
      <xdr:blipFill>
        <a:blip xmlns:r="http://schemas.openxmlformats.org/officeDocument/2006/relationships" r:embed="rId9" cstate="print"/>
        <a:stretch>
          <a:fillRect/>
        </a:stretch>
      </xdr:blipFill>
      <xdr:spPr>
        <a:xfrm>
          <a:off x="3286125" y="9610725"/>
          <a:ext cx="1438275" cy="1143000"/>
        </a:xfrm>
        <a:prstGeom prst="rect">
          <a:avLst/>
        </a:prstGeom>
        <a:ln>
          <a:prstDash val="solid"/>
        </a:ln>
      </xdr:spPr>
    </xdr:pic>
    <xdr:clientData/>
  </xdr:twoCellAnchor>
  <xdr:twoCellAnchor editAs="oneCell">
    <xdr:from>
      <xdr:col>4</xdr:col>
      <xdr:colOff>0</xdr:colOff>
      <xdr:row>11</xdr:row>
      <xdr:rowOff>0</xdr:rowOff>
    </xdr:from>
    <xdr:to>
      <xdr:col>5</xdr:col>
      <xdr:colOff>-1</xdr:colOff>
      <xdr:row>12</xdr:row>
      <xdr:rowOff>0</xdr:rowOff>
    </xdr:to>
    <xdr:pic>
      <xdr:nvPicPr>
        <xdr:cNvPr id="11" name="Image 10">
          <a:extLst>
            <a:ext uri="{FF2B5EF4-FFF2-40B4-BE49-F238E27FC236}">
              <a16:creationId xmlns:a16="http://schemas.microsoft.com/office/drawing/2014/main" id="{00000000-0008-0000-0400-00000B000000}"/>
            </a:ext>
          </a:extLst>
        </xdr:cNvPr>
        <xdr:cNvPicPr>
          <a:picLocks/>
        </xdr:cNvPicPr>
      </xdr:nvPicPr>
      <xdr:blipFill>
        <a:blip xmlns:r="http://schemas.openxmlformats.org/officeDocument/2006/relationships" r:embed="rId10" cstate="print"/>
        <a:stretch>
          <a:fillRect/>
        </a:stretch>
      </xdr:blipFill>
      <xdr:spPr>
        <a:xfrm>
          <a:off x="3286125" y="10753725"/>
          <a:ext cx="1438275" cy="1143000"/>
        </a:xfrm>
        <a:prstGeom prst="rect">
          <a:avLst/>
        </a:prstGeom>
        <a:ln>
          <a:prstDash val="solid"/>
        </a:ln>
      </xdr:spPr>
    </xdr:pic>
    <xdr:clientData/>
  </xdr:twoCellAnchor>
  <xdr:twoCellAnchor editAs="oneCell">
    <xdr:from>
      <xdr:col>4</xdr:col>
      <xdr:colOff>0</xdr:colOff>
      <xdr:row>12</xdr:row>
      <xdr:rowOff>0</xdr:rowOff>
    </xdr:from>
    <xdr:to>
      <xdr:col>5</xdr:col>
      <xdr:colOff>-1</xdr:colOff>
      <xdr:row>13</xdr:row>
      <xdr:rowOff>0</xdr:rowOff>
    </xdr:to>
    <xdr:pic>
      <xdr:nvPicPr>
        <xdr:cNvPr id="12" name="Image 11">
          <a:extLst>
            <a:ext uri="{FF2B5EF4-FFF2-40B4-BE49-F238E27FC236}">
              <a16:creationId xmlns:a16="http://schemas.microsoft.com/office/drawing/2014/main" id="{00000000-0008-0000-0400-00000C000000}"/>
            </a:ext>
          </a:extLst>
        </xdr:cNvPr>
        <xdr:cNvPicPr>
          <a:picLocks/>
        </xdr:cNvPicPr>
      </xdr:nvPicPr>
      <xdr:blipFill>
        <a:blip xmlns:r="http://schemas.openxmlformats.org/officeDocument/2006/relationships" r:embed="rId11" cstate="print"/>
        <a:stretch>
          <a:fillRect/>
        </a:stretch>
      </xdr:blipFill>
      <xdr:spPr>
        <a:xfrm>
          <a:off x="3286125" y="11896725"/>
          <a:ext cx="1438275" cy="1143000"/>
        </a:xfrm>
        <a:prstGeom prst="rect">
          <a:avLst/>
        </a:prstGeom>
        <a:ln>
          <a:prstDash val="solid"/>
        </a:ln>
      </xdr:spPr>
    </xdr:pic>
    <xdr:clientData/>
  </xdr:twoCellAnchor>
  <xdr:twoCellAnchor editAs="oneCell">
    <xdr:from>
      <xdr:col>4</xdr:col>
      <xdr:colOff>0</xdr:colOff>
      <xdr:row>13</xdr:row>
      <xdr:rowOff>0</xdr:rowOff>
    </xdr:from>
    <xdr:to>
      <xdr:col>5</xdr:col>
      <xdr:colOff>-1</xdr:colOff>
      <xdr:row>14</xdr:row>
      <xdr:rowOff>0</xdr:rowOff>
    </xdr:to>
    <xdr:pic>
      <xdr:nvPicPr>
        <xdr:cNvPr id="13" name="Image 12">
          <a:extLst>
            <a:ext uri="{FF2B5EF4-FFF2-40B4-BE49-F238E27FC236}">
              <a16:creationId xmlns:a16="http://schemas.microsoft.com/office/drawing/2014/main" id="{00000000-0008-0000-0400-00000D000000}"/>
            </a:ext>
          </a:extLst>
        </xdr:cNvPr>
        <xdr:cNvPicPr>
          <a:picLocks/>
        </xdr:cNvPicPr>
      </xdr:nvPicPr>
      <xdr:blipFill>
        <a:blip xmlns:r="http://schemas.openxmlformats.org/officeDocument/2006/relationships" r:embed="rId12" cstate="print"/>
        <a:stretch>
          <a:fillRect/>
        </a:stretch>
      </xdr:blipFill>
      <xdr:spPr>
        <a:xfrm>
          <a:off x="3286125" y="13039725"/>
          <a:ext cx="1438275" cy="1143000"/>
        </a:xfrm>
        <a:prstGeom prst="rect">
          <a:avLst/>
        </a:prstGeom>
        <a:ln>
          <a:prstDash val="solid"/>
        </a:ln>
      </xdr:spPr>
    </xdr:pic>
    <xdr:clientData/>
  </xdr:twoCellAnchor>
  <xdr:twoCellAnchor editAs="oneCell">
    <xdr:from>
      <xdr:col>4</xdr:col>
      <xdr:colOff>0</xdr:colOff>
      <xdr:row>14</xdr:row>
      <xdr:rowOff>0</xdr:rowOff>
    </xdr:from>
    <xdr:to>
      <xdr:col>5</xdr:col>
      <xdr:colOff>-1</xdr:colOff>
      <xdr:row>15</xdr:row>
      <xdr:rowOff>0</xdr:rowOff>
    </xdr:to>
    <xdr:pic>
      <xdr:nvPicPr>
        <xdr:cNvPr id="14" name="Image 13">
          <a:extLst>
            <a:ext uri="{FF2B5EF4-FFF2-40B4-BE49-F238E27FC236}">
              <a16:creationId xmlns:a16="http://schemas.microsoft.com/office/drawing/2014/main" id="{00000000-0008-0000-0400-00000E000000}"/>
            </a:ext>
          </a:extLst>
        </xdr:cNvPr>
        <xdr:cNvPicPr>
          <a:picLocks/>
        </xdr:cNvPicPr>
      </xdr:nvPicPr>
      <xdr:blipFill>
        <a:blip xmlns:r="http://schemas.openxmlformats.org/officeDocument/2006/relationships" r:embed="rId13" cstate="print"/>
        <a:stretch>
          <a:fillRect/>
        </a:stretch>
      </xdr:blipFill>
      <xdr:spPr>
        <a:xfrm>
          <a:off x="3286125" y="14182725"/>
          <a:ext cx="1438275" cy="1143000"/>
        </a:xfrm>
        <a:prstGeom prst="rect">
          <a:avLst/>
        </a:prstGeom>
        <a:ln>
          <a:prstDash val="solid"/>
        </a:ln>
      </xdr:spPr>
    </xdr:pic>
    <xdr:clientData/>
  </xdr:twoCellAnchor>
  <xdr:twoCellAnchor editAs="oneCell">
    <xdr:from>
      <xdr:col>4</xdr:col>
      <xdr:colOff>0</xdr:colOff>
      <xdr:row>15</xdr:row>
      <xdr:rowOff>0</xdr:rowOff>
    </xdr:from>
    <xdr:to>
      <xdr:col>5</xdr:col>
      <xdr:colOff>-1</xdr:colOff>
      <xdr:row>16</xdr:row>
      <xdr:rowOff>0</xdr:rowOff>
    </xdr:to>
    <xdr:pic>
      <xdr:nvPicPr>
        <xdr:cNvPr id="15" name="Image 14">
          <a:extLst>
            <a:ext uri="{FF2B5EF4-FFF2-40B4-BE49-F238E27FC236}">
              <a16:creationId xmlns:a16="http://schemas.microsoft.com/office/drawing/2014/main" id="{00000000-0008-0000-0400-00000F000000}"/>
            </a:ext>
          </a:extLst>
        </xdr:cNvPr>
        <xdr:cNvPicPr>
          <a:picLocks/>
        </xdr:cNvPicPr>
      </xdr:nvPicPr>
      <xdr:blipFill>
        <a:blip xmlns:r="http://schemas.openxmlformats.org/officeDocument/2006/relationships" r:embed="rId14" cstate="print"/>
        <a:stretch>
          <a:fillRect/>
        </a:stretch>
      </xdr:blipFill>
      <xdr:spPr>
        <a:xfrm>
          <a:off x="3286125" y="15325725"/>
          <a:ext cx="1438275" cy="1143000"/>
        </a:xfrm>
        <a:prstGeom prst="rect">
          <a:avLst/>
        </a:prstGeom>
        <a:ln>
          <a:prstDash val="solid"/>
        </a:ln>
      </xdr:spPr>
    </xdr:pic>
    <xdr:clientData/>
  </xdr:twoCellAnchor>
  <xdr:twoCellAnchor editAs="oneCell">
    <xdr:from>
      <xdr:col>4</xdr:col>
      <xdr:colOff>0</xdr:colOff>
      <xdr:row>16</xdr:row>
      <xdr:rowOff>0</xdr:rowOff>
    </xdr:from>
    <xdr:to>
      <xdr:col>5</xdr:col>
      <xdr:colOff>-1</xdr:colOff>
      <xdr:row>17</xdr:row>
      <xdr:rowOff>0</xdr:rowOff>
    </xdr:to>
    <xdr:pic>
      <xdr:nvPicPr>
        <xdr:cNvPr id="16" name="Image 15">
          <a:extLst>
            <a:ext uri="{FF2B5EF4-FFF2-40B4-BE49-F238E27FC236}">
              <a16:creationId xmlns:a16="http://schemas.microsoft.com/office/drawing/2014/main" id="{00000000-0008-0000-0400-000010000000}"/>
            </a:ext>
          </a:extLst>
        </xdr:cNvPr>
        <xdr:cNvPicPr>
          <a:picLocks/>
        </xdr:cNvPicPr>
      </xdr:nvPicPr>
      <xdr:blipFill>
        <a:blip xmlns:r="http://schemas.openxmlformats.org/officeDocument/2006/relationships" r:embed="rId15" cstate="print"/>
        <a:stretch>
          <a:fillRect/>
        </a:stretch>
      </xdr:blipFill>
      <xdr:spPr>
        <a:xfrm>
          <a:off x="3286125" y="16468725"/>
          <a:ext cx="1438275" cy="1143000"/>
        </a:xfrm>
        <a:prstGeom prst="rect">
          <a:avLst/>
        </a:prstGeom>
        <a:ln>
          <a:prstDash val="solid"/>
        </a:ln>
      </xdr:spPr>
    </xdr:pic>
    <xdr:clientData/>
  </xdr:twoCellAnchor>
  <xdr:twoCellAnchor editAs="oneCell">
    <xdr:from>
      <xdr:col>4</xdr:col>
      <xdr:colOff>0</xdr:colOff>
      <xdr:row>17</xdr:row>
      <xdr:rowOff>0</xdr:rowOff>
    </xdr:from>
    <xdr:to>
      <xdr:col>5</xdr:col>
      <xdr:colOff>-1</xdr:colOff>
      <xdr:row>18</xdr:row>
      <xdr:rowOff>0</xdr:rowOff>
    </xdr:to>
    <xdr:pic>
      <xdr:nvPicPr>
        <xdr:cNvPr id="17" name="Image 16">
          <a:extLst>
            <a:ext uri="{FF2B5EF4-FFF2-40B4-BE49-F238E27FC236}">
              <a16:creationId xmlns:a16="http://schemas.microsoft.com/office/drawing/2014/main" id="{00000000-0008-0000-0400-000011000000}"/>
            </a:ext>
          </a:extLst>
        </xdr:cNvPr>
        <xdr:cNvPicPr>
          <a:picLocks/>
        </xdr:cNvPicPr>
      </xdr:nvPicPr>
      <xdr:blipFill>
        <a:blip xmlns:r="http://schemas.openxmlformats.org/officeDocument/2006/relationships" r:embed="rId16" cstate="print"/>
        <a:stretch>
          <a:fillRect/>
        </a:stretch>
      </xdr:blipFill>
      <xdr:spPr>
        <a:xfrm>
          <a:off x="3286125" y="17611725"/>
          <a:ext cx="1438275" cy="1143000"/>
        </a:xfrm>
        <a:prstGeom prst="rect">
          <a:avLst/>
        </a:prstGeom>
        <a:ln>
          <a:prstDash val="solid"/>
        </a:ln>
      </xdr:spPr>
    </xdr:pic>
    <xdr:clientData/>
  </xdr:twoCellAnchor>
  <xdr:twoCellAnchor editAs="oneCell">
    <xdr:from>
      <xdr:col>4</xdr:col>
      <xdr:colOff>0</xdr:colOff>
      <xdr:row>18</xdr:row>
      <xdr:rowOff>0</xdr:rowOff>
    </xdr:from>
    <xdr:to>
      <xdr:col>5</xdr:col>
      <xdr:colOff>-1</xdr:colOff>
      <xdr:row>19</xdr:row>
      <xdr:rowOff>0</xdr:rowOff>
    </xdr:to>
    <xdr:pic>
      <xdr:nvPicPr>
        <xdr:cNvPr id="18" name="Image 17">
          <a:extLst>
            <a:ext uri="{FF2B5EF4-FFF2-40B4-BE49-F238E27FC236}">
              <a16:creationId xmlns:a16="http://schemas.microsoft.com/office/drawing/2014/main" id="{00000000-0008-0000-0400-000012000000}"/>
            </a:ext>
          </a:extLst>
        </xdr:cNvPr>
        <xdr:cNvPicPr>
          <a:picLocks/>
        </xdr:cNvPicPr>
      </xdr:nvPicPr>
      <xdr:blipFill>
        <a:blip xmlns:r="http://schemas.openxmlformats.org/officeDocument/2006/relationships" r:embed="rId17" cstate="print"/>
        <a:stretch>
          <a:fillRect/>
        </a:stretch>
      </xdr:blipFill>
      <xdr:spPr>
        <a:xfrm>
          <a:off x="3286125" y="18754725"/>
          <a:ext cx="1438275" cy="1143000"/>
        </a:xfrm>
        <a:prstGeom prst="rect">
          <a:avLst/>
        </a:prstGeom>
        <a:ln>
          <a:prstDash val="solid"/>
        </a:ln>
      </xdr:spPr>
    </xdr:pic>
    <xdr:clientData/>
  </xdr:twoCellAnchor>
  <xdr:twoCellAnchor editAs="oneCell">
    <xdr:from>
      <xdr:col>4</xdr:col>
      <xdr:colOff>0</xdr:colOff>
      <xdr:row>19</xdr:row>
      <xdr:rowOff>0</xdr:rowOff>
    </xdr:from>
    <xdr:to>
      <xdr:col>5</xdr:col>
      <xdr:colOff>-1</xdr:colOff>
      <xdr:row>20</xdr:row>
      <xdr:rowOff>0</xdr:rowOff>
    </xdr:to>
    <xdr:pic>
      <xdr:nvPicPr>
        <xdr:cNvPr id="19" name="Image 18">
          <a:extLst>
            <a:ext uri="{FF2B5EF4-FFF2-40B4-BE49-F238E27FC236}">
              <a16:creationId xmlns:a16="http://schemas.microsoft.com/office/drawing/2014/main" id="{00000000-0008-0000-0400-000013000000}"/>
            </a:ext>
          </a:extLst>
        </xdr:cNvPr>
        <xdr:cNvPicPr>
          <a:picLocks/>
        </xdr:cNvPicPr>
      </xdr:nvPicPr>
      <xdr:blipFill>
        <a:blip xmlns:r="http://schemas.openxmlformats.org/officeDocument/2006/relationships" r:embed="rId18" cstate="print"/>
        <a:stretch>
          <a:fillRect/>
        </a:stretch>
      </xdr:blipFill>
      <xdr:spPr>
        <a:xfrm>
          <a:off x="3286125" y="19897725"/>
          <a:ext cx="1438275" cy="1143000"/>
        </a:xfrm>
        <a:prstGeom prst="rect">
          <a:avLst/>
        </a:prstGeom>
        <a:ln>
          <a:prstDash val="solid"/>
        </a:ln>
      </xdr:spPr>
    </xdr:pic>
    <xdr:clientData/>
  </xdr:twoCellAnchor>
  <xdr:twoCellAnchor editAs="oneCell">
    <xdr:from>
      <xdr:col>4</xdr:col>
      <xdr:colOff>0</xdr:colOff>
      <xdr:row>20</xdr:row>
      <xdr:rowOff>0</xdr:rowOff>
    </xdr:from>
    <xdr:to>
      <xdr:col>5</xdr:col>
      <xdr:colOff>-1</xdr:colOff>
      <xdr:row>21</xdr:row>
      <xdr:rowOff>0</xdr:rowOff>
    </xdr:to>
    <xdr:pic>
      <xdr:nvPicPr>
        <xdr:cNvPr id="20" name="Image 19">
          <a:extLst>
            <a:ext uri="{FF2B5EF4-FFF2-40B4-BE49-F238E27FC236}">
              <a16:creationId xmlns:a16="http://schemas.microsoft.com/office/drawing/2014/main" id="{00000000-0008-0000-0400-000014000000}"/>
            </a:ext>
          </a:extLst>
        </xdr:cNvPr>
        <xdr:cNvPicPr>
          <a:picLocks/>
        </xdr:cNvPicPr>
      </xdr:nvPicPr>
      <xdr:blipFill>
        <a:blip xmlns:r="http://schemas.openxmlformats.org/officeDocument/2006/relationships" r:embed="rId19" cstate="print"/>
        <a:stretch>
          <a:fillRect/>
        </a:stretch>
      </xdr:blipFill>
      <xdr:spPr>
        <a:xfrm>
          <a:off x="3286125" y="21040725"/>
          <a:ext cx="1438275" cy="1143000"/>
        </a:xfrm>
        <a:prstGeom prst="rect">
          <a:avLst/>
        </a:prstGeom>
        <a:ln>
          <a:prstDash val="solid"/>
        </a:ln>
      </xdr:spPr>
    </xdr:pic>
    <xdr:clientData/>
  </xdr:twoCellAnchor>
  <xdr:twoCellAnchor editAs="oneCell">
    <xdr:from>
      <xdr:col>4</xdr:col>
      <xdr:colOff>0</xdr:colOff>
      <xdr:row>21</xdr:row>
      <xdr:rowOff>0</xdr:rowOff>
    </xdr:from>
    <xdr:to>
      <xdr:col>5</xdr:col>
      <xdr:colOff>-1</xdr:colOff>
      <xdr:row>22</xdr:row>
      <xdr:rowOff>0</xdr:rowOff>
    </xdr:to>
    <xdr:pic>
      <xdr:nvPicPr>
        <xdr:cNvPr id="21" name="Image 20">
          <a:extLst>
            <a:ext uri="{FF2B5EF4-FFF2-40B4-BE49-F238E27FC236}">
              <a16:creationId xmlns:a16="http://schemas.microsoft.com/office/drawing/2014/main" id="{00000000-0008-0000-0400-000015000000}"/>
            </a:ext>
          </a:extLst>
        </xdr:cNvPr>
        <xdr:cNvPicPr>
          <a:picLocks/>
        </xdr:cNvPicPr>
      </xdr:nvPicPr>
      <xdr:blipFill>
        <a:blip xmlns:r="http://schemas.openxmlformats.org/officeDocument/2006/relationships" r:embed="rId20" cstate="print"/>
        <a:stretch>
          <a:fillRect/>
        </a:stretch>
      </xdr:blipFill>
      <xdr:spPr>
        <a:xfrm>
          <a:off x="3286125" y="22183725"/>
          <a:ext cx="1438275" cy="1143000"/>
        </a:xfrm>
        <a:prstGeom prst="rect">
          <a:avLst/>
        </a:prstGeom>
        <a:ln>
          <a:prstDash val="solid"/>
        </a:ln>
      </xdr:spPr>
    </xdr:pic>
    <xdr:clientData/>
  </xdr:twoCellAnchor>
  <xdr:twoCellAnchor editAs="oneCell">
    <xdr:from>
      <xdr:col>4</xdr:col>
      <xdr:colOff>0</xdr:colOff>
      <xdr:row>22</xdr:row>
      <xdr:rowOff>0</xdr:rowOff>
    </xdr:from>
    <xdr:to>
      <xdr:col>5</xdr:col>
      <xdr:colOff>-1</xdr:colOff>
      <xdr:row>23</xdr:row>
      <xdr:rowOff>0</xdr:rowOff>
    </xdr:to>
    <xdr:pic>
      <xdr:nvPicPr>
        <xdr:cNvPr id="22" name="Image 21">
          <a:extLst>
            <a:ext uri="{FF2B5EF4-FFF2-40B4-BE49-F238E27FC236}">
              <a16:creationId xmlns:a16="http://schemas.microsoft.com/office/drawing/2014/main" id="{00000000-0008-0000-0400-000016000000}"/>
            </a:ext>
          </a:extLst>
        </xdr:cNvPr>
        <xdr:cNvPicPr>
          <a:picLocks/>
        </xdr:cNvPicPr>
      </xdr:nvPicPr>
      <xdr:blipFill>
        <a:blip xmlns:r="http://schemas.openxmlformats.org/officeDocument/2006/relationships" r:embed="rId21" cstate="print"/>
        <a:stretch>
          <a:fillRect/>
        </a:stretch>
      </xdr:blipFill>
      <xdr:spPr>
        <a:xfrm>
          <a:off x="3286125" y="23326725"/>
          <a:ext cx="1438275" cy="1143000"/>
        </a:xfrm>
        <a:prstGeom prst="rect">
          <a:avLst/>
        </a:prstGeom>
        <a:ln>
          <a:prstDash val="solid"/>
        </a:ln>
      </xdr:spPr>
    </xdr:pic>
    <xdr:clientData/>
  </xdr:twoCellAnchor>
  <xdr:twoCellAnchor editAs="oneCell">
    <xdr:from>
      <xdr:col>4</xdr:col>
      <xdr:colOff>0</xdr:colOff>
      <xdr:row>23</xdr:row>
      <xdr:rowOff>0</xdr:rowOff>
    </xdr:from>
    <xdr:to>
      <xdr:col>5</xdr:col>
      <xdr:colOff>-1</xdr:colOff>
      <xdr:row>24</xdr:row>
      <xdr:rowOff>0</xdr:rowOff>
    </xdr:to>
    <xdr:pic>
      <xdr:nvPicPr>
        <xdr:cNvPr id="23" name="Image 22">
          <a:extLst>
            <a:ext uri="{FF2B5EF4-FFF2-40B4-BE49-F238E27FC236}">
              <a16:creationId xmlns:a16="http://schemas.microsoft.com/office/drawing/2014/main" id="{00000000-0008-0000-0400-000017000000}"/>
            </a:ext>
          </a:extLst>
        </xdr:cNvPr>
        <xdr:cNvPicPr>
          <a:picLocks/>
        </xdr:cNvPicPr>
      </xdr:nvPicPr>
      <xdr:blipFill>
        <a:blip xmlns:r="http://schemas.openxmlformats.org/officeDocument/2006/relationships" r:embed="rId22" cstate="print"/>
        <a:stretch>
          <a:fillRect/>
        </a:stretch>
      </xdr:blipFill>
      <xdr:spPr>
        <a:xfrm>
          <a:off x="3286125" y="24469725"/>
          <a:ext cx="1438275" cy="1143000"/>
        </a:xfrm>
        <a:prstGeom prst="rect">
          <a:avLst/>
        </a:prstGeom>
        <a:ln>
          <a:prstDash val="solid"/>
        </a:ln>
      </xdr:spPr>
    </xdr:pic>
    <xdr:clientData/>
  </xdr:twoCellAnchor>
  <xdr:twoCellAnchor editAs="oneCell">
    <xdr:from>
      <xdr:col>4</xdr:col>
      <xdr:colOff>0</xdr:colOff>
      <xdr:row>24</xdr:row>
      <xdr:rowOff>0</xdr:rowOff>
    </xdr:from>
    <xdr:to>
      <xdr:col>5</xdr:col>
      <xdr:colOff>-1</xdr:colOff>
      <xdr:row>25</xdr:row>
      <xdr:rowOff>0</xdr:rowOff>
    </xdr:to>
    <xdr:pic>
      <xdr:nvPicPr>
        <xdr:cNvPr id="24" name="Image 23">
          <a:extLst>
            <a:ext uri="{FF2B5EF4-FFF2-40B4-BE49-F238E27FC236}">
              <a16:creationId xmlns:a16="http://schemas.microsoft.com/office/drawing/2014/main" id="{00000000-0008-0000-0400-000018000000}"/>
            </a:ext>
          </a:extLst>
        </xdr:cNvPr>
        <xdr:cNvPicPr>
          <a:picLocks/>
        </xdr:cNvPicPr>
      </xdr:nvPicPr>
      <xdr:blipFill>
        <a:blip xmlns:r="http://schemas.openxmlformats.org/officeDocument/2006/relationships" r:embed="rId23" cstate="print"/>
        <a:stretch>
          <a:fillRect/>
        </a:stretch>
      </xdr:blipFill>
      <xdr:spPr>
        <a:xfrm>
          <a:off x="3286125" y="25612725"/>
          <a:ext cx="1438275" cy="1143000"/>
        </a:xfrm>
        <a:prstGeom prst="rect">
          <a:avLst/>
        </a:prstGeom>
        <a:ln>
          <a:prstDash val="solid"/>
        </a:ln>
      </xdr:spPr>
    </xdr:pic>
    <xdr:clientData/>
  </xdr:twoCellAnchor>
  <xdr:twoCellAnchor editAs="oneCell">
    <xdr:from>
      <xdr:col>4</xdr:col>
      <xdr:colOff>0</xdr:colOff>
      <xdr:row>25</xdr:row>
      <xdr:rowOff>0</xdr:rowOff>
    </xdr:from>
    <xdr:to>
      <xdr:col>5</xdr:col>
      <xdr:colOff>-1</xdr:colOff>
      <xdr:row>26</xdr:row>
      <xdr:rowOff>0</xdr:rowOff>
    </xdr:to>
    <xdr:pic>
      <xdr:nvPicPr>
        <xdr:cNvPr id="25" name="Image 24">
          <a:extLst>
            <a:ext uri="{FF2B5EF4-FFF2-40B4-BE49-F238E27FC236}">
              <a16:creationId xmlns:a16="http://schemas.microsoft.com/office/drawing/2014/main" id="{00000000-0008-0000-0400-000019000000}"/>
            </a:ext>
          </a:extLst>
        </xdr:cNvPr>
        <xdr:cNvPicPr>
          <a:picLocks/>
        </xdr:cNvPicPr>
      </xdr:nvPicPr>
      <xdr:blipFill>
        <a:blip xmlns:r="http://schemas.openxmlformats.org/officeDocument/2006/relationships" r:embed="rId24" cstate="print"/>
        <a:stretch>
          <a:fillRect/>
        </a:stretch>
      </xdr:blipFill>
      <xdr:spPr>
        <a:xfrm>
          <a:off x="3286125" y="26755725"/>
          <a:ext cx="1438275" cy="1143000"/>
        </a:xfrm>
        <a:prstGeom prst="rect">
          <a:avLst/>
        </a:prstGeom>
        <a:ln>
          <a:prstDash val="solid"/>
        </a:ln>
      </xdr:spPr>
    </xdr:pic>
    <xdr:clientData/>
  </xdr:twoCellAnchor>
  <xdr:twoCellAnchor editAs="oneCell">
    <xdr:from>
      <xdr:col>4</xdr:col>
      <xdr:colOff>0</xdr:colOff>
      <xdr:row>26</xdr:row>
      <xdr:rowOff>0</xdr:rowOff>
    </xdr:from>
    <xdr:to>
      <xdr:col>5</xdr:col>
      <xdr:colOff>-1</xdr:colOff>
      <xdr:row>27</xdr:row>
      <xdr:rowOff>0</xdr:rowOff>
    </xdr:to>
    <xdr:pic>
      <xdr:nvPicPr>
        <xdr:cNvPr id="26" name="Image 25">
          <a:extLst>
            <a:ext uri="{FF2B5EF4-FFF2-40B4-BE49-F238E27FC236}">
              <a16:creationId xmlns:a16="http://schemas.microsoft.com/office/drawing/2014/main" id="{00000000-0008-0000-0400-00001A000000}"/>
            </a:ext>
          </a:extLst>
        </xdr:cNvPr>
        <xdr:cNvPicPr>
          <a:picLocks/>
        </xdr:cNvPicPr>
      </xdr:nvPicPr>
      <xdr:blipFill>
        <a:blip xmlns:r="http://schemas.openxmlformats.org/officeDocument/2006/relationships" r:embed="rId25" cstate="print"/>
        <a:stretch>
          <a:fillRect/>
        </a:stretch>
      </xdr:blipFill>
      <xdr:spPr>
        <a:xfrm>
          <a:off x="3286125" y="27898725"/>
          <a:ext cx="1438275" cy="1143000"/>
        </a:xfrm>
        <a:prstGeom prst="rect">
          <a:avLst/>
        </a:prstGeom>
        <a:ln>
          <a:prstDash val="solid"/>
        </a:ln>
      </xdr:spPr>
    </xdr:pic>
    <xdr:clientData/>
  </xdr:twoCellAnchor>
  <xdr:twoCellAnchor editAs="oneCell">
    <xdr:from>
      <xdr:col>4</xdr:col>
      <xdr:colOff>0</xdr:colOff>
      <xdr:row>27</xdr:row>
      <xdr:rowOff>0</xdr:rowOff>
    </xdr:from>
    <xdr:to>
      <xdr:col>5</xdr:col>
      <xdr:colOff>-1</xdr:colOff>
      <xdr:row>28</xdr:row>
      <xdr:rowOff>0</xdr:rowOff>
    </xdr:to>
    <xdr:pic>
      <xdr:nvPicPr>
        <xdr:cNvPr id="27" name="Image 26">
          <a:extLst>
            <a:ext uri="{FF2B5EF4-FFF2-40B4-BE49-F238E27FC236}">
              <a16:creationId xmlns:a16="http://schemas.microsoft.com/office/drawing/2014/main" id="{00000000-0008-0000-0400-00001B000000}"/>
            </a:ext>
          </a:extLst>
        </xdr:cNvPr>
        <xdr:cNvPicPr>
          <a:picLocks/>
        </xdr:cNvPicPr>
      </xdr:nvPicPr>
      <xdr:blipFill>
        <a:blip xmlns:r="http://schemas.openxmlformats.org/officeDocument/2006/relationships" r:embed="rId26" cstate="print"/>
        <a:stretch>
          <a:fillRect/>
        </a:stretch>
      </xdr:blipFill>
      <xdr:spPr>
        <a:xfrm>
          <a:off x="3286125" y="29041725"/>
          <a:ext cx="1438275" cy="1143000"/>
        </a:xfrm>
        <a:prstGeom prst="rect">
          <a:avLst/>
        </a:prstGeom>
        <a:ln>
          <a:prstDash val="solid"/>
        </a:ln>
      </xdr:spPr>
    </xdr:pic>
    <xdr:clientData/>
  </xdr:twoCellAnchor>
  <xdr:twoCellAnchor editAs="oneCell">
    <xdr:from>
      <xdr:col>4</xdr:col>
      <xdr:colOff>0</xdr:colOff>
      <xdr:row>28</xdr:row>
      <xdr:rowOff>0</xdr:rowOff>
    </xdr:from>
    <xdr:to>
      <xdr:col>5</xdr:col>
      <xdr:colOff>-1</xdr:colOff>
      <xdr:row>29</xdr:row>
      <xdr:rowOff>0</xdr:rowOff>
    </xdr:to>
    <xdr:pic>
      <xdr:nvPicPr>
        <xdr:cNvPr id="28" name="Image 27">
          <a:extLst>
            <a:ext uri="{FF2B5EF4-FFF2-40B4-BE49-F238E27FC236}">
              <a16:creationId xmlns:a16="http://schemas.microsoft.com/office/drawing/2014/main" id="{00000000-0008-0000-0400-00001C000000}"/>
            </a:ext>
          </a:extLst>
        </xdr:cNvPr>
        <xdr:cNvPicPr>
          <a:picLocks/>
        </xdr:cNvPicPr>
      </xdr:nvPicPr>
      <xdr:blipFill>
        <a:blip xmlns:r="http://schemas.openxmlformats.org/officeDocument/2006/relationships" r:embed="rId27" cstate="print"/>
        <a:stretch>
          <a:fillRect/>
        </a:stretch>
      </xdr:blipFill>
      <xdr:spPr>
        <a:xfrm>
          <a:off x="3286125" y="30184725"/>
          <a:ext cx="1438275" cy="1143000"/>
        </a:xfrm>
        <a:prstGeom prst="rect">
          <a:avLst/>
        </a:prstGeom>
        <a:ln>
          <a:prstDash val="solid"/>
        </a:ln>
      </xdr:spPr>
    </xdr:pic>
    <xdr:clientData/>
  </xdr:twoCellAnchor>
  <xdr:twoCellAnchor editAs="oneCell">
    <xdr:from>
      <xdr:col>4</xdr:col>
      <xdr:colOff>0</xdr:colOff>
      <xdr:row>29</xdr:row>
      <xdr:rowOff>0</xdr:rowOff>
    </xdr:from>
    <xdr:to>
      <xdr:col>5</xdr:col>
      <xdr:colOff>-1</xdr:colOff>
      <xdr:row>30</xdr:row>
      <xdr:rowOff>0</xdr:rowOff>
    </xdr:to>
    <xdr:pic>
      <xdr:nvPicPr>
        <xdr:cNvPr id="29" name="Image 28">
          <a:extLst>
            <a:ext uri="{FF2B5EF4-FFF2-40B4-BE49-F238E27FC236}">
              <a16:creationId xmlns:a16="http://schemas.microsoft.com/office/drawing/2014/main" id="{00000000-0008-0000-0400-00001D000000}"/>
            </a:ext>
          </a:extLst>
        </xdr:cNvPr>
        <xdr:cNvPicPr>
          <a:picLocks/>
        </xdr:cNvPicPr>
      </xdr:nvPicPr>
      <xdr:blipFill>
        <a:blip xmlns:r="http://schemas.openxmlformats.org/officeDocument/2006/relationships" r:embed="rId28" cstate="print"/>
        <a:stretch>
          <a:fillRect/>
        </a:stretch>
      </xdr:blipFill>
      <xdr:spPr>
        <a:xfrm>
          <a:off x="3286125" y="31327725"/>
          <a:ext cx="1438275" cy="1143000"/>
        </a:xfrm>
        <a:prstGeom prst="rect">
          <a:avLst/>
        </a:prstGeom>
        <a:ln>
          <a:prstDash val="solid"/>
        </a:ln>
      </xdr:spPr>
    </xdr:pic>
    <xdr:clientData/>
  </xdr:twoCellAnchor>
  <xdr:twoCellAnchor editAs="oneCell">
    <xdr:from>
      <xdr:col>4</xdr:col>
      <xdr:colOff>0</xdr:colOff>
      <xdr:row>30</xdr:row>
      <xdr:rowOff>0</xdr:rowOff>
    </xdr:from>
    <xdr:to>
      <xdr:col>5</xdr:col>
      <xdr:colOff>-1</xdr:colOff>
      <xdr:row>31</xdr:row>
      <xdr:rowOff>0</xdr:rowOff>
    </xdr:to>
    <xdr:pic>
      <xdr:nvPicPr>
        <xdr:cNvPr id="30" name="Image 29">
          <a:extLst>
            <a:ext uri="{FF2B5EF4-FFF2-40B4-BE49-F238E27FC236}">
              <a16:creationId xmlns:a16="http://schemas.microsoft.com/office/drawing/2014/main" id="{00000000-0008-0000-0400-00001E000000}"/>
            </a:ext>
          </a:extLst>
        </xdr:cNvPr>
        <xdr:cNvPicPr>
          <a:picLocks/>
        </xdr:cNvPicPr>
      </xdr:nvPicPr>
      <xdr:blipFill>
        <a:blip xmlns:r="http://schemas.openxmlformats.org/officeDocument/2006/relationships" r:embed="rId29" cstate="print"/>
        <a:stretch>
          <a:fillRect/>
        </a:stretch>
      </xdr:blipFill>
      <xdr:spPr>
        <a:xfrm>
          <a:off x="3286125" y="32470725"/>
          <a:ext cx="1438275" cy="1143000"/>
        </a:xfrm>
        <a:prstGeom prst="rect">
          <a:avLst/>
        </a:prstGeom>
        <a:ln>
          <a:prstDash val="solid"/>
        </a:ln>
      </xdr:spPr>
    </xdr:pic>
    <xdr:clientData/>
  </xdr:twoCellAnchor>
  <xdr:twoCellAnchor editAs="oneCell">
    <xdr:from>
      <xdr:col>4</xdr:col>
      <xdr:colOff>0</xdr:colOff>
      <xdr:row>31</xdr:row>
      <xdr:rowOff>0</xdr:rowOff>
    </xdr:from>
    <xdr:to>
      <xdr:col>5</xdr:col>
      <xdr:colOff>-1</xdr:colOff>
      <xdr:row>32</xdr:row>
      <xdr:rowOff>0</xdr:rowOff>
    </xdr:to>
    <xdr:pic>
      <xdr:nvPicPr>
        <xdr:cNvPr id="31" name="Image 30">
          <a:extLst>
            <a:ext uri="{FF2B5EF4-FFF2-40B4-BE49-F238E27FC236}">
              <a16:creationId xmlns:a16="http://schemas.microsoft.com/office/drawing/2014/main" id="{00000000-0008-0000-0400-00001F000000}"/>
            </a:ext>
          </a:extLst>
        </xdr:cNvPr>
        <xdr:cNvPicPr>
          <a:picLocks/>
        </xdr:cNvPicPr>
      </xdr:nvPicPr>
      <xdr:blipFill>
        <a:blip xmlns:r="http://schemas.openxmlformats.org/officeDocument/2006/relationships" r:embed="rId30" cstate="print"/>
        <a:stretch>
          <a:fillRect/>
        </a:stretch>
      </xdr:blipFill>
      <xdr:spPr>
        <a:xfrm>
          <a:off x="3286125" y="33613725"/>
          <a:ext cx="1438275" cy="1143000"/>
        </a:xfrm>
        <a:prstGeom prst="rect">
          <a:avLst/>
        </a:prstGeom>
        <a:ln>
          <a:prstDash val="solid"/>
        </a:ln>
      </xdr:spPr>
    </xdr:pic>
    <xdr:clientData/>
  </xdr:twoCellAnchor>
  <xdr:twoCellAnchor editAs="oneCell">
    <xdr:from>
      <xdr:col>4</xdr:col>
      <xdr:colOff>0</xdr:colOff>
      <xdr:row>32</xdr:row>
      <xdr:rowOff>0</xdr:rowOff>
    </xdr:from>
    <xdr:to>
      <xdr:col>5</xdr:col>
      <xdr:colOff>-1</xdr:colOff>
      <xdr:row>33</xdr:row>
      <xdr:rowOff>0</xdr:rowOff>
    </xdr:to>
    <xdr:pic>
      <xdr:nvPicPr>
        <xdr:cNvPr id="32" name="Image 31">
          <a:extLst>
            <a:ext uri="{FF2B5EF4-FFF2-40B4-BE49-F238E27FC236}">
              <a16:creationId xmlns:a16="http://schemas.microsoft.com/office/drawing/2014/main" id="{00000000-0008-0000-0400-000020000000}"/>
            </a:ext>
          </a:extLst>
        </xdr:cNvPr>
        <xdr:cNvPicPr>
          <a:picLocks/>
        </xdr:cNvPicPr>
      </xdr:nvPicPr>
      <xdr:blipFill>
        <a:blip xmlns:r="http://schemas.openxmlformats.org/officeDocument/2006/relationships" r:embed="rId31" cstate="print"/>
        <a:stretch>
          <a:fillRect/>
        </a:stretch>
      </xdr:blipFill>
      <xdr:spPr>
        <a:xfrm>
          <a:off x="3286125" y="34756725"/>
          <a:ext cx="1438275" cy="1143000"/>
        </a:xfrm>
        <a:prstGeom prst="rect">
          <a:avLst/>
        </a:prstGeom>
        <a:ln>
          <a:prstDash val="solid"/>
        </a:ln>
      </xdr:spPr>
    </xdr:pic>
    <xdr:clientData/>
  </xdr:twoCellAnchor>
  <xdr:twoCellAnchor editAs="oneCell">
    <xdr:from>
      <xdr:col>4</xdr:col>
      <xdr:colOff>0</xdr:colOff>
      <xdr:row>33</xdr:row>
      <xdr:rowOff>0</xdr:rowOff>
    </xdr:from>
    <xdr:to>
      <xdr:col>5</xdr:col>
      <xdr:colOff>-1</xdr:colOff>
      <xdr:row>34</xdr:row>
      <xdr:rowOff>0</xdr:rowOff>
    </xdr:to>
    <xdr:pic>
      <xdr:nvPicPr>
        <xdr:cNvPr id="33" name="Image 32">
          <a:extLst>
            <a:ext uri="{FF2B5EF4-FFF2-40B4-BE49-F238E27FC236}">
              <a16:creationId xmlns:a16="http://schemas.microsoft.com/office/drawing/2014/main" id="{00000000-0008-0000-0400-000021000000}"/>
            </a:ext>
          </a:extLst>
        </xdr:cNvPr>
        <xdr:cNvPicPr>
          <a:picLocks/>
        </xdr:cNvPicPr>
      </xdr:nvPicPr>
      <xdr:blipFill>
        <a:blip xmlns:r="http://schemas.openxmlformats.org/officeDocument/2006/relationships" r:embed="rId32" cstate="print"/>
        <a:stretch>
          <a:fillRect/>
        </a:stretch>
      </xdr:blipFill>
      <xdr:spPr>
        <a:xfrm>
          <a:off x="3286125" y="35899725"/>
          <a:ext cx="1438275" cy="1143000"/>
        </a:xfrm>
        <a:prstGeom prst="rect">
          <a:avLst/>
        </a:prstGeom>
        <a:ln>
          <a:prstDash val="solid"/>
        </a:ln>
      </xdr:spPr>
    </xdr:pic>
    <xdr:clientData/>
  </xdr:twoCellAnchor>
  <xdr:twoCellAnchor editAs="oneCell">
    <xdr:from>
      <xdr:col>4</xdr:col>
      <xdr:colOff>0</xdr:colOff>
      <xdr:row>34</xdr:row>
      <xdr:rowOff>0</xdr:rowOff>
    </xdr:from>
    <xdr:to>
      <xdr:col>5</xdr:col>
      <xdr:colOff>-1</xdr:colOff>
      <xdr:row>35</xdr:row>
      <xdr:rowOff>0</xdr:rowOff>
    </xdr:to>
    <xdr:pic>
      <xdr:nvPicPr>
        <xdr:cNvPr id="34" name="Image 33">
          <a:extLst>
            <a:ext uri="{FF2B5EF4-FFF2-40B4-BE49-F238E27FC236}">
              <a16:creationId xmlns:a16="http://schemas.microsoft.com/office/drawing/2014/main" id="{00000000-0008-0000-0400-000022000000}"/>
            </a:ext>
          </a:extLst>
        </xdr:cNvPr>
        <xdr:cNvPicPr>
          <a:picLocks/>
        </xdr:cNvPicPr>
      </xdr:nvPicPr>
      <xdr:blipFill>
        <a:blip xmlns:r="http://schemas.openxmlformats.org/officeDocument/2006/relationships" r:embed="rId33" cstate="print"/>
        <a:stretch>
          <a:fillRect/>
        </a:stretch>
      </xdr:blipFill>
      <xdr:spPr>
        <a:xfrm>
          <a:off x="3286125" y="37042725"/>
          <a:ext cx="1438275" cy="1143000"/>
        </a:xfrm>
        <a:prstGeom prst="rect">
          <a:avLst/>
        </a:prstGeom>
        <a:ln>
          <a:prstDash val="solid"/>
        </a:ln>
      </xdr:spPr>
    </xdr:pic>
    <xdr:clientData/>
  </xdr:twoCellAnchor>
  <xdr:twoCellAnchor editAs="oneCell">
    <xdr:from>
      <xdr:col>4</xdr:col>
      <xdr:colOff>0</xdr:colOff>
      <xdr:row>35</xdr:row>
      <xdr:rowOff>0</xdr:rowOff>
    </xdr:from>
    <xdr:to>
      <xdr:col>5</xdr:col>
      <xdr:colOff>-1</xdr:colOff>
      <xdr:row>36</xdr:row>
      <xdr:rowOff>0</xdr:rowOff>
    </xdr:to>
    <xdr:pic>
      <xdr:nvPicPr>
        <xdr:cNvPr id="35" name="Image 34">
          <a:extLst>
            <a:ext uri="{FF2B5EF4-FFF2-40B4-BE49-F238E27FC236}">
              <a16:creationId xmlns:a16="http://schemas.microsoft.com/office/drawing/2014/main" id="{00000000-0008-0000-0400-000023000000}"/>
            </a:ext>
          </a:extLst>
        </xdr:cNvPr>
        <xdr:cNvPicPr>
          <a:picLocks/>
        </xdr:cNvPicPr>
      </xdr:nvPicPr>
      <xdr:blipFill>
        <a:blip xmlns:r="http://schemas.openxmlformats.org/officeDocument/2006/relationships" r:embed="rId34" cstate="print"/>
        <a:stretch>
          <a:fillRect/>
        </a:stretch>
      </xdr:blipFill>
      <xdr:spPr>
        <a:xfrm>
          <a:off x="3286125" y="38185725"/>
          <a:ext cx="1438275" cy="1143000"/>
        </a:xfrm>
        <a:prstGeom prst="rect">
          <a:avLst/>
        </a:prstGeom>
        <a:ln>
          <a:prstDash val="solid"/>
        </a:ln>
      </xdr:spPr>
    </xdr:pic>
    <xdr:clientData/>
  </xdr:twoCellAnchor>
  <xdr:twoCellAnchor editAs="oneCell">
    <xdr:from>
      <xdr:col>4</xdr:col>
      <xdr:colOff>0</xdr:colOff>
      <xdr:row>36</xdr:row>
      <xdr:rowOff>0</xdr:rowOff>
    </xdr:from>
    <xdr:to>
      <xdr:col>5</xdr:col>
      <xdr:colOff>-1</xdr:colOff>
      <xdr:row>37</xdr:row>
      <xdr:rowOff>0</xdr:rowOff>
    </xdr:to>
    <xdr:pic>
      <xdr:nvPicPr>
        <xdr:cNvPr id="36" name="Image 35">
          <a:extLst>
            <a:ext uri="{FF2B5EF4-FFF2-40B4-BE49-F238E27FC236}">
              <a16:creationId xmlns:a16="http://schemas.microsoft.com/office/drawing/2014/main" id="{00000000-0008-0000-0400-000024000000}"/>
            </a:ext>
          </a:extLst>
        </xdr:cNvPr>
        <xdr:cNvPicPr>
          <a:picLocks/>
        </xdr:cNvPicPr>
      </xdr:nvPicPr>
      <xdr:blipFill>
        <a:blip xmlns:r="http://schemas.openxmlformats.org/officeDocument/2006/relationships" r:embed="rId35" cstate="print"/>
        <a:stretch>
          <a:fillRect/>
        </a:stretch>
      </xdr:blipFill>
      <xdr:spPr>
        <a:xfrm>
          <a:off x="3286125" y="39328725"/>
          <a:ext cx="1438275" cy="1143000"/>
        </a:xfrm>
        <a:prstGeom prst="rect">
          <a:avLst/>
        </a:prstGeom>
        <a:ln>
          <a:prstDash val="solid"/>
        </a:ln>
      </xdr:spPr>
    </xdr:pic>
    <xdr:clientData/>
  </xdr:twoCellAnchor>
  <xdr:twoCellAnchor editAs="oneCell">
    <xdr:from>
      <xdr:col>4</xdr:col>
      <xdr:colOff>0</xdr:colOff>
      <xdr:row>37</xdr:row>
      <xdr:rowOff>0</xdr:rowOff>
    </xdr:from>
    <xdr:to>
      <xdr:col>5</xdr:col>
      <xdr:colOff>-1</xdr:colOff>
      <xdr:row>38</xdr:row>
      <xdr:rowOff>0</xdr:rowOff>
    </xdr:to>
    <xdr:pic>
      <xdr:nvPicPr>
        <xdr:cNvPr id="37" name="Image 36">
          <a:extLst>
            <a:ext uri="{FF2B5EF4-FFF2-40B4-BE49-F238E27FC236}">
              <a16:creationId xmlns:a16="http://schemas.microsoft.com/office/drawing/2014/main" id="{00000000-0008-0000-0400-000025000000}"/>
            </a:ext>
          </a:extLst>
        </xdr:cNvPr>
        <xdr:cNvPicPr>
          <a:picLocks/>
        </xdr:cNvPicPr>
      </xdr:nvPicPr>
      <xdr:blipFill>
        <a:blip xmlns:r="http://schemas.openxmlformats.org/officeDocument/2006/relationships" r:embed="rId36" cstate="print"/>
        <a:stretch>
          <a:fillRect/>
        </a:stretch>
      </xdr:blipFill>
      <xdr:spPr>
        <a:xfrm>
          <a:off x="3286125" y="40471725"/>
          <a:ext cx="1438275" cy="1143000"/>
        </a:xfrm>
        <a:prstGeom prst="rect">
          <a:avLst/>
        </a:prstGeom>
        <a:ln>
          <a:prstDash val="solid"/>
        </a:ln>
      </xdr:spPr>
    </xdr:pic>
    <xdr:clientData/>
  </xdr:twoCellAnchor>
  <xdr:twoCellAnchor editAs="oneCell">
    <xdr:from>
      <xdr:col>4</xdr:col>
      <xdr:colOff>0</xdr:colOff>
      <xdr:row>38</xdr:row>
      <xdr:rowOff>0</xdr:rowOff>
    </xdr:from>
    <xdr:to>
      <xdr:col>5</xdr:col>
      <xdr:colOff>-1</xdr:colOff>
      <xdr:row>39</xdr:row>
      <xdr:rowOff>0</xdr:rowOff>
    </xdr:to>
    <xdr:pic>
      <xdr:nvPicPr>
        <xdr:cNvPr id="38" name="Image 37">
          <a:extLst>
            <a:ext uri="{FF2B5EF4-FFF2-40B4-BE49-F238E27FC236}">
              <a16:creationId xmlns:a16="http://schemas.microsoft.com/office/drawing/2014/main" id="{00000000-0008-0000-0400-000026000000}"/>
            </a:ext>
          </a:extLst>
        </xdr:cNvPr>
        <xdr:cNvPicPr>
          <a:picLocks/>
        </xdr:cNvPicPr>
      </xdr:nvPicPr>
      <xdr:blipFill>
        <a:blip xmlns:r="http://schemas.openxmlformats.org/officeDocument/2006/relationships" r:embed="rId37" cstate="print"/>
        <a:stretch>
          <a:fillRect/>
        </a:stretch>
      </xdr:blipFill>
      <xdr:spPr>
        <a:xfrm>
          <a:off x="3286125" y="41614725"/>
          <a:ext cx="1438275" cy="1143000"/>
        </a:xfrm>
        <a:prstGeom prst="rect">
          <a:avLst/>
        </a:prstGeom>
        <a:ln>
          <a:prstDash val="solid"/>
        </a:ln>
      </xdr:spPr>
    </xdr:pic>
    <xdr:clientData/>
  </xdr:twoCellAnchor>
  <xdr:twoCellAnchor editAs="oneCell">
    <xdr:from>
      <xdr:col>4</xdr:col>
      <xdr:colOff>0</xdr:colOff>
      <xdr:row>39</xdr:row>
      <xdr:rowOff>0</xdr:rowOff>
    </xdr:from>
    <xdr:to>
      <xdr:col>5</xdr:col>
      <xdr:colOff>-1</xdr:colOff>
      <xdr:row>40</xdr:row>
      <xdr:rowOff>0</xdr:rowOff>
    </xdr:to>
    <xdr:pic>
      <xdr:nvPicPr>
        <xdr:cNvPr id="39" name="Image 38">
          <a:extLst>
            <a:ext uri="{FF2B5EF4-FFF2-40B4-BE49-F238E27FC236}">
              <a16:creationId xmlns:a16="http://schemas.microsoft.com/office/drawing/2014/main" id="{00000000-0008-0000-0400-000027000000}"/>
            </a:ext>
          </a:extLst>
        </xdr:cNvPr>
        <xdr:cNvPicPr>
          <a:picLocks/>
        </xdr:cNvPicPr>
      </xdr:nvPicPr>
      <xdr:blipFill>
        <a:blip xmlns:r="http://schemas.openxmlformats.org/officeDocument/2006/relationships" r:embed="rId38" cstate="print"/>
        <a:stretch>
          <a:fillRect/>
        </a:stretch>
      </xdr:blipFill>
      <xdr:spPr>
        <a:xfrm>
          <a:off x="3286125" y="42757725"/>
          <a:ext cx="1438275" cy="1143000"/>
        </a:xfrm>
        <a:prstGeom prst="rect">
          <a:avLst/>
        </a:prstGeom>
        <a:ln>
          <a:prstDash val="solid"/>
        </a:ln>
      </xdr:spPr>
    </xdr:pic>
    <xdr:clientData/>
  </xdr:twoCellAnchor>
  <xdr:twoCellAnchor editAs="oneCell">
    <xdr:from>
      <xdr:col>4</xdr:col>
      <xdr:colOff>0</xdr:colOff>
      <xdr:row>40</xdr:row>
      <xdr:rowOff>0</xdr:rowOff>
    </xdr:from>
    <xdr:to>
      <xdr:col>5</xdr:col>
      <xdr:colOff>-1</xdr:colOff>
      <xdr:row>41</xdr:row>
      <xdr:rowOff>0</xdr:rowOff>
    </xdr:to>
    <xdr:pic>
      <xdr:nvPicPr>
        <xdr:cNvPr id="40" name="Image 39">
          <a:extLst>
            <a:ext uri="{FF2B5EF4-FFF2-40B4-BE49-F238E27FC236}">
              <a16:creationId xmlns:a16="http://schemas.microsoft.com/office/drawing/2014/main" id="{00000000-0008-0000-0400-000028000000}"/>
            </a:ext>
          </a:extLst>
        </xdr:cNvPr>
        <xdr:cNvPicPr>
          <a:picLocks/>
        </xdr:cNvPicPr>
      </xdr:nvPicPr>
      <xdr:blipFill>
        <a:blip xmlns:r="http://schemas.openxmlformats.org/officeDocument/2006/relationships" r:embed="rId39" cstate="print"/>
        <a:stretch>
          <a:fillRect/>
        </a:stretch>
      </xdr:blipFill>
      <xdr:spPr>
        <a:xfrm>
          <a:off x="3286125" y="43900725"/>
          <a:ext cx="1438275" cy="1143000"/>
        </a:xfrm>
        <a:prstGeom prst="rect">
          <a:avLst/>
        </a:prstGeom>
        <a:ln>
          <a:prstDash val="solid"/>
        </a:ln>
      </xdr:spPr>
    </xdr:pic>
    <xdr:clientData/>
  </xdr:twoCellAnchor>
  <xdr:twoCellAnchor editAs="oneCell">
    <xdr:from>
      <xdr:col>4</xdr:col>
      <xdr:colOff>0</xdr:colOff>
      <xdr:row>41</xdr:row>
      <xdr:rowOff>0</xdr:rowOff>
    </xdr:from>
    <xdr:to>
      <xdr:col>5</xdr:col>
      <xdr:colOff>-1</xdr:colOff>
      <xdr:row>42</xdr:row>
      <xdr:rowOff>0</xdr:rowOff>
    </xdr:to>
    <xdr:pic>
      <xdr:nvPicPr>
        <xdr:cNvPr id="41" name="Image 40">
          <a:extLst>
            <a:ext uri="{FF2B5EF4-FFF2-40B4-BE49-F238E27FC236}">
              <a16:creationId xmlns:a16="http://schemas.microsoft.com/office/drawing/2014/main" id="{00000000-0008-0000-0400-000029000000}"/>
            </a:ext>
          </a:extLst>
        </xdr:cNvPr>
        <xdr:cNvPicPr>
          <a:picLocks/>
        </xdr:cNvPicPr>
      </xdr:nvPicPr>
      <xdr:blipFill>
        <a:blip xmlns:r="http://schemas.openxmlformats.org/officeDocument/2006/relationships" r:embed="rId40" cstate="print"/>
        <a:stretch>
          <a:fillRect/>
        </a:stretch>
      </xdr:blipFill>
      <xdr:spPr>
        <a:xfrm>
          <a:off x="3286125" y="45043725"/>
          <a:ext cx="1438275" cy="1143000"/>
        </a:xfrm>
        <a:prstGeom prst="rect">
          <a:avLst/>
        </a:prstGeom>
        <a:ln>
          <a:prstDash val="solid"/>
        </a:ln>
      </xdr:spPr>
    </xdr:pic>
    <xdr:clientData/>
  </xdr:twoCellAnchor>
  <xdr:twoCellAnchor editAs="oneCell">
    <xdr:from>
      <xdr:col>4</xdr:col>
      <xdr:colOff>0</xdr:colOff>
      <xdr:row>42</xdr:row>
      <xdr:rowOff>0</xdr:rowOff>
    </xdr:from>
    <xdr:to>
      <xdr:col>5</xdr:col>
      <xdr:colOff>-1</xdr:colOff>
      <xdr:row>43</xdr:row>
      <xdr:rowOff>0</xdr:rowOff>
    </xdr:to>
    <xdr:pic>
      <xdr:nvPicPr>
        <xdr:cNvPr id="42" name="Image 41">
          <a:extLst>
            <a:ext uri="{FF2B5EF4-FFF2-40B4-BE49-F238E27FC236}">
              <a16:creationId xmlns:a16="http://schemas.microsoft.com/office/drawing/2014/main" id="{00000000-0008-0000-0400-00002A000000}"/>
            </a:ext>
          </a:extLst>
        </xdr:cNvPr>
        <xdr:cNvPicPr>
          <a:picLocks/>
        </xdr:cNvPicPr>
      </xdr:nvPicPr>
      <xdr:blipFill>
        <a:blip xmlns:r="http://schemas.openxmlformats.org/officeDocument/2006/relationships" r:embed="rId37" cstate="print"/>
        <a:stretch>
          <a:fillRect/>
        </a:stretch>
      </xdr:blipFill>
      <xdr:spPr>
        <a:xfrm>
          <a:off x="3286125" y="46186725"/>
          <a:ext cx="1438275" cy="1143000"/>
        </a:xfrm>
        <a:prstGeom prst="rect">
          <a:avLst/>
        </a:prstGeom>
        <a:ln>
          <a:prstDash val="solid"/>
        </a:ln>
      </xdr:spPr>
    </xdr:pic>
    <xdr:clientData/>
  </xdr:twoCellAnchor>
  <xdr:twoCellAnchor editAs="oneCell">
    <xdr:from>
      <xdr:col>4</xdr:col>
      <xdr:colOff>0</xdr:colOff>
      <xdr:row>43</xdr:row>
      <xdr:rowOff>0</xdr:rowOff>
    </xdr:from>
    <xdr:to>
      <xdr:col>5</xdr:col>
      <xdr:colOff>-1</xdr:colOff>
      <xdr:row>44</xdr:row>
      <xdr:rowOff>0</xdr:rowOff>
    </xdr:to>
    <xdr:pic>
      <xdr:nvPicPr>
        <xdr:cNvPr id="43" name="Image 42">
          <a:extLst>
            <a:ext uri="{FF2B5EF4-FFF2-40B4-BE49-F238E27FC236}">
              <a16:creationId xmlns:a16="http://schemas.microsoft.com/office/drawing/2014/main" id="{00000000-0008-0000-0400-00002B000000}"/>
            </a:ext>
          </a:extLst>
        </xdr:cNvPr>
        <xdr:cNvPicPr>
          <a:picLocks/>
        </xdr:cNvPicPr>
      </xdr:nvPicPr>
      <xdr:blipFill>
        <a:blip xmlns:r="http://schemas.openxmlformats.org/officeDocument/2006/relationships" r:embed="rId41" cstate="print"/>
        <a:stretch>
          <a:fillRect/>
        </a:stretch>
      </xdr:blipFill>
      <xdr:spPr>
        <a:xfrm>
          <a:off x="3286125" y="47329725"/>
          <a:ext cx="1438275" cy="1143000"/>
        </a:xfrm>
        <a:prstGeom prst="rect">
          <a:avLst/>
        </a:prstGeom>
        <a:ln>
          <a:prstDash val="solid"/>
        </a:ln>
      </xdr:spPr>
    </xdr:pic>
    <xdr:clientData/>
  </xdr:twoCellAnchor>
  <xdr:twoCellAnchor editAs="oneCell">
    <xdr:from>
      <xdr:col>4</xdr:col>
      <xdr:colOff>0</xdr:colOff>
      <xdr:row>44</xdr:row>
      <xdr:rowOff>0</xdr:rowOff>
    </xdr:from>
    <xdr:to>
      <xdr:col>5</xdr:col>
      <xdr:colOff>-1</xdr:colOff>
      <xdr:row>45</xdr:row>
      <xdr:rowOff>0</xdr:rowOff>
    </xdr:to>
    <xdr:pic>
      <xdr:nvPicPr>
        <xdr:cNvPr id="44" name="Image 43">
          <a:extLst>
            <a:ext uri="{FF2B5EF4-FFF2-40B4-BE49-F238E27FC236}">
              <a16:creationId xmlns:a16="http://schemas.microsoft.com/office/drawing/2014/main" id="{00000000-0008-0000-0400-00002C000000}"/>
            </a:ext>
          </a:extLst>
        </xdr:cNvPr>
        <xdr:cNvPicPr>
          <a:picLocks/>
        </xdr:cNvPicPr>
      </xdr:nvPicPr>
      <xdr:blipFill>
        <a:blip xmlns:r="http://schemas.openxmlformats.org/officeDocument/2006/relationships" r:embed="rId42" cstate="print"/>
        <a:stretch>
          <a:fillRect/>
        </a:stretch>
      </xdr:blipFill>
      <xdr:spPr>
        <a:xfrm>
          <a:off x="3286125" y="48472725"/>
          <a:ext cx="1438275" cy="1143000"/>
        </a:xfrm>
        <a:prstGeom prst="rect">
          <a:avLst/>
        </a:prstGeom>
        <a:ln>
          <a:prstDash val="solid"/>
        </a:ln>
      </xdr:spPr>
    </xdr:pic>
    <xdr:clientData/>
  </xdr:twoCellAnchor>
  <xdr:twoCellAnchor editAs="oneCell">
    <xdr:from>
      <xdr:col>4</xdr:col>
      <xdr:colOff>0</xdr:colOff>
      <xdr:row>45</xdr:row>
      <xdr:rowOff>0</xdr:rowOff>
    </xdr:from>
    <xdr:to>
      <xdr:col>5</xdr:col>
      <xdr:colOff>-1</xdr:colOff>
      <xdr:row>46</xdr:row>
      <xdr:rowOff>0</xdr:rowOff>
    </xdr:to>
    <xdr:pic>
      <xdr:nvPicPr>
        <xdr:cNvPr id="45" name="Image 44">
          <a:extLst>
            <a:ext uri="{FF2B5EF4-FFF2-40B4-BE49-F238E27FC236}">
              <a16:creationId xmlns:a16="http://schemas.microsoft.com/office/drawing/2014/main" id="{00000000-0008-0000-0400-00002D000000}"/>
            </a:ext>
          </a:extLst>
        </xdr:cNvPr>
        <xdr:cNvPicPr>
          <a:picLocks/>
        </xdr:cNvPicPr>
      </xdr:nvPicPr>
      <xdr:blipFill>
        <a:blip xmlns:r="http://schemas.openxmlformats.org/officeDocument/2006/relationships" r:embed="rId43" cstate="print"/>
        <a:stretch>
          <a:fillRect/>
        </a:stretch>
      </xdr:blipFill>
      <xdr:spPr>
        <a:xfrm>
          <a:off x="3286125" y="49615725"/>
          <a:ext cx="1438275" cy="1143000"/>
        </a:xfrm>
        <a:prstGeom prst="rect">
          <a:avLst/>
        </a:prstGeom>
        <a:ln>
          <a:prstDash val="solid"/>
        </a:ln>
      </xdr:spPr>
    </xdr:pic>
    <xdr:clientData/>
  </xdr:twoCellAnchor>
  <xdr:twoCellAnchor editAs="oneCell">
    <xdr:from>
      <xdr:col>4</xdr:col>
      <xdr:colOff>0</xdr:colOff>
      <xdr:row>46</xdr:row>
      <xdr:rowOff>0</xdr:rowOff>
    </xdr:from>
    <xdr:to>
      <xdr:col>5</xdr:col>
      <xdr:colOff>-1</xdr:colOff>
      <xdr:row>47</xdr:row>
      <xdr:rowOff>0</xdr:rowOff>
    </xdr:to>
    <xdr:pic>
      <xdr:nvPicPr>
        <xdr:cNvPr id="46" name="Image 45">
          <a:extLst>
            <a:ext uri="{FF2B5EF4-FFF2-40B4-BE49-F238E27FC236}">
              <a16:creationId xmlns:a16="http://schemas.microsoft.com/office/drawing/2014/main" id="{00000000-0008-0000-0400-00002E000000}"/>
            </a:ext>
          </a:extLst>
        </xdr:cNvPr>
        <xdr:cNvPicPr>
          <a:picLocks/>
        </xdr:cNvPicPr>
      </xdr:nvPicPr>
      <xdr:blipFill>
        <a:blip xmlns:r="http://schemas.openxmlformats.org/officeDocument/2006/relationships" r:embed="rId44" cstate="print"/>
        <a:stretch>
          <a:fillRect/>
        </a:stretch>
      </xdr:blipFill>
      <xdr:spPr>
        <a:xfrm>
          <a:off x="3286125" y="50758725"/>
          <a:ext cx="1438275" cy="1143000"/>
        </a:xfrm>
        <a:prstGeom prst="rect">
          <a:avLst/>
        </a:prstGeom>
        <a:ln>
          <a:prstDash val="solid"/>
        </a:ln>
      </xdr:spPr>
    </xdr:pic>
    <xdr:clientData/>
  </xdr:twoCellAnchor>
  <xdr:twoCellAnchor editAs="oneCell">
    <xdr:from>
      <xdr:col>4</xdr:col>
      <xdr:colOff>0</xdr:colOff>
      <xdr:row>47</xdr:row>
      <xdr:rowOff>0</xdr:rowOff>
    </xdr:from>
    <xdr:to>
      <xdr:col>5</xdr:col>
      <xdr:colOff>-1</xdr:colOff>
      <xdr:row>48</xdr:row>
      <xdr:rowOff>0</xdr:rowOff>
    </xdr:to>
    <xdr:pic>
      <xdr:nvPicPr>
        <xdr:cNvPr id="47" name="Image 46">
          <a:extLst>
            <a:ext uri="{FF2B5EF4-FFF2-40B4-BE49-F238E27FC236}">
              <a16:creationId xmlns:a16="http://schemas.microsoft.com/office/drawing/2014/main" id="{00000000-0008-0000-0400-00002F000000}"/>
            </a:ext>
          </a:extLst>
        </xdr:cNvPr>
        <xdr:cNvPicPr>
          <a:picLocks/>
        </xdr:cNvPicPr>
      </xdr:nvPicPr>
      <xdr:blipFill>
        <a:blip xmlns:r="http://schemas.openxmlformats.org/officeDocument/2006/relationships" r:embed="rId45" cstate="print"/>
        <a:stretch>
          <a:fillRect/>
        </a:stretch>
      </xdr:blipFill>
      <xdr:spPr>
        <a:xfrm>
          <a:off x="3286125" y="51901725"/>
          <a:ext cx="1438275" cy="1143000"/>
        </a:xfrm>
        <a:prstGeom prst="rect">
          <a:avLst/>
        </a:prstGeom>
        <a:ln>
          <a:prstDash val="solid"/>
        </a:ln>
      </xdr:spPr>
    </xdr:pic>
    <xdr:clientData/>
  </xdr:twoCellAnchor>
  <xdr:twoCellAnchor editAs="oneCell">
    <xdr:from>
      <xdr:col>4</xdr:col>
      <xdr:colOff>0</xdr:colOff>
      <xdr:row>48</xdr:row>
      <xdr:rowOff>0</xdr:rowOff>
    </xdr:from>
    <xdr:to>
      <xdr:col>5</xdr:col>
      <xdr:colOff>-1</xdr:colOff>
      <xdr:row>49</xdr:row>
      <xdr:rowOff>0</xdr:rowOff>
    </xdr:to>
    <xdr:pic>
      <xdr:nvPicPr>
        <xdr:cNvPr id="48" name="Image 47">
          <a:extLst>
            <a:ext uri="{FF2B5EF4-FFF2-40B4-BE49-F238E27FC236}">
              <a16:creationId xmlns:a16="http://schemas.microsoft.com/office/drawing/2014/main" id="{00000000-0008-0000-0400-000030000000}"/>
            </a:ext>
          </a:extLst>
        </xdr:cNvPr>
        <xdr:cNvPicPr>
          <a:picLocks/>
        </xdr:cNvPicPr>
      </xdr:nvPicPr>
      <xdr:blipFill>
        <a:blip xmlns:r="http://schemas.openxmlformats.org/officeDocument/2006/relationships" r:embed="rId46" cstate="print"/>
        <a:stretch>
          <a:fillRect/>
        </a:stretch>
      </xdr:blipFill>
      <xdr:spPr>
        <a:xfrm>
          <a:off x="3286125" y="53044725"/>
          <a:ext cx="1438275" cy="1143000"/>
        </a:xfrm>
        <a:prstGeom prst="rect">
          <a:avLst/>
        </a:prstGeom>
        <a:ln>
          <a:prstDash val="solid"/>
        </a:ln>
      </xdr:spPr>
    </xdr:pic>
    <xdr:clientData/>
  </xdr:twoCellAnchor>
  <xdr:twoCellAnchor editAs="oneCell">
    <xdr:from>
      <xdr:col>4</xdr:col>
      <xdr:colOff>0</xdr:colOff>
      <xdr:row>49</xdr:row>
      <xdr:rowOff>0</xdr:rowOff>
    </xdr:from>
    <xdr:to>
      <xdr:col>5</xdr:col>
      <xdr:colOff>-1</xdr:colOff>
      <xdr:row>50</xdr:row>
      <xdr:rowOff>0</xdr:rowOff>
    </xdr:to>
    <xdr:pic>
      <xdr:nvPicPr>
        <xdr:cNvPr id="49" name="Image 48">
          <a:extLst>
            <a:ext uri="{FF2B5EF4-FFF2-40B4-BE49-F238E27FC236}">
              <a16:creationId xmlns:a16="http://schemas.microsoft.com/office/drawing/2014/main" id="{00000000-0008-0000-0400-000031000000}"/>
            </a:ext>
          </a:extLst>
        </xdr:cNvPr>
        <xdr:cNvPicPr>
          <a:picLocks/>
        </xdr:cNvPicPr>
      </xdr:nvPicPr>
      <xdr:blipFill>
        <a:blip xmlns:r="http://schemas.openxmlformats.org/officeDocument/2006/relationships" r:embed="rId47" cstate="print"/>
        <a:stretch>
          <a:fillRect/>
        </a:stretch>
      </xdr:blipFill>
      <xdr:spPr>
        <a:xfrm>
          <a:off x="3286125" y="54187725"/>
          <a:ext cx="1438275" cy="1143000"/>
        </a:xfrm>
        <a:prstGeom prst="rect">
          <a:avLst/>
        </a:prstGeom>
        <a:ln>
          <a:prstDash val="solid"/>
        </a:ln>
      </xdr:spPr>
    </xdr:pic>
    <xdr:clientData/>
  </xdr:twoCellAnchor>
  <xdr:twoCellAnchor editAs="oneCell">
    <xdr:from>
      <xdr:col>4</xdr:col>
      <xdr:colOff>0</xdr:colOff>
      <xdr:row>50</xdr:row>
      <xdr:rowOff>0</xdr:rowOff>
    </xdr:from>
    <xdr:to>
      <xdr:col>5</xdr:col>
      <xdr:colOff>-1</xdr:colOff>
      <xdr:row>51</xdr:row>
      <xdr:rowOff>0</xdr:rowOff>
    </xdr:to>
    <xdr:pic>
      <xdr:nvPicPr>
        <xdr:cNvPr id="50" name="Image 49">
          <a:extLst>
            <a:ext uri="{FF2B5EF4-FFF2-40B4-BE49-F238E27FC236}">
              <a16:creationId xmlns:a16="http://schemas.microsoft.com/office/drawing/2014/main" id="{00000000-0008-0000-0400-000032000000}"/>
            </a:ext>
          </a:extLst>
        </xdr:cNvPr>
        <xdr:cNvPicPr>
          <a:picLocks/>
        </xdr:cNvPicPr>
      </xdr:nvPicPr>
      <xdr:blipFill>
        <a:blip xmlns:r="http://schemas.openxmlformats.org/officeDocument/2006/relationships" r:embed="rId48" cstate="print"/>
        <a:stretch>
          <a:fillRect/>
        </a:stretch>
      </xdr:blipFill>
      <xdr:spPr>
        <a:xfrm>
          <a:off x="3286125" y="55330725"/>
          <a:ext cx="1438275" cy="1143000"/>
        </a:xfrm>
        <a:prstGeom prst="rect">
          <a:avLst/>
        </a:prstGeom>
        <a:ln>
          <a:prstDash val="solid"/>
        </a:ln>
      </xdr:spPr>
    </xdr:pic>
    <xdr:clientData/>
  </xdr:twoCellAnchor>
  <xdr:twoCellAnchor editAs="oneCell">
    <xdr:from>
      <xdr:col>4</xdr:col>
      <xdr:colOff>0</xdr:colOff>
      <xdr:row>51</xdr:row>
      <xdr:rowOff>0</xdr:rowOff>
    </xdr:from>
    <xdr:to>
      <xdr:col>5</xdr:col>
      <xdr:colOff>-1</xdr:colOff>
      <xdr:row>52</xdr:row>
      <xdr:rowOff>0</xdr:rowOff>
    </xdr:to>
    <xdr:pic>
      <xdr:nvPicPr>
        <xdr:cNvPr id="51" name="Image 50">
          <a:extLst>
            <a:ext uri="{FF2B5EF4-FFF2-40B4-BE49-F238E27FC236}">
              <a16:creationId xmlns:a16="http://schemas.microsoft.com/office/drawing/2014/main" id="{00000000-0008-0000-0400-000033000000}"/>
            </a:ext>
          </a:extLst>
        </xdr:cNvPr>
        <xdr:cNvPicPr>
          <a:picLocks/>
        </xdr:cNvPicPr>
      </xdr:nvPicPr>
      <xdr:blipFill>
        <a:blip xmlns:r="http://schemas.openxmlformats.org/officeDocument/2006/relationships" r:embed="rId49" cstate="print"/>
        <a:stretch>
          <a:fillRect/>
        </a:stretch>
      </xdr:blipFill>
      <xdr:spPr>
        <a:xfrm>
          <a:off x="3286125" y="56473725"/>
          <a:ext cx="1438275" cy="1143000"/>
        </a:xfrm>
        <a:prstGeom prst="rect">
          <a:avLst/>
        </a:prstGeom>
        <a:ln>
          <a:prstDash val="solid"/>
        </a:ln>
      </xdr:spPr>
    </xdr:pic>
    <xdr:clientData/>
  </xdr:twoCellAnchor>
  <xdr:twoCellAnchor editAs="oneCell">
    <xdr:from>
      <xdr:col>4</xdr:col>
      <xdr:colOff>0</xdr:colOff>
      <xdr:row>52</xdr:row>
      <xdr:rowOff>0</xdr:rowOff>
    </xdr:from>
    <xdr:to>
      <xdr:col>5</xdr:col>
      <xdr:colOff>-1</xdr:colOff>
      <xdr:row>53</xdr:row>
      <xdr:rowOff>0</xdr:rowOff>
    </xdr:to>
    <xdr:pic>
      <xdr:nvPicPr>
        <xdr:cNvPr id="52" name="Image 51">
          <a:extLst>
            <a:ext uri="{FF2B5EF4-FFF2-40B4-BE49-F238E27FC236}">
              <a16:creationId xmlns:a16="http://schemas.microsoft.com/office/drawing/2014/main" id="{00000000-0008-0000-0400-000034000000}"/>
            </a:ext>
          </a:extLst>
        </xdr:cNvPr>
        <xdr:cNvPicPr>
          <a:picLocks/>
        </xdr:cNvPicPr>
      </xdr:nvPicPr>
      <xdr:blipFill>
        <a:blip xmlns:r="http://schemas.openxmlformats.org/officeDocument/2006/relationships" r:embed="rId50" cstate="print"/>
        <a:stretch>
          <a:fillRect/>
        </a:stretch>
      </xdr:blipFill>
      <xdr:spPr>
        <a:xfrm>
          <a:off x="3286125" y="57616725"/>
          <a:ext cx="1438275" cy="1143000"/>
        </a:xfrm>
        <a:prstGeom prst="rect">
          <a:avLst/>
        </a:prstGeom>
        <a:ln>
          <a:prstDash val="solid"/>
        </a:ln>
      </xdr:spPr>
    </xdr:pic>
    <xdr:clientData/>
  </xdr:twoCellAnchor>
  <xdr:twoCellAnchor editAs="oneCell">
    <xdr:from>
      <xdr:col>4</xdr:col>
      <xdr:colOff>0</xdr:colOff>
      <xdr:row>53</xdr:row>
      <xdr:rowOff>0</xdr:rowOff>
    </xdr:from>
    <xdr:to>
      <xdr:col>5</xdr:col>
      <xdr:colOff>-1</xdr:colOff>
      <xdr:row>54</xdr:row>
      <xdr:rowOff>0</xdr:rowOff>
    </xdr:to>
    <xdr:pic>
      <xdr:nvPicPr>
        <xdr:cNvPr id="53" name="Image 52">
          <a:extLst>
            <a:ext uri="{FF2B5EF4-FFF2-40B4-BE49-F238E27FC236}">
              <a16:creationId xmlns:a16="http://schemas.microsoft.com/office/drawing/2014/main" id="{00000000-0008-0000-0400-000035000000}"/>
            </a:ext>
          </a:extLst>
        </xdr:cNvPr>
        <xdr:cNvPicPr>
          <a:picLocks/>
        </xdr:cNvPicPr>
      </xdr:nvPicPr>
      <xdr:blipFill>
        <a:blip xmlns:r="http://schemas.openxmlformats.org/officeDocument/2006/relationships" r:embed="rId51" cstate="print"/>
        <a:stretch>
          <a:fillRect/>
        </a:stretch>
      </xdr:blipFill>
      <xdr:spPr>
        <a:xfrm>
          <a:off x="3286125" y="58759725"/>
          <a:ext cx="1438275" cy="1143000"/>
        </a:xfrm>
        <a:prstGeom prst="rect">
          <a:avLst/>
        </a:prstGeom>
        <a:ln>
          <a:prstDash val="solid"/>
        </a:ln>
      </xdr:spPr>
    </xdr:pic>
    <xdr:clientData/>
  </xdr:twoCellAnchor>
  <xdr:twoCellAnchor editAs="oneCell">
    <xdr:from>
      <xdr:col>4</xdr:col>
      <xdr:colOff>0</xdr:colOff>
      <xdr:row>54</xdr:row>
      <xdr:rowOff>0</xdr:rowOff>
    </xdr:from>
    <xdr:to>
      <xdr:col>5</xdr:col>
      <xdr:colOff>-1</xdr:colOff>
      <xdr:row>55</xdr:row>
      <xdr:rowOff>0</xdr:rowOff>
    </xdr:to>
    <xdr:pic>
      <xdr:nvPicPr>
        <xdr:cNvPr id="54" name="Image 53">
          <a:extLst>
            <a:ext uri="{FF2B5EF4-FFF2-40B4-BE49-F238E27FC236}">
              <a16:creationId xmlns:a16="http://schemas.microsoft.com/office/drawing/2014/main" id="{00000000-0008-0000-0400-000036000000}"/>
            </a:ext>
          </a:extLst>
        </xdr:cNvPr>
        <xdr:cNvPicPr>
          <a:picLocks/>
        </xdr:cNvPicPr>
      </xdr:nvPicPr>
      <xdr:blipFill>
        <a:blip xmlns:r="http://schemas.openxmlformats.org/officeDocument/2006/relationships" r:embed="rId52" cstate="print"/>
        <a:stretch>
          <a:fillRect/>
        </a:stretch>
      </xdr:blipFill>
      <xdr:spPr>
        <a:xfrm>
          <a:off x="3286125" y="59902725"/>
          <a:ext cx="1438275" cy="1143000"/>
        </a:xfrm>
        <a:prstGeom prst="rect">
          <a:avLst/>
        </a:prstGeom>
        <a:ln>
          <a:prstDash val="solid"/>
        </a:ln>
      </xdr:spPr>
    </xdr:pic>
    <xdr:clientData/>
  </xdr:twoCellAnchor>
  <xdr:twoCellAnchor editAs="oneCell">
    <xdr:from>
      <xdr:col>4</xdr:col>
      <xdr:colOff>0</xdr:colOff>
      <xdr:row>55</xdr:row>
      <xdr:rowOff>0</xdr:rowOff>
    </xdr:from>
    <xdr:to>
      <xdr:col>5</xdr:col>
      <xdr:colOff>-1</xdr:colOff>
      <xdr:row>56</xdr:row>
      <xdr:rowOff>0</xdr:rowOff>
    </xdr:to>
    <xdr:pic>
      <xdr:nvPicPr>
        <xdr:cNvPr id="55" name="Image 54">
          <a:extLst>
            <a:ext uri="{FF2B5EF4-FFF2-40B4-BE49-F238E27FC236}">
              <a16:creationId xmlns:a16="http://schemas.microsoft.com/office/drawing/2014/main" id="{00000000-0008-0000-0400-000037000000}"/>
            </a:ext>
          </a:extLst>
        </xdr:cNvPr>
        <xdr:cNvPicPr>
          <a:picLocks/>
        </xdr:cNvPicPr>
      </xdr:nvPicPr>
      <xdr:blipFill>
        <a:blip xmlns:r="http://schemas.openxmlformats.org/officeDocument/2006/relationships" r:embed="rId53" cstate="print"/>
        <a:stretch>
          <a:fillRect/>
        </a:stretch>
      </xdr:blipFill>
      <xdr:spPr>
        <a:xfrm>
          <a:off x="3286125" y="61045725"/>
          <a:ext cx="1438275" cy="1143000"/>
        </a:xfrm>
        <a:prstGeom prst="rect">
          <a:avLst/>
        </a:prstGeom>
        <a:ln>
          <a:prstDash val="solid"/>
        </a:ln>
      </xdr:spPr>
    </xdr:pic>
    <xdr:clientData/>
  </xdr:twoCellAnchor>
  <xdr:twoCellAnchor editAs="oneCell">
    <xdr:from>
      <xdr:col>4</xdr:col>
      <xdr:colOff>0</xdr:colOff>
      <xdr:row>56</xdr:row>
      <xdr:rowOff>0</xdr:rowOff>
    </xdr:from>
    <xdr:to>
      <xdr:col>5</xdr:col>
      <xdr:colOff>-1</xdr:colOff>
      <xdr:row>57</xdr:row>
      <xdr:rowOff>0</xdr:rowOff>
    </xdr:to>
    <xdr:pic>
      <xdr:nvPicPr>
        <xdr:cNvPr id="56" name="Image 55">
          <a:extLst>
            <a:ext uri="{FF2B5EF4-FFF2-40B4-BE49-F238E27FC236}">
              <a16:creationId xmlns:a16="http://schemas.microsoft.com/office/drawing/2014/main" id="{00000000-0008-0000-0400-000038000000}"/>
            </a:ext>
          </a:extLst>
        </xdr:cNvPr>
        <xdr:cNvPicPr>
          <a:picLocks/>
        </xdr:cNvPicPr>
      </xdr:nvPicPr>
      <xdr:blipFill>
        <a:blip xmlns:r="http://schemas.openxmlformats.org/officeDocument/2006/relationships" r:embed="rId54" cstate="print"/>
        <a:stretch>
          <a:fillRect/>
        </a:stretch>
      </xdr:blipFill>
      <xdr:spPr>
        <a:xfrm>
          <a:off x="3286125" y="62188725"/>
          <a:ext cx="1438275" cy="1143000"/>
        </a:xfrm>
        <a:prstGeom prst="rect">
          <a:avLst/>
        </a:prstGeom>
        <a:ln>
          <a:prstDash val="solid"/>
        </a:ln>
      </xdr:spPr>
    </xdr:pic>
    <xdr:clientData/>
  </xdr:twoCellAnchor>
  <xdr:twoCellAnchor editAs="oneCell">
    <xdr:from>
      <xdr:col>4</xdr:col>
      <xdr:colOff>0</xdr:colOff>
      <xdr:row>57</xdr:row>
      <xdr:rowOff>0</xdr:rowOff>
    </xdr:from>
    <xdr:to>
      <xdr:col>5</xdr:col>
      <xdr:colOff>-1</xdr:colOff>
      <xdr:row>58</xdr:row>
      <xdr:rowOff>0</xdr:rowOff>
    </xdr:to>
    <xdr:pic>
      <xdr:nvPicPr>
        <xdr:cNvPr id="57" name="Image 56">
          <a:extLst>
            <a:ext uri="{FF2B5EF4-FFF2-40B4-BE49-F238E27FC236}">
              <a16:creationId xmlns:a16="http://schemas.microsoft.com/office/drawing/2014/main" id="{00000000-0008-0000-0400-000039000000}"/>
            </a:ext>
          </a:extLst>
        </xdr:cNvPr>
        <xdr:cNvPicPr>
          <a:picLocks/>
        </xdr:cNvPicPr>
      </xdr:nvPicPr>
      <xdr:blipFill>
        <a:blip xmlns:r="http://schemas.openxmlformats.org/officeDocument/2006/relationships" r:embed="rId55" cstate="print"/>
        <a:stretch>
          <a:fillRect/>
        </a:stretch>
      </xdr:blipFill>
      <xdr:spPr>
        <a:xfrm>
          <a:off x="3286125" y="63331725"/>
          <a:ext cx="1438275" cy="1143000"/>
        </a:xfrm>
        <a:prstGeom prst="rect">
          <a:avLst/>
        </a:prstGeom>
        <a:ln>
          <a:prstDash val="solid"/>
        </a:ln>
      </xdr:spPr>
    </xdr:pic>
    <xdr:clientData/>
  </xdr:twoCellAnchor>
  <xdr:twoCellAnchor editAs="oneCell">
    <xdr:from>
      <xdr:col>4</xdr:col>
      <xdr:colOff>0</xdr:colOff>
      <xdr:row>58</xdr:row>
      <xdr:rowOff>0</xdr:rowOff>
    </xdr:from>
    <xdr:to>
      <xdr:col>5</xdr:col>
      <xdr:colOff>-1</xdr:colOff>
      <xdr:row>59</xdr:row>
      <xdr:rowOff>0</xdr:rowOff>
    </xdr:to>
    <xdr:pic>
      <xdr:nvPicPr>
        <xdr:cNvPr id="58" name="Image 57">
          <a:extLst>
            <a:ext uri="{FF2B5EF4-FFF2-40B4-BE49-F238E27FC236}">
              <a16:creationId xmlns:a16="http://schemas.microsoft.com/office/drawing/2014/main" id="{00000000-0008-0000-0400-00003A000000}"/>
            </a:ext>
          </a:extLst>
        </xdr:cNvPr>
        <xdr:cNvPicPr>
          <a:picLocks/>
        </xdr:cNvPicPr>
      </xdr:nvPicPr>
      <xdr:blipFill>
        <a:blip xmlns:r="http://schemas.openxmlformats.org/officeDocument/2006/relationships" r:embed="rId56" cstate="print"/>
        <a:stretch>
          <a:fillRect/>
        </a:stretch>
      </xdr:blipFill>
      <xdr:spPr>
        <a:xfrm>
          <a:off x="3286125" y="64474725"/>
          <a:ext cx="1438275" cy="1143000"/>
        </a:xfrm>
        <a:prstGeom prst="rect">
          <a:avLst/>
        </a:prstGeom>
        <a:ln>
          <a:prstDash val="solid"/>
        </a:ln>
      </xdr:spPr>
    </xdr:pic>
    <xdr:clientData/>
  </xdr:twoCellAnchor>
  <xdr:twoCellAnchor editAs="oneCell">
    <xdr:from>
      <xdr:col>4</xdr:col>
      <xdr:colOff>0</xdr:colOff>
      <xdr:row>59</xdr:row>
      <xdr:rowOff>0</xdr:rowOff>
    </xdr:from>
    <xdr:to>
      <xdr:col>5</xdr:col>
      <xdr:colOff>-1</xdr:colOff>
      <xdr:row>60</xdr:row>
      <xdr:rowOff>0</xdr:rowOff>
    </xdr:to>
    <xdr:pic>
      <xdr:nvPicPr>
        <xdr:cNvPr id="59" name="Image 58">
          <a:extLst>
            <a:ext uri="{FF2B5EF4-FFF2-40B4-BE49-F238E27FC236}">
              <a16:creationId xmlns:a16="http://schemas.microsoft.com/office/drawing/2014/main" id="{00000000-0008-0000-0400-00003B000000}"/>
            </a:ext>
          </a:extLst>
        </xdr:cNvPr>
        <xdr:cNvPicPr>
          <a:picLocks/>
        </xdr:cNvPicPr>
      </xdr:nvPicPr>
      <xdr:blipFill>
        <a:blip xmlns:r="http://schemas.openxmlformats.org/officeDocument/2006/relationships" r:embed="rId57" cstate="print"/>
        <a:stretch>
          <a:fillRect/>
        </a:stretch>
      </xdr:blipFill>
      <xdr:spPr>
        <a:xfrm>
          <a:off x="3286125" y="65617725"/>
          <a:ext cx="1438275" cy="1143000"/>
        </a:xfrm>
        <a:prstGeom prst="rect">
          <a:avLst/>
        </a:prstGeom>
        <a:ln>
          <a:prstDash val="solid"/>
        </a:ln>
      </xdr:spPr>
    </xdr:pic>
    <xdr:clientData/>
  </xdr:twoCellAnchor>
  <xdr:twoCellAnchor editAs="oneCell">
    <xdr:from>
      <xdr:col>4</xdr:col>
      <xdr:colOff>0</xdr:colOff>
      <xdr:row>60</xdr:row>
      <xdr:rowOff>0</xdr:rowOff>
    </xdr:from>
    <xdr:to>
      <xdr:col>5</xdr:col>
      <xdr:colOff>-1</xdr:colOff>
      <xdr:row>61</xdr:row>
      <xdr:rowOff>0</xdr:rowOff>
    </xdr:to>
    <xdr:pic>
      <xdr:nvPicPr>
        <xdr:cNvPr id="60" name="Image 59">
          <a:extLst>
            <a:ext uri="{FF2B5EF4-FFF2-40B4-BE49-F238E27FC236}">
              <a16:creationId xmlns:a16="http://schemas.microsoft.com/office/drawing/2014/main" id="{00000000-0008-0000-0400-00003C000000}"/>
            </a:ext>
          </a:extLst>
        </xdr:cNvPr>
        <xdr:cNvPicPr>
          <a:picLocks/>
        </xdr:cNvPicPr>
      </xdr:nvPicPr>
      <xdr:blipFill>
        <a:blip xmlns:r="http://schemas.openxmlformats.org/officeDocument/2006/relationships" r:embed="rId58" cstate="print"/>
        <a:stretch>
          <a:fillRect/>
        </a:stretch>
      </xdr:blipFill>
      <xdr:spPr>
        <a:xfrm>
          <a:off x="3286125" y="66760725"/>
          <a:ext cx="1438275" cy="1143000"/>
        </a:xfrm>
        <a:prstGeom prst="rect">
          <a:avLst/>
        </a:prstGeom>
        <a:ln>
          <a:prstDash val="solid"/>
        </a:ln>
      </xdr:spPr>
    </xdr:pic>
    <xdr:clientData/>
  </xdr:twoCellAnchor>
  <xdr:twoCellAnchor editAs="oneCell">
    <xdr:from>
      <xdr:col>4</xdr:col>
      <xdr:colOff>0</xdr:colOff>
      <xdr:row>61</xdr:row>
      <xdr:rowOff>0</xdr:rowOff>
    </xdr:from>
    <xdr:to>
      <xdr:col>5</xdr:col>
      <xdr:colOff>-1</xdr:colOff>
      <xdr:row>62</xdr:row>
      <xdr:rowOff>0</xdr:rowOff>
    </xdr:to>
    <xdr:pic>
      <xdr:nvPicPr>
        <xdr:cNvPr id="61" name="Image 60">
          <a:extLst>
            <a:ext uri="{FF2B5EF4-FFF2-40B4-BE49-F238E27FC236}">
              <a16:creationId xmlns:a16="http://schemas.microsoft.com/office/drawing/2014/main" id="{00000000-0008-0000-0400-00003D000000}"/>
            </a:ext>
          </a:extLst>
        </xdr:cNvPr>
        <xdr:cNvPicPr>
          <a:picLocks/>
        </xdr:cNvPicPr>
      </xdr:nvPicPr>
      <xdr:blipFill>
        <a:blip xmlns:r="http://schemas.openxmlformats.org/officeDocument/2006/relationships" r:embed="rId59" cstate="print"/>
        <a:stretch>
          <a:fillRect/>
        </a:stretch>
      </xdr:blipFill>
      <xdr:spPr>
        <a:xfrm>
          <a:off x="3286125" y="67903725"/>
          <a:ext cx="1438275" cy="1143000"/>
        </a:xfrm>
        <a:prstGeom prst="rect">
          <a:avLst/>
        </a:prstGeom>
        <a:ln>
          <a:prstDash val="solid"/>
        </a:ln>
      </xdr:spPr>
    </xdr:pic>
    <xdr:clientData/>
  </xdr:twoCellAnchor>
  <xdr:twoCellAnchor editAs="oneCell">
    <xdr:from>
      <xdr:col>4</xdr:col>
      <xdr:colOff>0</xdr:colOff>
      <xdr:row>62</xdr:row>
      <xdr:rowOff>0</xdr:rowOff>
    </xdr:from>
    <xdr:to>
      <xdr:col>5</xdr:col>
      <xdr:colOff>-1</xdr:colOff>
      <xdr:row>63</xdr:row>
      <xdr:rowOff>0</xdr:rowOff>
    </xdr:to>
    <xdr:pic>
      <xdr:nvPicPr>
        <xdr:cNvPr id="62" name="Image 61">
          <a:extLst>
            <a:ext uri="{FF2B5EF4-FFF2-40B4-BE49-F238E27FC236}">
              <a16:creationId xmlns:a16="http://schemas.microsoft.com/office/drawing/2014/main" id="{00000000-0008-0000-0400-00003E000000}"/>
            </a:ext>
          </a:extLst>
        </xdr:cNvPr>
        <xdr:cNvPicPr>
          <a:picLocks/>
        </xdr:cNvPicPr>
      </xdr:nvPicPr>
      <xdr:blipFill>
        <a:blip xmlns:r="http://schemas.openxmlformats.org/officeDocument/2006/relationships" r:embed="rId60" cstate="print"/>
        <a:stretch>
          <a:fillRect/>
        </a:stretch>
      </xdr:blipFill>
      <xdr:spPr>
        <a:xfrm>
          <a:off x="3286125" y="69046725"/>
          <a:ext cx="1438275" cy="1143000"/>
        </a:xfrm>
        <a:prstGeom prst="rect">
          <a:avLst/>
        </a:prstGeom>
        <a:ln>
          <a:prstDash val="solid"/>
        </a:ln>
      </xdr:spPr>
    </xdr:pic>
    <xdr:clientData/>
  </xdr:twoCellAnchor>
  <xdr:twoCellAnchor editAs="oneCell">
    <xdr:from>
      <xdr:col>4</xdr:col>
      <xdr:colOff>0</xdr:colOff>
      <xdr:row>63</xdr:row>
      <xdr:rowOff>0</xdr:rowOff>
    </xdr:from>
    <xdr:to>
      <xdr:col>5</xdr:col>
      <xdr:colOff>-1</xdr:colOff>
      <xdr:row>64</xdr:row>
      <xdr:rowOff>0</xdr:rowOff>
    </xdr:to>
    <xdr:pic>
      <xdr:nvPicPr>
        <xdr:cNvPr id="63" name="Image 62">
          <a:extLst>
            <a:ext uri="{FF2B5EF4-FFF2-40B4-BE49-F238E27FC236}">
              <a16:creationId xmlns:a16="http://schemas.microsoft.com/office/drawing/2014/main" id="{00000000-0008-0000-0400-00003F000000}"/>
            </a:ext>
          </a:extLst>
        </xdr:cNvPr>
        <xdr:cNvPicPr>
          <a:picLocks/>
        </xdr:cNvPicPr>
      </xdr:nvPicPr>
      <xdr:blipFill>
        <a:blip xmlns:r="http://schemas.openxmlformats.org/officeDocument/2006/relationships" r:embed="rId61" cstate="print"/>
        <a:stretch>
          <a:fillRect/>
        </a:stretch>
      </xdr:blipFill>
      <xdr:spPr>
        <a:xfrm>
          <a:off x="3286125" y="70189725"/>
          <a:ext cx="1438275" cy="1143000"/>
        </a:xfrm>
        <a:prstGeom prst="rect">
          <a:avLst/>
        </a:prstGeom>
        <a:ln>
          <a:prstDash val="solid"/>
        </a:ln>
      </xdr:spPr>
    </xdr:pic>
    <xdr:clientData/>
  </xdr:twoCellAnchor>
  <xdr:twoCellAnchor editAs="oneCell">
    <xdr:from>
      <xdr:col>4</xdr:col>
      <xdr:colOff>0</xdr:colOff>
      <xdr:row>64</xdr:row>
      <xdr:rowOff>0</xdr:rowOff>
    </xdr:from>
    <xdr:to>
      <xdr:col>5</xdr:col>
      <xdr:colOff>-1</xdr:colOff>
      <xdr:row>65</xdr:row>
      <xdr:rowOff>0</xdr:rowOff>
    </xdr:to>
    <xdr:pic>
      <xdr:nvPicPr>
        <xdr:cNvPr id="64" name="Image 63">
          <a:extLst>
            <a:ext uri="{FF2B5EF4-FFF2-40B4-BE49-F238E27FC236}">
              <a16:creationId xmlns:a16="http://schemas.microsoft.com/office/drawing/2014/main" id="{00000000-0008-0000-0400-000040000000}"/>
            </a:ext>
          </a:extLst>
        </xdr:cNvPr>
        <xdr:cNvPicPr>
          <a:picLocks/>
        </xdr:cNvPicPr>
      </xdr:nvPicPr>
      <xdr:blipFill>
        <a:blip xmlns:r="http://schemas.openxmlformats.org/officeDocument/2006/relationships" r:embed="rId62" cstate="print"/>
        <a:stretch>
          <a:fillRect/>
        </a:stretch>
      </xdr:blipFill>
      <xdr:spPr>
        <a:xfrm>
          <a:off x="3286125" y="71332725"/>
          <a:ext cx="1438275" cy="1143000"/>
        </a:xfrm>
        <a:prstGeom prst="rect">
          <a:avLst/>
        </a:prstGeom>
        <a:ln>
          <a:prstDash val="solid"/>
        </a:ln>
      </xdr:spPr>
    </xdr:pic>
    <xdr:clientData/>
  </xdr:twoCellAnchor>
  <xdr:twoCellAnchor editAs="oneCell">
    <xdr:from>
      <xdr:col>4</xdr:col>
      <xdr:colOff>0</xdr:colOff>
      <xdr:row>65</xdr:row>
      <xdr:rowOff>0</xdr:rowOff>
    </xdr:from>
    <xdr:to>
      <xdr:col>5</xdr:col>
      <xdr:colOff>-1</xdr:colOff>
      <xdr:row>66</xdr:row>
      <xdr:rowOff>0</xdr:rowOff>
    </xdr:to>
    <xdr:pic>
      <xdr:nvPicPr>
        <xdr:cNvPr id="65" name="Image 64">
          <a:extLst>
            <a:ext uri="{FF2B5EF4-FFF2-40B4-BE49-F238E27FC236}">
              <a16:creationId xmlns:a16="http://schemas.microsoft.com/office/drawing/2014/main" id="{00000000-0008-0000-0400-000041000000}"/>
            </a:ext>
          </a:extLst>
        </xdr:cNvPr>
        <xdr:cNvPicPr>
          <a:picLocks/>
        </xdr:cNvPicPr>
      </xdr:nvPicPr>
      <xdr:blipFill>
        <a:blip xmlns:r="http://schemas.openxmlformats.org/officeDocument/2006/relationships" r:embed="rId63" cstate="print"/>
        <a:stretch>
          <a:fillRect/>
        </a:stretch>
      </xdr:blipFill>
      <xdr:spPr>
        <a:xfrm>
          <a:off x="3286125" y="72475725"/>
          <a:ext cx="1438275" cy="1143000"/>
        </a:xfrm>
        <a:prstGeom prst="rect">
          <a:avLst/>
        </a:prstGeom>
        <a:ln>
          <a:prstDash val="solid"/>
        </a:ln>
      </xdr:spPr>
    </xdr:pic>
    <xdr:clientData/>
  </xdr:twoCellAnchor>
  <xdr:twoCellAnchor editAs="oneCell">
    <xdr:from>
      <xdr:col>4</xdr:col>
      <xdr:colOff>0</xdr:colOff>
      <xdr:row>66</xdr:row>
      <xdr:rowOff>0</xdr:rowOff>
    </xdr:from>
    <xdr:to>
      <xdr:col>5</xdr:col>
      <xdr:colOff>-1</xdr:colOff>
      <xdr:row>67</xdr:row>
      <xdr:rowOff>0</xdr:rowOff>
    </xdr:to>
    <xdr:pic>
      <xdr:nvPicPr>
        <xdr:cNvPr id="66" name="Image 65">
          <a:extLst>
            <a:ext uri="{FF2B5EF4-FFF2-40B4-BE49-F238E27FC236}">
              <a16:creationId xmlns:a16="http://schemas.microsoft.com/office/drawing/2014/main" id="{00000000-0008-0000-0400-000042000000}"/>
            </a:ext>
          </a:extLst>
        </xdr:cNvPr>
        <xdr:cNvPicPr>
          <a:picLocks/>
        </xdr:cNvPicPr>
      </xdr:nvPicPr>
      <xdr:blipFill>
        <a:blip xmlns:r="http://schemas.openxmlformats.org/officeDocument/2006/relationships" r:embed="rId64" cstate="print"/>
        <a:stretch>
          <a:fillRect/>
        </a:stretch>
      </xdr:blipFill>
      <xdr:spPr>
        <a:xfrm>
          <a:off x="3286125" y="73618725"/>
          <a:ext cx="1438275" cy="1143000"/>
        </a:xfrm>
        <a:prstGeom prst="rect">
          <a:avLst/>
        </a:prstGeom>
        <a:ln>
          <a:prstDash val="solid"/>
        </a:ln>
      </xdr:spPr>
    </xdr:pic>
    <xdr:clientData/>
  </xdr:twoCellAnchor>
  <xdr:twoCellAnchor editAs="oneCell">
    <xdr:from>
      <xdr:col>4</xdr:col>
      <xdr:colOff>0</xdr:colOff>
      <xdr:row>67</xdr:row>
      <xdr:rowOff>0</xdr:rowOff>
    </xdr:from>
    <xdr:to>
      <xdr:col>5</xdr:col>
      <xdr:colOff>-1</xdr:colOff>
      <xdr:row>68</xdr:row>
      <xdr:rowOff>0</xdr:rowOff>
    </xdr:to>
    <xdr:pic>
      <xdr:nvPicPr>
        <xdr:cNvPr id="67" name="Image 66">
          <a:extLst>
            <a:ext uri="{FF2B5EF4-FFF2-40B4-BE49-F238E27FC236}">
              <a16:creationId xmlns:a16="http://schemas.microsoft.com/office/drawing/2014/main" id="{00000000-0008-0000-0400-000043000000}"/>
            </a:ext>
          </a:extLst>
        </xdr:cNvPr>
        <xdr:cNvPicPr>
          <a:picLocks/>
        </xdr:cNvPicPr>
      </xdr:nvPicPr>
      <xdr:blipFill>
        <a:blip xmlns:r="http://schemas.openxmlformats.org/officeDocument/2006/relationships" r:embed="rId65" cstate="print"/>
        <a:stretch>
          <a:fillRect/>
        </a:stretch>
      </xdr:blipFill>
      <xdr:spPr>
        <a:xfrm>
          <a:off x="3286125" y="74761725"/>
          <a:ext cx="1438275" cy="1143000"/>
        </a:xfrm>
        <a:prstGeom prst="rect">
          <a:avLst/>
        </a:prstGeom>
        <a:ln>
          <a:prstDash val="solid"/>
        </a:ln>
      </xdr:spPr>
    </xdr:pic>
    <xdr:clientData/>
  </xdr:twoCellAnchor>
  <xdr:twoCellAnchor editAs="oneCell">
    <xdr:from>
      <xdr:col>4</xdr:col>
      <xdr:colOff>0</xdr:colOff>
      <xdr:row>68</xdr:row>
      <xdr:rowOff>0</xdr:rowOff>
    </xdr:from>
    <xdr:to>
      <xdr:col>5</xdr:col>
      <xdr:colOff>-1</xdr:colOff>
      <xdr:row>69</xdr:row>
      <xdr:rowOff>0</xdr:rowOff>
    </xdr:to>
    <xdr:pic>
      <xdr:nvPicPr>
        <xdr:cNvPr id="68" name="Image 67">
          <a:extLst>
            <a:ext uri="{FF2B5EF4-FFF2-40B4-BE49-F238E27FC236}">
              <a16:creationId xmlns:a16="http://schemas.microsoft.com/office/drawing/2014/main" id="{00000000-0008-0000-0400-000044000000}"/>
            </a:ext>
          </a:extLst>
        </xdr:cNvPr>
        <xdr:cNvPicPr>
          <a:picLocks/>
        </xdr:cNvPicPr>
      </xdr:nvPicPr>
      <xdr:blipFill>
        <a:blip xmlns:r="http://schemas.openxmlformats.org/officeDocument/2006/relationships" r:embed="rId66" cstate="print"/>
        <a:stretch>
          <a:fillRect/>
        </a:stretch>
      </xdr:blipFill>
      <xdr:spPr>
        <a:xfrm>
          <a:off x="3286125" y="75904725"/>
          <a:ext cx="1438275" cy="1143000"/>
        </a:xfrm>
        <a:prstGeom prst="rect">
          <a:avLst/>
        </a:prstGeom>
        <a:ln>
          <a:prstDash val="solid"/>
        </a:ln>
      </xdr:spPr>
    </xdr:pic>
    <xdr:clientData/>
  </xdr:twoCellAnchor>
  <xdr:twoCellAnchor editAs="oneCell">
    <xdr:from>
      <xdr:col>4</xdr:col>
      <xdr:colOff>0</xdr:colOff>
      <xdr:row>69</xdr:row>
      <xdr:rowOff>0</xdr:rowOff>
    </xdr:from>
    <xdr:to>
      <xdr:col>5</xdr:col>
      <xdr:colOff>-1</xdr:colOff>
      <xdr:row>70</xdr:row>
      <xdr:rowOff>0</xdr:rowOff>
    </xdr:to>
    <xdr:pic>
      <xdr:nvPicPr>
        <xdr:cNvPr id="69" name="Image 68">
          <a:extLst>
            <a:ext uri="{FF2B5EF4-FFF2-40B4-BE49-F238E27FC236}">
              <a16:creationId xmlns:a16="http://schemas.microsoft.com/office/drawing/2014/main" id="{00000000-0008-0000-0400-000045000000}"/>
            </a:ext>
          </a:extLst>
        </xdr:cNvPr>
        <xdr:cNvPicPr>
          <a:picLocks/>
        </xdr:cNvPicPr>
      </xdr:nvPicPr>
      <xdr:blipFill>
        <a:blip xmlns:r="http://schemas.openxmlformats.org/officeDocument/2006/relationships" r:embed="rId67" cstate="print"/>
        <a:stretch>
          <a:fillRect/>
        </a:stretch>
      </xdr:blipFill>
      <xdr:spPr>
        <a:xfrm>
          <a:off x="3286125" y="77047725"/>
          <a:ext cx="1438275" cy="1143000"/>
        </a:xfrm>
        <a:prstGeom prst="rect">
          <a:avLst/>
        </a:prstGeom>
        <a:ln>
          <a:prstDash val="solid"/>
        </a:ln>
      </xdr:spPr>
    </xdr:pic>
    <xdr:clientData/>
  </xdr:twoCellAnchor>
  <xdr:twoCellAnchor editAs="oneCell">
    <xdr:from>
      <xdr:col>4</xdr:col>
      <xdr:colOff>0</xdr:colOff>
      <xdr:row>70</xdr:row>
      <xdr:rowOff>0</xdr:rowOff>
    </xdr:from>
    <xdr:to>
      <xdr:col>5</xdr:col>
      <xdr:colOff>-1</xdr:colOff>
      <xdr:row>71</xdr:row>
      <xdr:rowOff>0</xdr:rowOff>
    </xdr:to>
    <xdr:pic>
      <xdr:nvPicPr>
        <xdr:cNvPr id="70" name="Image 69">
          <a:extLst>
            <a:ext uri="{FF2B5EF4-FFF2-40B4-BE49-F238E27FC236}">
              <a16:creationId xmlns:a16="http://schemas.microsoft.com/office/drawing/2014/main" id="{00000000-0008-0000-0400-000046000000}"/>
            </a:ext>
          </a:extLst>
        </xdr:cNvPr>
        <xdr:cNvPicPr>
          <a:picLocks/>
        </xdr:cNvPicPr>
      </xdr:nvPicPr>
      <xdr:blipFill>
        <a:blip xmlns:r="http://schemas.openxmlformats.org/officeDocument/2006/relationships" r:embed="rId68" cstate="print"/>
        <a:stretch>
          <a:fillRect/>
        </a:stretch>
      </xdr:blipFill>
      <xdr:spPr>
        <a:xfrm>
          <a:off x="3286125" y="78190725"/>
          <a:ext cx="1438275" cy="1143000"/>
        </a:xfrm>
        <a:prstGeom prst="rect">
          <a:avLst/>
        </a:prstGeom>
        <a:ln>
          <a:prstDash val="solid"/>
        </a:ln>
      </xdr:spPr>
    </xdr:pic>
    <xdr:clientData/>
  </xdr:twoCellAnchor>
  <xdr:twoCellAnchor editAs="oneCell">
    <xdr:from>
      <xdr:col>4</xdr:col>
      <xdr:colOff>0</xdr:colOff>
      <xdr:row>71</xdr:row>
      <xdr:rowOff>0</xdr:rowOff>
    </xdr:from>
    <xdr:to>
      <xdr:col>5</xdr:col>
      <xdr:colOff>-1</xdr:colOff>
      <xdr:row>72</xdr:row>
      <xdr:rowOff>0</xdr:rowOff>
    </xdr:to>
    <xdr:pic>
      <xdr:nvPicPr>
        <xdr:cNvPr id="71" name="Image 70">
          <a:extLst>
            <a:ext uri="{FF2B5EF4-FFF2-40B4-BE49-F238E27FC236}">
              <a16:creationId xmlns:a16="http://schemas.microsoft.com/office/drawing/2014/main" id="{00000000-0008-0000-0400-000047000000}"/>
            </a:ext>
          </a:extLst>
        </xdr:cNvPr>
        <xdr:cNvPicPr>
          <a:picLocks/>
        </xdr:cNvPicPr>
      </xdr:nvPicPr>
      <xdr:blipFill>
        <a:blip xmlns:r="http://schemas.openxmlformats.org/officeDocument/2006/relationships" r:embed="rId69" cstate="print"/>
        <a:stretch>
          <a:fillRect/>
        </a:stretch>
      </xdr:blipFill>
      <xdr:spPr>
        <a:xfrm>
          <a:off x="3286125" y="79333725"/>
          <a:ext cx="1438275" cy="1143000"/>
        </a:xfrm>
        <a:prstGeom prst="rect">
          <a:avLst/>
        </a:prstGeom>
        <a:ln>
          <a:prstDash val="solid"/>
        </a:ln>
      </xdr:spPr>
    </xdr:pic>
    <xdr:clientData/>
  </xdr:twoCellAnchor>
  <xdr:twoCellAnchor editAs="oneCell">
    <xdr:from>
      <xdr:col>4</xdr:col>
      <xdr:colOff>0</xdr:colOff>
      <xdr:row>72</xdr:row>
      <xdr:rowOff>0</xdr:rowOff>
    </xdr:from>
    <xdr:to>
      <xdr:col>5</xdr:col>
      <xdr:colOff>-1</xdr:colOff>
      <xdr:row>73</xdr:row>
      <xdr:rowOff>0</xdr:rowOff>
    </xdr:to>
    <xdr:pic>
      <xdr:nvPicPr>
        <xdr:cNvPr id="72" name="Image 71">
          <a:extLst>
            <a:ext uri="{FF2B5EF4-FFF2-40B4-BE49-F238E27FC236}">
              <a16:creationId xmlns:a16="http://schemas.microsoft.com/office/drawing/2014/main" id="{00000000-0008-0000-0400-000048000000}"/>
            </a:ext>
          </a:extLst>
        </xdr:cNvPr>
        <xdr:cNvPicPr>
          <a:picLocks/>
        </xdr:cNvPicPr>
      </xdr:nvPicPr>
      <xdr:blipFill>
        <a:blip xmlns:r="http://schemas.openxmlformats.org/officeDocument/2006/relationships" r:embed="rId70" cstate="print"/>
        <a:stretch>
          <a:fillRect/>
        </a:stretch>
      </xdr:blipFill>
      <xdr:spPr>
        <a:xfrm>
          <a:off x="3286125" y="80476725"/>
          <a:ext cx="1438275" cy="1143000"/>
        </a:xfrm>
        <a:prstGeom prst="rect">
          <a:avLst/>
        </a:prstGeom>
        <a:ln>
          <a:prstDash val="solid"/>
        </a:ln>
      </xdr:spPr>
    </xdr:pic>
    <xdr:clientData/>
  </xdr:twoCellAnchor>
  <xdr:twoCellAnchor editAs="oneCell">
    <xdr:from>
      <xdr:col>4</xdr:col>
      <xdr:colOff>0</xdr:colOff>
      <xdr:row>73</xdr:row>
      <xdr:rowOff>0</xdr:rowOff>
    </xdr:from>
    <xdr:to>
      <xdr:col>5</xdr:col>
      <xdr:colOff>-1</xdr:colOff>
      <xdr:row>74</xdr:row>
      <xdr:rowOff>0</xdr:rowOff>
    </xdr:to>
    <xdr:pic>
      <xdr:nvPicPr>
        <xdr:cNvPr id="73" name="Image 72">
          <a:extLst>
            <a:ext uri="{FF2B5EF4-FFF2-40B4-BE49-F238E27FC236}">
              <a16:creationId xmlns:a16="http://schemas.microsoft.com/office/drawing/2014/main" id="{00000000-0008-0000-0400-000049000000}"/>
            </a:ext>
          </a:extLst>
        </xdr:cNvPr>
        <xdr:cNvPicPr>
          <a:picLocks/>
        </xdr:cNvPicPr>
      </xdr:nvPicPr>
      <xdr:blipFill>
        <a:blip xmlns:r="http://schemas.openxmlformats.org/officeDocument/2006/relationships" r:embed="rId71" cstate="print"/>
        <a:stretch>
          <a:fillRect/>
        </a:stretch>
      </xdr:blipFill>
      <xdr:spPr>
        <a:xfrm>
          <a:off x="3286125" y="81619725"/>
          <a:ext cx="1438275" cy="1143000"/>
        </a:xfrm>
        <a:prstGeom prst="rect">
          <a:avLst/>
        </a:prstGeom>
        <a:ln>
          <a:prstDash val="solid"/>
        </a:ln>
      </xdr:spPr>
    </xdr:pic>
    <xdr:clientData/>
  </xdr:twoCellAnchor>
  <xdr:twoCellAnchor editAs="oneCell">
    <xdr:from>
      <xdr:col>4</xdr:col>
      <xdr:colOff>0</xdr:colOff>
      <xdr:row>74</xdr:row>
      <xdr:rowOff>0</xdr:rowOff>
    </xdr:from>
    <xdr:to>
      <xdr:col>5</xdr:col>
      <xdr:colOff>-1</xdr:colOff>
      <xdr:row>75</xdr:row>
      <xdr:rowOff>0</xdr:rowOff>
    </xdr:to>
    <xdr:pic>
      <xdr:nvPicPr>
        <xdr:cNvPr id="74" name="Image 73">
          <a:extLst>
            <a:ext uri="{FF2B5EF4-FFF2-40B4-BE49-F238E27FC236}">
              <a16:creationId xmlns:a16="http://schemas.microsoft.com/office/drawing/2014/main" id="{00000000-0008-0000-0400-00004A000000}"/>
            </a:ext>
          </a:extLst>
        </xdr:cNvPr>
        <xdr:cNvPicPr>
          <a:picLocks/>
        </xdr:cNvPicPr>
      </xdr:nvPicPr>
      <xdr:blipFill>
        <a:blip xmlns:r="http://schemas.openxmlformats.org/officeDocument/2006/relationships" r:embed="rId72" cstate="print"/>
        <a:stretch>
          <a:fillRect/>
        </a:stretch>
      </xdr:blipFill>
      <xdr:spPr>
        <a:xfrm>
          <a:off x="3286125" y="82762725"/>
          <a:ext cx="1438275" cy="1143000"/>
        </a:xfrm>
        <a:prstGeom prst="rect">
          <a:avLst/>
        </a:prstGeom>
        <a:ln>
          <a:prstDash val="solid"/>
        </a:ln>
      </xdr:spPr>
    </xdr:pic>
    <xdr:clientData/>
  </xdr:twoCellAnchor>
  <xdr:twoCellAnchor editAs="oneCell">
    <xdr:from>
      <xdr:col>4</xdr:col>
      <xdr:colOff>0</xdr:colOff>
      <xdr:row>75</xdr:row>
      <xdr:rowOff>0</xdr:rowOff>
    </xdr:from>
    <xdr:to>
      <xdr:col>5</xdr:col>
      <xdr:colOff>-1</xdr:colOff>
      <xdr:row>76</xdr:row>
      <xdr:rowOff>0</xdr:rowOff>
    </xdr:to>
    <xdr:pic>
      <xdr:nvPicPr>
        <xdr:cNvPr id="75" name="Image 74">
          <a:extLst>
            <a:ext uri="{FF2B5EF4-FFF2-40B4-BE49-F238E27FC236}">
              <a16:creationId xmlns:a16="http://schemas.microsoft.com/office/drawing/2014/main" id="{00000000-0008-0000-0400-00004B000000}"/>
            </a:ext>
          </a:extLst>
        </xdr:cNvPr>
        <xdr:cNvPicPr>
          <a:picLocks/>
        </xdr:cNvPicPr>
      </xdr:nvPicPr>
      <xdr:blipFill>
        <a:blip xmlns:r="http://schemas.openxmlformats.org/officeDocument/2006/relationships" r:embed="rId73" cstate="print"/>
        <a:stretch>
          <a:fillRect/>
        </a:stretch>
      </xdr:blipFill>
      <xdr:spPr>
        <a:xfrm>
          <a:off x="3286125" y="83905725"/>
          <a:ext cx="1438275" cy="1143000"/>
        </a:xfrm>
        <a:prstGeom prst="rect">
          <a:avLst/>
        </a:prstGeom>
        <a:ln>
          <a:prstDash val="solid"/>
        </a:ln>
      </xdr:spPr>
    </xdr:pic>
    <xdr:clientData/>
  </xdr:twoCellAnchor>
  <xdr:twoCellAnchor editAs="oneCell">
    <xdr:from>
      <xdr:col>4</xdr:col>
      <xdr:colOff>0</xdr:colOff>
      <xdr:row>76</xdr:row>
      <xdr:rowOff>0</xdr:rowOff>
    </xdr:from>
    <xdr:to>
      <xdr:col>5</xdr:col>
      <xdr:colOff>-1</xdr:colOff>
      <xdr:row>77</xdr:row>
      <xdr:rowOff>0</xdr:rowOff>
    </xdr:to>
    <xdr:pic>
      <xdr:nvPicPr>
        <xdr:cNvPr id="76" name="Image 75">
          <a:extLst>
            <a:ext uri="{FF2B5EF4-FFF2-40B4-BE49-F238E27FC236}">
              <a16:creationId xmlns:a16="http://schemas.microsoft.com/office/drawing/2014/main" id="{00000000-0008-0000-0400-00004C000000}"/>
            </a:ext>
          </a:extLst>
        </xdr:cNvPr>
        <xdr:cNvPicPr>
          <a:picLocks/>
        </xdr:cNvPicPr>
      </xdr:nvPicPr>
      <xdr:blipFill>
        <a:blip xmlns:r="http://schemas.openxmlformats.org/officeDocument/2006/relationships" r:embed="rId74" cstate="print"/>
        <a:stretch>
          <a:fillRect/>
        </a:stretch>
      </xdr:blipFill>
      <xdr:spPr>
        <a:xfrm>
          <a:off x="3286125" y="85048725"/>
          <a:ext cx="1438275" cy="1143000"/>
        </a:xfrm>
        <a:prstGeom prst="rect">
          <a:avLst/>
        </a:prstGeom>
        <a:ln>
          <a:prstDash val="solid"/>
        </a:ln>
      </xdr:spPr>
    </xdr:pic>
    <xdr:clientData/>
  </xdr:twoCellAnchor>
  <xdr:twoCellAnchor editAs="oneCell">
    <xdr:from>
      <xdr:col>4</xdr:col>
      <xdr:colOff>0</xdr:colOff>
      <xdr:row>77</xdr:row>
      <xdr:rowOff>0</xdr:rowOff>
    </xdr:from>
    <xdr:to>
      <xdr:col>5</xdr:col>
      <xdr:colOff>-1</xdr:colOff>
      <xdr:row>78</xdr:row>
      <xdr:rowOff>0</xdr:rowOff>
    </xdr:to>
    <xdr:pic>
      <xdr:nvPicPr>
        <xdr:cNvPr id="77" name="Image 76">
          <a:extLst>
            <a:ext uri="{FF2B5EF4-FFF2-40B4-BE49-F238E27FC236}">
              <a16:creationId xmlns:a16="http://schemas.microsoft.com/office/drawing/2014/main" id="{00000000-0008-0000-0400-00004D000000}"/>
            </a:ext>
          </a:extLst>
        </xdr:cNvPr>
        <xdr:cNvPicPr>
          <a:picLocks/>
        </xdr:cNvPicPr>
      </xdr:nvPicPr>
      <xdr:blipFill>
        <a:blip xmlns:r="http://schemas.openxmlformats.org/officeDocument/2006/relationships" r:embed="rId75" cstate="print"/>
        <a:stretch>
          <a:fillRect/>
        </a:stretch>
      </xdr:blipFill>
      <xdr:spPr>
        <a:xfrm>
          <a:off x="3286125" y="86191725"/>
          <a:ext cx="1438275" cy="1143000"/>
        </a:xfrm>
        <a:prstGeom prst="rect">
          <a:avLst/>
        </a:prstGeom>
        <a:ln>
          <a:prstDash val="solid"/>
        </a:ln>
      </xdr:spPr>
    </xdr:pic>
    <xdr:clientData/>
  </xdr:twoCellAnchor>
  <xdr:twoCellAnchor editAs="oneCell">
    <xdr:from>
      <xdr:col>4</xdr:col>
      <xdr:colOff>0</xdr:colOff>
      <xdr:row>78</xdr:row>
      <xdr:rowOff>0</xdr:rowOff>
    </xdr:from>
    <xdr:to>
      <xdr:col>5</xdr:col>
      <xdr:colOff>-1</xdr:colOff>
      <xdr:row>79</xdr:row>
      <xdr:rowOff>0</xdr:rowOff>
    </xdr:to>
    <xdr:pic>
      <xdr:nvPicPr>
        <xdr:cNvPr id="78" name="Image 77">
          <a:extLst>
            <a:ext uri="{FF2B5EF4-FFF2-40B4-BE49-F238E27FC236}">
              <a16:creationId xmlns:a16="http://schemas.microsoft.com/office/drawing/2014/main" id="{00000000-0008-0000-0400-00004E000000}"/>
            </a:ext>
          </a:extLst>
        </xdr:cNvPr>
        <xdr:cNvPicPr>
          <a:picLocks/>
        </xdr:cNvPicPr>
      </xdr:nvPicPr>
      <xdr:blipFill>
        <a:blip xmlns:r="http://schemas.openxmlformats.org/officeDocument/2006/relationships" r:embed="rId76" cstate="print"/>
        <a:stretch>
          <a:fillRect/>
        </a:stretch>
      </xdr:blipFill>
      <xdr:spPr>
        <a:xfrm>
          <a:off x="3286125" y="87334725"/>
          <a:ext cx="1438275" cy="1143000"/>
        </a:xfrm>
        <a:prstGeom prst="rect">
          <a:avLst/>
        </a:prstGeom>
        <a:ln>
          <a:prstDash val="solid"/>
        </a:ln>
      </xdr:spPr>
    </xdr:pic>
    <xdr:clientData/>
  </xdr:twoCellAnchor>
  <xdr:twoCellAnchor editAs="oneCell">
    <xdr:from>
      <xdr:col>4</xdr:col>
      <xdr:colOff>0</xdr:colOff>
      <xdr:row>79</xdr:row>
      <xdr:rowOff>0</xdr:rowOff>
    </xdr:from>
    <xdr:to>
      <xdr:col>5</xdr:col>
      <xdr:colOff>-1</xdr:colOff>
      <xdr:row>80</xdr:row>
      <xdr:rowOff>0</xdr:rowOff>
    </xdr:to>
    <xdr:pic>
      <xdr:nvPicPr>
        <xdr:cNvPr id="79" name="Image 78">
          <a:extLst>
            <a:ext uri="{FF2B5EF4-FFF2-40B4-BE49-F238E27FC236}">
              <a16:creationId xmlns:a16="http://schemas.microsoft.com/office/drawing/2014/main" id="{00000000-0008-0000-0400-00004F000000}"/>
            </a:ext>
          </a:extLst>
        </xdr:cNvPr>
        <xdr:cNvPicPr>
          <a:picLocks/>
        </xdr:cNvPicPr>
      </xdr:nvPicPr>
      <xdr:blipFill>
        <a:blip xmlns:r="http://schemas.openxmlformats.org/officeDocument/2006/relationships" r:embed="rId77" cstate="print"/>
        <a:stretch>
          <a:fillRect/>
        </a:stretch>
      </xdr:blipFill>
      <xdr:spPr>
        <a:xfrm>
          <a:off x="3286125" y="88477725"/>
          <a:ext cx="1438275" cy="1143000"/>
        </a:xfrm>
        <a:prstGeom prst="rect">
          <a:avLst/>
        </a:prstGeom>
        <a:ln>
          <a:prstDash val="solid"/>
        </a:ln>
      </xdr:spPr>
    </xdr:pic>
    <xdr:clientData/>
  </xdr:twoCellAnchor>
  <xdr:twoCellAnchor editAs="oneCell">
    <xdr:from>
      <xdr:col>4</xdr:col>
      <xdr:colOff>0</xdr:colOff>
      <xdr:row>80</xdr:row>
      <xdr:rowOff>0</xdr:rowOff>
    </xdr:from>
    <xdr:to>
      <xdr:col>5</xdr:col>
      <xdr:colOff>-1</xdr:colOff>
      <xdr:row>81</xdr:row>
      <xdr:rowOff>0</xdr:rowOff>
    </xdr:to>
    <xdr:pic>
      <xdr:nvPicPr>
        <xdr:cNvPr id="80" name="Image 79">
          <a:extLst>
            <a:ext uri="{FF2B5EF4-FFF2-40B4-BE49-F238E27FC236}">
              <a16:creationId xmlns:a16="http://schemas.microsoft.com/office/drawing/2014/main" id="{00000000-0008-0000-0400-000050000000}"/>
            </a:ext>
          </a:extLst>
        </xdr:cNvPr>
        <xdr:cNvPicPr>
          <a:picLocks/>
        </xdr:cNvPicPr>
      </xdr:nvPicPr>
      <xdr:blipFill>
        <a:blip xmlns:r="http://schemas.openxmlformats.org/officeDocument/2006/relationships" r:embed="rId78" cstate="print"/>
        <a:stretch>
          <a:fillRect/>
        </a:stretch>
      </xdr:blipFill>
      <xdr:spPr>
        <a:xfrm>
          <a:off x="3286125" y="89620725"/>
          <a:ext cx="1438275" cy="1143000"/>
        </a:xfrm>
        <a:prstGeom prst="rect">
          <a:avLst/>
        </a:prstGeom>
        <a:ln>
          <a:prstDash val="solid"/>
        </a:ln>
      </xdr:spPr>
    </xdr:pic>
    <xdr:clientData/>
  </xdr:twoCellAnchor>
  <xdr:twoCellAnchor editAs="oneCell">
    <xdr:from>
      <xdr:col>4</xdr:col>
      <xdr:colOff>0</xdr:colOff>
      <xdr:row>81</xdr:row>
      <xdr:rowOff>0</xdr:rowOff>
    </xdr:from>
    <xdr:to>
      <xdr:col>5</xdr:col>
      <xdr:colOff>-1</xdr:colOff>
      <xdr:row>82</xdr:row>
      <xdr:rowOff>0</xdr:rowOff>
    </xdr:to>
    <xdr:pic>
      <xdr:nvPicPr>
        <xdr:cNvPr id="81" name="Image 80">
          <a:extLst>
            <a:ext uri="{FF2B5EF4-FFF2-40B4-BE49-F238E27FC236}">
              <a16:creationId xmlns:a16="http://schemas.microsoft.com/office/drawing/2014/main" id="{00000000-0008-0000-0400-000051000000}"/>
            </a:ext>
          </a:extLst>
        </xdr:cNvPr>
        <xdr:cNvPicPr>
          <a:picLocks/>
        </xdr:cNvPicPr>
      </xdr:nvPicPr>
      <xdr:blipFill>
        <a:blip xmlns:r="http://schemas.openxmlformats.org/officeDocument/2006/relationships" r:embed="rId79" cstate="print"/>
        <a:stretch>
          <a:fillRect/>
        </a:stretch>
      </xdr:blipFill>
      <xdr:spPr>
        <a:xfrm>
          <a:off x="3286125" y="90763725"/>
          <a:ext cx="1438275" cy="1143000"/>
        </a:xfrm>
        <a:prstGeom prst="rect">
          <a:avLst/>
        </a:prstGeom>
        <a:ln>
          <a:prstDash val="solid"/>
        </a:ln>
      </xdr:spPr>
    </xdr:pic>
    <xdr:clientData/>
  </xdr:twoCellAnchor>
  <xdr:twoCellAnchor editAs="oneCell">
    <xdr:from>
      <xdr:col>4</xdr:col>
      <xdr:colOff>0</xdr:colOff>
      <xdr:row>82</xdr:row>
      <xdr:rowOff>0</xdr:rowOff>
    </xdr:from>
    <xdr:to>
      <xdr:col>5</xdr:col>
      <xdr:colOff>-1</xdr:colOff>
      <xdr:row>83</xdr:row>
      <xdr:rowOff>0</xdr:rowOff>
    </xdr:to>
    <xdr:pic>
      <xdr:nvPicPr>
        <xdr:cNvPr id="82" name="Image 81">
          <a:extLst>
            <a:ext uri="{FF2B5EF4-FFF2-40B4-BE49-F238E27FC236}">
              <a16:creationId xmlns:a16="http://schemas.microsoft.com/office/drawing/2014/main" id="{00000000-0008-0000-0400-000052000000}"/>
            </a:ext>
          </a:extLst>
        </xdr:cNvPr>
        <xdr:cNvPicPr>
          <a:picLocks/>
        </xdr:cNvPicPr>
      </xdr:nvPicPr>
      <xdr:blipFill>
        <a:blip xmlns:r="http://schemas.openxmlformats.org/officeDocument/2006/relationships" r:embed="rId80" cstate="print"/>
        <a:stretch>
          <a:fillRect/>
        </a:stretch>
      </xdr:blipFill>
      <xdr:spPr>
        <a:xfrm>
          <a:off x="3286125" y="91906725"/>
          <a:ext cx="1438275" cy="1143000"/>
        </a:xfrm>
        <a:prstGeom prst="rect">
          <a:avLst/>
        </a:prstGeom>
        <a:ln>
          <a:prstDash val="solid"/>
        </a:ln>
      </xdr:spPr>
    </xdr:pic>
    <xdr:clientData/>
  </xdr:twoCellAnchor>
  <xdr:twoCellAnchor editAs="oneCell">
    <xdr:from>
      <xdr:col>2</xdr:col>
      <xdr:colOff>0</xdr:colOff>
      <xdr:row>2</xdr:row>
      <xdr:rowOff>0</xdr:rowOff>
    </xdr:from>
    <xdr:to>
      <xdr:col>2</xdr:col>
      <xdr:colOff>756751</xdr:colOff>
      <xdr:row>2</xdr:row>
      <xdr:rowOff>692728</xdr:rowOff>
    </xdr:to>
    <xdr:pic>
      <xdr:nvPicPr>
        <xdr:cNvPr id="83" name="Image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81" cstate="print"/>
        <a:stretch>
          <a:fillRect/>
        </a:stretch>
      </xdr:blipFill>
      <xdr:spPr>
        <a:xfrm>
          <a:off x="726281" y="452438"/>
          <a:ext cx="756751" cy="692728"/>
        </a:xfrm>
        <a:prstGeom prst="rect">
          <a:avLst/>
        </a:prstGeom>
        <a:ln>
          <a:prstDash val="solid"/>
        </a:ln>
      </xdr:spPr>
    </xdr:pic>
    <xdr:clientData/>
  </xdr:twoCellAnchor>
  <xdr:twoCellAnchor editAs="oneCell">
    <xdr:from>
      <xdr:col>3</xdr:col>
      <xdr:colOff>0</xdr:colOff>
      <xdr:row>2</xdr:row>
      <xdr:rowOff>0</xdr:rowOff>
    </xdr:from>
    <xdr:to>
      <xdr:col>3</xdr:col>
      <xdr:colOff>733339</xdr:colOff>
      <xdr:row>2</xdr:row>
      <xdr:rowOff>906086</xdr:rowOff>
    </xdr:to>
    <xdr:pic>
      <xdr:nvPicPr>
        <xdr:cNvPr id="84" name="Image 83">
          <a:extLst>
            <a:ext uri="{FF2B5EF4-FFF2-40B4-BE49-F238E27FC236}">
              <a16:creationId xmlns:a16="http://schemas.microsoft.com/office/drawing/2014/main" id="{00000000-0008-0000-0400-000054000000}"/>
            </a:ext>
          </a:extLst>
        </xdr:cNvPr>
        <xdr:cNvPicPr>
          <a:picLocks noChangeAspect="1" noChangeArrowheads="1"/>
        </xdr:cNvPicPr>
      </xdr:nvPicPr>
      <xdr:blipFill>
        <a:blip xmlns:r="http://schemas.openxmlformats.org/officeDocument/2006/relationships" r:embed="rId82" cstate="print"/>
        <a:srcRect/>
        <a:stretch>
          <a:fillRect/>
        </a:stretch>
      </xdr:blipFill>
      <xdr:spPr bwMode="auto">
        <a:xfrm>
          <a:off x="1845469" y="452438"/>
          <a:ext cx="733339" cy="906086"/>
        </a:xfrm>
        <a:prstGeom prst="rect">
          <a:avLst/>
        </a:prstGeom>
        <a:noFill/>
        <a:ln>
          <a:noFill/>
          <a:prstDash val="solid"/>
        </a:ln>
      </xdr:spPr>
    </xdr:pic>
    <xdr:clientData/>
  </xdr:twoCellAnchor>
  <xdr:twoCellAnchor editAs="oneCell">
    <xdr:from>
      <xdr:col>2</xdr:col>
      <xdr:colOff>0</xdr:colOff>
      <xdr:row>9</xdr:row>
      <xdr:rowOff>0</xdr:rowOff>
    </xdr:from>
    <xdr:to>
      <xdr:col>2</xdr:col>
      <xdr:colOff>795209</xdr:colOff>
      <xdr:row>9</xdr:row>
      <xdr:rowOff>796637</xdr:rowOff>
    </xdr:to>
    <xdr:pic>
      <xdr:nvPicPr>
        <xdr:cNvPr id="87" name="Image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83"/>
        <a:stretch>
          <a:fillRect/>
        </a:stretch>
      </xdr:blipFill>
      <xdr:spPr>
        <a:xfrm>
          <a:off x="726281" y="8453438"/>
          <a:ext cx="795209" cy="796637"/>
        </a:xfrm>
        <a:prstGeom prst="rect">
          <a:avLst/>
        </a:prstGeom>
        <a:ln>
          <a:prstDash val="solid"/>
        </a:ln>
      </xdr:spPr>
    </xdr:pic>
    <xdr:clientData/>
  </xdr:twoCellAnchor>
  <xdr:twoCellAnchor editAs="oneCell">
    <xdr:from>
      <xdr:col>3</xdr:col>
      <xdr:colOff>0</xdr:colOff>
      <xdr:row>9</xdr:row>
      <xdr:rowOff>0</xdr:rowOff>
    </xdr:from>
    <xdr:to>
      <xdr:col>3</xdr:col>
      <xdr:colOff>735859</xdr:colOff>
      <xdr:row>9</xdr:row>
      <xdr:rowOff>1032862</xdr:rowOff>
    </xdr:to>
    <xdr:pic>
      <xdr:nvPicPr>
        <xdr:cNvPr id="88" name="Image 87">
          <a:extLst>
            <a:ext uri="{FF2B5EF4-FFF2-40B4-BE49-F238E27FC236}">
              <a16:creationId xmlns:a16="http://schemas.microsoft.com/office/drawing/2014/main" id="{00000000-0008-0000-0400-000058000000}"/>
            </a:ext>
          </a:extLst>
        </xdr:cNvPr>
        <xdr:cNvPicPr>
          <a:picLocks noChangeAspect="1"/>
        </xdr:cNvPicPr>
      </xdr:nvPicPr>
      <xdr:blipFill>
        <a:blip xmlns:r="http://schemas.openxmlformats.org/officeDocument/2006/relationships" r:embed="rId84" cstate="print"/>
        <a:stretch>
          <a:fillRect/>
        </a:stretch>
      </xdr:blipFill>
      <xdr:spPr>
        <a:xfrm>
          <a:off x="1845469" y="8453438"/>
          <a:ext cx="735859" cy="1032862"/>
        </a:xfrm>
        <a:prstGeom prst="rect">
          <a:avLst/>
        </a:prstGeom>
        <a:noFill/>
        <a:ln>
          <a:noFill/>
          <a:prstDash val="solid"/>
        </a:ln>
      </xdr:spPr>
    </xdr:pic>
    <xdr:clientData/>
  </xdr:twoCellAnchor>
  <xdr:twoCellAnchor editAs="oneCell">
    <xdr:from>
      <xdr:col>2</xdr:col>
      <xdr:colOff>0</xdr:colOff>
      <xdr:row>10</xdr:row>
      <xdr:rowOff>0</xdr:rowOff>
    </xdr:from>
    <xdr:to>
      <xdr:col>2</xdr:col>
      <xdr:colOff>744682</xdr:colOff>
      <xdr:row>10</xdr:row>
      <xdr:rowOff>755269</xdr:rowOff>
    </xdr:to>
    <xdr:pic>
      <xdr:nvPicPr>
        <xdr:cNvPr id="89" name="Image 88">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85"/>
        <a:stretch>
          <a:fillRect/>
        </a:stretch>
      </xdr:blipFill>
      <xdr:spPr>
        <a:xfrm>
          <a:off x="726281" y="9596438"/>
          <a:ext cx="744682" cy="755269"/>
        </a:xfrm>
        <a:prstGeom prst="rect">
          <a:avLst/>
        </a:prstGeom>
        <a:ln>
          <a:prstDash val="solid"/>
        </a:ln>
      </xdr:spPr>
    </xdr:pic>
    <xdr:clientData/>
  </xdr:twoCellAnchor>
  <xdr:twoCellAnchor editAs="oneCell">
    <xdr:from>
      <xdr:col>3</xdr:col>
      <xdr:colOff>0</xdr:colOff>
      <xdr:row>10</xdr:row>
      <xdr:rowOff>0</xdr:rowOff>
    </xdr:from>
    <xdr:to>
      <xdr:col>3</xdr:col>
      <xdr:colOff>658091</xdr:colOff>
      <xdr:row>10</xdr:row>
      <xdr:rowOff>964148</xdr:rowOff>
    </xdr:to>
    <xdr:pic>
      <xdr:nvPicPr>
        <xdr:cNvPr id="90" name="Image 89">
          <a:extLst>
            <a:ext uri="{FF2B5EF4-FFF2-40B4-BE49-F238E27FC236}">
              <a16:creationId xmlns:a16="http://schemas.microsoft.com/office/drawing/2014/main" id="{00000000-0008-0000-0400-00005A000000}"/>
            </a:ext>
          </a:extLst>
        </xdr:cNvPr>
        <xdr:cNvPicPr>
          <a:picLocks noChangeAspect="1"/>
        </xdr:cNvPicPr>
      </xdr:nvPicPr>
      <xdr:blipFill>
        <a:blip xmlns:r="http://schemas.openxmlformats.org/officeDocument/2006/relationships" r:embed="rId86"/>
        <a:stretch>
          <a:fillRect/>
        </a:stretch>
      </xdr:blipFill>
      <xdr:spPr>
        <a:xfrm>
          <a:off x="1845469" y="9596438"/>
          <a:ext cx="658091" cy="964148"/>
        </a:xfrm>
        <a:prstGeom prst="rect">
          <a:avLst/>
        </a:prstGeom>
        <a:ln>
          <a:prstDash val="solid"/>
        </a:ln>
      </xdr:spPr>
    </xdr:pic>
    <xdr:clientData/>
  </xdr:twoCellAnchor>
  <xdr:twoCellAnchor editAs="oneCell">
    <xdr:from>
      <xdr:col>2</xdr:col>
      <xdr:colOff>0</xdr:colOff>
      <xdr:row>11</xdr:row>
      <xdr:rowOff>0</xdr:rowOff>
    </xdr:from>
    <xdr:to>
      <xdr:col>2</xdr:col>
      <xdr:colOff>796637</xdr:colOff>
      <xdr:row>11</xdr:row>
      <xdr:rowOff>870239</xdr:rowOff>
    </xdr:to>
    <xdr:pic>
      <xdr:nvPicPr>
        <xdr:cNvPr id="91" name="Image 90">
          <a:extLst>
            <a:ext uri="{FF2B5EF4-FFF2-40B4-BE49-F238E27FC236}">
              <a16:creationId xmlns:a16="http://schemas.microsoft.com/office/drawing/2014/main" id="{00000000-0008-0000-0400-00005B000000}"/>
            </a:ext>
          </a:extLst>
        </xdr:cNvPr>
        <xdr:cNvPicPr>
          <a:picLocks noChangeAspect="1"/>
        </xdr:cNvPicPr>
      </xdr:nvPicPr>
      <xdr:blipFill>
        <a:blip xmlns:r="http://schemas.openxmlformats.org/officeDocument/2006/relationships" r:embed="rId87"/>
        <a:stretch>
          <a:fillRect/>
        </a:stretch>
      </xdr:blipFill>
      <xdr:spPr>
        <a:xfrm>
          <a:off x="726281" y="10739438"/>
          <a:ext cx="796637" cy="870239"/>
        </a:xfrm>
        <a:prstGeom prst="rect">
          <a:avLst/>
        </a:prstGeom>
        <a:ln>
          <a:prstDash val="solid"/>
        </a:ln>
      </xdr:spPr>
    </xdr:pic>
    <xdr:clientData/>
  </xdr:twoCellAnchor>
  <xdr:twoCellAnchor editAs="oneCell">
    <xdr:from>
      <xdr:col>3</xdr:col>
      <xdr:colOff>0</xdr:colOff>
      <xdr:row>11</xdr:row>
      <xdr:rowOff>0</xdr:rowOff>
    </xdr:from>
    <xdr:to>
      <xdr:col>3</xdr:col>
      <xdr:colOff>710046</xdr:colOff>
      <xdr:row>11</xdr:row>
      <xdr:rowOff>1041488</xdr:rowOff>
    </xdr:to>
    <xdr:pic>
      <xdr:nvPicPr>
        <xdr:cNvPr id="92" name="Image 91">
          <a:extLst>
            <a:ext uri="{FF2B5EF4-FFF2-40B4-BE49-F238E27FC236}">
              <a16:creationId xmlns:a16="http://schemas.microsoft.com/office/drawing/2014/main" id="{00000000-0008-0000-0400-00005C000000}"/>
            </a:ext>
          </a:extLst>
        </xdr:cNvPr>
        <xdr:cNvPicPr>
          <a:picLocks noChangeAspect="1"/>
        </xdr:cNvPicPr>
      </xdr:nvPicPr>
      <xdr:blipFill>
        <a:blip xmlns:r="http://schemas.openxmlformats.org/officeDocument/2006/relationships" r:embed="rId88"/>
        <a:stretch>
          <a:fillRect/>
        </a:stretch>
      </xdr:blipFill>
      <xdr:spPr>
        <a:xfrm>
          <a:off x="1845469" y="10739438"/>
          <a:ext cx="710046" cy="1041488"/>
        </a:xfrm>
        <a:prstGeom prst="rect">
          <a:avLst/>
        </a:prstGeom>
        <a:ln>
          <a:prstDash val="solid"/>
        </a:ln>
      </xdr:spPr>
    </xdr:pic>
    <xdr:clientData/>
  </xdr:twoCellAnchor>
  <xdr:twoCellAnchor editAs="oneCell">
    <xdr:from>
      <xdr:col>2</xdr:col>
      <xdr:colOff>0</xdr:colOff>
      <xdr:row>8</xdr:row>
      <xdr:rowOff>0</xdr:rowOff>
    </xdr:from>
    <xdr:to>
      <xdr:col>2</xdr:col>
      <xdr:colOff>791050</xdr:colOff>
      <xdr:row>8</xdr:row>
      <xdr:rowOff>623455</xdr:rowOff>
    </xdr:to>
    <xdr:pic>
      <xdr:nvPicPr>
        <xdr:cNvPr id="93" name="Image 92">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89"/>
        <a:stretch>
          <a:fillRect/>
        </a:stretch>
      </xdr:blipFill>
      <xdr:spPr>
        <a:xfrm>
          <a:off x="726281" y="7310438"/>
          <a:ext cx="791050" cy="623455"/>
        </a:xfrm>
        <a:prstGeom prst="rect">
          <a:avLst/>
        </a:prstGeom>
        <a:ln>
          <a:prstDash val="solid"/>
        </a:ln>
      </xdr:spPr>
    </xdr:pic>
    <xdr:clientData/>
  </xdr:twoCellAnchor>
  <xdr:twoCellAnchor editAs="oneCell">
    <xdr:from>
      <xdr:col>3</xdr:col>
      <xdr:colOff>0</xdr:colOff>
      <xdr:row>8</xdr:row>
      <xdr:rowOff>0</xdr:rowOff>
    </xdr:from>
    <xdr:to>
      <xdr:col>3</xdr:col>
      <xdr:colOff>864373</xdr:colOff>
      <xdr:row>9</xdr:row>
      <xdr:rowOff>86975</xdr:rowOff>
    </xdr:to>
    <xdr:pic>
      <xdr:nvPicPr>
        <xdr:cNvPr id="94" name="Image 93">
          <a:extLst>
            <a:ext uri="{FF2B5EF4-FFF2-40B4-BE49-F238E27FC236}">
              <a16:creationId xmlns:a16="http://schemas.microsoft.com/office/drawing/2014/main" id="{00000000-0008-0000-0400-00005E000000}"/>
            </a:ext>
          </a:extLst>
        </xdr:cNvPr>
        <xdr:cNvPicPr>
          <a:picLocks noChangeAspect="1"/>
        </xdr:cNvPicPr>
      </xdr:nvPicPr>
      <xdr:blipFill>
        <a:blip xmlns:r="http://schemas.openxmlformats.org/officeDocument/2006/relationships" r:embed="rId90"/>
        <a:stretch>
          <a:fillRect/>
        </a:stretch>
      </xdr:blipFill>
      <xdr:spPr>
        <a:xfrm>
          <a:off x="1845469" y="7310438"/>
          <a:ext cx="864373" cy="1229975"/>
        </a:xfrm>
        <a:prstGeom prst="rect">
          <a:avLst/>
        </a:prstGeom>
        <a:ln>
          <a:prstDash val="solid"/>
        </a:ln>
      </xdr:spPr>
    </xdr:pic>
    <xdr:clientData/>
  </xdr:twoCellAnchor>
  <xdr:twoCellAnchor editAs="oneCell">
    <xdr:from>
      <xdr:col>2</xdr:col>
      <xdr:colOff>0</xdr:colOff>
      <xdr:row>15</xdr:row>
      <xdr:rowOff>0</xdr:rowOff>
    </xdr:from>
    <xdr:to>
      <xdr:col>2</xdr:col>
      <xdr:colOff>836214</xdr:colOff>
      <xdr:row>15</xdr:row>
      <xdr:rowOff>808543</xdr:rowOff>
    </xdr:to>
    <xdr:pic>
      <xdr:nvPicPr>
        <xdr:cNvPr id="107" name="Image 106">
          <a:extLst>
            <a:ext uri="{FF2B5EF4-FFF2-40B4-BE49-F238E27FC236}">
              <a16:creationId xmlns:a16="http://schemas.microsoft.com/office/drawing/2014/main" id="{00000000-0008-0000-0400-00006B000000}"/>
            </a:ext>
          </a:extLst>
        </xdr:cNvPr>
        <xdr:cNvPicPr>
          <a:picLocks noChangeAspect="1"/>
        </xdr:cNvPicPr>
      </xdr:nvPicPr>
      <xdr:blipFill>
        <a:blip xmlns:r="http://schemas.openxmlformats.org/officeDocument/2006/relationships" r:embed="rId91"/>
        <a:stretch>
          <a:fillRect/>
        </a:stretch>
      </xdr:blipFill>
      <xdr:spPr>
        <a:xfrm>
          <a:off x="726281" y="15311438"/>
          <a:ext cx="836214" cy="808543"/>
        </a:xfrm>
        <a:prstGeom prst="rect">
          <a:avLst/>
        </a:prstGeom>
        <a:ln>
          <a:prstDash val="solid"/>
        </a:ln>
      </xdr:spPr>
    </xdr:pic>
    <xdr:clientData/>
  </xdr:twoCellAnchor>
  <xdr:twoCellAnchor editAs="oneCell">
    <xdr:from>
      <xdr:col>3</xdr:col>
      <xdr:colOff>0</xdr:colOff>
      <xdr:row>15</xdr:row>
      <xdr:rowOff>0</xdr:rowOff>
    </xdr:from>
    <xdr:to>
      <xdr:col>3</xdr:col>
      <xdr:colOff>767444</xdr:colOff>
      <xdr:row>15</xdr:row>
      <xdr:rowOff>1125682</xdr:rowOff>
    </xdr:to>
    <xdr:pic>
      <xdr:nvPicPr>
        <xdr:cNvPr id="108" name="Image 107">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92"/>
        <a:stretch>
          <a:fillRect/>
        </a:stretch>
      </xdr:blipFill>
      <xdr:spPr>
        <a:xfrm>
          <a:off x="1845469" y="15311438"/>
          <a:ext cx="767444" cy="1125682"/>
        </a:xfrm>
        <a:prstGeom prst="rect">
          <a:avLst/>
        </a:prstGeom>
        <a:ln>
          <a:prstDash val="solid"/>
        </a:ln>
      </xdr:spPr>
    </xdr:pic>
    <xdr:clientData/>
  </xdr:twoCellAnchor>
  <xdr:twoCellAnchor editAs="oneCell">
    <xdr:from>
      <xdr:col>2</xdr:col>
      <xdr:colOff>0</xdr:colOff>
      <xdr:row>16</xdr:row>
      <xdr:rowOff>0</xdr:rowOff>
    </xdr:from>
    <xdr:to>
      <xdr:col>2</xdr:col>
      <xdr:colOff>812979</xdr:colOff>
      <xdr:row>16</xdr:row>
      <xdr:rowOff>860497</xdr:rowOff>
    </xdr:to>
    <xdr:pic>
      <xdr:nvPicPr>
        <xdr:cNvPr id="109" name="Image 108">
          <a:extLst>
            <a:ext uri="{FF2B5EF4-FFF2-40B4-BE49-F238E27FC236}">
              <a16:creationId xmlns:a16="http://schemas.microsoft.com/office/drawing/2014/main" id="{00000000-0008-0000-0400-00006D000000}"/>
            </a:ext>
          </a:extLst>
        </xdr:cNvPr>
        <xdr:cNvPicPr>
          <a:picLocks noChangeAspect="1"/>
        </xdr:cNvPicPr>
      </xdr:nvPicPr>
      <xdr:blipFill>
        <a:blip xmlns:r="http://schemas.openxmlformats.org/officeDocument/2006/relationships" r:embed="rId93"/>
        <a:stretch>
          <a:fillRect/>
        </a:stretch>
      </xdr:blipFill>
      <xdr:spPr>
        <a:xfrm>
          <a:off x="726281" y="16454438"/>
          <a:ext cx="812979" cy="860497"/>
        </a:xfrm>
        <a:prstGeom prst="rect">
          <a:avLst/>
        </a:prstGeom>
        <a:ln>
          <a:prstDash val="solid"/>
        </a:ln>
      </xdr:spPr>
    </xdr:pic>
    <xdr:clientData/>
  </xdr:twoCellAnchor>
  <xdr:twoCellAnchor editAs="oneCell">
    <xdr:from>
      <xdr:col>3</xdr:col>
      <xdr:colOff>0</xdr:colOff>
      <xdr:row>16</xdr:row>
      <xdr:rowOff>0</xdr:rowOff>
    </xdr:from>
    <xdr:to>
      <xdr:col>3</xdr:col>
      <xdr:colOff>762000</xdr:colOff>
      <xdr:row>16</xdr:row>
      <xdr:rowOff>1117146</xdr:rowOff>
    </xdr:to>
    <xdr:pic>
      <xdr:nvPicPr>
        <xdr:cNvPr id="110" name="Image 109">
          <a:extLst>
            <a:ext uri="{FF2B5EF4-FFF2-40B4-BE49-F238E27FC236}">
              <a16:creationId xmlns:a16="http://schemas.microsoft.com/office/drawing/2014/main" id="{00000000-0008-0000-0400-00006E000000}"/>
            </a:ext>
          </a:extLst>
        </xdr:cNvPr>
        <xdr:cNvPicPr>
          <a:picLocks noChangeAspect="1"/>
        </xdr:cNvPicPr>
      </xdr:nvPicPr>
      <xdr:blipFill>
        <a:blip xmlns:r="http://schemas.openxmlformats.org/officeDocument/2006/relationships" r:embed="rId94"/>
        <a:stretch>
          <a:fillRect/>
        </a:stretch>
      </xdr:blipFill>
      <xdr:spPr>
        <a:xfrm>
          <a:off x="1845469" y="16454438"/>
          <a:ext cx="762000" cy="1117146"/>
        </a:xfrm>
        <a:prstGeom prst="rect">
          <a:avLst/>
        </a:prstGeom>
        <a:ln>
          <a:prstDash val="solid"/>
        </a:ln>
      </xdr:spPr>
    </xdr:pic>
    <xdr:clientData/>
  </xdr:twoCellAnchor>
  <xdr:twoCellAnchor editAs="oneCell">
    <xdr:from>
      <xdr:col>2</xdr:col>
      <xdr:colOff>0</xdr:colOff>
      <xdr:row>19</xdr:row>
      <xdr:rowOff>0</xdr:rowOff>
    </xdr:from>
    <xdr:to>
      <xdr:col>2</xdr:col>
      <xdr:colOff>837297</xdr:colOff>
      <xdr:row>19</xdr:row>
      <xdr:rowOff>775607</xdr:rowOff>
    </xdr:to>
    <xdr:pic>
      <xdr:nvPicPr>
        <xdr:cNvPr id="111" name="Image 110">
          <a:extLst>
            <a:ext uri="{FF2B5EF4-FFF2-40B4-BE49-F238E27FC236}">
              <a16:creationId xmlns:a16="http://schemas.microsoft.com/office/drawing/2014/main" id="{00000000-0008-0000-0400-00006F000000}"/>
            </a:ext>
          </a:extLst>
        </xdr:cNvPr>
        <xdr:cNvPicPr>
          <a:picLocks noChangeAspect="1"/>
        </xdr:cNvPicPr>
      </xdr:nvPicPr>
      <xdr:blipFill>
        <a:blip xmlns:r="http://schemas.openxmlformats.org/officeDocument/2006/relationships" r:embed="rId95"/>
        <a:stretch>
          <a:fillRect/>
        </a:stretch>
      </xdr:blipFill>
      <xdr:spPr>
        <a:xfrm>
          <a:off x="726281" y="19883438"/>
          <a:ext cx="837297" cy="775607"/>
        </a:xfrm>
        <a:prstGeom prst="rect">
          <a:avLst/>
        </a:prstGeom>
        <a:ln>
          <a:prstDash val="solid"/>
        </a:ln>
      </xdr:spPr>
    </xdr:pic>
    <xdr:clientData/>
  </xdr:twoCellAnchor>
  <xdr:twoCellAnchor editAs="oneCell">
    <xdr:from>
      <xdr:col>3</xdr:col>
      <xdr:colOff>0</xdr:colOff>
      <xdr:row>19</xdr:row>
      <xdr:rowOff>0</xdr:rowOff>
    </xdr:from>
    <xdr:to>
      <xdr:col>3</xdr:col>
      <xdr:colOff>832179</xdr:colOff>
      <xdr:row>20</xdr:row>
      <xdr:rowOff>27215</xdr:rowOff>
    </xdr:to>
    <xdr:pic>
      <xdr:nvPicPr>
        <xdr:cNvPr id="112" name="Image 111">
          <a:extLst>
            <a:ext uri="{FF2B5EF4-FFF2-40B4-BE49-F238E27FC236}">
              <a16:creationId xmlns:a16="http://schemas.microsoft.com/office/drawing/2014/main" id="{00000000-0008-0000-0400-000070000000}"/>
            </a:ext>
          </a:extLst>
        </xdr:cNvPr>
        <xdr:cNvPicPr>
          <a:picLocks noChangeAspect="1"/>
        </xdr:cNvPicPr>
      </xdr:nvPicPr>
      <xdr:blipFill>
        <a:blip xmlns:r="http://schemas.openxmlformats.org/officeDocument/2006/relationships" r:embed="rId96" cstate="print"/>
        <a:stretch>
          <a:fillRect/>
        </a:stretch>
      </xdr:blipFill>
      <xdr:spPr>
        <a:xfrm>
          <a:off x="1845469" y="19883438"/>
          <a:ext cx="832179" cy="1170215"/>
        </a:xfrm>
        <a:prstGeom prst="rect">
          <a:avLst/>
        </a:prstGeom>
        <a:ln>
          <a:prstDash val="solid"/>
        </a:ln>
      </xdr:spPr>
    </xdr:pic>
    <xdr:clientData/>
  </xdr:twoCellAnchor>
  <xdr:twoCellAnchor editAs="oneCell">
    <xdr:from>
      <xdr:col>2</xdr:col>
      <xdr:colOff>0</xdr:colOff>
      <xdr:row>17</xdr:row>
      <xdr:rowOff>0</xdr:rowOff>
    </xdr:from>
    <xdr:to>
      <xdr:col>2</xdr:col>
      <xdr:colOff>848591</xdr:colOff>
      <xdr:row>17</xdr:row>
      <xdr:rowOff>955667</xdr:rowOff>
    </xdr:to>
    <xdr:pic>
      <xdr:nvPicPr>
        <xdr:cNvPr id="113" name="Image 112">
          <a:extLst>
            <a:ext uri="{FF2B5EF4-FFF2-40B4-BE49-F238E27FC236}">
              <a16:creationId xmlns:a16="http://schemas.microsoft.com/office/drawing/2014/main" id="{00000000-0008-0000-0400-000071000000}"/>
            </a:ext>
          </a:extLst>
        </xdr:cNvPr>
        <xdr:cNvPicPr>
          <a:picLocks noChangeAspect="1"/>
        </xdr:cNvPicPr>
      </xdr:nvPicPr>
      <xdr:blipFill>
        <a:blip xmlns:r="http://schemas.openxmlformats.org/officeDocument/2006/relationships" r:embed="rId97"/>
        <a:stretch>
          <a:fillRect/>
        </a:stretch>
      </xdr:blipFill>
      <xdr:spPr>
        <a:xfrm>
          <a:off x="726281" y="17597438"/>
          <a:ext cx="848591" cy="955667"/>
        </a:xfrm>
        <a:prstGeom prst="rect">
          <a:avLst/>
        </a:prstGeom>
        <a:ln>
          <a:prstDash val="solid"/>
        </a:ln>
      </xdr:spPr>
    </xdr:pic>
    <xdr:clientData/>
  </xdr:twoCellAnchor>
  <xdr:twoCellAnchor editAs="oneCell">
    <xdr:from>
      <xdr:col>3</xdr:col>
      <xdr:colOff>0</xdr:colOff>
      <xdr:row>17</xdr:row>
      <xdr:rowOff>0</xdr:rowOff>
    </xdr:from>
    <xdr:to>
      <xdr:col>3</xdr:col>
      <xdr:colOff>745242</xdr:colOff>
      <xdr:row>17</xdr:row>
      <xdr:rowOff>1091044</xdr:rowOff>
    </xdr:to>
    <xdr:pic>
      <xdr:nvPicPr>
        <xdr:cNvPr id="114" name="Image 113">
          <a:extLst>
            <a:ext uri="{FF2B5EF4-FFF2-40B4-BE49-F238E27FC236}">
              <a16:creationId xmlns:a16="http://schemas.microsoft.com/office/drawing/2014/main" id="{00000000-0008-0000-0400-000072000000}"/>
            </a:ext>
          </a:extLst>
        </xdr:cNvPr>
        <xdr:cNvPicPr>
          <a:picLocks noChangeAspect="1"/>
        </xdr:cNvPicPr>
      </xdr:nvPicPr>
      <xdr:blipFill>
        <a:blip xmlns:r="http://schemas.openxmlformats.org/officeDocument/2006/relationships" r:embed="rId98"/>
        <a:stretch>
          <a:fillRect/>
        </a:stretch>
      </xdr:blipFill>
      <xdr:spPr>
        <a:xfrm>
          <a:off x="1845469" y="17597438"/>
          <a:ext cx="745242" cy="1091044"/>
        </a:xfrm>
        <a:prstGeom prst="rect">
          <a:avLst/>
        </a:prstGeom>
        <a:ln>
          <a:prstDash val="solid"/>
        </a:ln>
      </xdr:spPr>
    </xdr:pic>
    <xdr:clientData/>
  </xdr:twoCellAnchor>
  <xdr:twoCellAnchor editAs="oneCell">
    <xdr:from>
      <xdr:col>2</xdr:col>
      <xdr:colOff>0</xdr:colOff>
      <xdr:row>18</xdr:row>
      <xdr:rowOff>0</xdr:rowOff>
    </xdr:from>
    <xdr:to>
      <xdr:col>2</xdr:col>
      <xdr:colOff>835069</xdr:colOff>
      <xdr:row>18</xdr:row>
      <xdr:rowOff>571500</xdr:rowOff>
    </xdr:to>
    <xdr:pic>
      <xdr:nvPicPr>
        <xdr:cNvPr id="115" name="Image 114">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99"/>
        <a:stretch>
          <a:fillRect/>
        </a:stretch>
      </xdr:blipFill>
      <xdr:spPr>
        <a:xfrm>
          <a:off x="726281" y="18740438"/>
          <a:ext cx="835069" cy="571500"/>
        </a:xfrm>
        <a:prstGeom prst="rect">
          <a:avLst/>
        </a:prstGeom>
        <a:ln>
          <a:prstDash val="solid"/>
        </a:ln>
      </xdr:spPr>
    </xdr:pic>
    <xdr:clientData/>
  </xdr:twoCellAnchor>
  <xdr:twoCellAnchor editAs="oneCell">
    <xdr:from>
      <xdr:col>3</xdr:col>
      <xdr:colOff>0</xdr:colOff>
      <xdr:row>18</xdr:row>
      <xdr:rowOff>0</xdr:rowOff>
    </xdr:from>
    <xdr:to>
      <xdr:col>3</xdr:col>
      <xdr:colOff>828499</xdr:colOff>
      <xdr:row>19</xdr:row>
      <xdr:rowOff>22050</xdr:rowOff>
    </xdr:to>
    <xdr:pic>
      <xdr:nvPicPr>
        <xdr:cNvPr id="116" name="Image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00" cstate="print"/>
        <a:stretch>
          <a:fillRect/>
        </a:stretch>
      </xdr:blipFill>
      <xdr:spPr>
        <a:xfrm>
          <a:off x="1845469" y="18740438"/>
          <a:ext cx="828499" cy="1165050"/>
        </a:xfrm>
        <a:prstGeom prst="rect">
          <a:avLst/>
        </a:prstGeom>
        <a:ln>
          <a:prstDash val="solid"/>
        </a:ln>
      </xdr:spPr>
    </xdr:pic>
    <xdr:clientData/>
  </xdr:twoCellAnchor>
  <xdr:twoCellAnchor editAs="oneCell">
    <xdr:from>
      <xdr:col>2</xdr:col>
      <xdr:colOff>0</xdr:colOff>
      <xdr:row>20</xdr:row>
      <xdr:rowOff>0</xdr:rowOff>
    </xdr:from>
    <xdr:to>
      <xdr:col>2</xdr:col>
      <xdr:colOff>736488</xdr:colOff>
      <xdr:row>20</xdr:row>
      <xdr:rowOff>606136</xdr:rowOff>
    </xdr:to>
    <xdr:pic>
      <xdr:nvPicPr>
        <xdr:cNvPr id="119" name="Image 118">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01"/>
        <a:stretch>
          <a:fillRect/>
        </a:stretch>
      </xdr:blipFill>
      <xdr:spPr>
        <a:xfrm>
          <a:off x="726281" y="21026438"/>
          <a:ext cx="736488" cy="606136"/>
        </a:xfrm>
        <a:prstGeom prst="rect">
          <a:avLst/>
        </a:prstGeom>
        <a:ln>
          <a:prstDash val="solid"/>
        </a:ln>
      </xdr:spPr>
    </xdr:pic>
    <xdr:clientData/>
  </xdr:twoCellAnchor>
  <xdr:twoCellAnchor editAs="oneCell">
    <xdr:from>
      <xdr:col>3</xdr:col>
      <xdr:colOff>0</xdr:colOff>
      <xdr:row>20</xdr:row>
      <xdr:rowOff>0</xdr:rowOff>
    </xdr:from>
    <xdr:to>
      <xdr:col>3</xdr:col>
      <xdr:colOff>769620</xdr:colOff>
      <xdr:row>20</xdr:row>
      <xdr:rowOff>1058524</xdr:rowOff>
    </xdr:to>
    <xdr:pic>
      <xdr:nvPicPr>
        <xdr:cNvPr id="120" name="Image 119">
          <a:extLst>
            <a:ext uri="{FF2B5EF4-FFF2-40B4-BE49-F238E27FC236}">
              <a16:creationId xmlns:a16="http://schemas.microsoft.com/office/drawing/2014/main" id="{00000000-0008-0000-0400-000078000000}"/>
            </a:ext>
          </a:extLst>
        </xdr:cNvPr>
        <xdr:cNvPicPr>
          <a:picLocks noChangeAspect="1" noChangeArrowheads="1"/>
        </xdr:cNvPicPr>
      </xdr:nvPicPr>
      <xdr:blipFill>
        <a:blip xmlns:r="http://schemas.openxmlformats.org/officeDocument/2006/relationships" r:embed="rId102" cstate="print"/>
        <a:srcRect/>
        <a:stretch>
          <a:fillRect/>
        </a:stretch>
      </xdr:blipFill>
      <xdr:spPr bwMode="auto">
        <a:xfrm>
          <a:off x="1845469" y="21026438"/>
          <a:ext cx="769620" cy="1058524"/>
        </a:xfrm>
        <a:prstGeom prst="rect">
          <a:avLst/>
        </a:prstGeom>
        <a:noFill/>
        <a:ln>
          <a:noFill/>
          <a:prstDash val="solid"/>
        </a:ln>
      </xdr:spPr>
    </xdr:pic>
    <xdr:clientData/>
  </xdr:twoCellAnchor>
  <xdr:twoCellAnchor editAs="oneCell">
    <xdr:from>
      <xdr:col>2</xdr:col>
      <xdr:colOff>0</xdr:colOff>
      <xdr:row>21</xdr:row>
      <xdr:rowOff>0</xdr:rowOff>
    </xdr:from>
    <xdr:to>
      <xdr:col>2</xdr:col>
      <xdr:colOff>806299</xdr:colOff>
      <xdr:row>21</xdr:row>
      <xdr:rowOff>827305</xdr:rowOff>
    </xdr:to>
    <xdr:pic>
      <xdr:nvPicPr>
        <xdr:cNvPr id="121" name="Image 120">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03"/>
        <a:stretch>
          <a:fillRect/>
        </a:stretch>
      </xdr:blipFill>
      <xdr:spPr>
        <a:xfrm>
          <a:off x="726281" y="22169438"/>
          <a:ext cx="806299" cy="827305"/>
        </a:xfrm>
        <a:prstGeom prst="rect">
          <a:avLst/>
        </a:prstGeom>
        <a:ln>
          <a:prstDash val="solid"/>
        </a:ln>
      </xdr:spPr>
    </xdr:pic>
    <xdr:clientData/>
  </xdr:twoCellAnchor>
  <xdr:twoCellAnchor editAs="oneCell">
    <xdr:from>
      <xdr:col>3</xdr:col>
      <xdr:colOff>0</xdr:colOff>
      <xdr:row>21</xdr:row>
      <xdr:rowOff>0</xdr:rowOff>
    </xdr:from>
    <xdr:to>
      <xdr:col>3</xdr:col>
      <xdr:colOff>725812</xdr:colOff>
      <xdr:row>21</xdr:row>
      <xdr:rowOff>1018760</xdr:rowOff>
    </xdr:to>
    <xdr:pic>
      <xdr:nvPicPr>
        <xdr:cNvPr id="122" name="Image 121">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04" cstate="print"/>
        <a:stretch>
          <a:fillRect/>
        </a:stretch>
      </xdr:blipFill>
      <xdr:spPr>
        <a:xfrm>
          <a:off x="1845469" y="22169438"/>
          <a:ext cx="725812" cy="1018760"/>
        </a:xfrm>
        <a:prstGeom prst="rect">
          <a:avLst/>
        </a:prstGeom>
        <a:ln>
          <a:prstDash val="solid"/>
        </a:ln>
      </xdr:spPr>
    </xdr:pic>
    <xdr:clientData/>
  </xdr:twoCellAnchor>
  <xdr:twoCellAnchor editAs="oneCell">
    <xdr:from>
      <xdr:col>2</xdr:col>
      <xdr:colOff>0</xdr:colOff>
      <xdr:row>22</xdr:row>
      <xdr:rowOff>0</xdr:rowOff>
    </xdr:from>
    <xdr:to>
      <xdr:col>2</xdr:col>
      <xdr:colOff>826572</xdr:colOff>
      <xdr:row>22</xdr:row>
      <xdr:rowOff>969819</xdr:rowOff>
    </xdr:to>
    <xdr:pic>
      <xdr:nvPicPr>
        <xdr:cNvPr id="123" name="Image 122">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05"/>
        <a:stretch>
          <a:fillRect/>
        </a:stretch>
      </xdr:blipFill>
      <xdr:spPr>
        <a:xfrm>
          <a:off x="726281" y="23312438"/>
          <a:ext cx="826572" cy="969819"/>
        </a:xfrm>
        <a:prstGeom prst="rect">
          <a:avLst/>
        </a:prstGeom>
        <a:ln>
          <a:prstDash val="solid"/>
        </a:ln>
      </xdr:spPr>
    </xdr:pic>
    <xdr:clientData/>
  </xdr:twoCellAnchor>
  <xdr:twoCellAnchor editAs="oneCell">
    <xdr:from>
      <xdr:col>3</xdr:col>
      <xdr:colOff>0</xdr:colOff>
      <xdr:row>22</xdr:row>
      <xdr:rowOff>0</xdr:rowOff>
    </xdr:from>
    <xdr:to>
      <xdr:col>3</xdr:col>
      <xdr:colOff>723655</xdr:colOff>
      <xdr:row>22</xdr:row>
      <xdr:rowOff>1016001</xdr:rowOff>
    </xdr:to>
    <xdr:pic>
      <xdr:nvPicPr>
        <xdr:cNvPr id="124" name="Image 123">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06"/>
        <a:stretch>
          <a:fillRect/>
        </a:stretch>
      </xdr:blipFill>
      <xdr:spPr>
        <a:xfrm>
          <a:off x="1845469" y="23312438"/>
          <a:ext cx="723655" cy="1016001"/>
        </a:xfrm>
        <a:prstGeom prst="rect">
          <a:avLst/>
        </a:prstGeom>
        <a:ln>
          <a:prstDash val="solid"/>
        </a:ln>
      </xdr:spPr>
    </xdr:pic>
    <xdr:clientData/>
  </xdr:twoCellAnchor>
  <xdr:twoCellAnchor editAs="oneCell">
    <xdr:from>
      <xdr:col>2</xdr:col>
      <xdr:colOff>0</xdr:colOff>
      <xdr:row>23</xdr:row>
      <xdr:rowOff>0</xdr:rowOff>
    </xdr:from>
    <xdr:to>
      <xdr:col>2</xdr:col>
      <xdr:colOff>692727</xdr:colOff>
      <xdr:row>23</xdr:row>
      <xdr:rowOff>606903</xdr:rowOff>
    </xdr:to>
    <xdr:pic>
      <xdr:nvPicPr>
        <xdr:cNvPr id="125" name="Image 124">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07" cstate="print"/>
        <a:stretch>
          <a:fillRect/>
        </a:stretch>
      </xdr:blipFill>
      <xdr:spPr>
        <a:xfrm>
          <a:off x="726281" y="24455438"/>
          <a:ext cx="692727" cy="606903"/>
        </a:xfrm>
        <a:prstGeom prst="rect">
          <a:avLst/>
        </a:prstGeom>
        <a:ln>
          <a:prstDash val="solid"/>
        </a:ln>
      </xdr:spPr>
    </xdr:pic>
    <xdr:clientData/>
  </xdr:twoCellAnchor>
  <xdr:twoCellAnchor editAs="oneCell">
    <xdr:from>
      <xdr:col>3</xdr:col>
      <xdr:colOff>0</xdr:colOff>
      <xdr:row>23</xdr:row>
      <xdr:rowOff>0</xdr:rowOff>
    </xdr:from>
    <xdr:to>
      <xdr:col>3</xdr:col>
      <xdr:colOff>693964</xdr:colOff>
      <xdr:row>23</xdr:row>
      <xdr:rowOff>1006927</xdr:rowOff>
    </xdr:to>
    <xdr:pic>
      <xdr:nvPicPr>
        <xdr:cNvPr id="126" name="Image 125">
          <a:extLst>
            <a:ext uri="{FF2B5EF4-FFF2-40B4-BE49-F238E27FC236}">
              <a16:creationId xmlns:a16="http://schemas.microsoft.com/office/drawing/2014/main" id="{00000000-0008-0000-0400-00007E000000}"/>
            </a:ext>
          </a:extLst>
        </xdr:cNvPr>
        <xdr:cNvPicPr>
          <a:picLocks noChangeAspect="1"/>
        </xdr:cNvPicPr>
      </xdr:nvPicPr>
      <xdr:blipFill rotWithShape="1">
        <a:blip xmlns:r="http://schemas.openxmlformats.org/officeDocument/2006/relationships" r:embed="rId108"/>
        <a:srcRect l="6667" t="2375" r="8333" b="9780"/>
        <a:stretch>
          <a:fillRect/>
        </a:stretch>
      </xdr:blipFill>
      <xdr:spPr>
        <a:xfrm>
          <a:off x="1845469" y="24455438"/>
          <a:ext cx="693964" cy="1006927"/>
        </a:xfrm>
        <a:prstGeom prst="rect">
          <a:avLst/>
        </a:prstGeom>
        <a:ln>
          <a:prstDash val="solid"/>
        </a:ln>
      </xdr:spPr>
    </xdr:pic>
    <xdr:clientData/>
  </xdr:twoCellAnchor>
  <xdr:twoCellAnchor editAs="oneCell">
    <xdr:from>
      <xdr:col>2</xdr:col>
      <xdr:colOff>0</xdr:colOff>
      <xdr:row>28</xdr:row>
      <xdr:rowOff>0</xdr:rowOff>
    </xdr:from>
    <xdr:to>
      <xdr:col>2</xdr:col>
      <xdr:colOff>779355</xdr:colOff>
      <xdr:row>28</xdr:row>
      <xdr:rowOff>536864</xdr:rowOff>
    </xdr:to>
    <xdr:pic>
      <xdr:nvPicPr>
        <xdr:cNvPr id="127" name="Image 126">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09"/>
        <a:stretch>
          <a:fillRect/>
        </a:stretch>
      </xdr:blipFill>
      <xdr:spPr>
        <a:xfrm>
          <a:off x="726281" y="30170438"/>
          <a:ext cx="779355" cy="536864"/>
        </a:xfrm>
        <a:prstGeom prst="rect">
          <a:avLst/>
        </a:prstGeom>
        <a:ln>
          <a:prstDash val="solid"/>
        </a:ln>
      </xdr:spPr>
    </xdr:pic>
    <xdr:clientData/>
  </xdr:twoCellAnchor>
  <xdr:twoCellAnchor editAs="oneCell">
    <xdr:from>
      <xdr:col>3</xdr:col>
      <xdr:colOff>0</xdr:colOff>
      <xdr:row>28</xdr:row>
      <xdr:rowOff>0</xdr:rowOff>
    </xdr:from>
    <xdr:to>
      <xdr:col>3</xdr:col>
      <xdr:colOff>782411</xdr:colOff>
      <xdr:row>28</xdr:row>
      <xdr:rowOff>1088939</xdr:rowOff>
    </xdr:to>
    <xdr:pic>
      <xdr:nvPicPr>
        <xdr:cNvPr id="128" name="Image 127">
          <a:extLst>
            <a:ext uri="{FF2B5EF4-FFF2-40B4-BE49-F238E27FC236}">
              <a16:creationId xmlns:a16="http://schemas.microsoft.com/office/drawing/2014/main" id="{00000000-0008-0000-0400-000080000000}"/>
            </a:ext>
          </a:extLst>
        </xdr:cNvPr>
        <xdr:cNvPicPr>
          <a:picLocks noChangeAspect="1"/>
        </xdr:cNvPicPr>
      </xdr:nvPicPr>
      <xdr:blipFill>
        <a:blip xmlns:r="http://schemas.openxmlformats.org/officeDocument/2006/relationships" r:embed="rId110"/>
        <a:stretch>
          <a:fillRect/>
        </a:stretch>
      </xdr:blipFill>
      <xdr:spPr>
        <a:xfrm>
          <a:off x="1845469" y="30170438"/>
          <a:ext cx="782411" cy="1088939"/>
        </a:xfrm>
        <a:prstGeom prst="rect">
          <a:avLst/>
        </a:prstGeom>
        <a:ln>
          <a:prstDash val="solid"/>
        </a:ln>
      </xdr:spPr>
    </xdr:pic>
    <xdr:clientData/>
  </xdr:twoCellAnchor>
  <xdr:twoCellAnchor editAs="oneCell">
    <xdr:from>
      <xdr:col>2</xdr:col>
      <xdr:colOff>0</xdr:colOff>
      <xdr:row>27</xdr:row>
      <xdr:rowOff>0</xdr:rowOff>
    </xdr:from>
    <xdr:to>
      <xdr:col>2</xdr:col>
      <xdr:colOff>623455</xdr:colOff>
      <xdr:row>27</xdr:row>
      <xdr:rowOff>1048026</xdr:rowOff>
    </xdr:to>
    <xdr:pic>
      <xdr:nvPicPr>
        <xdr:cNvPr id="129" name="Image 128">
          <a:extLst>
            <a:ext uri="{FF2B5EF4-FFF2-40B4-BE49-F238E27FC236}">
              <a16:creationId xmlns:a16="http://schemas.microsoft.com/office/drawing/2014/main" id="{00000000-0008-0000-0400-000081000000}"/>
            </a:ext>
          </a:extLst>
        </xdr:cNvPr>
        <xdr:cNvPicPr>
          <a:picLocks noChangeAspect="1"/>
        </xdr:cNvPicPr>
      </xdr:nvPicPr>
      <xdr:blipFill>
        <a:blip xmlns:r="http://schemas.openxmlformats.org/officeDocument/2006/relationships" r:embed="rId111" cstate="print"/>
        <a:stretch>
          <a:fillRect/>
        </a:stretch>
      </xdr:blipFill>
      <xdr:spPr>
        <a:xfrm>
          <a:off x="726281" y="29027438"/>
          <a:ext cx="623455" cy="1048026"/>
        </a:xfrm>
        <a:prstGeom prst="rect">
          <a:avLst/>
        </a:prstGeom>
        <a:ln>
          <a:prstDash val="solid"/>
        </a:ln>
      </xdr:spPr>
    </xdr:pic>
    <xdr:clientData/>
  </xdr:twoCellAnchor>
  <xdr:twoCellAnchor editAs="oneCell">
    <xdr:from>
      <xdr:col>3</xdr:col>
      <xdr:colOff>0</xdr:colOff>
      <xdr:row>27</xdr:row>
      <xdr:rowOff>0</xdr:rowOff>
    </xdr:from>
    <xdr:to>
      <xdr:col>3</xdr:col>
      <xdr:colOff>796017</xdr:colOff>
      <xdr:row>27</xdr:row>
      <xdr:rowOff>1129393</xdr:rowOff>
    </xdr:to>
    <xdr:pic>
      <xdr:nvPicPr>
        <xdr:cNvPr id="130" name="Image 129">
          <a:extLst>
            <a:ext uri="{FF2B5EF4-FFF2-40B4-BE49-F238E27FC236}">
              <a16:creationId xmlns:a16="http://schemas.microsoft.com/office/drawing/2014/main" id="{00000000-0008-0000-0400-000082000000}"/>
            </a:ext>
          </a:extLst>
        </xdr:cNvPr>
        <xdr:cNvPicPr>
          <a:picLocks noChangeAspect="1"/>
        </xdr:cNvPicPr>
      </xdr:nvPicPr>
      <xdr:blipFill>
        <a:blip xmlns:r="http://schemas.openxmlformats.org/officeDocument/2006/relationships" r:embed="rId112"/>
        <a:stretch>
          <a:fillRect/>
        </a:stretch>
      </xdr:blipFill>
      <xdr:spPr>
        <a:xfrm>
          <a:off x="1845469" y="29027438"/>
          <a:ext cx="796017" cy="1129393"/>
        </a:xfrm>
        <a:prstGeom prst="rect">
          <a:avLst/>
        </a:prstGeom>
        <a:ln>
          <a:prstDash val="solid"/>
        </a:ln>
      </xdr:spPr>
    </xdr:pic>
    <xdr:clientData/>
  </xdr:twoCellAnchor>
  <xdr:twoCellAnchor editAs="oneCell">
    <xdr:from>
      <xdr:col>2</xdr:col>
      <xdr:colOff>0</xdr:colOff>
      <xdr:row>24</xdr:row>
      <xdr:rowOff>0</xdr:rowOff>
    </xdr:from>
    <xdr:to>
      <xdr:col>2</xdr:col>
      <xdr:colOff>587860</xdr:colOff>
      <xdr:row>24</xdr:row>
      <xdr:rowOff>917863</xdr:rowOff>
    </xdr:to>
    <xdr:pic>
      <xdr:nvPicPr>
        <xdr:cNvPr id="131" name="Image 130">
          <a:extLst>
            <a:ext uri="{FF2B5EF4-FFF2-40B4-BE49-F238E27FC236}">
              <a16:creationId xmlns:a16="http://schemas.microsoft.com/office/drawing/2014/main" id="{00000000-0008-0000-0400-000083000000}"/>
            </a:ext>
          </a:extLst>
        </xdr:cNvPr>
        <xdr:cNvPicPr>
          <a:picLocks noChangeAspect="1"/>
        </xdr:cNvPicPr>
      </xdr:nvPicPr>
      <xdr:blipFill>
        <a:blip xmlns:r="http://schemas.openxmlformats.org/officeDocument/2006/relationships" r:embed="rId113" cstate="print"/>
        <a:stretch>
          <a:fillRect/>
        </a:stretch>
      </xdr:blipFill>
      <xdr:spPr>
        <a:xfrm>
          <a:off x="726281" y="25598438"/>
          <a:ext cx="587860" cy="917863"/>
        </a:xfrm>
        <a:prstGeom prst="rect">
          <a:avLst/>
        </a:prstGeom>
        <a:ln>
          <a:prstDash val="solid"/>
        </a:ln>
      </xdr:spPr>
    </xdr:pic>
    <xdr:clientData/>
  </xdr:twoCellAnchor>
  <xdr:twoCellAnchor editAs="oneCell">
    <xdr:from>
      <xdr:col>3</xdr:col>
      <xdr:colOff>0</xdr:colOff>
      <xdr:row>24</xdr:row>
      <xdr:rowOff>0</xdr:rowOff>
    </xdr:from>
    <xdr:to>
      <xdr:col>3</xdr:col>
      <xdr:colOff>789214</xdr:colOff>
      <xdr:row>24</xdr:row>
      <xdr:rowOff>1108043</xdr:rowOff>
    </xdr:to>
    <xdr:pic>
      <xdr:nvPicPr>
        <xdr:cNvPr id="132" name="Image 131">
          <a:extLst>
            <a:ext uri="{FF2B5EF4-FFF2-40B4-BE49-F238E27FC236}">
              <a16:creationId xmlns:a16="http://schemas.microsoft.com/office/drawing/2014/main" id="{00000000-0008-0000-0400-000084000000}"/>
            </a:ext>
          </a:extLst>
        </xdr:cNvPr>
        <xdr:cNvPicPr>
          <a:picLocks noChangeAspect="1"/>
        </xdr:cNvPicPr>
      </xdr:nvPicPr>
      <xdr:blipFill>
        <a:blip xmlns:r="http://schemas.openxmlformats.org/officeDocument/2006/relationships" r:embed="rId114"/>
        <a:stretch>
          <a:fillRect/>
        </a:stretch>
      </xdr:blipFill>
      <xdr:spPr>
        <a:xfrm>
          <a:off x="1845469" y="25598438"/>
          <a:ext cx="789214" cy="1108043"/>
        </a:xfrm>
        <a:prstGeom prst="rect">
          <a:avLst/>
        </a:prstGeom>
        <a:ln>
          <a:prstDash val="solid"/>
        </a:ln>
      </xdr:spPr>
    </xdr:pic>
    <xdr:clientData/>
  </xdr:twoCellAnchor>
  <xdr:twoCellAnchor editAs="oneCell">
    <xdr:from>
      <xdr:col>2</xdr:col>
      <xdr:colOff>0</xdr:colOff>
      <xdr:row>30</xdr:row>
      <xdr:rowOff>0</xdr:rowOff>
    </xdr:from>
    <xdr:to>
      <xdr:col>2</xdr:col>
      <xdr:colOff>782131</xdr:colOff>
      <xdr:row>30</xdr:row>
      <xdr:rowOff>813955</xdr:rowOff>
    </xdr:to>
    <xdr:pic>
      <xdr:nvPicPr>
        <xdr:cNvPr id="135" name="Image 134">
          <a:extLst>
            <a:ext uri="{FF2B5EF4-FFF2-40B4-BE49-F238E27FC236}">
              <a16:creationId xmlns:a16="http://schemas.microsoft.com/office/drawing/2014/main" id="{00000000-0008-0000-0400-000087000000}"/>
            </a:ext>
          </a:extLst>
        </xdr:cNvPr>
        <xdr:cNvPicPr>
          <a:picLocks noChangeAspect="1"/>
        </xdr:cNvPicPr>
      </xdr:nvPicPr>
      <xdr:blipFill>
        <a:blip xmlns:r="http://schemas.openxmlformats.org/officeDocument/2006/relationships" r:embed="rId115"/>
        <a:stretch>
          <a:fillRect/>
        </a:stretch>
      </xdr:blipFill>
      <xdr:spPr>
        <a:xfrm>
          <a:off x="726281" y="32456438"/>
          <a:ext cx="782131" cy="813955"/>
        </a:xfrm>
        <a:prstGeom prst="rect">
          <a:avLst/>
        </a:prstGeom>
        <a:ln>
          <a:prstDash val="solid"/>
        </a:ln>
      </xdr:spPr>
    </xdr:pic>
    <xdr:clientData/>
  </xdr:twoCellAnchor>
  <xdr:twoCellAnchor editAs="oneCell">
    <xdr:from>
      <xdr:col>3</xdr:col>
      <xdr:colOff>0</xdr:colOff>
      <xdr:row>30</xdr:row>
      <xdr:rowOff>0</xdr:rowOff>
    </xdr:from>
    <xdr:to>
      <xdr:col>3</xdr:col>
      <xdr:colOff>802820</xdr:colOff>
      <xdr:row>30</xdr:row>
      <xdr:rowOff>1127147</xdr:rowOff>
    </xdr:to>
    <xdr:pic>
      <xdr:nvPicPr>
        <xdr:cNvPr id="136" name="Image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16"/>
        <a:stretch>
          <a:fillRect/>
        </a:stretch>
      </xdr:blipFill>
      <xdr:spPr>
        <a:xfrm>
          <a:off x="1845469" y="32456438"/>
          <a:ext cx="802820" cy="1127147"/>
        </a:xfrm>
        <a:prstGeom prst="rect">
          <a:avLst/>
        </a:prstGeom>
        <a:ln>
          <a:prstDash val="solid"/>
        </a:ln>
      </xdr:spPr>
    </xdr:pic>
    <xdr:clientData/>
  </xdr:twoCellAnchor>
  <xdr:twoCellAnchor editAs="oneCell">
    <xdr:from>
      <xdr:col>2</xdr:col>
      <xdr:colOff>0</xdr:colOff>
      <xdr:row>31</xdr:row>
      <xdr:rowOff>0</xdr:rowOff>
    </xdr:from>
    <xdr:to>
      <xdr:col>2</xdr:col>
      <xdr:colOff>398319</xdr:colOff>
      <xdr:row>31</xdr:row>
      <xdr:rowOff>825970</xdr:rowOff>
    </xdr:to>
    <xdr:pic>
      <xdr:nvPicPr>
        <xdr:cNvPr id="137" name="Image 136">
          <a:extLst>
            <a:ext uri="{FF2B5EF4-FFF2-40B4-BE49-F238E27FC236}">
              <a16:creationId xmlns:a16="http://schemas.microsoft.com/office/drawing/2014/main" id="{00000000-0008-0000-0400-000089000000}"/>
            </a:ext>
          </a:extLst>
        </xdr:cNvPr>
        <xdr:cNvPicPr>
          <a:picLocks noChangeAspect="1"/>
        </xdr:cNvPicPr>
      </xdr:nvPicPr>
      <xdr:blipFill>
        <a:blip xmlns:r="http://schemas.openxmlformats.org/officeDocument/2006/relationships" r:embed="rId117"/>
        <a:stretch>
          <a:fillRect/>
        </a:stretch>
      </xdr:blipFill>
      <xdr:spPr>
        <a:xfrm>
          <a:off x="726281" y="33599438"/>
          <a:ext cx="398319" cy="825970"/>
        </a:xfrm>
        <a:prstGeom prst="rect">
          <a:avLst/>
        </a:prstGeom>
        <a:ln>
          <a:prstDash val="solid"/>
        </a:ln>
      </xdr:spPr>
    </xdr:pic>
    <xdr:clientData/>
  </xdr:twoCellAnchor>
  <xdr:twoCellAnchor editAs="oneCell">
    <xdr:from>
      <xdr:col>3</xdr:col>
      <xdr:colOff>0</xdr:colOff>
      <xdr:row>31</xdr:row>
      <xdr:rowOff>0</xdr:rowOff>
    </xdr:from>
    <xdr:to>
      <xdr:col>3</xdr:col>
      <xdr:colOff>707571</xdr:colOff>
      <xdr:row>31</xdr:row>
      <xdr:rowOff>1034143</xdr:rowOff>
    </xdr:to>
    <xdr:pic>
      <xdr:nvPicPr>
        <xdr:cNvPr id="138" name="Image 137">
          <a:extLst>
            <a:ext uri="{FF2B5EF4-FFF2-40B4-BE49-F238E27FC236}">
              <a16:creationId xmlns:a16="http://schemas.microsoft.com/office/drawing/2014/main" id="{00000000-0008-0000-0400-00008A000000}"/>
            </a:ext>
          </a:extLst>
        </xdr:cNvPr>
        <xdr:cNvPicPr>
          <a:picLocks noChangeAspect="1"/>
        </xdr:cNvPicPr>
      </xdr:nvPicPr>
      <xdr:blipFill rotWithShape="1">
        <a:blip xmlns:r="http://schemas.openxmlformats.org/officeDocument/2006/relationships" r:embed="rId118"/>
        <a:srcRect l="7812" t="4458" r="10937" b="10841"/>
        <a:stretch>
          <a:fillRect/>
        </a:stretch>
      </xdr:blipFill>
      <xdr:spPr>
        <a:xfrm>
          <a:off x="1845469" y="33599438"/>
          <a:ext cx="707571" cy="1034143"/>
        </a:xfrm>
        <a:prstGeom prst="rect">
          <a:avLst/>
        </a:prstGeom>
        <a:ln>
          <a:prstDash val="solid"/>
        </a:ln>
      </xdr:spPr>
    </xdr:pic>
    <xdr:clientData/>
  </xdr:twoCellAnchor>
  <xdr:twoCellAnchor editAs="oneCell">
    <xdr:from>
      <xdr:col>2</xdr:col>
      <xdr:colOff>0</xdr:colOff>
      <xdr:row>36</xdr:row>
      <xdr:rowOff>0</xdr:rowOff>
    </xdr:from>
    <xdr:to>
      <xdr:col>2</xdr:col>
      <xdr:colOff>777011</xdr:colOff>
      <xdr:row>36</xdr:row>
      <xdr:rowOff>848591</xdr:rowOff>
    </xdr:to>
    <xdr:pic>
      <xdr:nvPicPr>
        <xdr:cNvPr id="139" name="Image 138">
          <a:extLst>
            <a:ext uri="{FF2B5EF4-FFF2-40B4-BE49-F238E27FC236}">
              <a16:creationId xmlns:a16="http://schemas.microsoft.com/office/drawing/2014/main" id="{00000000-0008-0000-0400-00008B000000}"/>
            </a:ext>
          </a:extLst>
        </xdr:cNvPr>
        <xdr:cNvPicPr>
          <a:picLocks noChangeAspect="1"/>
        </xdr:cNvPicPr>
      </xdr:nvPicPr>
      <xdr:blipFill>
        <a:blip xmlns:r="http://schemas.openxmlformats.org/officeDocument/2006/relationships" r:embed="rId119"/>
        <a:stretch>
          <a:fillRect/>
        </a:stretch>
      </xdr:blipFill>
      <xdr:spPr>
        <a:xfrm>
          <a:off x="726281" y="39314438"/>
          <a:ext cx="777011" cy="848591"/>
        </a:xfrm>
        <a:prstGeom prst="rect">
          <a:avLst/>
        </a:prstGeom>
        <a:ln>
          <a:prstDash val="solid"/>
        </a:ln>
      </xdr:spPr>
    </xdr:pic>
    <xdr:clientData/>
  </xdr:twoCellAnchor>
  <xdr:twoCellAnchor editAs="oneCell">
    <xdr:from>
      <xdr:col>3</xdr:col>
      <xdr:colOff>0</xdr:colOff>
      <xdr:row>36</xdr:row>
      <xdr:rowOff>0</xdr:rowOff>
    </xdr:from>
    <xdr:to>
      <xdr:col>3</xdr:col>
      <xdr:colOff>727364</xdr:colOff>
      <xdr:row>36</xdr:row>
      <xdr:rowOff>1039090</xdr:rowOff>
    </xdr:to>
    <xdr:pic>
      <xdr:nvPicPr>
        <xdr:cNvPr id="140" name="Image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120"/>
        <a:srcRect l="7843" t="4190" r="9804" b="12015"/>
        <a:stretch>
          <a:fillRect/>
        </a:stretch>
      </xdr:blipFill>
      <xdr:spPr>
        <a:xfrm>
          <a:off x="1845469" y="39314438"/>
          <a:ext cx="727364" cy="1039090"/>
        </a:xfrm>
        <a:prstGeom prst="rect">
          <a:avLst/>
        </a:prstGeom>
        <a:ln>
          <a:prstDash val="solid"/>
        </a:ln>
      </xdr:spPr>
    </xdr:pic>
    <xdr:clientData/>
  </xdr:twoCellAnchor>
  <xdr:twoCellAnchor editAs="oneCell">
    <xdr:from>
      <xdr:col>2</xdr:col>
      <xdr:colOff>0</xdr:colOff>
      <xdr:row>48</xdr:row>
      <xdr:rowOff>0</xdr:rowOff>
    </xdr:from>
    <xdr:to>
      <xdr:col>2</xdr:col>
      <xdr:colOff>796637</xdr:colOff>
      <xdr:row>48</xdr:row>
      <xdr:rowOff>944992</xdr:rowOff>
    </xdr:to>
    <xdr:pic>
      <xdr:nvPicPr>
        <xdr:cNvPr id="143" name="Image 142">
          <a:extLst>
            <a:ext uri="{FF2B5EF4-FFF2-40B4-BE49-F238E27FC236}">
              <a16:creationId xmlns:a16="http://schemas.microsoft.com/office/drawing/2014/main" id="{00000000-0008-0000-0400-00008F000000}"/>
            </a:ext>
          </a:extLst>
        </xdr:cNvPr>
        <xdr:cNvPicPr>
          <a:picLocks noChangeAspect="1"/>
        </xdr:cNvPicPr>
      </xdr:nvPicPr>
      <xdr:blipFill>
        <a:blip xmlns:r="http://schemas.openxmlformats.org/officeDocument/2006/relationships" r:embed="rId121"/>
        <a:stretch>
          <a:fillRect/>
        </a:stretch>
      </xdr:blipFill>
      <xdr:spPr>
        <a:xfrm>
          <a:off x="726281" y="53030438"/>
          <a:ext cx="796637" cy="944992"/>
        </a:xfrm>
        <a:prstGeom prst="rect">
          <a:avLst/>
        </a:prstGeom>
        <a:ln>
          <a:prstDash val="solid"/>
        </a:ln>
      </xdr:spPr>
    </xdr:pic>
    <xdr:clientData/>
  </xdr:twoCellAnchor>
  <xdr:twoCellAnchor editAs="oneCell">
    <xdr:from>
      <xdr:col>3</xdr:col>
      <xdr:colOff>0</xdr:colOff>
      <xdr:row>48</xdr:row>
      <xdr:rowOff>0</xdr:rowOff>
    </xdr:from>
    <xdr:to>
      <xdr:col>3</xdr:col>
      <xdr:colOff>728382</xdr:colOff>
      <xdr:row>48</xdr:row>
      <xdr:rowOff>1031554</xdr:rowOff>
    </xdr:to>
    <xdr:pic>
      <xdr:nvPicPr>
        <xdr:cNvPr id="144" name="Image 143">
          <a:extLst>
            <a:ext uri="{FF2B5EF4-FFF2-40B4-BE49-F238E27FC236}">
              <a16:creationId xmlns:a16="http://schemas.microsoft.com/office/drawing/2014/main" id="{00000000-0008-0000-0400-000090000000}"/>
            </a:ext>
          </a:extLst>
        </xdr:cNvPr>
        <xdr:cNvPicPr>
          <a:picLocks noChangeAspect="1"/>
        </xdr:cNvPicPr>
      </xdr:nvPicPr>
      <xdr:blipFill>
        <a:blip xmlns:r="http://schemas.openxmlformats.org/officeDocument/2006/relationships" r:embed="rId122"/>
        <a:stretch>
          <a:fillRect/>
        </a:stretch>
      </xdr:blipFill>
      <xdr:spPr>
        <a:xfrm>
          <a:off x="1845469" y="53030438"/>
          <a:ext cx="728382" cy="1031554"/>
        </a:xfrm>
        <a:prstGeom prst="rect">
          <a:avLst/>
        </a:prstGeom>
        <a:ln>
          <a:prstDash val="solid"/>
        </a:ln>
      </xdr:spPr>
    </xdr:pic>
    <xdr:clientData/>
  </xdr:twoCellAnchor>
  <xdr:twoCellAnchor editAs="oneCell">
    <xdr:from>
      <xdr:col>2</xdr:col>
      <xdr:colOff>0</xdr:colOff>
      <xdr:row>49</xdr:row>
      <xdr:rowOff>0</xdr:rowOff>
    </xdr:from>
    <xdr:to>
      <xdr:col>2</xdr:col>
      <xdr:colOff>666750</xdr:colOff>
      <xdr:row>49</xdr:row>
      <xdr:rowOff>646406</xdr:rowOff>
    </xdr:to>
    <xdr:pic>
      <xdr:nvPicPr>
        <xdr:cNvPr id="145" name="Image 144">
          <a:extLst>
            <a:ext uri="{FF2B5EF4-FFF2-40B4-BE49-F238E27FC236}">
              <a16:creationId xmlns:a16="http://schemas.microsoft.com/office/drawing/2014/main" id="{00000000-0008-0000-0400-000091000000}"/>
            </a:ext>
          </a:extLst>
        </xdr:cNvPr>
        <xdr:cNvPicPr>
          <a:picLocks noChangeAspect="1"/>
        </xdr:cNvPicPr>
      </xdr:nvPicPr>
      <xdr:blipFill>
        <a:blip xmlns:r="http://schemas.openxmlformats.org/officeDocument/2006/relationships" r:embed="rId123"/>
        <a:stretch>
          <a:fillRect/>
        </a:stretch>
      </xdr:blipFill>
      <xdr:spPr>
        <a:xfrm>
          <a:off x="726281" y="54173438"/>
          <a:ext cx="666750" cy="646406"/>
        </a:xfrm>
        <a:prstGeom prst="rect">
          <a:avLst/>
        </a:prstGeom>
        <a:ln>
          <a:prstDash val="solid"/>
        </a:ln>
      </xdr:spPr>
    </xdr:pic>
    <xdr:clientData/>
  </xdr:twoCellAnchor>
  <xdr:twoCellAnchor editAs="oneCell">
    <xdr:from>
      <xdr:col>3</xdr:col>
      <xdr:colOff>0</xdr:colOff>
      <xdr:row>49</xdr:row>
      <xdr:rowOff>0</xdr:rowOff>
    </xdr:from>
    <xdr:to>
      <xdr:col>3</xdr:col>
      <xdr:colOff>748394</xdr:colOff>
      <xdr:row>49</xdr:row>
      <xdr:rowOff>1047192</xdr:rowOff>
    </xdr:to>
    <xdr:pic>
      <xdr:nvPicPr>
        <xdr:cNvPr id="146" name="Image 145">
          <a:extLst>
            <a:ext uri="{FF2B5EF4-FFF2-40B4-BE49-F238E27FC236}">
              <a16:creationId xmlns:a16="http://schemas.microsoft.com/office/drawing/2014/main" id="{00000000-0008-0000-0400-000092000000}"/>
            </a:ext>
          </a:extLst>
        </xdr:cNvPr>
        <xdr:cNvPicPr>
          <a:picLocks noChangeAspect="1"/>
        </xdr:cNvPicPr>
      </xdr:nvPicPr>
      <xdr:blipFill rotWithShape="1">
        <a:blip xmlns:r="http://schemas.openxmlformats.org/officeDocument/2006/relationships" r:embed="rId124"/>
        <a:srcRect l="5072" t="4296" r="9961" b="10904"/>
        <a:stretch>
          <a:fillRect/>
        </a:stretch>
      </xdr:blipFill>
      <xdr:spPr>
        <a:xfrm>
          <a:off x="1845469" y="54173438"/>
          <a:ext cx="748394" cy="1047192"/>
        </a:xfrm>
        <a:prstGeom prst="rect">
          <a:avLst/>
        </a:prstGeom>
        <a:ln>
          <a:prstDash val="solid"/>
        </a:ln>
      </xdr:spPr>
    </xdr:pic>
    <xdr:clientData/>
  </xdr:twoCellAnchor>
  <xdr:twoCellAnchor editAs="oneCell">
    <xdr:from>
      <xdr:col>2</xdr:col>
      <xdr:colOff>0</xdr:colOff>
      <xdr:row>50</xdr:row>
      <xdr:rowOff>0</xdr:rowOff>
    </xdr:from>
    <xdr:to>
      <xdr:col>2</xdr:col>
      <xdr:colOff>714374</xdr:colOff>
      <xdr:row>50</xdr:row>
      <xdr:rowOff>809739</xdr:rowOff>
    </xdr:to>
    <xdr:pic>
      <xdr:nvPicPr>
        <xdr:cNvPr id="147" name="Image 146">
          <a:extLst>
            <a:ext uri="{FF2B5EF4-FFF2-40B4-BE49-F238E27FC236}">
              <a16:creationId xmlns:a16="http://schemas.microsoft.com/office/drawing/2014/main" id="{00000000-0008-0000-0400-000093000000}"/>
            </a:ext>
          </a:extLst>
        </xdr:cNvPr>
        <xdr:cNvPicPr>
          <a:picLocks noChangeAspect="1"/>
        </xdr:cNvPicPr>
      </xdr:nvPicPr>
      <xdr:blipFill>
        <a:blip xmlns:r="http://schemas.openxmlformats.org/officeDocument/2006/relationships" r:embed="rId125"/>
        <a:stretch>
          <a:fillRect/>
        </a:stretch>
      </xdr:blipFill>
      <xdr:spPr>
        <a:xfrm>
          <a:off x="726281" y="55316438"/>
          <a:ext cx="714374" cy="809739"/>
        </a:xfrm>
        <a:prstGeom prst="rect">
          <a:avLst/>
        </a:prstGeom>
        <a:ln>
          <a:prstDash val="solid"/>
        </a:ln>
      </xdr:spPr>
    </xdr:pic>
    <xdr:clientData/>
  </xdr:twoCellAnchor>
  <xdr:twoCellAnchor editAs="oneCell">
    <xdr:from>
      <xdr:col>3</xdr:col>
      <xdr:colOff>0</xdr:colOff>
      <xdr:row>50</xdr:row>
      <xdr:rowOff>0</xdr:rowOff>
    </xdr:from>
    <xdr:to>
      <xdr:col>3</xdr:col>
      <xdr:colOff>737625</xdr:colOff>
      <xdr:row>50</xdr:row>
      <xdr:rowOff>1034142</xdr:rowOff>
    </xdr:to>
    <xdr:pic>
      <xdr:nvPicPr>
        <xdr:cNvPr id="148" name="Image 147">
          <a:extLst>
            <a:ext uri="{FF2B5EF4-FFF2-40B4-BE49-F238E27FC236}">
              <a16:creationId xmlns:a16="http://schemas.microsoft.com/office/drawing/2014/main" id="{00000000-0008-0000-0400-000094000000}"/>
            </a:ext>
          </a:extLst>
        </xdr:cNvPr>
        <xdr:cNvPicPr>
          <a:picLocks noChangeAspect="1"/>
        </xdr:cNvPicPr>
      </xdr:nvPicPr>
      <xdr:blipFill>
        <a:blip xmlns:r="http://schemas.openxmlformats.org/officeDocument/2006/relationships" r:embed="rId126"/>
        <a:stretch>
          <a:fillRect/>
        </a:stretch>
      </xdr:blipFill>
      <xdr:spPr>
        <a:xfrm>
          <a:off x="1845469" y="55316438"/>
          <a:ext cx="737625" cy="1034142"/>
        </a:xfrm>
        <a:prstGeom prst="rect">
          <a:avLst/>
        </a:prstGeom>
        <a:ln>
          <a:prstDash val="solid"/>
        </a:ln>
      </xdr:spPr>
    </xdr:pic>
    <xdr:clientData/>
  </xdr:twoCellAnchor>
  <xdr:twoCellAnchor editAs="oneCell">
    <xdr:from>
      <xdr:col>2</xdr:col>
      <xdr:colOff>0</xdr:colOff>
      <xdr:row>38</xdr:row>
      <xdr:rowOff>0</xdr:rowOff>
    </xdr:from>
    <xdr:to>
      <xdr:col>2</xdr:col>
      <xdr:colOff>488360</xdr:colOff>
      <xdr:row>38</xdr:row>
      <xdr:rowOff>883226</xdr:rowOff>
    </xdr:to>
    <xdr:pic>
      <xdr:nvPicPr>
        <xdr:cNvPr id="149" name="Image 148">
          <a:extLst>
            <a:ext uri="{FF2B5EF4-FFF2-40B4-BE49-F238E27FC236}">
              <a16:creationId xmlns:a16="http://schemas.microsoft.com/office/drawing/2014/main" id="{00000000-0008-0000-0400-000095000000}"/>
            </a:ext>
          </a:extLst>
        </xdr:cNvPr>
        <xdr:cNvPicPr>
          <a:picLocks noChangeAspect="1"/>
        </xdr:cNvPicPr>
      </xdr:nvPicPr>
      <xdr:blipFill>
        <a:blip xmlns:r="http://schemas.openxmlformats.org/officeDocument/2006/relationships" r:embed="rId127" cstate="print"/>
        <a:stretch>
          <a:fillRect/>
        </a:stretch>
      </xdr:blipFill>
      <xdr:spPr>
        <a:xfrm>
          <a:off x="726281" y="41600438"/>
          <a:ext cx="488360" cy="883226"/>
        </a:xfrm>
        <a:prstGeom prst="rect">
          <a:avLst/>
        </a:prstGeom>
        <a:ln>
          <a:prstDash val="solid"/>
        </a:ln>
      </xdr:spPr>
    </xdr:pic>
    <xdr:clientData/>
  </xdr:twoCellAnchor>
  <xdr:twoCellAnchor editAs="oneCell">
    <xdr:from>
      <xdr:col>3</xdr:col>
      <xdr:colOff>0</xdr:colOff>
      <xdr:row>38</xdr:row>
      <xdr:rowOff>0</xdr:rowOff>
    </xdr:from>
    <xdr:to>
      <xdr:col>3</xdr:col>
      <xdr:colOff>823232</xdr:colOff>
      <xdr:row>39</xdr:row>
      <xdr:rowOff>34882</xdr:rowOff>
    </xdr:to>
    <xdr:pic>
      <xdr:nvPicPr>
        <xdr:cNvPr id="150" name="Image 149">
          <a:extLst>
            <a:ext uri="{FF2B5EF4-FFF2-40B4-BE49-F238E27FC236}">
              <a16:creationId xmlns:a16="http://schemas.microsoft.com/office/drawing/2014/main" id="{00000000-0008-0000-0400-000096000000}"/>
            </a:ext>
          </a:extLst>
        </xdr:cNvPr>
        <xdr:cNvPicPr>
          <a:picLocks noChangeAspect="1"/>
        </xdr:cNvPicPr>
      </xdr:nvPicPr>
      <xdr:blipFill>
        <a:blip xmlns:r="http://schemas.openxmlformats.org/officeDocument/2006/relationships" r:embed="rId128"/>
        <a:stretch>
          <a:fillRect/>
        </a:stretch>
      </xdr:blipFill>
      <xdr:spPr>
        <a:xfrm>
          <a:off x="1845469" y="41600438"/>
          <a:ext cx="823232" cy="1177882"/>
        </a:xfrm>
        <a:prstGeom prst="rect">
          <a:avLst/>
        </a:prstGeom>
        <a:ln>
          <a:prstDash val="solid"/>
        </a:ln>
      </xdr:spPr>
    </xdr:pic>
    <xdr:clientData/>
  </xdr:twoCellAnchor>
  <xdr:twoCellAnchor editAs="oneCell">
    <xdr:from>
      <xdr:col>2</xdr:col>
      <xdr:colOff>0</xdr:colOff>
      <xdr:row>44</xdr:row>
      <xdr:rowOff>0</xdr:rowOff>
    </xdr:from>
    <xdr:to>
      <xdr:col>2</xdr:col>
      <xdr:colOff>831273</xdr:colOff>
      <xdr:row>44</xdr:row>
      <xdr:rowOff>622416</xdr:rowOff>
    </xdr:to>
    <xdr:pic>
      <xdr:nvPicPr>
        <xdr:cNvPr id="151" name="Image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29"/>
        <a:stretch>
          <a:fillRect/>
        </a:stretch>
      </xdr:blipFill>
      <xdr:spPr>
        <a:xfrm>
          <a:off x="726281" y="48458438"/>
          <a:ext cx="831273" cy="622416"/>
        </a:xfrm>
        <a:prstGeom prst="rect">
          <a:avLst/>
        </a:prstGeom>
        <a:ln>
          <a:prstDash val="solid"/>
        </a:ln>
      </xdr:spPr>
    </xdr:pic>
    <xdr:clientData/>
  </xdr:twoCellAnchor>
  <xdr:twoCellAnchor editAs="oneCell">
    <xdr:from>
      <xdr:col>3</xdr:col>
      <xdr:colOff>0</xdr:colOff>
      <xdr:row>44</xdr:row>
      <xdr:rowOff>0</xdr:rowOff>
    </xdr:from>
    <xdr:to>
      <xdr:col>3</xdr:col>
      <xdr:colOff>802805</xdr:colOff>
      <xdr:row>44</xdr:row>
      <xdr:rowOff>1127125</xdr:rowOff>
    </xdr:to>
    <xdr:pic>
      <xdr:nvPicPr>
        <xdr:cNvPr id="152" name="Image 151">
          <a:extLst>
            <a:ext uri="{FF2B5EF4-FFF2-40B4-BE49-F238E27FC236}">
              <a16:creationId xmlns:a16="http://schemas.microsoft.com/office/drawing/2014/main" id="{00000000-0008-0000-0400-000098000000}"/>
            </a:ext>
          </a:extLst>
        </xdr:cNvPr>
        <xdr:cNvPicPr>
          <a:picLocks noChangeAspect="1"/>
        </xdr:cNvPicPr>
      </xdr:nvPicPr>
      <xdr:blipFill>
        <a:blip xmlns:r="http://schemas.openxmlformats.org/officeDocument/2006/relationships" r:embed="rId130"/>
        <a:stretch>
          <a:fillRect/>
        </a:stretch>
      </xdr:blipFill>
      <xdr:spPr>
        <a:xfrm>
          <a:off x="1845469" y="48458438"/>
          <a:ext cx="802805" cy="1127125"/>
        </a:xfrm>
        <a:prstGeom prst="rect">
          <a:avLst/>
        </a:prstGeom>
        <a:ln>
          <a:prstDash val="solid"/>
        </a:ln>
      </xdr:spPr>
    </xdr:pic>
    <xdr:clientData/>
  </xdr:twoCellAnchor>
  <xdr:twoCellAnchor editAs="oneCell">
    <xdr:from>
      <xdr:col>2</xdr:col>
      <xdr:colOff>0</xdr:colOff>
      <xdr:row>45</xdr:row>
      <xdr:rowOff>0</xdr:rowOff>
    </xdr:from>
    <xdr:to>
      <xdr:col>2</xdr:col>
      <xdr:colOff>865463</xdr:colOff>
      <xdr:row>45</xdr:row>
      <xdr:rowOff>658091</xdr:rowOff>
    </xdr:to>
    <xdr:pic>
      <xdr:nvPicPr>
        <xdr:cNvPr id="153" name="Image 152">
          <a:extLst>
            <a:ext uri="{FF2B5EF4-FFF2-40B4-BE49-F238E27FC236}">
              <a16:creationId xmlns:a16="http://schemas.microsoft.com/office/drawing/2014/main" id="{00000000-0008-0000-0400-000099000000}"/>
            </a:ext>
          </a:extLst>
        </xdr:cNvPr>
        <xdr:cNvPicPr>
          <a:picLocks noChangeAspect="1"/>
        </xdr:cNvPicPr>
      </xdr:nvPicPr>
      <xdr:blipFill>
        <a:blip xmlns:r="http://schemas.openxmlformats.org/officeDocument/2006/relationships" r:embed="rId131"/>
        <a:stretch>
          <a:fillRect/>
        </a:stretch>
      </xdr:blipFill>
      <xdr:spPr>
        <a:xfrm>
          <a:off x="726281" y="49601438"/>
          <a:ext cx="865463" cy="658091"/>
        </a:xfrm>
        <a:prstGeom prst="rect">
          <a:avLst/>
        </a:prstGeom>
        <a:ln>
          <a:prstDash val="solid"/>
        </a:ln>
      </xdr:spPr>
    </xdr:pic>
    <xdr:clientData/>
  </xdr:twoCellAnchor>
  <xdr:twoCellAnchor editAs="oneCell">
    <xdr:from>
      <xdr:col>3</xdr:col>
      <xdr:colOff>0</xdr:colOff>
      <xdr:row>45</xdr:row>
      <xdr:rowOff>0</xdr:rowOff>
    </xdr:from>
    <xdr:to>
      <xdr:col>3</xdr:col>
      <xdr:colOff>825500</xdr:colOff>
      <xdr:row>46</xdr:row>
      <xdr:rowOff>6918</xdr:rowOff>
    </xdr:to>
    <xdr:pic>
      <xdr:nvPicPr>
        <xdr:cNvPr id="154" name="Image 153">
          <a:extLst>
            <a:ext uri="{FF2B5EF4-FFF2-40B4-BE49-F238E27FC236}">
              <a16:creationId xmlns:a16="http://schemas.microsoft.com/office/drawing/2014/main" id="{00000000-0008-0000-0400-00009A000000}"/>
            </a:ext>
          </a:extLst>
        </xdr:cNvPr>
        <xdr:cNvPicPr>
          <a:picLocks noChangeAspect="1"/>
        </xdr:cNvPicPr>
      </xdr:nvPicPr>
      <xdr:blipFill>
        <a:blip xmlns:r="http://schemas.openxmlformats.org/officeDocument/2006/relationships" r:embed="rId132"/>
        <a:stretch>
          <a:fillRect/>
        </a:stretch>
      </xdr:blipFill>
      <xdr:spPr>
        <a:xfrm>
          <a:off x="1845469" y="49601438"/>
          <a:ext cx="825500" cy="1149918"/>
        </a:xfrm>
        <a:prstGeom prst="rect">
          <a:avLst/>
        </a:prstGeom>
        <a:ln>
          <a:prstDash val="solid"/>
        </a:ln>
      </xdr:spPr>
    </xdr:pic>
    <xdr:clientData/>
  </xdr:twoCellAnchor>
  <xdr:twoCellAnchor editAs="oneCell">
    <xdr:from>
      <xdr:col>2</xdr:col>
      <xdr:colOff>0</xdr:colOff>
      <xdr:row>47</xdr:row>
      <xdr:rowOff>0</xdr:rowOff>
    </xdr:from>
    <xdr:to>
      <xdr:col>2</xdr:col>
      <xdr:colOff>806755</xdr:colOff>
      <xdr:row>47</xdr:row>
      <xdr:rowOff>606136</xdr:rowOff>
    </xdr:to>
    <xdr:pic>
      <xdr:nvPicPr>
        <xdr:cNvPr id="155" name="Image 154">
          <a:extLst>
            <a:ext uri="{FF2B5EF4-FFF2-40B4-BE49-F238E27FC236}">
              <a16:creationId xmlns:a16="http://schemas.microsoft.com/office/drawing/2014/main" id="{00000000-0008-0000-0400-00009B000000}"/>
            </a:ext>
          </a:extLst>
        </xdr:cNvPr>
        <xdr:cNvPicPr>
          <a:picLocks noChangeAspect="1"/>
        </xdr:cNvPicPr>
      </xdr:nvPicPr>
      <xdr:blipFill>
        <a:blip xmlns:r="http://schemas.openxmlformats.org/officeDocument/2006/relationships" r:embed="rId133"/>
        <a:stretch>
          <a:fillRect/>
        </a:stretch>
      </xdr:blipFill>
      <xdr:spPr>
        <a:xfrm>
          <a:off x="726281" y="51887438"/>
          <a:ext cx="806755" cy="606136"/>
        </a:xfrm>
        <a:prstGeom prst="rect">
          <a:avLst/>
        </a:prstGeom>
        <a:ln>
          <a:prstDash val="solid"/>
        </a:ln>
      </xdr:spPr>
    </xdr:pic>
    <xdr:clientData/>
  </xdr:twoCellAnchor>
  <xdr:twoCellAnchor editAs="oneCell">
    <xdr:from>
      <xdr:col>3</xdr:col>
      <xdr:colOff>0</xdr:colOff>
      <xdr:row>47</xdr:row>
      <xdr:rowOff>0</xdr:rowOff>
    </xdr:from>
    <xdr:to>
      <xdr:col>3</xdr:col>
      <xdr:colOff>775608</xdr:colOff>
      <xdr:row>47</xdr:row>
      <xdr:rowOff>1087394</xdr:rowOff>
    </xdr:to>
    <xdr:pic>
      <xdr:nvPicPr>
        <xdr:cNvPr id="156" name="Image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134"/>
        <a:stretch>
          <a:fillRect/>
        </a:stretch>
      </xdr:blipFill>
      <xdr:spPr>
        <a:xfrm>
          <a:off x="1845469" y="51887438"/>
          <a:ext cx="775608" cy="1087394"/>
        </a:xfrm>
        <a:prstGeom prst="rect">
          <a:avLst/>
        </a:prstGeom>
        <a:ln>
          <a:prstDash val="solid"/>
        </a:ln>
      </xdr:spPr>
    </xdr:pic>
    <xdr:clientData/>
  </xdr:twoCellAnchor>
  <xdr:twoCellAnchor editAs="oneCell">
    <xdr:from>
      <xdr:col>2</xdr:col>
      <xdr:colOff>0</xdr:colOff>
      <xdr:row>43</xdr:row>
      <xdr:rowOff>0</xdr:rowOff>
    </xdr:from>
    <xdr:to>
      <xdr:col>2</xdr:col>
      <xdr:colOff>536864</xdr:colOff>
      <xdr:row>43</xdr:row>
      <xdr:rowOff>866028</xdr:rowOff>
    </xdr:to>
    <xdr:pic>
      <xdr:nvPicPr>
        <xdr:cNvPr id="157" name="Image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135" cstate="print"/>
        <a:stretch>
          <a:fillRect/>
        </a:stretch>
      </xdr:blipFill>
      <xdr:spPr>
        <a:xfrm>
          <a:off x="726281" y="47315438"/>
          <a:ext cx="536864" cy="866028"/>
        </a:xfrm>
        <a:prstGeom prst="rect">
          <a:avLst/>
        </a:prstGeom>
        <a:ln>
          <a:prstDash val="solid"/>
        </a:ln>
      </xdr:spPr>
    </xdr:pic>
    <xdr:clientData/>
  </xdr:twoCellAnchor>
  <xdr:twoCellAnchor editAs="oneCell">
    <xdr:from>
      <xdr:col>3</xdr:col>
      <xdr:colOff>0</xdr:colOff>
      <xdr:row>43</xdr:row>
      <xdr:rowOff>0</xdr:rowOff>
    </xdr:from>
    <xdr:to>
      <xdr:col>3</xdr:col>
      <xdr:colOff>803947</xdr:colOff>
      <xdr:row>43</xdr:row>
      <xdr:rowOff>1127125</xdr:rowOff>
    </xdr:to>
    <xdr:pic>
      <xdr:nvPicPr>
        <xdr:cNvPr id="158" name="Image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136"/>
        <a:stretch>
          <a:fillRect/>
        </a:stretch>
      </xdr:blipFill>
      <xdr:spPr>
        <a:xfrm>
          <a:off x="1845469" y="47315438"/>
          <a:ext cx="803947" cy="1127125"/>
        </a:xfrm>
        <a:prstGeom prst="rect">
          <a:avLst/>
        </a:prstGeom>
        <a:ln>
          <a:prstDash val="solid"/>
        </a:ln>
      </xdr:spPr>
    </xdr:pic>
    <xdr:clientData/>
  </xdr:twoCellAnchor>
  <xdr:twoCellAnchor editAs="oneCell">
    <xdr:from>
      <xdr:col>2</xdr:col>
      <xdr:colOff>0</xdr:colOff>
      <xdr:row>56</xdr:row>
      <xdr:rowOff>0</xdr:rowOff>
    </xdr:from>
    <xdr:to>
      <xdr:col>2</xdr:col>
      <xdr:colOff>804528</xdr:colOff>
      <xdr:row>56</xdr:row>
      <xdr:rowOff>692727</xdr:rowOff>
    </xdr:to>
    <xdr:pic>
      <xdr:nvPicPr>
        <xdr:cNvPr id="159" name="Image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37"/>
        <a:stretch>
          <a:fillRect/>
        </a:stretch>
      </xdr:blipFill>
      <xdr:spPr>
        <a:xfrm>
          <a:off x="726281" y="62174438"/>
          <a:ext cx="804528" cy="692727"/>
        </a:xfrm>
        <a:prstGeom prst="rect">
          <a:avLst/>
        </a:prstGeom>
        <a:ln>
          <a:prstDash val="solid"/>
        </a:ln>
      </xdr:spPr>
    </xdr:pic>
    <xdr:clientData/>
  </xdr:twoCellAnchor>
  <xdr:twoCellAnchor editAs="oneCell">
    <xdr:from>
      <xdr:col>3</xdr:col>
      <xdr:colOff>0</xdr:colOff>
      <xdr:row>56</xdr:row>
      <xdr:rowOff>0</xdr:rowOff>
    </xdr:from>
    <xdr:to>
      <xdr:col>3</xdr:col>
      <xdr:colOff>793750</xdr:colOff>
      <xdr:row>57</xdr:row>
      <xdr:rowOff>24896</xdr:rowOff>
    </xdr:to>
    <xdr:pic>
      <xdr:nvPicPr>
        <xdr:cNvPr id="160" name="Image 159">
          <a:extLst>
            <a:ext uri="{FF2B5EF4-FFF2-40B4-BE49-F238E27FC236}">
              <a16:creationId xmlns:a16="http://schemas.microsoft.com/office/drawing/2014/main" id="{00000000-0008-0000-0400-0000A0000000}"/>
            </a:ext>
          </a:extLst>
        </xdr:cNvPr>
        <xdr:cNvPicPr>
          <a:picLocks noChangeAspect="1"/>
        </xdr:cNvPicPr>
      </xdr:nvPicPr>
      <xdr:blipFill>
        <a:blip xmlns:r="http://schemas.openxmlformats.org/officeDocument/2006/relationships" r:embed="rId138"/>
        <a:stretch>
          <a:fillRect/>
        </a:stretch>
      </xdr:blipFill>
      <xdr:spPr>
        <a:xfrm>
          <a:off x="1845469" y="62174438"/>
          <a:ext cx="793750" cy="1167896"/>
        </a:xfrm>
        <a:prstGeom prst="rect">
          <a:avLst/>
        </a:prstGeom>
        <a:ln>
          <a:prstDash val="solid"/>
        </a:ln>
      </xdr:spPr>
    </xdr:pic>
    <xdr:clientData/>
  </xdr:twoCellAnchor>
  <xdr:twoCellAnchor editAs="oneCell">
    <xdr:from>
      <xdr:col>3</xdr:col>
      <xdr:colOff>0</xdr:colOff>
      <xdr:row>60</xdr:row>
      <xdr:rowOff>0</xdr:rowOff>
    </xdr:from>
    <xdr:to>
      <xdr:col>3</xdr:col>
      <xdr:colOff>796017</xdr:colOff>
      <xdr:row>60</xdr:row>
      <xdr:rowOff>1115787</xdr:rowOff>
    </xdr:to>
    <xdr:pic>
      <xdr:nvPicPr>
        <xdr:cNvPr id="162" name="Image 161">
          <a:extLst>
            <a:ext uri="{FF2B5EF4-FFF2-40B4-BE49-F238E27FC236}">
              <a16:creationId xmlns:a16="http://schemas.microsoft.com/office/drawing/2014/main" id="{00000000-0008-0000-0400-0000A2000000}"/>
            </a:ext>
          </a:extLst>
        </xdr:cNvPr>
        <xdr:cNvPicPr>
          <a:picLocks noChangeAspect="1"/>
        </xdr:cNvPicPr>
      </xdr:nvPicPr>
      <xdr:blipFill>
        <a:blip xmlns:r="http://schemas.openxmlformats.org/officeDocument/2006/relationships" r:embed="rId139" cstate="print"/>
        <a:stretch>
          <a:fillRect/>
        </a:stretch>
      </xdr:blipFill>
      <xdr:spPr>
        <a:xfrm>
          <a:off x="1845469" y="66746438"/>
          <a:ext cx="796017" cy="1115787"/>
        </a:xfrm>
        <a:prstGeom prst="rect">
          <a:avLst/>
        </a:prstGeom>
        <a:ln>
          <a:prstDash val="solid"/>
        </a:ln>
      </xdr:spPr>
    </xdr:pic>
    <xdr:clientData/>
  </xdr:twoCellAnchor>
  <xdr:twoCellAnchor editAs="oneCell">
    <xdr:from>
      <xdr:col>2</xdr:col>
      <xdr:colOff>0</xdr:colOff>
      <xdr:row>58</xdr:row>
      <xdr:rowOff>0</xdr:rowOff>
    </xdr:from>
    <xdr:to>
      <xdr:col>2</xdr:col>
      <xdr:colOff>606797</xdr:colOff>
      <xdr:row>58</xdr:row>
      <xdr:rowOff>935182</xdr:rowOff>
    </xdr:to>
    <xdr:pic>
      <xdr:nvPicPr>
        <xdr:cNvPr id="163" name="Image 162">
          <a:extLst>
            <a:ext uri="{FF2B5EF4-FFF2-40B4-BE49-F238E27FC236}">
              <a16:creationId xmlns:a16="http://schemas.microsoft.com/office/drawing/2014/main" id="{00000000-0008-0000-0400-0000A3000000}"/>
            </a:ext>
          </a:extLst>
        </xdr:cNvPr>
        <xdr:cNvPicPr>
          <a:picLocks noChangeAspect="1"/>
        </xdr:cNvPicPr>
      </xdr:nvPicPr>
      <xdr:blipFill>
        <a:blip xmlns:r="http://schemas.openxmlformats.org/officeDocument/2006/relationships" r:embed="rId140" cstate="print"/>
        <a:stretch>
          <a:fillRect/>
        </a:stretch>
      </xdr:blipFill>
      <xdr:spPr>
        <a:xfrm>
          <a:off x="726281" y="64460438"/>
          <a:ext cx="606797" cy="935182"/>
        </a:xfrm>
        <a:prstGeom prst="rect">
          <a:avLst/>
        </a:prstGeom>
        <a:ln>
          <a:prstDash val="solid"/>
        </a:ln>
      </xdr:spPr>
    </xdr:pic>
    <xdr:clientData/>
  </xdr:twoCellAnchor>
  <xdr:twoCellAnchor editAs="oneCell">
    <xdr:from>
      <xdr:col>3</xdr:col>
      <xdr:colOff>0</xdr:colOff>
      <xdr:row>58</xdr:row>
      <xdr:rowOff>0</xdr:rowOff>
    </xdr:from>
    <xdr:to>
      <xdr:col>3</xdr:col>
      <xdr:colOff>762000</xdr:colOff>
      <xdr:row>58</xdr:row>
      <xdr:rowOff>1069835</xdr:rowOff>
    </xdr:to>
    <xdr:pic>
      <xdr:nvPicPr>
        <xdr:cNvPr id="164" name="Image 163">
          <a:extLst>
            <a:ext uri="{FF2B5EF4-FFF2-40B4-BE49-F238E27FC236}">
              <a16:creationId xmlns:a16="http://schemas.microsoft.com/office/drawing/2014/main" id="{00000000-0008-0000-0400-0000A4000000}"/>
            </a:ext>
          </a:extLst>
        </xdr:cNvPr>
        <xdr:cNvPicPr>
          <a:picLocks noChangeAspect="1"/>
        </xdr:cNvPicPr>
      </xdr:nvPicPr>
      <xdr:blipFill>
        <a:blip xmlns:r="http://schemas.openxmlformats.org/officeDocument/2006/relationships" r:embed="rId141"/>
        <a:stretch>
          <a:fillRect/>
        </a:stretch>
      </xdr:blipFill>
      <xdr:spPr>
        <a:xfrm>
          <a:off x="1845469" y="64460438"/>
          <a:ext cx="762000" cy="1069835"/>
        </a:xfrm>
        <a:prstGeom prst="rect">
          <a:avLst/>
        </a:prstGeom>
        <a:ln>
          <a:prstDash val="solid"/>
        </a:ln>
      </xdr:spPr>
    </xdr:pic>
    <xdr:clientData/>
  </xdr:twoCellAnchor>
  <xdr:twoCellAnchor editAs="oneCell">
    <xdr:from>
      <xdr:col>3</xdr:col>
      <xdr:colOff>0</xdr:colOff>
      <xdr:row>54</xdr:row>
      <xdr:rowOff>0</xdr:rowOff>
    </xdr:from>
    <xdr:to>
      <xdr:col>3</xdr:col>
      <xdr:colOff>809624</xdr:colOff>
      <xdr:row>55</xdr:row>
      <xdr:rowOff>15988</xdr:rowOff>
    </xdr:to>
    <xdr:pic>
      <xdr:nvPicPr>
        <xdr:cNvPr id="166" name="Image 165">
          <a:extLst>
            <a:ext uri="{FF2B5EF4-FFF2-40B4-BE49-F238E27FC236}">
              <a16:creationId xmlns:a16="http://schemas.microsoft.com/office/drawing/2014/main" id="{00000000-0008-0000-0400-0000A6000000}"/>
            </a:ext>
          </a:extLst>
        </xdr:cNvPr>
        <xdr:cNvPicPr>
          <a:picLocks noChangeAspect="1"/>
        </xdr:cNvPicPr>
      </xdr:nvPicPr>
      <xdr:blipFill>
        <a:blip xmlns:r="http://schemas.openxmlformats.org/officeDocument/2006/relationships" r:embed="rId142"/>
        <a:stretch>
          <a:fillRect/>
        </a:stretch>
      </xdr:blipFill>
      <xdr:spPr>
        <a:xfrm>
          <a:off x="1845469" y="59888438"/>
          <a:ext cx="809624" cy="1158988"/>
        </a:xfrm>
        <a:prstGeom prst="rect">
          <a:avLst/>
        </a:prstGeom>
        <a:ln>
          <a:prstDash val="solid"/>
        </a:ln>
      </xdr:spPr>
    </xdr:pic>
    <xdr:clientData/>
  </xdr:twoCellAnchor>
  <xdr:twoCellAnchor editAs="oneCell">
    <xdr:from>
      <xdr:col>2</xdr:col>
      <xdr:colOff>0</xdr:colOff>
      <xdr:row>37</xdr:row>
      <xdr:rowOff>0</xdr:rowOff>
    </xdr:from>
    <xdr:to>
      <xdr:col>2</xdr:col>
      <xdr:colOff>757324</xdr:colOff>
      <xdr:row>37</xdr:row>
      <xdr:rowOff>796636</xdr:rowOff>
    </xdr:to>
    <xdr:pic>
      <xdr:nvPicPr>
        <xdr:cNvPr id="167" name="Image 166">
          <a:extLst>
            <a:ext uri="{FF2B5EF4-FFF2-40B4-BE49-F238E27FC236}">
              <a16:creationId xmlns:a16="http://schemas.microsoft.com/office/drawing/2014/main" id="{00000000-0008-0000-0400-0000A7000000}"/>
            </a:ext>
          </a:extLst>
        </xdr:cNvPr>
        <xdr:cNvPicPr>
          <a:picLocks noChangeAspect="1"/>
        </xdr:cNvPicPr>
      </xdr:nvPicPr>
      <xdr:blipFill>
        <a:blip xmlns:r="http://schemas.openxmlformats.org/officeDocument/2006/relationships" r:embed="rId143"/>
        <a:stretch>
          <a:fillRect/>
        </a:stretch>
      </xdr:blipFill>
      <xdr:spPr>
        <a:xfrm>
          <a:off x="726281" y="40457438"/>
          <a:ext cx="757324" cy="796636"/>
        </a:xfrm>
        <a:prstGeom prst="rect">
          <a:avLst/>
        </a:prstGeom>
        <a:ln>
          <a:prstDash val="solid"/>
        </a:ln>
      </xdr:spPr>
    </xdr:pic>
    <xdr:clientData/>
  </xdr:twoCellAnchor>
  <xdr:twoCellAnchor editAs="oneCell">
    <xdr:from>
      <xdr:col>3</xdr:col>
      <xdr:colOff>0</xdr:colOff>
      <xdr:row>37</xdr:row>
      <xdr:rowOff>0</xdr:rowOff>
    </xdr:from>
    <xdr:to>
      <xdr:col>3</xdr:col>
      <xdr:colOff>730250</xdr:colOff>
      <xdr:row>37</xdr:row>
      <xdr:rowOff>1025158</xdr:rowOff>
    </xdr:to>
    <xdr:pic>
      <xdr:nvPicPr>
        <xdr:cNvPr id="168" name="Image 167">
          <a:extLst>
            <a:ext uri="{FF2B5EF4-FFF2-40B4-BE49-F238E27FC236}">
              <a16:creationId xmlns:a16="http://schemas.microsoft.com/office/drawing/2014/main" id="{00000000-0008-0000-0400-0000A8000000}"/>
            </a:ext>
          </a:extLst>
        </xdr:cNvPr>
        <xdr:cNvPicPr>
          <a:picLocks noChangeAspect="1"/>
        </xdr:cNvPicPr>
      </xdr:nvPicPr>
      <xdr:blipFill>
        <a:blip xmlns:r="http://schemas.openxmlformats.org/officeDocument/2006/relationships" r:embed="rId144"/>
        <a:stretch>
          <a:fillRect/>
        </a:stretch>
      </xdr:blipFill>
      <xdr:spPr>
        <a:xfrm>
          <a:off x="1845469" y="40457438"/>
          <a:ext cx="730250" cy="1025158"/>
        </a:xfrm>
        <a:prstGeom prst="rect">
          <a:avLst/>
        </a:prstGeom>
        <a:ln>
          <a:prstDash val="solid"/>
        </a:ln>
      </xdr:spPr>
    </xdr:pic>
    <xdr:clientData/>
  </xdr:twoCellAnchor>
  <xdr:twoCellAnchor editAs="oneCell">
    <xdr:from>
      <xdr:col>2</xdr:col>
      <xdr:colOff>0</xdr:colOff>
      <xdr:row>57</xdr:row>
      <xdr:rowOff>0</xdr:rowOff>
    </xdr:from>
    <xdr:to>
      <xdr:col>2</xdr:col>
      <xdr:colOff>801584</xdr:colOff>
      <xdr:row>57</xdr:row>
      <xdr:rowOff>588818</xdr:rowOff>
    </xdr:to>
    <xdr:pic>
      <xdr:nvPicPr>
        <xdr:cNvPr id="171" name="Image 170">
          <a:extLst>
            <a:ext uri="{FF2B5EF4-FFF2-40B4-BE49-F238E27FC236}">
              <a16:creationId xmlns:a16="http://schemas.microsoft.com/office/drawing/2014/main" id="{00000000-0008-0000-0400-0000AB000000}"/>
            </a:ext>
          </a:extLst>
        </xdr:cNvPr>
        <xdr:cNvPicPr>
          <a:picLocks noChangeAspect="1"/>
        </xdr:cNvPicPr>
      </xdr:nvPicPr>
      <xdr:blipFill>
        <a:blip xmlns:r="http://schemas.openxmlformats.org/officeDocument/2006/relationships" r:embed="rId145"/>
        <a:stretch>
          <a:fillRect/>
        </a:stretch>
      </xdr:blipFill>
      <xdr:spPr>
        <a:xfrm>
          <a:off x="726281" y="63317438"/>
          <a:ext cx="801584" cy="588818"/>
        </a:xfrm>
        <a:prstGeom prst="rect">
          <a:avLst/>
        </a:prstGeom>
        <a:ln>
          <a:prstDash val="solid"/>
        </a:ln>
      </xdr:spPr>
    </xdr:pic>
    <xdr:clientData/>
  </xdr:twoCellAnchor>
  <xdr:twoCellAnchor editAs="oneCell">
    <xdr:from>
      <xdr:col>3</xdr:col>
      <xdr:colOff>0</xdr:colOff>
      <xdr:row>57</xdr:row>
      <xdr:rowOff>0</xdr:rowOff>
    </xdr:from>
    <xdr:to>
      <xdr:col>3</xdr:col>
      <xdr:colOff>809855</xdr:colOff>
      <xdr:row>58</xdr:row>
      <xdr:rowOff>27216</xdr:rowOff>
    </xdr:to>
    <xdr:pic>
      <xdr:nvPicPr>
        <xdr:cNvPr id="172" name="Imag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146"/>
        <a:stretch>
          <a:fillRect/>
        </a:stretch>
      </xdr:blipFill>
      <xdr:spPr>
        <a:xfrm>
          <a:off x="1845469" y="63317438"/>
          <a:ext cx="809855" cy="1170216"/>
        </a:xfrm>
        <a:prstGeom prst="rect">
          <a:avLst/>
        </a:prstGeom>
        <a:ln>
          <a:prstDash val="solid"/>
        </a:ln>
      </xdr:spPr>
    </xdr:pic>
    <xdr:clientData/>
  </xdr:twoCellAnchor>
  <xdr:twoCellAnchor editAs="oneCell">
    <xdr:from>
      <xdr:col>2</xdr:col>
      <xdr:colOff>0</xdr:colOff>
      <xdr:row>40</xdr:row>
      <xdr:rowOff>0</xdr:rowOff>
    </xdr:from>
    <xdr:to>
      <xdr:col>2</xdr:col>
      <xdr:colOff>702683</xdr:colOff>
      <xdr:row>40</xdr:row>
      <xdr:rowOff>969818</xdr:rowOff>
    </xdr:to>
    <xdr:pic>
      <xdr:nvPicPr>
        <xdr:cNvPr id="177" name="Image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47" cstate="print"/>
        <a:stretch>
          <a:fillRect/>
        </a:stretch>
      </xdr:blipFill>
      <xdr:spPr>
        <a:xfrm>
          <a:off x="726281" y="43886438"/>
          <a:ext cx="702683" cy="969818"/>
        </a:xfrm>
        <a:prstGeom prst="rect">
          <a:avLst/>
        </a:prstGeom>
        <a:ln>
          <a:prstDash val="solid"/>
        </a:ln>
      </xdr:spPr>
    </xdr:pic>
    <xdr:clientData/>
  </xdr:twoCellAnchor>
  <xdr:twoCellAnchor editAs="oneCell">
    <xdr:from>
      <xdr:col>3</xdr:col>
      <xdr:colOff>0</xdr:colOff>
      <xdr:row>40</xdr:row>
      <xdr:rowOff>0</xdr:rowOff>
    </xdr:from>
    <xdr:to>
      <xdr:col>3</xdr:col>
      <xdr:colOff>678427</xdr:colOff>
      <xdr:row>40</xdr:row>
      <xdr:rowOff>952500</xdr:rowOff>
    </xdr:to>
    <xdr:pic>
      <xdr:nvPicPr>
        <xdr:cNvPr id="178" name="Image 177">
          <a:extLst>
            <a:ext uri="{FF2B5EF4-FFF2-40B4-BE49-F238E27FC236}">
              <a16:creationId xmlns:a16="http://schemas.microsoft.com/office/drawing/2014/main" id="{00000000-0008-0000-0400-0000B2000000}"/>
            </a:ext>
          </a:extLst>
        </xdr:cNvPr>
        <xdr:cNvPicPr>
          <a:picLocks noChangeAspect="1"/>
        </xdr:cNvPicPr>
      </xdr:nvPicPr>
      <xdr:blipFill>
        <a:blip xmlns:r="http://schemas.openxmlformats.org/officeDocument/2006/relationships" r:embed="rId148"/>
        <a:stretch>
          <a:fillRect/>
        </a:stretch>
      </xdr:blipFill>
      <xdr:spPr>
        <a:xfrm>
          <a:off x="1845469" y="43886438"/>
          <a:ext cx="678427" cy="952500"/>
        </a:xfrm>
        <a:prstGeom prst="rect">
          <a:avLst/>
        </a:prstGeom>
        <a:ln>
          <a:prstDash val="solid"/>
        </a:ln>
      </xdr:spPr>
    </xdr:pic>
    <xdr:clientData/>
  </xdr:twoCellAnchor>
  <xdr:twoCellAnchor editAs="oneCell">
    <xdr:from>
      <xdr:col>2</xdr:col>
      <xdr:colOff>0</xdr:colOff>
      <xdr:row>52</xdr:row>
      <xdr:rowOff>0</xdr:rowOff>
    </xdr:from>
    <xdr:to>
      <xdr:col>2</xdr:col>
      <xdr:colOff>877433</xdr:colOff>
      <xdr:row>52</xdr:row>
      <xdr:rowOff>669997</xdr:rowOff>
    </xdr:to>
    <xdr:pic>
      <xdr:nvPicPr>
        <xdr:cNvPr id="185" name="Image 184">
          <a:extLst>
            <a:ext uri="{FF2B5EF4-FFF2-40B4-BE49-F238E27FC236}">
              <a16:creationId xmlns:a16="http://schemas.microsoft.com/office/drawing/2014/main" id="{00000000-0008-0000-0400-0000B9000000}"/>
            </a:ext>
          </a:extLst>
        </xdr:cNvPr>
        <xdr:cNvPicPr>
          <a:picLocks noChangeAspect="1"/>
        </xdr:cNvPicPr>
      </xdr:nvPicPr>
      <xdr:blipFill>
        <a:blip xmlns:r="http://schemas.openxmlformats.org/officeDocument/2006/relationships" r:embed="rId149"/>
        <a:stretch>
          <a:fillRect/>
        </a:stretch>
      </xdr:blipFill>
      <xdr:spPr>
        <a:xfrm>
          <a:off x="726281" y="57602438"/>
          <a:ext cx="877433" cy="669997"/>
        </a:xfrm>
        <a:prstGeom prst="rect">
          <a:avLst/>
        </a:prstGeom>
        <a:ln>
          <a:prstDash val="solid"/>
        </a:ln>
      </xdr:spPr>
    </xdr:pic>
    <xdr:clientData/>
  </xdr:twoCellAnchor>
  <xdr:twoCellAnchor editAs="oneCell">
    <xdr:from>
      <xdr:col>3</xdr:col>
      <xdr:colOff>0</xdr:colOff>
      <xdr:row>52</xdr:row>
      <xdr:rowOff>0</xdr:rowOff>
    </xdr:from>
    <xdr:to>
      <xdr:col>3</xdr:col>
      <xdr:colOff>757670</xdr:colOff>
      <xdr:row>52</xdr:row>
      <xdr:rowOff>1081592</xdr:rowOff>
    </xdr:to>
    <xdr:pic>
      <xdr:nvPicPr>
        <xdr:cNvPr id="186" name="Image 185">
          <a:extLst>
            <a:ext uri="{FF2B5EF4-FFF2-40B4-BE49-F238E27FC236}">
              <a16:creationId xmlns:a16="http://schemas.microsoft.com/office/drawing/2014/main" id="{00000000-0008-0000-0400-0000BA000000}"/>
            </a:ext>
          </a:extLst>
        </xdr:cNvPr>
        <xdr:cNvPicPr>
          <a:picLocks noChangeAspect="1"/>
        </xdr:cNvPicPr>
      </xdr:nvPicPr>
      <xdr:blipFill>
        <a:blip xmlns:r="http://schemas.openxmlformats.org/officeDocument/2006/relationships" r:embed="rId150"/>
        <a:stretch>
          <a:fillRect/>
        </a:stretch>
      </xdr:blipFill>
      <xdr:spPr>
        <a:xfrm>
          <a:off x="1845469" y="57602438"/>
          <a:ext cx="757670" cy="1081592"/>
        </a:xfrm>
        <a:prstGeom prst="rect">
          <a:avLst/>
        </a:prstGeom>
        <a:ln>
          <a:prstDash val="solid"/>
        </a:ln>
      </xdr:spPr>
    </xdr:pic>
    <xdr:clientData/>
  </xdr:twoCellAnchor>
  <xdr:twoCellAnchor editAs="oneCell">
    <xdr:from>
      <xdr:col>2</xdr:col>
      <xdr:colOff>0</xdr:colOff>
      <xdr:row>55</xdr:row>
      <xdr:rowOff>0</xdr:rowOff>
    </xdr:from>
    <xdr:to>
      <xdr:col>2</xdr:col>
      <xdr:colOff>807461</xdr:colOff>
      <xdr:row>55</xdr:row>
      <xdr:rowOff>944990</xdr:rowOff>
    </xdr:to>
    <xdr:pic>
      <xdr:nvPicPr>
        <xdr:cNvPr id="195" name="Image 194">
          <a:extLst>
            <a:ext uri="{FF2B5EF4-FFF2-40B4-BE49-F238E27FC236}">
              <a16:creationId xmlns:a16="http://schemas.microsoft.com/office/drawing/2014/main" id="{00000000-0008-0000-0400-0000C3000000}"/>
            </a:ext>
          </a:extLst>
        </xdr:cNvPr>
        <xdr:cNvPicPr>
          <a:picLocks noChangeAspect="1"/>
        </xdr:cNvPicPr>
      </xdr:nvPicPr>
      <xdr:blipFill>
        <a:blip xmlns:r="http://schemas.openxmlformats.org/officeDocument/2006/relationships" r:embed="rId121"/>
        <a:stretch>
          <a:fillRect/>
        </a:stretch>
      </xdr:blipFill>
      <xdr:spPr>
        <a:xfrm>
          <a:off x="726281" y="61031438"/>
          <a:ext cx="807461" cy="944990"/>
        </a:xfrm>
        <a:prstGeom prst="rect">
          <a:avLst/>
        </a:prstGeom>
        <a:ln>
          <a:prstDash val="solid"/>
        </a:ln>
      </xdr:spPr>
    </xdr:pic>
    <xdr:clientData/>
  </xdr:twoCellAnchor>
  <xdr:twoCellAnchor editAs="oneCell">
    <xdr:from>
      <xdr:col>2</xdr:col>
      <xdr:colOff>0</xdr:colOff>
      <xdr:row>59</xdr:row>
      <xdr:rowOff>0</xdr:rowOff>
    </xdr:from>
    <xdr:to>
      <xdr:col>2</xdr:col>
      <xdr:colOff>796637</xdr:colOff>
      <xdr:row>59</xdr:row>
      <xdr:rowOff>944991</xdr:rowOff>
    </xdr:to>
    <xdr:pic>
      <xdr:nvPicPr>
        <xdr:cNvPr id="199" name="Image 198">
          <a:extLst>
            <a:ext uri="{FF2B5EF4-FFF2-40B4-BE49-F238E27FC236}">
              <a16:creationId xmlns:a16="http://schemas.microsoft.com/office/drawing/2014/main" id="{00000000-0008-0000-0400-0000C7000000}"/>
            </a:ext>
          </a:extLst>
        </xdr:cNvPr>
        <xdr:cNvPicPr>
          <a:picLocks noChangeAspect="1"/>
        </xdr:cNvPicPr>
      </xdr:nvPicPr>
      <xdr:blipFill>
        <a:blip xmlns:r="http://schemas.openxmlformats.org/officeDocument/2006/relationships" r:embed="rId121"/>
        <a:stretch>
          <a:fillRect/>
        </a:stretch>
      </xdr:blipFill>
      <xdr:spPr>
        <a:xfrm>
          <a:off x="726281" y="65603438"/>
          <a:ext cx="796637" cy="944991"/>
        </a:xfrm>
        <a:prstGeom prst="rect">
          <a:avLst/>
        </a:prstGeom>
        <a:ln>
          <a:prstDash val="solid"/>
        </a:ln>
      </xdr:spPr>
    </xdr:pic>
    <xdr:clientData/>
  </xdr:twoCellAnchor>
  <xdr:twoCellAnchor editAs="oneCell">
    <xdr:from>
      <xdr:col>2</xdr:col>
      <xdr:colOff>0</xdr:colOff>
      <xdr:row>65</xdr:row>
      <xdr:rowOff>0</xdr:rowOff>
    </xdr:from>
    <xdr:to>
      <xdr:col>2</xdr:col>
      <xdr:colOff>730207</xdr:colOff>
      <xdr:row>65</xdr:row>
      <xdr:rowOff>762000</xdr:rowOff>
    </xdr:to>
    <xdr:pic>
      <xdr:nvPicPr>
        <xdr:cNvPr id="201" name="Image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151"/>
        <a:stretch>
          <a:fillRect/>
        </a:stretch>
      </xdr:blipFill>
      <xdr:spPr>
        <a:xfrm>
          <a:off x="726281" y="72461438"/>
          <a:ext cx="730207" cy="762000"/>
        </a:xfrm>
        <a:prstGeom prst="rect">
          <a:avLst/>
        </a:prstGeom>
        <a:ln>
          <a:prstDash val="solid"/>
        </a:ln>
      </xdr:spPr>
    </xdr:pic>
    <xdr:clientData/>
  </xdr:twoCellAnchor>
  <xdr:twoCellAnchor editAs="oneCell">
    <xdr:from>
      <xdr:col>3</xdr:col>
      <xdr:colOff>0</xdr:colOff>
      <xdr:row>65</xdr:row>
      <xdr:rowOff>0</xdr:rowOff>
    </xdr:from>
    <xdr:to>
      <xdr:col>3</xdr:col>
      <xdr:colOff>587375</xdr:colOff>
      <xdr:row>65</xdr:row>
      <xdr:rowOff>824666</xdr:rowOff>
    </xdr:to>
    <xdr:pic>
      <xdr:nvPicPr>
        <xdr:cNvPr id="202" name="Image 201">
          <a:extLst>
            <a:ext uri="{FF2B5EF4-FFF2-40B4-BE49-F238E27FC236}">
              <a16:creationId xmlns:a16="http://schemas.microsoft.com/office/drawing/2014/main" id="{00000000-0008-0000-0400-0000CA000000}"/>
            </a:ext>
          </a:extLst>
        </xdr:cNvPr>
        <xdr:cNvPicPr>
          <a:picLocks noChangeAspect="1"/>
        </xdr:cNvPicPr>
      </xdr:nvPicPr>
      <xdr:blipFill>
        <a:blip xmlns:r="http://schemas.openxmlformats.org/officeDocument/2006/relationships" r:embed="rId152"/>
        <a:stretch>
          <a:fillRect/>
        </a:stretch>
      </xdr:blipFill>
      <xdr:spPr>
        <a:xfrm>
          <a:off x="1845469" y="72461438"/>
          <a:ext cx="587375" cy="824666"/>
        </a:xfrm>
        <a:prstGeom prst="rect">
          <a:avLst/>
        </a:prstGeom>
        <a:ln>
          <a:prstDash val="solid"/>
        </a:ln>
      </xdr:spPr>
    </xdr:pic>
    <xdr:clientData/>
  </xdr:twoCellAnchor>
  <xdr:twoCellAnchor editAs="oneCell">
    <xdr:from>
      <xdr:col>2</xdr:col>
      <xdr:colOff>0</xdr:colOff>
      <xdr:row>66</xdr:row>
      <xdr:rowOff>0</xdr:rowOff>
    </xdr:from>
    <xdr:to>
      <xdr:col>2</xdr:col>
      <xdr:colOff>833437</xdr:colOff>
      <xdr:row>66</xdr:row>
      <xdr:rowOff>960094</xdr:rowOff>
    </xdr:to>
    <xdr:pic>
      <xdr:nvPicPr>
        <xdr:cNvPr id="203" name="Image 202">
          <a:extLst>
            <a:ext uri="{FF2B5EF4-FFF2-40B4-BE49-F238E27FC236}">
              <a16:creationId xmlns:a16="http://schemas.microsoft.com/office/drawing/2014/main" id="{00000000-0008-0000-0400-0000CB000000}"/>
            </a:ext>
          </a:extLst>
        </xdr:cNvPr>
        <xdr:cNvPicPr>
          <a:picLocks noChangeAspect="1"/>
        </xdr:cNvPicPr>
      </xdr:nvPicPr>
      <xdr:blipFill>
        <a:blip xmlns:r="http://schemas.openxmlformats.org/officeDocument/2006/relationships" r:embed="rId153"/>
        <a:stretch>
          <a:fillRect/>
        </a:stretch>
      </xdr:blipFill>
      <xdr:spPr>
        <a:xfrm>
          <a:off x="726281" y="73604438"/>
          <a:ext cx="833437" cy="960094"/>
        </a:xfrm>
        <a:prstGeom prst="rect">
          <a:avLst/>
        </a:prstGeom>
        <a:ln>
          <a:prstDash val="solid"/>
        </a:ln>
      </xdr:spPr>
    </xdr:pic>
    <xdr:clientData/>
  </xdr:twoCellAnchor>
  <xdr:twoCellAnchor editAs="oneCell">
    <xdr:from>
      <xdr:col>3</xdr:col>
      <xdr:colOff>0</xdr:colOff>
      <xdr:row>66</xdr:row>
      <xdr:rowOff>0</xdr:rowOff>
    </xdr:from>
    <xdr:to>
      <xdr:col>3</xdr:col>
      <xdr:colOff>746192</xdr:colOff>
      <xdr:row>66</xdr:row>
      <xdr:rowOff>1047750</xdr:rowOff>
    </xdr:to>
    <xdr:pic>
      <xdr:nvPicPr>
        <xdr:cNvPr id="204" name="Image 203">
          <a:extLst>
            <a:ext uri="{FF2B5EF4-FFF2-40B4-BE49-F238E27FC236}">
              <a16:creationId xmlns:a16="http://schemas.microsoft.com/office/drawing/2014/main" id="{00000000-0008-0000-0400-0000CC000000}"/>
            </a:ext>
          </a:extLst>
        </xdr:cNvPr>
        <xdr:cNvPicPr>
          <a:picLocks noChangeAspect="1"/>
        </xdr:cNvPicPr>
      </xdr:nvPicPr>
      <xdr:blipFill>
        <a:blip xmlns:r="http://schemas.openxmlformats.org/officeDocument/2006/relationships" r:embed="rId154"/>
        <a:stretch>
          <a:fillRect/>
        </a:stretch>
      </xdr:blipFill>
      <xdr:spPr>
        <a:xfrm>
          <a:off x="1845469" y="73604438"/>
          <a:ext cx="746192" cy="1047750"/>
        </a:xfrm>
        <a:prstGeom prst="rect">
          <a:avLst/>
        </a:prstGeom>
        <a:ln>
          <a:prstDash val="solid"/>
        </a:ln>
      </xdr:spPr>
    </xdr:pic>
    <xdr:clientData/>
  </xdr:twoCellAnchor>
  <xdr:twoCellAnchor editAs="oneCell">
    <xdr:from>
      <xdr:col>2</xdr:col>
      <xdr:colOff>0</xdr:colOff>
      <xdr:row>67</xdr:row>
      <xdr:rowOff>0</xdr:rowOff>
    </xdr:from>
    <xdr:to>
      <xdr:col>2</xdr:col>
      <xdr:colOff>738187</xdr:colOff>
      <xdr:row>67</xdr:row>
      <xdr:rowOff>1020704</xdr:rowOff>
    </xdr:to>
    <xdr:pic>
      <xdr:nvPicPr>
        <xdr:cNvPr id="205" name="Image 204">
          <a:extLst>
            <a:ext uri="{FF2B5EF4-FFF2-40B4-BE49-F238E27FC236}">
              <a16:creationId xmlns:a16="http://schemas.microsoft.com/office/drawing/2014/main" id="{00000000-0008-0000-0400-0000CD000000}"/>
            </a:ext>
          </a:extLst>
        </xdr:cNvPr>
        <xdr:cNvPicPr>
          <a:picLocks noChangeAspect="1"/>
        </xdr:cNvPicPr>
      </xdr:nvPicPr>
      <xdr:blipFill>
        <a:blip xmlns:r="http://schemas.openxmlformats.org/officeDocument/2006/relationships" r:embed="rId155"/>
        <a:stretch>
          <a:fillRect/>
        </a:stretch>
      </xdr:blipFill>
      <xdr:spPr>
        <a:xfrm>
          <a:off x="726281" y="74747438"/>
          <a:ext cx="738187" cy="1020704"/>
        </a:xfrm>
        <a:prstGeom prst="rect">
          <a:avLst/>
        </a:prstGeom>
        <a:ln>
          <a:prstDash val="solid"/>
        </a:ln>
      </xdr:spPr>
    </xdr:pic>
    <xdr:clientData/>
  </xdr:twoCellAnchor>
  <xdr:twoCellAnchor editAs="oneCell">
    <xdr:from>
      <xdr:col>3</xdr:col>
      <xdr:colOff>0</xdr:colOff>
      <xdr:row>67</xdr:row>
      <xdr:rowOff>0</xdr:rowOff>
    </xdr:from>
    <xdr:to>
      <xdr:col>3</xdr:col>
      <xdr:colOff>748393</xdr:colOff>
      <xdr:row>67</xdr:row>
      <xdr:rowOff>1050629</xdr:rowOff>
    </xdr:to>
    <xdr:pic>
      <xdr:nvPicPr>
        <xdr:cNvPr id="206" name="Image 205">
          <a:extLst>
            <a:ext uri="{FF2B5EF4-FFF2-40B4-BE49-F238E27FC236}">
              <a16:creationId xmlns:a16="http://schemas.microsoft.com/office/drawing/2014/main" id="{00000000-0008-0000-0400-0000CE000000}"/>
            </a:ext>
          </a:extLst>
        </xdr:cNvPr>
        <xdr:cNvPicPr>
          <a:picLocks noChangeAspect="1"/>
        </xdr:cNvPicPr>
      </xdr:nvPicPr>
      <xdr:blipFill>
        <a:blip xmlns:r="http://schemas.openxmlformats.org/officeDocument/2006/relationships" r:embed="rId156"/>
        <a:stretch>
          <a:fillRect/>
        </a:stretch>
      </xdr:blipFill>
      <xdr:spPr>
        <a:xfrm>
          <a:off x="1845469" y="74747438"/>
          <a:ext cx="748393" cy="1050629"/>
        </a:xfrm>
        <a:prstGeom prst="rect">
          <a:avLst/>
        </a:prstGeom>
        <a:ln>
          <a:prstDash val="solid"/>
        </a:ln>
      </xdr:spPr>
    </xdr:pic>
    <xdr:clientData/>
  </xdr:twoCellAnchor>
  <xdr:twoCellAnchor editAs="oneCell">
    <xdr:from>
      <xdr:col>2</xdr:col>
      <xdr:colOff>0</xdr:colOff>
      <xdr:row>68</xdr:row>
      <xdr:rowOff>0</xdr:rowOff>
    </xdr:from>
    <xdr:to>
      <xdr:col>2</xdr:col>
      <xdr:colOff>639536</xdr:colOff>
      <xdr:row>68</xdr:row>
      <xdr:rowOff>1055724</xdr:rowOff>
    </xdr:to>
    <xdr:pic>
      <xdr:nvPicPr>
        <xdr:cNvPr id="207" name="Image 206">
          <a:extLst>
            <a:ext uri="{FF2B5EF4-FFF2-40B4-BE49-F238E27FC236}">
              <a16:creationId xmlns:a16="http://schemas.microsoft.com/office/drawing/2014/main" id="{00000000-0008-0000-0400-0000CF000000}"/>
            </a:ext>
          </a:extLst>
        </xdr:cNvPr>
        <xdr:cNvPicPr>
          <a:picLocks noChangeAspect="1"/>
        </xdr:cNvPicPr>
      </xdr:nvPicPr>
      <xdr:blipFill>
        <a:blip xmlns:r="http://schemas.openxmlformats.org/officeDocument/2006/relationships" r:embed="rId157"/>
        <a:stretch>
          <a:fillRect/>
        </a:stretch>
      </xdr:blipFill>
      <xdr:spPr>
        <a:xfrm>
          <a:off x="726281" y="75890438"/>
          <a:ext cx="639536" cy="1055724"/>
        </a:xfrm>
        <a:prstGeom prst="rect">
          <a:avLst/>
        </a:prstGeom>
        <a:ln>
          <a:prstDash val="solid"/>
        </a:ln>
      </xdr:spPr>
    </xdr:pic>
    <xdr:clientData/>
  </xdr:twoCellAnchor>
  <xdr:twoCellAnchor editAs="oneCell">
    <xdr:from>
      <xdr:col>3</xdr:col>
      <xdr:colOff>0</xdr:colOff>
      <xdr:row>68</xdr:row>
      <xdr:rowOff>0</xdr:rowOff>
    </xdr:from>
    <xdr:to>
      <xdr:col>3</xdr:col>
      <xdr:colOff>764973</xdr:colOff>
      <xdr:row>68</xdr:row>
      <xdr:rowOff>1073729</xdr:rowOff>
    </xdr:to>
    <xdr:pic>
      <xdr:nvPicPr>
        <xdr:cNvPr id="208" name="Imag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58" cstate="print"/>
        <a:stretch>
          <a:fillRect/>
        </a:stretch>
      </xdr:blipFill>
      <xdr:spPr>
        <a:xfrm>
          <a:off x="1845469" y="75890438"/>
          <a:ext cx="764973" cy="1073729"/>
        </a:xfrm>
        <a:prstGeom prst="rect">
          <a:avLst/>
        </a:prstGeom>
        <a:ln>
          <a:prstDash val="solid"/>
        </a:ln>
      </xdr:spPr>
    </xdr:pic>
    <xdr:clientData/>
  </xdr:twoCellAnchor>
  <xdr:twoCellAnchor editAs="oneCell">
    <xdr:from>
      <xdr:col>2</xdr:col>
      <xdr:colOff>0</xdr:colOff>
      <xdr:row>69</xdr:row>
      <xdr:rowOff>0</xdr:rowOff>
    </xdr:from>
    <xdr:to>
      <xdr:col>2</xdr:col>
      <xdr:colOff>692727</xdr:colOff>
      <xdr:row>69</xdr:row>
      <xdr:rowOff>676439</xdr:rowOff>
    </xdr:to>
    <xdr:pic>
      <xdr:nvPicPr>
        <xdr:cNvPr id="209" name="Imag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59"/>
        <a:stretch>
          <a:fillRect/>
        </a:stretch>
      </xdr:blipFill>
      <xdr:spPr>
        <a:xfrm>
          <a:off x="726281" y="77033438"/>
          <a:ext cx="692727" cy="676439"/>
        </a:xfrm>
        <a:prstGeom prst="rect">
          <a:avLst/>
        </a:prstGeom>
        <a:ln>
          <a:prstDash val="solid"/>
        </a:ln>
      </xdr:spPr>
    </xdr:pic>
    <xdr:clientData/>
  </xdr:twoCellAnchor>
  <xdr:twoCellAnchor editAs="oneCell">
    <xdr:from>
      <xdr:col>3</xdr:col>
      <xdr:colOff>0</xdr:colOff>
      <xdr:row>69</xdr:row>
      <xdr:rowOff>0</xdr:rowOff>
    </xdr:from>
    <xdr:to>
      <xdr:col>3</xdr:col>
      <xdr:colOff>714375</xdr:colOff>
      <xdr:row>69</xdr:row>
      <xdr:rowOff>1002970</xdr:rowOff>
    </xdr:to>
    <xdr:pic>
      <xdr:nvPicPr>
        <xdr:cNvPr id="210" name="Imag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160"/>
        <a:stretch>
          <a:fillRect/>
        </a:stretch>
      </xdr:blipFill>
      <xdr:spPr>
        <a:xfrm>
          <a:off x="1845469" y="77033438"/>
          <a:ext cx="714375" cy="1002970"/>
        </a:xfrm>
        <a:prstGeom prst="rect">
          <a:avLst/>
        </a:prstGeom>
        <a:ln>
          <a:prstDash val="solid"/>
        </a:ln>
      </xdr:spPr>
    </xdr:pic>
    <xdr:clientData/>
  </xdr:twoCellAnchor>
  <xdr:twoCellAnchor editAs="oneCell">
    <xdr:from>
      <xdr:col>2</xdr:col>
      <xdr:colOff>0</xdr:colOff>
      <xdr:row>70</xdr:row>
      <xdr:rowOff>0</xdr:rowOff>
    </xdr:from>
    <xdr:to>
      <xdr:col>2</xdr:col>
      <xdr:colOff>725224</xdr:colOff>
      <xdr:row>70</xdr:row>
      <xdr:rowOff>1004455</xdr:rowOff>
    </xdr:to>
    <xdr:pic>
      <xdr:nvPicPr>
        <xdr:cNvPr id="213" name="Image 212">
          <a:extLst>
            <a:ext uri="{FF2B5EF4-FFF2-40B4-BE49-F238E27FC236}">
              <a16:creationId xmlns:a16="http://schemas.microsoft.com/office/drawing/2014/main" id="{00000000-0008-0000-0400-0000D5000000}"/>
            </a:ext>
          </a:extLst>
        </xdr:cNvPr>
        <xdr:cNvPicPr>
          <a:picLocks noChangeAspect="1"/>
        </xdr:cNvPicPr>
      </xdr:nvPicPr>
      <xdr:blipFill>
        <a:blip xmlns:r="http://schemas.openxmlformats.org/officeDocument/2006/relationships" r:embed="rId161"/>
        <a:stretch>
          <a:fillRect/>
        </a:stretch>
      </xdr:blipFill>
      <xdr:spPr>
        <a:xfrm>
          <a:off x="726281" y="78176438"/>
          <a:ext cx="725224" cy="1004455"/>
        </a:xfrm>
        <a:prstGeom prst="rect">
          <a:avLst/>
        </a:prstGeom>
        <a:ln>
          <a:prstDash val="solid"/>
        </a:ln>
      </xdr:spPr>
    </xdr:pic>
    <xdr:clientData/>
  </xdr:twoCellAnchor>
  <xdr:twoCellAnchor editAs="oneCell">
    <xdr:from>
      <xdr:col>3</xdr:col>
      <xdr:colOff>0</xdr:colOff>
      <xdr:row>70</xdr:row>
      <xdr:rowOff>0</xdr:rowOff>
    </xdr:from>
    <xdr:to>
      <xdr:col>3</xdr:col>
      <xdr:colOff>723897</xdr:colOff>
      <xdr:row>70</xdr:row>
      <xdr:rowOff>1016240</xdr:rowOff>
    </xdr:to>
    <xdr:pic>
      <xdr:nvPicPr>
        <xdr:cNvPr id="214" name="Image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162"/>
        <a:stretch>
          <a:fillRect/>
        </a:stretch>
      </xdr:blipFill>
      <xdr:spPr>
        <a:xfrm>
          <a:off x="1845469" y="78176438"/>
          <a:ext cx="723897" cy="1016240"/>
        </a:xfrm>
        <a:prstGeom prst="rect">
          <a:avLst/>
        </a:prstGeom>
        <a:ln>
          <a:prstDash val="solid"/>
        </a:ln>
      </xdr:spPr>
    </xdr:pic>
    <xdr:clientData/>
  </xdr:twoCellAnchor>
  <xdr:twoCellAnchor editAs="oneCell">
    <xdr:from>
      <xdr:col>2</xdr:col>
      <xdr:colOff>0</xdr:colOff>
      <xdr:row>71</xdr:row>
      <xdr:rowOff>0</xdr:rowOff>
    </xdr:from>
    <xdr:to>
      <xdr:col>2</xdr:col>
      <xdr:colOff>753508</xdr:colOff>
      <xdr:row>71</xdr:row>
      <xdr:rowOff>432955</xdr:rowOff>
    </xdr:to>
    <xdr:pic>
      <xdr:nvPicPr>
        <xdr:cNvPr id="221" name="Image 220">
          <a:extLst>
            <a:ext uri="{FF2B5EF4-FFF2-40B4-BE49-F238E27FC236}">
              <a16:creationId xmlns:a16="http://schemas.microsoft.com/office/drawing/2014/main" id="{00000000-0008-0000-0400-0000DD000000}"/>
            </a:ext>
          </a:extLst>
        </xdr:cNvPr>
        <xdr:cNvPicPr>
          <a:picLocks noChangeAspect="1"/>
        </xdr:cNvPicPr>
      </xdr:nvPicPr>
      <xdr:blipFill>
        <a:blip xmlns:r="http://schemas.openxmlformats.org/officeDocument/2006/relationships" r:embed="rId163"/>
        <a:stretch>
          <a:fillRect/>
        </a:stretch>
      </xdr:blipFill>
      <xdr:spPr>
        <a:xfrm>
          <a:off x="726281" y="79319438"/>
          <a:ext cx="753508" cy="432955"/>
        </a:xfrm>
        <a:prstGeom prst="rect">
          <a:avLst/>
        </a:prstGeom>
        <a:ln>
          <a:prstDash val="solid"/>
        </a:ln>
      </xdr:spPr>
    </xdr:pic>
    <xdr:clientData/>
  </xdr:twoCellAnchor>
  <xdr:twoCellAnchor editAs="oneCell">
    <xdr:from>
      <xdr:col>3</xdr:col>
      <xdr:colOff>0</xdr:colOff>
      <xdr:row>71</xdr:row>
      <xdr:rowOff>0</xdr:rowOff>
    </xdr:from>
    <xdr:to>
      <xdr:col>3</xdr:col>
      <xdr:colOff>762000</xdr:colOff>
      <xdr:row>71</xdr:row>
      <xdr:rowOff>1069834</xdr:rowOff>
    </xdr:to>
    <xdr:pic>
      <xdr:nvPicPr>
        <xdr:cNvPr id="222" name="Image 221">
          <a:extLst>
            <a:ext uri="{FF2B5EF4-FFF2-40B4-BE49-F238E27FC236}">
              <a16:creationId xmlns:a16="http://schemas.microsoft.com/office/drawing/2014/main" id="{00000000-0008-0000-0400-0000DE000000}"/>
            </a:ext>
          </a:extLst>
        </xdr:cNvPr>
        <xdr:cNvPicPr>
          <a:picLocks noChangeAspect="1"/>
        </xdr:cNvPicPr>
      </xdr:nvPicPr>
      <xdr:blipFill>
        <a:blip xmlns:r="http://schemas.openxmlformats.org/officeDocument/2006/relationships" r:embed="rId164"/>
        <a:stretch>
          <a:fillRect/>
        </a:stretch>
      </xdr:blipFill>
      <xdr:spPr>
        <a:xfrm>
          <a:off x="1845469" y="79319438"/>
          <a:ext cx="762000" cy="1069834"/>
        </a:xfrm>
        <a:prstGeom prst="rect">
          <a:avLst/>
        </a:prstGeom>
        <a:ln>
          <a:prstDash val="solid"/>
        </a:ln>
      </xdr:spPr>
    </xdr:pic>
    <xdr:clientData/>
  </xdr:twoCellAnchor>
  <xdr:twoCellAnchor editAs="oneCell">
    <xdr:from>
      <xdr:col>2</xdr:col>
      <xdr:colOff>0</xdr:colOff>
      <xdr:row>74</xdr:row>
      <xdr:rowOff>0</xdr:rowOff>
    </xdr:from>
    <xdr:to>
      <xdr:col>2</xdr:col>
      <xdr:colOff>807235</xdr:colOff>
      <xdr:row>74</xdr:row>
      <xdr:rowOff>727363</xdr:rowOff>
    </xdr:to>
    <xdr:pic>
      <xdr:nvPicPr>
        <xdr:cNvPr id="225" name="Image 224">
          <a:extLst>
            <a:ext uri="{FF2B5EF4-FFF2-40B4-BE49-F238E27FC236}">
              <a16:creationId xmlns:a16="http://schemas.microsoft.com/office/drawing/2014/main" id="{00000000-0008-0000-0400-0000E1000000}"/>
            </a:ext>
          </a:extLst>
        </xdr:cNvPr>
        <xdr:cNvPicPr>
          <a:picLocks noChangeAspect="1"/>
        </xdr:cNvPicPr>
      </xdr:nvPicPr>
      <xdr:blipFill>
        <a:blip xmlns:r="http://schemas.openxmlformats.org/officeDocument/2006/relationships" r:embed="rId165"/>
        <a:stretch>
          <a:fillRect/>
        </a:stretch>
      </xdr:blipFill>
      <xdr:spPr>
        <a:xfrm>
          <a:off x="726281" y="82748438"/>
          <a:ext cx="807235" cy="727363"/>
        </a:xfrm>
        <a:prstGeom prst="rect">
          <a:avLst/>
        </a:prstGeom>
        <a:ln>
          <a:prstDash val="solid"/>
        </a:ln>
      </xdr:spPr>
    </xdr:pic>
    <xdr:clientData/>
  </xdr:twoCellAnchor>
  <xdr:twoCellAnchor editAs="oneCell">
    <xdr:from>
      <xdr:col>3</xdr:col>
      <xdr:colOff>0</xdr:colOff>
      <xdr:row>74</xdr:row>
      <xdr:rowOff>0</xdr:rowOff>
    </xdr:from>
    <xdr:to>
      <xdr:col>3</xdr:col>
      <xdr:colOff>762000</xdr:colOff>
      <xdr:row>74</xdr:row>
      <xdr:rowOff>1069835</xdr:rowOff>
    </xdr:to>
    <xdr:pic>
      <xdr:nvPicPr>
        <xdr:cNvPr id="226" name="Image 225">
          <a:extLst>
            <a:ext uri="{FF2B5EF4-FFF2-40B4-BE49-F238E27FC236}">
              <a16:creationId xmlns:a16="http://schemas.microsoft.com/office/drawing/2014/main" id="{00000000-0008-0000-0400-0000E2000000}"/>
            </a:ext>
          </a:extLst>
        </xdr:cNvPr>
        <xdr:cNvPicPr>
          <a:picLocks noChangeAspect="1"/>
        </xdr:cNvPicPr>
      </xdr:nvPicPr>
      <xdr:blipFill>
        <a:blip xmlns:r="http://schemas.openxmlformats.org/officeDocument/2006/relationships" r:embed="rId166"/>
        <a:stretch>
          <a:fillRect/>
        </a:stretch>
      </xdr:blipFill>
      <xdr:spPr>
        <a:xfrm>
          <a:off x="1845469" y="82748438"/>
          <a:ext cx="762000" cy="1069835"/>
        </a:xfrm>
        <a:prstGeom prst="rect">
          <a:avLst/>
        </a:prstGeom>
        <a:ln>
          <a:prstDash val="solid"/>
        </a:ln>
      </xdr:spPr>
    </xdr:pic>
    <xdr:clientData/>
  </xdr:twoCellAnchor>
  <xdr:twoCellAnchor editAs="oneCell">
    <xdr:from>
      <xdr:col>3</xdr:col>
      <xdr:colOff>0</xdr:colOff>
      <xdr:row>73</xdr:row>
      <xdr:rowOff>0</xdr:rowOff>
    </xdr:from>
    <xdr:to>
      <xdr:col>3</xdr:col>
      <xdr:colOff>796635</xdr:colOff>
      <xdr:row>73</xdr:row>
      <xdr:rowOff>1118461</xdr:rowOff>
    </xdr:to>
    <xdr:pic>
      <xdr:nvPicPr>
        <xdr:cNvPr id="228" name="Image 227">
          <a:extLst>
            <a:ext uri="{FF2B5EF4-FFF2-40B4-BE49-F238E27FC236}">
              <a16:creationId xmlns:a16="http://schemas.microsoft.com/office/drawing/2014/main" id="{00000000-0008-0000-0400-0000E4000000}"/>
            </a:ext>
          </a:extLst>
        </xdr:cNvPr>
        <xdr:cNvPicPr>
          <a:picLocks noChangeAspect="1"/>
        </xdr:cNvPicPr>
      </xdr:nvPicPr>
      <xdr:blipFill>
        <a:blip xmlns:r="http://schemas.openxmlformats.org/officeDocument/2006/relationships" r:embed="rId142"/>
        <a:stretch>
          <a:fillRect/>
        </a:stretch>
      </xdr:blipFill>
      <xdr:spPr>
        <a:xfrm>
          <a:off x="1845469" y="81605438"/>
          <a:ext cx="796635" cy="1118461"/>
        </a:xfrm>
        <a:prstGeom prst="rect">
          <a:avLst/>
        </a:prstGeom>
        <a:ln>
          <a:prstDash val="solid"/>
        </a:ln>
      </xdr:spPr>
    </xdr:pic>
    <xdr:clientData/>
  </xdr:twoCellAnchor>
  <xdr:twoCellAnchor editAs="oneCell">
    <xdr:from>
      <xdr:col>3</xdr:col>
      <xdr:colOff>0</xdr:colOff>
      <xdr:row>75</xdr:row>
      <xdr:rowOff>0</xdr:rowOff>
    </xdr:from>
    <xdr:to>
      <xdr:col>3</xdr:col>
      <xdr:colOff>796635</xdr:colOff>
      <xdr:row>75</xdr:row>
      <xdr:rowOff>1118461</xdr:rowOff>
    </xdr:to>
    <xdr:pic>
      <xdr:nvPicPr>
        <xdr:cNvPr id="229" name="Image 228">
          <a:extLst>
            <a:ext uri="{FF2B5EF4-FFF2-40B4-BE49-F238E27FC236}">
              <a16:creationId xmlns:a16="http://schemas.microsoft.com/office/drawing/2014/main" id="{00000000-0008-0000-0400-0000E5000000}"/>
            </a:ext>
          </a:extLst>
        </xdr:cNvPr>
        <xdr:cNvPicPr>
          <a:picLocks noChangeAspect="1"/>
        </xdr:cNvPicPr>
      </xdr:nvPicPr>
      <xdr:blipFill>
        <a:blip xmlns:r="http://schemas.openxmlformats.org/officeDocument/2006/relationships" r:embed="rId142"/>
        <a:stretch>
          <a:fillRect/>
        </a:stretch>
      </xdr:blipFill>
      <xdr:spPr>
        <a:xfrm>
          <a:off x="1845469" y="83891438"/>
          <a:ext cx="796635" cy="1118461"/>
        </a:xfrm>
        <a:prstGeom prst="rect">
          <a:avLst/>
        </a:prstGeom>
        <a:ln>
          <a:prstDash val="solid"/>
        </a:ln>
      </xdr:spPr>
    </xdr:pic>
    <xdr:clientData/>
  </xdr:twoCellAnchor>
  <xdr:twoCellAnchor editAs="oneCell">
    <xdr:from>
      <xdr:col>2</xdr:col>
      <xdr:colOff>0</xdr:colOff>
      <xdr:row>77</xdr:row>
      <xdr:rowOff>0</xdr:rowOff>
    </xdr:from>
    <xdr:to>
      <xdr:col>2</xdr:col>
      <xdr:colOff>796637</xdr:colOff>
      <xdr:row>77</xdr:row>
      <xdr:rowOff>944991</xdr:rowOff>
    </xdr:to>
    <xdr:pic>
      <xdr:nvPicPr>
        <xdr:cNvPr id="233" name="Image 232">
          <a:extLst>
            <a:ext uri="{FF2B5EF4-FFF2-40B4-BE49-F238E27FC236}">
              <a16:creationId xmlns:a16="http://schemas.microsoft.com/office/drawing/2014/main" id="{00000000-0008-0000-0400-0000E9000000}"/>
            </a:ext>
          </a:extLst>
        </xdr:cNvPr>
        <xdr:cNvPicPr>
          <a:picLocks noChangeAspect="1"/>
        </xdr:cNvPicPr>
      </xdr:nvPicPr>
      <xdr:blipFill>
        <a:blip xmlns:r="http://schemas.openxmlformats.org/officeDocument/2006/relationships" r:embed="rId121"/>
        <a:stretch>
          <a:fillRect/>
        </a:stretch>
      </xdr:blipFill>
      <xdr:spPr>
        <a:xfrm>
          <a:off x="726281" y="86177438"/>
          <a:ext cx="796637" cy="944991"/>
        </a:xfrm>
        <a:prstGeom prst="rect">
          <a:avLst/>
        </a:prstGeom>
        <a:ln>
          <a:prstDash val="solid"/>
        </a:ln>
      </xdr:spPr>
    </xdr:pic>
    <xdr:clientData/>
  </xdr:twoCellAnchor>
  <xdr:twoCellAnchor editAs="oneCell">
    <xdr:from>
      <xdr:col>2</xdr:col>
      <xdr:colOff>0</xdr:colOff>
      <xdr:row>78</xdr:row>
      <xdr:rowOff>0</xdr:rowOff>
    </xdr:from>
    <xdr:to>
      <xdr:col>2</xdr:col>
      <xdr:colOff>832272</xdr:colOff>
      <xdr:row>78</xdr:row>
      <xdr:rowOff>499143</xdr:rowOff>
    </xdr:to>
    <xdr:pic>
      <xdr:nvPicPr>
        <xdr:cNvPr id="235" name="Image 234">
          <a:extLst>
            <a:ext uri="{FF2B5EF4-FFF2-40B4-BE49-F238E27FC236}">
              <a16:creationId xmlns:a16="http://schemas.microsoft.com/office/drawing/2014/main" id="{00000000-0008-0000-0400-0000EB000000}"/>
            </a:ext>
          </a:extLst>
        </xdr:cNvPr>
        <xdr:cNvPicPr>
          <a:picLocks noChangeAspect="1"/>
        </xdr:cNvPicPr>
      </xdr:nvPicPr>
      <xdr:blipFill>
        <a:blip xmlns:r="http://schemas.openxmlformats.org/officeDocument/2006/relationships" r:embed="rId167"/>
        <a:stretch>
          <a:fillRect/>
        </a:stretch>
      </xdr:blipFill>
      <xdr:spPr>
        <a:xfrm>
          <a:off x="726281" y="87320438"/>
          <a:ext cx="832272" cy="499143"/>
        </a:xfrm>
        <a:prstGeom prst="rect">
          <a:avLst/>
        </a:prstGeom>
        <a:ln>
          <a:prstDash val="solid"/>
        </a:ln>
      </xdr:spPr>
    </xdr:pic>
    <xdr:clientData/>
  </xdr:twoCellAnchor>
  <xdr:twoCellAnchor editAs="oneCell">
    <xdr:from>
      <xdr:col>3</xdr:col>
      <xdr:colOff>0</xdr:colOff>
      <xdr:row>78</xdr:row>
      <xdr:rowOff>0</xdr:rowOff>
    </xdr:from>
    <xdr:to>
      <xdr:col>3</xdr:col>
      <xdr:colOff>809625</xdr:colOff>
      <xdr:row>78</xdr:row>
      <xdr:rowOff>1141155</xdr:rowOff>
    </xdr:to>
    <xdr:pic>
      <xdr:nvPicPr>
        <xdr:cNvPr id="236" name="Image 235">
          <a:extLst>
            <a:ext uri="{FF2B5EF4-FFF2-40B4-BE49-F238E27FC236}">
              <a16:creationId xmlns:a16="http://schemas.microsoft.com/office/drawing/2014/main" id="{00000000-0008-0000-0400-0000EC000000}"/>
            </a:ext>
          </a:extLst>
        </xdr:cNvPr>
        <xdr:cNvPicPr>
          <a:picLocks noChangeAspect="1"/>
        </xdr:cNvPicPr>
      </xdr:nvPicPr>
      <xdr:blipFill>
        <a:blip xmlns:r="http://schemas.openxmlformats.org/officeDocument/2006/relationships" r:embed="rId168"/>
        <a:stretch>
          <a:fillRect/>
        </a:stretch>
      </xdr:blipFill>
      <xdr:spPr>
        <a:xfrm>
          <a:off x="1845469" y="87320438"/>
          <a:ext cx="809625" cy="1141155"/>
        </a:xfrm>
        <a:prstGeom prst="rect">
          <a:avLst/>
        </a:prstGeom>
        <a:ln>
          <a:prstDash val="solid"/>
        </a:ln>
      </xdr:spPr>
    </xdr:pic>
    <xdr:clientData/>
  </xdr:twoCellAnchor>
  <xdr:twoCellAnchor editAs="oneCell">
    <xdr:from>
      <xdr:col>2</xdr:col>
      <xdr:colOff>0</xdr:colOff>
      <xdr:row>81</xdr:row>
      <xdr:rowOff>0</xdr:rowOff>
    </xdr:from>
    <xdr:to>
      <xdr:col>2</xdr:col>
      <xdr:colOff>733126</xdr:colOff>
      <xdr:row>81</xdr:row>
      <xdr:rowOff>623455</xdr:rowOff>
    </xdr:to>
    <xdr:pic>
      <xdr:nvPicPr>
        <xdr:cNvPr id="241" name="Image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169"/>
        <a:stretch>
          <a:fillRect/>
        </a:stretch>
      </xdr:blipFill>
      <xdr:spPr>
        <a:xfrm>
          <a:off x="726281" y="90749438"/>
          <a:ext cx="733126" cy="623455"/>
        </a:xfrm>
        <a:prstGeom prst="rect">
          <a:avLst/>
        </a:prstGeom>
        <a:ln>
          <a:prstDash val="solid"/>
        </a:ln>
      </xdr:spPr>
    </xdr:pic>
    <xdr:clientData/>
  </xdr:twoCellAnchor>
  <xdr:twoCellAnchor editAs="oneCell">
    <xdr:from>
      <xdr:col>2</xdr:col>
      <xdr:colOff>0</xdr:colOff>
      <xdr:row>82</xdr:row>
      <xdr:rowOff>0</xdr:rowOff>
    </xdr:from>
    <xdr:to>
      <xdr:col>2</xdr:col>
      <xdr:colOff>733126</xdr:colOff>
      <xdr:row>82</xdr:row>
      <xdr:rowOff>623455</xdr:rowOff>
    </xdr:to>
    <xdr:pic>
      <xdr:nvPicPr>
        <xdr:cNvPr id="242" name="Image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169"/>
        <a:stretch>
          <a:fillRect/>
        </a:stretch>
      </xdr:blipFill>
      <xdr:spPr>
        <a:xfrm>
          <a:off x="726281" y="91892438"/>
          <a:ext cx="733126" cy="623455"/>
        </a:xfrm>
        <a:prstGeom prst="rect">
          <a:avLst/>
        </a:prstGeom>
        <a:ln>
          <a:prstDash val="solid"/>
        </a:ln>
      </xdr:spPr>
    </xdr:pic>
    <xdr:clientData/>
  </xdr:twoCellAnchor>
  <xdr:twoCellAnchor editAs="oneCell">
    <xdr:from>
      <xdr:col>3</xdr:col>
      <xdr:colOff>0</xdr:colOff>
      <xdr:row>81</xdr:row>
      <xdr:rowOff>0</xdr:rowOff>
    </xdr:from>
    <xdr:to>
      <xdr:col>3</xdr:col>
      <xdr:colOff>796637</xdr:colOff>
      <xdr:row>81</xdr:row>
      <xdr:rowOff>1116876</xdr:rowOff>
    </xdr:to>
    <xdr:pic>
      <xdr:nvPicPr>
        <xdr:cNvPr id="243" name="Image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170"/>
        <a:stretch>
          <a:fillRect/>
        </a:stretch>
      </xdr:blipFill>
      <xdr:spPr>
        <a:xfrm>
          <a:off x="1845469" y="90749438"/>
          <a:ext cx="796637" cy="1116876"/>
        </a:xfrm>
        <a:prstGeom prst="rect">
          <a:avLst/>
        </a:prstGeom>
        <a:ln>
          <a:prstDash val="solid"/>
        </a:ln>
      </xdr:spPr>
    </xdr:pic>
    <xdr:clientData/>
  </xdr:twoCellAnchor>
  <xdr:twoCellAnchor editAs="oneCell">
    <xdr:from>
      <xdr:col>3</xdr:col>
      <xdr:colOff>0</xdr:colOff>
      <xdr:row>82</xdr:row>
      <xdr:rowOff>0</xdr:rowOff>
    </xdr:from>
    <xdr:to>
      <xdr:col>3</xdr:col>
      <xdr:colOff>796637</xdr:colOff>
      <xdr:row>82</xdr:row>
      <xdr:rowOff>1116876</xdr:rowOff>
    </xdr:to>
    <xdr:pic>
      <xdr:nvPicPr>
        <xdr:cNvPr id="244" name="Image 243">
          <a:extLst>
            <a:ext uri="{FF2B5EF4-FFF2-40B4-BE49-F238E27FC236}">
              <a16:creationId xmlns:a16="http://schemas.microsoft.com/office/drawing/2014/main" id="{00000000-0008-0000-0400-0000F4000000}"/>
            </a:ext>
          </a:extLst>
        </xdr:cNvPr>
        <xdr:cNvPicPr>
          <a:picLocks noChangeAspect="1"/>
        </xdr:cNvPicPr>
      </xdr:nvPicPr>
      <xdr:blipFill>
        <a:blip xmlns:r="http://schemas.openxmlformats.org/officeDocument/2006/relationships" r:embed="rId170"/>
        <a:stretch>
          <a:fillRect/>
        </a:stretch>
      </xdr:blipFill>
      <xdr:spPr>
        <a:xfrm>
          <a:off x="1845469" y="91892438"/>
          <a:ext cx="796637" cy="1116876"/>
        </a:xfrm>
        <a:prstGeom prst="rect">
          <a:avLst/>
        </a:prstGeom>
        <a:ln>
          <a:prstDash val="solid"/>
        </a:ln>
      </xdr:spPr>
    </xdr:pic>
    <xdr:clientData/>
  </xdr:twoCellAnchor>
  <xdr:oneCellAnchor>
    <xdr:from>
      <xdr:col>2</xdr:col>
      <xdr:colOff>0</xdr:colOff>
      <xdr:row>7</xdr:row>
      <xdr:rowOff>0</xdr:rowOff>
    </xdr:from>
    <xdr:ext cx="900546" cy="875684"/>
    <xdr:pic>
      <xdr:nvPicPr>
        <xdr:cNvPr id="85" name="Image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171"/>
        <a:stretch>
          <a:fillRect/>
        </a:stretch>
      </xdr:blipFill>
      <xdr:spPr>
        <a:xfrm>
          <a:off x="726281" y="6167438"/>
          <a:ext cx="900546" cy="875684"/>
        </a:xfrm>
        <a:prstGeom prst="rect">
          <a:avLst/>
        </a:prstGeom>
        <a:ln>
          <a:prstDash val="solid"/>
        </a:ln>
      </xdr:spPr>
    </xdr:pic>
    <xdr:clientData/>
  </xdr:oneCellAnchor>
  <xdr:oneCellAnchor>
    <xdr:from>
      <xdr:col>3</xdr:col>
      <xdr:colOff>0</xdr:colOff>
      <xdr:row>7</xdr:row>
      <xdr:rowOff>0</xdr:rowOff>
    </xdr:from>
    <xdr:ext cx="757463" cy="1046117"/>
    <xdr:pic>
      <xdr:nvPicPr>
        <xdr:cNvPr id="86" name="Image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72" cstate="print"/>
        <a:stretch>
          <a:fillRect/>
        </a:stretch>
      </xdr:blipFill>
      <xdr:spPr>
        <a:xfrm>
          <a:off x="1845469" y="6167438"/>
          <a:ext cx="757463" cy="1046117"/>
        </a:xfrm>
        <a:prstGeom prst="rect">
          <a:avLst/>
        </a:prstGeom>
        <a:ln>
          <a:noFill/>
          <a:prstDash val="solid"/>
        </a:ln>
      </xdr:spPr>
    </xdr:pic>
    <xdr:clientData/>
  </xdr:oneCellAnchor>
  <xdr:oneCellAnchor>
    <xdr:from>
      <xdr:col>2</xdr:col>
      <xdr:colOff>0</xdr:colOff>
      <xdr:row>4</xdr:row>
      <xdr:rowOff>0</xdr:rowOff>
    </xdr:from>
    <xdr:ext cx="710046" cy="777860"/>
    <xdr:pic>
      <xdr:nvPicPr>
        <xdr:cNvPr id="95" name="Image 94">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173" cstate="print"/>
        <a:stretch>
          <a:fillRect/>
        </a:stretch>
      </xdr:blipFill>
      <xdr:spPr>
        <a:xfrm>
          <a:off x="726281" y="2738438"/>
          <a:ext cx="710046" cy="777860"/>
        </a:xfrm>
        <a:prstGeom prst="rect">
          <a:avLst/>
        </a:prstGeom>
        <a:ln>
          <a:prstDash val="solid"/>
        </a:ln>
      </xdr:spPr>
    </xdr:pic>
    <xdr:clientData/>
  </xdr:oneCellAnchor>
  <xdr:oneCellAnchor>
    <xdr:from>
      <xdr:col>3</xdr:col>
      <xdr:colOff>0</xdr:colOff>
      <xdr:row>4</xdr:row>
      <xdr:rowOff>0</xdr:rowOff>
    </xdr:from>
    <xdr:ext cx="777875" cy="1092123"/>
    <xdr:pic>
      <xdr:nvPicPr>
        <xdr:cNvPr id="96" name="Image 95">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174"/>
        <a:stretch>
          <a:fillRect/>
        </a:stretch>
      </xdr:blipFill>
      <xdr:spPr>
        <a:xfrm>
          <a:off x="1845469" y="2738438"/>
          <a:ext cx="777875" cy="1092123"/>
        </a:xfrm>
        <a:prstGeom prst="rect">
          <a:avLst/>
        </a:prstGeom>
        <a:ln>
          <a:prstDash val="solid"/>
        </a:ln>
      </xdr:spPr>
    </xdr:pic>
    <xdr:clientData/>
  </xdr:oneCellAnchor>
  <xdr:oneCellAnchor>
    <xdr:from>
      <xdr:col>2</xdr:col>
      <xdr:colOff>0</xdr:colOff>
      <xdr:row>5</xdr:row>
      <xdr:rowOff>0</xdr:rowOff>
    </xdr:from>
    <xdr:ext cx="623455" cy="1048025"/>
    <xdr:pic>
      <xdr:nvPicPr>
        <xdr:cNvPr id="97" name="Image 96">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111" cstate="print"/>
        <a:stretch>
          <a:fillRect/>
        </a:stretch>
      </xdr:blipFill>
      <xdr:spPr>
        <a:xfrm>
          <a:off x="726281" y="3881438"/>
          <a:ext cx="623455" cy="1048025"/>
        </a:xfrm>
        <a:prstGeom prst="rect">
          <a:avLst/>
        </a:prstGeom>
        <a:ln>
          <a:prstDash val="solid"/>
        </a:ln>
      </xdr:spPr>
    </xdr:pic>
    <xdr:clientData/>
  </xdr:oneCellAnchor>
  <xdr:oneCellAnchor>
    <xdr:from>
      <xdr:col>3</xdr:col>
      <xdr:colOff>0</xdr:colOff>
      <xdr:row>5</xdr:row>
      <xdr:rowOff>0</xdr:rowOff>
    </xdr:from>
    <xdr:ext cx="803090" cy="1129392"/>
    <xdr:pic>
      <xdr:nvPicPr>
        <xdr:cNvPr id="98" name="Image 97">
          <a:extLst>
            <a:ext uri="{FF2B5EF4-FFF2-40B4-BE49-F238E27FC236}">
              <a16:creationId xmlns:a16="http://schemas.microsoft.com/office/drawing/2014/main" id="{00000000-0008-0000-0400-000062000000}"/>
            </a:ext>
          </a:extLst>
        </xdr:cNvPr>
        <xdr:cNvPicPr>
          <a:picLocks noChangeAspect="1"/>
        </xdr:cNvPicPr>
      </xdr:nvPicPr>
      <xdr:blipFill>
        <a:blip xmlns:r="http://schemas.openxmlformats.org/officeDocument/2006/relationships" r:embed="rId112"/>
        <a:stretch>
          <a:fillRect/>
        </a:stretch>
      </xdr:blipFill>
      <xdr:spPr>
        <a:xfrm>
          <a:off x="1845469" y="3881438"/>
          <a:ext cx="803090" cy="1129392"/>
        </a:xfrm>
        <a:prstGeom prst="rect">
          <a:avLst/>
        </a:prstGeom>
        <a:ln>
          <a:prstDash val="solid"/>
        </a:ln>
      </xdr:spPr>
    </xdr:pic>
    <xdr:clientData/>
  </xdr:oneCellAnchor>
  <xdr:oneCellAnchor>
    <xdr:from>
      <xdr:col>2</xdr:col>
      <xdr:colOff>0</xdr:colOff>
      <xdr:row>3</xdr:row>
      <xdr:rowOff>0</xdr:rowOff>
    </xdr:from>
    <xdr:ext cx="587860" cy="917863"/>
    <xdr:pic>
      <xdr:nvPicPr>
        <xdr:cNvPr id="99" name="Image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113" cstate="print"/>
        <a:stretch>
          <a:fillRect/>
        </a:stretch>
      </xdr:blipFill>
      <xdr:spPr>
        <a:xfrm>
          <a:off x="726281" y="1595438"/>
          <a:ext cx="587860" cy="917863"/>
        </a:xfrm>
        <a:prstGeom prst="rect">
          <a:avLst/>
        </a:prstGeom>
        <a:ln>
          <a:prstDash val="solid"/>
        </a:ln>
      </xdr:spPr>
    </xdr:pic>
    <xdr:clientData/>
  </xdr:oneCellAnchor>
  <xdr:oneCellAnchor>
    <xdr:from>
      <xdr:col>3</xdr:col>
      <xdr:colOff>0</xdr:colOff>
      <xdr:row>3</xdr:row>
      <xdr:rowOff>0</xdr:rowOff>
    </xdr:from>
    <xdr:ext cx="738341" cy="1036618"/>
    <xdr:pic>
      <xdr:nvPicPr>
        <xdr:cNvPr id="100" name="Image 99">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114"/>
        <a:stretch>
          <a:fillRect/>
        </a:stretch>
      </xdr:blipFill>
      <xdr:spPr>
        <a:xfrm>
          <a:off x="1845469" y="1595438"/>
          <a:ext cx="738341" cy="1036618"/>
        </a:xfrm>
        <a:prstGeom prst="rect">
          <a:avLst/>
        </a:prstGeom>
        <a:ln>
          <a:prstDash val="solid"/>
        </a:ln>
      </xdr:spPr>
    </xdr:pic>
    <xdr:clientData/>
  </xdr:oneCellAnchor>
  <xdr:oneCellAnchor>
    <xdr:from>
      <xdr:col>2</xdr:col>
      <xdr:colOff>0</xdr:colOff>
      <xdr:row>6</xdr:row>
      <xdr:rowOff>0</xdr:rowOff>
    </xdr:from>
    <xdr:ext cx="835069" cy="571500"/>
    <xdr:pic>
      <xdr:nvPicPr>
        <xdr:cNvPr id="101" name="Image 100">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99"/>
        <a:stretch>
          <a:fillRect/>
        </a:stretch>
      </xdr:blipFill>
      <xdr:spPr>
        <a:xfrm>
          <a:off x="726281" y="5024438"/>
          <a:ext cx="835069" cy="571500"/>
        </a:xfrm>
        <a:prstGeom prst="rect">
          <a:avLst/>
        </a:prstGeom>
        <a:ln>
          <a:prstDash val="solid"/>
        </a:ln>
      </xdr:spPr>
    </xdr:pic>
    <xdr:clientData/>
  </xdr:oneCellAnchor>
  <xdr:oneCellAnchor>
    <xdr:from>
      <xdr:col>3</xdr:col>
      <xdr:colOff>0</xdr:colOff>
      <xdr:row>6</xdr:row>
      <xdr:rowOff>0</xdr:rowOff>
    </xdr:from>
    <xdr:ext cx="830035" cy="1165049"/>
    <xdr:pic>
      <xdr:nvPicPr>
        <xdr:cNvPr id="102" name="Image 101">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00" cstate="print"/>
        <a:stretch>
          <a:fillRect/>
        </a:stretch>
      </xdr:blipFill>
      <xdr:spPr>
        <a:xfrm>
          <a:off x="1845469" y="5024438"/>
          <a:ext cx="830035" cy="1165049"/>
        </a:xfrm>
        <a:prstGeom prst="rect">
          <a:avLst/>
        </a:prstGeom>
        <a:ln>
          <a:prstDash val="solid"/>
        </a:ln>
      </xdr:spPr>
    </xdr:pic>
    <xdr:clientData/>
  </xdr:oneCellAnchor>
  <xdr:oneCellAnchor>
    <xdr:from>
      <xdr:col>2</xdr:col>
      <xdr:colOff>0</xdr:colOff>
      <xdr:row>12</xdr:row>
      <xdr:rowOff>0</xdr:rowOff>
    </xdr:from>
    <xdr:ext cx="710046" cy="777860"/>
    <xdr:pic>
      <xdr:nvPicPr>
        <xdr:cNvPr id="103" name="Image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73" cstate="print"/>
        <a:stretch>
          <a:fillRect/>
        </a:stretch>
      </xdr:blipFill>
      <xdr:spPr>
        <a:xfrm>
          <a:off x="726281" y="11882438"/>
          <a:ext cx="710046" cy="777860"/>
        </a:xfrm>
        <a:prstGeom prst="rect">
          <a:avLst/>
        </a:prstGeom>
        <a:ln>
          <a:prstDash val="solid"/>
        </a:ln>
      </xdr:spPr>
    </xdr:pic>
    <xdr:clientData/>
  </xdr:oneCellAnchor>
  <xdr:oneCellAnchor>
    <xdr:from>
      <xdr:col>3</xdr:col>
      <xdr:colOff>0</xdr:colOff>
      <xdr:row>12</xdr:row>
      <xdr:rowOff>0</xdr:rowOff>
    </xdr:from>
    <xdr:ext cx="777875" cy="1092123"/>
    <xdr:pic>
      <xdr:nvPicPr>
        <xdr:cNvPr id="104" name="Image 103">
          <a:extLst>
            <a:ext uri="{FF2B5EF4-FFF2-40B4-BE49-F238E27FC236}">
              <a16:creationId xmlns:a16="http://schemas.microsoft.com/office/drawing/2014/main" id="{00000000-0008-0000-0400-000068000000}"/>
            </a:ext>
          </a:extLst>
        </xdr:cNvPr>
        <xdr:cNvPicPr>
          <a:picLocks noChangeAspect="1"/>
        </xdr:cNvPicPr>
      </xdr:nvPicPr>
      <xdr:blipFill>
        <a:blip xmlns:r="http://schemas.openxmlformats.org/officeDocument/2006/relationships" r:embed="rId174"/>
        <a:stretch>
          <a:fillRect/>
        </a:stretch>
      </xdr:blipFill>
      <xdr:spPr>
        <a:xfrm>
          <a:off x="1845469" y="11882438"/>
          <a:ext cx="777875" cy="1092123"/>
        </a:xfrm>
        <a:prstGeom prst="rect">
          <a:avLst/>
        </a:prstGeom>
        <a:ln>
          <a:prstDash val="solid"/>
        </a:ln>
      </xdr:spPr>
    </xdr:pic>
    <xdr:clientData/>
  </xdr:oneCellAnchor>
  <xdr:oneCellAnchor>
    <xdr:from>
      <xdr:col>2</xdr:col>
      <xdr:colOff>0</xdr:colOff>
      <xdr:row>13</xdr:row>
      <xdr:rowOff>0</xdr:rowOff>
    </xdr:from>
    <xdr:ext cx="784811" cy="692727"/>
    <xdr:pic>
      <xdr:nvPicPr>
        <xdr:cNvPr id="105" name="Image 104">
          <a:extLst>
            <a:ext uri="{FF2B5EF4-FFF2-40B4-BE49-F238E27FC236}">
              <a16:creationId xmlns:a16="http://schemas.microsoft.com/office/drawing/2014/main" id="{00000000-0008-0000-0400-000069000000}"/>
            </a:ext>
          </a:extLst>
        </xdr:cNvPr>
        <xdr:cNvPicPr>
          <a:picLocks noChangeAspect="1"/>
        </xdr:cNvPicPr>
      </xdr:nvPicPr>
      <xdr:blipFill>
        <a:blip xmlns:r="http://schemas.openxmlformats.org/officeDocument/2006/relationships" r:embed="rId175"/>
        <a:stretch>
          <a:fillRect/>
        </a:stretch>
      </xdr:blipFill>
      <xdr:spPr>
        <a:xfrm>
          <a:off x="726281" y="13025438"/>
          <a:ext cx="784811" cy="692727"/>
        </a:xfrm>
        <a:prstGeom prst="rect">
          <a:avLst/>
        </a:prstGeom>
        <a:ln>
          <a:prstDash val="solid"/>
        </a:ln>
      </xdr:spPr>
    </xdr:pic>
    <xdr:clientData/>
  </xdr:oneCellAnchor>
  <xdr:oneCellAnchor>
    <xdr:from>
      <xdr:col>3</xdr:col>
      <xdr:colOff>0</xdr:colOff>
      <xdr:row>13</xdr:row>
      <xdr:rowOff>0</xdr:rowOff>
    </xdr:from>
    <xdr:ext cx="714375" cy="1002971"/>
    <xdr:pic>
      <xdr:nvPicPr>
        <xdr:cNvPr id="106" name="Imag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76"/>
        <a:stretch>
          <a:fillRect/>
        </a:stretch>
      </xdr:blipFill>
      <xdr:spPr>
        <a:xfrm>
          <a:off x="1845469" y="13025438"/>
          <a:ext cx="714375" cy="1002971"/>
        </a:xfrm>
        <a:prstGeom prst="rect">
          <a:avLst/>
        </a:prstGeom>
        <a:ln>
          <a:prstDash val="solid"/>
        </a:ln>
      </xdr:spPr>
    </xdr:pic>
    <xdr:clientData/>
  </xdr:oneCellAnchor>
  <xdr:oneCellAnchor>
    <xdr:from>
      <xdr:col>2</xdr:col>
      <xdr:colOff>0</xdr:colOff>
      <xdr:row>14</xdr:row>
      <xdr:rowOff>0</xdr:rowOff>
    </xdr:from>
    <xdr:ext cx="623455" cy="1048025"/>
    <xdr:pic>
      <xdr:nvPicPr>
        <xdr:cNvPr id="117" name="Image 116">
          <a:extLst>
            <a:ext uri="{FF2B5EF4-FFF2-40B4-BE49-F238E27FC236}">
              <a16:creationId xmlns:a16="http://schemas.microsoft.com/office/drawing/2014/main" id="{00000000-0008-0000-0400-000075000000}"/>
            </a:ext>
          </a:extLst>
        </xdr:cNvPr>
        <xdr:cNvPicPr>
          <a:picLocks noChangeAspect="1"/>
        </xdr:cNvPicPr>
      </xdr:nvPicPr>
      <xdr:blipFill>
        <a:blip xmlns:r="http://schemas.openxmlformats.org/officeDocument/2006/relationships" r:embed="rId111" cstate="print"/>
        <a:stretch>
          <a:fillRect/>
        </a:stretch>
      </xdr:blipFill>
      <xdr:spPr>
        <a:xfrm>
          <a:off x="726281" y="14168438"/>
          <a:ext cx="623455" cy="1048025"/>
        </a:xfrm>
        <a:prstGeom prst="rect">
          <a:avLst/>
        </a:prstGeom>
        <a:ln>
          <a:prstDash val="solid"/>
        </a:ln>
      </xdr:spPr>
    </xdr:pic>
    <xdr:clientData/>
  </xdr:oneCellAnchor>
  <xdr:oneCellAnchor>
    <xdr:from>
      <xdr:col>3</xdr:col>
      <xdr:colOff>0</xdr:colOff>
      <xdr:row>14</xdr:row>
      <xdr:rowOff>0</xdr:rowOff>
    </xdr:from>
    <xdr:ext cx="803090" cy="1129392"/>
    <xdr:pic>
      <xdr:nvPicPr>
        <xdr:cNvPr id="118" name="Image 117">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12"/>
        <a:stretch>
          <a:fillRect/>
        </a:stretch>
      </xdr:blipFill>
      <xdr:spPr>
        <a:xfrm>
          <a:off x="1845469" y="14168438"/>
          <a:ext cx="803090" cy="1129392"/>
        </a:xfrm>
        <a:prstGeom prst="rect">
          <a:avLst/>
        </a:prstGeom>
        <a:ln>
          <a:prstDash val="solid"/>
        </a:ln>
      </xdr:spPr>
    </xdr:pic>
    <xdr:clientData/>
  </xdr:oneCellAnchor>
  <xdr:oneCellAnchor>
    <xdr:from>
      <xdr:col>2</xdr:col>
      <xdr:colOff>0</xdr:colOff>
      <xdr:row>25</xdr:row>
      <xdr:rowOff>0</xdr:rowOff>
    </xdr:from>
    <xdr:ext cx="702683" cy="969818"/>
    <xdr:pic>
      <xdr:nvPicPr>
        <xdr:cNvPr id="133" name="Image 132">
          <a:extLst>
            <a:ext uri="{FF2B5EF4-FFF2-40B4-BE49-F238E27FC236}">
              <a16:creationId xmlns:a16="http://schemas.microsoft.com/office/drawing/2014/main" id="{00000000-0008-0000-0400-000085000000}"/>
            </a:ext>
          </a:extLst>
        </xdr:cNvPr>
        <xdr:cNvPicPr>
          <a:picLocks noChangeAspect="1"/>
        </xdr:cNvPicPr>
      </xdr:nvPicPr>
      <xdr:blipFill>
        <a:blip xmlns:r="http://schemas.openxmlformats.org/officeDocument/2006/relationships" r:embed="rId147" cstate="print"/>
        <a:stretch>
          <a:fillRect/>
        </a:stretch>
      </xdr:blipFill>
      <xdr:spPr>
        <a:xfrm>
          <a:off x="726281" y="26741438"/>
          <a:ext cx="702683" cy="969818"/>
        </a:xfrm>
        <a:prstGeom prst="rect">
          <a:avLst/>
        </a:prstGeom>
        <a:ln>
          <a:prstDash val="solid"/>
        </a:ln>
      </xdr:spPr>
    </xdr:pic>
    <xdr:clientData/>
  </xdr:oneCellAnchor>
  <xdr:oneCellAnchor>
    <xdr:from>
      <xdr:col>3</xdr:col>
      <xdr:colOff>0</xdr:colOff>
      <xdr:row>25</xdr:row>
      <xdr:rowOff>0</xdr:rowOff>
    </xdr:from>
    <xdr:ext cx="678427" cy="952500"/>
    <xdr:pic>
      <xdr:nvPicPr>
        <xdr:cNvPr id="134" name="Image 133">
          <a:extLst>
            <a:ext uri="{FF2B5EF4-FFF2-40B4-BE49-F238E27FC236}">
              <a16:creationId xmlns:a16="http://schemas.microsoft.com/office/drawing/2014/main" id="{00000000-0008-0000-0400-000086000000}"/>
            </a:ext>
          </a:extLst>
        </xdr:cNvPr>
        <xdr:cNvPicPr>
          <a:picLocks noChangeAspect="1"/>
        </xdr:cNvPicPr>
      </xdr:nvPicPr>
      <xdr:blipFill>
        <a:blip xmlns:r="http://schemas.openxmlformats.org/officeDocument/2006/relationships" r:embed="rId148"/>
        <a:stretch>
          <a:fillRect/>
        </a:stretch>
      </xdr:blipFill>
      <xdr:spPr>
        <a:xfrm>
          <a:off x="1845469" y="26741438"/>
          <a:ext cx="678427" cy="952500"/>
        </a:xfrm>
        <a:prstGeom prst="rect">
          <a:avLst/>
        </a:prstGeom>
        <a:ln>
          <a:prstDash val="solid"/>
        </a:ln>
      </xdr:spPr>
    </xdr:pic>
    <xdr:clientData/>
  </xdr:oneCellAnchor>
  <xdr:oneCellAnchor>
    <xdr:from>
      <xdr:col>2</xdr:col>
      <xdr:colOff>0</xdr:colOff>
      <xdr:row>35</xdr:row>
      <xdr:rowOff>0</xdr:rowOff>
    </xdr:from>
    <xdr:ext cx="900546" cy="875684"/>
    <xdr:pic>
      <xdr:nvPicPr>
        <xdr:cNvPr id="141" name="Image 140">
          <a:extLst>
            <a:ext uri="{FF2B5EF4-FFF2-40B4-BE49-F238E27FC236}">
              <a16:creationId xmlns:a16="http://schemas.microsoft.com/office/drawing/2014/main" id="{00000000-0008-0000-0400-00008D000000}"/>
            </a:ext>
          </a:extLst>
        </xdr:cNvPr>
        <xdr:cNvPicPr>
          <a:picLocks noChangeAspect="1"/>
        </xdr:cNvPicPr>
      </xdr:nvPicPr>
      <xdr:blipFill>
        <a:blip xmlns:r="http://schemas.openxmlformats.org/officeDocument/2006/relationships" r:embed="rId171"/>
        <a:stretch>
          <a:fillRect/>
        </a:stretch>
      </xdr:blipFill>
      <xdr:spPr>
        <a:xfrm>
          <a:off x="726281" y="38171438"/>
          <a:ext cx="900546" cy="875684"/>
        </a:xfrm>
        <a:prstGeom prst="rect">
          <a:avLst/>
        </a:prstGeom>
        <a:ln>
          <a:prstDash val="solid"/>
        </a:ln>
      </xdr:spPr>
    </xdr:pic>
    <xdr:clientData/>
  </xdr:oneCellAnchor>
  <xdr:oneCellAnchor>
    <xdr:from>
      <xdr:col>3</xdr:col>
      <xdr:colOff>0</xdr:colOff>
      <xdr:row>35</xdr:row>
      <xdr:rowOff>0</xdr:rowOff>
    </xdr:from>
    <xdr:ext cx="757463" cy="1046117"/>
    <xdr:pic>
      <xdr:nvPicPr>
        <xdr:cNvPr id="142" name="Image 141">
          <a:extLst>
            <a:ext uri="{FF2B5EF4-FFF2-40B4-BE49-F238E27FC236}">
              <a16:creationId xmlns:a16="http://schemas.microsoft.com/office/drawing/2014/main" id="{00000000-0008-0000-0400-00008E000000}"/>
            </a:ext>
          </a:extLst>
        </xdr:cNvPr>
        <xdr:cNvPicPr>
          <a:picLocks noChangeAspect="1"/>
        </xdr:cNvPicPr>
      </xdr:nvPicPr>
      <xdr:blipFill>
        <a:blip xmlns:r="http://schemas.openxmlformats.org/officeDocument/2006/relationships" r:embed="rId172" cstate="print"/>
        <a:stretch>
          <a:fillRect/>
        </a:stretch>
      </xdr:blipFill>
      <xdr:spPr>
        <a:xfrm>
          <a:off x="1845469" y="38171438"/>
          <a:ext cx="757463" cy="1046117"/>
        </a:xfrm>
        <a:prstGeom prst="rect">
          <a:avLst/>
        </a:prstGeom>
        <a:ln>
          <a:noFill/>
          <a:prstDash val="solid"/>
        </a:ln>
      </xdr:spPr>
    </xdr:pic>
    <xdr:clientData/>
  </xdr:oneCellAnchor>
  <xdr:oneCellAnchor>
    <xdr:from>
      <xdr:col>2</xdr:col>
      <xdr:colOff>0</xdr:colOff>
      <xdr:row>60</xdr:row>
      <xdr:rowOff>0</xdr:rowOff>
    </xdr:from>
    <xdr:ext cx="795209" cy="796637"/>
    <xdr:pic>
      <xdr:nvPicPr>
        <xdr:cNvPr id="161" name="Image 160">
          <a:extLst>
            <a:ext uri="{FF2B5EF4-FFF2-40B4-BE49-F238E27FC236}">
              <a16:creationId xmlns:a16="http://schemas.microsoft.com/office/drawing/2014/main" id="{00000000-0008-0000-0400-0000A1000000}"/>
            </a:ext>
          </a:extLst>
        </xdr:cNvPr>
        <xdr:cNvPicPr>
          <a:picLocks noChangeAspect="1"/>
        </xdr:cNvPicPr>
      </xdr:nvPicPr>
      <xdr:blipFill>
        <a:blip xmlns:r="http://schemas.openxmlformats.org/officeDocument/2006/relationships" r:embed="rId83"/>
        <a:stretch>
          <a:fillRect/>
        </a:stretch>
      </xdr:blipFill>
      <xdr:spPr>
        <a:xfrm>
          <a:off x="726281" y="66746438"/>
          <a:ext cx="795209" cy="796637"/>
        </a:xfrm>
        <a:prstGeom prst="rect">
          <a:avLst/>
        </a:prstGeom>
        <a:ln>
          <a:prstDash val="solid"/>
        </a:ln>
      </xdr:spPr>
    </xdr:pic>
    <xdr:clientData/>
  </xdr:oneCellAnchor>
  <xdr:oneCellAnchor>
    <xdr:from>
      <xdr:col>2</xdr:col>
      <xdr:colOff>0</xdr:colOff>
      <xdr:row>54</xdr:row>
      <xdr:rowOff>0</xdr:rowOff>
    </xdr:from>
    <xdr:ext cx="782131" cy="813955"/>
    <xdr:pic>
      <xdr:nvPicPr>
        <xdr:cNvPr id="165" name="Image 164">
          <a:extLst>
            <a:ext uri="{FF2B5EF4-FFF2-40B4-BE49-F238E27FC236}">
              <a16:creationId xmlns:a16="http://schemas.microsoft.com/office/drawing/2014/main" id="{00000000-0008-0000-0400-0000A5000000}"/>
            </a:ext>
          </a:extLst>
        </xdr:cNvPr>
        <xdr:cNvPicPr>
          <a:picLocks noChangeAspect="1"/>
        </xdr:cNvPicPr>
      </xdr:nvPicPr>
      <xdr:blipFill>
        <a:blip xmlns:r="http://schemas.openxmlformats.org/officeDocument/2006/relationships" r:embed="rId115"/>
        <a:stretch>
          <a:fillRect/>
        </a:stretch>
      </xdr:blipFill>
      <xdr:spPr>
        <a:xfrm>
          <a:off x="726281" y="59888438"/>
          <a:ext cx="782131" cy="813955"/>
        </a:xfrm>
        <a:prstGeom prst="rect">
          <a:avLst/>
        </a:prstGeom>
        <a:ln>
          <a:prstDash val="solid"/>
        </a:ln>
      </xdr:spPr>
    </xdr:pic>
    <xdr:clientData/>
  </xdr:oneCellAnchor>
  <xdr:oneCellAnchor>
    <xdr:from>
      <xdr:col>2</xdr:col>
      <xdr:colOff>0</xdr:colOff>
      <xdr:row>32</xdr:row>
      <xdr:rowOff>0</xdr:rowOff>
    </xdr:from>
    <xdr:ext cx="587860" cy="917863"/>
    <xdr:pic>
      <xdr:nvPicPr>
        <xdr:cNvPr id="169" name="Image 168">
          <a:extLst>
            <a:ext uri="{FF2B5EF4-FFF2-40B4-BE49-F238E27FC236}">
              <a16:creationId xmlns:a16="http://schemas.microsoft.com/office/drawing/2014/main" id="{00000000-0008-0000-0400-0000A9000000}"/>
            </a:ext>
          </a:extLst>
        </xdr:cNvPr>
        <xdr:cNvPicPr>
          <a:picLocks noChangeAspect="1"/>
        </xdr:cNvPicPr>
      </xdr:nvPicPr>
      <xdr:blipFill>
        <a:blip xmlns:r="http://schemas.openxmlformats.org/officeDocument/2006/relationships" r:embed="rId113" cstate="print"/>
        <a:stretch>
          <a:fillRect/>
        </a:stretch>
      </xdr:blipFill>
      <xdr:spPr>
        <a:xfrm>
          <a:off x="726281" y="34742438"/>
          <a:ext cx="587860" cy="917863"/>
        </a:xfrm>
        <a:prstGeom prst="rect">
          <a:avLst/>
        </a:prstGeom>
        <a:ln>
          <a:prstDash val="solid"/>
        </a:ln>
      </xdr:spPr>
    </xdr:pic>
    <xdr:clientData/>
  </xdr:oneCellAnchor>
  <xdr:oneCellAnchor>
    <xdr:from>
      <xdr:col>3</xdr:col>
      <xdr:colOff>0</xdr:colOff>
      <xdr:row>32</xdr:row>
      <xdr:rowOff>0</xdr:rowOff>
    </xdr:from>
    <xdr:ext cx="703447" cy="987628"/>
    <xdr:pic>
      <xdr:nvPicPr>
        <xdr:cNvPr id="170" name="Image 169">
          <a:extLst>
            <a:ext uri="{FF2B5EF4-FFF2-40B4-BE49-F238E27FC236}">
              <a16:creationId xmlns:a16="http://schemas.microsoft.com/office/drawing/2014/main" id="{00000000-0008-0000-0400-0000AA000000}"/>
            </a:ext>
          </a:extLst>
        </xdr:cNvPr>
        <xdr:cNvPicPr>
          <a:picLocks noChangeAspect="1"/>
        </xdr:cNvPicPr>
      </xdr:nvPicPr>
      <xdr:blipFill>
        <a:blip xmlns:r="http://schemas.openxmlformats.org/officeDocument/2006/relationships" r:embed="rId114"/>
        <a:stretch>
          <a:fillRect/>
        </a:stretch>
      </xdr:blipFill>
      <xdr:spPr>
        <a:xfrm>
          <a:off x="1845469" y="34742438"/>
          <a:ext cx="703447" cy="987628"/>
        </a:xfrm>
        <a:prstGeom prst="rect">
          <a:avLst/>
        </a:prstGeom>
        <a:ln>
          <a:prstDash val="solid"/>
        </a:ln>
      </xdr:spPr>
    </xdr:pic>
    <xdr:clientData/>
  </xdr:oneCellAnchor>
  <xdr:oneCellAnchor>
    <xdr:from>
      <xdr:col>2</xdr:col>
      <xdr:colOff>0</xdr:colOff>
      <xdr:row>39</xdr:row>
      <xdr:rowOff>0</xdr:rowOff>
    </xdr:from>
    <xdr:ext cx="587860" cy="917863"/>
    <xdr:pic>
      <xdr:nvPicPr>
        <xdr:cNvPr id="173" name="Imag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113" cstate="print"/>
        <a:stretch>
          <a:fillRect/>
        </a:stretch>
      </xdr:blipFill>
      <xdr:spPr>
        <a:xfrm>
          <a:off x="726281" y="42743438"/>
          <a:ext cx="587860" cy="917863"/>
        </a:xfrm>
        <a:prstGeom prst="rect">
          <a:avLst/>
        </a:prstGeom>
        <a:ln>
          <a:prstDash val="solid"/>
        </a:ln>
      </xdr:spPr>
    </xdr:pic>
    <xdr:clientData/>
  </xdr:oneCellAnchor>
  <xdr:oneCellAnchor>
    <xdr:from>
      <xdr:col>3</xdr:col>
      <xdr:colOff>0</xdr:colOff>
      <xdr:row>39</xdr:row>
      <xdr:rowOff>0</xdr:rowOff>
    </xdr:from>
    <xdr:ext cx="738341" cy="1036618"/>
    <xdr:pic>
      <xdr:nvPicPr>
        <xdr:cNvPr id="174" name="Image 173">
          <a:extLst>
            <a:ext uri="{FF2B5EF4-FFF2-40B4-BE49-F238E27FC236}">
              <a16:creationId xmlns:a16="http://schemas.microsoft.com/office/drawing/2014/main" id="{00000000-0008-0000-0400-0000AE000000}"/>
            </a:ext>
          </a:extLst>
        </xdr:cNvPr>
        <xdr:cNvPicPr>
          <a:picLocks noChangeAspect="1"/>
        </xdr:cNvPicPr>
      </xdr:nvPicPr>
      <xdr:blipFill>
        <a:blip xmlns:r="http://schemas.openxmlformats.org/officeDocument/2006/relationships" r:embed="rId114"/>
        <a:stretch>
          <a:fillRect/>
        </a:stretch>
      </xdr:blipFill>
      <xdr:spPr>
        <a:xfrm>
          <a:off x="1845469" y="42743438"/>
          <a:ext cx="738341" cy="1036618"/>
        </a:xfrm>
        <a:prstGeom prst="rect">
          <a:avLst/>
        </a:prstGeom>
        <a:ln>
          <a:prstDash val="solid"/>
        </a:ln>
      </xdr:spPr>
    </xdr:pic>
    <xdr:clientData/>
  </xdr:oneCellAnchor>
  <xdr:oneCellAnchor>
    <xdr:from>
      <xdr:col>2</xdr:col>
      <xdr:colOff>0</xdr:colOff>
      <xdr:row>41</xdr:row>
      <xdr:rowOff>0</xdr:rowOff>
    </xdr:from>
    <xdr:ext cx="710046" cy="777860"/>
    <xdr:pic>
      <xdr:nvPicPr>
        <xdr:cNvPr id="175" name="Image 174">
          <a:extLst>
            <a:ext uri="{FF2B5EF4-FFF2-40B4-BE49-F238E27FC236}">
              <a16:creationId xmlns:a16="http://schemas.microsoft.com/office/drawing/2014/main" id="{00000000-0008-0000-0400-0000AF000000}"/>
            </a:ext>
          </a:extLst>
        </xdr:cNvPr>
        <xdr:cNvPicPr>
          <a:picLocks noChangeAspect="1"/>
        </xdr:cNvPicPr>
      </xdr:nvPicPr>
      <xdr:blipFill>
        <a:blip xmlns:r="http://schemas.openxmlformats.org/officeDocument/2006/relationships" r:embed="rId173" cstate="print"/>
        <a:stretch>
          <a:fillRect/>
        </a:stretch>
      </xdr:blipFill>
      <xdr:spPr>
        <a:xfrm>
          <a:off x="726281" y="45029438"/>
          <a:ext cx="710046" cy="777860"/>
        </a:xfrm>
        <a:prstGeom prst="rect">
          <a:avLst/>
        </a:prstGeom>
        <a:ln>
          <a:prstDash val="solid"/>
        </a:ln>
      </xdr:spPr>
    </xdr:pic>
    <xdr:clientData/>
  </xdr:oneCellAnchor>
  <xdr:oneCellAnchor>
    <xdr:from>
      <xdr:col>3</xdr:col>
      <xdr:colOff>0</xdr:colOff>
      <xdr:row>41</xdr:row>
      <xdr:rowOff>0</xdr:rowOff>
    </xdr:from>
    <xdr:ext cx="777875" cy="1092123"/>
    <xdr:pic>
      <xdr:nvPicPr>
        <xdr:cNvPr id="176" name="Image 175">
          <a:extLst>
            <a:ext uri="{FF2B5EF4-FFF2-40B4-BE49-F238E27FC236}">
              <a16:creationId xmlns:a16="http://schemas.microsoft.com/office/drawing/2014/main" id="{00000000-0008-0000-0400-0000B0000000}"/>
            </a:ext>
          </a:extLst>
        </xdr:cNvPr>
        <xdr:cNvPicPr>
          <a:picLocks noChangeAspect="1"/>
        </xdr:cNvPicPr>
      </xdr:nvPicPr>
      <xdr:blipFill>
        <a:blip xmlns:r="http://schemas.openxmlformats.org/officeDocument/2006/relationships" r:embed="rId174"/>
        <a:stretch>
          <a:fillRect/>
        </a:stretch>
      </xdr:blipFill>
      <xdr:spPr>
        <a:xfrm>
          <a:off x="1845469" y="45029438"/>
          <a:ext cx="777875" cy="1092123"/>
        </a:xfrm>
        <a:prstGeom prst="rect">
          <a:avLst/>
        </a:prstGeom>
        <a:ln>
          <a:prstDash val="solid"/>
        </a:ln>
      </xdr:spPr>
    </xdr:pic>
    <xdr:clientData/>
  </xdr:oneCellAnchor>
  <xdr:oneCellAnchor>
    <xdr:from>
      <xdr:col>2</xdr:col>
      <xdr:colOff>0</xdr:colOff>
      <xdr:row>42</xdr:row>
      <xdr:rowOff>0</xdr:rowOff>
    </xdr:from>
    <xdr:ext cx="806299" cy="831273"/>
    <xdr:pic>
      <xdr:nvPicPr>
        <xdr:cNvPr id="179" name="Image 178">
          <a:extLst>
            <a:ext uri="{FF2B5EF4-FFF2-40B4-BE49-F238E27FC236}">
              <a16:creationId xmlns:a16="http://schemas.microsoft.com/office/drawing/2014/main" id="{00000000-0008-0000-0400-0000B3000000}"/>
            </a:ext>
          </a:extLst>
        </xdr:cNvPr>
        <xdr:cNvPicPr>
          <a:picLocks noChangeAspect="1"/>
        </xdr:cNvPicPr>
      </xdr:nvPicPr>
      <xdr:blipFill>
        <a:blip xmlns:r="http://schemas.openxmlformats.org/officeDocument/2006/relationships" r:embed="rId103"/>
        <a:stretch>
          <a:fillRect/>
        </a:stretch>
      </xdr:blipFill>
      <xdr:spPr>
        <a:xfrm>
          <a:off x="726281" y="46172438"/>
          <a:ext cx="806299" cy="831273"/>
        </a:xfrm>
        <a:prstGeom prst="rect">
          <a:avLst/>
        </a:prstGeom>
        <a:ln>
          <a:prstDash val="solid"/>
        </a:ln>
      </xdr:spPr>
    </xdr:pic>
    <xdr:clientData/>
  </xdr:oneCellAnchor>
  <xdr:oneCellAnchor>
    <xdr:from>
      <xdr:col>3</xdr:col>
      <xdr:colOff>0</xdr:colOff>
      <xdr:row>42</xdr:row>
      <xdr:rowOff>0</xdr:rowOff>
    </xdr:from>
    <xdr:ext cx="725812" cy="1018760"/>
    <xdr:pic>
      <xdr:nvPicPr>
        <xdr:cNvPr id="180" name="Image 179">
          <a:extLst>
            <a:ext uri="{FF2B5EF4-FFF2-40B4-BE49-F238E27FC236}">
              <a16:creationId xmlns:a16="http://schemas.microsoft.com/office/drawing/2014/main" id="{00000000-0008-0000-0400-0000B4000000}"/>
            </a:ext>
          </a:extLst>
        </xdr:cNvPr>
        <xdr:cNvPicPr>
          <a:picLocks noChangeAspect="1"/>
        </xdr:cNvPicPr>
      </xdr:nvPicPr>
      <xdr:blipFill>
        <a:blip xmlns:r="http://schemas.openxmlformats.org/officeDocument/2006/relationships" r:embed="rId104" cstate="print"/>
        <a:stretch>
          <a:fillRect/>
        </a:stretch>
      </xdr:blipFill>
      <xdr:spPr>
        <a:xfrm>
          <a:off x="1845469" y="46172438"/>
          <a:ext cx="725812" cy="1018760"/>
        </a:xfrm>
        <a:prstGeom prst="rect">
          <a:avLst/>
        </a:prstGeom>
        <a:ln>
          <a:prstDash val="solid"/>
        </a:ln>
      </xdr:spPr>
    </xdr:pic>
    <xdr:clientData/>
  </xdr:oneCellAnchor>
  <xdr:oneCellAnchor>
    <xdr:from>
      <xdr:col>2</xdr:col>
      <xdr:colOff>0</xdr:colOff>
      <xdr:row>51</xdr:row>
      <xdr:rowOff>0</xdr:rowOff>
    </xdr:from>
    <xdr:ext cx="795209" cy="796637"/>
    <xdr:pic>
      <xdr:nvPicPr>
        <xdr:cNvPr id="181" name="Image 180">
          <a:extLst>
            <a:ext uri="{FF2B5EF4-FFF2-40B4-BE49-F238E27FC236}">
              <a16:creationId xmlns:a16="http://schemas.microsoft.com/office/drawing/2014/main" id="{00000000-0008-0000-0400-0000B5000000}"/>
            </a:ext>
          </a:extLst>
        </xdr:cNvPr>
        <xdr:cNvPicPr>
          <a:picLocks noChangeAspect="1"/>
        </xdr:cNvPicPr>
      </xdr:nvPicPr>
      <xdr:blipFill>
        <a:blip xmlns:r="http://schemas.openxmlformats.org/officeDocument/2006/relationships" r:embed="rId83"/>
        <a:stretch>
          <a:fillRect/>
        </a:stretch>
      </xdr:blipFill>
      <xdr:spPr>
        <a:xfrm>
          <a:off x="726281" y="56459438"/>
          <a:ext cx="795209" cy="796637"/>
        </a:xfrm>
        <a:prstGeom prst="rect">
          <a:avLst/>
        </a:prstGeom>
        <a:ln>
          <a:prstDash val="solid"/>
        </a:ln>
      </xdr:spPr>
    </xdr:pic>
    <xdr:clientData/>
  </xdr:oneCellAnchor>
  <xdr:oneCellAnchor>
    <xdr:from>
      <xdr:col>3</xdr:col>
      <xdr:colOff>0</xdr:colOff>
      <xdr:row>51</xdr:row>
      <xdr:rowOff>0</xdr:rowOff>
    </xdr:from>
    <xdr:ext cx="735859" cy="1032861"/>
    <xdr:pic>
      <xdr:nvPicPr>
        <xdr:cNvPr id="182" name="Image 181">
          <a:extLst>
            <a:ext uri="{FF2B5EF4-FFF2-40B4-BE49-F238E27FC236}">
              <a16:creationId xmlns:a16="http://schemas.microsoft.com/office/drawing/2014/main" id="{00000000-0008-0000-0400-0000B6000000}"/>
            </a:ext>
          </a:extLst>
        </xdr:cNvPr>
        <xdr:cNvPicPr>
          <a:picLocks noChangeAspect="1"/>
        </xdr:cNvPicPr>
      </xdr:nvPicPr>
      <xdr:blipFill>
        <a:blip xmlns:r="http://schemas.openxmlformats.org/officeDocument/2006/relationships" r:embed="rId84" cstate="print"/>
        <a:stretch>
          <a:fillRect/>
        </a:stretch>
      </xdr:blipFill>
      <xdr:spPr>
        <a:xfrm>
          <a:off x="1845469" y="56459438"/>
          <a:ext cx="735859" cy="1032861"/>
        </a:xfrm>
        <a:prstGeom prst="rect">
          <a:avLst/>
        </a:prstGeom>
        <a:noFill/>
        <a:ln>
          <a:noFill/>
          <a:prstDash val="solid"/>
        </a:ln>
      </xdr:spPr>
    </xdr:pic>
    <xdr:clientData/>
  </xdr:oneCellAnchor>
  <xdr:oneCellAnchor>
    <xdr:from>
      <xdr:col>2</xdr:col>
      <xdr:colOff>0</xdr:colOff>
      <xdr:row>46</xdr:row>
      <xdr:rowOff>0</xdr:rowOff>
    </xdr:from>
    <xdr:ext cx="784811" cy="692727"/>
    <xdr:pic>
      <xdr:nvPicPr>
        <xdr:cNvPr id="183" name="Image 182">
          <a:extLst>
            <a:ext uri="{FF2B5EF4-FFF2-40B4-BE49-F238E27FC236}">
              <a16:creationId xmlns:a16="http://schemas.microsoft.com/office/drawing/2014/main" id="{00000000-0008-0000-0400-0000B7000000}"/>
            </a:ext>
          </a:extLst>
        </xdr:cNvPr>
        <xdr:cNvPicPr>
          <a:picLocks noChangeAspect="1"/>
        </xdr:cNvPicPr>
      </xdr:nvPicPr>
      <xdr:blipFill>
        <a:blip xmlns:r="http://schemas.openxmlformats.org/officeDocument/2006/relationships" r:embed="rId175"/>
        <a:stretch>
          <a:fillRect/>
        </a:stretch>
      </xdr:blipFill>
      <xdr:spPr>
        <a:xfrm>
          <a:off x="726281" y="50744438"/>
          <a:ext cx="784811" cy="692727"/>
        </a:xfrm>
        <a:prstGeom prst="rect">
          <a:avLst/>
        </a:prstGeom>
        <a:ln>
          <a:prstDash val="solid"/>
        </a:ln>
      </xdr:spPr>
    </xdr:pic>
    <xdr:clientData/>
  </xdr:oneCellAnchor>
  <xdr:oneCellAnchor>
    <xdr:from>
      <xdr:col>3</xdr:col>
      <xdr:colOff>0</xdr:colOff>
      <xdr:row>46</xdr:row>
      <xdr:rowOff>0</xdr:rowOff>
    </xdr:from>
    <xdr:ext cx="714375" cy="1002971"/>
    <xdr:pic>
      <xdr:nvPicPr>
        <xdr:cNvPr id="184" name="Image 183">
          <a:extLst>
            <a:ext uri="{FF2B5EF4-FFF2-40B4-BE49-F238E27FC236}">
              <a16:creationId xmlns:a16="http://schemas.microsoft.com/office/drawing/2014/main" id="{00000000-0008-0000-0400-0000B8000000}"/>
            </a:ext>
          </a:extLst>
        </xdr:cNvPr>
        <xdr:cNvPicPr>
          <a:picLocks noChangeAspect="1"/>
        </xdr:cNvPicPr>
      </xdr:nvPicPr>
      <xdr:blipFill>
        <a:blip xmlns:r="http://schemas.openxmlformats.org/officeDocument/2006/relationships" r:embed="rId176"/>
        <a:stretch>
          <a:fillRect/>
        </a:stretch>
      </xdr:blipFill>
      <xdr:spPr>
        <a:xfrm>
          <a:off x="1845469" y="50744438"/>
          <a:ext cx="714375" cy="1002971"/>
        </a:xfrm>
        <a:prstGeom prst="rect">
          <a:avLst/>
        </a:prstGeom>
        <a:ln>
          <a:prstDash val="solid"/>
        </a:ln>
      </xdr:spPr>
    </xdr:pic>
    <xdr:clientData/>
  </xdr:oneCellAnchor>
  <xdr:oneCellAnchor>
    <xdr:from>
      <xdr:col>2</xdr:col>
      <xdr:colOff>0</xdr:colOff>
      <xdr:row>29</xdr:row>
      <xdr:rowOff>0</xdr:rowOff>
    </xdr:from>
    <xdr:ext cx="833437" cy="960094"/>
    <xdr:pic>
      <xdr:nvPicPr>
        <xdr:cNvPr id="187" name="Image 186">
          <a:extLst>
            <a:ext uri="{FF2B5EF4-FFF2-40B4-BE49-F238E27FC236}">
              <a16:creationId xmlns:a16="http://schemas.microsoft.com/office/drawing/2014/main" id="{00000000-0008-0000-0400-0000BB000000}"/>
            </a:ext>
          </a:extLst>
        </xdr:cNvPr>
        <xdr:cNvPicPr>
          <a:picLocks noChangeAspect="1"/>
        </xdr:cNvPicPr>
      </xdr:nvPicPr>
      <xdr:blipFill>
        <a:blip xmlns:r="http://schemas.openxmlformats.org/officeDocument/2006/relationships" r:embed="rId153"/>
        <a:stretch>
          <a:fillRect/>
        </a:stretch>
      </xdr:blipFill>
      <xdr:spPr>
        <a:xfrm>
          <a:off x="726281" y="31313438"/>
          <a:ext cx="833437" cy="960094"/>
        </a:xfrm>
        <a:prstGeom prst="rect">
          <a:avLst/>
        </a:prstGeom>
        <a:ln>
          <a:prstDash val="solid"/>
        </a:ln>
      </xdr:spPr>
    </xdr:pic>
    <xdr:clientData/>
  </xdr:oneCellAnchor>
  <xdr:oneCellAnchor>
    <xdr:from>
      <xdr:col>3</xdr:col>
      <xdr:colOff>0</xdr:colOff>
      <xdr:row>29</xdr:row>
      <xdr:rowOff>0</xdr:rowOff>
    </xdr:from>
    <xdr:ext cx="800554" cy="1114303"/>
    <xdr:pic>
      <xdr:nvPicPr>
        <xdr:cNvPr id="188" name="Image 187">
          <a:extLst>
            <a:ext uri="{FF2B5EF4-FFF2-40B4-BE49-F238E27FC236}">
              <a16:creationId xmlns:a16="http://schemas.microsoft.com/office/drawing/2014/main" id="{00000000-0008-0000-0400-0000BC000000}"/>
            </a:ext>
          </a:extLst>
        </xdr:cNvPr>
        <xdr:cNvPicPr>
          <a:picLocks noChangeAspect="1"/>
        </xdr:cNvPicPr>
      </xdr:nvPicPr>
      <xdr:blipFill>
        <a:blip xmlns:r="http://schemas.openxmlformats.org/officeDocument/2006/relationships" r:embed="rId177"/>
        <a:stretch>
          <a:fillRect/>
        </a:stretch>
      </xdr:blipFill>
      <xdr:spPr>
        <a:xfrm>
          <a:off x="1845469" y="31313438"/>
          <a:ext cx="800554" cy="1114303"/>
        </a:xfrm>
        <a:prstGeom prst="rect">
          <a:avLst/>
        </a:prstGeom>
        <a:ln>
          <a:prstDash val="solid"/>
        </a:ln>
      </xdr:spPr>
    </xdr:pic>
    <xdr:clientData/>
  </xdr:oneCellAnchor>
  <xdr:oneCellAnchor>
    <xdr:from>
      <xdr:col>2</xdr:col>
      <xdr:colOff>0</xdr:colOff>
      <xdr:row>26</xdr:row>
      <xdr:rowOff>0</xdr:rowOff>
    </xdr:from>
    <xdr:ext cx="710046" cy="777860"/>
    <xdr:pic>
      <xdr:nvPicPr>
        <xdr:cNvPr id="189" name="Image 188">
          <a:extLst>
            <a:ext uri="{FF2B5EF4-FFF2-40B4-BE49-F238E27FC236}">
              <a16:creationId xmlns:a16="http://schemas.microsoft.com/office/drawing/2014/main" id="{00000000-0008-0000-0400-0000BD000000}"/>
            </a:ext>
          </a:extLst>
        </xdr:cNvPr>
        <xdr:cNvPicPr>
          <a:picLocks noChangeAspect="1"/>
        </xdr:cNvPicPr>
      </xdr:nvPicPr>
      <xdr:blipFill>
        <a:blip xmlns:r="http://schemas.openxmlformats.org/officeDocument/2006/relationships" r:embed="rId173" cstate="print"/>
        <a:stretch>
          <a:fillRect/>
        </a:stretch>
      </xdr:blipFill>
      <xdr:spPr>
        <a:xfrm>
          <a:off x="726281" y="27884438"/>
          <a:ext cx="710046" cy="777860"/>
        </a:xfrm>
        <a:prstGeom prst="rect">
          <a:avLst/>
        </a:prstGeom>
        <a:ln>
          <a:prstDash val="solid"/>
        </a:ln>
      </xdr:spPr>
    </xdr:pic>
    <xdr:clientData/>
  </xdr:oneCellAnchor>
  <xdr:oneCellAnchor>
    <xdr:from>
      <xdr:col>3</xdr:col>
      <xdr:colOff>0</xdr:colOff>
      <xdr:row>26</xdr:row>
      <xdr:rowOff>0</xdr:rowOff>
    </xdr:from>
    <xdr:ext cx="777875" cy="1092123"/>
    <xdr:pic>
      <xdr:nvPicPr>
        <xdr:cNvPr id="190" name="Image 189">
          <a:extLst>
            <a:ext uri="{FF2B5EF4-FFF2-40B4-BE49-F238E27FC236}">
              <a16:creationId xmlns:a16="http://schemas.microsoft.com/office/drawing/2014/main" id="{00000000-0008-0000-0400-0000BE000000}"/>
            </a:ext>
          </a:extLst>
        </xdr:cNvPr>
        <xdr:cNvPicPr>
          <a:picLocks noChangeAspect="1"/>
        </xdr:cNvPicPr>
      </xdr:nvPicPr>
      <xdr:blipFill>
        <a:blip xmlns:r="http://schemas.openxmlformats.org/officeDocument/2006/relationships" r:embed="rId174"/>
        <a:stretch>
          <a:fillRect/>
        </a:stretch>
      </xdr:blipFill>
      <xdr:spPr>
        <a:xfrm>
          <a:off x="1845469" y="27884438"/>
          <a:ext cx="777875" cy="1092123"/>
        </a:xfrm>
        <a:prstGeom prst="rect">
          <a:avLst/>
        </a:prstGeom>
        <a:ln>
          <a:prstDash val="solid"/>
        </a:ln>
      </xdr:spPr>
    </xdr:pic>
    <xdr:clientData/>
  </xdr:oneCellAnchor>
  <xdr:oneCellAnchor>
    <xdr:from>
      <xdr:col>2</xdr:col>
      <xdr:colOff>0</xdr:colOff>
      <xdr:row>33</xdr:row>
      <xdr:rowOff>0</xdr:rowOff>
    </xdr:from>
    <xdr:ext cx="710046" cy="777860"/>
    <xdr:pic>
      <xdr:nvPicPr>
        <xdr:cNvPr id="191" name="Image 190">
          <a:extLst>
            <a:ext uri="{FF2B5EF4-FFF2-40B4-BE49-F238E27FC236}">
              <a16:creationId xmlns:a16="http://schemas.microsoft.com/office/drawing/2014/main" id="{00000000-0008-0000-0400-0000BF000000}"/>
            </a:ext>
          </a:extLst>
        </xdr:cNvPr>
        <xdr:cNvPicPr>
          <a:picLocks noChangeAspect="1"/>
        </xdr:cNvPicPr>
      </xdr:nvPicPr>
      <xdr:blipFill>
        <a:blip xmlns:r="http://schemas.openxmlformats.org/officeDocument/2006/relationships" r:embed="rId173" cstate="print"/>
        <a:stretch>
          <a:fillRect/>
        </a:stretch>
      </xdr:blipFill>
      <xdr:spPr>
        <a:xfrm>
          <a:off x="726281" y="35885438"/>
          <a:ext cx="710046" cy="777860"/>
        </a:xfrm>
        <a:prstGeom prst="rect">
          <a:avLst/>
        </a:prstGeom>
        <a:ln>
          <a:prstDash val="solid"/>
        </a:ln>
      </xdr:spPr>
    </xdr:pic>
    <xdr:clientData/>
  </xdr:oneCellAnchor>
  <xdr:oneCellAnchor>
    <xdr:from>
      <xdr:col>3</xdr:col>
      <xdr:colOff>0</xdr:colOff>
      <xdr:row>33</xdr:row>
      <xdr:rowOff>0</xdr:rowOff>
    </xdr:from>
    <xdr:ext cx="777875" cy="1092123"/>
    <xdr:pic>
      <xdr:nvPicPr>
        <xdr:cNvPr id="192" name="Image 191">
          <a:extLst>
            <a:ext uri="{FF2B5EF4-FFF2-40B4-BE49-F238E27FC236}">
              <a16:creationId xmlns:a16="http://schemas.microsoft.com/office/drawing/2014/main" id="{00000000-0008-0000-0400-0000C0000000}"/>
            </a:ext>
          </a:extLst>
        </xdr:cNvPr>
        <xdr:cNvPicPr>
          <a:picLocks noChangeAspect="1"/>
        </xdr:cNvPicPr>
      </xdr:nvPicPr>
      <xdr:blipFill>
        <a:blip xmlns:r="http://schemas.openxmlformats.org/officeDocument/2006/relationships" r:embed="rId174"/>
        <a:stretch>
          <a:fillRect/>
        </a:stretch>
      </xdr:blipFill>
      <xdr:spPr>
        <a:xfrm>
          <a:off x="1845469" y="35885438"/>
          <a:ext cx="777875" cy="1092123"/>
        </a:xfrm>
        <a:prstGeom prst="rect">
          <a:avLst/>
        </a:prstGeom>
        <a:ln>
          <a:prstDash val="solid"/>
        </a:ln>
      </xdr:spPr>
    </xdr:pic>
    <xdr:clientData/>
  </xdr:oneCellAnchor>
  <xdr:oneCellAnchor>
    <xdr:from>
      <xdr:col>2</xdr:col>
      <xdr:colOff>0</xdr:colOff>
      <xdr:row>34</xdr:row>
      <xdr:rowOff>0</xdr:rowOff>
    </xdr:from>
    <xdr:ext cx="835069" cy="571500"/>
    <xdr:pic>
      <xdr:nvPicPr>
        <xdr:cNvPr id="193" name="Image 192">
          <a:extLst>
            <a:ext uri="{FF2B5EF4-FFF2-40B4-BE49-F238E27FC236}">
              <a16:creationId xmlns:a16="http://schemas.microsoft.com/office/drawing/2014/main" id="{00000000-0008-0000-0400-0000C1000000}"/>
            </a:ext>
          </a:extLst>
        </xdr:cNvPr>
        <xdr:cNvPicPr>
          <a:picLocks noChangeAspect="1"/>
        </xdr:cNvPicPr>
      </xdr:nvPicPr>
      <xdr:blipFill>
        <a:blip xmlns:r="http://schemas.openxmlformats.org/officeDocument/2006/relationships" r:embed="rId99"/>
        <a:stretch>
          <a:fillRect/>
        </a:stretch>
      </xdr:blipFill>
      <xdr:spPr>
        <a:xfrm>
          <a:off x="726281" y="37028438"/>
          <a:ext cx="835069" cy="571500"/>
        </a:xfrm>
        <a:prstGeom prst="rect">
          <a:avLst/>
        </a:prstGeom>
        <a:ln>
          <a:prstDash val="solid"/>
        </a:ln>
      </xdr:spPr>
    </xdr:pic>
    <xdr:clientData/>
  </xdr:oneCellAnchor>
  <xdr:oneCellAnchor>
    <xdr:from>
      <xdr:col>3</xdr:col>
      <xdr:colOff>0</xdr:colOff>
      <xdr:row>34</xdr:row>
      <xdr:rowOff>0</xdr:rowOff>
    </xdr:from>
    <xdr:ext cx="830035" cy="1165049"/>
    <xdr:pic>
      <xdr:nvPicPr>
        <xdr:cNvPr id="194" name="Image 193">
          <a:extLst>
            <a:ext uri="{FF2B5EF4-FFF2-40B4-BE49-F238E27FC236}">
              <a16:creationId xmlns:a16="http://schemas.microsoft.com/office/drawing/2014/main" id="{00000000-0008-0000-0400-0000C2000000}"/>
            </a:ext>
          </a:extLst>
        </xdr:cNvPr>
        <xdr:cNvPicPr>
          <a:picLocks noChangeAspect="1"/>
        </xdr:cNvPicPr>
      </xdr:nvPicPr>
      <xdr:blipFill>
        <a:blip xmlns:r="http://schemas.openxmlformats.org/officeDocument/2006/relationships" r:embed="rId100" cstate="print"/>
        <a:stretch>
          <a:fillRect/>
        </a:stretch>
      </xdr:blipFill>
      <xdr:spPr>
        <a:xfrm>
          <a:off x="1845469" y="37028438"/>
          <a:ext cx="830035" cy="1165049"/>
        </a:xfrm>
        <a:prstGeom prst="rect">
          <a:avLst/>
        </a:prstGeom>
        <a:ln>
          <a:prstDash val="solid"/>
        </a:ln>
      </xdr:spPr>
    </xdr:pic>
    <xdr:clientData/>
  </xdr:oneCellAnchor>
  <xdr:oneCellAnchor>
    <xdr:from>
      <xdr:col>3</xdr:col>
      <xdr:colOff>0</xdr:colOff>
      <xdr:row>55</xdr:row>
      <xdr:rowOff>0</xdr:rowOff>
    </xdr:from>
    <xdr:ext cx="728382" cy="1031553"/>
    <xdr:pic>
      <xdr:nvPicPr>
        <xdr:cNvPr id="196" name="Image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22"/>
        <a:stretch>
          <a:fillRect/>
        </a:stretch>
      </xdr:blipFill>
      <xdr:spPr>
        <a:xfrm>
          <a:off x="1845469" y="61031438"/>
          <a:ext cx="728382" cy="1031553"/>
        </a:xfrm>
        <a:prstGeom prst="rect">
          <a:avLst/>
        </a:prstGeom>
        <a:ln>
          <a:prstDash val="solid"/>
        </a:ln>
      </xdr:spPr>
    </xdr:pic>
    <xdr:clientData/>
  </xdr:oneCellAnchor>
  <xdr:oneCellAnchor>
    <xdr:from>
      <xdr:col>2</xdr:col>
      <xdr:colOff>0</xdr:colOff>
      <xdr:row>53</xdr:row>
      <xdr:rowOff>0</xdr:rowOff>
    </xdr:from>
    <xdr:ext cx="710046" cy="777860"/>
    <xdr:pic>
      <xdr:nvPicPr>
        <xdr:cNvPr id="197" name="Image 196">
          <a:extLst>
            <a:ext uri="{FF2B5EF4-FFF2-40B4-BE49-F238E27FC236}">
              <a16:creationId xmlns:a16="http://schemas.microsoft.com/office/drawing/2014/main" id="{00000000-0008-0000-0400-0000C5000000}"/>
            </a:ext>
          </a:extLst>
        </xdr:cNvPr>
        <xdr:cNvPicPr>
          <a:picLocks noChangeAspect="1"/>
        </xdr:cNvPicPr>
      </xdr:nvPicPr>
      <xdr:blipFill>
        <a:blip xmlns:r="http://schemas.openxmlformats.org/officeDocument/2006/relationships" r:embed="rId173" cstate="print"/>
        <a:stretch>
          <a:fillRect/>
        </a:stretch>
      </xdr:blipFill>
      <xdr:spPr>
        <a:xfrm>
          <a:off x="726281" y="58745438"/>
          <a:ext cx="710046" cy="777860"/>
        </a:xfrm>
        <a:prstGeom prst="rect">
          <a:avLst/>
        </a:prstGeom>
        <a:ln>
          <a:prstDash val="solid"/>
        </a:ln>
      </xdr:spPr>
    </xdr:pic>
    <xdr:clientData/>
  </xdr:oneCellAnchor>
  <xdr:oneCellAnchor>
    <xdr:from>
      <xdr:col>3</xdr:col>
      <xdr:colOff>0</xdr:colOff>
      <xdr:row>53</xdr:row>
      <xdr:rowOff>0</xdr:rowOff>
    </xdr:from>
    <xdr:ext cx="777875" cy="1092123"/>
    <xdr:pic>
      <xdr:nvPicPr>
        <xdr:cNvPr id="198" name="Image 197">
          <a:extLst>
            <a:ext uri="{FF2B5EF4-FFF2-40B4-BE49-F238E27FC236}">
              <a16:creationId xmlns:a16="http://schemas.microsoft.com/office/drawing/2014/main" id="{00000000-0008-0000-0400-0000C6000000}"/>
            </a:ext>
          </a:extLst>
        </xdr:cNvPr>
        <xdr:cNvPicPr>
          <a:picLocks noChangeAspect="1"/>
        </xdr:cNvPicPr>
      </xdr:nvPicPr>
      <xdr:blipFill>
        <a:blip xmlns:r="http://schemas.openxmlformats.org/officeDocument/2006/relationships" r:embed="rId174"/>
        <a:stretch>
          <a:fillRect/>
        </a:stretch>
      </xdr:blipFill>
      <xdr:spPr>
        <a:xfrm>
          <a:off x="1845469" y="58745438"/>
          <a:ext cx="777875" cy="1092123"/>
        </a:xfrm>
        <a:prstGeom prst="rect">
          <a:avLst/>
        </a:prstGeom>
        <a:ln>
          <a:prstDash val="solid"/>
        </a:ln>
      </xdr:spPr>
    </xdr:pic>
    <xdr:clientData/>
  </xdr:oneCellAnchor>
  <xdr:oneCellAnchor>
    <xdr:from>
      <xdr:col>3</xdr:col>
      <xdr:colOff>0</xdr:colOff>
      <xdr:row>59</xdr:row>
      <xdr:rowOff>0</xdr:rowOff>
    </xdr:from>
    <xdr:ext cx="728382" cy="1031553"/>
    <xdr:pic>
      <xdr:nvPicPr>
        <xdr:cNvPr id="200" name="Image 199">
          <a:extLst>
            <a:ext uri="{FF2B5EF4-FFF2-40B4-BE49-F238E27FC236}">
              <a16:creationId xmlns:a16="http://schemas.microsoft.com/office/drawing/2014/main" id="{00000000-0008-0000-0400-0000C8000000}"/>
            </a:ext>
          </a:extLst>
        </xdr:cNvPr>
        <xdr:cNvPicPr>
          <a:picLocks noChangeAspect="1"/>
        </xdr:cNvPicPr>
      </xdr:nvPicPr>
      <xdr:blipFill>
        <a:blip xmlns:r="http://schemas.openxmlformats.org/officeDocument/2006/relationships" r:embed="rId122"/>
        <a:stretch>
          <a:fillRect/>
        </a:stretch>
      </xdr:blipFill>
      <xdr:spPr>
        <a:xfrm>
          <a:off x="1845469" y="65603438"/>
          <a:ext cx="728382" cy="1031553"/>
        </a:xfrm>
        <a:prstGeom prst="rect">
          <a:avLst/>
        </a:prstGeom>
        <a:ln>
          <a:prstDash val="solid"/>
        </a:ln>
      </xdr:spPr>
    </xdr:pic>
    <xdr:clientData/>
  </xdr:oneCellAnchor>
  <xdr:oneCellAnchor>
    <xdr:from>
      <xdr:col>2</xdr:col>
      <xdr:colOff>0</xdr:colOff>
      <xdr:row>63</xdr:row>
      <xdr:rowOff>0</xdr:rowOff>
    </xdr:from>
    <xdr:ext cx="835069" cy="571500"/>
    <xdr:pic>
      <xdr:nvPicPr>
        <xdr:cNvPr id="211" name="Imag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99"/>
        <a:stretch>
          <a:fillRect/>
        </a:stretch>
      </xdr:blipFill>
      <xdr:spPr>
        <a:xfrm>
          <a:off x="726281" y="70175438"/>
          <a:ext cx="835069" cy="571500"/>
        </a:xfrm>
        <a:prstGeom prst="rect">
          <a:avLst/>
        </a:prstGeom>
        <a:ln>
          <a:prstDash val="solid"/>
        </a:ln>
      </xdr:spPr>
    </xdr:pic>
    <xdr:clientData/>
  </xdr:oneCellAnchor>
  <xdr:oneCellAnchor>
    <xdr:from>
      <xdr:col>3</xdr:col>
      <xdr:colOff>0</xdr:colOff>
      <xdr:row>62</xdr:row>
      <xdr:rowOff>1120951</xdr:rowOff>
    </xdr:from>
    <xdr:ext cx="830035" cy="1165049"/>
    <xdr:pic>
      <xdr:nvPicPr>
        <xdr:cNvPr id="212" name="Imag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100" cstate="print"/>
        <a:stretch>
          <a:fillRect/>
        </a:stretch>
      </xdr:blipFill>
      <xdr:spPr>
        <a:xfrm>
          <a:off x="1845469" y="70153389"/>
          <a:ext cx="830035" cy="1165049"/>
        </a:xfrm>
        <a:prstGeom prst="rect">
          <a:avLst/>
        </a:prstGeom>
        <a:ln>
          <a:prstDash val="solid"/>
        </a:ln>
      </xdr:spPr>
    </xdr:pic>
    <xdr:clientData/>
  </xdr:oneCellAnchor>
  <xdr:oneCellAnchor>
    <xdr:from>
      <xdr:col>2</xdr:col>
      <xdr:colOff>0</xdr:colOff>
      <xdr:row>61</xdr:row>
      <xdr:rowOff>0</xdr:rowOff>
    </xdr:from>
    <xdr:ext cx="756751" cy="692728"/>
    <xdr:pic>
      <xdr:nvPicPr>
        <xdr:cNvPr id="215" name="Image 214">
          <a:extLst>
            <a:ext uri="{FF2B5EF4-FFF2-40B4-BE49-F238E27FC236}">
              <a16:creationId xmlns:a16="http://schemas.microsoft.com/office/drawing/2014/main" id="{00000000-0008-0000-0400-0000D7000000}"/>
            </a:ext>
          </a:extLst>
        </xdr:cNvPr>
        <xdr:cNvPicPr>
          <a:picLocks noChangeAspect="1"/>
        </xdr:cNvPicPr>
      </xdr:nvPicPr>
      <xdr:blipFill>
        <a:blip xmlns:r="http://schemas.openxmlformats.org/officeDocument/2006/relationships" r:embed="rId81" cstate="print"/>
        <a:stretch>
          <a:fillRect/>
        </a:stretch>
      </xdr:blipFill>
      <xdr:spPr>
        <a:xfrm>
          <a:off x="726281" y="67889438"/>
          <a:ext cx="756751" cy="692728"/>
        </a:xfrm>
        <a:prstGeom prst="rect">
          <a:avLst/>
        </a:prstGeom>
        <a:ln>
          <a:prstDash val="solid"/>
        </a:ln>
      </xdr:spPr>
    </xdr:pic>
    <xdr:clientData/>
  </xdr:oneCellAnchor>
  <xdr:oneCellAnchor>
    <xdr:from>
      <xdr:col>3</xdr:col>
      <xdr:colOff>0</xdr:colOff>
      <xdr:row>61</xdr:row>
      <xdr:rowOff>0</xdr:rowOff>
    </xdr:from>
    <xdr:ext cx="733339" cy="906086"/>
    <xdr:pic>
      <xdr:nvPicPr>
        <xdr:cNvPr id="216" name="Image 215">
          <a:extLst>
            <a:ext uri="{FF2B5EF4-FFF2-40B4-BE49-F238E27FC236}">
              <a16:creationId xmlns:a16="http://schemas.microsoft.com/office/drawing/2014/main" id="{00000000-0008-0000-0400-0000D8000000}"/>
            </a:ext>
          </a:extLst>
        </xdr:cNvPr>
        <xdr:cNvPicPr>
          <a:picLocks noChangeAspect="1" noChangeArrowheads="1"/>
        </xdr:cNvPicPr>
      </xdr:nvPicPr>
      <xdr:blipFill>
        <a:blip xmlns:r="http://schemas.openxmlformats.org/officeDocument/2006/relationships" r:embed="rId82" cstate="print"/>
        <a:srcRect/>
        <a:stretch>
          <a:fillRect/>
        </a:stretch>
      </xdr:blipFill>
      <xdr:spPr bwMode="auto">
        <a:xfrm>
          <a:off x="1845469" y="67889438"/>
          <a:ext cx="733339" cy="906086"/>
        </a:xfrm>
        <a:prstGeom prst="rect">
          <a:avLst/>
        </a:prstGeom>
        <a:noFill/>
        <a:ln>
          <a:noFill/>
          <a:prstDash val="solid"/>
        </a:ln>
      </xdr:spPr>
    </xdr:pic>
    <xdr:clientData/>
  </xdr:oneCellAnchor>
  <xdr:oneCellAnchor>
    <xdr:from>
      <xdr:col>2</xdr:col>
      <xdr:colOff>0</xdr:colOff>
      <xdr:row>64</xdr:row>
      <xdr:rowOff>0</xdr:rowOff>
    </xdr:from>
    <xdr:ext cx="900546" cy="875684"/>
    <xdr:pic>
      <xdr:nvPicPr>
        <xdr:cNvPr id="217" name="Image 216">
          <a:extLst>
            <a:ext uri="{FF2B5EF4-FFF2-40B4-BE49-F238E27FC236}">
              <a16:creationId xmlns:a16="http://schemas.microsoft.com/office/drawing/2014/main" id="{00000000-0008-0000-0400-0000D9000000}"/>
            </a:ext>
          </a:extLst>
        </xdr:cNvPr>
        <xdr:cNvPicPr>
          <a:picLocks noChangeAspect="1"/>
        </xdr:cNvPicPr>
      </xdr:nvPicPr>
      <xdr:blipFill>
        <a:blip xmlns:r="http://schemas.openxmlformats.org/officeDocument/2006/relationships" r:embed="rId171"/>
        <a:stretch>
          <a:fillRect/>
        </a:stretch>
      </xdr:blipFill>
      <xdr:spPr>
        <a:xfrm>
          <a:off x="726281" y="71318438"/>
          <a:ext cx="900546" cy="875684"/>
        </a:xfrm>
        <a:prstGeom prst="rect">
          <a:avLst/>
        </a:prstGeom>
        <a:ln>
          <a:prstDash val="solid"/>
        </a:ln>
      </xdr:spPr>
    </xdr:pic>
    <xdr:clientData/>
  </xdr:oneCellAnchor>
  <xdr:oneCellAnchor>
    <xdr:from>
      <xdr:col>3</xdr:col>
      <xdr:colOff>0</xdr:colOff>
      <xdr:row>64</xdr:row>
      <xdr:rowOff>0</xdr:rowOff>
    </xdr:from>
    <xdr:ext cx="757463" cy="1046117"/>
    <xdr:pic>
      <xdr:nvPicPr>
        <xdr:cNvPr id="218" name="Image 217">
          <a:extLst>
            <a:ext uri="{FF2B5EF4-FFF2-40B4-BE49-F238E27FC236}">
              <a16:creationId xmlns:a16="http://schemas.microsoft.com/office/drawing/2014/main" id="{00000000-0008-0000-0400-0000DA000000}"/>
            </a:ext>
          </a:extLst>
        </xdr:cNvPr>
        <xdr:cNvPicPr>
          <a:picLocks noChangeAspect="1"/>
        </xdr:cNvPicPr>
      </xdr:nvPicPr>
      <xdr:blipFill>
        <a:blip xmlns:r="http://schemas.openxmlformats.org/officeDocument/2006/relationships" r:embed="rId172" cstate="print"/>
        <a:stretch>
          <a:fillRect/>
        </a:stretch>
      </xdr:blipFill>
      <xdr:spPr>
        <a:xfrm>
          <a:off x="1845469" y="71318438"/>
          <a:ext cx="757463" cy="1046117"/>
        </a:xfrm>
        <a:prstGeom prst="rect">
          <a:avLst/>
        </a:prstGeom>
        <a:ln>
          <a:noFill/>
          <a:prstDash val="solid"/>
        </a:ln>
      </xdr:spPr>
    </xdr:pic>
    <xdr:clientData/>
  </xdr:oneCellAnchor>
  <xdr:oneCellAnchor>
    <xdr:from>
      <xdr:col>2</xdr:col>
      <xdr:colOff>0</xdr:colOff>
      <xdr:row>62</xdr:row>
      <xdr:rowOff>0</xdr:rowOff>
    </xdr:from>
    <xdr:ext cx="587860" cy="917863"/>
    <xdr:pic>
      <xdr:nvPicPr>
        <xdr:cNvPr id="219" name="Image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13" cstate="print"/>
        <a:stretch>
          <a:fillRect/>
        </a:stretch>
      </xdr:blipFill>
      <xdr:spPr>
        <a:xfrm>
          <a:off x="726281" y="69032438"/>
          <a:ext cx="587860" cy="917863"/>
        </a:xfrm>
        <a:prstGeom prst="rect">
          <a:avLst/>
        </a:prstGeom>
        <a:ln>
          <a:prstDash val="solid"/>
        </a:ln>
      </xdr:spPr>
    </xdr:pic>
    <xdr:clientData/>
  </xdr:oneCellAnchor>
  <xdr:oneCellAnchor>
    <xdr:from>
      <xdr:col>3</xdr:col>
      <xdr:colOff>0</xdr:colOff>
      <xdr:row>62</xdr:row>
      <xdr:rowOff>0</xdr:rowOff>
    </xdr:from>
    <xdr:ext cx="738341" cy="1036618"/>
    <xdr:pic>
      <xdr:nvPicPr>
        <xdr:cNvPr id="220" name="Image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14"/>
        <a:stretch>
          <a:fillRect/>
        </a:stretch>
      </xdr:blipFill>
      <xdr:spPr>
        <a:xfrm>
          <a:off x="1845469" y="69032438"/>
          <a:ext cx="738341" cy="1036618"/>
        </a:xfrm>
        <a:prstGeom prst="rect">
          <a:avLst/>
        </a:prstGeom>
        <a:ln>
          <a:prstDash val="solid"/>
        </a:ln>
      </xdr:spPr>
    </xdr:pic>
    <xdr:clientData/>
  </xdr:oneCellAnchor>
  <xdr:oneCellAnchor>
    <xdr:from>
      <xdr:col>2</xdr:col>
      <xdr:colOff>0</xdr:colOff>
      <xdr:row>72</xdr:row>
      <xdr:rowOff>0</xdr:rowOff>
    </xdr:from>
    <xdr:ext cx="784811" cy="692727"/>
    <xdr:pic>
      <xdr:nvPicPr>
        <xdr:cNvPr id="223" name="Image 222">
          <a:extLst>
            <a:ext uri="{FF2B5EF4-FFF2-40B4-BE49-F238E27FC236}">
              <a16:creationId xmlns:a16="http://schemas.microsoft.com/office/drawing/2014/main" id="{00000000-0008-0000-0400-0000DF000000}"/>
            </a:ext>
          </a:extLst>
        </xdr:cNvPr>
        <xdr:cNvPicPr>
          <a:picLocks noChangeAspect="1"/>
        </xdr:cNvPicPr>
      </xdr:nvPicPr>
      <xdr:blipFill>
        <a:blip xmlns:r="http://schemas.openxmlformats.org/officeDocument/2006/relationships" r:embed="rId175"/>
        <a:stretch>
          <a:fillRect/>
        </a:stretch>
      </xdr:blipFill>
      <xdr:spPr>
        <a:xfrm>
          <a:off x="726281" y="80462438"/>
          <a:ext cx="784811" cy="692727"/>
        </a:xfrm>
        <a:prstGeom prst="rect">
          <a:avLst/>
        </a:prstGeom>
        <a:ln>
          <a:prstDash val="solid"/>
        </a:ln>
      </xdr:spPr>
    </xdr:pic>
    <xdr:clientData/>
  </xdr:oneCellAnchor>
  <xdr:oneCellAnchor>
    <xdr:from>
      <xdr:col>3</xdr:col>
      <xdr:colOff>0</xdr:colOff>
      <xdr:row>72</xdr:row>
      <xdr:rowOff>0</xdr:rowOff>
    </xdr:from>
    <xdr:ext cx="714375" cy="1002971"/>
    <xdr:pic>
      <xdr:nvPicPr>
        <xdr:cNvPr id="224" name="Image 223">
          <a:extLst>
            <a:ext uri="{FF2B5EF4-FFF2-40B4-BE49-F238E27FC236}">
              <a16:creationId xmlns:a16="http://schemas.microsoft.com/office/drawing/2014/main" id="{00000000-0008-0000-0400-0000E0000000}"/>
            </a:ext>
          </a:extLst>
        </xdr:cNvPr>
        <xdr:cNvPicPr>
          <a:picLocks noChangeAspect="1"/>
        </xdr:cNvPicPr>
      </xdr:nvPicPr>
      <xdr:blipFill>
        <a:blip xmlns:r="http://schemas.openxmlformats.org/officeDocument/2006/relationships" r:embed="rId176"/>
        <a:stretch>
          <a:fillRect/>
        </a:stretch>
      </xdr:blipFill>
      <xdr:spPr>
        <a:xfrm>
          <a:off x="1845469" y="80462438"/>
          <a:ext cx="714375" cy="1002971"/>
        </a:xfrm>
        <a:prstGeom prst="rect">
          <a:avLst/>
        </a:prstGeom>
        <a:ln>
          <a:prstDash val="solid"/>
        </a:ln>
      </xdr:spPr>
    </xdr:pic>
    <xdr:clientData/>
  </xdr:oneCellAnchor>
  <xdr:oneCellAnchor>
    <xdr:from>
      <xdr:col>2</xdr:col>
      <xdr:colOff>0</xdr:colOff>
      <xdr:row>73</xdr:row>
      <xdr:rowOff>0</xdr:rowOff>
    </xdr:from>
    <xdr:ext cx="782131" cy="813955"/>
    <xdr:pic>
      <xdr:nvPicPr>
        <xdr:cNvPr id="227" name="Image 226">
          <a:extLst>
            <a:ext uri="{FF2B5EF4-FFF2-40B4-BE49-F238E27FC236}">
              <a16:creationId xmlns:a16="http://schemas.microsoft.com/office/drawing/2014/main" id="{00000000-0008-0000-0400-0000E3000000}"/>
            </a:ext>
          </a:extLst>
        </xdr:cNvPr>
        <xdr:cNvPicPr>
          <a:picLocks noChangeAspect="1"/>
        </xdr:cNvPicPr>
      </xdr:nvPicPr>
      <xdr:blipFill>
        <a:blip xmlns:r="http://schemas.openxmlformats.org/officeDocument/2006/relationships" r:embed="rId115"/>
        <a:stretch>
          <a:fillRect/>
        </a:stretch>
      </xdr:blipFill>
      <xdr:spPr>
        <a:xfrm>
          <a:off x="726281" y="81605438"/>
          <a:ext cx="782131" cy="813955"/>
        </a:xfrm>
        <a:prstGeom prst="rect">
          <a:avLst/>
        </a:prstGeom>
        <a:ln>
          <a:prstDash val="solid"/>
        </a:ln>
      </xdr:spPr>
    </xdr:pic>
    <xdr:clientData/>
  </xdr:oneCellAnchor>
  <xdr:oneCellAnchor>
    <xdr:from>
      <xdr:col>2</xdr:col>
      <xdr:colOff>0</xdr:colOff>
      <xdr:row>75</xdr:row>
      <xdr:rowOff>0</xdr:rowOff>
    </xdr:from>
    <xdr:ext cx="782131" cy="813955"/>
    <xdr:pic>
      <xdr:nvPicPr>
        <xdr:cNvPr id="230" name="Image 229">
          <a:extLst>
            <a:ext uri="{FF2B5EF4-FFF2-40B4-BE49-F238E27FC236}">
              <a16:creationId xmlns:a16="http://schemas.microsoft.com/office/drawing/2014/main" id="{00000000-0008-0000-0400-0000E6000000}"/>
            </a:ext>
          </a:extLst>
        </xdr:cNvPr>
        <xdr:cNvPicPr>
          <a:picLocks noChangeAspect="1"/>
        </xdr:cNvPicPr>
      </xdr:nvPicPr>
      <xdr:blipFill>
        <a:blip xmlns:r="http://schemas.openxmlformats.org/officeDocument/2006/relationships" r:embed="rId115"/>
        <a:stretch>
          <a:fillRect/>
        </a:stretch>
      </xdr:blipFill>
      <xdr:spPr>
        <a:xfrm>
          <a:off x="726281" y="83891438"/>
          <a:ext cx="782131" cy="813955"/>
        </a:xfrm>
        <a:prstGeom prst="rect">
          <a:avLst/>
        </a:prstGeom>
        <a:ln>
          <a:prstDash val="solid"/>
        </a:ln>
      </xdr:spPr>
    </xdr:pic>
    <xdr:clientData/>
  </xdr:oneCellAnchor>
  <xdr:oneCellAnchor>
    <xdr:from>
      <xdr:col>2</xdr:col>
      <xdr:colOff>0</xdr:colOff>
      <xdr:row>76</xdr:row>
      <xdr:rowOff>0</xdr:rowOff>
    </xdr:from>
    <xdr:ext cx="736488" cy="606136"/>
    <xdr:pic>
      <xdr:nvPicPr>
        <xdr:cNvPr id="231" name="Image 230">
          <a:extLst>
            <a:ext uri="{FF2B5EF4-FFF2-40B4-BE49-F238E27FC236}">
              <a16:creationId xmlns:a16="http://schemas.microsoft.com/office/drawing/2014/main" id="{00000000-0008-0000-0400-0000E7000000}"/>
            </a:ext>
          </a:extLst>
        </xdr:cNvPr>
        <xdr:cNvPicPr>
          <a:picLocks noChangeAspect="1"/>
        </xdr:cNvPicPr>
      </xdr:nvPicPr>
      <xdr:blipFill>
        <a:blip xmlns:r="http://schemas.openxmlformats.org/officeDocument/2006/relationships" r:embed="rId101"/>
        <a:stretch>
          <a:fillRect/>
        </a:stretch>
      </xdr:blipFill>
      <xdr:spPr>
        <a:xfrm>
          <a:off x="726281" y="85034438"/>
          <a:ext cx="736488" cy="606136"/>
        </a:xfrm>
        <a:prstGeom prst="rect">
          <a:avLst/>
        </a:prstGeom>
        <a:ln>
          <a:prstDash val="solid"/>
        </a:ln>
      </xdr:spPr>
    </xdr:pic>
    <xdr:clientData/>
  </xdr:oneCellAnchor>
  <xdr:oneCellAnchor>
    <xdr:from>
      <xdr:col>3</xdr:col>
      <xdr:colOff>0</xdr:colOff>
      <xdr:row>76</xdr:row>
      <xdr:rowOff>0</xdr:rowOff>
    </xdr:from>
    <xdr:ext cx="769620" cy="1058524"/>
    <xdr:pic>
      <xdr:nvPicPr>
        <xdr:cNvPr id="232" name="Image 231">
          <a:extLst>
            <a:ext uri="{FF2B5EF4-FFF2-40B4-BE49-F238E27FC236}">
              <a16:creationId xmlns:a16="http://schemas.microsoft.com/office/drawing/2014/main" id="{00000000-0008-0000-0400-0000E8000000}"/>
            </a:ext>
          </a:extLst>
        </xdr:cNvPr>
        <xdr:cNvPicPr>
          <a:picLocks noChangeAspect="1" noChangeArrowheads="1"/>
        </xdr:cNvPicPr>
      </xdr:nvPicPr>
      <xdr:blipFill>
        <a:blip xmlns:r="http://schemas.openxmlformats.org/officeDocument/2006/relationships" r:embed="rId102" cstate="print"/>
        <a:srcRect/>
        <a:stretch>
          <a:fillRect/>
        </a:stretch>
      </xdr:blipFill>
      <xdr:spPr bwMode="auto">
        <a:xfrm>
          <a:off x="1845469" y="85034438"/>
          <a:ext cx="769620" cy="1058524"/>
        </a:xfrm>
        <a:prstGeom prst="rect">
          <a:avLst/>
        </a:prstGeom>
        <a:noFill/>
        <a:ln>
          <a:noFill/>
          <a:prstDash val="solid"/>
        </a:ln>
      </xdr:spPr>
    </xdr:pic>
    <xdr:clientData/>
  </xdr:oneCellAnchor>
  <xdr:oneCellAnchor>
    <xdr:from>
      <xdr:col>3</xdr:col>
      <xdr:colOff>0</xdr:colOff>
      <xdr:row>77</xdr:row>
      <xdr:rowOff>0</xdr:rowOff>
    </xdr:from>
    <xdr:ext cx="728382" cy="1031553"/>
    <xdr:pic>
      <xdr:nvPicPr>
        <xdr:cNvPr id="234" name="Image 233">
          <a:extLst>
            <a:ext uri="{FF2B5EF4-FFF2-40B4-BE49-F238E27FC236}">
              <a16:creationId xmlns:a16="http://schemas.microsoft.com/office/drawing/2014/main" id="{00000000-0008-0000-0400-0000EA000000}"/>
            </a:ext>
          </a:extLst>
        </xdr:cNvPr>
        <xdr:cNvPicPr>
          <a:picLocks noChangeAspect="1"/>
        </xdr:cNvPicPr>
      </xdr:nvPicPr>
      <xdr:blipFill>
        <a:blip xmlns:r="http://schemas.openxmlformats.org/officeDocument/2006/relationships" r:embed="rId122"/>
        <a:stretch>
          <a:fillRect/>
        </a:stretch>
      </xdr:blipFill>
      <xdr:spPr>
        <a:xfrm>
          <a:off x="1845469" y="86177438"/>
          <a:ext cx="728382" cy="1031553"/>
        </a:xfrm>
        <a:prstGeom prst="rect">
          <a:avLst/>
        </a:prstGeom>
        <a:ln>
          <a:prstDash val="solid"/>
        </a:ln>
      </xdr:spPr>
    </xdr:pic>
    <xdr:clientData/>
  </xdr:oneCellAnchor>
  <xdr:oneCellAnchor>
    <xdr:from>
      <xdr:col>2</xdr:col>
      <xdr:colOff>0</xdr:colOff>
      <xdr:row>79</xdr:row>
      <xdr:rowOff>0</xdr:rowOff>
    </xdr:from>
    <xdr:ext cx="736488" cy="606136"/>
    <xdr:pic>
      <xdr:nvPicPr>
        <xdr:cNvPr id="237" name="Image 236">
          <a:extLst>
            <a:ext uri="{FF2B5EF4-FFF2-40B4-BE49-F238E27FC236}">
              <a16:creationId xmlns:a16="http://schemas.microsoft.com/office/drawing/2014/main" id="{00000000-0008-0000-0400-0000ED000000}"/>
            </a:ext>
          </a:extLst>
        </xdr:cNvPr>
        <xdr:cNvPicPr>
          <a:picLocks noChangeAspect="1"/>
        </xdr:cNvPicPr>
      </xdr:nvPicPr>
      <xdr:blipFill>
        <a:blip xmlns:r="http://schemas.openxmlformats.org/officeDocument/2006/relationships" r:embed="rId101"/>
        <a:stretch>
          <a:fillRect/>
        </a:stretch>
      </xdr:blipFill>
      <xdr:spPr>
        <a:xfrm>
          <a:off x="726281" y="88463438"/>
          <a:ext cx="736488" cy="606136"/>
        </a:xfrm>
        <a:prstGeom prst="rect">
          <a:avLst/>
        </a:prstGeom>
        <a:ln>
          <a:prstDash val="solid"/>
        </a:ln>
      </xdr:spPr>
    </xdr:pic>
    <xdr:clientData/>
  </xdr:oneCellAnchor>
  <xdr:oneCellAnchor>
    <xdr:from>
      <xdr:col>3</xdr:col>
      <xdr:colOff>0</xdr:colOff>
      <xdr:row>79</xdr:row>
      <xdr:rowOff>0</xdr:rowOff>
    </xdr:from>
    <xdr:ext cx="769620" cy="1058524"/>
    <xdr:pic>
      <xdr:nvPicPr>
        <xdr:cNvPr id="238" name="Image 237">
          <a:extLst>
            <a:ext uri="{FF2B5EF4-FFF2-40B4-BE49-F238E27FC236}">
              <a16:creationId xmlns:a16="http://schemas.microsoft.com/office/drawing/2014/main" id="{00000000-0008-0000-0400-0000EE000000}"/>
            </a:ext>
          </a:extLst>
        </xdr:cNvPr>
        <xdr:cNvPicPr>
          <a:picLocks noChangeAspect="1" noChangeArrowheads="1"/>
        </xdr:cNvPicPr>
      </xdr:nvPicPr>
      <xdr:blipFill>
        <a:blip xmlns:r="http://schemas.openxmlformats.org/officeDocument/2006/relationships" r:embed="rId102" cstate="print"/>
        <a:srcRect/>
        <a:stretch>
          <a:fillRect/>
        </a:stretch>
      </xdr:blipFill>
      <xdr:spPr bwMode="auto">
        <a:xfrm>
          <a:off x="1845469" y="88463438"/>
          <a:ext cx="769620" cy="1058524"/>
        </a:xfrm>
        <a:prstGeom prst="rect">
          <a:avLst/>
        </a:prstGeom>
        <a:noFill/>
        <a:ln>
          <a:noFill/>
          <a:prstDash val="solid"/>
        </a:ln>
      </xdr:spPr>
    </xdr:pic>
    <xdr:clientData/>
  </xdr:oneCellAnchor>
  <xdr:oneCellAnchor>
    <xdr:from>
      <xdr:col>2</xdr:col>
      <xdr:colOff>0</xdr:colOff>
      <xdr:row>80</xdr:row>
      <xdr:rowOff>0</xdr:rowOff>
    </xdr:from>
    <xdr:ext cx="710046" cy="777860"/>
    <xdr:pic>
      <xdr:nvPicPr>
        <xdr:cNvPr id="239" name="Image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3" cstate="print"/>
        <a:stretch>
          <a:fillRect/>
        </a:stretch>
      </xdr:blipFill>
      <xdr:spPr>
        <a:xfrm>
          <a:off x="726281" y="89606438"/>
          <a:ext cx="710046" cy="777860"/>
        </a:xfrm>
        <a:prstGeom prst="rect">
          <a:avLst/>
        </a:prstGeom>
        <a:ln>
          <a:prstDash val="solid"/>
        </a:ln>
      </xdr:spPr>
    </xdr:pic>
    <xdr:clientData/>
  </xdr:oneCellAnchor>
  <xdr:oneCellAnchor>
    <xdr:from>
      <xdr:col>3</xdr:col>
      <xdr:colOff>0</xdr:colOff>
      <xdr:row>80</xdr:row>
      <xdr:rowOff>0</xdr:rowOff>
    </xdr:from>
    <xdr:ext cx="777875" cy="1092123"/>
    <xdr:pic>
      <xdr:nvPicPr>
        <xdr:cNvPr id="240" name="Image 239">
          <a:extLst>
            <a:ext uri="{FF2B5EF4-FFF2-40B4-BE49-F238E27FC236}">
              <a16:creationId xmlns:a16="http://schemas.microsoft.com/office/drawing/2014/main" id="{00000000-0008-0000-0400-0000F0000000}"/>
            </a:ext>
          </a:extLst>
        </xdr:cNvPr>
        <xdr:cNvPicPr>
          <a:picLocks noChangeAspect="1"/>
        </xdr:cNvPicPr>
      </xdr:nvPicPr>
      <xdr:blipFill>
        <a:blip xmlns:r="http://schemas.openxmlformats.org/officeDocument/2006/relationships" r:embed="rId174"/>
        <a:stretch>
          <a:fillRect/>
        </a:stretch>
      </xdr:blipFill>
      <xdr:spPr>
        <a:xfrm>
          <a:off x="1845469" y="89606438"/>
          <a:ext cx="777875" cy="1092123"/>
        </a:xfrm>
        <a:prstGeom prst="rect">
          <a:avLst/>
        </a:prstGeom>
        <a:ln>
          <a:prstDash val="solid"/>
        </a:ln>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1438274</xdr:colOff>
      <xdr:row>3</xdr:row>
      <xdr:rowOff>0</xdr:rowOff>
    </xdr:to>
    <xdr:pic>
      <xdr:nvPicPr>
        <xdr:cNvPr id="2" name="Image 1">
          <a:extLst>
            <a:ext uri="{FF2B5EF4-FFF2-40B4-BE49-F238E27FC236}">
              <a16:creationId xmlns:a16="http://schemas.microsoft.com/office/drawing/2014/main" id="{ED46FA64-1B6E-4916-ABE1-DEE544C10E43}"/>
            </a:ext>
          </a:extLst>
        </xdr:cNvPr>
        <xdr:cNvPicPr>
          <a:picLocks/>
        </xdr:cNvPicPr>
      </xdr:nvPicPr>
      <xdr:blipFill>
        <a:blip xmlns:r="http://schemas.openxmlformats.org/officeDocument/2006/relationships" r:embed="rId1" cstate="print"/>
        <a:stretch>
          <a:fillRect/>
        </a:stretch>
      </xdr:blipFill>
      <xdr:spPr>
        <a:xfrm>
          <a:off x="2876550" y="647700"/>
          <a:ext cx="1438274" cy="1143000"/>
        </a:xfrm>
        <a:prstGeom prst="rect">
          <a:avLst/>
        </a:prstGeom>
        <a:ln>
          <a:prstDash val="solid"/>
        </a:ln>
      </xdr:spPr>
    </xdr:pic>
    <xdr:clientData/>
  </xdr:twoCellAnchor>
  <xdr:twoCellAnchor editAs="oneCell">
    <xdr:from>
      <xdr:col>2</xdr:col>
      <xdr:colOff>0</xdr:colOff>
      <xdr:row>3</xdr:row>
      <xdr:rowOff>0</xdr:rowOff>
    </xdr:from>
    <xdr:to>
      <xdr:col>2</xdr:col>
      <xdr:colOff>1438274</xdr:colOff>
      <xdr:row>4</xdr:row>
      <xdr:rowOff>0</xdr:rowOff>
    </xdr:to>
    <xdr:pic>
      <xdr:nvPicPr>
        <xdr:cNvPr id="3" name="Image 2">
          <a:extLst>
            <a:ext uri="{FF2B5EF4-FFF2-40B4-BE49-F238E27FC236}">
              <a16:creationId xmlns:a16="http://schemas.microsoft.com/office/drawing/2014/main" id="{A2078FE3-A33E-41BA-9DD1-BA911D076E29}"/>
            </a:ext>
          </a:extLst>
        </xdr:cNvPr>
        <xdr:cNvPicPr>
          <a:picLocks/>
        </xdr:cNvPicPr>
      </xdr:nvPicPr>
      <xdr:blipFill>
        <a:blip xmlns:r="http://schemas.openxmlformats.org/officeDocument/2006/relationships" r:embed="rId2" cstate="print"/>
        <a:stretch>
          <a:fillRect/>
        </a:stretch>
      </xdr:blipFill>
      <xdr:spPr>
        <a:xfrm>
          <a:off x="2876550" y="1790700"/>
          <a:ext cx="1438274" cy="1143000"/>
        </a:xfrm>
        <a:prstGeom prst="rect">
          <a:avLst/>
        </a:prstGeom>
        <a:ln>
          <a:prstDash val="solid"/>
        </a:ln>
      </xdr:spPr>
    </xdr:pic>
    <xdr:clientData/>
  </xdr:twoCellAnchor>
  <xdr:twoCellAnchor editAs="oneCell">
    <xdr:from>
      <xdr:col>2</xdr:col>
      <xdr:colOff>0</xdr:colOff>
      <xdr:row>4</xdr:row>
      <xdr:rowOff>0</xdr:rowOff>
    </xdr:from>
    <xdr:to>
      <xdr:col>2</xdr:col>
      <xdr:colOff>1438274</xdr:colOff>
      <xdr:row>5</xdr:row>
      <xdr:rowOff>0</xdr:rowOff>
    </xdr:to>
    <xdr:pic>
      <xdr:nvPicPr>
        <xdr:cNvPr id="4" name="Image 3">
          <a:extLst>
            <a:ext uri="{FF2B5EF4-FFF2-40B4-BE49-F238E27FC236}">
              <a16:creationId xmlns:a16="http://schemas.microsoft.com/office/drawing/2014/main" id="{7F5A88E0-56DA-4505-A2E0-EBD590C1E9FD}"/>
            </a:ext>
          </a:extLst>
        </xdr:cNvPr>
        <xdr:cNvPicPr>
          <a:picLocks/>
        </xdr:cNvPicPr>
      </xdr:nvPicPr>
      <xdr:blipFill>
        <a:blip xmlns:r="http://schemas.openxmlformats.org/officeDocument/2006/relationships" r:embed="rId3" cstate="print"/>
        <a:stretch>
          <a:fillRect/>
        </a:stretch>
      </xdr:blipFill>
      <xdr:spPr>
        <a:xfrm>
          <a:off x="2876550" y="2933700"/>
          <a:ext cx="1438274" cy="1143000"/>
        </a:xfrm>
        <a:prstGeom prst="rect">
          <a:avLst/>
        </a:prstGeom>
        <a:ln>
          <a:prstDash val="solid"/>
        </a:ln>
      </xdr:spPr>
    </xdr:pic>
    <xdr:clientData/>
  </xdr:twoCellAnchor>
  <xdr:twoCellAnchor editAs="oneCell">
    <xdr:from>
      <xdr:col>2</xdr:col>
      <xdr:colOff>0</xdr:colOff>
      <xdr:row>5</xdr:row>
      <xdr:rowOff>0</xdr:rowOff>
    </xdr:from>
    <xdr:to>
      <xdr:col>2</xdr:col>
      <xdr:colOff>1438274</xdr:colOff>
      <xdr:row>6</xdr:row>
      <xdr:rowOff>0</xdr:rowOff>
    </xdr:to>
    <xdr:pic>
      <xdr:nvPicPr>
        <xdr:cNvPr id="5" name="Image 4">
          <a:extLst>
            <a:ext uri="{FF2B5EF4-FFF2-40B4-BE49-F238E27FC236}">
              <a16:creationId xmlns:a16="http://schemas.microsoft.com/office/drawing/2014/main" id="{1FA2960B-3AED-4A24-A57F-7F1F8C93DF65}"/>
            </a:ext>
          </a:extLst>
        </xdr:cNvPr>
        <xdr:cNvPicPr>
          <a:picLocks/>
        </xdr:cNvPicPr>
      </xdr:nvPicPr>
      <xdr:blipFill>
        <a:blip xmlns:r="http://schemas.openxmlformats.org/officeDocument/2006/relationships" r:embed="rId4" cstate="print"/>
        <a:stretch>
          <a:fillRect/>
        </a:stretch>
      </xdr:blipFill>
      <xdr:spPr>
        <a:xfrm>
          <a:off x="2876550" y="4076700"/>
          <a:ext cx="1438274" cy="1143000"/>
        </a:xfrm>
        <a:prstGeom prst="rect">
          <a:avLst/>
        </a:prstGeom>
        <a:ln>
          <a:prstDash val="solid"/>
        </a:ln>
      </xdr:spPr>
    </xdr:pic>
    <xdr:clientData/>
  </xdr:twoCellAnchor>
  <xdr:twoCellAnchor editAs="oneCell">
    <xdr:from>
      <xdr:col>2</xdr:col>
      <xdr:colOff>0</xdr:colOff>
      <xdr:row>6</xdr:row>
      <xdr:rowOff>0</xdr:rowOff>
    </xdr:from>
    <xdr:to>
      <xdr:col>2</xdr:col>
      <xdr:colOff>1438274</xdr:colOff>
      <xdr:row>7</xdr:row>
      <xdr:rowOff>0</xdr:rowOff>
    </xdr:to>
    <xdr:pic>
      <xdr:nvPicPr>
        <xdr:cNvPr id="6" name="Image 5">
          <a:extLst>
            <a:ext uri="{FF2B5EF4-FFF2-40B4-BE49-F238E27FC236}">
              <a16:creationId xmlns:a16="http://schemas.microsoft.com/office/drawing/2014/main" id="{76632131-13A0-44D8-B986-5B4265B1EB45}"/>
            </a:ext>
          </a:extLst>
        </xdr:cNvPr>
        <xdr:cNvPicPr>
          <a:picLocks/>
        </xdr:cNvPicPr>
      </xdr:nvPicPr>
      <xdr:blipFill>
        <a:blip xmlns:r="http://schemas.openxmlformats.org/officeDocument/2006/relationships" r:embed="rId5" cstate="print"/>
        <a:stretch>
          <a:fillRect/>
        </a:stretch>
      </xdr:blipFill>
      <xdr:spPr>
        <a:xfrm>
          <a:off x="2876550" y="5219700"/>
          <a:ext cx="1438274" cy="1143000"/>
        </a:xfrm>
        <a:prstGeom prst="rect">
          <a:avLst/>
        </a:prstGeom>
        <a:ln>
          <a:prstDash val="solid"/>
        </a:ln>
      </xdr:spPr>
    </xdr:pic>
    <xdr:clientData/>
  </xdr:twoCellAnchor>
  <xdr:twoCellAnchor editAs="oneCell">
    <xdr:from>
      <xdr:col>2</xdr:col>
      <xdr:colOff>0</xdr:colOff>
      <xdr:row>7</xdr:row>
      <xdr:rowOff>0</xdr:rowOff>
    </xdr:from>
    <xdr:to>
      <xdr:col>2</xdr:col>
      <xdr:colOff>1438274</xdr:colOff>
      <xdr:row>8</xdr:row>
      <xdr:rowOff>0</xdr:rowOff>
    </xdr:to>
    <xdr:pic>
      <xdr:nvPicPr>
        <xdr:cNvPr id="7" name="Image 6">
          <a:extLst>
            <a:ext uri="{FF2B5EF4-FFF2-40B4-BE49-F238E27FC236}">
              <a16:creationId xmlns:a16="http://schemas.microsoft.com/office/drawing/2014/main" id="{F6E2A051-D4EF-45A9-945B-BC717ED3FF05}"/>
            </a:ext>
          </a:extLst>
        </xdr:cNvPr>
        <xdr:cNvPicPr>
          <a:picLocks/>
        </xdr:cNvPicPr>
      </xdr:nvPicPr>
      <xdr:blipFill>
        <a:blip xmlns:r="http://schemas.openxmlformats.org/officeDocument/2006/relationships" r:embed="rId6" cstate="print"/>
        <a:stretch>
          <a:fillRect/>
        </a:stretch>
      </xdr:blipFill>
      <xdr:spPr>
        <a:xfrm>
          <a:off x="2876550" y="6362700"/>
          <a:ext cx="1438274" cy="1143000"/>
        </a:xfrm>
        <a:prstGeom prst="rect">
          <a:avLst/>
        </a:prstGeom>
        <a:ln>
          <a:prstDash val="solid"/>
        </a:ln>
      </xdr:spPr>
    </xdr:pic>
    <xdr:clientData/>
  </xdr:twoCellAnchor>
  <xdr:twoCellAnchor editAs="oneCell">
    <xdr:from>
      <xdr:col>2</xdr:col>
      <xdr:colOff>0</xdr:colOff>
      <xdr:row>8</xdr:row>
      <xdr:rowOff>0</xdr:rowOff>
    </xdr:from>
    <xdr:to>
      <xdr:col>2</xdr:col>
      <xdr:colOff>1438274</xdr:colOff>
      <xdr:row>9</xdr:row>
      <xdr:rowOff>0</xdr:rowOff>
    </xdr:to>
    <xdr:pic>
      <xdr:nvPicPr>
        <xdr:cNvPr id="8" name="Image 7">
          <a:extLst>
            <a:ext uri="{FF2B5EF4-FFF2-40B4-BE49-F238E27FC236}">
              <a16:creationId xmlns:a16="http://schemas.microsoft.com/office/drawing/2014/main" id="{E06E8328-F140-4743-A54A-5C5A830F2EB0}"/>
            </a:ext>
          </a:extLst>
        </xdr:cNvPr>
        <xdr:cNvPicPr>
          <a:picLocks/>
        </xdr:cNvPicPr>
      </xdr:nvPicPr>
      <xdr:blipFill>
        <a:blip xmlns:r="http://schemas.openxmlformats.org/officeDocument/2006/relationships" r:embed="rId7" cstate="print"/>
        <a:stretch>
          <a:fillRect/>
        </a:stretch>
      </xdr:blipFill>
      <xdr:spPr>
        <a:xfrm>
          <a:off x="2876550" y="7505700"/>
          <a:ext cx="1438274" cy="1143000"/>
        </a:xfrm>
        <a:prstGeom prst="rect">
          <a:avLst/>
        </a:prstGeom>
        <a:ln>
          <a:prstDash val="solid"/>
        </a:ln>
      </xdr:spPr>
    </xdr:pic>
    <xdr:clientData/>
  </xdr:twoCellAnchor>
  <xdr:twoCellAnchor editAs="oneCell">
    <xdr:from>
      <xdr:col>2</xdr:col>
      <xdr:colOff>0</xdr:colOff>
      <xdr:row>9</xdr:row>
      <xdr:rowOff>0</xdr:rowOff>
    </xdr:from>
    <xdr:to>
      <xdr:col>2</xdr:col>
      <xdr:colOff>1438274</xdr:colOff>
      <xdr:row>10</xdr:row>
      <xdr:rowOff>0</xdr:rowOff>
    </xdr:to>
    <xdr:pic>
      <xdr:nvPicPr>
        <xdr:cNvPr id="9" name="Image 8">
          <a:extLst>
            <a:ext uri="{FF2B5EF4-FFF2-40B4-BE49-F238E27FC236}">
              <a16:creationId xmlns:a16="http://schemas.microsoft.com/office/drawing/2014/main" id="{CBEB1F91-82C1-4BB9-A5B7-7D129E7CC979}"/>
            </a:ext>
          </a:extLst>
        </xdr:cNvPr>
        <xdr:cNvPicPr>
          <a:picLocks/>
        </xdr:cNvPicPr>
      </xdr:nvPicPr>
      <xdr:blipFill>
        <a:blip xmlns:r="http://schemas.openxmlformats.org/officeDocument/2006/relationships" r:embed="rId8" cstate="print"/>
        <a:stretch>
          <a:fillRect/>
        </a:stretch>
      </xdr:blipFill>
      <xdr:spPr>
        <a:xfrm>
          <a:off x="2876550" y="8648700"/>
          <a:ext cx="1438274" cy="1143000"/>
        </a:xfrm>
        <a:prstGeom prst="rect">
          <a:avLst/>
        </a:prstGeom>
        <a:ln>
          <a:prstDash val="solid"/>
        </a:ln>
      </xdr:spPr>
    </xdr:pic>
    <xdr:clientData/>
  </xdr:twoCellAnchor>
  <xdr:twoCellAnchor editAs="oneCell">
    <xdr:from>
      <xdr:col>2</xdr:col>
      <xdr:colOff>0</xdr:colOff>
      <xdr:row>10</xdr:row>
      <xdr:rowOff>0</xdr:rowOff>
    </xdr:from>
    <xdr:to>
      <xdr:col>2</xdr:col>
      <xdr:colOff>1438274</xdr:colOff>
      <xdr:row>11</xdr:row>
      <xdr:rowOff>0</xdr:rowOff>
    </xdr:to>
    <xdr:pic>
      <xdr:nvPicPr>
        <xdr:cNvPr id="10" name="Image 9">
          <a:extLst>
            <a:ext uri="{FF2B5EF4-FFF2-40B4-BE49-F238E27FC236}">
              <a16:creationId xmlns:a16="http://schemas.microsoft.com/office/drawing/2014/main" id="{60CB8012-8E88-423A-8E36-1F321471775C}"/>
            </a:ext>
          </a:extLst>
        </xdr:cNvPr>
        <xdr:cNvPicPr>
          <a:picLocks/>
        </xdr:cNvPicPr>
      </xdr:nvPicPr>
      <xdr:blipFill>
        <a:blip xmlns:r="http://schemas.openxmlformats.org/officeDocument/2006/relationships" r:embed="rId9" cstate="print"/>
        <a:stretch>
          <a:fillRect/>
        </a:stretch>
      </xdr:blipFill>
      <xdr:spPr>
        <a:xfrm>
          <a:off x="2876550" y="9791700"/>
          <a:ext cx="1438274" cy="1143000"/>
        </a:xfrm>
        <a:prstGeom prst="rect">
          <a:avLst/>
        </a:prstGeom>
        <a:ln>
          <a:prstDash val="solid"/>
        </a:ln>
      </xdr:spPr>
    </xdr:pic>
    <xdr:clientData/>
  </xdr:twoCellAnchor>
  <xdr:twoCellAnchor editAs="oneCell">
    <xdr:from>
      <xdr:col>2</xdr:col>
      <xdr:colOff>0</xdr:colOff>
      <xdr:row>11</xdr:row>
      <xdr:rowOff>0</xdr:rowOff>
    </xdr:from>
    <xdr:to>
      <xdr:col>2</xdr:col>
      <xdr:colOff>1438274</xdr:colOff>
      <xdr:row>12</xdr:row>
      <xdr:rowOff>0</xdr:rowOff>
    </xdr:to>
    <xdr:pic>
      <xdr:nvPicPr>
        <xdr:cNvPr id="11" name="Image 10">
          <a:extLst>
            <a:ext uri="{FF2B5EF4-FFF2-40B4-BE49-F238E27FC236}">
              <a16:creationId xmlns:a16="http://schemas.microsoft.com/office/drawing/2014/main" id="{FAC876C7-7939-42D2-BDED-223C8D2F556F}"/>
            </a:ext>
          </a:extLst>
        </xdr:cNvPr>
        <xdr:cNvPicPr>
          <a:picLocks/>
        </xdr:cNvPicPr>
      </xdr:nvPicPr>
      <xdr:blipFill>
        <a:blip xmlns:r="http://schemas.openxmlformats.org/officeDocument/2006/relationships" r:embed="rId10" cstate="print"/>
        <a:stretch>
          <a:fillRect/>
        </a:stretch>
      </xdr:blipFill>
      <xdr:spPr>
        <a:xfrm>
          <a:off x="2876550" y="10934700"/>
          <a:ext cx="1438274" cy="1143000"/>
        </a:xfrm>
        <a:prstGeom prst="rect">
          <a:avLst/>
        </a:prstGeom>
        <a:ln>
          <a:prstDash val="solid"/>
        </a:ln>
      </xdr:spPr>
    </xdr:pic>
    <xdr:clientData/>
  </xdr:twoCellAnchor>
  <xdr:twoCellAnchor editAs="oneCell">
    <xdr:from>
      <xdr:col>2</xdr:col>
      <xdr:colOff>0</xdr:colOff>
      <xdr:row>12</xdr:row>
      <xdr:rowOff>0</xdr:rowOff>
    </xdr:from>
    <xdr:to>
      <xdr:col>2</xdr:col>
      <xdr:colOff>1438274</xdr:colOff>
      <xdr:row>13</xdr:row>
      <xdr:rowOff>0</xdr:rowOff>
    </xdr:to>
    <xdr:pic>
      <xdr:nvPicPr>
        <xdr:cNvPr id="12" name="Image 11">
          <a:extLst>
            <a:ext uri="{FF2B5EF4-FFF2-40B4-BE49-F238E27FC236}">
              <a16:creationId xmlns:a16="http://schemas.microsoft.com/office/drawing/2014/main" id="{95B1EECA-E510-4186-8097-B6C2153A310A}"/>
            </a:ext>
          </a:extLst>
        </xdr:cNvPr>
        <xdr:cNvPicPr>
          <a:picLocks/>
        </xdr:cNvPicPr>
      </xdr:nvPicPr>
      <xdr:blipFill>
        <a:blip xmlns:r="http://schemas.openxmlformats.org/officeDocument/2006/relationships" r:embed="rId11" cstate="print"/>
        <a:stretch>
          <a:fillRect/>
        </a:stretch>
      </xdr:blipFill>
      <xdr:spPr>
        <a:xfrm>
          <a:off x="2876550" y="12077700"/>
          <a:ext cx="1438274" cy="1143000"/>
        </a:xfrm>
        <a:prstGeom prst="rect">
          <a:avLst/>
        </a:prstGeom>
        <a:ln>
          <a:prstDash val="solid"/>
        </a:ln>
      </xdr:spPr>
    </xdr:pic>
    <xdr:clientData/>
  </xdr:twoCellAnchor>
  <xdr:twoCellAnchor editAs="oneCell">
    <xdr:from>
      <xdr:col>2</xdr:col>
      <xdr:colOff>0</xdr:colOff>
      <xdr:row>13</xdr:row>
      <xdr:rowOff>0</xdr:rowOff>
    </xdr:from>
    <xdr:to>
      <xdr:col>2</xdr:col>
      <xdr:colOff>1438274</xdr:colOff>
      <xdr:row>14</xdr:row>
      <xdr:rowOff>0</xdr:rowOff>
    </xdr:to>
    <xdr:pic>
      <xdr:nvPicPr>
        <xdr:cNvPr id="13" name="Image 12">
          <a:extLst>
            <a:ext uri="{FF2B5EF4-FFF2-40B4-BE49-F238E27FC236}">
              <a16:creationId xmlns:a16="http://schemas.microsoft.com/office/drawing/2014/main" id="{59C6A676-EC3E-4B49-95F5-72751C4EE89D}"/>
            </a:ext>
          </a:extLst>
        </xdr:cNvPr>
        <xdr:cNvPicPr>
          <a:picLocks/>
        </xdr:cNvPicPr>
      </xdr:nvPicPr>
      <xdr:blipFill>
        <a:blip xmlns:r="http://schemas.openxmlformats.org/officeDocument/2006/relationships" r:embed="rId12" cstate="print"/>
        <a:stretch>
          <a:fillRect/>
        </a:stretch>
      </xdr:blipFill>
      <xdr:spPr>
        <a:xfrm>
          <a:off x="2876550" y="13220700"/>
          <a:ext cx="1438274" cy="1143000"/>
        </a:xfrm>
        <a:prstGeom prst="rect">
          <a:avLst/>
        </a:prstGeom>
        <a:ln>
          <a:prstDash val="solid"/>
        </a:ln>
      </xdr:spPr>
    </xdr:pic>
    <xdr:clientData/>
  </xdr:twoCellAnchor>
  <xdr:twoCellAnchor editAs="oneCell">
    <xdr:from>
      <xdr:col>2</xdr:col>
      <xdr:colOff>0</xdr:colOff>
      <xdr:row>14</xdr:row>
      <xdr:rowOff>0</xdr:rowOff>
    </xdr:from>
    <xdr:to>
      <xdr:col>2</xdr:col>
      <xdr:colOff>1438274</xdr:colOff>
      <xdr:row>15</xdr:row>
      <xdr:rowOff>0</xdr:rowOff>
    </xdr:to>
    <xdr:pic>
      <xdr:nvPicPr>
        <xdr:cNvPr id="14" name="Image 13">
          <a:extLst>
            <a:ext uri="{FF2B5EF4-FFF2-40B4-BE49-F238E27FC236}">
              <a16:creationId xmlns:a16="http://schemas.microsoft.com/office/drawing/2014/main" id="{891C1B07-7511-41E9-9078-AC5F9DCA2741}"/>
            </a:ext>
          </a:extLst>
        </xdr:cNvPr>
        <xdr:cNvPicPr>
          <a:picLocks/>
        </xdr:cNvPicPr>
      </xdr:nvPicPr>
      <xdr:blipFill>
        <a:blip xmlns:r="http://schemas.openxmlformats.org/officeDocument/2006/relationships" r:embed="rId13" cstate="print"/>
        <a:stretch>
          <a:fillRect/>
        </a:stretch>
      </xdr:blipFill>
      <xdr:spPr>
        <a:xfrm>
          <a:off x="2876550" y="14363700"/>
          <a:ext cx="1438274" cy="1143000"/>
        </a:xfrm>
        <a:prstGeom prst="rect">
          <a:avLst/>
        </a:prstGeom>
        <a:ln>
          <a:prstDash val="solid"/>
        </a:ln>
      </xdr:spPr>
    </xdr:pic>
    <xdr:clientData/>
  </xdr:twoCellAnchor>
  <xdr:twoCellAnchor editAs="oneCell">
    <xdr:from>
      <xdr:col>2</xdr:col>
      <xdr:colOff>0</xdr:colOff>
      <xdr:row>15</xdr:row>
      <xdr:rowOff>0</xdr:rowOff>
    </xdr:from>
    <xdr:to>
      <xdr:col>2</xdr:col>
      <xdr:colOff>1438274</xdr:colOff>
      <xdr:row>16</xdr:row>
      <xdr:rowOff>0</xdr:rowOff>
    </xdr:to>
    <xdr:pic>
      <xdr:nvPicPr>
        <xdr:cNvPr id="15" name="Image 14">
          <a:extLst>
            <a:ext uri="{FF2B5EF4-FFF2-40B4-BE49-F238E27FC236}">
              <a16:creationId xmlns:a16="http://schemas.microsoft.com/office/drawing/2014/main" id="{9E50FB94-1793-477B-9EC9-B92C4D1F10B6}"/>
            </a:ext>
          </a:extLst>
        </xdr:cNvPr>
        <xdr:cNvPicPr>
          <a:picLocks/>
        </xdr:cNvPicPr>
      </xdr:nvPicPr>
      <xdr:blipFill>
        <a:blip xmlns:r="http://schemas.openxmlformats.org/officeDocument/2006/relationships" r:embed="rId14" cstate="print"/>
        <a:stretch>
          <a:fillRect/>
        </a:stretch>
      </xdr:blipFill>
      <xdr:spPr>
        <a:xfrm>
          <a:off x="2876550" y="15506700"/>
          <a:ext cx="1438274" cy="1143000"/>
        </a:xfrm>
        <a:prstGeom prst="rect">
          <a:avLst/>
        </a:prstGeom>
        <a:ln>
          <a:prstDash val="solid"/>
        </a:ln>
      </xdr:spPr>
    </xdr:pic>
    <xdr:clientData/>
  </xdr:twoCellAnchor>
  <xdr:twoCellAnchor editAs="oneCell">
    <xdr:from>
      <xdr:col>2</xdr:col>
      <xdr:colOff>0</xdr:colOff>
      <xdr:row>16</xdr:row>
      <xdr:rowOff>0</xdr:rowOff>
    </xdr:from>
    <xdr:to>
      <xdr:col>2</xdr:col>
      <xdr:colOff>1438274</xdr:colOff>
      <xdr:row>17</xdr:row>
      <xdr:rowOff>0</xdr:rowOff>
    </xdr:to>
    <xdr:pic>
      <xdr:nvPicPr>
        <xdr:cNvPr id="16" name="Image 15">
          <a:extLst>
            <a:ext uri="{FF2B5EF4-FFF2-40B4-BE49-F238E27FC236}">
              <a16:creationId xmlns:a16="http://schemas.microsoft.com/office/drawing/2014/main" id="{26B8FA6B-FA54-4375-A1FA-CA79C3C1B0EF}"/>
            </a:ext>
          </a:extLst>
        </xdr:cNvPr>
        <xdr:cNvPicPr>
          <a:picLocks/>
        </xdr:cNvPicPr>
      </xdr:nvPicPr>
      <xdr:blipFill>
        <a:blip xmlns:r="http://schemas.openxmlformats.org/officeDocument/2006/relationships" r:embed="rId15" cstate="print"/>
        <a:stretch>
          <a:fillRect/>
        </a:stretch>
      </xdr:blipFill>
      <xdr:spPr>
        <a:xfrm>
          <a:off x="2876550" y="16649700"/>
          <a:ext cx="1438274" cy="1143000"/>
        </a:xfrm>
        <a:prstGeom prst="rect">
          <a:avLst/>
        </a:prstGeom>
        <a:ln>
          <a:prstDash val="solid"/>
        </a:ln>
      </xdr:spPr>
    </xdr:pic>
    <xdr:clientData/>
  </xdr:twoCellAnchor>
  <xdr:twoCellAnchor editAs="oneCell">
    <xdr:from>
      <xdr:col>2</xdr:col>
      <xdr:colOff>0</xdr:colOff>
      <xdr:row>17</xdr:row>
      <xdr:rowOff>0</xdr:rowOff>
    </xdr:from>
    <xdr:to>
      <xdr:col>2</xdr:col>
      <xdr:colOff>1438274</xdr:colOff>
      <xdr:row>18</xdr:row>
      <xdr:rowOff>0</xdr:rowOff>
    </xdr:to>
    <xdr:pic>
      <xdr:nvPicPr>
        <xdr:cNvPr id="17" name="Image 16">
          <a:extLst>
            <a:ext uri="{FF2B5EF4-FFF2-40B4-BE49-F238E27FC236}">
              <a16:creationId xmlns:a16="http://schemas.microsoft.com/office/drawing/2014/main" id="{296796AE-D78E-41BF-882D-8D3623728B14}"/>
            </a:ext>
          </a:extLst>
        </xdr:cNvPr>
        <xdr:cNvPicPr>
          <a:picLocks/>
        </xdr:cNvPicPr>
      </xdr:nvPicPr>
      <xdr:blipFill>
        <a:blip xmlns:r="http://schemas.openxmlformats.org/officeDocument/2006/relationships" r:embed="rId16" cstate="print"/>
        <a:stretch>
          <a:fillRect/>
        </a:stretch>
      </xdr:blipFill>
      <xdr:spPr>
        <a:xfrm>
          <a:off x="2876550" y="17792700"/>
          <a:ext cx="1438274" cy="1143000"/>
        </a:xfrm>
        <a:prstGeom prst="rect">
          <a:avLst/>
        </a:prstGeom>
        <a:ln>
          <a:prstDash val="solid"/>
        </a:ln>
      </xdr:spPr>
    </xdr:pic>
    <xdr:clientData/>
  </xdr:twoCellAnchor>
  <xdr:twoCellAnchor editAs="oneCell">
    <xdr:from>
      <xdr:col>2</xdr:col>
      <xdr:colOff>0</xdr:colOff>
      <xdr:row>18</xdr:row>
      <xdr:rowOff>0</xdr:rowOff>
    </xdr:from>
    <xdr:to>
      <xdr:col>2</xdr:col>
      <xdr:colOff>1438274</xdr:colOff>
      <xdr:row>19</xdr:row>
      <xdr:rowOff>0</xdr:rowOff>
    </xdr:to>
    <xdr:pic>
      <xdr:nvPicPr>
        <xdr:cNvPr id="18" name="Image 17">
          <a:extLst>
            <a:ext uri="{FF2B5EF4-FFF2-40B4-BE49-F238E27FC236}">
              <a16:creationId xmlns:a16="http://schemas.microsoft.com/office/drawing/2014/main" id="{09207D1C-D081-4407-8757-90C75908D29A}"/>
            </a:ext>
          </a:extLst>
        </xdr:cNvPr>
        <xdr:cNvPicPr>
          <a:picLocks/>
        </xdr:cNvPicPr>
      </xdr:nvPicPr>
      <xdr:blipFill>
        <a:blip xmlns:r="http://schemas.openxmlformats.org/officeDocument/2006/relationships" r:embed="rId17" cstate="print"/>
        <a:stretch>
          <a:fillRect/>
        </a:stretch>
      </xdr:blipFill>
      <xdr:spPr>
        <a:xfrm>
          <a:off x="2876550" y="18935700"/>
          <a:ext cx="1438274" cy="1143000"/>
        </a:xfrm>
        <a:prstGeom prst="rect">
          <a:avLst/>
        </a:prstGeom>
        <a:ln>
          <a:prstDash val="solid"/>
        </a:ln>
      </xdr:spPr>
    </xdr:pic>
    <xdr:clientData/>
  </xdr:twoCellAnchor>
  <xdr:twoCellAnchor editAs="oneCell">
    <xdr:from>
      <xdr:col>2</xdr:col>
      <xdr:colOff>0</xdr:colOff>
      <xdr:row>19</xdr:row>
      <xdr:rowOff>0</xdr:rowOff>
    </xdr:from>
    <xdr:to>
      <xdr:col>2</xdr:col>
      <xdr:colOff>1438274</xdr:colOff>
      <xdr:row>20</xdr:row>
      <xdr:rowOff>0</xdr:rowOff>
    </xdr:to>
    <xdr:pic>
      <xdr:nvPicPr>
        <xdr:cNvPr id="19" name="Image 18">
          <a:extLst>
            <a:ext uri="{FF2B5EF4-FFF2-40B4-BE49-F238E27FC236}">
              <a16:creationId xmlns:a16="http://schemas.microsoft.com/office/drawing/2014/main" id="{90C3E559-CE10-456C-BD9C-6364C07E834E}"/>
            </a:ext>
          </a:extLst>
        </xdr:cNvPr>
        <xdr:cNvPicPr>
          <a:picLocks/>
        </xdr:cNvPicPr>
      </xdr:nvPicPr>
      <xdr:blipFill>
        <a:blip xmlns:r="http://schemas.openxmlformats.org/officeDocument/2006/relationships" r:embed="rId18" cstate="print"/>
        <a:stretch>
          <a:fillRect/>
        </a:stretch>
      </xdr:blipFill>
      <xdr:spPr>
        <a:xfrm>
          <a:off x="2876550" y="20078700"/>
          <a:ext cx="1438274" cy="1143000"/>
        </a:xfrm>
        <a:prstGeom prst="rect">
          <a:avLst/>
        </a:prstGeom>
        <a:ln>
          <a:prstDash val="solid"/>
        </a:ln>
      </xdr:spPr>
    </xdr:pic>
    <xdr:clientData/>
  </xdr:twoCellAnchor>
  <xdr:twoCellAnchor editAs="oneCell">
    <xdr:from>
      <xdr:col>2</xdr:col>
      <xdr:colOff>0</xdr:colOff>
      <xdr:row>20</xdr:row>
      <xdr:rowOff>0</xdr:rowOff>
    </xdr:from>
    <xdr:to>
      <xdr:col>2</xdr:col>
      <xdr:colOff>1438274</xdr:colOff>
      <xdr:row>21</xdr:row>
      <xdr:rowOff>0</xdr:rowOff>
    </xdr:to>
    <xdr:pic>
      <xdr:nvPicPr>
        <xdr:cNvPr id="20" name="Image 19">
          <a:extLst>
            <a:ext uri="{FF2B5EF4-FFF2-40B4-BE49-F238E27FC236}">
              <a16:creationId xmlns:a16="http://schemas.microsoft.com/office/drawing/2014/main" id="{A8C7E3D1-5B38-45FC-826F-3671E47B22AB}"/>
            </a:ext>
          </a:extLst>
        </xdr:cNvPr>
        <xdr:cNvPicPr>
          <a:picLocks/>
        </xdr:cNvPicPr>
      </xdr:nvPicPr>
      <xdr:blipFill>
        <a:blip xmlns:r="http://schemas.openxmlformats.org/officeDocument/2006/relationships" r:embed="rId19" cstate="print"/>
        <a:stretch>
          <a:fillRect/>
        </a:stretch>
      </xdr:blipFill>
      <xdr:spPr>
        <a:xfrm>
          <a:off x="2876550" y="21221700"/>
          <a:ext cx="1438274" cy="1143000"/>
        </a:xfrm>
        <a:prstGeom prst="rect">
          <a:avLst/>
        </a:prstGeom>
        <a:ln>
          <a:prstDash val="solid"/>
        </a:ln>
      </xdr:spPr>
    </xdr:pic>
    <xdr:clientData/>
  </xdr:twoCellAnchor>
  <xdr:twoCellAnchor editAs="oneCell">
    <xdr:from>
      <xdr:col>2</xdr:col>
      <xdr:colOff>0</xdr:colOff>
      <xdr:row>21</xdr:row>
      <xdr:rowOff>0</xdr:rowOff>
    </xdr:from>
    <xdr:to>
      <xdr:col>2</xdr:col>
      <xdr:colOff>1438274</xdr:colOff>
      <xdr:row>22</xdr:row>
      <xdr:rowOff>0</xdr:rowOff>
    </xdr:to>
    <xdr:pic>
      <xdr:nvPicPr>
        <xdr:cNvPr id="21" name="Image 20">
          <a:extLst>
            <a:ext uri="{FF2B5EF4-FFF2-40B4-BE49-F238E27FC236}">
              <a16:creationId xmlns:a16="http://schemas.microsoft.com/office/drawing/2014/main" id="{1AD06FFC-A7CB-4015-ABD4-40BD3A014354}"/>
            </a:ext>
          </a:extLst>
        </xdr:cNvPr>
        <xdr:cNvPicPr>
          <a:picLocks/>
        </xdr:cNvPicPr>
      </xdr:nvPicPr>
      <xdr:blipFill>
        <a:blip xmlns:r="http://schemas.openxmlformats.org/officeDocument/2006/relationships" r:embed="rId20" cstate="print"/>
        <a:stretch>
          <a:fillRect/>
        </a:stretch>
      </xdr:blipFill>
      <xdr:spPr>
        <a:xfrm>
          <a:off x="2876550" y="22364700"/>
          <a:ext cx="1438274" cy="1143000"/>
        </a:xfrm>
        <a:prstGeom prst="rect">
          <a:avLst/>
        </a:prstGeom>
        <a:ln>
          <a:prstDash val="solid"/>
        </a:ln>
      </xdr:spPr>
    </xdr:pic>
    <xdr:clientData/>
  </xdr:twoCellAnchor>
  <xdr:twoCellAnchor editAs="oneCell">
    <xdr:from>
      <xdr:col>2</xdr:col>
      <xdr:colOff>0</xdr:colOff>
      <xdr:row>22</xdr:row>
      <xdr:rowOff>0</xdr:rowOff>
    </xdr:from>
    <xdr:to>
      <xdr:col>2</xdr:col>
      <xdr:colOff>1438274</xdr:colOff>
      <xdr:row>23</xdr:row>
      <xdr:rowOff>0</xdr:rowOff>
    </xdr:to>
    <xdr:pic>
      <xdr:nvPicPr>
        <xdr:cNvPr id="22" name="Image 21">
          <a:extLst>
            <a:ext uri="{FF2B5EF4-FFF2-40B4-BE49-F238E27FC236}">
              <a16:creationId xmlns:a16="http://schemas.microsoft.com/office/drawing/2014/main" id="{05AAD5E4-6EC4-4309-8F49-C5ABCD27182A}"/>
            </a:ext>
          </a:extLst>
        </xdr:cNvPr>
        <xdr:cNvPicPr>
          <a:picLocks/>
        </xdr:cNvPicPr>
      </xdr:nvPicPr>
      <xdr:blipFill>
        <a:blip xmlns:r="http://schemas.openxmlformats.org/officeDocument/2006/relationships" r:embed="rId21" cstate="print"/>
        <a:stretch>
          <a:fillRect/>
        </a:stretch>
      </xdr:blipFill>
      <xdr:spPr>
        <a:xfrm>
          <a:off x="2876550" y="23507700"/>
          <a:ext cx="1438274" cy="1143000"/>
        </a:xfrm>
        <a:prstGeom prst="rect">
          <a:avLst/>
        </a:prstGeom>
        <a:ln>
          <a:prstDash val="solid"/>
        </a:ln>
      </xdr:spPr>
    </xdr:pic>
    <xdr:clientData/>
  </xdr:twoCellAnchor>
  <xdr:twoCellAnchor editAs="oneCell">
    <xdr:from>
      <xdr:col>2</xdr:col>
      <xdr:colOff>0</xdr:colOff>
      <xdr:row>23</xdr:row>
      <xdr:rowOff>0</xdr:rowOff>
    </xdr:from>
    <xdr:to>
      <xdr:col>2</xdr:col>
      <xdr:colOff>1438274</xdr:colOff>
      <xdr:row>24</xdr:row>
      <xdr:rowOff>0</xdr:rowOff>
    </xdr:to>
    <xdr:pic>
      <xdr:nvPicPr>
        <xdr:cNvPr id="23" name="Image 22">
          <a:extLst>
            <a:ext uri="{FF2B5EF4-FFF2-40B4-BE49-F238E27FC236}">
              <a16:creationId xmlns:a16="http://schemas.microsoft.com/office/drawing/2014/main" id="{932E911F-7274-4CE0-8147-03037D002381}"/>
            </a:ext>
          </a:extLst>
        </xdr:cNvPr>
        <xdr:cNvPicPr>
          <a:picLocks/>
        </xdr:cNvPicPr>
      </xdr:nvPicPr>
      <xdr:blipFill>
        <a:blip xmlns:r="http://schemas.openxmlformats.org/officeDocument/2006/relationships" r:embed="rId22" cstate="print"/>
        <a:stretch>
          <a:fillRect/>
        </a:stretch>
      </xdr:blipFill>
      <xdr:spPr>
        <a:xfrm>
          <a:off x="2876550" y="24650700"/>
          <a:ext cx="1438274" cy="1143000"/>
        </a:xfrm>
        <a:prstGeom prst="rect">
          <a:avLst/>
        </a:prstGeom>
        <a:ln>
          <a:prstDash val="solid"/>
        </a:ln>
      </xdr:spPr>
    </xdr:pic>
    <xdr:clientData/>
  </xdr:twoCellAnchor>
  <xdr:twoCellAnchor editAs="oneCell">
    <xdr:from>
      <xdr:col>2</xdr:col>
      <xdr:colOff>0</xdr:colOff>
      <xdr:row>24</xdr:row>
      <xdr:rowOff>0</xdr:rowOff>
    </xdr:from>
    <xdr:to>
      <xdr:col>2</xdr:col>
      <xdr:colOff>1438274</xdr:colOff>
      <xdr:row>25</xdr:row>
      <xdr:rowOff>0</xdr:rowOff>
    </xdr:to>
    <xdr:pic>
      <xdr:nvPicPr>
        <xdr:cNvPr id="24" name="Image 23">
          <a:extLst>
            <a:ext uri="{FF2B5EF4-FFF2-40B4-BE49-F238E27FC236}">
              <a16:creationId xmlns:a16="http://schemas.microsoft.com/office/drawing/2014/main" id="{7FE55A42-E092-4563-9F6C-09289045956F}"/>
            </a:ext>
          </a:extLst>
        </xdr:cNvPr>
        <xdr:cNvPicPr>
          <a:picLocks/>
        </xdr:cNvPicPr>
      </xdr:nvPicPr>
      <xdr:blipFill>
        <a:blip xmlns:r="http://schemas.openxmlformats.org/officeDocument/2006/relationships" r:embed="rId23" cstate="print"/>
        <a:stretch>
          <a:fillRect/>
        </a:stretch>
      </xdr:blipFill>
      <xdr:spPr>
        <a:xfrm>
          <a:off x="2876550" y="25793700"/>
          <a:ext cx="1438274" cy="1143000"/>
        </a:xfrm>
        <a:prstGeom prst="rect">
          <a:avLst/>
        </a:prstGeom>
        <a:ln>
          <a:prstDash val="solid"/>
        </a:ln>
      </xdr:spPr>
    </xdr:pic>
    <xdr:clientData/>
  </xdr:twoCellAnchor>
  <xdr:twoCellAnchor editAs="oneCell">
    <xdr:from>
      <xdr:col>2</xdr:col>
      <xdr:colOff>0</xdr:colOff>
      <xdr:row>25</xdr:row>
      <xdr:rowOff>0</xdr:rowOff>
    </xdr:from>
    <xdr:to>
      <xdr:col>2</xdr:col>
      <xdr:colOff>1438274</xdr:colOff>
      <xdr:row>26</xdr:row>
      <xdr:rowOff>0</xdr:rowOff>
    </xdr:to>
    <xdr:pic>
      <xdr:nvPicPr>
        <xdr:cNvPr id="25" name="Image 24">
          <a:extLst>
            <a:ext uri="{FF2B5EF4-FFF2-40B4-BE49-F238E27FC236}">
              <a16:creationId xmlns:a16="http://schemas.microsoft.com/office/drawing/2014/main" id="{B948D34C-C760-47E3-884C-1EB05127944A}"/>
            </a:ext>
          </a:extLst>
        </xdr:cNvPr>
        <xdr:cNvPicPr>
          <a:picLocks/>
        </xdr:cNvPicPr>
      </xdr:nvPicPr>
      <xdr:blipFill>
        <a:blip xmlns:r="http://schemas.openxmlformats.org/officeDocument/2006/relationships" r:embed="rId24" cstate="print"/>
        <a:stretch>
          <a:fillRect/>
        </a:stretch>
      </xdr:blipFill>
      <xdr:spPr>
        <a:xfrm>
          <a:off x="2876550" y="26936700"/>
          <a:ext cx="1438274" cy="1143000"/>
        </a:xfrm>
        <a:prstGeom prst="rect">
          <a:avLst/>
        </a:prstGeom>
        <a:ln>
          <a:prstDash val="solid"/>
        </a:ln>
      </xdr:spPr>
    </xdr:pic>
    <xdr:clientData/>
  </xdr:twoCellAnchor>
  <xdr:twoCellAnchor editAs="oneCell">
    <xdr:from>
      <xdr:col>2</xdr:col>
      <xdr:colOff>0</xdr:colOff>
      <xdr:row>26</xdr:row>
      <xdr:rowOff>0</xdr:rowOff>
    </xdr:from>
    <xdr:to>
      <xdr:col>2</xdr:col>
      <xdr:colOff>1438274</xdr:colOff>
      <xdr:row>27</xdr:row>
      <xdr:rowOff>0</xdr:rowOff>
    </xdr:to>
    <xdr:pic>
      <xdr:nvPicPr>
        <xdr:cNvPr id="26" name="Image 25">
          <a:extLst>
            <a:ext uri="{FF2B5EF4-FFF2-40B4-BE49-F238E27FC236}">
              <a16:creationId xmlns:a16="http://schemas.microsoft.com/office/drawing/2014/main" id="{0538499B-8DC1-4143-BBBA-634326B91FD0}"/>
            </a:ext>
          </a:extLst>
        </xdr:cNvPr>
        <xdr:cNvPicPr>
          <a:picLocks/>
        </xdr:cNvPicPr>
      </xdr:nvPicPr>
      <xdr:blipFill>
        <a:blip xmlns:r="http://schemas.openxmlformats.org/officeDocument/2006/relationships" r:embed="rId25" cstate="print"/>
        <a:stretch>
          <a:fillRect/>
        </a:stretch>
      </xdr:blipFill>
      <xdr:spPr>
        <a:xfrm>
          <a:off x="2876550" y="28079700"/>
          <a:ext cx="1438274" cy="1143000"/>
        </a:xfrm>
        <a:prstGeom prst="rect">
          <a:avLst/>
        </a:prstGeom>
        <a:ln>
          <a:prstDash val="solid"/>
        </a:ln>
      </xdr:spPr>
    </xdr:pic>
    <xdr:clientData/>
  </xdr:twoCellAnchor>
  <xdr:twoCellAnchor editAs="oneCell">
    <xdr:from>
      <xdr:col>2</xdr:col>
      <xdr:colOff>0</xdr:colOff>
      <xdr:row>27</xdr:row>
      <xdr:rowOff>0</xdr:rowOff>
    </xdr:from>
    <xdr:to>
      <xdr:col>2</xdr:col>
      <xdr:colOff>1438274</xdr:colOff>
      <xdr:row>28</xdr:row>
      <xdr:rowOff>0</xdr:rowOff>
    </xdr:to>
    <xdr:pic>
      <xdr:nvPicPr>
        <xdr:cNvPr id="27" name="Image 26">
          <a:extLst>
            <a:ext uri="{FF2B5EF4-FFF2-40B4-BE49-F238E27FC236}">
              <a16:creationId xmlns:a16="http://schemas.microsoft.com/office/drawing/2014/main" id="{5E18FB87-92E1-4209-8DBC-D81173379D6B}"/>
            </a:ext>
          </a:extLst>
        </xdr:cNvPr>
        <xdr:cNvPicPr>
          <a:picLocks/>
        </xdr:cNvPicPr>
      </xdr:nvPicPr>
      <xdr:blipFill>
        <a:blip xmlns:r="http://schemas.openxmlformats.org/officeDocument/2006/relationships" r:embed="rId26" cstate="print"/>
        <a:stretch>
          <a:fillRect/>
        </a:stretch>
      </xdr:blipFill>
      <xdr:spPr>
        <a:xfrm>
          <a:off x="2876550" y="29222700"/>
          <a:ext cx="1438274" cy="1143000"/>
        </a:xfrm>
        <a:prstGeom prst="rect">
          <a:avLst/>
        </a:prstGeom>
        <a:ln>
          <a:prstDash val="solid"/>
        </a:ln>
      </xdr:spPr>
    </xdr:pic>
    <xdr:clientData/>
  </xdr:twoCellAnchor>
  <xdr:twoCellAnchor editAs="oneCell">
    <xdr:from>
      <xdr:col>2</xdr:col>
      <xdr:colOff>0</xdr:colOff>
      <xdr:row>28</xdr:row>
      <xdr:rowOff>0</xdr:rowOff>
    </xdr:from>
    <xdr:to>
      <xdr:col>2</xdr:col>
      <xdr:colOff>1438274</xdr:colOff>
      <xdr:row>29</xdr:row>
      <xdr:rowOff>0</xdr:rowOff>
    </xdr:to>
    <xdr:pic>
      <xdr:nvPicPr>
        <xdr:cNvPr id="28" name="Image 27">
          <a:extLst>
            <a:ext uri="{FF2B5EF4-FFF2-40B4-BE49-F238E27FC236}">
              <a16:creationId xmlns:a16="http://schemas.microsoft.com/office/drawing/2014/main" id="{7640D17A-2050-41F6-B950-774B3D6D8FEE}"/>
            </a:ext>
          </a:extLst>
        </xdr:cNvPr>
        <xdr:cNvPicPr>
          <a:picLocks/>
        </xdr:cNvPicPr>
      </xdr:nvPicPr>
      <xdr:blipFill>
        <a:blip xmlns:r="http://schemas.openxmlformats.org/officeDocument/2006/relationships" r:embed="rId27" cstate="print"/>
        <a:stretch>
          <a:fillRect/>
        </a:stretch>
      </xdr:blipFill>
      <xdr:spPr>
        <a:xfrm>
          <a:off x="2876550" y="30365700"/>
          <a:ext cx="1438274" cy="1143000"/>
        </a:xfrm>
        <a:prstGeom prst="rect">
          <a:avLst/>
        </a:prstGeom>
        <a:ln>
          <a:prstDash val="solid"/>
        </a:ln>
      </xdr:spPr>
    </xdr:pic>
    <xdr:clientData/>
  </xdr:twoCellAnchor>
  <xdr:twoCellAnchor editAs="oneCell">
    <xdr:from>
      <xdr:col>2</xdr:col>
      <xdr:colOff>0</xdr:colOff>
      <xdr:row>29</xdr:row>
      <xdr:rowOff>0</xdr:rowOff>
    </xdr:from>
    <xdr:to>
      <xdr:col>2</xdr:col>
      <xdr:colOff>1438274</xdr:colOff>
      <xdr:row>30</xdr:row>
      <xdr:rowOff>0</xdr:rowOff>
    </xdr:to>
    <xdr:pic>
      <xdr:nvPicPr>
        <xdr:cNvPr id="29" name="Image 28">
          <a:extLst>
            <a:ext uri="{FF2B5EF4-FFF2-40B4-BE49-F238E27FC236}">
              <a16:creationId xmlns:a16="http://schemas.microsoft.com/office/drawing/2014/main" id="{3725839F-0F1A-41F2-8D5E-DA080A64A00C}"/>
            </a:ext>
          </a:extLst>
        </xdr:cNvPr>
        <xdr:cNvPicPr>
          <a:picLocks/>
        </xdr:cNvPicPr>
      </xdr:nvPicPr>
      <xdr:blipFill>
        <a:blip xmlns:r="http://schemas.openxmlformats.org/officeDocument/2006/relationships" r:embed="rId28" cstate="print"/>
        <a:stretch>
          <a:fillRect/>
        </a:stretch>
      </xdr:blipFill>
      <xdr:spPr>
        <a:xfrm>
          <a:off x="2876550" y="31508700"/>
          <a:ext cx="1438274" cy="1143000"/>
        </a:xfrm>
        <a:prstGeom prst="rect">
          <a:avLst/>
        </a:prstGeom>
        <a:ln>
          <a:prstDash val="solid"/>
        </a:ln>
      </xdr:spPr>
    </xdr:pic>
    <xdr:clientData/>
  </xdr:twoCellAnchor>
  <xdr:twoCellAnchor editAs="oneCell">
    <xdr:from>
      <xdr:col>2</xdr:col>
      <xdr:colOff>0</xdr:colOff>
      <xdr:row>30</xdr:row>
      <xdr:rowOff>0</xdr:rowOff>
    </xdr:from>
    <xdr:to>
      <xdr:col>2</xdr:col>
      <xdr:colOff>1438274</xdr:colOff>
      <xdr:row>31</xdr:row>
      <xdr:rowOff>0</xdr:rowOff>
    </xdr:to>
    <xdr:pic>
      <xdr:nvPicPr>
        <xdr:cNvPr id="30" name="Image 29">
          <a:extLst>
            <a:ext uri="{FF2B5EF4-FFF2-40B4-BE49-F238E27FC236}">
              <a16:creationId xmlns:a16="http://schemas.microsoft.com/office/drawing/2014/main" id="{EFC96DD1-0BCE-4008-AC1C-B209EA98772A}"/>
            </a:ext>
          </a:extLst>
        </xdr:cNvPr>
        <xdr:cNvPicPr>
          <a:picLocks/>
        </xdr:cNvPicPr>
      </xdr:nvPicPr>
      <xdr:blipFill>
        <a:blip xmlns:r="http://schemas.openxmlformats.org/officeDocument/2006/relationships" r:embed="rId29" cstate="print"/>
        <a:stretch>
          <a:fillRect/>
        </a:stretch>
      </xdr:blipFill>
      <xdr:spPr>
        <a:xfrm>
          <a:off x="2876550" y="32651700"/>
          <a:ext cx="1438274" cy="1143000"/>
        </a:xfrm>
        <a:prstGeom prst="rect">
          <a:avLst/>
        </a:prstGeom>
        <a:ln>
          <a:prstDash val="solid"/>
        </a:ln>
      </xdr:spPr>
    </xdr:pic>
    <xdr:clientData/>
  </xdr:twoCellAnchor>
  <xdr:twoCellAnchor editAs="oneCell">
    <xdr:from>
      <xdr:col>2</xdr:col>
      <xdr:colOff>0</xdr:colOff>
      <xdr:row>31</xdr:row>
      <xdr:rowOff>0</xdr:rowOff>
    </xdr:from>
    <xdr:to>
      <xdr:col>2</xdr:col>
      <xdr:colOff>1438274</xdr:colOff>
      <xdr:row>32</xdr:row>
      <xdr:rowOff>0</xdr:rowOff>
    </xdr:to>
    <xdr:pic>
      <xdr:nvPicPr>
        <xdr:cNvPr id="31" name="Image 30">
          <a:extLst>
            <a:ext uri="{FF2B5EF4-FFF2-40B4-BE49-F238E27FC236}">
              <a16:creationId xmlns:a16="http://schemas.microsoft.com/office/drawing/2014/main" id="{1B859B2E-A79F-4650-B210-E68E885858D5}"/>
            </a:ext>
          </a:extLst>
        </xdr:cNvPr>
        <xdr:cNvPicPr>
          <a:picLocks/>
        </xdr:cNvPicPr>
      </xdr:nvPicPr>
      <xdr:blipFill>
        <a:blip xmlns:r="http://schemas.openxmlformats.org/officeDocument/2006/relationships" r:embed="rId30" cstate="print"/>
        <a:stretch>
          <a:fillRect/>
        </a:stretch>
      </xdr:blipFill>
      <xdr:spPr>
        <a:xfrm>
          <a:off x="2876550" y="33794700"/>
          <a:ext cx="1438274" cy="1143000"/>
        </a:xfrm>
        <a:prstGeom prst="rect">
          <a:avLst/>
        </a:prstGeom>
        <a:ln>
          <a:prstDash val="solid"/>
        </a:ln>
      </xdr:spPr>
    </xdr:pic>
    <xdr:clientData/>
  </xdr:twoCellAnchor>
  <xdr:twoCellAnchor editAs="oneCell">
    <xdr:from>
      <xdr:col>2</xdr:col>
      <xdr:colOff>0</xdr:colOff>
      <xdr:row>32</xdr:row>
      <xdr:rowOff>0</xdr:rowOff>
    </xdr:from>
    <xdr:to>
      <xdr:col>2</xdr:col>
      <xdr:colOff>1438274</xdr:colOff>
      <xdr:row>33</xdr:row>
      <xdr:rowOff>0</xdr:rowOff>
    </xdr:to>
    <xdr:pic>
      <xdr:nvPicPr>
        <xdr:cNvPr id="32" name="Image 31">
          <a:extLst>
            <a:ext uri="{FF2B5EF4-FFF2-40B4-BE49-F238E27FC236}">
              <a16:creationId xmlns:a16="http://schemas.microsoft.com/office/drawing/2014/main" id="{F23A72F2-4500-496A-9EAD-FF7A868CD155}"/>
            </a:ext>
          </a:extLst>
        </xdr:cNvPr>
        <xdr:cNvPicPr>
          <a:picLocks/>
        </xdr:cNvPicPr>
      </xdr:nvPicPr>
      <xdr:blipFill>
        <a:blip xmlns:r="http://schemas.openxmlformats.org/officeDocument/2006/relationships" r:embed="rId31" cstate="print"/>
        <a:stretch>
          <a:fillRect/>
        </a:stretch>
      </xdr:blipFill>
      <xdr:spPr>
        <a:xfrm>
          <a:off x="2876550" y="34937700"/>
          <a:ext cx="1438274" cy="1143000"/>
        </a:xfrm>
        <a:prstGeom prst="rect">
          <a:avLst/>
        </a:prstGeom>
        <a:ln>
          <a:prstDash val="solid"/>
        </a:ln>
      </xdr:spPr>
    </xdr:pic>
    <xdr:clientData/>
  </xdr:twoCellAnchor>
  <xdr:twoCellAnchor editAs="oneCell">
    <xdr:from>
      <xdr:col>2</xdr:col>
      <xdr:colOff>0</xdr:colOff>
      <xdr:row>33</xdr:row>
      <xdr:rowOff>0</xdr:rowOff>
    </xdr:from>
    <xdr:to>
      <xdr:col>2</xdr:col>
      <xdr:colOff>1438274</xdr:colOff>
      <xdr:row>34</xdr:row>
      <xdr:rowOff>0</xdr:rowOff>
    </xdr:to>
    <xdr:pic>
      <xdr:nvPicPr>
        <xdr:cNvPr id="33" name="Image 32">
          <a:extLst>
            <a:ext uri="{FF2B5EF4-FFF2-40B4-BE49-F238E27FC236}">
              <a16:creationId xmlns:a16="http://schemas.microsoft.com/office/drawing/2014/main" id="{3C1D7F9F-FB73-4D99-97A3-5324C004D663}"/>
            </a:ext>
          </a:extLst>
        </xdr:cNvPr>
        <xdr:cNvPicPr>
          <a:picLocks/>
        </xdr:cNvPicPr>
      </xdr:nvPicPr>
      <xdr:blipFill>
        <a:blip xmlns:r="http://schemas.openxmlformats.org/officeDocument/2006/relationships" r:embed="rId32" cstate="print"/>
        <a:stretch>
          <a:fillRect/>
        </a:stretch>
      </xdr:blipFill>
      <xdr:spPr>
        <a:xfrm>
          <a:off x="2876550" y="36080700"/>
          <a:ext cx="1438274" cy="1143000"/>
        </a:xfrm>
        <a:prstGeom prst="rect">
          <a:avLst/>
        </a:prstGeom>
        <a:ln>
          <a:prstDash val="solid"/>
        </a:ln>
      </xdr:spPr>
    </xdr:pic>
    <xdr:clientData/>
  </xdr:twoCellAnchor>
  <xdr:twoCellAnchor editAs="oneCell">
    <xdr:from>
      <xdr:col>2</xdr:col>
      <xdr:colOff>0</xdr:colOff>
      <xdr:row>34</xdr:row>
      <xdr:rowOff>0</xdr:rowOff>
    </xdr:from>
    <xdr:to>
      <xdr:col>2</xdr:col>
      <xdr:colOff>1438274</xdr:colOff>
      <xdr:row>35</xdr:row>
      <xdr:rowOff>0</xdr:rowOff>
    </xdr:to>
    <xdr:pic>
      <xdr:nvPicPr>
        <xdr:cNvPr id="34" name="Image 33">
          <a:extLst>
            <a:ext uri="{FF2B5EF4-FFF2-40B4-BE49-F238E27FC236}">
              <a16:creationId xmlns:a16="http://schemas.microsoft.com/office/drawing/2014/main" id="{34B4ABE2-F415-4506-8646-9705B3F2BD41}"/>
            </a:ext>
          </a:extLst>
        </xdr:cNvPr>
        <xdr:cNvPicPr>
          <a:picLocks/>
        </xdr:cNvPicPr>
      </xdr:nvPicPr>
      <xdr:blipFill>
        <a:blip xmlns:r="http://schemas.openxmlformats.org/officeDocument/2006/relationships" r:embed="rId33" cstate="print"/>
        <a:stretch>
          <a:fillRect/>
        </a:stretch>
      </xdr:blipFill>
      <xdr:spPr>
        <a:xfrm>
          <a:off x="2876550" y="37223700"/>
          <a:ext cx="1438274" cy="1143000"/>
        </a:xfrm>
        <a:prstGeom prst="rect">
          <a:avLst/>
        </a:prstGeom>
        <a:ln>
          <a:prstDash val="solid"/>
        </a:ln>
      </xdr:spPr>
    </xdr:pic>
    <xdr:clientData/>
  </xdr:twoCellAnchor>
  <xdr:twoCellAnchor editAs="oneCell">
    <xdr:from>
      <xdr:col>2</xdr:col>
      <xdr:colOff>0</xdr:colOff>
      <xdr:row>35</xdr:row>
      <xdr:rowOff>0</xdr:rowOff>
    </xdr:from>
    <xdr:to>
      <xdr:col>2</xdr:col>
      <xdr:colOff>1438274</xdr:colOff>
      <xdr:row>36</xdr:row>
      <xdr:rowOff>0</xdr:rowOff>
    </xdr:to>
    <xdr:pic>
      <xdr:nvPicPr>
        <xdr:cNvPr id="35" name="Image 34">
          <a:extLst>
            <a:ext uri="{FF2B5EF4-FFF2-40B4-BE49-F238E27FC236}">
              <a16:creationId xmlns:a16="http://schemas.microsoft.com/office/drawing/2014/main" id="{9E057537-9335-4E74-9C43-1DCDF5C3244F}"/>
            </a:ext>
          </a:extLst>
        </xdr:cNvPr>
        <xdr:cNvPicPr>
          <a:picLocks/>
        </xdr:cNvPicPr>
      </xdr:nvPicPr>
      <xdr:blipFill>
        <a:blip xmlns:r="http://schemas.openxmlformats.org/officeDocument/2006/relationships" r:embed="rId34" cstate="print"/>
        <a:stretch>
          <a:fillRect/>
        </a:stretch>
      </xdr:blipFill>
      <xdr:spPr>
        <a:xfrm>
          <a:off x="2876550" y="38366700"/>
          <a:ext cx="1438274" cy="1143000"/>
        </a:xfrm>
        <a:prstGeom prst="rect">
          <a:avLst/>
        </a:prstGeom>
        <a:ln>
          <a:prstDash val="solid"/>
        </a:ln>
      </xdr:spPr>
    </xdr:pic>
    <xdr:clientData/>
  </xdr:twoCellAnchor>
  <xdr:twoCellAnchor editAs="oneCell">
    <xdr:from>
      <xdr:col>2</xdr:col>
      <xdr:colOff>0</xdr:colOff>
      <xdr:row>36</xdr:row>
      <xdr:rowOff>0</xdr:rowOff>
    </xdr:from>
    <xdr:to>
      <xdr:col>2</xdr:col>
      <xdr:colOff>1438274</xdr:colOff>
      <xdr:row>37</xdr:row>
      <xdr:rowOff>0</xdr:rowOff>
    </xdr:to>
    <xdr:pic>
      <xdr:nvPicPr>
        <xdr:cNvPr id="36" name="Image 35">
          <a:extLst>
            <a:ext uri="{FF2B5EF4-FFF2-40B4-BE49-F238E27FC236}">
              <a16:creationId xmlns:a16="http://schemas.microsoft.com/office/drawing/2014/main" id="{07FB1CC6-B9E2-4916-8447-E9DBD6CF36F0}"/>
            </a:ext>
          </a:extLst>
        </xdr:cNvPr>
        <xdr:cNvPicPr>
          <a:picLocks/>
        </xdr:cNvPicPr>
      </xdr:nvPicPr>
      <xdr:blipFill>
        <a:blip xmlns:r="http://schemas.openxmlformats.org/officeDocument/2006/relationships" r:embed="rId35" cstate="print"/>
        <a:stretch>
          <a:fillRect/>
        </a:stretch>
      </xdr:blipFill>
      <xdr:spPr>
        <a:xfrm>
          <a:off x="2876550" y="39509700"/>
          <a:ext cx="1438274" cy="1143000"/>
        </a:xfrm>
        <a:prstGeom prst="rect">
          <a:avLst/>
        </a:prstGeom>
        <a:ln>
          <a:prstDash val="solid"/>
        </a:ln>
      </xdr:spPr>
    </xdr:pic>
    <xdr:clientData/>
  </xdr:twoCellAnchor>
  <xdr:twoCellAnchor editAs="oneCell">
    <xdr:from>
      <xdr:col>2</xdr:col>
      <xdr:colOff>0</xdr:colOff>
      <xdr:row>37</xdr:row>
      <xdr:rowOff>0</xdr:rowOff>
    </xdr:from>
    <xdr:to>
      <xdr:col>2</xdr:col>
      <xdr:colOff>1438274</xdr:colOff>
      <xdr:row>38</xdr:row>
      <xdr:rowOff>0</xdr:rowOff>
    </xdr:to>
    <xdr:pic>
      <xdr:nvPicPr>
        <xdr:cNvPr id="37" name="Image 36">
          <a:extLst>
            <a:ext uri="{FF2B5EF4-FFF2-40B4-BE49-F238E27FC236}">
              <a16:creationId xmlns:a16="http://schemas.microsoft.com/office/drawing/2014/main" id="{09D327C2-9051-46C1-9686-CBC49351CDCB}"/>
            </a:ext>
          </a:extLst>
        </xdr:cNvPr>
        <xdr:cNvPicPr>
          <a:picLocks/>
        </xdr:cNvPicPr>
      </xdr:nvPicPr>
      <xdr:blipFill>
        <a:blip xmlns:r="http://schemas.openxmlformats.org/officeDocument/2006/relationships" r:embed="rId36" cstate="print"/>
        <a:stretch>
          <a:fillRect/>
        </a:stretch>
      </xdr:blipFill>
      <xdr:spPr>
        <a:xfrm>
          <a:off x="2876550" y="40652700"/>
          <a:ext cx="1438274" cy="1143000"/>
        </a:xfrm>
        <a:prstGeom prst="rect">
          <a:avLst/>
        </a:prstGeom>
        <a:ln>
          <a:prstDash val="solid"/>
        </a:ln>
      </xdr:spPr>
    </xdr:pic>
    <xdr:clientData/>
  </xdr:twoCellAnchor>
  <xdr:twoCellAnchor editAs="oneCell">
    <xdr:from>
      <xdr:col>2</xdr:col>
      <xdr:colOff>0</xdr:colOff>
      <xdr:row>38</xdr:row>
      <xdr:rowOff>0</xdr:rowOff>
    </xdr:from>
    <xdr:to>
      <xdr:col>2</xdr:col>
      <xdr:colOff>1438274</xdr:colOff>
      <xdr:row>39</xdr:row>
      <xdr:rowOff>0</xdr:rowOff>
    </xdr:to>
    <xdr:pic>
      <xdr:nvPicPr>
        <xdr:cNvPr id="38" name="Image 37">
          <a:extLst>
            <a:ext uri="{FF2B5EF4-FFF2-40B4-BE49-F238E27FC236}">
              <a16:creationId xmlns:a16="http://schemas.microsoft.com/office/drawing/2014/main" id="{698A6800-2236-4CE8-B87D-6339A0EA0535}"/>
            </a:ext>
          </a:extLst>
        </xdr:cNvPr>
        <xdr:cNvPicPr>
          <a:picLocks/>
        </xdr:cNvPicPr>
      </xdr:nvPicPr>
      <xdr:blipFill>
        <a:blip xmlns:r="http://schemas.openxmlformats.org/officeDocument/2006/relationships" r:embed="rId37" cstate="print"/>
        <a:stretch>
          <a:fillRect/>
        </a:stretch>
      </xdr:blipFill>
      <xdr:spPr>
        <a:xfrm>
          <a:off x="2876550" y="41795700"/>
          <a:ext cx="1438274" cy="1143000"/>
        </a:xfrm>
        <a:prstGeom prst="rect">
          <a:avLst/>
        </a:prstGeom>
        <a:ln>
          <a:prstDash val="solid"/>
        </a:ln>
      </xdr:spPr>
    </xdr:pic>
    <xdr:clientData/>
  </xdr:twoCellAnchor>
  <xdr:twoCellAnchor editAs="oneCell">
    <xdr:from>
      <xdr:col>2</xdr:col>
      <xdr:colOff>0</xdr:colOff>
      <xdr:row>39</xdr:row>
      <xdr:rowOff>0</xdr:rowOff>
    </xdr:from>
    <xdr:to>
      <xdr:col>2</xdr:col>
      <xdr:colOff>1438274</xdr:colOff>
      <xdr:row>40</xdr:row>
      <xdr:rowOff>0</xdr:rowOff>
    </xdr:to>
    <xdr:pic>
      <xdr:nvPicPr>
        <xdr:cNvPr id="39" name="Image 38">
          <a:extLst>
            <a:ext uri="{FF2B5EF4-FFF2-40B4-BE49-F238E27FC236}">
              <a16:creationId xmlns:a16="http://schemas.microsoft.com/office/drawing/2014/main" id="{7090E930-650D-4C9C-85EF-44879CE2D9B7}"/>
            </a:ext>
          </a:extLst>
        </xdr:cNvPr>
        <xdr:cNvPicPr>
          <a:picLocks/>
        </xdr:cNvPicPr>
      </xdr:nvPicPr>
      <xdr:blipFill>
        <a:blip xmlns:r="http://schemas.openxmlformats.org/officeDocument/2006/relationships" r:embed="rId38" cstate="print"/>
        <a:stretch>
          <a:fillRect/>
        </a:stretch>
      </xdr:blipFill>
      <xdr:spPr>
        <a:xfrm>
          <a:off x="2876550" y="42938700"/>
          <a:ext cx="1438274" cy="1143000"/>
        </a:xfrm>
        <a:prstGeom prst="rect">
          <a:avLst/>
        </a:prstGeom>
        <a:ln>
          <a:prstDash val="solid"/>
        </a:ln>
      </xdr:spPr>
    </xdr:pic>
    <xdr:clientData/>
  </xdr:twoCellAnchor>
  <xdr:twoCellAnchor editAs="oneCell">
    <xdr:from>
      <xdr:col>2</xdr:col>
      <xdr:colOff>0</xdr:colOff>
      <xdr:row>40</xdr:row>
      <xdr:rowOff>0</xdr:rowOff>
    </xdr:from>
    <xdr:to>
      <xdr:col>2</xdr:col>
      <xdr:colOff>1438274</xdr:colOff>
      <xdr:row>41</xdr:row>
      <xdr:rowOff>0</xdr:rowOff>
    </xdr:to>
    <xdr:pic>
      <xdr:nvPicPr>
        <xdr:cNvPr id="40" name="Image 39">
          <a:extLst>
            <a:ext uri="{FF2B5EF4-FFF2-40B4-BE49-F238E27FC236}">
              <a16:creationId xmlns:a16="http://schemas.microsoft.com/office/drawing/2014/main" id="{909ACF71-2C2A-461E-AC93-F7E96C684444}"/>
            </a:ext>
          </a:extLst>
        </xdr:cNvPr>
        <xdr:cNvPicPr>
          <a:picLocks/>
        </xdr:cNvPicPr>
      </xdr:nvPicPr>
      <xdr:blipFill>
        <a:blip xmlns:r="http://schemas.openxmlformats.org/officeDocument/2006/relationships" r:embed="rId39" cstate="print"/>
        <a:stretch>
          <a:fillRect/>
        </a:stretch>
      </xdr:blipFill>
      <xdr:spPr>
        <a:xfrm>
          <a:off x="2876550" y="44081700"/>
          <a:ext cx="1438274" cy="1143000"/>
        </a:xfrm>
        <a:prstGeom prst="rect">
          <a:avLst/>
        </a:prstGeom>
        <a:ln>
          <a:prstDash val="solid"/>
        </a:ln>
      </xdr:spPr>
    </xdr:pic>
    <xdr:clientData/>
  </xdr:twoCellAnchor>
  <xdr:twoCellAnchor editAs="oneCell">
    <xdr:from>
      <xdr:col>2</xdr:col>
      <xdr:colOff>0</xdr:colOff>
      <xdr:row>41</xdr:row>
      <xdr:rowOff>0</xdr:rowOff>
    </xdr:from>
    <xdr:to>
      <xdr:col>2</xdr:col>
      <xdr:colOff>1438274</xdr:colOff>
      <xdr:row>42</xdr:row>
      <xdr:rowOff>0</xdr:rowOff>
    </xdr:to>
    <xdr:pic>
      <xdr:nvPicPr>
        <xdr:cNvPr id="41" name="Image 40">
          <a:extLst>
            <a:ext uri="{FF2B5EF4-FFF2-40B4-BE49-F238E27FC236}">
              <a16:creationId xmlns:a16="http://schemas.microsoft.com/office/drawing/2014/main" id="{2CDD522B-85AB-4CD3-89B9-15A63BADD2F9}"/>
            </a:ext>
          </a:extLst>
        </xdr:cNvPr>
        <xdr:cNvPicPr>
          <a:picLocks/>
        </xdr:cNvPicPr>
      </xdr:nvPicPr>
      <xdr:blipFill>
        <a:blip xmlns:r="http://schemas.openxmlformats.org/officeDocument/2006/relationships" r:embed="rId40" cstate="print"/>
        <a:stretch>
          <a:fillRect/>
        </a:stretch>
      </xdr:blipFill>
      <xdr:spPr>
        <a:xfrm>
          <a:off x="2876550" y="45224700"/>
          <a:ext cx="1438274" cy="1143000"/>
        </a:xfrm>
        <a:prstGeom prst="rect">
          <a:avLst/>
        </a:prstGeom>
        <a:ln>
          <a:prstDash val="solid"/>
        </a:ln>
      </xdr:spPr>
    </xdr:pic>
    <xdr:clientData/>
  </xdr:twoCellAnchor>
  <xdr:twoCellAnchor editAs="oneCell">
    <xdr:from>
      <xdr:col>2</xdr:col>
      <xdr:colOff>0</xdr:colOff>
      <xdr:row>42</xdr:row>
      <xdr:rowOff>0</xdr:rowOff>
    </xdr:from>
    <xdr:to>
      <xdr:col>2</xdr:col>
      <xdr:colOff>1438274</xdr:colOff>
      <xdr:row>43</xdr:row>
      <xdr:rowOff>0</xdr:rowOff>
    </xdr:to>
    <xdr:pic>
      <xdr:nvPicPr>
        <xdr:cNvPr id="42" name="Image 41">
          <a:extLst>
            <a:ext uri="{FF2B5EF4-FFF2-40B4-BE49-F238E27FC236}">
              <a16:creationId xmlns:a16="http://schemas.microsoft.com/office/drawing/2014/main" id="{22348208-6C6B-4077-BC63-753D1D52640A}"/>
            </a:ext>
          </a:extLst>
        </xdr:cNvPr>
        <xdr:cNvPicPr>
          <a:picLocks/>
        </xdr:cNvPicPr>
      </xdr:nvPicPr>
      <xdr:blipFill>
        <a:blip xmlns:r="http://schemas.openxmlformats.org/officeDocument/2006/relationships" r:embed="rId37" cstate="print"/>
        <a:stretch>
          <a:fillRect/>
        </a:stretch>
      </xdr:blipFill>
      <xdr:spPr>
        <a:xfrm>
          <a:off x="2876550" y="46367700"/>
          <a:ext cx="1438274" cy="1143000"/>
        </a:xfrm>
        <a:prstGeom prst="rect">
          <a:avLst/>
        </a:prstGeom>
        <a:ln>
          <a:prstDash val="solid"/>
        </a:ln>
      </xdr:spPr>
    </xdr:pic>
    <xdr:clientData/>
  </xdr:twoCellAnchor>
  <xdr:twoCellAnchor editAs="oneCell">
    <xdr:from>
      <xdr:col>2</xdr:col>
      <xdr:colOff>0</xdr:colOff>
      <xdr:row>43</xdr:row>
      <xdr:rowOff>0</xdr:rowOff>
    </xdr:from>
    <xdr:to>
      <xdr:col>2</xdr:col>
      <xdr:colOff>1438274</xdr:colOff>
      <xdr:row>44</xdr:row>
      <xdr:rowOff>0</xdr:rowOff>
    </xdr:to>
    <xdr:pic>
      <xdr:nvPicPr>
        <xdr:cNvPr id="43" name="Image 42">
          <a:extLst>
            <a:ext uri="{FF2B5EF4-FFF2-40B4-BE49-F238E27FC236}">
              <a16:creationId xmlns:a16="http://schemas.microsoft.com/office/drawing/2014/main" id="{1F10AEFE-51E7-4EFD-B77E-24B3E0F15434}"/>
            </a:ext>
          </a:extLst>
        </xdr:cNvPr>
        <xdr:cNvPicPr>
          <a:picLocks/>
        </xdr:cNvPicPr>
      </xdr:nvPicPr>
      <xdr:blipFill>
        <a:blip xmlns:r="http://schemas.openxmlformats.org/officeDocument/2006/relationships" r:embed="rId41" cstate="print"/>
        <a:stretch>
          <a:fillRect/>
        </a:stretch>
      </xdr:blipFill>
      <xdr:spPr>
        <a:xfrm>
          <a:off x="2876550" y="47510700"/>
          <a:ext cx="1438274" cy="1143000"/>
        </a:xfrm>
        <a:prstGeom prst="rect">
          <a:avLst/>
        </a:prstGeom>
        <a:ln>
          <a:prstDash val="solid"/>
        </a:ln>
      </xdr:spPr>
    </xdr:pic>
    <xdr:clientData/>
  </xdr:twoCellAnchor>
  <xdr:twoCellAnchor editAs="oneCell">
    <xdr:from>
      <xdr:col>2</xdr:col>
      <xdr:colOff>0</xdr:colOff>
      <xdr:row>44</xdr:row>
      <xdr:rowOff>0</xdr:rowOff>
    </xdr:from>
    <xdr:to>
      <xdr:col>2</xdr:col>
      <xdr:colOff>1438274</xdr:colOff>
      <xdr:row>45</xdr:row>
      <xdr:rowOff>0</xdr:rowOff>
    </xdr:to>
    <xdr:pic>
      <xdr:nvPicPr>
        <xdr:cNvPr id="44" name="Image 43">
          <a:extLst>
            <a:ext uri="{FF2B5EF4-FFF2-40B4-BE49-F238E27FC236}">
              <a16:creationId xmlns:a16="http://schemas.microsoft.com/office/drawing/2014/main" id="{DE7C7B56-62E7-49B1-8941-D7E902472178}"/>
            </a:ext>
          </a:extLst>
        </xdr:cNvPr>
        <xdr:cNvPicPr>
          <a:picLocks/>
        </xdr:cNvPicPr>
      </xdr:nvPicPr>
      <xdr:blipFill>
        <a:blip xmlns:r="http://schemas.openxmlformats.org/officeDocument/2006/relationships" r:embed="rId42" cstate="print"/>
        <a:stretch>
          <a:fillRect/>
        </a:stretch>
      </xdr:blipFill>
      <xdr:spPr>
        <a:xfrm>
          <a:off x="2876550" y="48653700"/>
          <a:ext cx="1438274" cy="1143000"/>
        </a:xfrm>
        <a:prstGeom prst="rect">
          <a:avLst/>
        </a:prstGeom>
        <a:ln>
          <a:prstDash val="solid"/>
        </a:ln>
      </xdr:spPr>
    </xdr:pic>
    <xdr:clientData/>
  </xdr:twoCellAnchor>
  <xdr:twoCellAnchor editAs="oneCell">
    <xdr:from>
      <xdr:col>2</xdr:col>
      <xdr:colOff>0</xdr:colOff>
      <xdr:row>45</xdr:row>
      <xdr:rowOff>0</xdr:rowOff>
    </xdr:from>
    <xdr:to>
      <xdr:col>2</xdr:col>
      <xdr:colOff>1438274</xdr:colOff>
      <xdr:row>46</xdr:row>
      <xdr:rowOff>0</xdr:rowOff>
    </xdr:to>
    <xdr:pic>
      <xdr:nvPicPr>
        <xdr:cNvPr id="45" name="Image 44">
          <a:extLst>
            <a:ext uri="{FF2B5EF4-FFF2-40B4-BE49-F238E27FC236}">
              <a16:creationId xmlns:a16="http://schemas.microsoft.com/office/drawing/2014/main" id="{8B7D7BB1-A3F7-481F-8E9D-3FA061A2D2E7}"/>
            </a:ext>
          </a:extLst>
        </xdr:cNvPr>
        <xdr:cNvPicPr>
          <a:picLocks/>
        </xdr:cNvPicPr>
      </xdr:nvPicPr>
      <xdr:blipFill>
        <a:blip xmlns:r="http://schemas.openxmlformats.org/officeDocument/2006/relationships" r:embed="rId43" cstate="print"/>
        <a:stretch>
          <a:fillRect/>
        </a:stretch>
      </xdr:blipFill>
      <xdr:spPr>
        <a:xfrm>
          <a:off x="2876550" y="49796700"/>
          <a:ext cx="1438274" cy="1143000"/>
        </a:xfrm>
        <a:prstGeom prst="rect">
          <a:avLst/>
        </a:prstGeom>
        <a:ln>
          <a:prstDash val="solid"/>
        </a:ln>
      </xdr:spPr>
    </xdr:pic>
    <xdr:clientData/>
  </xdr:twoCellAnchor>
  <xdr:twoCellAnchor editAs="oneCell">
    <xdr:from>
      <xdr:col>2</xdr:col>
      <xdr:colOff>0</xdr:colOff>
      <xdr:row>46</xdr:row>
      <xdr:rowOff>0</xdr:rowOff>
    </xdr:from>
    <xdr:to>
      <xdr:col>2</xdr:col>
      <xdr:colOff>1438274</xdr:colOff>
      <xdr:row>47</xdr:row>
      <xdr:rowOff>0</xdr:rowOff>
    </xdr:to>
    <xdr:pic>
      <xdr:nvPicPr>
        <xdr:cNvPr id="46" name="Image 45">
          <a:extLst>
            <a:ext uri="{FF2B5EF4-FFF2-40B4-BE49-F238E27FC236}">
              <a16:creationId xmlns:a16="http://schemas.microsoft.com/office/drawing/2014/main" id="{91B8D8E2-85B4-4C8A-A056-A10FBA8489DF}"/>
            </a:ext>
          </a:extLst>
        </xdr:cNvPr>
        <xdr:cNvPicPr>
          <a:picLocks/>
        </xdr:cNvPicPr>
      </xdr:nvPicPr>
      <xdr:blipFill>
        <a:blip xmlns:r="http://schemas.openxmlformats.org/officeDocument/2006/relationships" r:embed="rId44" cstate="print"/>
        <a:stretch>
          <a:fillRect/>
        </a:stretch>
      </xdr:blipFill>
      <xdr:spPr>
        <a:xfrm>
          <a:off x="2876550" y="50939700"/>
          <a:ext cx="1438274" cy="1143000"/>
        </a:xfrm>
        <a:prstGeom prst="rect">
          <a:avLst/>
        </a:prstGeom>
        <a:ln>
          <a:prstDash val="solid"/>
        </a:ln>
      </xdr:spPr>
    </xdr:pic>
    <xdr:clientData/>
  </xdr:twoCellAnchor>
  <xdr:twoCellAnchor editAs="oneCell">
    <xdr:from>
      <xdr:col>2</xdr:col>
      <xdr:colOff>0</xdr:colOff>
      <xdr:row>47</xdr:row>
      <xdr:rowOff>0</xdr:rowOff>
    </xdr:from>
    <xdr:to>
      <xdr:col>2</xdr:col>
      <xdr:colOff>1438274</xdr:colOff>
      <xdr:row>48</xdr:row>
      <xdr:rowOff>0</xdr:rowOff>
    </xdr:to>
    <xdr:pic>
      <xdr:nvPicPr>
        <xdr:cNvPr id="47" name="Image 46">
          <a:extLst>
            <a:ext uri="{FF2B5EF4-FFF2-40B4-BE49-F238E27FC236}">
              <a16:creationId xmlns:a16="http://schemas.microsoft.com/office/drawing/2014/main" id="{7017D9CB-D613-46F8-AF20-A6CD29696529}"/>
            </a:ext>
          </a:extLst>
        </xdr:cNvPr>
        <xdr:cNvPicPr>
          <a:picLocks/>
        </xdr:cNvPicPr>
      </xdr:nvPicPr>
      <xdr:blipFill>
        <a:blip xmlns:r="http://schemas.openxmlformats.org/officeDocument/2006/relationships" r:embed="rId45" cstate="print"/>
        <a:stretch>
          <a:fillRect/>
        </a:stretch>
      </xdr:blipFill>
      <xdr:spPr>
        <a:xfrm>
          <a:off x="2876550" y="52082700"/>
          <a:ext cx="1438274" cy="1143000"/>
        </a:xfrm>
        <a:prstGeom prst="rect">
          <a:avLst/>
        </a:prstGeom>
        <a:ln>
          <a:prstDash val="solid"/>
        </a:ln>
      </xdr:spPr>
    </xdr:pic>
    <xdr:clientData/>
  </xdr:twoCellAnchor>
  <xdr:twoCellAnchor editAs="oneCell">
    <xdr:from>
      <xdr:col>2</xdr:col>
      <xdr:colOff>0</xdr:colOff>
      <xdr:row>48</xdr:row>
      <xdr:rowOff>0</xdr:rowOff>
    </xdr:from>
    <xdr:to>
      <xdr:col>2</xdr:col>
      <xdr:colOff>1438274</xdr:colOff>
      <xdr:row>49</xdr:row>
      <xdr:rowOff>0</xdr:rowOff>
    </xdr:to>
    <xdr:pic>
      <xdr:nvPicPr>
        <xdr:cNvPr id="48" name="Image 47">
          <a:extLst>
            <a:ext uri="{FF2B5EF4-FFF2-40B4-BE49-F238E27FC236}">
              <a16:creationId xmlns:a16="http://schemas.microsoft.com/office/drawing/2014/main" id="{A8F0DA22-E444-4670-B041-B9588751185E}"/>
            </a:ext>
          </a:extLst>
        </xdr:cNvPr>
        <xdr:cNvPicPr>
          <a:picLocks/>
        </xdr:cNvPicPr>
      </xdr:nvPicPr>
      <xdr:blipFill>
        <a:blip xmlns:r="http://schemas.openxmlformats.org/officeDocument/2006/relationships" r:embed="rId46" cstate="print"/>
        <a:stretch>
          <a:fillRect/>
        </a:stretch>
      </xdr:blipFill>
      <xdr:spPr>
        <a:xfrm>
          <a:off x="2876550" y="53225700"/>
          <a:ext cx="1438274" cy="1143000"/>
        </a:xfrm>
        <a:prstGeom prst="rect">
          <a:avLst/>
        </a:prstGeom>
        <a:ln>
          <a:prstDash val="solid"/>
        </a:ln>
      </xdr:spPr>
    </xdr:pic>
    <xdr:clientData/>
  </xdr:twoCellAnchor>
  <xdr:twoCellAnchor editAs="oneCell">
    <xdr:from>
      <xdr:col>2</xdr:col>
      <xdr:colOff>0</xdr:colOff>
      <xdr:row>49</xdr:row>
      <xdr:rowOff>0</xdr:rowOff>
    </xdr:from>
    <xdr:to>
      <xdr:col>2</xdr:col>
      <xdr:colOff>1438274</xdr:colOff>
      <xdr:row>50</xdr:row>
      <xdr:rowOff>0</xdr:rowOff>
    </xdr:to>
    <xdr:pic>
      <xdr:nvPicPr>
        <xdr:cNvPr id="49" name="Image 48">
          <a:extLst>
            <a:ext uri="{FF2B5EF4-FFF2-40B4-BE49-F238E27FC236}">
              <a16:creationId xmlns:a16="http://schemas.microsoft.com/office/drawing/2014/main" id="{A2BBA356-AACA-4BC3-942D-27C55D5B9269}"/>
            </a:ext>
          </a:extLst>
        </xdr:cNvPr>
        <xdr:cNvPicPr>
          <a:picLocks/>
        </xdr:cNvPicPr>
      </xdr:nvPicPr>
      <xdr:blipFill>
        <a:blip xmlns:r="http://schemas.openxmlformats.org/officeDocument/2006/relationships" r:embed="rId47" cstate="print"/>
        <a:stretch>
          <a:fillRect/>
        </a:stretch>
      </xdr:blipFill>
      <xdr:spPr>
        <a:xfrm>
          <a:off x="2876550" y="54368700"/>
          <a:ext cx="1438274" cy="1143000"/>
        </a:xfrm>
        <a:prstGeom prst="rect">
          <a:avLst/>
        </a:prstGeom>
        <a:ln>
          <a:prstDash val="solid"/>
        </a:ln>
      </xdr:spPr>
    </xdr:pic>
    <xdr:clientData/>
  </xdr:twoCellAnchor>
  <xdr:twoCellAnchor editAs="oneCell">
    <xdr:from>
      <xdr:col>2</xdr:col>
      <xdr:colOff>0</xdr:colOff>
      <xdr:row>50</xdr:row>
      <xdr:rowOff>0</xdr:rowOff>
    </xdr:from>
    <xdr:to>
      <xdr:col>2</xdr:col>
      <xdr:colOff>1438274</xdr:colOff>
      <xdr:row>51</xdr:row>
      <xdr:rowOff>0</xdr:rowOff>
    </xdr:to>
    <xdr:pic>
      <xdr:nvPicPr>
        <xdr:cNvPr id="50" name="Image 49">
          <a:extLst>
            <a:ext uri="{FF2B5EF4-FFF2-40B4-BE49-F238E27FC236}">
              <a16:creationId xmlns:a16="http://schemas.microsoft.com/office/drawing/2014/main" id="{6DA6B98B-1A40-42CC-85CB-28715D68DD87}"/>
            </a:ext>
          </a:extLst>
        </xdr:cNvPr>
        <xdr:cNvPicPr>
          <a:picLocks/>
        </xdr:cNvPicPr>
      </xdr:nvPicPr>
      <xdr:blipFill>
        <a:blip xmlns:r="http://schemas.openxmlformats.org/officeDocument/2006/relationships" r:embed="rId48" cstate="print"/>
        <a:stretch>
          <a:fillRect/>
        </a:stretch>
      </xdr:blipFill>
      <xdr:spPr>
        <a:xfrm>
          <a:off x="2876550" y="55511700"/>
          <a:ext cx="1438274" cy="1143000"/>
        </a:xfrm>
        <a:prstGeom prst="rect">
          <a:avLst/>
        </a:prstGeom>
        <a:ln>
          <a:prstDash val="solid"/>
        </a:ln>
      </xdr:spPr>
    </xdr:pic>
    <xdr:clientData/>
  </xdr:twoCellAnchor>
  <xdr:twoCellAnchor editAs="oneCell">
    <xdr:from>
      <xdr:col>2</xdr:col>
      <xdr:colOff>0</xdr:colOff>
      <xdr:row>51</xdr:row>
      <xdr:rowOff>0</xdr:rowOff>
    </xdr:from>
    <xdr:to>
      <xdr:col>2</xdr:col>
      <xdr:colOff>1438274</xdr:colOff>
      <xdr:row>52</xdr:row>
      <xdr:rowOff>0</xdr:rowOff>
    </xdr:to>
    <xdr:pic>
      <xdr:nvPicPr>
        <xdr:cNvPr id="51" name="Image 50">
          <a:extLst>
            <a:ext uri="{FF2B5EF4-FFF2-40B4-BE49-F238E27FC236}">
              <a16:creationId xmlns:a16="http://schemas.microsoft.com/office/drawing/2014/main" id="{975E8EB6-D19B-4DA7-A35F-8845C8AF1758}"/>
            </a:ext>
          </a:extLst>
        </xdr:cNvPr>
        <xdr:cNvPicPr>
          <a:picLocks/>
        </xdr:cNvPicPr>
      </xdr:nvPicPr>
      <xdr:blipFill>
        <a:blip xmlns:r="http://schemas.openxmlformats.org/officeDocument/2006/relationships" r:embed="rId49" cstate="print"/>
        <a:stretch>
          <a:fillRect/>
        </a:stretch>
      </xdr:blipFill>
      <xdr:spPr>
        <a:xfrm>
          <a:off x="2876550" y="56654700"/>
          <a:ext cx="1438274" cy="1143000"/>
        </a:xfrm>
        <a:prstGeom prst="rect">
          <a:avLst/>
        </a:prstGeom>
        <a:ln>
          <a:prstDash val="solid"/>
        </a:ln>
      </xdr:spPr>
    </xdr:pic>
    <xdr:clientData/>
  </xdr:twoCellAnchor>
  <xdr:twoCellAnchor editAs="oneCell">
    <xdr:from>
      <xdr:col>2</xdr:col>
      <xdr:colOff>0</xdr:colOff>
      <xdr:row>52</xdr:row>
      <xdr:rowOff>0</xdr:rowOff>
    </xdr:from>
    <xdr:to>
      <xdr:col>2</xdr:col>
      <xdr:colOff>1438274</xdr:colOff>
      <xdr:row>53</xdr:row>
      <xdr:rowOff>0</xdr:rowOff>
    </xdr:to>
    <xdr:pic>
      <xdr:nvPicPr>
        <xdr:cNvPr id="52" name="Image 51">
          <a:extLst>
            <a:ext uri="{FF2B5EF4-FFF2-40B4-BE49-F238E27FC236}">
              <a16:creationId xmlns:a16="http://schemas.microsoft.com/office/drawing/2014/main" id="{22603D6D-C858-451A-B74B-D321F3E09389}"/>
            </a:ext>
          </a:extLst>
        </xdr:cNvPr>
        <xdr:cNvPicPr>
          <a:picLocks/>
        </xdr:cNvPicPr>
      </xdr:nvPicPr>
      <xdr:blipFill>
        <a:blip xmlns:r="http://schemas.openxmlformats.org/officeDocument/2006/relationships" r:embed="rId50" cstate="print"/>
        <a:stretch>
          <a:fillRect/>
        </a:stretch>
      </xdr:blipFill>
      <xdr:spPr>
        <a:xfrm>
          <a:off x="2876550" y="57797700"/>
          <a:ext cx="1438274" cy="1143000"/>
        </a:xfrm>
        <a:prstGeom prst="rect">
          <a:avLst/>
        </a:prstGeom>
        <a:ln>
          <a:prstDash val="solid"/>
        </a:ln>
      </xdr:spPr>
    </xdr:pic>
    <xdr:clientData/>
  </xdr:twoCellAnchor>
  <xdr:twoCellAnchor editAs="oneCell">
    <xdr:from>
      <xdr:col>2</xdr:col>
      <xdr:colOff>0</xdr:colOff>
      <xdr:row>53</xdr:row>
      <xdr:rowOff>0</xdr:rowOff>
    </xdr:from>
    <xdr:to>
      <xdr:col>2</xdr:col>
      <xdr:colOff>1438274</xdr:colOff>
      <xdr:row>54</xdr:row>
      <xdr:rowOff>0</xdr:rowOff>
    </xdr:to>
    <xdr:pic>
      <xdr:nvPicPr>
        <xdr:cNvPr id="53" name="Image 52">
          <a:extLst>
            <a:ext uri="{FF2B5EF4-FFF2-40B4-BE49-F238E27FC236}">
              <a16:creationId xmlns:a16="http://schemas.microsoft.com/office/drawing/2014/main" id="{2B35DB99-4DFA-43D8-B439-C0270D0C2601}"/>
            </a:ext>
          </a:extLst>
        </xdr:cNvPr>
        <xdr:cNvPicPr>
          <a:picLocks/>
        </xdr:cNvPicPr>
      </xdr:nvPicPr>
      <xdr:blipFill>
        <a:blip xmlns:r="http://schemas.openxmlformats.org/officeDocument/2006/relationships" r:embed="rId51" cstate="print"/>
        <a:stretch>
          <a:fillRect/>
        </a:stretch>
      </xdr:blipFill>
      <xdr:spPr>
        <a:xfrm>
          <a:off x="2876550" y="58940700"/>
          <a:ext cx="1438274" cy="1143000"/>
        </a:xfrm>
        <a:prstGeom prst="rect">
          <a:avLst/>
        </a:prstGeom>
        <a:ln>
          <a:prstDash val="solid"/>
        </a:ln>
      </xdr:spPr>
    </xdr:pic>
    <xdr:clientData/>
  </xdr:twoCellAnchor>
  <xdr:twoCellAnchor editAs="oneCell">
    <xdr:from>
      <xdr:col>2</xdr:col>
      <xdr:colOff>0</xdr:colOff>
      <xdr:row>54</xdr:row>
      <xdr:rowOff>0</xdr:rowOff>
    </xdr:from>
    <xdr:to>
      <xdr:col>2</xdr:col>
      <xdr:colOff>1438274</xdr:colOff>
      <xdr:row>55</xdr:row>
      <xdr:rowOff>0</xdr:rowOff>
    </xdr:to>
    <xdr:pic>
      <xdr:nvPicPr>
        <xdr:cNvPr id="54" name="Image 53">
          <a:extLst>
            <a:ext uri="{FF2B5EF4-FFF2-40B4-BE49-F238E27FC236}">
              <a16:creationId xmlns:a16="http://schemas.microsoft.com/office/drawing/2014/main" id="{BD0C276C-149C-4E04-9D72-30BBCDB0A672}"/>
            </a:ext>
          </a:extLst>
        </xdr:cNvPr>
        <xdr:cNvPicPr>
          <a:picLocks/>
        </xdr:cNvPicPr>
      </xdr:nvPicPr>
      <xdr:blipFill>
        <a:blip xmlns:r="http://schemas.openxmlformats.org/officeDocument/2006/relationships" r:embed="rId52" cstate="print"/>
        <a:stretch>
          <a:fillRect/>
        </a:stretch>
      </xdr:blipFill>
      <xdr:spPr>
        <a:xfrm>
          <a:off x="2876550" y="60083700"/>
          <a:ext cx="1438274" cy="1143000"/>
        </a:xfrm>
        <a:prstGeom prst="rect">
          <a:avLst/>
        </a:prstGeom>
        <a:ln>
          <a:prstDash val="solid"/>
        </a:ln>
      </xdr:spPr>
    </xdr:pic>
    <xdr:clientData/>
  </xdr:twoCellAnchor>
  <xdr:twoCellAnchor editAs="oneCell">
    <xdr:from>
      <xdr:col>2</xdr:col>
      <xdr:colOff>0</xdr:colOff>
      <xdr:row>55</xdr:row>
      <xdr:rowOff>0</xdr:rowOff>
    </xdr:from>
    <xdr:to>
      <xdr:col>2</xdr:col>
      <xdr:colOff>1438274</xdr:colOff>
      <xdr:row>56</xdr:row>
      <xdr:rowOff>0</xdr:rowOff>
    </xdr:to>
    <xdr:pic>
      <xdr:nvPicPr>
        <xdr:cNvPr id="55" name="Image 54">
          <a:extLst>
            <a:ext uri="{FF2B5EF4-FFF2-40B4-BE49-F238E27FC236}">
              <a16:creationId xmlns:a16="http://schemas.microsoft.com/office/drawing/2014/main" id="{289972CE-4333-4218-9438-B582D4A64E4D}"/>
            </a:ext>
          </a:extLst>
        </xdr:cNvPr>
        <xdr:cNvPicPr>
          <a:picLocks/>
        </xdr:cNvPicPr>
      </xdr:nvPicPr>
      <xdr:blipFill>
        <a:blip xmlns:r="http://schemas.openxmlformats.org/officeDocument/2006/relationships" r:embed="rId53" cstate="print"/>
        <a:stretch>
          <a:fillRect/>
        </a:stretch>
      </xdr:blipFill>
      <xdr:spPr>
        <a:xfrm>
          <a:off x="2876550" y="61226700"/>
          <a:ext cx="1438274" cy="1143000"/>
        </a:xfrm>
        <a:prstGeom prst="rect">
          <a:avLst/>
        </a:prstGeom>
        <a:ln>
          <a:prstDash val="solid"/>
        </a:ln>
      </xdr:spPr>
    </xdr:pic>
    <xdr:clientData/>
  </xdr:twoCellAnchor>
  <xdr:twoCellAnchor editAs="oneCell">
    <xdr:from>
      <xdr:col>2</xdr:col>
      <xdr:colOff>0</xdr:colOff>
      <xdr:row>56</xdr:row>
      <xdr:rowOff>0</xdr:rowOff>
    </xdr:from>
    <xdr:to>
      <xdr:col>2</xdr:col>
      <xdr:colOff>1438274</xdr:colOff>
      <xdr:row>57</xdr:row>
      <xdr:rowOff>0</xdr:rowOff>
    </xdr:to>
    <xdr:pic>
      <xdr:nvPicPr>
        <xdr:cNvPr id="56" name="Image 55">
          <a:extLst>
            <a:ext uri="{FF2B5EF4-FFF2-40B4-BE49-F238E27FC236}">
              <a16:creationId xmlns:a16="http://schemas.microsoft.com/office/drawing/2014/main" id="{CCE3D0CD-A980-4D8E-BA25-8CB6A414495A}"/>
            </a:ext>
          </a:extLst>
        </xdr:cNvPr>
        <xdr:cNvPicPr>
          <a:picLocks/>
        </xdr:cNvPicPr>
      </xdr:nvPicPr>
      <xdr:blipFill>
        <a:blip xmlns:r="http://schemas.openxmlformats.org/officeDocument/2006/relationships" r:embed="rId54" cstate="print"/>
        <a:stretch>
          <a:fillRect/>
        </a:stretch>
      </xdr:blipFill>
      <xdr:spPr>
        <a:xfrm>
          <a:off x="2876550" y="62369700"/>
          <a:ext cx="1438274" cy="1143000"/>
        </a:xfrm>
        <a:prstGeom prst="rect">
          <a:avLst/>
        </a:prstGeom>
        <a:ln>
          <a:prstDash val="solid"/>
        </a:ln>
      </xdr:spPr>
    </xdr:pic>
    <xdr:clientData/>
  </xdr:twoCellAnchor>
  <xdr:twoCellAnchor editAs="oneCell">
    <xdr:from>
      <xdr:col>2</xdr:col>
      <xdr:colOff>0</xdr:colOff>
      <xdr:row>57</xdr:row>
      <xdr:rowOff>0</xdr:rowOff>
    </xdr:from>
    <xdr:to>
      <xdr:col>2</xdr:col>
      <xdr:colOff>1438274</xdr:colOff>
      <xdr:row>58</xdr:row>
      <xdr:rowOff>0</xdr:rowOff>
    </xdr:to>
    <xdr:pic>
      <xdr:nvPicPr>
        <xdr:cNvPr id="57" name="Image 56">
          <a:extLst>
            <a:ext uri="{FF2B5EF4-FFF2-40B4-BE49-F238E27FC236}">
              <a16:creationId xmlns:a16="http://schemas.microsoft.com/office/drawing/2014/main" id="{2C7E194C-1BF0-4D73-B1C3-C754B2DB325D}"/>
            </a:ext>
          </a:extLst>
        </xdr:cNvPr>
        <xdr:cNvPicPr>
          <a:picLocks/>
        </xdr:cNvPicPr>
      </xdr:nvPicPr>
      <xdr:blipFill>
        <a:blip xmlns:r="http://schemas.openxmlformats.org/officeDocument/2006/relationships" r:embed="rId55" cstate="print"/>
        <a:stretch>
          <a:fillRect/>
        </a:stretch>
      </xdr:blipFill>
      <xdr:spPr>
        <a:xfrm>
          <a:off x="2876550" y="63512700"/>
          <a:ext cx="1438274" cy="1143000"/>
        </a:xfrm>
        <a:prstGeom prst="rect">
          <a:avLst/>
        </a:prstGeom>
        <a:ln>
          <a:prstDash val="solid"/>
        </a:ln>
      </xdr:spPr>
    </xdr:pic>
    <xdr:clientData/>
  </xdr:twoCellAnchor>
  <xdr:twoCellAnchor editAs="oneCell">
    <xdr:from>
      <xdr:col>2</xdr:col>
      <xdr:colOff>0</xdr:colOff>
      <xdr:row>58</xdr:row>
      <xdr:rowOff>0</xdr:rowOff>
    </xdr:from>
    <xdr:to>
      <xdr:col>2</xdr:col>
      <xdr:colOff>1438274</xdr:colOff>
      <xdr:row>59</xdr:row>
      <xdr:rowOff>0</xdr:rowOff>
    </xdr:to>
    <xdr:pic>
      <xdr:nvPicPr>
        <xdr:cNvPr id="58" name="Image 57">
          <a:extLst>
            <a:ext uri="{FF2B5EF4-FFF2-40B4-BE49-F238E27FC236}">
              <a16:creationId xmlns:a16="http://schemas.microsoft.com/office/drawing/2014/main" id="{5B623156-DFF8-4237-9202-6E1650F6E8FD}"/>
            </a:ext>
          </a:extLst>
        </xdr:cNvPr>
        <xdr:cNvPicPr>
          <a:picLocks/>
        </xdr:cNvPicPr>
      </xdr:nvPicPr>
      <xdr:blipFill>
        <a:blip xmlns:r="http://schemas.openxmlformats.org/officeDocument/2006/relationships" r:embed="rId56" cstate="print"/>
        <a:stretch>
          <a:fillRect/>
        </a:stretch>
      </xdr:blipFill>
      <xdr:spPr>
        <a:xfrm>
          <a:off x="2876550" y="64655700"/>
          <a:ext cx="1438274" cy="1143000"/>
        </a:xfrm>
        <a:prstGeom prst="rect">
          <a:avLst/>
        </a:prstGeom>
        <a:ln>
          <a:prstDash val="solid"/>
        </a:ln>
      </xdr:spPr>
    </xdr:pic>
    <xdr:clientData/>
  </xdr:twoCellAnchor>
  <xdr:twoCellAnchor editAs="oneCell">
    <xdr:from>
      <xdr:col>2</xdr:col>
      <xdr:colOff>0</xdr:colOff>
      <xdr:row>59</xdr:row>
      <xdr:rowOff>0</xdr:rowOff>
    </xdr:from>
    <xdr:to>
      <xdr:col>2</xdr:col>
      <xdr:colOff>1438274</xdr:colOff>
      <xdr:row>60</xdr:row>
      <xdr:rowOff>0</xdr:rowOff>
    </xdr:to>
    <xdr:pic>
      <xdr:nvPicPr>
        <xdr:cNvPr id="59" name="Image 58">
          <a:extLst>
            <a:ext uri="{FF2B5EF4-FFF2-40B4-BE49-F238E27FC236}">
              <a16:creationId xmlns:a16="http://schemas.microsoft.com/office/drawing/2014/main" id="{29C1D85B-BCD4-4CE1-930D-D9078C552FAD}"/>
            </a:ext>
          </a:extLst>
        </xdr:cNvPr>
        <xdr:cNvPicPr>
          <a:picLocks/>
        </xdr:cNvPicPr>
      </xdr:nvPicPr>
      <xdr:blipFill>
        <a:blip xmlns:r="http://schemas.openxmlformats.org/officeDocument/2006/relationships" r:embed="rId57" cstate="print"/>
        <a:stretch>
          <a:fillRect/>
        </a:stretch>
      </xdr:blipFill>
      <xdr:spPr>
        <a:xfrm>
          <a:off x="2876550" y="65798700"/>
          <a:ext cx="1438274" cy="1143000"/>
        </a:xfrm>
        <a:prstGeom prst="rect">
          <a:avLst/>
        </a:prstGeom>
        <a:ln>
          <a:prstDash val="solid"/>
        </a:ln>
      </xdr:spPr>
    </xdr:pic>
    <xdr:clientData/>
  </xdr:twoCellAnchor>
  <xdr:twoCellAnchor editAs="oneCell">
    <xdr:from>
      <xdr:col>2</xdr:col>
      <xdr:colOff>0</xdr:colOff>
      <xdr:row>60</xdr:row>
      <xdr:rowOff>0</xdr:rowOff>
    </xdr:from>
    <xdr:to>
      <xdr:col>2</xdr:col>
      <xdr:colOff>1438274</xdr:colOff>
      <xdr:row>61</xdr:row>
      <xdr:rowOff>0</xdr:rowOff>
    </xdr:to>
    <xdr:pic>
      <xdr:nvPicPr>
        <xdr:cNvPr id="60" name="Image 59">
          <a:extLst>
            <a:ext uri="{FF2B5EF4-FFF2-40B4-BE49-F238E27FC236}">
              <a16:creationId xmlns:a16="http://schemas.microsoft.com/office/drawing/2014/main" id="{95FA2B21-0E5A-4459-AA3C-3BDAEDA9D67C}"/>
            </a:ext>
          </a:extLst>
        </xdr:cNvPr>
        <xdr:cNvPicPr>
          <a:picLocks/>
        </xdr:cNvPicPr>
      </xdr:nvPicPr>
      <xdr:blipFill>
        <a:blip xmlns:r="http://schemas.openxmlformats.org/officeDocument/2006/relationships" r:embed="rId58" cstate="print"/>
        <a:stretch>
          <a:fillRect/>
        </a:stretch>
      </xdr:blipFill>
      <xdr:spPr>
        <a:xfrm>
          <a:off x="2876550" y="66941700"/>
          <a:ext cx="1438274" cy="1143000"/>
        </a:xfrm>
        <a:prstGeom prst="rect">
          <a:avLst/>
        </a:prstGeom>
        <a:ln>
          <a:prstDash val="solid"/>
        </a:ln>
      </xdr:spPr>
    </xdr:pic>
    <xdr:clientData/>
  </xdr:twoCellAnchor>
  <xdr:twoCellAnchor editAs="oneCell">
    <xdr:from>
      <xdr:col>2</xdr:col>
      <xdr:colOff>0</xdr:colOff>
      <xdr:row>61</xdr:row>
      <xdr:rowOff>0</xdr:rowOff>
    </xdr:from>
    <xdr:to>
      <xdr:col>2</xdr:col>
      <xdr:colOff>1438274</xdr:colOff>
      <xdr:row>62</xdr:row>
      <xdr:rowOff>0</xdr:rowOff>
    </xdr:to>
    <xdr:pic>
      <xdr:nvPicPr>
        <xdr:cNvPr id="61" name="Image 60">
          <a:extLst>
            <a:ext uri="{FF2B5EF4-FFF2-40B4-BE49-F238E27FC236}">
              <a16:creationId xmlns:a16="http://schemas.microsoft.com/office/drawing/2014/main" id="{FD179BD5-2ED4-4AB3-939D-9E4A841E6245}"/>
            </a:ext>
          </a:extLst>
        </xdr:cNvPr>
        <xdr:cNvPicPr>
          <a:picLocks/>
        </xdr:cNvPicPr>
      </xdr:nvPicPr>
      <xdr:blipFill>
        <a:blip xmlns:r="http://schemas.openxmlformats.org/officeDocument/2006/relationships" r:embed="rId59" cstate="print"/>
        <a:stretch>
          <a:fillRect/>
        </a:stretch>
      </xdr:blipFill>
      <xdr:spPr>
        <a:xfrm>
          <a:off x="2876550" y="68084700"/>
          <a:ext cx="1438274" cy="1143000"/>
        </a:xfrm>
        <a:prstGeom prst="rect">
          <a:avLst/>
        </a:prstGeom>
        <a:ln>
          <a:prstDash val="solid"/>
        </a:ln>
      </xdr:spPr>
    </xdr:pic>
    <xdr:clientData/>
  </xdr:twoCellAnchor>
  <xdr:twoCellAnchor editAs="oneCell">
    <xdr:from>
      <xdr:col>2</xdr:col>
      <xdr:colOff>0</xdr:colOff>
      <xdr:row>62</xdr:row>
      <xdr:rowOff>0</xdr:rowOff>
    </xdr:from>
    <xdr:to>
      <xdr:col>2</xdr:col>
      <xdr:colOff>1438274</xdr:colOff>
      <xdr:row>63</xdr:row>
      <xdr:rowOff>0</xdr:rowOff>
    </xdr:to>
    <xdr:pic>
      <xdr:nvPicPr>
        <xdr:cNvPr id="62" name="Image 61">
          <a:extLst>
            <a:ext uri="{FF2B5EF4-FFF2-40B4-BE49-F238E27FC236}">
              <a16:creationId xmlns:a16="http://schemas.microsoft.com/office/drawing/2014/main" id="{E70EDFDB-D37A-4185-A8B4-3DE3878C426D}"/>
            </a:ext>
          </a:extLst>
        </xdr:cNvPr>
        <xdr:cNvPicPr>
          <a:picLocks/>
        </xdr:cNvPicPr>
      </xdr:nvPicPr>
      <xdr:blipFill>
        <a:blip xmlns:r="http://schemas.openxmlformats.org/officeDocument/2006/relationships" r:embed="rId60" cstate="print"/>
        <a:stretch>
          <a:fillRect/>
        </a:stretch>
      </xdr:blipFill>
      <xdr:spPr>
        <a:xfrm>
          <a:off x="2876550" y="69227700"/>
          <a:ext cx="1438274" cy="1143000"/>
        </a:xfrm>
        <a:prstGeom prst="rect">
          <a:avLst/>
        </a:prstGeom>
        <a:ln>
          <a:prstDash val="solid"/>
        </a:ln>
      </xdr:spPr>
    </xdr:pic>
    <xdr:clientData/>
  </xdr:twoCellAnchor>
  <xdr:twoCellAnchor editAs="oneCell">
    <xdr:from>
      <xdr:col>2</xdr:col>
      <xdr:colOff>0</xdr:colOff>
      <xdr:row>63</xdr:row>
      <xdr:rowOff>0</xdr:rowOff>
    </xdr:from>
    <xdr:to>
      <xdr:col>2</xdr:col>
      <xdr:colOff>1438274</xdr:colOff>
      <xdr:row>64</xdr:row>
      <xdr:rowOff>0</xdr:rowOff>
    </xdr:to>
    <xdr:pic>
      <xdr:nvPicPr>
        <xdr:cNvPr id="63" name="Image 62">
          <a:extLst>
            <a:ext uri="{FF2B5EF4-FFF2-40B4-BE49-F238E27FC236}">
              <a16:creationId xmlns:a16="http://schemas.microsoft.com/office/drawing/2014/main" id="{F6FDD5D0-448D-4DD2-A260-9F18A07BA832}"/>
            </a:ext>
          </a:extLst>
        </xdr:cNvPr>
        <xdr:cNvPicPr>
          <a:picLocks/>
        </xdr:cNvPicPr>
      </xdr:nvPicPr>
      <xdr:blipFill>
        <a:blip xmlns:r="http://schemas.openxmlformats.org/officeDocument/2006/relationships" r:embed="rId61" cstate="print"/>
        <a:stretch>
          <a:fillRect/>
        </a:stretch>
      </xdr:blipFill>
      <xdr:spPr>
        <a:xfrm>
          <a:off x="2876550" y="70370700"/>
          <a:ext cx="1438274" cy="1143000"/>
        </a:xfrm>
        <a:prstGeom prst="rect">
          <a:avLst/>
        </a:prstGeom>
        <a:ln>
          <a:prstDash val="solid"/>
        </a:ln>
      </xdr:spPr>
    </xdr:pic>
    <xdr:clientData/>
  </xdr:twoCellAnchor>
  <xdr:twoCellAnchor editAs="oneCell">
    <xdr:from>
      <xdr:col>2</xdr:col>
      <xdr:colOff>0</xdr:colOff>
      <xdr:row>64</xdr:row>
      <xdr:rowOff>0</xdr:rowOff>
    </xdr:from>
    <xdr:to>
      <xdr:col>2</xdr:col>
      <xdr:colOff>1438274</xdr:colOff>
      <xdr:row>65</xdr:row>
      <xdr:rowOff>0</xdr:rowOff>
    </xdr:to>
    <xdr:pic>
      <xdr:nvPicPr>
        <xdr:cNvPr id="64" name="Image 63">
          <a:extLst>
            <a:ext uri="{FF2B5EF4-FFF2-40B4-BE49-F238E27FC236}">
              <a16:creationId xmlns:a16="http://schemas.microsoft.com/office/drawing/2014/main" id="{886DE954-219B-4492-8D7C-0E8F0BC7332D}"/>
            </a:ext>
          </a:extLst>
        </xdr:cNvPr>
        <xdr:cNvPicPr>
          <a:picLocks/>
        </xdr:cNvPicPr>
      </xdr:nvPicPr>
      <xdr:blipFill>
        <a:blip xmlns:r="http://schemas.openxmlformats.org/officeDocument/2006/relationships" r:embed="rId62" cstate="print"/>
        <a:stretch>
          <a:fillRect/>
        </a:stretch>
      </xdr:blipFill>
      <xdr:spPr>
        <a:xfrm>
          <a:off x="2876550" y="71513700"/>
          <a:ext cx="1438274" cy="1143000"/>
        </a:xfrm>
        <a:prstGeom prst="rect">
          <a:avLst/>
        </a:prstGeom>
        <a:ln>
          <a:prstDash val="solid"/>
        </a:ln>
      </xdr:spPr>
    </xdr:pic>
    <xdr:clientData/>
  </xdr:twoCellAnchor>
  <xdr:twoCellAnchor editAs="oneCell">
    <xdr:from>
      <xdr:col>2</xdr:col>
      <xdr:colOff>0</xdr:colOff>
      <xdr:row>65</xdr:row>
      <xdr:rowOff>0</xdr:rowOff>
    </xdr:from>
    <xdr:to>
      <xdr:col>2</xdr:col>
      <xdr:colOff>1438274</xdr:colOff>
      <xdr:row>66</xdr:row>
      <xdr:rowOff>0</xdr:rowOff>
    </xdr:to>
    <xdr:pic>
      <xdr:nvPicPr>
        <xdr:cNvPr id="65" name="Image 64">
          <a:extLst>
            <a:ext uri="{FF2B5EF4-FFF2-40B4-BE49-F238E27FC236}">
              <a16:creationId xmlns:a16="http://schemas.microsoft.com/office/drawing/2014/main" id="{1E8801C8-49E6-4D2C-9FCD-F09D2C6D4669}"/>
            </a:ext>
          </a:extLst>
        </xdr:cNvPr>
        <xdr:cNvPicPr>
          <a:picLocks/>
        </xdr:cNvPicPr>
      </xdr:nvPicPr>
      <xdr:blipFill>
        <a:blip xmlns:r="http://schemas.openxmlformats.org/officeDocument/2006/relationships" r:embed="rId63" cstate="print"/>
        <a:stretch>
          <a:fillRect/>
        </a:stretch>
      </xdr:blipFill>
      <xdr:spPr>
        <a:xfrm>
          <a:off x="2876550" y="72656700"/>
          <a:ext cx="1438274" cy="1143000"/>
        </a:xfrm>
        <a:prstGeom prst="rect">
          <a:avLst/>
        </a:prstGeom>
        <a:ln>
          <a:prstDash val="solid"/>
        </a:ln>
      </xdr:spPr>
    </xdr:pic>
    <xdr:clientData/>
  </xdr:twoCellAnchor>
  <xdr:twoCellAnchor editAs="oneCell">
    <xdr:from>
      <xdr:col>2</xdr:col>
      <xdr:colOff>0</xdr:colOff>
      <xdr:row>66</xdr:row>
      <xdr:rowOff>0</xdr:rowOff>
    </xdr:from>
    <xdr:to>
      <xdr:col>2</xdr:col>
      <xdr:colOff>1438274</xdr:colOff>
      <xdr:row>67</xdr:row>
      <xdr:rowOff>0</xdr:rowOff>
    </xdr:to>
    <xdr:pic>
      <xdr:nvPicPr>
        <xdr:cNvPr id="66" name="Image 65">
          <a:extLst>
            <a:ext uri="{FF2B5EF4-FFF2-40B4-BE49-F238E27FC236}">
              <a16:creationId xmlns:a16="http://schemas.microsoft.com/office/drawing/2014/main" id="{DCF1BEF7-B9ED-48BA-A579-1D158E49C211}"/>
            </a:ext>
          </a:extLst>
        </xdr:cNvPr>
        <xdr:cNvPicPr>
          <a:picLocks/>
        </xdr:cNvPicPr>
      </xdr:nvPicPr>
      <xdr:blipFill>
        <a:blip xmlns:r="http://schemas.openxmlformats.org/officeDocument/2006/relationships" r:embed="rId64" cstate="print"/>
        <a:stretch>
          <a:fillRect/>
        </a:stretch>
      </xdr:blipFill>
      <xdr:spPr>
        <a:xfrm>
          <a:off x="2876550" y="73799700"/>
          <a:ext cx="1438274" cy="1143000"/>
        </a:xfrm>
        <a:prstGeom prst="rect">
          <a:avLst/>
        </a:prstGeom>
        <a:ln>
          <a:prstDash val="solid"/>
        </a:ln>
      </xdr:spPr>
    </xdr:pic>
    <xdr:clientData/>
  </xdr:twoCellAnchor>
  <xdr:twoCellAnchor editAs="oneCell">
    <xdr:from>
      <xdr:col>2</xdr:col>
      <xdr:colOff>0</xdr:colOff>
      <xdr:row>67</xdr:row>
      <xdr:rowOff>0</xdr:rowOff>
    </xdr:from>
    <xdr:to>
      <xdr:col>2</xdr:col>
      <xdr:colOff>1438274</xdr:colOff>
      <xdr:row>68</xdr:row>
      <xdr:rowOff>0</xdr:rowOff>
    </xdr:to>
    <xdr:pic>
      <xdr:nvPicPr>
        <xdr:cNvPr id="67" name="Image 66">
          <a:extLst>
            <a:ext uri="{FF2B5EF4-FFF2-40B4-BE49-F238E27FC236}">
              <a16:creationId xmlns:a16="http://schemas.microsoft.com/office/drawing/2014/main" id="{24154703-8D4F-4ED2-9208-D417F64601FA}"/>
            </a:ext>
          </a:extLst>
        </xdr:cNvPr>
        <xdr:cNvPicPr>
          <a:picLocks/>
        </xdr:cNvPicPr>
      </xdr:nvPicPr>
      <xdr:blipFill>
        <a:blip xmlns:r="http://schemas.openxmlformats.org/officeDocument/2006/relationships" r:embed="rId65" cstate="print"/>
        <a:stretch>
          <a:fillRect/>
        </a:stretch>
      </xdr:blipFill>
      <xdr:spPr>
        <a:xfrm>
          <a:off x="2876550" y="74942700"/>
          <a:ext cx="1438274" cy="1143000"/>
        </a:xfrm>
        <a:prstGeom prst="rect">
          <a:avLst/>
        </a:prstGeom>
        <a:ln>
          <a:prstDash val="solid"/>
        </a:ln>
      </xdr:spPr>
    </xdr:pic>
    <xdr:clientData/>
  </xdr:twoCellAnchor>
  <xdr:twoCellAnchor editAs="oneCell">
    <xdr:from>
      <xdr:col>2</xdr:col>
      <xdr:colOff>0</xdr:colOff>
      <xdr:row>68</xdr:row>
      <xdr:rowOff>0</xdr:rowOff>
    </xdr:from>
    <xdr:to>
      <xdr:col>2</xdr:col>
      <xdr:colOff>1438274</xdr:colOff>
      <xdr:row>69</xdr:row>
      <xdr:rowOff>0</xdr:rowOff>
    </xdr:to>
    <xdr:pic>
      <xdr:nvPicPr>
        <xdr:cNvPr id="68" name="Image 67">
          <a:extLst>
            <a:ext uri="{FF2B5EF4-FFF2-40B4-BE49-F238E27FC236}">
              <a16:creationId xmlns:a16="http://schemas.microsoft.com/office/drawing/2014/main" id="{62DE7053-177A-46BC-9335-A6F300DBC079}"/>
            </a:ext>
          </a:extLst>
        </xdr:cNvPr>
        <xdr:cNvPicPr>
          <a:picLocks/>
        </xdr:cNvPicPr>
      </xdr:nvPicPr>
      <xdr:blipFill>
        <a:blip xmlns:r="http://schemas.openxmlformats.org/officeDocument/2006/relationships" r:embed="rId66" cstate="print"/>
        <a:stretch>
          <a:fillRect/>
        </a:stretch>
      </xdr:blipFill>
      <xdr:spPr>
        <a:xfrm>
          <a:off x="2876550" y="76085700"/>
          <a:ext cx="1438274" cy="1143000"/>
        </a:xfrm>
        <a:prstGeom prst="rect">
          <a:avLst/>
        </a:prstGeom>
        <a:ln>
          <a:prstDash val="solid"/>
        </a:ln>
      </xdr:spPr>
    </xdr:pic>
    <xdr:clientData/>
  </xdr:twoCellAnchor>
  <xdr:twoCellAnchor editAs="oneCell">
    <xdr:from>
      <xdr:col>2</xdr:col>
      <xdr:colOff>0</xdr:colOff>
      <xdr:row>69</xdr:row>
      <xdr:rowOff>0</xdr:rowOff>
    </xdr:from>
    <xdr:to>
      <xdr:col>2</xdr:col>
      <xdr:colOff>1438274</xdr:colOff>
      <xdr:row>70</xdr:row>
      <xdr:rowOff>0</xdr:rowOff>
    </xdr:to>
    <xdr:pic>
      <xdr:nvPicPr>
        <xdr:cNvPr id="69" name="Image 68">
          <a:extLst>
            <a:ext uri="{FF2B5EF4-FFF2-40B4-BE49-F238E27FC236}">
              <a16:creationId xmlns:a16="http://schemas.microsoft.com/office/drawing/2014/main" id="{0E23EC1D-FFEA-4F22-8B2A-A262CB3870E5}"/>
            </a:ext>
          </a:extLst>
        </xdr:cNvPr>
        <xdr:cNvPicPr>
          <a:picLocks/>
        </xdr:cNvPicPr>
      </xdr:nvPicPr>
      <xdr:blipFill>
        <a:blip xmlns:r="http://schemas.openxmlformats.org/officeDocument/2006/relationships" r:embed="rId67" cstate="print"/>
        <a:stretch>
          <a:fillRect/>
        </a:stretch>
      </xdr:blipFill>
      <xdr:spPr>
        <a:xfrm>
          <a:off x="2876550" y="77228700"/>
          <a:ext cx="1438274" cy="1143000"/>
        </a:xfrm>
        <a:prstGeom prst="rect">
          <a:avLst/>
        </a:prstGeom>
        <a:ln>
          <a:prstDash val="solid"/>
        </a:ln>
      </xdr:spPr>
    </xdr:pic>
    <xdr:clientData/>
  </xdr:twoCellAnchor>
  <xdr:twoCellAnchor editAs="oneCell">
    <xdr:from>
      <xdr:col>2</xdr:col>
      <xdr:colOff>0</xdr:colOff>
      <xdr:row>70</xdr:row>
      <xdr:rowOff>0</xdr:rowOff>
    </xdr:from>
    <xdr:to>
      <xdr:col>2</xdr:col>
      <xdr:colOff>1438274</xdr:colOff>
      <xdr:row>71</xdr:row>
      <xdr:rowOff>0</xdr:rowOff>
    </xdr:to>
    <xdr:pic>
      <xdr:nvPicPr>
        <xdr:cNvPr id="70" name="Image 69">
          <a:extLst>
            <a:ext uri="{FF2B5EF4-FFF2-40B4-BE49-F238E27FC236}">
              <a16:creationId xmlns:a16="http://schemas.microsoft.com/office/drawing/2014/main" id="{A706242D-7E6D-4BD9-A724-1A329EB6B603}"/>
            </a:ext>
          </a:extLst>
        </xdr:cNvPr>
        <xdr:cNvPicPr>
          <a:picLocks/>
        </xdr:cNvPicPr>
      </xdr:nvPicPr>
      <xdr:blipFill>
        <a:blip xmlns:r="http://schemas.openxmlformats.org/officeDocument/2006/relationships" r:embed="rId68" cstate="print"/>
        <a:stretch>
          <a:fillRect/>
        </a:stretch>
      </xdr:blipFill>
      <xdr:spPr>
        <a:xfrm>
          <a:off x="2876550" y="78371700"/>
          <a:ext cx="1438274" cy="1143000"/>
        </a:xfrm>
        <a:prstGeom prst="rect">
          <a:avLst/>
        </a:prstGeom>
        <a:ln>
          <a:prstDash val="solid"/>
        </a:ln>
      </xdr:spPr>
    </xdr:pic>
    <xdr:clientData/>
  </xdr:twoCellAnchor>
  <xdr:twoCellAnchor editAs="oneCell">
    <xdr:from>
      <xdr:col>2</xdr:col>
      <xdr:colOff>0</xdr:colOff>
      <xdr:row>71</xdr:row>
      <xdr:rowOff>0</xdr:rowOff>
    </xdr:from>
    <xdr:to>
      <xdr:col>2</xdr:col>
      <xdr:colOff>1438274</xdr:colOff>
      <xdr:row>72</xdr:row>
      <xdr:rowOff>0</xdr:rowOff>
    </xdr:to>
    <xdr:pic>
      <xdr:nvPicPr>
        <xdr:cNvPr id="71" name="Image 70">
          <a:extLst>
            <a:ext uri="{FF2B5EF4-FFF2-40B4-BE49-F238E27FC236}">
              <a16:creationId xmlns:a16="http://schemas.microsoft.com/office/drawing/2014/main" id="{77C940F1-A218-4326-82B8-1989D2C1E6D2}"/>
            </a:ext>
          </a:extLst>
        </xdr:cNvPr>
        <xdr:cNvPicPr>
          <a:picLocks/>
        </xdr:cNvPicPr>
      </xdr:nvPicPr>
      <xdr:blipFill>
        <a:blip xmlns:r="http://schemas.openxmlformats.org/officeDocument/2006/relationships" r:embed="rId69" cstate="print"/>
        <a:stretch>
          <a:fillRect/>
        </a:stretch>
      </xdr:blipFill>
      <xdr:spPr>
        <a:xfrm>
          <a:off x="2876550" y="79514700"/>
          <a:ext cx="1438274" cy="1143000"/>
        </a:xfrm>
        <a:prstGeom prst="rect">
          <a:avLst/>
        </a:prstGeom>
        <a:ln>
          <a:prstDash val="solid"/>
        </a:ln>
      </xdr:spPr>
    </xdr:pic>
    <xdr:clientData/>
  </xdr:twoCellAnchor>
  <xdr:twoCellAnchor editAs="oneCell">
    <xdr:from>
      <xdr:col>2</xdr:col>
      <xdr:colOff>0</xdr:colOff>
      <xdr:row>72</xdr:row>
      <xdr:rowOff>0</xdr:rowOff>
    </xdr:from>
    <xdr:to>
      <xdr:col>2</xdr:col>
      <xdr:colOff>1438274</xdr:colOff>
      <xdr:row>73</xdr:row>
      <xdr:rowOff>0</xdr:rowOff>
    </xdr:to>
    <xdr:pic>
      <xdr:nvPicPr>
        <xdr:cNvPr id="72" name="Image 71">
          <a:extLst>
            <a:ext uri="{FF2B5EF4-FFF2-40B4-BE49-F238E27FC236}">
              <a16:creationId xmlns:a16="http://schemas.microsoft.com/office/drawing/2014/main" id="{4A8D4F7F-AC5D-4BD2-AD31-676D66910A44}"/>
            </a:ext>
          </a:extLst>
        </xdr:cNvPr>
        <xdr:cNvPicPr>
          <a:picLocks/>
        </xdr:cNvPicPr>
      </xdr:nvPicPr>
      <xdr:blipFill>
        <a:blip xmlns:r="http://schemas.openxmlformats.org/officeDocument/2006/relationships" r:embed="rId70" cstate="print"/>
        <a:stretch>
          <a:fillRect/>
        </a:stretch>
      </xdr:blipFill>
      <xdr:spPr>
        <a:xfrm>
          <a:off x="2876550" y="80657700"/>
          <a:ext cx="1438274" cy="1143000"/>
        </a:xfrm>
        <a:prstGeom prst="rect">
          <a:avLst/>
        </a:prstGeom>
        <a:ln>
          <a:prstDash val="solid"/>
        </a:ln>
      </xdr:spPr>
    </xdr:pic>
    <xdr:clientData/>
  </xdr:twoCellAnchor>
  <xdr:twoCellAnchor editAs="oneCell">
    <xdr:from>
      <xdr:col>2</xdr:col>
      <xdr:colOff>0</xdr:colOff>
      <xdr:row>73</xdr:row>
      <xdr:rowOff>0</xdr:rowOff>
    </xdr:from>
    <xdr:to>
      <xdr:col>2</xdr:col>
      <xdr:colOff>1438274</xdr:colOff>
      <xdr:row>74</xdr:row>
      <xdr:rowOff>0</xdr:rowOff>
    </xdr:to>
    <xdr:pic>
      <xdr:nvPicPr>
        <xdr:cNvPr id="73" name="Image 72">
          <a:extLst>
            <a:ext uri="{FF2B5EF4-FFF2-40B4-BE49-F238E27FC236}">
              <a16:creationId xmlns:a16="http://schemas.microsoft.com/office/drawing/2014/main" id="{A50D5C04-84AA-4635-93FA-823BC3CBAAE5}"/>
            </a:ext>
          </a:extLst>
        </xdr:cNvPr>
        <xdr:cNvPicPr>
          <a:picLocks/>
        </xdr:cNvPicPr>
      </xdr:nvPicPr>
      <xdr:blipFill>
        <a:blip xmlns:r="http://schemas.openxmlformats.org/officeDocument/2006/relationships" r:embed="rId71" cstate="print"/>
        <a:stretch>
          <a:fillRect/>
        </a:stretch>
      </xdr:blipFill>
      <xdr:spPr>
        <a:xfrm>
          <a:off x="2876550" y="81800700"/>
          <a:ext cx="1438274" cy="1143000"/>
        </a:xfrm>
        <a:prstGeom prst="rect">
          <a:avLst/>
        </a:prstGeom>
        <a:ln>
          <a:prstDash val="solid"/>
        </a:ln>
      </xdr:spPr>
    </xdr:pic>
    <xdr:clientData/>
  </xdr:twoCellAnchor>
  <xdr:twoCellAnchor editAs="oneCell">
    <xdr:from>
      <xdr:col>2</xdr:col>
      <xdr:colOff>0</xdr:colOff>
      <xdr:row>74</xdr:row>
      <xdr:rowOff>0</xdr:rowOff>
    </xdr:from>
    <xdr:to>
      <xdr:col>2</xdr:col>
      <xdr:colOff>1438274</xdr:colOff>
      <xdr:row>75</xdr:row>
      <xdr:rowOff>0</xdr:rowOff>
    </xdr:to>
    <xdr:pic>
      <xdr:nvPicPr>
        <xdr:cNvPr id="74" name="Image 73">
          <a:extLst>
            <a:ext uri="{FF2B5EF4-FFF2-40B4-BE49-F238E27FC236}">
              <a16:creationId xmlns:a16="http://schemas.microsoft.com/office/drawing/2014/main" id="{3323A9F1-E040-4E48-97E2-5F1417AC5480}"/>
            </a:ext>
          </a:extLst>
        </xdr:cNvPr>
        <xdr:cNvPicPr>
          <a:picLocks/>
        </xdr:cNvPicPr>
      </xdr:nvPicPr>
      <xdr:blipFill>
        <a:blip xmlns:r="http://schemas.openxmlformats.org/officeDocument/2006/relationships" r:embed="rId72" cstate="print"/>
        <a:stretch>
          <a:fillRect/>
        </a:stretch>
      </xdr:blipFill>
      <xdr:spPr>
        <a:xfrm>
          <a:off x="2876550" y="82943700"/>
          <a:ext cx="1438274" cy="1143000"/>
        </a:xfrm>
        <a:prstGeom prst="rect">
          <a:avLst/>
        </a:prstGeom>
        <a:ln>
          <a:prstDash val="solid"/>
        </a:ln>
      </xdr:spPr>
    </xdr:pic>
    <xdr:clientData/>
  </xdr:twoCellAnchor>
  <xdr:twoCellAnchor editAs="oneCell">
    <xdr:from>
      <xdr:col>2</xdr:col>
      <xdr:colOff>0</xdr:colOff>
      <xdr:row>75</xdr:row>
      <xdr:rowOff>0</xdr:rowOff>
    </xdr:from>
    <xdr:to>
      <xdr:col>2</xdr:col>
      <xdr:colOff>1438274</xdr:colOff>
      <xdr:row>76</xdr:row>
      <xdr:rowOff>0</xdr:rowOff>
    </xdr:to>
    <xdr:pic>
      <xdr:nvPicPr>
        <xdr:cNvPr id="75" name="Image 74">
          <a:extLst>
            <a:ext uri="{FF2B5EF4-FFF2-40B4-BE49-F238E27FC236}">
              <a16:creationId xmlns:a16="http://schemas.microsoft.com/office/drawing/2014/main" id="{58D6DC34-3258-44D2-8171-6E726E58F1FB}"/>
            </a:ext>
          </a:extLst>
        </xdr:cNvPr>
        <xdr:cNvPicPr>
          <a:picLocks/>
        </xdr:cNvPicPr>
      </xdr:nvPicPr>
      <xdr:blipFill>
        <a:blip xmlns:r="http://schemas.openxmlformats.org/officeDocument/2006/relationships" r:embed="rId73" cstate="print"/>
        <a:stretch>
          <a:fillRect/>
        </a:stretch>
      </xdr:blipFill>
      <xdr:spPr>
        <a:xfrm>
          <a:off x="2876550" y="84086700"/>
          <a:ext cx="1438274" cy="1143000"/>
        </a:xfrm>
        <a:prstGeom prst="rect">
          <a:avLst/>
        </a:prstGeom>
        <a:ln>
          <a:prstDash val="solid"/>
        </a:ln>
      </xdr:spPr>
    </xdr:pic>
    <xdr:clientData/>
  </xdr:twoCellAnchor>
  <xdr:twoCellAnchor editAs="oneCell">
    <xdr:from>
      <xdr:col>2</xdr:col>
      <xdr:colOff>0</xdr:colOff>
      <xdr:row>76</xdr:row>
      <xdr:rowOff>0</xdr:rowOff>
    </xdr:from>
    <xdr:to>
      <xdr:col>2</xdr:col>
      <xdr:colOff>1438274</xdr:colOff>
      <xdr:row>77</xdr:row>
      <xdr:rowOff>0</xdr:rowOff>
    </xdr:to>
    <xdr:pic>
      <xdr:nvPicPr>
        <xdr:cNvPr id="76" name="Image 75">
          <a:extLst>
            <a:ext uri="{FF2B5EF4-FFF2-40B4-BE49-F238E27FC236}">
              <a16:creationId xmlns:a16="http://schemas.microsoft.com/office/drawing/2014/main" id="{B7DDEBBC-C783-48BA-8159-C3C85039E27F}"/>
            </a:ext>
          </a:extLst>
        </xdr:cNvPr>
        <xdr:cNvPicPr>
          <a:picLocks/>
        </xdr:cNvPicPr>
      </xdr:nvPicPr>
      <xdr:blipFill>
        <a:blip xmlns:r="http://schemas.openxmlformats.org/officeDocument/2006/relationships" r:embed="rId74" cstate="print"/>
        <a:stretch>
          <a:fillRect/>
        </a:stretch>
      </xdr:blipFill>
      <xdr:spPr>
        <a:xfrm>
          <a:off x="2876550" y="85229700"/>
          <a:ext cx="1438274" cy="1143000"/>
        </a:xfrm>
        <a:prstGeom prst="rect">
          <a:avLst/>
        </a:prstGeom>
        <a:ln>
          <a:prstDash val="solid"/>
        </a:ln>
      </xdr:spPr>
    </xdr:pic>
    <xdr:clientData/>
  </xdr:twoCellAnchor>
  <xdr:twoCellAnchor editAs="oneCell">
    <xdr:from>
      <xdr:col>2</xdr:col>
      <xdr:colOff>0</xdr:colOff>
      <xdr:row>77</xdr:row>
      <xdr:rowOff>0</xdr:rowOff>
    </xdr:from>
    <xdr:to>
      <xdr:col>2</xdr:col>
      <xdr:colOff>1438274</xdr:colOff>
      <xdr:row>78</xdr:row>
      <xdr:rowOff>0</xdr:rowOff>
    </xdr:to>
    <xdr:pic>
      <xdr:nvPicPr>
        <xdr:cNvPr id="77" name="Image 76">
          <a:extLst>
            <a:ext uri="{FF2B5EF4-FFF2-40B4-BE49-F238E27FC236}">
              <a16:creationId xmlns:a16="http://schemas.microsoft.com/office/drawing/2014/main" id="{E2E9EE59-F2F6-48CE-9817-C14E73C63512}"/>
            </a:ext>
          </a:extLst>
        </xdr:cNvPr>
        <xdr:cNvPicPr>
          <a:picLocks/>
        </xdr:cNvPicPr>
      </xdr:nvPicPr>
      <xdr:blipFill>
        <a:blip xmlns:r="http://schemas.openxmlformats.org/officeDocument/2006/relationships" r:embed="rId75" cstate="print"/>
        <a:stretch>
          <a:fillRect/>
        </a:stretch>
      </xdr:blipFill>
      <xdr:spPr>
        <a:xfrm>
          <a:off x="2876550" y="86372700"/>
          <a:ext cx="1438274" cy="1143000"/>
        </a:xfrm>
        <a:prstGeom prst="rect">
          <a:avLst/>
        </a:prstGeom>
        <a:ln>
          <a:prstDash val="solid"/>
        </a:ln>
      </xdr:spPr>
    </xdr:pic>
    <xdr:clientData/>
  </xdr:twoCellAnchor>
  <xdr:twoCellAnchor editAs="oneCell">
    <xdr:from>
      <xdr:col>2</xdr:col>
      <xdr:colOff>0</xdr:colOff>
      <xdr:row>78</xdr:row>
      <xdr:rowOff>0</xdr:rowOff>
    </xdr:from>
    <xdr:to>
      <xdr:col>2</xdr:col>
      <xdr:colOff>1438274</xdr:colOff>
      <xdr:row>79</xdr:row>
      <xdr:rowOff>0</xdr:rowOff>
    </xdr:to>
    <xdr:pic>
      <xdr:nvPicPr>
        <xdr:cNvPr id="78" name="Image 77">
          <a:extLst>
            <a:ext uri="{FF2B5EF4-FFF2-40B4-BE49-F238E27FC236}">
              <a16:creationId xmlns:a16="http://schemas.microsoft.com/office/drawing/2014/main" id="{0A08F668-DBD2-4F19-9000-EAC25E2E25A3}"/>
            </a:ext>
          </a:extLst>
        </xdr:cNvPr>
        <xdr:cNvPicPr>
          <a:picLocks/>
        </xdr:cNvPicPr>
      </xdr:nvPicPr>
      <xdr:blipFill>
        <a:blip xmlns:r="http://schemas.openxmlformats.org/officeDocument/2006/relationships" r:embed="rId76" cstate="print"/>
        <a:stretch>
          <a:fillRect/>
        </a:stretch>
      </xdr:blipFill>
      <xdr:spPr>
        <a:xfrm>
          <a:off x="2876550" y="87515700"/>
          <a:ext cx="1438274" cy="1143000"/>
        </a:xfrm>
        <a:prstGeom prst="rect">
          <a:avLst/>
        </a:prstGeom>
        <a:ln>
          <a:prstDash val="solid"/>
        </a:ln>
      </xdr:spPr>
    </xdr:pic>
    <xdr:clientData/>
  </xdr:twoCellAnchor>
  <xdr:twoCellAnchor editAs="oneCell">
    <xdr:from>
      <xdr:col>2</xdr:col>
      <xdr:colOff>0</xdr:colOff>
      <xdr:row>79</xdr:row>
      <xdr:rowOff>0</xdr:rowOff>
    </xdr:from>
    <xdr:to>
      <xdr:col>2</xdr:col>
      <xdr:colOff>1438274</xdr:colOff>
      <xdr:row>80</xdr:row>
      <xdr:rowOff>0</xdr:rowOff>
    </xdr:to>
    <xdr:pic>
      <xdr:nvPicPr>
        <xdr:cNvPr id="79" name="Image 78">
          <a:extLst>
            <a:ext uri="{FF2B5EF4-FFF2-40B4-BE49-F238E27FC236}">
              <a16:creationId xmlns:a16="http://schemas.microsoft.com/office/drawing/2014/main" id="{7F32CDE8-D65D-4FAB-A7E4-2E8C07F367FD}"/>
            </a:ext>
          </a:extLst>
        </xdr:cNvPr>
        <xdr:cNvPicPr>
          <a:picLocks/>
        </xdr:cNvPicPr>
      </xdr:nvPicPr>
      <xdr:blipFill>
        <a:blip xmlns:r="http://schemas.openxmlformats.org/officeDocument/2006/relationships" r:embed="rId77" cstate="print"/>
        <a:stretch>
          <a:fillRect/>
        </a:stretch>
      </xdr:blipFill>
      <xdr:spPr>
        <a:xfrm>
          <a:off x="2876550" y="88658700"/>
          <a:ext cx="1438274" cy="1143000"/>
        </a:xfrm>
        <a:prstGeom prst="rect">
          <a:avLst/>
        </a:prstGeom>
        <a:ln>
          <a:prstDash val="solid"/>
        </a:ln>
      </xdr:spPr>
    </xdr:pic>
    <xdr:clientData/>
  </xdr:twoCellAnchor>
  <xdr:twoCellAnchor editAs="oneCell">
    <xdr:from>
      <xdr:col>2</xdr:col>
      <xdr:colOff>0</xdr:colOff>
      <xdr:row>80</xdr:row>
      <xdr:rowOff>0</xdr:rowOff>
    </xdr:from>
    <xdr:to>
      <xdr:col>2</xdr:col>
      <xdr:colOff>1438274</xdr:colOff>
      <xdr:row>81</xdr:row>
      <xdr:rowOff>0</xdr:rowOff>
    </xdr:to>
    <xdr:pic>
      <xdr:nvPicPr>
        <xdr:cNvPr id="80" name="Image 79">
          <a:extLst>
            <a:ext uri="{FF2B5EF4-FFF2-40B4-BE49-F238E27FC236}">
              <a16:creationId xmlns:a16="http://schemas.microsoft.com/office/drawing/2014/main" id="{E3D20CD6-BE9A-41DF-836C-3D8EBFA15FCC}"/>
            </a:ext>
          </a:extLst>
        </xdr:cNvPr>
        <xdr:cNvPicPr>
          <a:picLocks/>
        </xdr:cNvPicPr>
      </xdr:nvPicPr>
      <xdr:blipFill>
        <a:blip xmlns:r="http://schemas.openxmlformats.org/officeDocument/2006/relationships" r:embed="rId78" cstate="print"/>
        <a:stretch>
          <a:fillRect/>
        </a:stretch>
      </xdr:blipFill>
      <xdr:spPr>
        <a:xfrm>
          <a:off x="2876550" y="89801700"/>
          <a:ext cx="1438274" cy="1143000"/>
        </a:xfrm>
        <a:prstGeom prst="rect">
          <a:avLst/>
        </a:prstGeom>
        <a:ln>
          <a:prstDash val="solid"/>
        </a:ln>
      </xdr:spPr>
    </xdr:pic>
    <xdr:clientData/>
  </xdr:twoCellAnchor>
  <xdr:twoCellAnchor editAs="oneCell">
    <xdr:from>
      <xdr:col>2</xdr:col>
      <xdr:colOff>0</xdr:colOff>
      <xdr:row>81</xdr:row>
      <xdr:rowOff>0</xdr:rowOff>
    </xdr:from>
    <xdr:to>
      <xdr:col>2</xdr:col>
      <xdr:colOff>1438274</xdr:colOff>
      <xdr:row>82</xdr:row>
      <xdr:rowOff>0</xdr:rowOff>
    </xdr:to>
    <xdr:pic>
      <xdr:nvPicPr>
        <xdr:cNvPr id="81" name="Image 80">
          <a:extLst>
            <a:ext uri="{FF2B5EF4-FFF2-40B4-BE49-F238E27FC236}">
              <a16:creationId xmlns:a16="http://schemas.microsoft.com/office/drawing/2014/main" id="{0BBE00B9-75C1-423F-BAE7-6DFC15E422CD}"/>
            </a:ext>
          </a:extLst>
        </xdr:cNvPr>
        <xdr:cNvPicPr>
          <a:picLocks/>
        </xdr:cNvPicPr>
      </xdr:nvPicPr>
      <xdr:blipFill>
        <a:blip xmlns:r="http://schemas.openxmlformats.org/officeDocument/2006/relationships" r:embed="rId79" cstate="print"/>
        <a:stretch>
          <a:fillRect/>
        </a:stretch>
      </xdr:blipFill>
      <xdr:spPr>
        <a:xfrm>
          <a:off x="2876550" y="90944700"/>
          <a:ext cx="1438274" cy="1143000"/>
        </a:xfrm>
        <a:prstGeom prst="rect">
          <a:avLst/>
        </a:prstGeom>
        <a:ln>
          <a:prstDash val="solid"/>
        </a:ln>
      </xdr:spPr>
    </xdr:pic>
    <xdr:clientData/>
  </xdr:twoCellAnchor>
  <xdr:twoCellAnchor editAs="oneCell">
    <xdr:from>
      <xdr:col>2</xdr:col>
      <xdr:colOff>0</xdr:colOff>
      <xdr:row>82</xdr:row>
      <xdr:rowOff>0</xdr:rowOff>
    </xdr:from>
    <xdr:to>
      <xdr:col>2</xdr:col>
      <xdr:colOff>1438274</xdr:colOff>
      <xdr:row>83</xdr:row>
      <xdr:rowOff>0</xdr:rowOff>
    </xdr:to>
    <xdr:pic>
      <xdr:nvPicPr>
        <xdr:cNvPr id="82" name="Image 81">
          <a:extLst>
            <a:ext uri="{FF2B5EF4-FFF2-40B4-BE49-F238E27FC236}">
              <a16:creationId xmlns:a16="http://schemas.microsoft.com/office/drawing/2014/main" id="{37C7E0CE-FF9A-4E33-8161-4D01521E2A53}"/>
            </a:ext>
          </a:extLst>
        </xdr:cNvPr>
        <xdr:cNvPicPr>
          <a:picLocks/>
        </xdr:cNvPicPr>
      </xdr:nvPicPr>
      <xdr:blipFill>
        <a:blip xmlns:r="http://schemas.openxmlformats.org/officeDocument/2006/relationships" r:embed="rId80" cstate="print"/>
        <a:stretch>
          <a:fillRect/>
        </a:stretch>
      </xdr:blipFill>
      <xdr:spPr>
        <a:xfrm>
          <a:off x="2876550" y="92087700"/>
          <a:ext cx="1438274" cy="1143000"/>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42</xdr:row>
      <xdr:rowOff>0</xdr:rowOff>
    </xdr:from>
    <xdr:to>
      <xdr:col>1</xdr:col>
      <xdr:colOff>1449916</xdr:colOff>
      <xdr:row>95</xdr:row>
      <xdr:rowOff>0</xdr:rowOff>
    </xdr:to>
    <xdr:pic>
      <xdr:nvPicPr>
        <xdr:cNvPr id="5" name="Picture 4">
          <a:extLst>
            <a:ext uri="{FF2B5EF4-FFF2-40B4-BE49-F238E27FC236}">
              <a16:creationId xmlns:a16="http://schemas.microsoft.com/office/drawing/2014/main" id="{3A154682-54D5-4191-A0A9-9712C571F32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0" y="381000"/>
          <a:ext cx="1447800" cy="1143000"/>
        </a:xfrm>
        <a:prstGeom prst="rect">
          <a:avLst/>
        </a:prstGeom>
      </xdr:spPr>
    </xdr:pic>
    <xdr:clientData/>
  </xdr:twoCellAnchor>
  <xdr:twoCellAnchor editAs="oneCell">
    <xdr:from>
      <xdr:col>1</xdr:col>
      <xdr:colOff>0</xdr:colOff>
      <xdr:row>26</xdr:row>
      <xdr:rowOff>0</xdr:rowOff>
    </xdr:from>
    <xdr:to>
      <xdr:col>1</xdr:col>
      <xdr:colOff>1449916</xdr:colOff>
      <xdr:row>95</xdr:row>
      <xdr:rowOff>0</xdr:rowOff>
    </xdr:to>
    <xdr:pic>
      <xdr:nvPicPr>
        <xdr:cNvPr id="7" name="Picture 6">
          <a:extLst>
            <a:ext uri="{FF2B5EF4-FFF2-40B4-BE49-F238E27FC236}">
              <a16:creationId xmlns:a16="http://schemas.microsoft.com/office/drawing/2014/main" id="{B40EDE3C-A281-4512-A79D-14D2FD05CA68}"/>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95400" y="1524000"/>
          <a:ext cx="1447800" cy="1143000"/>
        </a:xfrm>
        <a:prstGeom prst="rect">
          <a:avLst/>
        </a:prstGeom>
      </xdr:spPr>
    </xdr:pic>
    <xdr:clientData/>
  </xdr:twoCellAnchor>
  <xdr:twoCellAnchor editAs="oneCell">
    <xdr:from>
      <xdr:col>1</xdr:col>
      <xdr:colOff>0</xdr:colOff>
      <xdr:row>29</xdr:row>
      <xdr:rowOff>0</xdr:rowOff>
    </xdr:from>
    <xdr:to>
      <xdr:col>1</xdr:col>
      <xdr:colOff>1449916</xdr:colOff>
      <xdr:row>95</xdr:row>
      <xdr:rowOff>0</xdr:rowOff>
    </xdr:to>
    <xdr:pic>
      <xdr:nvPicPr>
        <xdr:cNvPr id="9" name="Picture 8">
          <a:extLst>
            <a:ext uri="{FF2B5EF4-FFF2-40B4-BE49-F238E27FC236}">
              <a16:creationId xmlns:a16="http://schemas.microsoft.com/office/drawing/2014/main" id="{E1D1D6CD-9BEC-4D38-9DCA-2FA3254BB956}"/>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95400" y="2667000"/>
          <a:ext cx="1447800" cy="1143000"/>
        </a:xfrm>
        <a:prstGeom prst="rect">
          <a:avLst/>
        </a:prstGeom>
      </xdr:spPr>
    </xdr:pic>
    <xdr:clientData/>
  </xdr:twoCellAnchor>
  <xdr:twoCellAnchor editAs="oneCell">
    <xdr:from>
      <xdr:col>1</xdr:col>
      <xdr:colOff>0</xdr:colOff>
      <xdr:row>68</xdr:row>
      <xdr:rowOff>0</xdr:rowOff>
    </xdr:from>
    <xdr:to>
      <xdr:col>1</xdr:col>
      <xdr:colOff>1449916</xdr:colOff>
      <xdr:row>95</xdr:row>
      <xdr:rowOff>0</xdr:rowOff>
    </xdr:to>
    <xdr:pic>
      <xdr:nvPicPr>
        <xdr:cNvPr id="11" name="Picture 10">
          <a:extLst>
            <a:ext uri="{FF2B5EF4-FFF2-40B4-BE49-F238E27FC236}">
              <a16:creationId xmlns:a16="http://schemas.microsoft.com/office/drawing/2014/main" id="{86C6E86C-F31F-46DC-8B55-3C298F146600}"/>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5400" y="3810000"/>
          <a:ext cx="1447800" cy="1143000"/>
        </a:xfrm>
        <a:prstGeom prst="rect">
          <a:avLst/>
        </a:prstGeom>
      </xdr:spPr>
    </xdr:pic>
    <xdr:clientData/>
  </xdr:twoCellAnchor>
  <xdr:twoCellAnchor editAs="oneCell">
    <xdr:from>
      <xdr:col>1</xdr:col>
      <xdr:colOff>0</xdr:colOff>
      <xdr:row>79</xdr:row>
      <xdr:rowOff>0</xdr:rowOff>
    </xdr:from>
    <xdr:to>
      <xdr:col>1</xdr:col>
      <xdr:colOff>1449916</xdr:colOff>
      <xdr:row>95</xdr:row>
      <xdr:rowOff>0</xdr:rowOff>
    </xdr:to>
    <xdr:pic>
      <xdr:nvPicPr>
        <xdr:cNvPr id="13" name="Picture 12">
          <a:extLst>
            <a:ext uri="{FF2B5EF4-FFF2-40B4-BE49-F238E27FC236}">
              <a16:creationId xmlns:a16="http://schemas.microsoft.com/office/drawing/2014/main" id="{87E55616-7890-41C9-B504-165FA4115B62}"/>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95400" y="4953000"/>
          <a:ext cx="1447800" cy="1143000"/>
        </a:xfrm>
        <a:prstGeom prst="rect">
          <a:avLst/>
        </a:prstGeom>
      </xdr:spPr>
    </xdr:pic>
    <xdr:clientData/>
  </xdr:twoCellAnchor>
  <xdr:twoCellAnchor editAs="oneCell">
    <xdr:from>
      <xdr:col>1</xdr:col>
      <xdr:colOff>0</xdr:colOff>
      <xdr:row>69</xdr:row>
      <xdr:rowOff>0</xdr:rowOff>
    </xdr:from>
    <xdr:to>
      <xdr:col>1</xdr:col>
      <xdr:colOff>1449916</xdr:colOff>
      <xdr:row>95</xdr:row>
      <xdr:rowOff>0</xdr:rowOff>
    </xdr:to>
    <xdr:pic>
      <xdr:nvPicPr>
        <xdr:cNvPr id="15" name="Picture 14">
          <a:extLst>
            <a:ext uri="{FF2B5EF4-FFF2-40B4-BE49-F238E27FC236}">
              <a16:creationId xmlns:a16="http://schemas.microsoft.com/office/drawing/2014/main" id="{C2FFC8D9-2FFD-4F90-94DC-504E174CDDDE}"/>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95400" y="6096000"/>
          <a:ext cx="1447800" cy="1143000"/>
        </a:xfrm>
        <a:prstGeom prst="rect">
          <a:avLst/>
        </a:prstGeom>
      </xdr:spPr>
    </xdr:pic>
    <xdr:clientData/>
  </xdr:twoCellAnchor>
  <xdr:twoCellAnchor editAs="oneCell">
    <xdr:from>
      <xdr:col>1</xdr:col>
      <xdr:colOff>0</xdr:colOff>
      <xdr:row>81</xdr:row>
      <xdr:rowOff>0</xdr:rowOff>
    </xdr:from>
    <xdr:to>
      <xdr:col>1</xdr:col>
      <xdr:colOff>1449916</xdr:colOff>
      <xdr:row>95</xdr:row>
      <xdr:rowOff>0</xdr:rowOff>
    </xdr:to>
    <xdr:pic>
      <xdr:nvPicPr>
        <xdr:cNvPr id="17" name="Picture 16">
          <a:extLst>
            <a:ext uri="{FF2B5EF4-FFF2-40B4-BE49-F238E27FC236}">
              <a16:creationId xmlns:a16="http://schemas.microsoft.com/office/drawing/2014/main" id="{3EABE924-7466-4710-A8E7-7DD120A655B6}"/>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95400" y="7239000"/>
          <a:ext cx="1447800" cy="1143000"/>
        </a:xfrm>
        <a:prstGeom prst="rect">
          <a:avLst/>
        </a:prstGeom>
      </xdr:spPr>
    </xdr:pic>
    <xdr:clientData/>
  </xdr:twoCellAnchor>
  <xdr:twoCellAnchor editAs="oneCell">
    <xdr:from>
      <xdr:col>1</xdr:col>
      <xdr:colOff>0</xdr:colOff>
      <xdr:row>23</xdr:row>
      <xdr:rowOff>0</xdr:rowOff>
    </xdr:from>
    <xdr:to>
      <xdr:col>1</xdr:col>
      <xdr:colOff>1449916</xdr:colOff>
      <xdr:row>95</xdr:row>
      <xdr:rowOff>0</xdr:rowOff>
    </xdr:to>
    <xdr:pic>
      <xdr:nvPicPr>
        <xdr:cNvPr id="19" name="Picture 18">
          <a:extLst>
            <a:ext uri="{FF2B5EF4-FFF2-40B4-BE49-F238E27FC236}">
              <a16:creationId xmlns:a16="http://schemas.microsoft.com/office/drawing/2014/main" id="{94AACAA9-87B1-458B-82C0-6457F1E84FE5}"/>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5400" y="8382000"/>
          <a:ext cx="1447800" cy="1143000"/>
        </a:xfrm>
        <a:prstGeom prst="rect">
          <a:avLst/>
        </a:prstGeom>
      </xdr:spPr>
    </xdr:pic>
    <xdr:clientData/>
  </xdr:twoCellAnchor>
  <xdr:twoCellAnchor editAs="oneCell">
    <xdr:from>
      <xdr:col>1</xdr:col>
      <xdr:colOff>0</xdr:colOff>
      <xdr:row>20</xdr:row>
      <xdr:rowOff>0</xdr:rowOff>
    </xdr:from>
    <xdr:to>
      <xdr:col>1</xdr:col>
      <xdr:colOff>1449916</xdr:colOff>
      <xdr:row>95</xdr:row>
      <xdr:rowOff>0</xdr:rowOff>
    </xdr:to>
    <xdr:pic>
      <xdr:nvPicPr>
        <xdr:cNvPr id="21" name="Picture 20">
          <a:extLst>
            <a:ext uri="{FF2B5EF4-FFF2-40B4-BE49-F238E27FC236}">
              <a16:creationId xmlns:a16="http://schemas.microsoft.com/office/drawing/2014/main" id="{2C4CA5D5-29C6-4184-BF3C-3489BFB57EFD}"/>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95400" y="9525000"/>
          <a:ext cx="1447800" cy="1143000"/>
        </a:xfrm>
        <a:prstGeom prst="rect">
          <a:avLst/>
        </a:prstGeom>
      </xdr:spPr>
    </xdr:pic>
    <xdr:clientData/>
  </xdr:twoCellAnchor>
  <xdr:twoCellAnchor editAs="oneCell">
    <xdr:from>
      <xdr:col>1</xdr:col>
      <xdr:colOff>0</xdr:colOff>
      <xdr:row>24</xdr:row>
      <xdr:rowOff>0</xdr:rowOff>
    </xdr:from>
    <xdr:to>
      <xdr:col>1</xdr:col>
      <xdr:colOff>1449916</xdr:colOff>
      <xdr:row>95</xdr:row>
      <xdr:rowOff>0</xdr:rowOff>
    </xdr:to>
    <xdr:pic>
      <xdr:nvPicPr>
        <xdr:cNvPr id="23" name="Picture 22">
          <a:extLst>
            <a:ext uri="{FF2B5EF4-FFF2-40B4-BE49-F238E27FC236}">
              <a16:creationId xmlns:a16="http://schemas.microsoft.com/office/drawing/2014/main" id="{75E737AC-139B-4D71-8D4A-A1CB0DE64F31}"/>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95400" y="10668000"/>
          <a:ext cx="1447800" cy="1143000"/>
        </a:xfrm>
        <a:prstGeom prst="rect">
          <a:avLst/>
        </a:prstGeom>
      </xdr:spPr>
    </xdr:pic>
    <xdr:clientData/>
  </xdr:twoCellAnchor>
  <xdr:twoCellAnchor editAs="oneCell">
    <xdr:from>
      <xdr:col>1</xdr:col>
      <xdr:colOff>0</xdr:colOff>
      <xdr:row>25</xdr:row>
      <xdr:rowOff>0</xdr:rowOff>
    </xdr:from>
    <xdr:to>
      <xdr:col>1</xdr:col>
      <xdr:colOff>1449916</xdr:colOff>
      <xdr:row>95</xdr:row>
      <xdr:rowOff>0</xdr:rowOff>
    </xdr:to>
    <xdr:pic>
      <xdr:nvPicPr>
        <xdr:cNvPr id="25" name="Picture 24">
          <a:extLst>
            <a:ext uri="{FF2B5EF4-FFF2-40B4-BE49-F238E27FC236}">
              <a16:creationId xmlns:a16="http://schemas.microsoft.com/office/drawing/2014/main" id="{9285CDA1-0FEF-467B-BB82-D24253F6D33B}"/>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95400" y="11811000"/>
          <a:ext cx="1447800" cy="1143000"/>
        </a:xfrm>
        <a:prstGeom prst="rect">
          <a:avLst/>
        </a:prstGeom>
      </xdr:spPr>
    </xdr:pic>
    <xdr:clientData/>
  </xdr:twoCellAnchor>
  <xdr:twoCellAnchor editAs="oneCell">
    <xdr:from>
      <xdr:col>1</xdr:col>
      <xdr:colOff>0</xdr:colOff>
      <xdr:row>27</xdr:row>
      <xdr:rowOff>0</xdr:rowOff>
    </xdr:from>
    <xdr:to>
      <xdr:col>1</xdr:col>
      <xdr:colOff>1449916</xdr:colOff>
      <xdr:row>95</xdr:row>
      <xdr:rowOff>0</xdr:rowOff>
    </xdr:to>
    <xdr:pic>
      <xdr:nvPicPr>
        <xdr:cNvPr id="134" name="Picture 133">
          <a:extLst>
            <a:ext uri="{FF2B5EF4-FFF2-40B4-BE49-F238E27FC236}">
              <a16:creationId xmlns:a16="http://schemas.microsoft.com/office/drawing/2014/main" id="{3E153D5D-CAF3-45B4-94A2-47193964D292}"/>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95400" y="12954000"/>
          <a:ext cx="1447800" cy="1143000"/>
        </a:xfrm>
        <a:prstGeom prst="rect">
          <a:avLst/>
        </a:prstGeom>
      </xdr:spPr>
    </xdr:pic>
    <xdr:clientData/>
  </xdr:twoCellAnchor>
  <xdr:twoCellAnchor editAs="oneCell">
    <xdr:from>
      <xdr:col>1</xdr:col>
      <xdr:colOff>0</xdr:colOff>
      <xdr:row>28</xdr:row>
      <xdr:rowOff>0</xdr:rowOff>
    </xdr:from>
    <xdr:to>
      <xdr:col>1</xdr:col>
      <xdr:colOff>1449916</xdr:colOff>
      <xdr:row>95</xdr:row>
      <xdr:rowOff>0</xdr:rowOff>
    </xdr:to>
    <xdr:pic>
      <xdr:nvPicPr>
        <xdr:cNvPr id="136" name="Picture 135">
          <a:extLst>
            <a:ext uri="{FF2B5EF4-FFF2-40B4-BE49-F238E27FC236}">
              <a16:creationId xmlns:a16="http://schemas.microsoft.com/office/drawing/2014/main" id="{0F649B42-1B51-4A08-B038-91426198D1AC}"/>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95400" y="14097000"/>
          <a:ext cx="1447800" cy="1143000"/>
        </a:xfrm>
        <a:prstGeom prst="rect">
          <a:avLst/>
        </a:prstGeom>
      </xdr:spPr>
    </xdr:pic>
    <xdr:clientData/>
  </xdr:twoCellAnchor>
  <xdr:twoCellAnchor editAs="oneCell">
    <xdr:from>
      <xdr:col>1</xdr:col>
      <xdr:colOff>0</xdr:colOff>
      <xdr:row>95</xdr:row>
      <xdr:rowOff>0</xdr:rowOff>
    </xdr:from>
    <xdr:to>
      <xdr:col>1</xdr:col>
      <xdr:colOff>1449916</xdr:colOff>
      <xdr:row>96</xdr:row>
      <xdr:rowOff>0</xdr:rowOff>
    </xdr:to>
    <xdr:pic>
      <xdr:nvPicPr>
        <xdr:cNvPr id="138" name="Picture 137">
          <a:extLst>
            <a:ext uri="{FF2B5EF4-FFF2-40B4-BE49-F238E27FC236}">
              <a16:creationId xmlns:a16="http://schemas.microsoft.com/office/drawing/2014/main" id="{11EBE7B8-E708-4923-849D-4C3DAF3A69AA}"/>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95400" y="15240000"/>
          <a:ext cx="1447800" cy="1143000"/>
        </a:xfrm>
        <a:prstGeom prst="rect">
          <a:avLst/>
        </a:prstGeom>
      </xdr:spPr>
    </xdr:pic>
    <xdr:clientData/>
  </xdr:twoCellAnchor>
  <xdr:twoCellAnchor editAs="oneCell">
    <xdr:from>
      <xdr:col>1</xdr:col>
      <xdr:colOff>0</xdr:colOff>
      <xdr:row>98</xdr:row>
      <xdr:rowOff>0</xdr:rowOff>
    </xdr:from>
    <xdr:to>
      <xdr:col>1</xdr:col>
      <xdr:colOff>1449916</xdr:colOff>
      <xdr:row>99</xdr:row>
      <xdr:rowOff>0</xdr:rowOff>
    </xdr:to>
    <xdr:pic>
      <xdr:nvPicPr>
        <xdr:cNvPr id="140" name="Picture 139">
          <a:extLst>
            <a:ext uri="{FF2B5EF4-FFF2-40B4-BE49-F238E27FC236}">
              <a16:creationId xmlns:a16="http://schemas.microsoft.com/office/drawing/2014/main" id="{F3766E77-D6A8-42B7-8BC3-B02AF9FB8F91}"/>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95400" y="16383000"/>
          <a:ext cx="1447800" cy="1143000"/>
        </a:xfrm>
        <a:prstGeom prst="rect">
          <a:avLst/>
        </a:prstGeom>
      </xdr:spPr>
    </xdr:pic>
    <xdr:clientData/>
  </xdr:twoCellAnchor>
  <xdr:twoCellAnchor editAs="oneCell">
    <xdr:from>
      <xdr:col>1</xdr:col>
      <xdr:colOff>0</xdr:colOff>
      <xdr:row>85</xdr:row>
      <xdr:rowOff>0</xdr:rowOff>
    </xdr:from>
    <xdr:to>
      <xdr:col>1</xdr:col>
      <xdr:colOff>1449916</xdr:colOff>
      <xdr:row>95</xdr:row>
      <xdr:rowOff>0</xdr:rowOff>
    </xdr:to>
    <xdr:pic>
      <xdr:nvPicPr>
        <xdr:cNvPr id="142" name="Picture 141">
          <a:extLst>
            <a:ext uri="{FF2B5EF4-FFF2-40B4-BE49-F238E27FC236}">
              <a16:creationId xmlns:a16="http://schemas.microsoft.com/office/drawing/2014/main" id="{9F24F182-1864-4DEB-9DAC-336E473CAEA2}"/>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95400" y="17526000"/>
          <a:ext cx="1447800" cy="1143000"/>
        </a:xfrm>
        <a:prstGeom prst="rect">
          <a:avLst/>
        </a:prstGeom>
      </xdr:spPr>
    </xdr:pic>
    <xdr:clientData/>
  </xdr:twoCellAnchor>
  <xdr:twoCellAnchor editAs="oneCell">
    <xdr:from>
      <xdr:col>1</xdr:col>
      <xdr:colOff>0</xdr:colOff>
      <xdr:row>17</xdr:row>
      <xdr:rowOff>0</xdr:rowOff>
    </xdr:from>
    <xdr:to>
      <xdr:col>1</xdr:col>
      <xdr:colOff>1449916</xdr:colOff>
      <xdr:row>95</xdr:row>
      <xdr:rowOff>0</xdr:rowOff>
    </xdr:to>
    <xdr:pic>
      <xdr:nvPicPr>
        <xdr:cNvPr id="144" name="Picture 143">
          <a:extLst>
            <a:ext uri="{FF2B5EF4-FFF2-40B4-BE49-F238E27FC236}">
              <a16:creationId xmlns:a16="http://schemas.microsoft.com/office/drawing/2014/main" id="{EFB063BB-2FC0-412A-A8A1-0A86BDDCAE8E}"/>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95400" y="18669000"/>
          <a:ext cx="1447800" cy="1143000"/>
        </a:xfrm>
        <a:prstGeom prst="rect">
          <a:avLst/>
        </a:prstGeom>
      </xdr:spPr>
    </xdr:pic>
    <xdr:clientData/>
  </xdr:twoCellAnchor>
  <xdr:twoCellAnchor editAs="oneCell">
    <xdr:from>
      <xdr:col>1</xdr:col>
      <xdr:colOff>0</xdr:colOff>
      <xdr:row>12</xdr:row>
      <xdr:rowOff>0</xdr:rowOff>
    </xdr:from>
    <xdr:to>
      <xdr:col>1</xdr:col>
      <xdr:colOff>1449916</xdr:colOff>
      <xdr:row>95</xdr:row>
      <xdr:rowOff>0</xdr:rowOff>
    </xdr:to>
    <xdr:pic>
      <xdr:nvPicPr>
        <xdr:cNvPr id="146" name="Picture 145">
          <a:extLst>
            <a:ext uri="{FF2B5EF4-FFF2-40B4-BE49-F238E27FC236}">
              <a16:creationId xmlns:a16="http://schemas.microsoft.com/office/drawing/2014/main" id="{543A61DA-6916-4CE6-81D1-8527673529B4}"/>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95400" y="19812000"/>
          <a:ext cx="1447800" cy="1143000"/>
        </a:xfrm>
        <a:prstGeom prst="rect">
          <a:avLst/>
        </a:prstGeom>
      </xdr:spPr>
    </xdr:pic>
    <xdr:clientData/>
  </xdr:twoCellAnchor>
  <xdr:twoCellAnchor editAs="oneCell">
    <xdr:from>
      <xdr:col>1</xdr:col>
      <xdr:colOff>0</xdr:colOff>
      <xdr:row>16</xdr:row>
      <xdr:rowOff>0</xdr:rowOff>
    </xdr:from>
    <xdr:to>
      <xdr:col>1</xdr:col>
      <xdr:colOff>1449916</xdr:colOff>
      <xdr:row>95</xdr:row>
      <xdr:rowOff>0</xdr:rowOff>
    </xdr:to>
    <xdr:pic>
      <xdr:nvPicPr>
        <xdr:cNvPr id="148" name="Picture 147">
          <a:extLst>
            <a:ext uri="{FF2B5EF4-FFF2-40B4-BE49-F238E27FC236}">
              <a16:creationId xmlns:a16="http://schemas.microsoft.com/office/drawing/2014/main" id="{CAFECAD6-48C6-49B7-94D4-C9FC2F6283B5}"/>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295400" y="20955000"/>
          <a:ext cx="1447800" cy="1143000"/>
        </a:xfrm>
        <a:prstGeom prst="rect">
          <a:avLst/>
        </a:prstGeom>
      </xdr:spPr>
    </xdr:pic>
    <xdr:clientData/>
  </xdr:twoCellAnchor>
  <xdr:twoCellAnchor editAs="oneCell">
    <xdr:from>
      <xdr:col>1</xdr:col>
      <xdr:colOff>0</xdr:colOff>
      <xdr:row>19</xdr:row>
      <xdr:rowOff>0</xdr:rowOff>
    </xdr:from>
    <xdr:to>
      <xdr:col>1</xdr:col>
      <xdr:colOff>1449916</xdr:colOff>
      <xdr:row>95</xdr:row>
      <xdr:rowOff>0</xdr:rowOff>
    </xdr:to>
    <xdr:pic>
      <xdr:nvPicPr>
        <xdr:cNvPr id="150" name="Picture 149">
          <a:extLst>
            <a:ext uri="{FF2B5EF4-FFF2-40B4-BE49-F238E27FC236}">
              <a16:creationId xmlns:a16="http://schemas.microsoft.com/office/drawing/2014/main" id="{6AA9861B-70CC-4C59-A740-CD37FEDEA087}"/>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95400" y="22098000"/>
          <a:ext cx="1447800" cy="1143000"/>
        </a:xfrm>
        <a:prstGeom prst="rect">
          <a:avLst/>
        </a:prstGeom>
      </xdr:spPr>
    </xdr:pic>
    <xdr:clientData/>
  </xdr:twoCellAnchor>
  <xdr:twoCellAnchor editAs="oneCell">
    <xdr:from>
      <xdr:col>1</xdr:col>
      <xdr:colOff>0</xdr:colOff>
      <xdr:row>14</xdr:row>
      <xdr:rowOff>0</xdr:rowOff>
    </xdr:from>
    <xdr:to>
      <xdr:col>1</xdr:col>
      <xdr:colOff>1449916</xdr:colOff>
      <xdr:row>95</xdr:row>
      <xdr:rowOff>0</xdr:rowOff>
    </xdr:to>
    <xdr:pic>
      <xdr:nvPicPr>
        <xdr:cNvPr id="152" name="Picture 151">
          <a:extLst>
            <a:ext uri="{FF2B5EF4-FFF2-40B4-BE49-F238E27FC236}">
              <a16:creationId xmlns:a16="http://schemas.microsoft.com/office/drawing/2014/main" id="{F170570C-E13B-40C4-85E9-25B226141F9D}"/>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95400" y="23241000"/>
          <a:ext cx="1447800" cy="1143000"/>
        </a:xfrm>
        <a:prstGeom prst="rect">
          <a:avLst/>
        </a:prstGeom>
      </xdr:spPr>
    </xdr:pic>
    <xdr:clientData/>
  </xdr:twoCellAnchor>
  <xdr:twoCellAnchor editAs="oneCell">
    <xdr:from>
      <xdr:col>1</xdr:col>
      <xdr:colOff>0</xdr:colOff>
      <xdr:row>15</xdr:row>
      <xdr:rowOff>0</xdr:rowOff>
    </xdr:from>
    <xdr:to>
      <xdr:col>1</xdr:col>
      <xdr:colOff>1449916</xdr:colOff>
      <xdr:row>95</xdr:row>
      <xdr:rowOff>0</xdr:rowOff>
    </xdr:to>
    <xdr:pic>
      <xdr:nvPicPr>
        <xdr:cNvPr id="154" name="Picture 153">
          <a:extLst>
            <a:ext uri="{FF2B5EF4-FFF2-40B4-BE49-F238E27FC236}">
              <a16:creationId xmlns:a16="http://schemas.microsoft.com/office/drawing/2014/main" id="{17B831F5-20E6-4C38-9236-9E5224317964}"/>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95400" y="24384000"/>
          <a:ext cx="1447800" cy="1143000"/>
        </a:xfrm>
        <a:prstGeom prst="rect">
          <a:avLst/>
        </a:prstGeom>
      </xdr:spPr>
    </xdr:pic>
    <xdr:clientData/>
  </xdr:twoCellAnchor>
  <xdr:twoCellAnchor editAs="oneCell">
    <xdr:from>
      <xdr:col>1</xdr:col>
      <xdr:colOff>0</xdr:colOff>
      <xdr:row>101</xdr:row>
      <xdr:rowOff>0</xdr:rowOff>
    </xdr:from>
    <xdr:to>
      <xdr:col>1</xdr:col>
      <xdr:colOff>1449916</xdr:colOff>
      <xdr:row>102</xdr:row>
      <xdr:rowOff>0</xdr:rowOff>
    </xdr:to>
    <xdr:pic>
      <xdr:nvPicPr>
        <xdr:cNvPr id="156" name="Picture 155">
          <a:extLst>
            <a:ext uri="{FF2B5EF4-FFF2-40B4-BE49-F238E27FC236}">
              <a16:creationId xmlns:a16="http://schemas.microsoft.com/office/drawing/2014/main" id="{21BE090F-6A91-406D-8531-34ED7FA2C1D9}"/>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95400" y="25527000"/>
          <a:ext cx="1447800" cy="1143000"/>
        </a:xfrm>
        <a:prstGeom prst="rect">
          <a:avLst/>
        </a:prstGeom>
      </xdr:spPr>
    </xdr:pic>
    <xdr:clientData/>
  </xdr:twoCellAnchor>
  <xdr:twoCellAnchor editAs="oneCell">
    <xdr:from>
      <xdr:col>1</xdr:col>
      <xdr:colOff>0</xdr:colOff>
      <xdr:row>103</xdr:row>
      <xdr:rowOff>0</xdr:rowOff>
    </xdr:from>
    <xdr:to>
      <xdr:col>1</xdr:col>
      <xdr:colOff>1449916</xdr:colOff>
      <xdr:row>104</xdr:row>
      <xdr:rowOff>0</xdr:rowOff>
    </xdr:to>
    <xdr:pic>
      <xdr:nvPicPr>
        <xdr:cNvPr id="158" name="Picture 157">
          <a:extLst>
            <a:ext uri="{FF2B5EF4-FFF2-40B4-BE49-F238E27FC236}">
              <a16:creationId xmlns:a16="http://schemas.microsoft.com/office/drawing/2014/main" id="{54F2D4D3-1418-4800-B45A-0A6376FF5B04}"/>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95400" y="26670000"/>
          <a:ext cx="1447800" cy="1143000"/>
        </a:xfrm>
        <a:prstGeom prst="rect">
          <a:avLst/>
        </a:prstGeom>
      </xdr:spPr>
    </xdr:pic>
    <xdr:clientData/>
  </xdr:twoCellAnchor>
  <xdr:twoCellAnchor editAs="oneCell">
    <xdr:from>
      <xdr:col>1</xdr:col>
      <xdr:colOff>0</xdr:colOff>
      <xdr:row>88</xdr:row>
      <xdr:rowOff>0</xdr:rowOff>
    </xdr:from>
    <xdr:to>
      <xdr:col>1</xdr:col>
      <xdr:colOff>1449916</xdr:colOff>
      <xdr:row>95</xdr:row>
      <xdr:rowOff>0</xdr:rowOff>
    </xdr:to>
    <xdr:pic>
      <xdr:nvPicPr>
        <xdr:cNvPr id="160" name="Picture 159">
          <a:extLst>
            <a:ext uri="{FF2B5EF4-FFF2-40B4-BE49-F238E27FC236}">
              <a16:creationId xmlns:a16="http://schemas.microsoft.com/office/drawing/2014/main" id="{315D8F99-0D8A-4550-90B7-D99205236D2F}"/>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95400" y="27813000"/>
          <a:ext cx="1447800" cy="1143000"/>
        </a:xfrm>
        <a:prstGeom prst="rect">
          <a:avLst/>
        </a:prstGeom>
      </xdr:spPr>
    </xdr:pic>
    <xdr:clientData/>
  </xdr:twoCellAnchor>
  <xdr:twoCellAnchor editAs="oneCell">
    <xdr:from>
      <xdr:col>1</xdr:col>
      <xdr:colOff>0</xdr:colOff>
      <xdr:row>84</xdr:row>
      <xdr:rowOff>0</xdr:rowOff>
    </xdr:from>
    <xdr:to>
      <xdr:col>1</xdr:col>
      <xdr:colOff>1449916</xdr:colOff>
      <xdr:row>95</xdr:row>
      <xdr:rowOff>0</xdr:rowOff>
    </xdr:to>
    <xdr:pic>
      <xdr:nvPicPr>
        <xdr:cNvPr id="162" name="Picture 161">
          <a:extLst>
            <a:ext uri="{FF2B5EF4-FFF2-40B4-BE49-F238E27FC236}">
              <a16:creationId xmlns:a16="http://schemas.microsoft.com/office/drawing/2014/main" id="{1301BA5F-EE84-499F-8666-0281D524533D}"/>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95400" y="28956000"/>
          <a:ext cx="1447800" cy="1143000"/>
        </a:xfrm>
        <a:prstGeom prst="rect">
          <a:avLst/>
        </a:prstGeom>
      </xdr:spPr>
    </xdr:pic>
    <xdr:clientData/>
  </xdr:twoCellAnchor>
  <xdr:twoCellAnchor editAs="oneCell">
    <xdr:from>
      <xdr:col>1</xdr:col>
      <xdr:colOff>0</xdr:colOff>
      <xdr:row>87</xdr:row>
      <xdr:rowOff>0</xdr:rowOff>
    </xdr:from>
    <xdr:to>
      <xdr:col>1</xdr:col>
      <xdr:colOff>1449916</xdr:colOff>
      <xdr:row>95</xdr:row>
      <xdr:rowOff>0</xdr:rowOff>
    </xdr:to>
    <xdr:pic>
      <xdr:nvPicPr>
        <xdr:cNvPr id="164" name="Picture 163">
          <a:extLst>
            <a:ext uri="{FF2B5EF4-FFF2-40B4-BE49-F238E27FC236}">
              <a16:creationId xmlns:a16="http://schemas.microsoft.com/office/drawing/2014/main" id="{4923E8B8-DEAF-42ED-BD13-E93E2B83F883}"/>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295400" y="30099000"/>
          <a:ext cx="1447800" cy="1143000"/>
        </a:xfrm>
        <a:prstGeom prst="rect">
          <a:avLst/>
        </a:prstGeom>
      </xdr:spPr>
    </xdr:pic>
    <xdr:clientData/>
  </xdr:twoCellAnchor>
  <xdr:twoCellAnchor editAs="oneCell">
    <xdr:from>
      <xdr:col>1</xdr:col>
      <xdr:colOff>0</xdr:colOff>
      <xdr:row>83</xdr:row>
      <xdr:rowOff>0</xdr:rowOff>
    </xdr:from>
    <xdr:to>
      <xdr:col>1</xdr:col>
      <xdr:colOff>1449916</xdr:colOff>
      <xdr:row>95</xdr:row>
      <xdr:rowOff>0</xdr:rowOff>
    </xdr:to>
    <xdr:pic>
      <xdr:nvPicPr>
        <xdr:cNvPr id="166" name="Picture 165">
          <a:extLst>
            <a:ext uri="{FF2B5EF4-FFF2-40B4-BE49-F238E27FC236}">
              <a16:creationId xmlns:a16="http://schemas.microsoft.com/office/drawing/2014/main" id="{98EB02ED-EDC5-4DD3-A257-E0BA9BCDA9AF}"/>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95400" y="31242000"/>
          <a:ext cx="1447800" cy="1143000"/>
        </a:xfrm>
        <a:prstGeom prst="rect">
          <a:avLst/>
        </a:prstGeom>
      </xdr:spPr>
    </xdr:pic>
    <xdr:clientData/>
  </xdr:twoCellAnchor>
  <xdr:twoCellAnchor editAs="oneCell">
    <xdr:from>
      <xdr:col>1</xdr:col>
      <xdr:colOff>0</xdr:colOff>
      <xdr:row>91</xdr:row>
      <xdr:rowOff>0</xdr:rowOff>
    </xdr:from>
    <xdr:to>
      <xdr:col>1</xdr:col>
      <xdr:colOff>1449916</xdr:colOff>
      <xdr:row>95</xdr:row>
      <xdr:rowOff>0</xdr:rowOff>
    </xdr:to>
    <xdr:pic>
      <xdr:nvPicPr>
        <xdr:cNvPr id="168" name="Picture 167">
          <a:extLst>
            <a:ext uri="{FF2B5EF4-FFF2-40B4-BE49-F238E27FC236}">
              <a16:creationId xmlns:a16="http://schemas.microsoft.com/office/drawing/2014/main" id="{3CCBEEA7-9611-40CA-BD06-C681283EF232}"/>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295400" y="32385000"/>
          <a:ext cx="1447800" cy="1143000"/>
        </a:xfrm>
        <a:prstGeom prst="rect">
          <a:avLst/>
        </a:prstGeom>
      </xdr:spPr>
    </xdr:pic>
    <xdr:clientData/>
  </xdr:twoCellAnchor>
  <xdr:twoCellAnchor editAs="oneCell">
    <xdr:from>
      <xdr:col>1</xdr:col>
      <xdr:colOff>0</xdr:colOff>
      <xdr:row>78</xdr:row>
      <xdr:rowOff>0</xdr:rowOff>
    </xdr:from>
    <xdr:to>
      <xdr:col>1</xdr:col>
      <xdr:colOff>1449916</xdr:colOff>
      <xdr:row>95</xdr:row>
      <xdr:rowOff>0</xdr:rowOff>
    </xdr:to>
    <xdr:pic>
      <xdr:nvPicPr>
        <xdr:cNvPr id="170" name="Picture 169">
          <a:extLst>
            <a:ext uri="{FF2B5EF4-FFF2-40B4-BE49-F238E27FC236}">
              <a16:creationId xmlns:a16="http://schemas.microsoft.com/office/drawing/2014/main" id="{FC5D8292-DB10-48C2-985E-CCEE9EB15A1B}"/>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295400" y="33528000"/>
          <a:ext cx="1447800" cy="1143000"/>
        </a:xfrm>
        <a:prstGeom prst="rect">
          <a:avLst/>
        </a:prstGeom>
      </xdr:spPr>
    </xdr:pic>
    <xdr:clientData/>
  </xdr:twoCellAnchor>
  <xdr:twoCellAnchor editAs="oneCell">
    <xdr:from>
      <xdr:col>1</xdr:col>
      <xdr:colOff>0</xdr:colOff>
      <xdr:row>104</xdr:row>
      <xdr:rowOff>0</xdr:rowOff>
    </xdr:from>
    <xdr:to>
      <xdr:col>1</xdr:col>
      <xdr:colOff>1449916</xdr:colOff>
      <xdr:row>105</xdr:row>
      <xdr:rowOff>0</xdr:rowOff>
    </xdr:to>
    <xdr:pic>
      <xdr:nvPicPr>
        <xdr:cNvPr id="172" name="Picture 171">
          <a:extLst>
            <a:ext uri="{FF2B5EF4-FFF2-40B4-BE49-F238E27FC236}">
              <a16:creationId xmlns:a16="http://schemas.microsoft.com/office/drawing/2014/main" id="{9F6E29AB-4E46-43C1-BDA1-288CC4DAC6F3}"/>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295400" y="34671000"/>
          <a:ext cx="1447800" cy="1143000"/>
        </a:xfrm>
        <a:prstGeom prst="rect">
          <a:avLst/>
        </a:prstGeom>
      </xdr:spPr>
    </xdr:pic>
    <xdr:clientData/>
  </xdr:twoCellAnchor>
  <xdr:twoCellAnchor editAs="oneCell">
    <xdr:from>
      <xdr:col>1</xdr:col>
      <xdr:colOff>0</xdr:colOff>
      <xdr:row>8</xdr:row>
      <xdr:rowOff>0</xdr:rowOff>
    </xdr:from>
    <xdr:to>
      <xdr:col>1</xdr:col>
      <xdr:colOff>1449916</xdr:colOff>
      <xdr:row>95</xdr:row>
      <xdr:rowOff>0</xdr:rowOff>
    </xdr:to>
    <xdr:pic>
      <xdr:nvPicPr>
        <xdr:cNvPr id="174" name="Picture 173">
          <a:extLst>
            <a:ext uri="{FF2B5EF4-FFF2-40B4-BE49-F238E27FC236}">
              <a16:creationId xmlns:a16="http://schemas.microsoft.com/office/drawing/2014/main" id="{4A3D156C-39D1-40E9-999C-ED8EC6D10028}"/>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95400" y="35814000"/>
          <a:ext cx="1447800" cy="1143000"/>
        </a:xfrm>
        <a:prstGeom prst="rect">
          <a:avLst/>
        </a:prstGeom>
      </xdr:spPr>
    </xdr:pic>
    <xdr:clientData/>
  </xdr:twoCellAnchor>
  <xdr:twoCellAnchor editAs="oneCell">
    <xdr:from>
      <xdr:col>1</xdr:col>
      <xdr:colOff>0</xdr:colOff>
      <xdr:row>2</xdr:row>
      <xdr:rowOff>0</xdr:rowOff>
    </xdr:from>
    <xdr:to>
      <xdr:col>1</xdr:col>
      <xdr:colOff>1449916</xdr:colOff>
      <xdr:row>95</xdr:row>
      <xdr:rowOff>0</xdr:rowOff>
    </xdr:to>
    <xdr:pic>
      <xdr:nvPicPr>
        <xdr:cNvPr id="176" name="Picture 175">
          <a:extLst>
            <a:ext uri="{FF2B5EF4-FFF2-40B4-BE49-F238E27FC236}">
              <a16:creationId xmlns:a16="http://schemas.microsoft.com/office/drawing/2014/main" id="{74009AF4-E589-440D-BFBF-27468A138D49}"/>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295400" y="36957000"/>
          <a:ext cx="1447800" cy="1143000"/>
        </a:xfrm>
        <a:prstGeom prst="rect">
          <a:avLst/>
        </a:prstGeom>
      </xdr:spPr>
    </xdr:pic>
    <xdr:clientData/>
  </xdr:twoCellAnchor>
  <xdr:twoCellAnchor editAs="oneCell">
    <xdr:from>
      <xdr:col>1</xdr:col>
      <xdr:colOff>0</xdr:colOff>
      <xdr:row>3</xdr:row>
      <xdr:rowOff>0</xdr:rowOff>
    </xdr:from>
    <xdr:to>
      <xdr:col>1</xdr:col>
      <xdr:colOff>1449916</xdr:colOff>
      <xdr:row>95</xdr:row>
      <xdr:rowOff>0</xdr:rowOff>
    </xdr:to>
    <xdr:pic>
      <xdr:nvPicPr>
        <xdr:cNvPr id="178" name="Picture 177">
          <a:extLst>
            <a:ext uri="{FF2B5EF4-FFF2-40B4-BE49-F238E27FC236}">
              <a16:creationId xmlns:a16="http://schemas.microsoft.com/office/drawing/2014/main" id="{108F85F4-0D93-4A0E-9DA3-3068FAD4123D}"/>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295400" y="38100000"/>
          <a:ext cx="1447800" cy="1143000"/>
        </a:xfrm>
        <a:prstGeom prst="rect">
          <a:avLst/>
        </a:prstGeom>
      </xdr:spPr>
    </xdr:pic>
    <xdr:clientData/>
  </xdr:twoCellAnchor>
  <xdr:twoCellAnchor editAs="oneCell">
    <xdr:from>
      <xdr:col>1</xdr:col>
      <xdr:colOff>0</xdr:colOff>
      <xdr:row>4</xdr:row>
      <xdr:rowOff>0</xdr:rowOff>
    </xdr:from>
    <xdr:to>
      <xdr:col>1</xdr:col>
      <xdr:colOff>1449916</xdr:colOff>
      <xdr:row>95</xdr:row>
      <xdr:rowOff>0</xdr:rowOff>
    </xdr:to>
    <xdr:pic>
      <xdr:nvPicPr>
        <xdr:cNvPr id="180" name="Picture 179">
          <a:extLst>
            <a:ext uri="{FF2B5EF4-FFF2-40B4-BE49-F238E27FC236}">
              <a16:creationId xmlns:a16="http://schemas.microsoft.com/office/drawing/2014/main" id="{A27A4C0A-325B-463B-8F12-F2C80761D5BA}"/>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295400" y="39243000"/>
          <a:ext cx="1447800" cy="1143000"/>
        </a:xfrm>
        <a:prstGeom prst="rect">
          <a:avLst/>
        </a:prstGeom>
      </xdr:spPr>
    </xdr:pic>
    <xdr:clientData/>
  </xdr:twoCellAnchor>
  <xdr:twoCellAnchor editAs="oneCell">
    <xdr:from>
      <xdr:col>1</xdr:col>
      <xdr:colOff>0</xdr:colOff>
      <xdr:row>5</xdr:row>
      <xdr:rowOff>0</xdr:rowOff>
    </xdr:from>
    <xdr:to>
      <xdr:col>1</xdr:col>
      <xdr:colOff>1449916</xdr:colOff>
      <xdr:row>95</xdr:row>
      <xdr:rowOff>0</xdr:rowOff>
    </xdr:to>
    <xdr:pic>
      <xdr:nvPicPr>
        <xdr:cNvPr id="182" name="Picture 181">
          <a:extLst>
            <a:ext uri="{FF2B5EF4-FFF2-40B4-BE49-F238E27FC236}">
              <a16:creationId xmlns:a16="http://schemas.microsoft.com/office/drawing/2014/main" id="{A37FC715-0048-425C-8081-698433B54937}"/>
            </a:ext>
          </a:extLst>
        </xdr:cNvPr>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295400" y="40386000"/>
          <a:ext cx="1447800" cy="1143000"/>
        </a:xfrm>
        <a:prstGeom prst="rect">
          <a:avLst/>
        </a:prstGeom>
      </xdr:spPr>
    </xdr:pic>
    <xdr:clientData/>
  </xdr:twoCellAnchor>
  <xdr:twoCellAnchor editAs="oneCell">
    <xdr:from>
      <xdr:col>1</xdr:col>
      <xdr:colOff>0</xdr:colOff>
      <xdr:row>6</xdr:row>
      <xdr:rowOff>0</xdr:rowOff>
    </xdr:from>
    <xdr:to>
      <xdr:col>1</xdr:col>
      <xdr:colOff>1449916</xdr:colOff>
      <xdr:row>95</xdr:row>
      <xdr:rowOff>0</xdr:rowOff>
    </xdr:to>
    <xdr:pic>
      <xdr:nvPicPr>
        <xdr:cNvPr id="184" name="Picture 183">
          <a:extLst>
            <a:ext uri="{FF2B5EF4-FFF2-40B4-BE49-F238E27FC236}">
              <a16:creationId xmlns:a16="http://schemas.microsoft.com/office/drawing/2014/main" id="{167E4703-2BC1-408B-AF4D-5196443E2E36}"/>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95400" y="41529000"/>
          <a:ext cx="1447800" cy="1143000"/>
        </a:xfrm>
        <a:prstGeom prst="rect">
          <a:avLst/>
        </a:prstGeom>
      </xdr:spPr>
    </xdr:pic>
    <xdr:clientData/>
  </xdr:twoCellAnchor>
  <xdr:twoCellAnchor editAs="oneCell">
    <xdr:from>
      <xdr:col>1</xdr:col>
      <xdr:colOff>0</xdr:colOff>
      <xdr:row>7</xdr:row>
      <xdr:rowOff>0</xdr:rowOff>
    </xdr:from>
    <xdr:to>
      <xdr:col>1</xdr:col>
      <xdr:colOff>1449916</xdr:colOff>
      <xdr:row>95</xdr:row>
      <xdr:rowOff>0</xdr:rowOff>
    </xdr:to>
    <xdr:pic>
      <xdr:nvPicPr>
        <xdr:cNvPr id="186" name="Picture 185">
          <a:extLst>
            <a:ext uri="{FF2B5EF4-FFF2-40B4-BE49-F238E27FC236}">
              <a16:creationId xmlns:a16="http://schemas.microsoft.com/office/drawing/2014/main" id="{1BA540BC-999C-42EA-98F3-CD3444F223DC}"/>
            </a:ext>
          </a:extLst>
        </xdr:cNvPr>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295400" y="42672000"/>
          <a:ext cx="1447800" cy="1143000"/>
        </a:xfrm>
        <a:prstGeom prst="rect">
          <a:avLst/>
        </a:prstGeom>
      </xdr:spPr>
    </xdr:pic>
    <xdr:clientData/>
  </xdr:twoCellAnchor>
  <xdr:twoCellAnchor editAs="oneCell">
    <xdr:from>
      <xdr:col>1</xdr:col>
      <xdr:colOff>0</xdr:colOff>
      <xdr:row>80</xdr:row>
      <xdr:rowOff>0</xdr:rowOff>
    </xdr:from>
    <xdr:to>
      <xdr:col>1</xdr:col>
      <xdr:colOff>1449916</xdr:colOff>
      <xdr:row>95</xdr:row>
      <xdr:rowOff>0</xdr:rowOff>
    </xdr:to>
    <xdr:pic>
      <xdr:nvPicPr>
        <xdr:cNvPr id="188" name="Picture 187">
          <a:extLst>
            <a:ext uri="{FF2B5EF4-FFF2-40B4-BE49-F238E27FC236}">
              <a16:creationId xmlns:a16="http://schemas.microsoft.com/office/drawing/2014/main" id="{37B55BE6-F3B2-483F-B37F-52C48783012A}"/>
            </a:ext>
          </a:extLst>
        </xdr:cNvPr>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295400" y="43815000"/>
          <a:ext cx="1447800" cy="1143000"/>
        </a:xfrm>
        <a:prstGeom prst="rect">
          <a:avLst/>
        </a:prstGeom>
      </xdr:spPr>
    </xdr:pic>
    <xdr:clientData/>
  </xdr:twoCellAnchor>
  <xdr:twoCellAnchor editAs="oneCell">
    <xdr:from>
      <xdr:col>1</xdr:col>
      <xdr:colOff>0</xdr:colOff>
      <xdr:row>22</xdr:row>
      <xdr:rowOff>0</xdr:rowOff>
    </xdr:from>
    <xdr:to>
      <xdr:col>1</xdr:col>
      <xdr:colOff>1449916</xdr:colOff>
      <xdr:row>95</xdr:row>
      <xdr:rowOff>0</xdr:rowOff>
    </xdr:to>
    <xdr:pic>
      <xdr:nvPicPr>
        <xdr:cNvPr id="190" name="Picture 189">
          <a:extLst>
            <a:ext uri="{FF2B5EF4-FFF2-40B4-BE49-F238E27FC236}">
              <a16:creationId xmlns:a16="http://schemas.microsoft.com/office/drawing/2014/main" id="{A5B57ECF-E8A4-499F-9529-955B010ADAB9}"/>
            </a:ext>
          </a:extLst>
        </xdr:cNvPr>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295400" y="44958000"/>
          <a:ext cx="1447800" cy="1143000"/>
        </a:xfrm>
        <a:prstGeom prst="rect">
          <a:avLst/>
        </a:prstGeom>
      </xdr:spPr>
    </xdr:pic>
    <xdr:clientData/>
  </xdr:twoCellAnchor>
  <xdr:twoCellAnchor editAs="oneCell">
    <xdr:from>
      <xdr:col>1</xdr:col>
      <xdr:colOff>0</xdr:colOff>
      <xdr:row>41</xdr:row>
      <xdr:rowOff>0</xdr:rowOff>
    </xdr:from>
    <xdr:to>
      <xdr:col>1</xdr:col>
      <xdr:colOff>1449916</xdr:colOff>
      <xdr:row>95</xdr:row>
      <xdr:rowOff>0</xdr:rowOff>
    </xdr:to>
    <xdr:pic>
      <xdr:nvPicPr>
        <xdr:cNvPr id="192" name="Picture 191">
          <a:extLst>
            <a:ext uri="{FF2B5EF4-FFF2-40B4-BE49-F238E27FC236}">
              <a16:creationId xmlns:a16="http://schemas.microsoft.com/office/drawing/2014/main" id="{3DAC16ED-36C1-4376-A730-72E992A00B43}"/>
            </a:ext>
          </a:extLst>
        </xdr:cNvPr>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295400" y="46101000"/>
          <a:ext cx="1447800" cy="1143000"/>
        </a:xfrm>
        <a:prstGeom prst="rect">
          <a:avLst/>
        </a:prstGeom>
      </xdr:spPr>
    </xdr:pic>
    <xdr:clientData/>
  </xdr:twoCellAnchor>
  <xdr:twoCellAnchor editAs="oneCell">
    <xdr:from>
      <xdr:col>1</xdr:col>
      <xdr:colOff>0</xdr:colOff>
      <xdr:row>40</xdr:row>
      <xdr:rowOff>0</xdr:rowOff>
    </xdr:from>
    <xdr:to>
      <xdr:col>1</xdr:col>
      <xdr:colOff>1449916</xdr:colOff>
      <xdr:row>95</xdr:row>
      <xdr:rowOff>0</xdr:rowOff>
    </xdr:to>
    <xdr:pic>
      <xdr:nvPicPr>
        <xdr:cNvPr id="194" name="Picture 193">
          <a:extLst>
            <a:ext uri="{FF2B5EF4-FFF2-40B4-BE49-F238E27FC236}">
              <a16:creationId xmlns:a16="http://schemas.microsoft.com/office/drawing/2014/main" id="{FDB857F9-676D-42B2-BE91-5DD600BDD7CA}"/>
            </a:ext>
          </a:extLst>
        </xdr:cNvPr>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295400" y="47244000"/>
          <a:ext cx="1447800" cy="1143000"/>
        </a:xfrm>
        <a:prstGeom prst="rect">
          <a:avLst/>
        </a:prstGeom>
      </xdr:spPr>
    </xdr:pic>
    <xdr:clientData/>
  </xdr:twoCellAnchor>
  <xdr:twoCellAnchor editAs="oneCell">
    <xdr:from>
      <xdr:col>1</xdr:col>
      <xdr:colOff>0</xdr:colOff>
      <xdr:row>74</xdr:row>
      <xdr:rowOff>0</xdr:rowOff>
    </xdr:from>
    <xdr:to>
      <xdr:col>1</xdr:col>
      <xdr:colOff>1449916</xdr:colOff>
      <xdr:row>95</xdr:row>
      <xdr:rowOff>0</xdr:rowOff>
    </xdr:to>
    <xdr:pic>
      <xdr:nvPicPr>
        <xdr:cNvPr id="196" name="Picture 195">
          <a:extLst>
            <a:ext uri="{FF2B5EF4-FFF2-40B4-BE49-F238E27FC236}">
              <a16:creationId xmlns:a16="http://schemas.microsoft.com/office/drawing/2014/main" id="{59676E32-164A-4D9B-83B8-AFBC26779E9A}"/>
            </a:ext>
          </a:extLst>
        </xdr:cNvPr>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295400" y="48387000"/>
          <a:ext cx="1447800" cy="1143000"/>
        </a:xfrm>
        <a:prstGeom prst="rect">
          <a:avLst/>
        </a:prstGeom>
      </xdr:spPr>
    </xdr:pic>
    <xdr:clientData/>
  </xdr:twoCellAnchor>
  <xdr:twoCellAnchor editAs="oneCell">
    <xdr:from>
      <xdr:col>1</xdr:col>
      <xdr:colOff>0</xdr:colOff>
      <xdr:row>39</xdr:row>
      <xdr:rowOff>0</xdr:rowOff>
    </xdr:from>
    <xdr:to>
      <xdr:col>1</xdr:col>
      <xdr:colOff>1449916</xdr:colOff>
      <xdr:row>95</xdr:row>
      <xdr:rowOff>0</xdr:rowOff>
    </xdr:to>
    <xdr:pic>
      <xdr:nvPicPr>
        <xdr:cNvPr id="198" name="Picture 197">
          <a:extLst>
            <a:ext uri="{FF2B5EF4-FFF2-40B4-BE49-F238E27FC236}">
              <a16:creationId xmlns:a16="http://schemas.microsoft.com/office/drawing/2014/main" id="{8EB16BDF-77FC-4DBB-8028-A975A7054E21}"/>
            </a:ext>
          </a:extLst>
        </xdr:cNvPr>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295400" y="49530000"/>
          <a:ext cx="1447800" cy="1143000"/>
        </a:xfrm>
        <a:prstGeom prst="rect">
          <a:avLst/>
        </a:prstGeom>
      </xdr:spPr>
    </xdr:pic>
    <xdr:clientData/>
  </xdr:twoCellAnchor>
  <xdr:twoCellAnchor editAs="oneCell">
    <xdr:from>
      <xdr:col>1</xdr:col>
      <xdr:colOff>0</xdr:colOff>
      <xdr:row>106</xdr:row>
      <xdr:rowOff>0</xdr:rowOff>
    </xdr:from>
    <xdr:to>
      <xdr:col>1</xdr:col>
      <xdr:colOff>1449916</xdr:colOff>
      <xdr:row>107</xdr:row>
      <xdr:rowOff>0</xdr:rowOff>
    </xdr:to>
    <xdr:pic>
      <xdr:nvPicPr>
        <xdr:cNvPr id="200" name="Picture 199">
          <a:extLst>
            <a:ext uri="{FF2B5EF4-FFF2-40B4-BE49-F238E27FC236}">
              <a16:creationId xmlns:a16="http://schemas.microsoft.com/office/drawing/2014/main" id="{72299E06-EAEB-44CD-87A0-8139934CAF97}"/>
            </a:ext>
          </a:extLst>
        </xdr:cNvPr>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295400" y="50673000"/>
          <a:ext cx="1447800" cy="1143000"/>
        </a:xfrm>
        <a:prstGeom prst="rect">
          <a:avLst/>
        </a:prstGeom>
      </xdr:spPr>
    </xdr:pic>
    <xdr:clientData/>
  </xdr:twoCellAnchor>
  <xdr:twoCellAnchor editAs="oneCell">
    <xdr:from>
      <xdr:col>1</xdr:col>
      <xdr:colOff>0</xdr:colOff>
      <xdr:row>102</xdr:row>
      <xdr:rowOff>0</xdr:rowOff>
    </xdr:from>
    <xdr:to>
      <xdr:col>1</xdr:col>
      <xdr:colOff>1449916</xdr:colOff>
      <xdr:row>103</xdr:row>
      <xdr:rowOff>0</xdr:rowOff>
    </xdr:to>
    <xdr:pic>
      <xdr:nvPicPr>
        <xdr:cNvPr id="202" name="Picture 201">
          <a:extLst>
            <a:ext uri="{FF2B5EF4-FFF2-40B4-BE49-F238E27FC236}">
              <a16:creationId xmlns:a16="http://schemas.microsoft.com/office/drawing/2014/main" id="{FB9B55B6-1EAA-4527-A613-30561153DA9B}"/>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295400" y="51816000"/>
          <a:ext cx="1447800" cy="1143000"/>
        </a:xfrm>
        <a:prstGeom prst="rect">
          <a:avLst/>
        </a:prstGeom>
      </xdr:spPr>
    </xdr:pic>
    <xdr:clientData/>
  </xdr:twoCellAnchor>
  <xdr:twoCellAnchor editAs="oneCell">
    <xdr:from>
      <xdr:col>1</xdr:col>
      <xdr:colOff>0</xdr:colOff>
      <xdr:row>30</xdr:row>
      <xdr:rowOff>0</xdr:rowOff>
    </xdr:from>
    <xdr:to>
      <xdr:col>1</xdr:col>
      <xdr:colOff>1449916</xdr:colOff>
      <xdr:row>95</xdr:row>
      <xdr:rowOff>0</xdr:rowOff>
    </xdr:to>
    <xdr:pic>
      <xdr:nvPicPr>
        <xdr:cNvPr id="204" name="Picture 203">
          <a:extLst>
            <a:ext uri="{FF2B5EF4-FFF2-40B4-BE49-F238E27FC236}">
              <a16:creationId xmlns:a16="http://schemas.microsoft.com/office/drawing/2014/main" id="{B4BE0B05-AD04-42EE-9A1F-96D9F84F6C77}"/>
            </a:ext>
          </a:extLst>
        </xdr:cNvPr>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295400" y="52959000"/>
          <a:ext cx="1447800" cy="1143000"/>
        </a:xfrm>
        <a:prstGeom prst="rect">
          <a:avLst/>
        </a:prstGeom>
      </xdr:spPr>
    </xdr:pic>
    <xdr:clientData/>
  </xdr:twoCellAnchor>
  <xdr:twoCellAnchor editAs="oneCell">
    <xdr:from>
      <xdr:col>1</xdr:col>
      <xdr:colOff>0</xdr:colOff>
      <xdr:row>31</xdr:row>
      <xdr:rowOff>0</xdr:rowOff>
    </xdr:from>
    <xdr:to>
      <xdr:col>1</xdr:col>
      <xdr:colOff>1449916</xdr:colOff>
      <xdr:row>95</xdr:row>
      <xdr:rowOff>0</xdr:rowOff>
    </xdr:to>
    <xdr:pic>
      <xdr:nvPicPr>
        <xdr:cNvPr id="206" name="Picture 205">
          <a:extLst>
            <a:ext uri="{FF2B5EF4-FFF2-40B4-BE49-F238E27FC236}">
              <a16:creationId xmlns:a16="http://schemas.microsoft.com/office/drawing/2014/main" id="{0E421FD3-71CB-4C90-B01B-628AD72C3589}"/>
            </a:ext>
          </a:extLst>
        </xdr:cNvPr>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295400" y="54102000"/>
          <a:ext cx="1447800" cy="1143000"/>
        </a:xfrm>
        <a:prstGeom prst="rect">
          <a:avLst/>
        </a:prstGeom>
      </xdr:spPr>
    </xdr:pic>
    <xdr:clientData/>
  </xdr:twoCellAnchor>
  <xdr:twoCellAnchor editAs="oneCell">
    <xdr:from>
      <xdr:col>1</xdr:col>
      <xdr:colOff>0</xdr:colOff>
      <xdr:row>32</xdr:row>
      <xdr:rowOff>0</xdr:rowOff>
    </xdr:from>
    <xdr:to>
      <xdr:col>1</xdr:col>
      <xdr:colOff>1449916</xdr:colOff>
      <xdr:row>95</xdr:row>
      <xdr:rowOff>0</xdr:rowOff>
    </xdr:to>
    <xdr:pic>
      <xdr:nvPicPr>
        <xdr:cNvPr id="208" name="Picture 207">
          <a:extLst>
            <a:ext uri="{FF2B5EF4-FFF2-40B4-BE49-F238E27FC236}">
              <a16:creationId xmlns:a16="http://schemas.microsoft.com/office/drawing/2014/main" id="{44A6C5E0-D878-4650-9ACC-7FBAB2BE980E}"/>
            </a:ext>
          </a:extLst>
        </xdr:cNvPr>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295400" y="55245000"/>
          <a:ext cx="1447800" cy="1143000"/>
        </a:xfrm>
        <a:prstGeom prst="rect">
          <a:avLst/>
        </a:prstGeom>
      </xdr:spPr>
    </xdr:pic>
    <xdr:clientData/>
  </xdr:twoCellAnchor>
  <xdr:twoCellAnchor editAs="oneCell">
    <xdr:from>
      <xdr:col>1</xdr:col>
      <xdr:colOff>0</xdr:colOff>
      <xdr:row>33</xdr:row>
      <xdr:rowOff>0</xdr:rowOff>
    </xdr:from>
    <xdr:to>
      <xdr:col>1</xdr:col>
      <xdr:colOff>1449916</xdr:colOff>
      <xdr:row>95</xdr:row>
      <xdr:rowOff>0</xdr:rowOff>
    </xdr:to>
    <xdr:pic>
      <xdr:nvPicPr>
        <xdr:cNvPr id="210" name="Picture 209">
          <a:extLst>
            <a:ext uri="{FF2B5EF4-FFF2-40B4-BE49-F238E27FC236}">
              <a16:creationId xmlns:a16="http://schemas.microsoft.com/office/drawing/2014/main" id="{81342406-E2DF-478C-B381-E2AD40779880}"/>
            </a:ext>
          </a:extLst>
        </xdr:cNvPr>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295400" y="56388000"/>
          <a:ext cx="1447800" cy="1143000"/>
        </a:xfrm>
        <a:prstGeom prst="rect">
          <a:avLst/>
        </a:prstGeom>
      </xdr:spPr>
    </xdr:pic>
    <xdr:clientData/>
  </xdr:twoCellAnchor>
  <xdr:twoCellAnchor editAs="oneCell">
    <xdr:from>
      <xdr:col>1</xdr:col>
      <xdr:colOff>0</xdr:colOff>
      <xdr:row>34</xdr:row>
      <xdr:rowOff>0</xdr:rowOff>
    </xdr:from>
    <xdr:to>
      <xdr:col>1</xdr:col>
      <xdr:colOff>1449916</xdr:colOff>
      <xdr:row>95</xdr:row>
      <xdr:rowOff>0</xdr:rowOff>
    </xdr:to>
    <xdr:pic>
      <xdr:nvPicPr>
        <xdr:cNvPr id="212" name="Picture 211">
          <a:extLst>
            <a:ext uri="{FF2B5EF4-FFF2-40B4-BE49-F238E27FC236}">
              <a16:creationId xmlns:a16="http://schemas.microsoft.com/office/drawing/2014/main" id="{49FC9A3D-BC4C-4155-8917-6A476A7527FA}"/>
            </a:ext>
          </a:extLst>
        </xdr:cNvPr>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295400" y="57531000"/>
          <a:ext cx="1447800" cy="1143000"/>
        </a:xfrm>
        <a:prstGeom prst="rect">
          <a:avLst/>
        </a:prstGeom>
      </xdr:spPr>
    </xdr:pic>
    <xdr:clientData/>
  </xdr:twoCellAnchor>
  <xdr:twoCellAnchor editAs="oneCell">
    <xdr:from>
      <xdr:col>1</xdr:col>
      <xdr:colOff>0</xdr:colOff>
      <xdr:row>35</xdr:row>
      <xdr:rowOff>0</xdr:rowOff>
    </xdr:from>
    <xdr:to>
      <xdr:col>1</xdr:col>
      <xdr:colOff>1449916</xdr:colOff>
      <xdr:row>95</xdr:row>
      <xdr:rowOff>0</xdr:rowOff>
    </xdr:to>
    <xdr:pic>
      <xdr:nvPicPr>
        <xdr:cNvPr id="214" name="Picture 213">
          <a:extLst>
            <a:ext uri="{FF2B5EF4-FFF2-40B4-BE49-F238E27FC236}">
              <a16:creationId xmlns:a16="http://schemas.microsoft.com/office/drawing/2014/main" id="{09ED534A-C2BA-4264-96AF-7F7C19006CBA}"/>
            </a:ext>
          </a:extLst>
        </xdr:cNvPr>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295400" y="58674000"/>
          <a:ext cx="1447800" cy="1143000"/>
        </a:xfrm>
        <a:prstGeom prst="rect">
          <a:avLst/>
        </a:prstGeom>
      </xdr:spPr>
    </xdr:pic>
    <xdr:clientData/>
  </xdr:twoCellAnchor>
  <xdr:twoCellAnchor editAs="oneCell">
    <xdr:from>
      <xdr:col>1</xdr:col>
      <xdr:colOff>0</xdr:colOff>
      <xdr:row>94</xdr:row>
      <xdr:rowOff>0</xdr:rowOff>
    </xdr:from>
    <xdr:to>
      <xdr:col>1</xdr:col>
      <xdr:colOff>1449916</xdr:colOff>
      <xdr:row>95</xdr:row>
      <xdr:rowOff>0</xdr:rowOff>
    </xdr:to>
    <xdr:pic>
      <xdr:nvPicPr>
        <xdr:cNvPr id="216" name="Picture 215">
          <a:extLst>
            <a:ext uri="{FF2B5EF4-FFF2-40B4-BE49-F238E27FC236}">
              <a16:creationId xmlns:a16="http://schemas.microsoft.com/office/drawing/2014/main" id="{BE1C1555-5115-49A3-BBC5-B50E6C3746C5}"/>
            </a:ext>
          </a:extLst>
        </xdr:cNvPr>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295400" y="59817000"/>
          <a:ext cx="1447800" cy="1143000"/>
        </a:xfrm>
        <a:prstGeom prst="rect">
          <a:avLst/>
        </a:prstGeom>
      </xdr:spPr>
    </xdr:pic>
    <xdr:clientData/>
  </xdr:twoCellAnchor>
  <xdr:twoCellAnchor editAs="oneCell">
    <xdr:from>
      <xdr:col>1</xdr:col>
      <xdr:colOff>0</xdr:colOff>
      <xdr:row>99</xdr:row>
      <xdr:rowOff>0</xdr:rowOff>
    </xdr:from>
    <xdr:to>
      <xdr:col>1</xdr:col>
      <xdr:colOff>1449916</xdr:colOff>
      <xdr:row>100</xdr:row>
      <xdr:rowOff>0</xdr:rowOff>
    </xdr:to>
    <xdr:pic>
      <xdr:nvPicPr>
        <xdr:cNvPr id="218" name="Picture 217">
          <a:extLst>
            <a:ext uri="{FF2B5EF4-FFF2-40B4-BE49-F238E27FC236}">
              <a16:creationId xmlns:a16="http://schemas.microsoft.com/office/drawing/2014/main" id="{1C0A7EBE-8142-49B1-AD4B-C6D980EA2CE5}"/>
            </a:ext>
          </a:extLst>
        </xdr:cNvPr>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295400" y="60960000"/>
          <a:ext cx="1447800" cy="1143000"/>
        </a:xfrm>
        <a:prstGeom prst="rect">
          <a:avLst/>
        </a:prstGeom>
      </xdr:spPr>
    </xdr:pic>
    <xdr:clientData/>
  </xdr:twoCellAnchor>
  <xdr:twoCellAnchor editAs="oneCell">
    <xdr:from>
      <xdr:col>1</xdr:col>
      <xdr:colOff>0</xdr:colOff>
      <xdr:row>72</xdr:row>
      <xdr:rowOff>0</xdr:rowOff>
    </xdr:from>
    <xdr:to>
      <xdr:col>1</xdr:col>
      <xdr:colOff>1449916</xdr:colOff>
      <xdr:row>95</xdr:row>
      <xdr:rowOff>0</xdr:rowOff>
    </xdr:to>
    <xdr:pic>
      <xdr:nvPicPr>
        <xdr:cNvPr id="220" name="Picture 219">
          <a:extLst>
            <a:ext uri="{FF2B5EF4-FFF2-40B4-BE49-F238E27FC236}">
              <a16:creationId xmlns:a16="http://schemas.microsoft.com/office/drawing/2014/main" id="{37BF1EB8-24E1-4E89-9B95-B87B191AC977}"/>
            </a:ext>
          </a:extLst>
        </xdr:cNvPr>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295400" y="62103000"/>
          <a:ext cx="1447800" cy="1143000"/>
        </a:xfrm>
        <a:prstGeom prst="rect">
          <a:avLst/>
        </a:prstGeom>
      </xdr:spPr>
    </xdr:pic>
    <xdr:clientData/>
  </xdr:twoCellAnchor>
  <xdr:twoCellAnchor editAs="oneCell">
    <xdr:from>
      <xdr:col>1</xdr:col>
      <xdr:colOff>0</xdr:colOff>
      <xdr:row>38</xdr:row>
      <xdr:rowOff>0</xdr:rowOff>
    </xdr:from>
    <xdr:to>
      <xdr:col>1</xdr:col>
      <xdr:colOff>1449916</xdr:colOff>
      <xdr:row>95</xdr:row>
      <xdr:rowOff>0</xdr:rowOff>
    </xdr:to>
    <xdr:pic>
      <xdr:nvPicPr>
        <xdr:cNvPr id="222" name="Picture 221">
          <a:extLst>
            <a:ext uri="{FF2B5EF4-FFF2-40B4-BE49-F238E27FC236}">
              <a16:creationId xmlns:a16="http://schemas.microsoft.com/office/drawing/2014/main" id="{6282CE34-3BC9-4693-97C4-C9DF4CA29C75}"/>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295400" y="63246000"/>
          <a:ext cx="1447800" cy="1143000"/>
        </a:xfrm>
        <a:prstGeom prst="rect">
          <a:avLst/>
        </a:prstGeom>
      </xdr:spPr>
    </xdr:pic>
    <xdr:clientData/>
  </xdr:twoCellAnchor>
  <xdr:twoCellAnchor editAs="oneCell">
    <xdr:from>
      <xdr:col>1</xdr:col>
      <xdr:colOff>0</xdr:colOff>
      <xdr:row>70</xdr:row>
      <xdr:rowOff>0</xdr:rowOff>
    </xdr:from>
    <xdr:to>
      <xdr:col>1</xdr:col>
      <xdr:colOff>1449916</xdr:colOff>
      <xdr:row>95</xdr:row>
      <xdr:rowOff>0</xdr:rowOff>
    </xdr:to>
    <xdr:pic>
      <xdr:nvPicPr>
        <xdr:cNvPr id="224" name="Picture 223">
          <a:extLst>
            <a:ext uri="{FF2B5EF4-FFF2-40B4-BE49-F238E27FC236}">
              <a16:creationId xmlns:a16="http://schemas.microsoft.com/office/drawing/2014/main" id="{F28AFDFD-6FE6-4D41-90E5-3BBB763E7E79}"/>
            </a:ext>
          </a:extLst>
        </xdr:cNvPr>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295400" y="64389000"/>
          <a:ext cx="1447800" cy="1143000"/>
        </a:xfrm>
        <a:prstGeom prst="rect">
          <a:avLst/>
        </a:prstGeom>
      </xdr:spPr>
    </xdr:pic>
    <xdr:clientData/>
  </xdr:twoCellAnchor>
  <xdr:twoCellAnchor editAs="oneCell">
    <xdr:from>
      <xdr:col>1</xdr:col>
      <xdr:colOff>0</xdr:colOff>
      <xdr:row>71</xdr:row>
      <xdr:rowOff>0</xdr:rowOff>
    </xdr:from>
    <xdr:to>
      <xdr:col>1</xdr:col>
      <xdr:colOff>1449916</xdr:colOff>
      <xdr:row>95</xdr:row>
      <xdr:rowOff>0</xdr:rowOff>
    </xdr:to>
    <xdr:pic>
      <xdr:nvPicPr>
        <xdr:cNvPr id="226" name="Picture 225">
          <a:extLst>
            <a:ext uri="{FF2B5EF4-FFF2-40B4-BE49-F238E27FC236}">
              <a16:creationId xmlns:a16="http://schemas.microsoft.com/office/drawing/2014/main" id="{4E868645-E4C9-49F1-A384-08B5D7AD8CC3}"/>
            </a:ext>
          </a:extLst>
        </xdr:cNvPr>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295400" y="65532000"/>
          <a:ext cx="1447800" cy="1143000"/>
        </a:xfrm>
        <a:prstGeom prst="rect">
          <a:avLst/>
        </a:prstGeom>
      </xdr:spPr>
    </xdr:pic>
    <xdr:clientData/>
  </xdr:twoCellAnchor>
  <xdr:twoCellAnchor editAs="oneCell">
    <xdr:from>
      <xdr:col>1</xdr:col>
      <xdr:colOff>0</xdr:colOff>
      <xdr:row>76</xdr:row>
      <xdr:rowOff>0</xdr:rowOff>
    </xdr:from>
    <xdr:to>
      <xdr:col>1</xdr:col>
      <xdr:colOff>1449916</xdr:colOff>
      <xdr:row>95</xdr:row>
      <xdr:rowOff>0</xdr:rowOff>
    </xdr:to>
    <xdr:pic>
      <xdr:nvPicPr>
        <xdr:cNvPr id="228" name="Picture 227">
          <a:extLst>
            <a:ext uri="{FF2B5EF4-FFF2-40B4-BE49-F238E27FC236}">
              <a16:creationId xmlns:a16="http://schemas.microsoft.com/office/drawing/2014/main" id="{5A44F540-1518-4CB2-B7A3-9B3148367356}"/>
            </a:ext>
          </a:extLst>
        </xdr:cNvPr>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295400" y="66675000"/>
          <a:ext cx="1447800" cy="1143000"/>
        </a:xfrm>
        <a:prstGeom prst="rect">
          <a:avLst/>
        </a:prstGeom>
      </xdr:spPr>
    </xdr:pic>
    <xdr:clientData/>
  </xdr:twoCellAnchor>
  <xdr:twoCellAnchor editAs="oneCell">
    <xdr:from>
      <xdr:col>1</xdr:col>
      <xdr:colOff>0</xdr:colOff>
      <xdr:row>77</xdr:row>
      <xdr:rowOff>0</xdr:rowOff>
    </xdr:from>
    <xdr:to>
      <xdr:col>1</xdr:col>
      <xdr:colOff>1449916</xdr:colOff>
      <xdr:row>95</xdr:row>
      <xdr:rowOff>0</xdr:rowOff>
    </xdr:to>
    <xdr:pic>
      <xdr:nvPicPr>
        <xdr:cNvPr id="230" name="Picture 229">
          <a:extLst>
            <a:ext uri="{FF2B5EF4-FFF2-40B4-BE49-F238E27FC236}">
              <a16:creationId xmlns:a16="http://schemas.microsoft.com/office/drawing/2014/main" id="{CE9510A3-5F94-4C40-A51A-1B113452F74B}"/>
            </a:ext>
          </a:extLst>
        </xdr:cNvPr>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295400" y="67818000"/>
          <a:ext cx="1447800" cy="1143000"/>
        </a:xfrm>
        <a:prstGeom prst="rect">
          <a:avLst/>
        </a:prstGeom>
      </xdr:spPr>
    </xdr:pic>
    <xdr:clientData/>
  </xdr:twoCellAnchor>
  <xdr:twoCellAnchor editAs="oneCell">
    <xdr:from>
      <xdr:col>1</xdr:col>
      <xdr:colOff>0</xdr:colOff>
      <xdr:row>105</xdr:row>
      <xdr:rowOff>0</xdr:rowOff>
    </xdr:from>
    <xdr:to>
      <xdr:col>1</xdr:col>
      <xdr:colOff>1449916</xdr:colOff>
      <xdr:row>106</xdr:row>
      <xdr:rowOff>0</xdr:rowOff>
    </xdr:to>
    <xdr:pic>
      <xdr:nvPicPr>
        <xdr:cNvPr id="232" name="Picture 231">
          <a:extLst>
            <a:ext uri="{FF2B5EF4-FFF2-40B4-BE49-F238E27FC236}">
              <a16:creationId xmlns:a16="http://schemas.microsoft.com/office/drawing/2014/main" id="{8101B1AC-9893-499D-94BA-C7303B83341D}"/>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295400" y="68961000"/>
          <a:ext cx="1447800" cy="1143000"/>
        </a:xfrm>
        <a:prstGeom prst="rect">
          <a:avLst/>
        </a:prstGeom>
      </xdr:spPr>
    </xdr:pic>
    <xdr:clientData/>
  </xdr:twoCellAnchor>
  <xdr:twoCellAnchor editAs="oneCell">
    <xdr:from>
      <xdr:col>1</xdr:col>
      <xdr:colOff>0</xdr:colOff>
      <xdr:row>100</xdr:row>
      <xdr:rowOff>0</xdr:rowOff>
    </xdr:from>
    <xdr:to>
      <xdr:col>1</xdr:col>
      <xdr:colOff>1449916</xdr:colOff>
      <xdr:row>101</xdr:row>
      <xdr:rowOff>0</xdr:rowOff>
    </xdr:to>
    <xdr:pic>
      <xdr:nvPicPr>
        <xdr:cNvPr id="234" name="Picture 233">
          <a:extLst>
            <a:ext uri="{FF2B5EF4-FFF2-40B4-BE49-F238E27FC236}">
              <a16:creationId xmlns:a16="http://schemas.microsoft.com/office/drawing/2014/main" id="{1F4A28BD-598C-4FAD-9E43-FD1241C08734}"/>
            </a:ext>
          </a:extLst>
        </xdr:cNvPr>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295400" y="70104000"/>
          <a:ext cx="1447800" cy="1143000"/>
        </a:xfrm>
        <a:prstGeom prst="rect">
          <a:avLst/>
        </a:prstGeom>
      </xdr:spPr>
    </xdr:pic>
    <xdr:clientData/>
  </xdr:twoCellAnchor>
  <xdr:twoCellAnchor editAs="oneCell">
    <xdr:from>
      <xdr:col>1</xdr:col>
      <xdr:colOff>0</xdr:colOff>
      <xdr:row>97</xdr:row>
      <xdr:rowOff>0</xdr:rowOff>
    </xdr:from>
    <xdr:to>
      <xdr:col>1</xdr:col>
      <xdr:colOff>1449916</xdr:colOff>
      <xdr:row>98</xdr:row>
      <xdr:rowOff>0</xdr:rowOff>
    </xdr:to>
    <xdr:pic>
      <xdr:nvPicPr>
        <xdr:cNvPr id="236" name="Picture 235">
          <a:extLst>
            <a:ext uri="{FF2B5EF4-FFF2-40B4-BE49-F238E27FC236}">
              <a16:creationId xmlns:a16="http://schemas.microsoft.com/office/drawing/2014/main" id="{F2BB5C7D-AD48-49B4-887B-7216024689BF}"/>
            </a:ext>
          </a:extLst>
        </xdr:cNvPr>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295400" y="71247000"/>
          <a:ext cx="1447800" cy="1143000"/>
        </a:xfrm>
        <a:prstGeom prst="rect">
          <a:avLst/>
        </a:prstGeom>
      </xdr:spPr>
    </xdr:pic>
    <xdr:clientData/>
  </xdr:twoCellAnchor>
  <xdr:twoCellAnchor editAs="oneCell">
    <xdr:from>
      <xdr:col>1</xdr:col>
      <xdr:colOff>0</xdr:colOff>
      <xdr:row>90</xdr:row>
      <xdr:rowOff>0</xdr:rowOff>
    </xdr:from>
    <xdr:to>
      <xdr:col>1</xdr:col>
      <xdr:colOff>1449916</xdr:colOff>
      <xdr:row>95</xdr:row>
      <xdr:rowOff>0</xdr:rowOff>
    </xdr:to>
    <xdr:pic>
      <xdr:nvPicPr>
        <xdr:cNvPr id="238" name="Picture 237">
          <a:extLst>
            <a:ext uri="{FF2B5EF4-FFF2-40B4-BE49-F238E27FC236}">
              <a16:creationId xmlns:a16="http://schemas.microsoft.com/office/drawing/2014/main" id="{74EA5068-57F5-4CF0-BADD-22601C2A9812}"/>
            </a:ext>
          </a:extLst>
        </xdr:cNvPr>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295400" y="72390000"/>
          <a:ext cx="1447800" cy="1143000"/>
        </a:xfrm>
        <a:prstGeom prst="rect">
          <a:avLst/>
        </a:prstGeom>
      </xdr:spPr>
    </xdr:pic>
    <xdr:clientData/>
  </xdr:twoCellAnchor>
  <xdr:twoCellAnchor editAs="oneCell">
    <xdr:from>
      <xdr:col>1</xdr:col>
      <xdr:colOff>0</xdr:colOff>
      <xdr:row>82</xdr:row>
      <xdr:rowOff>0</xdr:rowOff>
    </xdr:from>
    <xdr:to>
      <xdr:col>1</xdr:col>
      <xdr:colOff>1449916</xdr:colOff>
      <xdr:row>95</xdr:row>
      <xdr:rowOff>0</xdr:rowOff>
    </xdr:to>
    <xdr:pic>
      <xdr:nvPicPr>
        <xdr:cNvPr id="240" name="Picture 239">
          <a:extLst>
            <a:ext uri="{FF2B5EF4-FFF2-40B4-BE49-F238E27FC236}">
              <a16:creationId xmlns:a16="http://schemas.microsoft.com/office/drawing/2014/main" id="{34219CCF-1BD2-42DA-A37F-6D9E6AF36760}"/>
            </a:ext>
          </a:extLst>
        </xdr:cNvPr>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295400" y="73533000"/>
          <a:ext cx="1447800" cy="1143000"/>
        </a:xfrm>
        <a:prstGeom prst="rect">
          <a:avLst/>
        </a:prstGeom>
      </xdr:spPr>
    </xdr:pic>
    <xdr:clientData/>
  </xdr:twoCellAnchor>
  <xdr:twoCellAnchor editAs="oneCell">
    <xdr:from>
      <xdr:col>1</xdr:col>
      <xdr:colOff>0</xdr:colOff>
      <xdr:row>89</xdr:row>
      <xdr:rowOff>0</xdr:rowOff>
    </xdr:from>
    <xdr:to>
      <xdr:col>1</xdr:col>
      <xdr:colOff>1449916</xdr:colOff>
      <xdr:row>95</xdr:row>
      <xdr:rowOff>0</xdr:rowOff>
    </xdr:to>
    <xdr:pic>
      <xdr:nvPicPr>
        <xdr:cNvPr id="242" name="Picture 241">
          <a:extLst>
            <a:ext uri="{FF2B5EF4-FFF2-40B4-BE49-F238E27FC236}">
              <a16:creationId xmlns:a16="http://schemas.microsoft.com/office/drawing/2014/main" id="{F5266D72-161B-42AC-AED2-D3F0DD8696FB}"/>
            </a:ext>
          </a:extLst>
        </xdr:cNvPr>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295400" y="74676000"/>
          <a:ext cx="1447800" cy="1143000"/>
        </a:xfrm>
        <a:prstGeom prst="rect">
          <a:avLst/>
        </a:prstGeom>
      </xdr:spPr>
    </xdr:pic>
    <xdr:clientData/>
  </xdr:twoCellAnchor>
  <xdr:twoCellAnchor editAs="oneCell">
    <xdr:from>
      <xdr:col>1</xdr:col>
      <xdr:colOff>0</xdr:colOff>
      <xdr:row>93</xdr:row>
      <xdr:rowOff>0</xdr:rowOff>
    </xdr:from>
    <xdr:to>
      <xdr:col>1</xdr:col>
      <xdr:colOff>1449916</xdr:colOff>
      <xdr:row>95</xdr:row>
      <xdr:rowOff>0</xdr:rowOff>
    </xdr:to>
    <xdr:pic>
      <xdr:nvPicPr>
        <xdr:cNvPr id="244" name="Picture 243">
          <a:extLst>
            <a:ext uri="{FF2B5EF4-FFF2-40B4-BE49-F238E27FC236}">
              <a16:creationId xmlns:a16="http://schemas.microsoft.com/office/drawing/2014/main" id="{1EDDFD77-92C6-4122-B6CC-0D9C98BE1D2B}"/>
            </a:ext>
          </a:extLst>
        </xdr:cNvPr>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295400" y="75819000"/>
          <a:ext cx="1447800" cy="1143000"/>
        </a:xfrm>
        <a:prstGeom prst="rect">
          <a:avLst/>
        </a:prstGeom>
      </xdr:spPr>
    </xdr:pic>
    <xdr:clientData/>
  </xdr:twoCellAnchor>
  <xdr:twoCellAnchor editAs="oneCell">
    <xdr:from>
      <xdr:col>1</xdr:col>
      <xdr:colOff>0</xdr:colOff>
      <xdr:row>92</xdr:row>
      <xdr:rowOff>0</xdr:rowOff>
    </xdr:from>
    <xdr:to>
      <xdr:col>1</xdr:col>
      <xdr:colOff>1449916</xdr:colOff>
      <xdr:row>95</xdr:row>
      <xdr:rowOff>0</xdr:rowOff>
    </xdr:to>
    <xdr:pic>
      <xdr:nvPicPr>
        <xdr:cNvPr id="246" name="Picture 245">
          <a:extLst>
            <a:ext uri="{FF2B5EF4-FFF2-40B4-BE49-F238E27FC236}">
              <a16:creationId xmlns:a16="http://schemas.microsoft.com/office/drawing/2014/main" id="{C163153F-1BA9-4AA2-AF87-CD96C14B5EDA}"/>
            </a:ext>
          </a:extLst>
        </xdr:cNvPr>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295400" y="76962000"/>
          <a:ext cx="1447800" cy="1143000"/>
        </a:xfrm>
        <a:prstGeom prst="rect">
          <a:avLst/>
        </a:prstGeom>
      </xdr:spPr>
    </xdr:pic>
    <xdr:clientData/>
  </xdr:twoCellAnchor>
  <xdr:twoCellAnchor editAs="oneCell">
    <xdr:from>
      <xdr:col>1</xdr:col>
      <xdr:colOff>0</xdr:colOff>
      <xdr:row>86</xdr:row>
      <xdr:rowOff>0</xdr:rowOff>
    </xdr:from>
    <xdr:to>
      <xdr:col>1</xdr:col>
      <xdr:colOff>1449916</xdr:colOff>
      <xdr:row>95</xdr:row>
      <xdr:rowOff>0</xdr:rowOff>
    </xdr:to>
    <xdr:pic>
      <xdr:nvPicPr>
        <xdr:cNvPr id="248" name="Picture 247">
          <a:extLst>
            <a:ext uri="{FF2B5EF4-FFF2-40B4-BE49-F238E27FC236}">
              <a16:creationId xmlns:a16="http://schemas.microsoft.com/office/drawing/2014/main" id="{795A59A8-8D5C-4906-B418-3EC7A6D89A13}"/>
            </a:ext>
          </a:extLst>
        </xdr:cNvPr>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295400" y="78105000"/>
          <a:ext cx="1447800" cy="1143000"/>
        </a:xfrm>
        <a:prstGeom prst="rect">
          <a:avLst/>
        </a:prstGeom>
      </xdr:spPr>
    </xdr:pic>
    <xdr:clientData/>
  </xdr:twoCellAnchor>
  <xdr:twoCellAnchor editAs="oneCell">
    <xdr:from>
      <xdr:col>1</xdr:col>
      <xdr:colOff>0</xdr:colOff>
      <xdr:row>18</xdr:row>
      <xdr:rowOff>0</xdr:rowOff>
    </xdr:from>
    <xdr:to>
      <xdr:col>1</xdr:col>
      <xdr:colOff>1449916</xdr:colOff>
      <xdr:row>95</xdr:row>
      <xdr:rowOff>0</xdr:rowOff>
    </xdr:to>
    <xdr:pic>
      <xdr:nvPicPr>
        <xdr:cNvPr id="250" name="Picture 249">
          <a:extLst>
            <a:ext uri="{FF2B5EF4-FFF2-40B4-BE49-F238E27FC236}">
              <a16:creationId xmlns:a16="http://schemas.microsoft.com/office/drawing/2014/main" id="{CD29A578-8CCC-480B-983B-7E7084F30ED0}"/>
            </a:ext>
          </a:extLst>
        </xdr:cNvPr>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295400" y="79248000"/>
          <a:ext cx="1447800" cy="1143000"/>
        </a:xfrm>
        <a:prstGeom prst="rect">
          <a:avLst/>
        </a:prstGeom>
      </xdr:spPr>
    </xdr:pic>
    <xdr:clientData/>
  </xdr:twoCellAnchor>
  <xdr:twoCellAnchor editAs="oneCell">
    <xdr:from>
      <xdr:col>1</xdr:col>
      <xdr:colOff>0</xdr:colOff>
      <xdr:row>21</xdr:row>
      <xdr:rowOff>0</xdr:rowOff>
    </xdr:from>
    <xdr:to>
      <xdr:col>1</xdr:col>
      <xdr:colOff>1449916</xdr:colOff>
      <xdr:row>95</xdr:row>
      <xdr:rowOff>0</xdr:rowOff>
    </xdr:to>
    <xdr:pic>
      <xdr:nvPicPr>
        <xdr:cNvPr id="252" name="Picture 251">
          <a:extLst>
            <a:ext uri="{FF2B5EF4-FFF2-40B4-BE49-F238E27FC236}">
              <a16:creationId xmlns:a16="http://schemas.microsoft.com/office/drawing/2014/main" id="{EEA7C133-64DB-48ED-92E0-8B5CB3A2A06E}"/>
            </a:ext>
          </a:extLst>
        </xdr:cNvPr>
        <xdr:cNvPicPr>
          <a:picLocks/>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295400" y="80391000"/>
          <a:ext cx="1447800" cy="1143000"/>
        </a:xfrm>
        <a:prstGeom prst="rect">
          <a:avLst/>
        </a:prstGeom>
      </xdr:spPr>
    </xdr:pic>
    <xdr:clientData/>
  </xdr:twoCellAnchor>
  <xdr:twoCellAnchor editAs="oneCell">
    <xdr:from>
      <xdr:col>1</xdr:col>
      <xdr:colOff>0</xdr:colOff>
      <xdr:row>10</xdr:row>
      <xdr:rowOff>0</xdr:rowOff>
    </xdr:from>
    <xdr:to>
      <xdr:col>1</xdr:col>
      <xdr:colOff>1449916</xdr:colOff>
      <xdr:row>95</xdr:row>
      <xdr:rowOff>0</xdr:rowOff>
    </xdr:to>
    <xdr:pic>
      <xdr:nvPicPr>
        <xdr:cNvPr id="254" name="Picture 253">
          <a:extLst>
            <a:ext uri="{FF2B5EF4-FFF2-40B4-BE49-F238E27FC236}">
              <a16:creationId xmlns:a16="http://schemas.microsoft.com/office/drawing/2014/main" id="{AB2BEA3B-D1CA-48E8-AEED-26D7C5E5AD74}"/>
            </a:ext>
          </a:extLst>
        </xdr:cNvPr>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295400" y="81534000"/>
          <a:ext cx="1447800" cy="1143000"/>
        </a:xfrm>
        <a:prstGeom prst="rect">
          <a:avLst/>
        </a:prstGeom>
      </xdr:spPr>
    </xdr:pic>
    <xdr:clientData/>
  </xdr:twoCellAnchor>
  <xdr:twoCellAnchor editAs="oneCell">
    <xdr:from>
      <xdr:col>1</xdr:col>
      <xdr:colOff>0</xdr:colOff>
      <xdr:row>11</xdr:row>
      <xdr:rowOff>0</xdr:rowOff>
    </xdr:from>
    <xdr:to>
      <xdr:col>1</xdr:col>
      <xdr:colOff>1449916</xdr:colOff>
      <xdr:row>95</xdr:row>
      <xdr:rowOff>0</xdr:rowOff>
    </xdr:to>
    <xdr:pic>
      <xdr:nvPicPr>
        <xdr:cNvPr id="256" name="Picture 255">
          <a:extLst>
            <a:ext uri="{FF2B5EF4-FFF2-40B4-BE49-F238E27FC236}">
              <a16:creationId xmlns:a16="http://schemas.microsoft.com/office/drawing/2014/main" id="{EFCD4B3E-3407-4693-B8AB-37E5B0E415A6}"/>
            </a:ext>
          </a:extLst>
        </xdr:cNvPr>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295400" y="82677000"/>
          <a:ext cx="1447800" cy="1143000"/>
        </a:xfrm>
        <a:prstGeom prst="rect">
          <a:avLst/>
        </a:prstGeom>
      </xdr:spPr>
    </xdr:pic>
    <xdr:clientData/>
  </xdr:twoCellAnchor>
  <xdr:twoCellAnchor editAs="oneCell">
    <xdr:from>
      <xdr:col>1</xdr:col>
      <xdr:colOff>0</xdr:colOff>
      <xdr:row>9</xdr:row>
      <xdr:rowOff>0</xdr:rowOff>
    </xdr:from>
    <xdr:to>
      <xdr:col>1</xdr:col>
      <xdr:colOff>1449916</xdr:colOff>
      <xdr:row>95</xdr:row>
      <xdr:rowOff>0</xdr:rowOff>
    </xdr:to>
    <xdr:pic>
      <xdr:nvPicPr>
        <xdr:cNvPr id="258" name="Picture 257">
          <a:extLst>
            <a:ext uri="{FF2B5EF4-FFF2-40B4-BE49-F238E27FC236}">
              <a16:creationId xmlns:a16="http://schemas.microsoft.com/office/drawing/2014/main" id="{9686451B-A86C-4DFE-A731-6226D8D777C4}"/>
            </a:ext>
          </a:extLst>
        </xdr:cNvPr>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295400" y="83820000"/>
          <a:ext cx="1447800" cy="1143000"/>
        </a:xfrm>
        <a:prstGeom prst="rect">
          <a:avLst/>
        </a:prstGeom>
      </xdr:spPr>
    </xdr:pic>
    <xdr:clientData/>
  </xdr:twoCellAnchor>
  <xdr:twoCellAnchor editAs="oneCell">
    <xdr:from>
      <xdr:col>1</xdr:col>
      <xdr:colOff>0</xdr:colOff>
      <xdr:row>13</xdr:row>
      <xdr:rowOff>0</xdr:rowOff>
    </xdr:from>
    <xdr:to>
      <xdr:col>1</xdr:col>
      <xdr:colOff>1449916</xdr:colOff>
      <xdr:row>95</xdr:row>
      <xdr:rowOff>0</xdr:rowOff>
    </xdr:to>
    <xdr:pic>
      <xdr:nvPicPr>
        <xdr:cNvPr id="260" name="Picture 259">
          <a:extLst>
            <a:ext uri="{FF2B5EF4-FFF2-40B4-BE49-F238E27FC236}">
              <a16:creationId xmlns:a16="http://schemas.microsoft.com/office/drawing/2014/main" id="{D4E62BFD-6844-4988-AE60-7AEC991D8E0E}"/>
            </a:ext>
          </a:extLst>
        </xdr:cNvPr>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295400" y="84963000"/>
          <a:ext cx="1447800" cy="1143000"/>
        </a:xfrm>
        <a:prstGeom prst="rect">
          <a:avLst/>
        </a:prstGeom>
      </xdr:spPr>
    </xdr:pic>
    <xdr:clientData/>
  </xdr:twoCellAnchor>
  <xdr:twoCellAnchor editAs="oneCell">
    <xdr:from>
      <xdr:col>1</xdr:col>
      <xdr:colOff>0</xdr:colOff>
      <xdr:row>107</xdr:row>
      <xdr:rowOff>0</xdr:rowOff>
    </xdr:from>
    <xdr:to>
      <xdr:col>1</xdr:col>
      <xdr:colOff>1449916</xdr:colOff>
      <xdr:row>108</xdr:row>
      <xdr:rowOff>0</xdr:rowOff>
    </xdr:to>
    <xdr:pic>
      <xdr:nvPicPr>
        <xdr:cNvPr id="262" name="Picture 261">
          <a:extLst>
            <a:ext uri="{FF2B5EF4-FFF2-40B4-BE49-F238E27FC236}">
              <a16:creationId xmlns:a16="http://schemas.microsoft.com/office/drawing/2014/main" id="{3B2DDCE5-A750-41F5-8B2F-6A561B28FA3C}"/>
            </a:ext>
          </a:extLst>
        </xdr:cNvPr>
        <xdr:cNvPicPr>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295400" y="86106000"/>
          <a:ext cx="1447800" cy="1143000"/>
        </a:xfrm>
        <a:prstGeom prst="rect">
          <a:avLst/>
        </a:prstGeom>
      </xdr:spPr>
    </xdr:pic>
    <xdr:clientData/>
  </xdr:twoCellAnchor>
  <xdr:twoCellAnchor editAs="oneCell">
    <xdr:from>
      <xdr:col>1</xdr:col>
      <xdr:colOff>0</xdr:colOff>
      <xdr:row>96</xdr:row>
      <xdr:rowOff>0</xdr:rowOff>
    </xdr:from>
    <xdr:to>
      <xdr:col>1</xdr:col>
      <xdr:colOff>1449916</xdr:colOff>
      <xdr:row>97</xdr:row>
      <xdr:rowOff>0</xdr:rowOff>
    </xdr:to>
    <xdr:pic>
      <xdr:nvPicPr>
        <xdr:cNvPr id="264" name="Picture 263">
          <a:extLst>
            <a:ext uri="{FF2B5EF4-FFF2-40B4-BE49-F238E27FC236}">
              <a16:creationId xmlns:a16="http://schemas.microsoft.com/office/drawing/2014/main" id="{82007330-583B-45C7-943E-9E7332006723}"/>
            </a:ext>
          </a:extLst>
        </xdr:cNvPr>
        <xdr:cNvPicPr>
          <a:picLocks/>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1295400" y="87249000"/>
          <a:ext cx="1447800" cy="1143000"/>
        </a:xfrm>
        <a:prstGeom prst="rect">
          <a:avLst/>
        </a:prstGeom>
      </xdr:spPr>
    </xdr:pic>
    <xdr:clientData/>
  </xdr:twoCellAnchor>
  <xdr:twoCellAnchor editAs="oneCell">
    <xdr:from>
      <xdr:col>1</xdr:col>
      <xdr:colOff>0</xdr:colOff>
      <xdr:row>37</xdr:row>
      <xdr:rowOff>0</xdr:rowOff>
    </xdr:from>
    <xdr:to>
      <xdr:col>1</xdr:col>
      <xdr:colOff>1449916</xdr:colOff>
      <xdr:row>95</xdr:row>
      <xdr:rowOff>0</xdr:rowOff>
    </xdr:to>
    <xdr:pic>
      <xdr:nvPicPr>
        <xdr:cNvPr id="266" name="Picture 265">
          <a:extLst>
            <a:ext uri="{FF2B5EF4-FFF2-40B4-BE49-F238E27FC236}">
              <a16:creationId xmlns:a16="http://schemas.microsoft.com/office/drawing/2014/main" id="{E2708F54-BCE3-4A1B-9D05-A5AE353493A8}"/>
            </a:ext>
          </a:extLst>
        </xdr:cNvPr>
        <xdr:cNvPicPr>
          <a:picLocks/>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295400" y="88392000"/>
          <a:ext cx="1447800" cy="1143000"/>
        </a:xfrm>
        <a:prstGeom prst="rect">
          <a:avLst/>
        </a:prstGeom>
      </xdr:spPr>
    </xdr:pic>
    <xdr:clientData/>
  </xdr:twoCellAnchor>
  <xdr:twoCellAnchor editAs="oneCell">
    <xdr:from>
      <xdr:col>1</xdr:col>
      <xdr:colOff>0</xdr:colOff>
      <xdr:row>36</xdr:row>
      <xdr:rowOff>0</xdr:rowOff>
    </xdr:from>
    <xdr:to>
      <xdr:col>1</xdr:col>
      <xdr:colOff>1449916</xdr:colOff>
      <xdr:row>95</xdr:row>
      <xdr:rowOff>0</xdr:rowOff>
    </xdr:to>
    <xdr:pic>
      <xdr:nvPicPr>
        <xdr:cNvPr id="268" name="Picture 267">
          <a:extLst>
            <a:ext uri="{FF2B5EF4-FFF2-40B4-BE49-F238E27FC236}">
              <a16:creationId xmlns:a16="http://schemas.microsoft.com/office/drawing/2014/main" id="{AACE9168-6C64-4FC4-8874-D42B4342A5C0}"/>
            </a:ext>
          </a:extLst>
        </xdr:cNvPr>
        <xdr:cNvPicPr>
          <a:picLocks/>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1295400" y="89535000"/>
          <a:ext cx="1447800" cy="1143000"/>
        </a:xfrm>
        <a:prstGeom prst="rect">
          <a:avLst/>
        </a:prstGeom>
      </xdr:spPr>
    </xdr:pic>
    <xdr:clientData/>
  </xdr:twoCellAnchor>
  <xdr:twoCellAnchor editAs="oneCell">
    <xdr:from>
      <xdr:col>1</xdr:col>
      <xdr:colOff>0</xdr:colOff>
      <xdr:row>75</xdr:row>
      <xdr:rowOff>0</xdr:rowOff>
    </xdr:from>
    <xdr:to>
      <xdr:col>1</xdr:col>
      <xdr:colOff>1449916</xdr:colOff>
      <xdr:row>95</xdr:row>
      <xdr:rowOff>0</xdr:rowOff>
    </xdr:to>
    <xdr:pic>
      <xdr:nvPicPr>
        <xdr:cNvPr id="270" name="Picture 269">
          <a:extLst>
            <a:ext uri="{FF2B5EF4-FFF2-40B4-BE49-F238E27FC236}">
              <a16:creationId xmlns:a16="http://schemas.microsoft.com/office/drawing/2014/main" id="{4EF84304-714C-4C3F-B47C-959A837C538B}"/>
            </a:ext>
          </a:extLst>
        </xdr:cNvPr>
        <xdr:cNvPicPr>
          <a:picLocks/>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1295400" y="90678000"/>
          <a:ext cx="1447800" cy="1143000"/>
        </a:xfrm>
        <a:prstGeom prst="rect">
          <a:avLst/>
        </a:prstGeom>
      </xdr:spPr>
    </xdr:pic>
    <xdr:clientData/>
  </xdr:twoCellAnchor>
  <xdr:twoCellAnchor editAs="oneCell">
    <xdr:from>
      <xdr:col>1</xdr:col>
      <xdr:colOff>0</xdr:colOff>
      <xdr:row>73</xdr:row>
      <xdr:rowOff>0</xdr:rowOff>
    </xdr:from>
    <xdr:to>
      <xdr:col>1</xdr:col>
      <xdr:colOff>1449916</xdr:colOff>
      <xdr:row>95</xdr:row>
      <xdr:rowOff>0</xdr:rowOff>
    </xdr:to>
    <xdr:pic>
      <xdr:nvPicPr>
        <xdr:cNvPr id="272" name="Picture 271">
          <a:extLst>
            <a:ext uri="{FF2B5EF4-FFF2-40B4-BE49-F238E27FC236}">
              <a16:creationId xmlns:a16="http://schemas.microsoft.com/office/drawing/2014/main" id="{D203E43F-F1B4-4287-A2C5-7775AAE1CEB8}"/>
            </a:ext>
          </a:extLst>
        </xdr:cNvPr>
        <xdr:cNvPicPr>
          <a:picLocks/>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1295400" y="91821000"/>
          <a:ext cx="1447800" cy="1143000"/>
        </a:xfrm>
        <a:prstGeom prst="rect">
          <a:avLst/>
        </a:prstGeom>
      </xdr:spPr>
    </xdr:pic>
    <xdr:clientData/>
  </xdr:twoCellAnchor>
  <xdr:twoCellAnchor editAs="oneCell">
    <xdr:from>
      <xdr:col>1</xdr:col>
      <xdr:colOff>0</xdr:colOff>
      <xdr:row>43</xdr:row>
      <xdr:rowOff>0</xdr:rowOff>
    </xdr:from>
    <xdr:to>
      <xdr:col>1</xdr:col>
      <xdr:colOff>1449916</xdr:colOff>
      <xdr:row>95</xdr:row>
      <xdr:rowOff>0</xdr:rowOff>
    </xdr:to>
    <xdr:pic>
      <xdr:nvPicPr>
        <xdr:cNvPr id="274" name="Picture 273">
          <a:extLst>
            <a:ext uri="{FF2B5EF4-FFF2-40B4-BE49-F238E27FC236}">
              <a16:creationId xmlns:a16="http://schemas.microsoft.com/office/drawing/2014/main" id="{7A5E9790-74C2-425E-B6CB-83B6D86D92E8}"/>
            </a:ext>
          </a:extLst>
        </xdr:cNvPr>
        <xdr:cNvPicPr>
          <a:picLocks/>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1295400" y="92964000"/>
          <a:ext cx="1447800" cy="1143000"/>
        </a:xfrm>
        <a:prstGeom prst="rect">
          <a:avLst/>
        </a:prstGeom>
      </xdr:spPr>
    </xdr:pic>
    <xdr:clientData/>
  </xdr:twoCellAnchor>
  <xdr:twoCellAnchor editAs="oneCell">
    <xdr:from>
      <xdr:col>1</xdr:col>
      <xdr:colOff>0</xdr:colOff>
      <xdr:row>44</xdr:row>
      <xdr:rowOff>0</xdr:rowOff>
    </xdr:from>
    <xdr:to>
      <xdr:col>1</xdr:col>
      <xdr:colOff>1449916</xdr:colOff>
      <xdr:row>95</xdr:row>
      <xdr:rowOff>0</xdr:rowOff>
    </xdr:to>
    <xdr:pic>
      <xdr:nvPicPr>
        <xdr:cNvPr id="276" name="Picture 275">
          <a:extLst>
            <a:ext uri="{FF2B5EF4-FFF2-40B4-BE49-F238E27FC236}">
              <a16:creationId xmlns:a16="http://schemas.microsoft.com/office/drawing/2014/main" id="{5A4A96B0-6296-47B0-9D97-84147C741772}"/>
            </a:ext>
          </a:extLst>
        </xdr:cNvPr>
        <xdr:cNvPicPr>
          <a:picLocks/>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1295400" y="94107000"/>
          <a:ext cx="1447800" cy="1143000"/>
        </a:xfrm>
        <a:prstGeom prst="rect">
          <a:avLst/>
        </a:prstGeom>
      </xdr:spPr>
    </xdr:pic>
    <xdr:clientData/>
  </xdr:twoCellAnchor>
  <xdr:twoCellAnchor editAs="oneCell">
    <xdr:from>
      <xdr:col>1</xdr:col>
      <xdr:colOff>0</xdr:colOff>
      <xdr:row>45</xdr:row>
      <xdr:rowOff>0</xdr:rowOff>
    </xdr:from>
    <xdr:to>
      <xdr:col>1</xdr:col>
      <xdr:colOff>1449916</xdr:colOff>
      <xdr:row>95</xdr:row>
      <xdr:rowOff>0</xdr:rowOff>
    </xdr:to>
    <xdr:pic>
      <xdr:nvPicPr>
        <xdr:cNvPr id="278" name="Picture 277">
          <a:extLst>
            <a:ext uri="{FF2B5EF4-FFF2-40B4-BE49-F238E27FC236}">
              <a16:creationId xmlns:a16="http://schemas.microsoft.com/office/drawing/2014/main" id="{DA7D9988-344D-4230-8A82-8C1B5D0BA7D8}"/>
            </a:ext>
          </a:extLst>
        </xdr:cNvPr>
        <xdr:cNvPicPr>
          <a:picLocks/>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1295400" y="95250000"/>
          <a:ext cx="1447800" cy="1143000"/>
        </a:xfrm>
        <a:prstGeom prst="rect">
          <a:avLst/>
        </a:prstGeom>
      </xdr:spPr>
    </xdr:pic>
    <xdr:clientData/>
  </xdr:twoCellAnchor>
  <xdr:twoCellAnchor editAs="oneCell">
    <xdr:from>
      <xdr:col>1</xdr:col>
      <xdr:colOff>0</xdr:colOff>
      <xdr:row>46</xdr:row>
      <xdr:rowOff>0</xdr:rowOff>
    </xdr:from>
    <xdr:to>
      <xdr:col>1</xdr:col>
      <xdr:colOff>1449916</xdr:colOff>
      <xdr:row>95</xdr:row>
      <xdr:rowOff>0</xdr:rowOff>
    </xdr:to>
    <xdr:pic>
      <xdr:nvPicPr>
        <xdr:cNvPr id="280" name="Picture 279">
          <a:extLst>
            <a:ext uri="{FF2B5EF4-FFF2-40B4-BE49-F238E27FC236}">
              <a16:creationId xmlns:a16="http://schemas.microsoft.com/office/drawing/2014/main" id="{8EC43D13-F6F7-4E47-B37E-6A29A281DF1C}"/>
            </a:ext>
          </a:extLst>
        </xdr:cNvPr>
        <xdr:cNvPicPr>
          <a:picLocks/>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1295400" y="96393000"/>
          <a:ext cx="1447800" cy="1143000"/>
        </a:xfrm>
        <a:prstGeom prst="rect">
          <a:avLst/>
        </a:prstGeom>
      </xdr:spPr>
    </xdr:pic>
    <xdr:clientData/>
  </xdr:twoCellAnchor>
  <xdr:twoCellAnchor editAs="oneCell">
    <xdr:from>
      <xdr:col>1</xdr:col>
      <xdr:colOff>0</xdr:colOff>
      <xdr:row>47</xdr:row>
      <xdr:rowOff>0</xdr:rowOff>
    </xdr:from>
    <xdr:to>
      <xdr:col>1</xdr:col>
      <xdr:colOff>1449916</xdr:colOff>
      <xdr:row>95</xdr:row>
      <xdr:rowOff>0</xdr:rowOff>
    </xdr:to>
    <xdr:pic>
      <xdr:nvPicPr>
        <xdr:cNvPr id="282" name="Picture 281">
          <a:extLst>
            <a:ext uri="{FF2B5EF4-FFF2-40B4-BE49-F238E27FC236}">
              <a16:creationId xmlns:a16="http://schemas.microsoft.com/office/drawing/2014/main" id="{6C183640-3294-443C-8B75-4A5A1FD85FDD}"/>
            </a:ext>
          </a:extLst>
        </xdr:cNvPr>
        <xdr:cNvPicPr>
          <a:picLocks/>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1295400" y="97536000"/>
          <a:ext cx="1447800" cy="1143000"/>
        </a:xfrm>
        <a:prstGeom prst="rect">
          <a:avLst/>
        </a:prstGeom>
      </xdr:spPr>
    </xdr:pic>
    <xdr:clientData/>
  </xdr:twoCellAnchor>
  <xdr:twoCellAnchor editAs="oneCell">
    <xdr:from>
      <xdr:col>1</xdr:col>
      <xdr:colOff>0</xdr:colOff>
      <xdr:row>48</xdr:row>
      <xdr:rowOff>0</xdr:rowOff>
    </xdr:from>
    <xdr:to>
      <xdr:col>1</xdr:col>
      <xdr:colOff>1449916</xdr:colOff>
      <xdr:row>95</xdr:row>
      <xdr:rowOff>0</xdr:rowOff>
    </xdr:to>
    <xdr:pic>
      <xdr:nvPicPr>
        <xdr:cNvPr id="284" name="Picture 283">
          <a:extLst>
            <a:ext uri="{FF2B5EF4-FFF2-40B4-BE49-F238E27FC236}">
              <a16:creationId xmlns:a16="http://schemas.microsoft.com/office/drawing/2014/main" id="{71BBB26F-C9B0-4E96-A507-77216C4A6673}"/>
            </a:ext>
          </a:extLst>
        </xdr:cNvPr>
        <xdr:cNvPicPr>
          <a:picLocks/>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1295400" y="98679000"/>
          <a:ext cx="1447800" cy="1143000"/>
        </a:xfrm>
        <a:prstGeom prst="rect">
          <a:avLst/>
        </a:prstGeom>
      </xdr:spPr>
    </xdr:pic>
    <xdr:clientData/>
  </xdr:twoCellAnchor>
  <xdr:twoCellAnchor editAs="oneCell">
    <xdr:from>
      <xdr:col>1</xdr:col>
      <xdr:colOff>0</xdr:colOff>
      <xdr:row>49</xdr:row>
      <xdr:rowOff>0</xdr:rowOff>
    </xdr:from>
    <xdr:to>
      <xdr:col>1</xdr:col>
      <xdr:colOff>1449916</xdr:colOff>
      <xdr:row>95</xdr:row>
      <xdr:rowOff>0</xdr:rowOff>
    </xdr:to>
    <xdr:pic>
      <xdr:nvPicPr>
        <xdr:cNvPr id="286" name="Picture 285">
          <a:extLst>
            <a:ext uri="{FF2B5EF4-FFF2-40B4-BE49-F238E27FC236}">
              <a16:creationId xmlns:a16="http://schemas.microsoft.com/office/drawing/2014/main" id="{B22A7EE4-4CD2-45BB-B370-588831FE0C3C}"/>
            </a:ext>
          </a:extLst>
        </xdr:cNvPr>
        <xdr:cNvPicPr>
          <a:picLocks/>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1295400" y="99822000"/>
          <a:ext cx="1447800" cy="1143000"/>
        </a:xfrm>
        <a:prstGeom prst="rect">
          <a:avLst/>
        </a:prstGeom>
      </xdr:spPr>
    </xdr:pic>
    <xdr:clientData/>
  </xdr:twoCellAnchor>
  <xdr:twoCellAnchor editAs="oneCell">
    <xdr:from>
      <xdr:col>1</xdr:col>
      <xdr:colOff>0</xdr:colOff>
      <xdr:row>50</xdr:row>
      <xdr:rowOff>0</xdr:rowOff>
    </xdr:from>
    <xdr:to>
      <xdr:col>1</xdr:col>
      <xdr:colOff>1449916</xdr:colOff>
      <xdr:row>95</xdr:row>
      <xdr:rowOff>0</xdr:rowOff>
    </xdr:to>
    <xdr:pic>
      <xdr:nvPicPr>
        <xdr:cNvPr id="288" name="Picture 287">
          <a:extLst>
            <a:ext uri="{FF2B5EF4-FFF2-40B4-BE49-F238E27FC236}">
              <a16:creationId xmlns:a16="http://schemas.microsoft.com/office/drawing/2014/main" id="{F70C43B6-1BE1-4495-BE4A-41FC576CA9A7}"/>
            </a:ext>
          </a:extLst>
        </xdr:cNvPr>
        <xdr:cNvPicPr>
          <a:picLocks/>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1295400" y="100965000"/>
          <a:ext cx="1447800" cy="1143000"/>
        </a:xfrm>
        <a:prstGeom prst="rect">
          <a:avLst/>
        </a:prstGeom>
      </xdr:spPr>
    </xdr:pic>
    <xdr:clientData/>
  </xdr:twoCellAnchor>
  <xdr:twoCellAnchor editAs="oneCell">
    <xdr:from>
      <xdr:col>1</xdr:col>
      <xdr:colOff>0</xdr:colOff>
      <xdr:row>51</xdr:row>
      <xdr:rowOff>0</xdr:rowOff>
    </xdr:from>
    <xdr:to>
      <xdr:col>1</xdr:col>
      <xdr:colOff>1449916</xdr:colOff>
      <xdr:row>95</xdr:row>
      <xdr:rowOff>0</xdr:rowOff>
    </xdr:to>
    <xdr:pic>
      <xdr:nvPicPr>
        <xdr:cNvPr id="290" name="Picture 289">
          <a:extLst>
            <a:ext uri="{FF2B5EF4-FFF2-40B4-BE49-F238E27FC236}">
              <a16:creationId xmlns:a16="http://schemas.microsoft.com/office/drawing/2014/main" id="{E02EE9B1-39EB-4AED-8B2C-DBAA823EB3AC}"/>
            </a:ext>
          </a:extLst>
        </xdr:cNvPr>
        <xdr:cNvPicPr>
          <a:picLocks/>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1295400" y="102108000"/>
          <a:ext cx="1447800" cy="1143000"/>
        </a:xfrm>
        <a:prstGeom prst="rect">
          <a:avLst/>
        </a:prstGeom>
      </xdr:spPr>
    </xdr:pic>
    <xdr:clientData/>
  </xdr:twoCellAnchor>
  <xdr:twoCellAnchor editAs="oneCell">
    <xdr:from>
      <xdr:col>1</xdr:col>
      <xdr:colOff>0</xdr:colOff>
      <xdr:row>52</xdr:row>
      <xdr:rowOff>0</xdr:rowOff>
    </xdr:from>
    <xdr:to>
      <xdr:col>1</xdr:col>
      <xdr:colOff>1449916</xdr:colOff>
      <xdr:row>95</xdr:row>
      <xdr:rowOff>0</xdr:rowOff>
    </xdr:to>
    <xdr:pic>
      <xdr:nvPicPr>
        <xdr:cNvPr id="292" name="Picture 291">
          <a:extLst>
            <a:ext uri="{FF2B5EF4-FFF2-40B4-BE49-F238E27FC236}">
              <a16:creationId xmlns:a16="http://schemas.microsoft.com/office/drawing/2014/main" id="{C449F65E-59D8-4552-96EB-DD16B34BBD42}"/>
            </a:ext>
          </a:extLst>
        </xdr:cNvPr>
        <xdr:cNvPicPr>
          <a:picLocks/>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1295400" y="103251000"/>
          <a:ext cx="1447800" cy="1143000"/>
        </a:xfrm>
        <a:prstGeom prst="rect">
          <a:avLst/>
        </a:prstGeom>
      </xdr:spPr>
    </xdr:pic>
    <xdr:clientData/>
  </xdr:twoCellAnchor>
  <xdr:twoCellAnchor editAs="oneCell">
    <xdr:from>
      <xdr:col>1</xdr:col>
      <xdr:colOff>0</xdr:colOff>
      <xdr:row>53</xdr:row>
      <xdr:rowOff>0</xdr:rowOff>
    </xdr:from>
    <xdr:to>
      <xdr:col>1</xdr:col>
      <xdr:colOff>1449916</xdr:colOff>
      <xdr:row>95</xdr:row>
      <xdr:rowOff>0</xdr:rowOff>
    </xdr:to>
    <xdr:pic>
      <xdr:nvPicPr>
        <xdr:cNvPr id="294" name="Picture 293">
          <a:extLst>
            <a:ext uri="{FF2B5EF4-FFF2-40B4-BE49-F238E27FC236}">
              <a16:creationId xmlns:a16="http://schemas.microsoft.com/office/drawing/2014/main" id="{64A624CE-7E58-49F0-9386-2D856E9F1EC8}"/>
            </a:ext>
          </a:extLst>
        </xdr:cNvPr>
        <xdr:cNvPicPr>
          <a:picLocks/>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1295400" y="104394000"/>
          <a:ext cx="1447800" cy="1143000"/>
        </a:xfrm>
        <a:prstGeom prst="rect">
          <a:avLst/>
        </a:prstGeom>
      </xdr:spPr>
    </xdr:pic>
    <xdr:clientData/>
  </xdr:twoCellAnchor>
  <xdr:twoCellAnchor editAs="oneCell">
    <xdr:from>
      <xdr:col>1</xdr:col>
      <xdr:colOff>0</xdr:colOff>
      <xdr:row>54</xdr:row>
      <xdr:rowOff>0</xdr:rowOff>
    </xdr:from>
    <xdr:to>
      <xdr:col>1</xdr:col>
      <xdr:colOff>1449916</xdr:colOff>
      <xdr:row>95</xdr:row>
      <xdr:rowOff>0</xdr:rowOff>
    </xdr:to>
    <xdr:pic>
      <xdr:nvPicPr>
        <xdr:cNvPr id="296" name="Picture 295">
          <a:extLst>
            <a:ext uri="{FF2B5EF4-FFF2-40B4-BE49-F238E27FC236}">
              <a16:creationId xmlns:a16="http://schemas.microsoft.com/office/drawing/2014/main" id="{5E3D680F-F202-4499-91F8-6D92D62E6691}"/>
            </a:ext>
          </a:extLst>
        </xdr:cNvPr>
        <xdr:cNvPicPr>
          <a:picLocks/>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1295400" y="105537000"/>
          <a:ext cx="1447800" cy="1143000"/>
        </a:xfrm>
        <a:prstGeom prst="rect">
          <a:avLst/>
        </a:prstGeom>
      </xdr:spPr>
    </xdr:pic>
    <xdr:clientData/>
  </xdr:twoCellAnchor>
  <xdr:twoCellAnchor editAs="oneCell">
    <xdr:from>
      <xdr:col>1</xdr:col>
      <xdr:colOff>0</xdr:colOff>
      <xdr:row>55</xdr:row>
      <xdr:rowOff>0</xdr:rowOff>
    </xdr:from>
    <xdr:to>
      <xdr:col>1</xdr:col>
      <xdr:colOff>1449916</xdr:colOff>
      <xdr:row>95</xdr:row>
      <xdr:rowOff>0</xdr:rowOff>
    </xdr:to>
    <xdr:pic>
      <xdr:nvPicPr>
        <xdr:cNvPr id="298" name="Picture 297">
          <a:extLst>
            <a:ext uri="{FF2B5EF4-FFF2-40B4-BE49-F238E27FC236}">
              <a16:creationId xmlns:a16="http://schemas.microsoft.com/office/drawing/2014/main" id="{D2EDC1FD-FEA1-415B-9908-A5A9D857706A}"/>
            </a:ext>
          </a:extLst>
        </xdr:cNvPr>
        <xdr:cNvPicPr>
          <a:picLocks/>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1295400" y="106680000"/>
          <a:ext cx="1447800" cy="1143000"/>
        </a:xfrm>
        <a:prstGeom prst="rect">
          <a:avLst/>
        </a:prstGeom>
      </xdr:spPr>
    </xdr:pic>
    <xdr:clientData/>
  </xdr:twoCellAnchor>
  <xdr:twoCellAnchor editAs="oneCell">
    <xdr:from>
      <xdr:col>1</xdr:col>
      <xdr:colOff>0</xdr:colOff>
      <xdr:row>56</xdr:row>
      <xdr:rowOff>0</xdr:rowOff>
    </xdr:from>
    <xdr:to>
      <xdr:col>1</xdr:col>
      <xdr:colOff>1449916</xdr:colOff>
      <xdr:row>95</xdr:row>
      <xdr:rowOff>0</xdr:rowOff>
    </xdr:to>
    <xdr:pic>
      <xdr:nvPicPr>
        <xdr:cNvPr id="300" name="Picture 299">
          <a:extLst>
            <a:ext uri="{FF2B5EF4-FFF2-40B4-BE49-F238E27FC236}">
              <a16:creationId xmlns:a16="http://schemas.microsoft.com/office/drawing/2014/main" id="{D8E16E1B-859A-4EE7-ABD6-59F864C7138F}"/>
            </a:ext>
          </a:extLst>
        </xdr:cNvPr>
        <xdr:cNvPicPr>
          <a:picLocks/>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1295400" y="107823000"/>
          <a:ext cx="1447800" cy="1143000"/>
        </a:xfrm>
        <a:prstGeom prst="rect">
          <a:avLst/>
        </a:prstGeom>
      </xdr:spPr>
    </xdr:pic>
    <xdr:clientData/>
  </xdr:twoCellAnchor>
  <xdr:twoCellAnchor editAs="oneCell">
    <xdr:from>
      <xdr:col>1</xdr:col>
      <xdr:colOff>0</xdr:colOff>
      <xdr:row>57</xdr:row>
      <xdr:rowOff>0</xdr:rowOff>
    </xdr:from>
    <xdr:to>
      <xdr:col>1</xdr:col>
      <xdr:colOff>1449916</xdr:colOff>
      <xdr:row>95</xdr:row>
      <xdr:rowOff>0</xdr:rowOff>
    </xdr:to>
    <xdr:pic>
      <xdr:nvPicPr>
        <xdr:cNvPr id="302" name="Picture 301">
          <a:extLst>
            <a:ext uri="{FF2B5EF4-FFF2-40B4-BE49-F238E27FC236}">
              <a16:creationId xmlns:a16="http://schemas.microsoft.com/office/drawing/2014/main" id="{AC4964AD-404F-4737-974D-588495857A75}"/>
            </a:ext>
          </a:extLst>
        </xdr:cNvPr>
        <xdr:cNvPicPr>
          <a:picLocks/>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1295400" y="108966000"/>
          <a:ext cx="1447800" cy="1143000"/>
        </a:xfrm>
        <a:prstGeom prst="rect">
          <a:avLst/>
        </a:prstGeom>
      </xdr:spPr>
    </xdr:pic>
    <xdr:clientData/>
  </xdr:twoCellAnchor>
  <xdr:twoCellAnchor editAs="oneCell">
    <xdr:from>
      <xdr:col>1</xdr:col>
      <xdr:colOff>0</xdr:colOff>
      <xdr:row>58</xdr:row>
      <xdr:rowOff>0</xdr:rowOff>
    </xdr:from>
    <xdr:to>
      <xdr:col>1</xdr:col>
      <xdr:colOff>1449916</xdr:colOff>
      <xdr:row>95</xdr:row>
      <xdr:rowOff>0</xdr:rowOff>
    </xdr:to>
    <xdr:pic>
      <xdr:nvPicPr>
        <xdr:cNvPr id="304" name="Picture 303">
          <a:extLst>
            <a:ext uri="{FF2B5EF4-FFF2-40B4-BE49-F238E27FC236}">
              <a16:creationId xmlns:a16="http://schemas.microsoft.com/office/drawing/2014/main" id="{87EDD8DF-EE91-4691-8179-A60D42AFA58A}"/>
            </a:ext>
          </a:extLst>
        </xdr:cNvPr>
        <xdr:cNvPicPr>
          <a:picLocks/>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1295400" y="110109000"/>
          <a:ext cx="1447800" cy="1143000"/>
        </a:xfrm>
        <a:prstGeom prst="rect">
          <a:avLst/>
        </a:prstGeom>
      </xdr:spPr>
    </xdr:pic>
    <xdr:clientData/>
  </xdr:twoCellAnchor>
  <xdr:twoCellAnchor editAs="oneCell">
    <xdr:from>
      <xdr:col>1</xdr:col>
      <xdr:colOff>0</xdr:colOff>
      <xdr:row>59</xdr:row>
      <xdr:rowOff>0</xdr:rowOff>
    </xdr:from>
    <xdr:to>
      <xdr:col>1</xdr:col>
      <xdr:colOff>1449916</xdr:colOff>
      <xdr:row>95</xdr:row>
      <xdr:rowOff>0</xdr:rowOff>
    </xdr:to>
    <xdr:pic>
      <xdr:nvPicPr>
        <xdr:cNvPr id="306" name="Picture 305">
          <a:extLst>
            <a:ext uri="{FF2B5EF4-FFF2-40B4-BE49-F238E27FC236}">
              <a16:creationId xmlns:a16="http://schemas.microsoft.com/office/drawing/2014/main" id="{6269DE66-E6EB-4F0C-89CE-6D61F9DA4449}"/>
            </a:ext>
          </a:extLst>
        </xdr:cNvPr>
        <xdr:cNvPicPr>
          <a:picLocks/>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1295400" y="111252000"/>
          <a:ext cx="1447800" cy="1143000"/>
        </a:xfrm>
        <a:prstGeom prst="rect">
          <a:avLst/>
        </a:prstGeom>
      </xdr:spPr>
    </xdr:pic>
    <xdr:clientData/>
  </xdr:twoCellAnchor>
  <xdr:twoCellAnchor editAs="oneCell">
    <xdr:from>
      <xdr:col>1</xdr:col>
      <xdr:colOff>0</xdr:colOff>
      <xdr:row>60</xdr:row>
      <xdr:rowOff>0</xdr:rowOff>
    </xdr:from>
    <xdr:to>
      <xdr:col>1</xdr:col>
      <xdr:colOff>1449916</xdr:colOff>
      <xdr:row>95</xdr:row>
      <xdr:rowOff>0</xdr:rowOff>
    </xdr:to>
    <xdr:pic>
      <xdr:nvPicPr>
        <xdr:cNvPr id="308" name="Picture 307">
          <a:extLst>
            <a:ext uri="{FF2B5EF4-FFF2-40B4-BE49-F238E27FC236}">
              <a16:creationId xmlns:a16="http://schemas.microsoft.com/office/drawing/2014/main" id="{4AA82156-2EAA-44A8-856C-B0BBA6A8DE4D}"/>
            </a:ext>
          </a:extLst>
        </xdr:cNvPr>
        <xdr:cNvPicPr>
          <a:picLocks/>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1295400" y="112395000"/>
          <a:ext cx="1447800" cy="1143000"/>
        </a:xfrm>
        <a:prstGeom prst="rect">
          <a:avLst/>
        </a:prstGeom>
      </xdr:spPr>
    </xdr:pic>
    <xdr:clientData/>
  </xdr:twoCellAnchor>
  <xdr:twoCellAnchor editAs="oneCell">
    <xdr:from>
      <xdr:col>1</xdr:col>
      <xdr:colOff>0</xdr:colOff>
      <xdr:row>61</xdr:row>
      <xdr:rowOff>0</xdr:rowOff>
    </xdr:from>
    <xdr:to>
      <xdr:col>1</xdr:col>
      <xdr:colOff>1449916</xdr:colOff>
      <xdr:row>95</xdr:row>
      <xdr:rowOff>0</xdr:rowOff>
    </xdr:to>
    <xdr:pic>
      <xdr:nvPicPr>
        <xdr:cNvPr id="310" name="Picture 309">
          <a:extLst>
            <a:ext uri="{FF2B5EF4-FFF2-40B4-BE49-F238E27FC236}">
              <a16:creationId xmlns:a16="http://schemas.microsoft.com/office/drawing/2014/main" id="{2EEBEAAB-3543-4AA7-964C-BABA22C7D360}"/>
            </a:ext>
          </a:extLst>
        </xdr:cNvPr>
        <xdr:cNvPicPr>
          <a:picLocks/>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1295400" y="113538000"/>
          <a:ext cx="1447800" cy="1143000"/>
        </a:xfrm>
        <a:prstGeom prst="rect">
          <a:avLst/>
        </a:prstGeom>
      </xdr:spPr>
    </xdr:pic>
    <xdr:clientData/>
  </xdr:twoCellAnchor>
  <xdr:twoCellAnchor editAs="oneCell">
    <xdr:from>
      <xdr:col>1</xdr:col>
      <xdr:colOff>0</xdr:colOff>
      <xdr:row>62</xdr:row>
      <xdr:rowOff>0</xdr:rowOff>
    </xdr:from>
    <xdr:to>
      <xdr:col>1</xdr:col>
      <xdr:colOff>1449916</xdr:colOff>
      <xdr:row>95</xdr:row>
      <xdr:rowOff>0</xdr:rowOff>
    </xdr:to>
    <xdr:pic>
      <xdr:nvPicPr>
        <xdr:cNvPr id="312" name="Picture 311">
          <a:extLst>
            <a:ext uri="{FF2B5EF4-FFF2-40B4-BE49-F238E27FC236}">
              <a16:creationId xmlns:a16="http://schemas.microsoft.com/office/drawing/2014/main" id="{72BD9456-25BB-4D23-97EC-DFB73D0ECE98}"/>
            </a:ext>
          </a:extLst>
        </xdr:cNvPr>
        <xdr:cNvPicPr>
          <a:picLocks/>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1295400" y="114681000"/>
          <a:ext cx="1447800" cy="1143000"/>
        </a:xfrm>
        <a:prstGeom prst="rect">
          <a:avLst/>
        </a:prstGeom>
      </xdr:spPr>
    </xdr:pic>
    <xdr:clientData/>
  </xdr:twoCellAnchor>
  <xdr:twoCellAnchor editAs="oneCell">
    <xdr:from>
      <xdr:col>1</xdr:col>
      <xdr:colOff>0</xdr:colOff>
      <xdr:row>63</xdr:row>
      <xdr:rowOff>0</xdr:rowOff>
    </xdr:from>
    <xdr:to>
      <xdr:col>1</xdr:col>
      <xdr:colOff>1449916</xdr:colOff>
      <xdr:row>95</xdr:row>
      <xdr:rowOff>0</xdr:rowOff>
    </xdr:to>
    <xdr:pic>
      <xdr:nvPicPr>
        <xdr:cNvPr id="314" name="Picture 313">
          <a:extLst>
            <a:ext uri="{FF2B5EF4-FFF2-40B4-BE49-F238E27FC236}">
              <a16:creationId xmlns:a16="http://schemas.microsoft.com/office/drawing/2014/main" id="{4A77E6C0-8278-4CC5-842B-1484DDABC927}"/>
            </a:ext>
          </a:extLst>
        </xdr:cNvPr>
        <xdr:cNvPicPr>
          <a:picLocks/>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1295400" y="115824000"/>
          <a:ext cx="1447800" cy="1143000"/>
        </a:xfrm>
        <a:prstGeom prst="rect">
          <a:avLst/>
        </a:prstGeom>
      </xdr:spPr>
    </xdr:pic>
    <xdr:clientData/>
  </xdr:twoCellAnchor>
  <xdr:twoCellAnchor editAs="oneCell">
    <xdr:from>
      <xdr:col>1</xdr:col>
      <xdr:colOff>0</xdr:colOff>
      <xdr:row>64</xdr:row>
      <xdr:rowOff>0</xdr:rowOff>
    </xdr:from>
    <xdr:to>
      <xdr:col>1</xdr:col>
      <xdr:colOff>1449916</xdr:colOff>
      <xdr:row>95</xdr:row>
      <xdr:rowOff>0</xdr:rowOff>
    </xdr:to>
    <xdr:pic>
      <xdr:nvPicPr>
        <xdr:cNvPr id="316" name="Picture 315">
          <a:extLst>
            <a:ext uri="{FF2B5EF4-FFF2-40B4-BE49-F238E27FC236}">
              <a16:creationId xmlns:a16="http://schemas.microsoft.com/office/drawing/2014/main" id="{7D1F09BE-B1E3-4DEB-B945-7D8AF6FEB1AF}"/>
            </a:ext>
          </a:extLst>
        </xdr:cNvPr>
        <xdr:cNvPicPr>
          <a:picLocks/>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1295400" y="116967000"/>
          <a:ext cx="1447800" cy="1143000"/>
        </a:xfrm>
        <a:prstGeom prst="rect">
          <a:avLst/>
        </a:prstGeom>
      </xdr:spPr>
    </xdr:pic>
    <xdr:clientData/>
  </xdr:twoCellAnchor>
  <xdr:twoCellAnchor editAs="oneCell">
    <xdr:from>
      <xdr:col>1</xdr:col>
      <xdr:colOff>0</xdr:colOff>
      <xdr:row>65</xdr:row>
      <xdr:rowOff>0</xdr:rowOff>
    </xdr:from>
    <xdr:to>
      <xdr:col>1</xdr:col>
      <xdr:colOff>1449916</xdr:colOff>
      <xdr:row>95</xdr:row>
      <xdr:rowOff>0</xdr:rowOff>
    </xdr:to>
    <xdr:pic>
      <xdr:nvPicPr>
        <xdr:cNvPr id="318" name="Picture 317">
          <a:extLst>
            <a:ext uri="{FF2B5EF4-FFF2-40B4-BE49-F238E27FC236}">
              <a16:creationId xmlns:a16="http://schemas.microsoft.com/office/drawing/2014/main" id="{3849B7DE-B627-45C2-B388-A37D7FED22B0}"/>
            </a:ext>
          </a:extLst>
        </xdr:cNvPr>
        <xdr:cNvPicPr>
          <a:picLocks/>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1295400" y="118110000"/>
          <a:ext cx="1447800" cy="1143000"/>
        </a:xfrm>
        <a:prstGeom prst="rect">
          <a:avLst/>
        </a:prstGeom>
      </xdr:spPr>
    </xdr:pic>
    <xdr:clientData/>
  </xdr:twoCellAnchor>
  <xdr:twoCellAnchor editAs="oneCell">
    <xdr:from>
      <xdr:col>1</xdr:col>
      <xdr:colOff>0</xdr:colOff>
      <xdr:row>66</xdr:row>
      <xdr:rowOff>0</xdr:rowOff>
    </xdr:from>
    <xdr:to>
      <xdr:col>1</xdr:col>
      <xdr:colOff>1449916</xdr:colOff>
      <xdr:row>95</xdr:row>
      <xdr:rowOff>0</xdr:rowOff>
    </xdr:to>
    <xdr:pic>
      <xdr:nvPicPr>
        <xdr:cNvPr id="320" name="Picture 319">
          <a:extLst>
            <a:ext uri="{FF2B5EF4-FFF2-40B4-BE49-F238E27FC236}">
              <a16:creationId xmlns:a16="http://schemas.microsoft.com/office/drawing/2014/main" id="{8014E029-5FAE-46A7-BD70-C775A8286654}"/>
            </a:ext>
          </a:extLst>
        </xdr:cNvPr>
        <xdr:cNvPicPr>
          <a:picLocks/>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1295400" y="119253000"/>
          <a:ext cx="1447800" cy="1143000"/>
        </a:xfrm>
        <a:prstGeom prst="rect">
          <a:avLst/>
        </a:prstGeom>
      </xdr:spPr>
    </xdr:pic>
    <xdr:clientData/>
  </xdr:twoCellAnchor>
  <xdr:twoCellAnchor editAs="oneCell">
    <xdr:from>
      <xdr:col>1</xdr:col>
      <xdr:colOff>0</xdr:colOff>
      <xdr:row>67</xdr:row>
      <xdr:rowOff>0</xdr:rowOff>
    </xdr:from>
    <xdr:to>
      <xdr:col>1</xdr:col>
      <xdr:colOff>1449916</xdr:colOff>
      <xdr:row>95</xdr:row>
      <xdr:rowOff>0</xdr:rowOff>
    </xdr:to>
    <xdr:pic>
      <xdr:nvPicPr>
        <xdr:cNvPr id="322" name="Picture 321">
          <a:extLst>
            <a:ext uri="{FF2B5EF4-FFF2-40B4-BE49-F238E27FC236}">
              <a16:creationId xmlns:a16="http://schemas.microsoft.com/office/drawing/2014/main" id="{FE18B3FE-77C1-42FB-AFB8-D77AAE4A3F1E}"/>
            </a:ext>
          </a:extLst>
        </xdr:cNvPr>
        <xdr:cNvPicPr>
          <a:picLocks/>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1295400" y="120396000"/>
          <a:ext cx="1447800" cy="1143000"/>
        </a:xfrm>
        <a:prstGeom prst="rect">
          <a:avLst/>
        </a:prstGeom>
      </xdr:spPr>
    </xdr:pic>
    <xdr:clientData/>
  </xdr:twoCellAnchor>
  <xdr:twoCellAnchor>
    <xdr:from>
      <xdr:col>0</xdr:col>
      <xdr:colOff>0</xdr:colOff>
      <xdr:row>109</xdr:row>
      <xdr:rowOff>0</xdr:rowOff>
    </xdr:from>
    <xdr:to>
      <xdr:col>23</xdr:col>
      <xdr:colOff>751417</xdr:colOff>
      <xdr:row>115</xdr:row>
      <xdr:rowOff>719669</xdr:rowOff>
    </xdr:to>
    <xdr:graphicFrame macro="">
      <xdr:nvGraphicFramePr>
        <xdr:cNvPr id="326" name="Graphique 2">
          <a:extLst>
            <a:ext uri="{FF2B5EF4-FFF2-40B4-BE49-F238E27FC236}">
              <a16:creationId xmlns:a16="http://schemas.microsoft.com/office/drawing/2014/main" id="{75A51A36-8815-4AD1-9663-202F868BE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0</xdr:colOff>
      <xdr:row>3</xdr:row>
      <xdr:rowOff>0</xdr:rowOff>
    </xdr:to>
    <xdr:pic>
      <xdr:nvPicPr>
        <xdr:cNvPr id="84" name="Picture 83">
          <a:extLst>
            <a:ext uri="{FF2B5EF4-FFF2-40B4-BE49-F238E27FC236}">
              <a16:creationId xmlns:a16="http://schemas.microsoft.com/office/drawing/2014/main" id="{83A22447-6090-49DE-A443-8B1F196605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7275" y="390525"/>
          <a:ext cx="1438275" cy="114300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86" name="Picture 85">
          <a:extLst>
            <a:ext uri="{FF2B5EF4-FFF2-40B4-BE49-F238E27FC236}">
              <a16:creationId xmlns:a16="http://schemas.microsoft.com/office/drawing/2014/main" id="{A8F558AA-12F5-4E67-9E63-6089780C5D69}"/>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57275" y="1533525"/>
          <a:ext cx="1438275" cy="114300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88" name="Picture 87">
          <a:extLst>
            <a:ext uri="{FF2B5EF4-FFF2-40B4-BE49-F238E27FC236}">
              <a16:creationId xmlns:a16="http://schemas.microsoft.com/office/drawing/2014/main" id="{E88EAB51-1B32-45E8-9DA3-D632BD9BF8EA}"/>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7275" y="2676525"/>
          <a:ext cx="1438275" cy="114300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90" name="Picture 89">
          <a:extLst>
            <a:ext uri="{FF2B5EF4-FFF2-40B4-BE49-F238E27FC236}">
              <a16:creationId xmlns:a16="http://schemas.microsoft.com/office/drawing/2014/main" id="{401C60EB-3447-4F0A-ADDA-E46528ABA64B}"/>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57275" y="3819525"/>
          <a:ext cx="1438275" cy="114300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92" name="Picture 91">
          <a:extLst>
            <a:ext uri="{FF2B5EF4-FFF2-40B4-BE49-F238E27FC236}">
              <a16:creationId xmlns:a16="http://schemas.microsoft.com/office/drawing/2014/main" id="{29B20417-802C-4640-ACF6-BED0079C4555}"/>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57275" y="4962525"/>
          <a:ext cx="1438275" cy="114300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94" name="Picture 93">
          <a:extLst>
            <a:ext uri="{FF2B5EF4-FFF2-40B4-BE49-F238E27FC236}">
              <a16:creationId xmlns:a16="http://schemas.microsoft.com/office/drawing/2014/main" id="{931476B4-27AD-4DCD-9EA3-917D74053558}"/>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57275" y="6105525"/>
          <a:ext cx="1438275" cy="114300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96" name="Picture 95">
          <a:extLst>
            <a:ext uri="{FF2B5EF4-FFF2-40B4-BE49-F238E27FC236}">
              <a16:creationId xmlns:a16="http://schemas.microsoft.com/office/drawing/2014/main" id="{26630141-1102-4D72-9D65-BF2956ED0557}"/>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7275" y="7248525"/>
          <a:ext cx="1438275" cy="114300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98" name="Picture 97">
          <a:extLst>
            <a:ext uri="{FF2B5EF4-FFF2-40B4-BE49-F238E27FC236}">
              <a16:creationId xmlns:a16="http://schemas.microsoft.com/office/drawing/2014/main" id="{6C92AAB1-7EE8-4D9E-9DBE-76A44335C659}"/>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57275" y="8391525"/>
          <a:ext cx="1438275" cy="114300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100" name="Picture 99">
          <a:extLst>
            <a:ext uri="{FF2B5EF4-FFF2-40B4-BE49-F238E27FC236}">
              <a16:creationId xmlns:a16="http://schemas.microsoft.com/office/drawing/2014/main" id="{02A0E98A-A1F3-4173-8532-3893EDF58633}"/>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57275" y="9534525"/>
          <a:ext cx="1438275" cy="114300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102" name="Picture 101">
          <a:extLst>
            <a:ext uri="{FF2B5EF4-FFF2-40B4-BE49-F238E27FC236}">
              <a16:creationId xmlns:a16="http://schemas.microsoft.com/office/drawing/2014/main" id="{AE04CE2E-DCB6-49EB-9537-451E7068495B}"/>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7275" y="10677525"/>
          <a:ext cx="1438275" cy="114300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104" name="Picture 103">
          <a:extLst>
            <a:ext uri="{FF2B5EF4-FFF2-40B4-BE49-F238E27FC236}">
              <a16:creationId xmlns:a16="http://schemas.microsoft.com/office/drawing/2014/main" id="{BB672DD2-06CD-4AB9-B685-0C7867CB5EF0}"/>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57275" y="11820525"/>
          <a:ext cx="1438275" cy="114300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106" name="Picture 105">
          <a:extLst>
            <a:ext uri="{FF2B5EF4-FFF2-40B4-BE49-F238E27FC236}">
              <a16:creationId xmlns:a16="http://schemas.microsoft.com/office/drawing/2014/main" id="{DBA6980E-7E56-4FB2-A1CA-D00A04472395}"/>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57275" y="12963525"/>
          <a:ext cx="1438275" cy="114300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8" name="Picture 107">
          <a:extLst>
            <a:ext uri="{FF2B5EF4-FFF2-40B4-BE49-F238E27FC236}">
              <a16:creationId xmlns:a16="http://schemas.microsoft.com/office/drawing/2014/main" id="{09A42ED2-60CB-4F21-A408-B713E207E539}"/>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57275" y="14106525"/>
          <a:ext cx="1438275" cy="114300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0" name="Picture 109">
          <a:extLst>
            <a:ext uri="{FF2B5EF4-FFF2-40B4-BE49-F238E27FC236}">
              <a16:creationId xmlns:a16="http://schemas.microsoft.com/office/drawing/2014/main" id="{FE88B950-7267-4415-B7EA-E9180D44286D}"/>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57275" y="15249525"/>
          <a:ext cx="1438275" cy="114300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12" name="Picture 111">
          <a:extLst>
            <a:ext uri="{FF2B5EF4-FFF2-40B4-BE49-F238E27FC236}">
              <a16:creationId xmlns:a16="http://schemas.microsoft.com/office/drawing/2014/main" id="{02BA9C80-FEEB-4EA7-8D08-7AB68797DD45}"/>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57275" y="16392525"/>
          <a:ext cx="1438275" cy="114300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14" name="Picture 113">
          <a:extLst>
            <a:ext uri="{FF2B5EF4-FFF2-40B4-BE49-F238E27FC236}">
              <a16:creationId xmlns:a16="http://schemas.microsoft.com/office/drawing/2014/main" id="{D095062E-4875-434E-80E8-862A7B6635D5}"/>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57275" y="17535525"/>
          <a:ext cx="1438275" cy="114300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16" name="Picture 115">
          <a:extLst>
            <a:ext uri="{FF2B5EF4-FFF2-40B4-BE49-F238E27FC236}">
              <a16:creationId xmlns:a16="http://schemas.microsoft.com/office/drawing/2014/main" id="{1A286FD2-7171-475C-817F-803B9DD33E50}"/>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57275" y="18678525"/>
          <a:ext cx="1438275" cy="114300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18" name="Picture 117">
          <a:extLst>
            <a:ext uri="{FF2B5EF4-FFF2-40B4-BE49-F238E27FC236}">
              <a16:creationId xmlns:a16="http://schemas.microsoft.com/office/drawing/2014/main" id="{9B10916E-8D90-4696-AADE-9D1E2D9377B2}"/>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57275" y="19821525"/>
          <a:ext cx="1438275" cy="114300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20" name="Picture 119">
          <a:extLst>
            <a:ext uri="{FF2B5EF4-FFF2-40B4-BE49-F238E27FC236}">
              <a16:creationId xmlns:a16="http://schemas.microsoft.com/office/drawing/2014/main" id="{BD556E8D-FE5D-4B19-9BC6-3DDFEE7FF6CB}"/>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57275" y="20964525"/>
          <a:ext cx="1438275" cy="114300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22" name="Picture 121">
          <a:extLst>
            <a:ext uri="{FF2B5EF4-FFF2-40B4-BE49-F238E27FC236}">
              <a16:creationId xmlns:a16="http://schemas.microsoft.com/office/drawing/2014/main" id="{F67297A7-4BB5-4B25-84C1-5314AD6DDEDE}"/>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57275" y="22107525"/>
          <a:ext cx="1438275" cy="114300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24" name="Picture 123">
          <a:extLst>
            <a:ext uri="{FF2B5EF4-FFF2-40B4-BE49-F238E27FC236}">
              <a16:creationId xmlns:a16="http://schemas.microsoft.com/office/drawing/2014/main" id="{FBC2DDA5-AF9C-4E88-A325-A455418C7C69}"/>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57275" y="23250525"/>
          <a:ext cx="1438275" cy="114300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26" name="Picture 125">
          <a:extLst>
            <a:ext uri="{FF2B5EF4-FFF2-40B4-BE49-F238E27FC236}">
              <a16:creationId xmlns:a16="http://schemas.microsoft.com/office/drawing/2014/main" id="{12C1B520-91A7-4626-A5ED-9EF08F971164}"/>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57275" y="24393525"/>
          <a:ext cx="1438275" cy="114300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28" name="Picture 127">
          <a:extLst>
            <a:ext uri="{FF2B5EF4-FFF2-40B4-BE49-F238E27FC236}">
              <a16:creationId xmlns:a16="http://schemas.microsoft.com/office/drawing/2014/main" id="{11E770AF-EED0-4175-BA2F-B72452A3175A}"/>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57275" y="25536525"/>
          <a:ext cx="1438275" cy="114300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30" name="Picture 129">
          <a:extLst>
            <a:ext uri="{FF2B5EF4-FFF2-40B4-BE49-F238E27FC236}">
              <a16:creationId xmlns:a16="http://schemas.microsoft.com/office/drawing/2014/main" id="{6B8AFE64-C99C-4298-8D89-7BD4D03672AA}"/>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57275" y="26679525"/>
          <a:ext cx="1438275" cy="1143000"/>
        </a:xfrm>
        <a:prstGeom prst="rect">
          <a:avLst/>
        </a:prstGeom>
      </xdr:spPr>
    </xdr:pic>
    <xdr:clientData/>
  </xdr:twoCellAnchor>
  <xdr:twoCellAnchor editAs="oneCell">
    <xdr:from>
      <xdr:col>1</xdr:col>
      <xdr:colOff>0</xdr:colOff>
      <xdr:row>26</xdr:row>
      <xdr:rowOff>0</xdr:rowOff>
    </xdr:from>
    <xdr:to>
      <xdr:col>2</xdr:col>
      <xdr:colOff>0</xdr:colOff>
      <xdr:row>27</xdr:row>
      <xdr:rowOff>0</xdr:rowOff>
    </xdr:to>
    <xdr:pic>
      <xdr:nvPicPr>
        <xdr:cNvPr id="132" name="Picture 131">
          <a:extLst>
            <a:ext uri="{FF2B5EF4-FFF2-40B4-BE49-F238E27FC236}">
              <a16:creationId xmlns:a16="http://schemas.microsoft.com/office/drawing/2014/main" id="{52E3A4E6-5AEF-4F49-BA20-34FD32237F05}"/>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057275" y="27822525"/>
          <a:ext cx="1438275" cy="1143000"/>
        </a:xfrm>
        <a:prstGeom prst="rect">
          <a:avLst/>
        </a:prstGeom>
      </xdr:spPr>
    </xdr:pic>
    <xdr:clientData/>
  </xdr:twoCellAnchor>
  <xdr:twoCellAnchor editAs="oneCell">
    <xdr:from>
      <xdr:col>1</xdr:col>
      <xdr:colOff>0</xdr:colOff>
      <xdr:row>27</xdr:row>
      <xdr:rowOff>0</xdr:rowOff>
    </xdr:from>
    <xdr:to>
      <xdr:col>2</xdr:col>
      <xdr:colOff>0</xdr:colOff>
      <xdr:row>28</xdr:row>
      <xdr:rowOff>0</xdr:rowOff>
    </xdr:to>
    <xdr:pic>
      <xdr:nvPicPr>
        <xdr:cNvPr id="134" name="Picture 133">
          <a:extLst>
            <a:ext uri="{FF2B5EF4-FFF2-40B4-BE49-F238E27FC236}">
              <a16:creationId xmlns:a16="http://schemas.microsoft.com/office/drawing/2014/main" id="{9F5A7C6F-1DFC-43F0-B5D4-11862839352F}"/>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57275" y="28965525"/>
          <a:ext cx="1438275" cy="1143000"/>
        </a:xfrm>
        <a:prstGeom prst="rect">
          <a:avLst/>
        </a:prstGeom>
      </xdr:spPr>
    </xdr:pic>
    <xdr:clientData/>
  </xdr:twoCellAnchor>
  <xdr:twoCellAnchor editAs="oneCell">
    <xdr:from>
      <xdr:col>1</xdr:col>
      <xdr:colOff>0</xdr:colOff>
      <xdr:row>28</xdr:row>
      <xdr:rowOff>0</xdr:rowOff>
    </xdr:from>
    <xdr:to>
      <xdr:col>2</xdr:col>
      <xdr:colOff>0</xdr:colOff>
      <xdr:row>29</xdr:row>
      <xdr:rowOff>0</xdr:rowOff>
    </xdr:to>
    <xdr:pic>
      <xdr:nvPicPr>
        <xdr:cNvPr id="136" name="Picture 135">
          <a:extLst>
            <a:ext uri="{FF2B5EF4-FFF2-40B4-BE49-F238E27FC236}">
              <a16:creationId xmlns:a16="http://schemas.microsoft.com/office/drawing/2014/main" id="{0DBE963D-4EE0-4BF2-8403-70327D55AB9B}"/>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057275" y="30108525"/>
          <a:ext cx="1438275" cy="1143000"/>
        </a:xfrm>
        <a:prstGeom prst="rect">
          <a:avLst/>
        </a:prstGeom>
      </xdr:spPr>
    </xdr:pic>
    <xdr:clientData/>
  </xdr:twoCellAnchor>
  <xdr:twoCellAnchor editAs="oneCell">
    <xdr:from>
      <xdr:col>1</xdr:col>
      <xdr:colOff>0</xdr:colOff>
      <xdr:row>29</xdr:row>
      <xdr:rowOff>0</xdr:rowOff>
    </xdr:from>
    <xdr:to>
      <xdr:col>2</xdr:col>
      <xdr:colOff>0</xdr:colOff>
      <xdr:row>30</xdr:row>
      <xdr:rowOff>0</xdr:rowOff>
    </xdr:to>
    <xdr:pic>
      <xdr:nvPicPr>
        <xdr:cNvPr id="138" name="Picture 137">
          <a:extLst>
            <a:ext uri="{FF2B5EF4-FFF2-40B4-BE49-F238E27FC236}">
              <a16:creationId xmlns:a16="http://schemas.microsoft.com/office/drawing/2014/main" id="{1DAFBE0B-E695-448F-92A3-AB9318C73938}"/>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057275" y="31251525"/>
          <a:ext cx="1438275" cy="1143000"/>
        </a:xfrm>
        <a:prstGeom prst="rect">
          <a:avLst/>
        </a:prstGeom>
      </xdr:spPr>
    </xdr:pic>
    <xdr:clientData/>
  </xdr:twoCellAnchor>
  <xdr:twoCellAnchor editAs="oneCell">
    <xdr:from>
      <xdr:col>1</xdr:col>
      <xdr:colOff>0</xdr:colOff>
      <xdr:row>30</xdr:row>
      <xdr:rowOff>0</xdr:rowOff>
    </xdr:from>
    <xdr:to>
      <xdr:col>2</xdr:col>
      <xdr:colOff>0</xdr:colOff>
      <xdr:row>31</xdr:row>
      <xdr:rowOff>0</xdr:rowOff>
    </xdr:to>
    <xdr:pic>
      <xdr:nvPicPr>
        <xdr:cNvPr id="140" name="Picture 139">
          <a:extLst>
            <a:ext uri="{FF2B5EF4-FFF2-40B4-BE49-F238E27FC236}">
              <a16:creationId xmlns:a16="http://schemas.microsoft.com/office/drawing/2014/main" id="{80F7FB4F-AC6D-47A7-9A62-EF081FAD13E7}"/>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057275" y="32394525"/>
          <a:ext cx="1438275" cy="1143000"/>
        </a:xfrm>
        <a:prstGeom prst="rect">
          <a:avLst/>
        </a:prstGeom>
      </xdr:spPr>
    </xdr:pic>
    <xdr:clientData/>
  </xdr:twoCellAnchor>
  <xdr:twoCellAnchor editAs="oneCell">
    <xdr:from>
      <xdr:col>1</xdr:col>
      <xdr:colOff>0</xdr:colOff>
      <xdr:row>31</xdr:row>
      <xdr:rowOff>0</xdr:rowOff>
    </xdr:from>
    <xdr:to>
      <xdr:col>2</xdr:col>
      <xdr:colOff>0</xdr:colOff>
      <xdr:row>32</xdr:row>
      <xdr:rowOff>0</xdr:rowOff>
    </xdr:to>
    <xdr:pic>
      <xdr:nvPicPr>
        <xdr:cNvPr id="142" name="Picture 141">
          <a:extLst>
            <a:ext uri="{FF2B5EF4-FFF2-40B4-BE49-F238E27FC236}">
              <a16:creationId xmlns:a16="http://schemas.microsoft.com/office/drawing/2014/main" id="{B0671859-7EB7-461E-9AE0-B6E3FEC66049}"/>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57275" y="33537525"/>
          <a:ext cx="1438275" cy="1143000"/>
        </a:xfrm>
        <a:prstGeom prst="rect">
          <a:avLst/>
        </a:prstGeom>
      </xdr:spPr>
    </xdr:pic>
    <xdr:clientData/>
  </xdr:twoCellAnchor>
  <xdr:twoCellAnchor editAs="oneCell">
    <xdr:from>
      <xdr:col>1</xdr:col>
      <xdr:colOff>0</xdr:colOff>
      <xdr:row>32</xdr:row>
      <xdr:rowOff>0</xdr:rowOff>
    </xdr:from>
    <xdr:to>
      <xdr:col>2</xdr:col>
      <xdr:colOff>0</xdr:colOff>
      <xdr:row>33</xdr:row>
      <xdr:rowOff>0</xdr:rowOff>
    </xdr:to>
    <xdr:pic>
      <xdr:nvPicPr>
        <xdr:cNvPr id="144" name="Picture 143">
          <a:extLst>
            <a:ext uri="{FF2B5EF4-FFF2-40B4-BE49-F238E27FC236}">
              <a16:creationId xmlns:a16="http://schemas.microsoft.com/office/drawing/2014/main" id="{2F36A733-ECB8-4884-8CBB-15E27242109A}"/>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57275" y="34680525"/>
          <a:ext cx="1438275" cy="1143000"/>
        </a:xfrm>
        <a:prstGeom prst="rect">
          <a:avLst/>
        </a:prstGeom>
      </xdr:spPr>
    </xdr:pic>
    <xdr:clientData/>
  </xdr:twoCellAnchor>
  <xdr:twoCellAnchor editAs="oneCell">
    <xdr:from>
      <xdr:col>1</xdr:col>
      <xdr:colOff>0</xdr:colOff>
      <xdr:row>33</xdr:row>
      <xdr:rowOff>0</xdr:rowOff>
    </xdr:from>
    <xdr:to>
      <xdr:col>2</xdr:col>
      <xdr:colOff>0</xdr:colOff>
      <xdr:row>34</xdr:row>
      <xdr:rowOff>0</xdr:rowOff>
    </xdr:to>
    <xdr:pic>
      <xdr:nvPicPr>
        <xdr:cNvPr id="146" name="Picture 145">
          <a:extLst>
            <a:ext uri="{FF2B5EF4-FFF2-40B4-BE49-F238E27FC236}">
              <a16:creationId xmlns:a16="http://schemas.microsoft.com/office/drawing/2014/main" id="{FDED03D6-AB0E-46EE-A604-6C9C732B321A}"/>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057275" y="35823525"/>
          <a:ext cx="1438275" cy="1143000"/>
        </a:xfrm>
        <a:prstGeom prst="rect">
          <a:avLst/>
        </a:prstGeom>
      </xdr:spPr>
    </xdr:pic>
    <xdr:clientData/>
  </xdr:twoCellAnchor>
  <xdr:twoCellAnchor editAs="oneCell">
    <xdr:from>
      <xdr:col>1</xdr:col>
      <xdr:colOff>0</xdr:colOff>
      <xdr:row>34</xdr:row>
      <xdr:rowOff>0</xdr:rowOff>
    </xdr:from>
    <xdr:to>
      <xdr:col>2</xdr:col>
      <xdr:colOff>0</xdr:colOff>
      <xdr:row>35</xdr:row>
      <xdr:rowOff>0</xdr:rowOff>
    </xdr:to>
    <xdr:pic>
      <xdr:nvPicPr>
        <xdr:cNvPr id="148" name="Picture 147">
          <a:extLst>
            <a:ext uri="{FF2B5EF4-FFF2-40B4-BE49-F238E27FC236}">
              <a16:creationId xmlns:a16="http://schemas.microsoft.com/office/drawing/2014/main" id="{67C4BE2C-7D64-4C94-A85F-E202929E8724}"/>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57275" y="36966525"/>
          <a:ext cx="1438275" cy="1143000"/>
        </a:xfrm>
        <a:prstGeom prst="rect">
          <a:avLst/>
        </a:prstGeom>
      </xdr:spPr>
    </xdr:pic>
    <xdr:clientData/>
  </xdr:twoCellAnchor>
  <xdr:twoCellAnchor editAs="oneCell">
    <xdr:from>
      <xdr:col>1</xdr:col>
      <xdr:colOff>0</xdr:colOff>
      <xdr:row>35</xdr:row>
      <xdr:rowOff>0</xdr:rowOff>
    </xdr:from>
    <xdr:to>
      <xdr:col>2</xdr:col>
      <xdr:colOff>0</xdr:colOff>
      <xdr:row>36</xdr:row>
      <xdr:rowOff>0</xdr:rowOff>
    </xdr:to>
    <xdr:pic>
      <xdr:nvPicPr>
        <xdr:cNvPr id="150" name="Picture 149">
          <a:extLst>
            <a:ext uri="{FF2B5EF4-FFF2-40B4-BE49-F238E27FC236}">
              <a16:creationId xmlns:a16="http://schemas.microsoft.com/office/drawing/2014/main" id="{5C9EFBBA-F510-4086-852E-74AE3EED055C}"/>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057275" y="38109525"/>
          <a:ext cx="1438275" cy="1143000"/>
        </a:xfrm>
        <a:prstGeom prst="rect">
          <a:avLst/>
        </a:prstGeom>
      </xdr:spPr>
    </xdr:pic>
    <xdr:clientData/>
  </xdr:twoCellAnchor>
  <xdr:twoCellAnchor editAs="oneCell">
    <xdr:from>
      <xdr:col>1</xdr:col>
      <xdr:colOff>0</xdr:colOff>
      <xdr:row>36</xdr:row>
      <xdr:rowOff>0</xdr:rowOff>
    </xdr:from>
    <xdr:to>
      <xdr:col>2</xdr:col>
      <xdr:colOff>0</xdr:colOff>
      <xdr:row>37</xdr:row>
      <xdr:rowOff>0</xdr:rowOff>
    </xdr:to>
    <xdr:pic>
      <xdr:nvPicPr>
        <xdr:cNvPr id="152" name="Picture 151">
          <a:extLst>
            <a:ext uri="{FF2B5EF4-FFF2-40B4-BE49-F238E27FC236}">
              <a16:creationId xmlns:a16="http://schemas.microsoft.com/office/drawing/2014/main" id="{F9059EB0-4051-44C8-95DD-278CDBF63405}"/>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057275" y="39252525"/>
          <a:ext cx="1438275" cy="1143000"/>
        </a:xfrm>
        <a:prstGeom prst="rect">
          <a:avLst/>
        </a:prstGeom>
      </xdr:spPr>
    </xdr:pic>
    <xdr:clientData/>
  </xdr:twoCellAnchor>
  <xdr:twoCellAnchor editAs="oneCell">
    <xdr:from>
      <xdr:col>1</xdr:col>
      <xdr:colOff>0</xdr:colOff>
      <xdr:row>37</xdr:row>
      <xdr:rowOff>0</xdr:rowOff>
    </xdr:from>
    <xdr:to>
      <xdr:col>2</xdr:col>
      <xdr:colOff>0</xdr:colOff>
      <xdr:row>38</xdr:row>
      <xdr:rowOff>0</xdr:rowOff>
    </xdr:to>
    <xdr:pic>
      <xdr:nvPicPr>
        <xdr:cNvPr id="154" name="Picture 153">
          <a:extLst>
            <a:ext uri="{FF2B5EF4-FFF2-40B4-BE49-F238E27FC236}">
              <a16:creationId xmlns:a16="http://schemas.microsoft.com/office/drawing/2014/main" id="{3A425AD5-3643-4E93-8258-43F23C50FDD7}"/>
            </a:ext>
          </a:extLst>
        </xdr:cNvPr>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57275" y="40395525"/>
          <a:ext cx="1438275" cy="1143000"/>
        </a:xfrm>
        <a:prstGeom prst="rect">
          <a:avLst/>
        </a:prstGeom>
      </xdr:spPr>
    </xdr:pic>
    <xdr:clientData/>
  </xdr:twoCellAnchor>
  <xdr:twoCellAnchor editAs="oneCell">
    <xdr:from>
      <xdr:col>1</xdr:col>
      <xdr:colOff>0</xdr:colOff>
      <xdr:row>38</xdr:row>
      <xdr:rowOff>0</xdr:rowOff>
    </xdr:from>
    <xdr:to>
      <xdr:col>2</xdr:col>
      <xdr:colOff>0</xdr:colOff>
      <xdr:row>39</xdr:row>
      <xdr:rowOff>0</xdr:rowOff>
    </xdr:to>
    <xdr:pic>
      <xdr:nvPicPr>
        <xdr:cNvPr id="156" name="Picture 155">
          <a:extLst>
            <a:ext uri="{FF2B5EF4-FFF2-40B4-BE49-F238E27FC236}">
              <a16:creationId xmlns:a16="http://schemas.microsoft.com/office/drawing/2014/main" id="{D3D405E1-4AB5-4E53-9F01-3DCE9E2BA2B2}"/>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057275" y="41538525"/>
          <a:ext cx="1438275" cy="1143000"/>
        </a:xfrm>
        <a:prstGeom prst="rect">
          <a:avLst/>
        </a:prstGeom>
      </xdr:spPr>
    </xdr:pic>
    <xdr:clientData/>
  </xdr:twoCellAnchor>
  <xdr:twoCellAnchor editAs="oneCell">
    <xdr:from>
      <xdr:col>1</xdr:col>
      <xdr:colOff>0</xdr:colOff>
      <xdr:row>39</xdr:row>
      <xdr:rowOff>0</xdr:rowOff>
    </xdr:from>
    <xdr:to>
      <xdr:col>2</xdr:col>
      <xdr:colOff>0</xdr:colOff>
      <xdr:row>40</xdr:row>
      <xdr:rowOff>0</xdr:rowOff>
    </xdr:to>
    <xdr:pic>
      <xdr:nvPicPr>
        <xdr:cNvPr id="158" name="Picture 157">
          <a:extLst>
            <a:ext uri="{FF2B5EF4-FFF2-40B4-BE49-F238E27FC236}">
              <a16:creationId xmlns:a16="http://schemas.microsoft.com/office/drawing/2014/main" id="{E1818EA7-DA2F-4154-B7FE-782D990E7080}"/>
            </a:ext>
          </a:extLst>
        </xdr:cNvPr>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057275" y="42681525"/>
          <a:ext cx="1438275" cy="1143000"/>
        </a:xfrm>
        <a:prstGeom prst="rect">
          <a:avLst/>
        </a:prstGeom>
      </xdr:spPr>
    </xdr:pic>
    <xdr:clientData/>
  </xdr:twoCellAnchor>
  <xdr:twoCellAnchor editAs="oneCell">
    <xdr:from>
      <xdr:col>1</xdr:col>
      <xdr:colOff>0</xdr:colOff>
      <xdr:row>40</xdr:row>
      <xdr:rowOff>0</xdr:rowOff>
    </xdr:from>
    <xdr:to>
      <xdr:col>2</xdr:col>
      <xdr:colOff>0</xdr:colOff>
      <xdr:row>41</xdr:row>
      <xdr:rowOff>0</xdr:rowOff>
    </xdr:to>
    <xdr:pic>
      <xdr:nvPicPr>
        <xdr:cNvPr id="160" name="Picture 159">
          <a:extLst>
            <a:ext uri="{FF2B5EF4-FFF2-40B4-BE49-F238E27FC236}">
              <a16:creationId xmlns:a16="http://schemas.microsoft.com/office/drawing/2014/main" id="{9E94031A-F3AD-4C77-B58D-4C602EB91698}"/>
            </a:ext>
          </a:extLst>
        </xdr:cNvPr>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57275" y="43824525"/>
          <a:ext cx="1438275" cy="1143000"/>
        </a:xfrm>
        <a:prstGeom prst="rect">
          <a:avLst/>
        </a:prstGeom>
      </xdr:spPr>
    </xdr:pic>
    <xdr:clientData/>
  </xdr:twoCellAnchor>
  <xdr:twoCellAnchor editAs="oneCell">
    <xdr:from>
      <xdr:col>1</xdr:col>
      <xdr:colOff>0</xdr:colOff>
      <xdr:row>41</xdr:row>
      <xdr:rowOff>0</xdr:rowOff>
    </xdr:from>
    <xdr:to>
      <xdr:col>2</xdr:col>
      <xdr:colOff>0</xdr:colOff>
      <xdr:row>42</xdr:row>
      <xdr:rowOff>0</xdr:rowOff>
    </xdr:to>
    <xdr:pic>
      <xdr:nvPicPr>
        <xdr:cNvPr id="162" name="Picture 161">
          <a:extLst>
            <a:ext uri="{FF2B5EF4-FFF2-40B4-BE49-F238E27FC236}">
              <a16:creationId xmlns:a16="http://schemas.microsoft.com/office/drawing/2014/main" id="{4A6285C4-4E56-4E87-86FD-D9B7D393E177}"/>
            </a:ext>
          </a:extLst>
        </xdr:cNvPr>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57275" y="44967525"/>
          <a:ext cx="1438275" cy="1143000"/>
        </a:xfrm>
        <a:prstGeom prst="rect">
          <a:avLst/>
        </a:prstGeom>
      </xdr:spPr>
    </xdr:pic>
    <xdr:clientData/>
  </xdr:twoCellAnchor>
  <xdr:twoCellAnchor editAs="oneCell">
    <xdr:from>
      <xdr:col>1</xdr:col>
      <xdr:colOff>0</xdr:colOff>
      <xdr:row>42</xdr:row>
      <xdr:rowOff>0</xdr:rowOff>
    </xdr:from>
    <xdr:to>
      <xdr:col>2</xdr:col>
      <xdr:colOff>0</xdr:colOff>
      <xdr:row>43</xdr:row>
      <xdr:rowOff>0</xdr:rowOff>
    </xdr:to>
    <xdr:pic>
      <xdr:nvPicPr>
        <xdr:cNvPr id="164" name="Picture 163">
          <a:extLst>
            <a:ext uri="{FF2B5EF4-FFF2-40B4-BE49-F238E27FC236}">
              <a16:creationId xmlns:a16="http://schemas.microsoft.com/office/drawing/2014/main" id="{096681CD-D8F0-4BB9-8410-D8094709AC6F}"/>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057275" y="46110525"/>
          <a:ext cx="1438275" cy="1143000"/>
        </a:xfrm>
        <a:prstGeom prst="rect">
          <a:avLst/>
        </a:prstGeom>
      </xdr:spPr>
    </xdr:pic>
    <xdr:clientData/>
  </xdr:twoCellAnchor>
  <xdr:twoCellAnchor editAs="oneCell">
    <xdr:from>
      <xdr:col>1</xdr:col>
      <xdr:colOff>0</xdr:colOff>
      <xdr:row>43</xdr:row>
      <xdr:rowOff>0</xdr:rowOff>
    </xdr:from>
    <xdr:to>
      <xdr:col>2</xdr:col>
      <xdr:colOff>0</xdr:colOff>
      <xdr:row>44</xdr:row>
      <xdr:rowOff>0</xdr:rowOff>
    </xdr:to>
    <xdr:pic>
      <xdr:nvPicPr>
        <xdr:cNvPr id="166" name="Picture 165">
          <a:extLst>
            <a:ext uri="{FF2B5EF4-FFF2-40B4-BE49-F238E27FC236}">
              <a16:creationId xmlns:a16="http://schemas.microsoft.com/office/drawing/2014/main" id="{C653F48F-2229-48DB-AE27-5F881180A9B1}"/>
            </a:ext>
          </a:extLst>
        </xdr:cNvPr>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57275" y="47253525"/>
          <a:ext cx="1438275" cy="1143000"/>
        </a:xfrm>
        <a:prstGeom prst="rect">
          <a:avLst/>
        </a:prstGeom>
      </xdr:spPr>
    </xdr:pic>
    <xdr:clientData/>
  </xdr:twoCellAnchor>
  <xdr:twoCellAnchor editAs="oneCell">
    <xdr:from>
      <xdr:col>1</xdr:col>
      <xdr:colOff>0</xdr:colOff>
      <xdr:row>44</xdr:row>
      <xdr:rowOff>0</xdr:rowOff>
    </xdr:from>
    <xdr:to>
      <xdr:col>2</xdr:col>
      <xdr:colOff>0</xdr:colOff>
      <xdr:row>45</xdr:row>
      <xdr:rowOff>0</xdr:rowOff>
    </xdr:to>
    <xdr:pic>
      <xdr:nvPicPr>
        <xdr:cNvPr id="168" name="Picture 167">
          <a:extLst>
            <a:ext uri="{FF2B5EF4-FFF2-40B4-BE49-F238E27FC236}">
              <a16:creationId xmlns:a16="http://schemas.microsoft.com/office/drawing/2014/main" id="{6CBADCB2-48BB-443C-9B2C-C5B38C319568}"/>
            </a:ext>
          </a:extLst>
        </xdr:cNvPr>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57275" y="48396525"/>
          <a:ext cx="1438275" cy="1143000"/>
        </a:xfrm>
        <a:prstGeom prst="rect">
          <a:avLst/>
        </a:prstGeom>
      </xdr:spPr>
    </xdr:pic>
    <xdr:clientData/>
  </xdr:twoCellAnchor>
  <xdr:twoCellAnchor editAs="oneCell">
    <xdr:from>
      <xdr:col>1</xdr:col>
      <xdr:colOff>0</xdr:colOff>
      <xdr:row>45</xdr:row>
      <xdr:rowOff>0</xdr:rowOff>
    </xdr:from>
    <xdr:to>
      <xdr:col>2</xdr:col>
      <xdr:colOff>0</xdr:colOff>
      <xdr:row>46</xdr:row>
      <xdr:rowOff>0</xdr:rowOff>
    </xdr:to>
    <xdr:pic>
      <xdr:nvPicPr>
        <xdr:cNvPr id="170" name="Picture 169">
          <a:extLst>
            <a:ext uri="{FF2B5EF4-FFF2-40B4-BE49-F238E27FC236}">
              <a16:creationId xmlns:a16="http://schemas.microsoft.com/office/drawing/2014/main" id="{D2AC32F2-2949-4495-A1D0-E103402DC918}"/>
            </a:ext>
          </a:extLst>
        </xdr:cNvPr>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057275" y="49539525"/>
          <a:ext cx="1438275" cy="1143000"/>
        </a:xfrm>
        <a:prstGeom prst="rect">
          <a:avLst/>
        </a:prstGeom>
      </xdr:spPr>
    </xdr:pic>
    <xdr:clientData/>
  </xdr:twoCellAnchor>
  <xdr:twoCellAnchor editAs="oneCell">
    <xdr:from>
      <xdr:col>1</xdr:col>
      <xdr:colOff>0</xdr:colOff>
      <xdr:row>46</xdr:row>
      <xdr:rowOff>0</xdr:rowOff>
    </xdr:from>
    <xdr:to>
      <xdr:col>2</xdr:col>
      <xdr:colOff>0</xdr:colOff>
      <xdr:row>47</xdr:row>
      <xdr:rowOff>0</xdr:rowOff>
    </xdr:to>
    <xdr:pic>
      <xdr:nvPicPr>
        <xdr:cNvPr id="172" name="Picture 171">
          <a:extLst>
            <a:ext uri="{FF2B5EF4-FFF2-40B4-BE49-F238E27FC236}">
              <a16:creationId xmlns:a16="http://schemas.microsoft.com/office/drawing/2014/main" id="{7D3523F7-2DB0-4570-A457-E120ABA6EF8F}"/>
            </a:ext>
          </a:extLst>
        </xdr:cNvPr>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057275" y="50682525"/>
          <a:ext cx="1438275" cy="1143000"/>
        </a:xfrm>
        <a:prstGeom prst="rect">
          <a:avLst/>
        </a:prstGeom>
      </xdr:spPr>
    </xdr:pic>
    <xdr:clientData/>
  </xdr:twoCellAnchor>
  <xdr:twoCellAnchor editAs="oneCell">
    <xdr:from>
      <xdr:col>1</xdr:col>
      <xdr:colOff>0</xdr:colOff>
      <xdr:row>47</xdr:row>
      <xdr:rowOff>0</xdr:rowOff>
    </xdr:from>
    <xdr:to>
      <xdr:col>2</xdr:col>
      <xdr:colOff>0</xdr:colOff>
      <xdr:row>48</xdr:row>
      <xdr:rowOff>0</xdr:rowOff>
    </xdr:to>
    <xdr:pic>
      <xdr:nvPicPr>
        <xdr:cNvPr id="174" name="Picture 173">
          <a:extLst>
            <a:ext uri="{FF2B5EF4-FFF2-40B4-BE49-F238E27FC236}">
              <a16:creationId xmlns:a16="http://schemas.microsoft.com/office/drawing/2014/main" id="{04337023-8958-4795-A1FE-DA2EC27A4910}"/>
            </a:ext>
          </a:extLst>
        </xdr:cNvPr>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057275" y="51825525"/>
          <a:ext cx="1438275" cy="1143000"/>
        </a:xfrm>
        <a:prstGeom prst="rect">
          <a:avLst/>
        </a:prstGeom>
      </xdr:spPr>
    </xdr:pic>
    <xdr:clientData/>
  </xdr:twoCellAnchor>
  <xdr:twoCellAnchor editAs="oneCell">
    <xdr:from>
      <xdr:col>1</xdr:col>
      <xdr:colOff>0</xdr:colOff>
      <xdr:row>48</xdr:row>
      <xdr:rowOff>0</xdr:rowOff>
    </xdr:from>
    <xdr:to>
      <xdr:col>2</xdr:col>
      <xdr:colOff>0</xdr:colOff>
      <xdr:row>49</xdr:row>
      <xdr:rowOff>0</xdr:rowOff>
    </xdr:to>
    <xdr:pic>
      <xdr:nvPicPr>
        <xdr:cNvPr id="176" name="Picture 175">
          <a:extLst>
            <a:ext uri="{FF2B5EF4-FFF2-40B4-BE49-F238E27FC236}">
              <a16:creationId xmlns:a16="http://schemas.microsoft.com/office/drawing/2014/main" id="{AFB3A00C-4EF5-4DFA-BDF5-09EF8E2EC723}"/>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57275" y="52968525"/>
          <a:ext cx="1438275" cy="1143000"/>
        </a:xfrm>
        <a:prstGeom prst="rect">
          <a:avLst/>
        </a:prstGeom>
      </xdr:spPr>
    </xdr:pic>
    <xdr:clientData/>
  </xdr:twoCellAnchor>
  <xdr:twoCellAnchor editAs="oneCell">
    <xdr:from>
      <xdr:col>1</xdr:col>
      <xdr:colOff>0</xdr:colOff>
      <xdr:row>49</xdr:row>
      <xdr:rowOff>0</xdr:rowOff>
    </xdr:from>
    <xdr:to>
      <xdr:col>2</xdr:col>
      <xdr:colOff>0</xdr:colOff>
      <xdr:row>50</xdr:row>
      <xdr:rowOff>0</xdr:rowOff>
    </xdr:to>
    <xdr:pic>
      <xdr:nvPicPr>
        <xdr:cNvPr id="178" name="Picture 177">
          <a:extLst>
            <a:ext uri="{FF2B5EF4-FFF2-40B4-BE49-F238E27FC236}">
              <a16:creationId xmlns:a16="http://schemas.microsoft.com/office/drawing/2014/main" id="{FBEAF15B-F60F-4782-853A-6469EF24D39D}"/>
            </a:ext>
          </a:extLst>
        </xdr:cNvPr>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057275" y="54111525"/>
          <a:ext cx="1438275" cy="1143000"/>
        </a:xfrm>
        <a:prstGeom prst="rect">
          <a:avLst/>
        </a:prstGeom>
      </xdr:spPr>
    </xdr:pic>
    <xdr:clientData/>
  </xdr:twoCellAnchor>
  <xdr:twoCellAnchor editAs="oneCell">
    <xdr:from>
      <xdr:col>1</xdr:col>
      <xdr:colOff>0</xdr:colOff>
      <xdr:row>50</xdr:row>
      <xdr:rowOff>0</xdr:rowOff>
    </xdr:from>
    <xdr:to>
      <xdr:col>2</xdr:col>
      <xdr:colOff>0</xdr:colOff>
      <xdr:row>51</xdr:row>
      <xdr:rowOff>0</xdr:rowOff>
    </xdr:to>
    <xdr:pic>
      <xdr:nvPicPr>
        <xdr:cNvPr id="180" name="Picture 179">
          <a:extLst>
            <a:ext uri="{FF2B5EF4-FFF2-40B4-BE49-F238E27FC236}">
              <a16:creationId xmlns:a16="http://schemas.microsoft.com/office/drawing/2014/main" id="{6033722D-F435-44B8-ADA4-A5E4D970AC71}"/>
            </a:ext>
          </a:extLst>
        </xdr:cNvPr>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057275" y="55254525"/>
          <a:ext cx="1438275" cy="1143000"/>
        </a:xfrm>
        <a:prstGeom prst="rect">
          <a:avLst/>
        </a:prstGeom>
      </xdr:spPr>
    </xdr:pic>
    <xdr:clientData/>
  </xdr:twoCellAnchor>
  <xdr:twoCellAnchor editAs="oneCell">
    <xdr:from>
      <xdr:col>1</xdr:col>
      <xdr:colOff>0</xdr:colOff>
      <xdr:row>51</xdr:row>
      <xdr:rowOff>0</xdr:rowOff>
    </xdr:from>
    <xdr:to>
      <xdr:col>2</xdr:col>
      <xdr:colOff>0</xdr:colOff>
      <xdr:row>52</xdr:row>
      <xdr:rowOff>0</xdr:rowOff>
    </xdr:to>
    <xdr:pic>
      <xdr:nvPicPr>
        <xdr:cNvPr id="182" name="Picture 181">
          <a:extLst>
            <a:ext uri="{FF2B5EF4-FFF2-40B4-BE49-F238E27FC236}">
              <a16:creationId xmlns:a16="http://schemas.microsoft.com/office/drawing/2014/main" id="{8562E32E-7EEB-41B9-8323-7BF17AF03C43}"/>
            </a:ext>
          </a:extLst>
        </xdr:cNvPr>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057275" y="56397525"/>
          <a:ext cx="1438275" cy="1143000"/>
        </a:xfrm>
        <a:prstGeom prst="rect">
          <a:avLst/>
        </a:prstGeom>
      </xdr:spPr>
    </xdr:pic>
    <xdr:clientData/>
  </xdr:twoCellAnchor>
  <xdr:twoCellAnchor editAs="oneCell">
    <xdr:from>
      <xdr:col>1</xdr:col>
      <xdr:colOff>0</xdr:colOff>
      <xdr:row>52</xdr:row>
      <xdr:rowOff>0</xdr:rowOff>
    </xdr:from>
    <xdr:to>
      <xdr:col>2</xdr:col>
      <xdr:colOff>0</xdr:colOff>
      <xdr:row>53</xdr:row>
      <xdr:rowOff>0</xdr:rowOff>
    </xdr:to>
    <xdr:pic>
      <xdr:nvPicPr>
        <xdr:cNvPr id="184" name="Picture 183">
          <a:extLst>
            <a:ext uri="{FF2B5EF4-FFF2-40B4-BE49-F238E27FC236}">
              <a16:creationId xmlns:a16="http://schemas.microsoft.com/office/drawing/2014/main" id="{48D9DA4C-CFB0-4D69-95D6-51D7229AE909}"/>
            </a:ext>
          </a:extLst>
        </xdr:cNvPr>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057275" y="57540525"/>
          <a:ext cx="1438275" cy="1143000"/>
        </a:xfrm>
        <a:prstGeom prst="rect">
          <a:avLst/>
        </a:prstGeom>
      </xdr:spPr>
    </xdr:pic>
    <xdr:clientData/>
  </xdr:twoCellAnchor>
  <xdr:twoCellAnchor editAs="oneCell">
    <xdr:from>
      <xdr:col>1</xdr:col>
      <xdr:colOff>0</xdr:colOff>
      <xdr:row>53</xdr:row>
      <xdr:rowOff>0</xdr:rowOff>
    </xdr:from>
    <xdr:to>
      <xdr:col>2</xdr:col>
      <xdr:colOff>0</xdr:colOff>
      <xdr:row>54</xdr:row>
      <xdr:rowOff>0</xdr:rowOff>
    </xdr:to>
    <xdr:pic>
      <xdr:nvPicPr>
        <xdr:cNvPr id="186" name="Picture 185">
          <a:extLst>
            <a:ext uri="{FF2B5EF4-FFF2-40B4-BE49-F238E27FC236}">
              <a16:creationId xmlns:a16="http://schemas.microsoft.com/office/drawing/2014/main" id="{2DC65A62-7B28-4A94-AEAE-0D3A47346EE8}"/>
            </a:ext>
          </a:extLst>
        </xdr:cNvPr>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057275" y="58683525"/>
          <a:ext cx="1438275" cy="1143000"/>
        </a:xfrm>
        <a:prstGeom prst="rect">
          <a:avLst/>
        </a:prstGeom>
      </xdr:spPr>
    </xdr:pic>
    <xdr:clientData/>
  </xdr:twoCellAnchor>
  <xdr:twoCellAnchor editAs="oneCell">
    <xdr:from>
      <xdr:col>1</xdr:col>
      <xdr:colOff>0</xdr:colOff>
      <xdr:row>54</xdr:row>
      <xdr:rowOff>0</xdr:rowOff>
    </xdr:from>
    <xdr:to>
      <xdr:col>2</xdr:col>
      <xdr:colOff>0</xdr:colOff>
      <xdr:row>55</xdr:row>
      <xdr:rowOff>0</xdr:rowOff>
    </xdr:to>
    <xdr:pic>
      <xdr:nvPicPr>
        <xdr:cNvPr id="188" name="Picture 187">
          <a:extLst>
            <a:ext uri="{FF2B5EF4-FFF2-40B4-BE49-F238E27FC236}">
              <a16:creationId xmlns:a16="http://schemas.microsoft.com/office/drawing/2014/main" id="{0B3255D7-E387-4C35-B103-EEE45AE82CE0}"/>
            </a:ext>
          </a:extLst>
        </xdr:cNvPr>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057275" y="59826525"/>
          <a:ext cx="1438275" cy="1143000"/>
        </a:xfrm>
        <a:prstGeom prst="rect">
          <a:avLst/>
        </a:prstGeom>
      </xdr:spPr>
    </xdr:pic>
    <xdr:clientData/>
  </xdr:twoCellAnchor>
  <xdr:twoCellAnchor editAs="oneCell">
    <xdr:from>
      <xdr:col>1</xdr:col>
      <xdr:colOff>0</xdr:colOff>
      <xdr:row>55</xdr:row>
      <xdr:rowOff>0</xdr:rowOff>
    </xdr:from>
    <xdr:to>
      <xdr:col>2</xdr:col>
      <xdr:colOff>0</xdr:colOff>
      <xdr:row>56</xdr:row>
      <xdr:rowOff>0</xdr:rowOff>
    </xdr:to>
    <xdr:pic>
      <xdr:nvPicPr>
        <xdr:cNvPr id="190" name="Picture 189">
          <a:extLst>
            <a:ext uri="{FF2B5EF4-FFF2-40B4-BE49-F238E27FC236}">
              <a16:creationId xmlns:a16="http://schemas.microsoft.com/office/drawing/2014/main" id="{09152FCD-22DB-4A02-9EC4-28D7E6255D55}"/>
            </a:ext>
          </a:extLst>
        </xdr:cNvPr>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057275" y="60969525"/>
          <a:ext cx="1438275" cy="1143000"/>
        </a:xfrm>
        <a:prstGeom prst="rect">
          <a:avLst/>
        </a:prstGeom>
      </xdr:spPr>
    </xdr:pic>
    <xdr:clientData/>
  </xdr:twoCellAnchor>
  <xdr:twoCellAnchor editAs="oneCell">
    <xdr:from>
      <xdr:col>1</xdr:col>
      <xdr:colOff>0</xdr:colOff>
      <xdr:row>56</xdr:row>
      <xdr:rowOff>0</xdr:rowOff>
    </xdr:from>
    <xdr:to>
      <xdr:col>2</xdr:col>
      <xdr:colOff>0</xdr:colOff>
      <xdr:row>57</xdr:row>
      <xdr:rowOff>0</xdr:rowOff>
    </xdr:to>
    <xdr:pic>
      <xdr:nvPicPr>
        <xdr:cNvPr id="192" name="Picture 191">
          <a:extLst>
            <a:ext uri="{FF2B5EF4-FFF2-40B4-BE49-F238E27FC236}">
              <a16:creationId xmlns:a16="http://schemas.microsoft.com/office/drawing/2014/main" id="{18801FF7-B64B-4E91-9371-B48A726FE487}"/>
            </a:ext>
          </a:extLst>
        </xdr:cNvPr>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057275" y="62112525"/>
          <a:ext cx="1438275" cy="1143000"/>
        </a:xfrm>
        <a:prstGeom prst="rect">
          <a:avLst/>
        </a:prstGeom>
      </xdr:spPr>
    </xdr:pic>
    <xdr:clientData/>
  </xdr:twoCellAnchor>
  <xdr:twoCellAnchor editAs="oneCell">
    <xdr:from>
      <xdr:col>1</xdr:col>
      <xdr:colOff>0</xdr:colOff>
      <xdr:row>57</xdr:row>
      <xdr:rowOff>0</xdr:rowOff>
    </xdr:from>
    <xdr:to>
      <xdr:col>2</xdr:col>
      <xdr:colOff>0</xdr:colOff>
      <xdr:row>58</xdr:row>
      <xdr:rowOff>0</xdr:rowOff>
    </xdr:to>
    <xdr:pic>
      <xdr:nvPicPr>
        <xdr:cNvPr id="194" name="Picture 193">
          <a:extLst>
            <a:ext uri="{FF2B5EF4-FFF2-40B4-BE49-F238E27FC236}">
              <a16:creationId xmlns:a16="http://schemas.microsoft.com/office/drawing/2014/main" id="{7733F4EF-B4DC-44EC-AD27-D7698682A0A9}"/>
            </a:ext>
          </a:extLst>
        </xdr:cNvPr>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057275" y="63255525"/>
          <a:ext cx="1438275" cy="1143000"/>
        </a:xfrm>
        <a:prstGeom prst="rect">
          <a:avLst/>
        </a:prstGeom>
      </xdr:spPr>
    </xdr:pic>
    <xdr:clientData/>
  </xdr:twoCellAnchor>
  <xdr:twoCellAnchor editAs="oneCell">
    <xdr:from>
      <xdr:col>1</xdr:col>
      <xdr:colOff>0</xdr:colOff>
      <xdr:row>58</xdr:row>
      <xdr:rowOff>0</xdr:rowOff>
    </xdr:from>
    <xdr:to>
      <xdr:col>2</xdr:col>
      <xdr:colOff>0</xdr:colOff>
      <xdr:row>59</xdr:row>
      <xdr:rowOff>0</xdr:rowOff>
    </xdr:to>
    <xdr:pic>
      <xdr:nvPicPr>
        <xdr:cNvPr id="196" name="Picture 195">
          <a:extLst>
            <a:ext uri="{FF2B5EF4-FFF2-40B4-BE49-F238E27FC236}">
              <a16:creationId xmlns:a16="http://schemas.microsoft.com/office/drawing/2014/main" id="{5D877259-54AB-46EF-85FA-6A583E6D6F20}"/>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057275" y="64398525"/>
          <a:ext cx="1438275" cy="1143000"/>
        </a:xfrm>
        <a:prstGeom prst="rect">
          <a:avLst/>
        </a:prstGeom>
      </xdr:spPr>
    </xdr:pic>
    <xdr:clientData/>
  </xdr:twoCellAnchor>
  <xdr:twoCellAnchor editAs="oneCell">
    <xdr:from>
      <xdr:col>1</xdr:col>
      <xdr:colOff>0</xdr:colOff>
      <xdr:row>59</xdr:row>
      <xdr:rowOff>0</xdr:rowOff>
    </xdr:from>
    <xdr:to>
      <xdr:col>2</xdr:col>
      <xdr:colOff>0</xdr:colOff>
      <xdr:row>60</xdr:row>
      <xdr:rowOff>0</xdr:rowOff>
    </xdr:to>
    <xdr:pic>
      <xdr:nvPicPr>
        <xdr:cNvPr id="198" name="Picture 197">
          <a:extLst>
            <a:ext uri="{FF2B5EF4-FFF2-40B4-BE49-F238E27FC236}">
              <a16:creationId xmlns:a16="http://schemas.microsoft.com/office/drawing/2014/main" id="{B315A5F3-8576-46CC-AEE2-25B3DF59A2A5}"/>
            </a:ext>
          </a:extLst>
        </xdr:cNvPr>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057275" y="65541525"/>
          <a:ext cx="1438275" cy="1143000"/>
        </a:xfrm>
        <a:prstGeom prst="rect">
          <a:avLst/>
        </a:prstGeom>
      </xdr:spPr>
    </xdr:pic>
    <xdr:clientData/>
  </xdr:twoCellAnchor>
  <xdr:twoCellAnchor editAs="oneCell">
    <xdr:from>
      <xdr:col>1</xdr:col>
      <xdr:colOff>0</xdr:colOff>
      <xdr:row>60</xdr:row>
      <xdr:rowOff>0</xdr:rowOff>
    </xdr:from>
    <xdr:to>
      <xdr:col>2</xdr:col>
      <xdr:colOff>0</xdr:colOff>
      <xdr:row>61</xdr:row>
      <xdr:rowOff>0</xdr:rowOff>
    </xdr:to>
    <xdr:pic>
      <xdr:nvPicPr>
        <xdr:cNvPr id="200" name="Picture 199">
          <a:extLst>
            <a:ext uri="{FF2B5EF4-FFF2-40B4-BE49-F238E27FC236}">
              <a16:creationId xmlns:a16="http://schemas.microsoft.com/office/drawing/2014/main" id="{85A70818-0E73-4EA1-8769-53FAE75B5F2C}"/>
            </a:ext>
          </a:extLst>
        </xdr:cNvPr>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57275" y="66684525"/>
          <a:ext cx="1438275" cy="1143000"/>
        </a:xfrm>
        <a:prstGeom prst="rect">
          <a:avLst/>
        </a:prstGeom>
      </xdr:spPr>
    </xdr:pic>
    <xdr:clientData/>
  </xdr:twoCellAnchor>
  <xdr:twoCellAnchor editAs="oneCell">
    <xdr:from>
      <xdr:col>1</xdr:col>
      <xdr:colOff>0</xdr:colOff>
      <xdr:row>61</xdr:row>
      <xdr:rowOff>0</xdr:rowOff>
    </xdr:from>
    <xdr:to>
      <xdr:col>2</xdr:col>
      <xdr:colOff>0</xdr:colOff>
      <xdr:row>62</xdr:row>
      <xdr:rowOff>0</xdr:rowOff>
    </xdr:to>
    <xdr:pic>
      <xdr:nvPicPr>
        <xdr:cNvPr id="202" name="Picture 201">
          <a:extLst>
            <a:ext uri="{FF2B5EF4-FFF2-40B4-BE49-F238E27FC236}">
              <a16:creationId xmlns:a16="http://schemas.microsoft.com/office/drawing/2014/main" id="{F300D357-6C83-4955-9057-D0FD8970AAA3}"/>
            </a:ext>
          </a:extLst>
        </xdr:cNvPr>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057275" y="67827525"/>
          <a:ext cx="1438275" cy="1143000"/>
        </a:xfrm>
        <a:prstGeom prst="rect">
          <a:avLst/>
        </a:prstGeom>
      </xdr:spPr>
    </xdr:pic>
    <xdr:clientData/>
  </xdr:twoCellAnchor>
  <xdr:twoCellAnchor editAs="oneCell">
    <xdr:from>
      <xdr:col>1</xdr:col>
      <xdr:colOff>0</xdr:colOff>
      <xdr:row>62</xdr:row>
      <xdr:rowOff>0</xdr:rowOff>
    </xdr:from>
    <xdr:to>
      <xdr:col>2</xdr:col>
      <xdr:colOff>0</xdr:colOff>
      <xdr:row>63</xdr:row>
      <xdr:rowOff>0</xdr:rowOff>
    </xdr:to>
    <xdr:pic>
      <xdr:nvPicPr>
        <xdr:cNvPr id="204" name="Picture 203">
          <a:extLst>
            <a:ext uri="{FF2B5EF4-FFF2-40B4-BE49-F238E27FC236}">
              <a16:creationId xmlns:a16="http://schemas.microsoft.com/office/drawing/2014/main" id="{4CB49DDE-EBE9-404F-A8ED-EF6221F658F2}"/>
            </a:ext>
          </a:extLst>
        </xdr:cNvPr>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057275" y="68970525"/>
          <a:ext cx="1438275" cy="1143000"/>
        </a:xfrm>
        <a:prstGeom prst="rect">
          <a:avLst/>
        </a:prstGeom>
      </xdr:spPr>
    </xdr:pic>
    <xdr:clientData/>
  </xdr:twoCellAnchor>
  <xdr:twoCellAnchor editAs="oneCell">
    <xdr:from>
      <xdr:col>1</xdr:col>
      <xdr:colOff>0</xdr:colOff>
      <xdr:row>63</xdr:row>
      <xdr:rowOff>0</xdr:rowOff>
    </xdr:from>
    <xdr:to>
      <xdr:col>2</xdr:col>
      <xdr:colOff>0</xdr:colOff>
      <xdr:row>64</xdr:row>
      <xdr:rowOff>0</xdr:rowOff>
    </xdr:to>
    <xdr:pic>
      <xdr:nvPicPr>
        <xdr:cNvPr id="206" name="Picture 205">
          <a:extLst>
            <a:ext uri="{FF2B5EF4-FFF2-40B4-BE49-F238E27FC236}">
              <a16:creationId xmlns:a16="http://schemas.microsoft.com/office/drawing/2014/main" id="{B8B6C724-D790-4C47-AED6-5ADC3E58E8D4}"/>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057275" y="70113525"/>
          <a:ext cx="1438275" cy="1143000"/>
        </a:xfrm>
        <a:prstGeom prst="rect">
          <a:avLst/>
        </a:prstGeom>
      </xdr:spPr>
    </xdr:pic>
    <xdr:clientData/>
  </xdr:twoCellAnchor>
  <xdr:twoCellAnchor editAs="oneCell">
    <xdr:from>
      <xdr:col>1</xdr:col>
      <xdr:colOff>0</xdr:colOff>
      <xdr:row>64</xdr:row>
      <xdr:rowOff>0</xdr:rowOff>
    </xdr:from>
    <xdr:to>
      <xdr:col>2</xdr:col>
      <xdr:colOff>0</xdr:colOff>
      <xdr:row>65</xdr:row>
      <xdr:rowOff>0</xdr:rowOff>
    </xdr:to>
    <xdr:pic>
      <xdr:nvPicPr>
        <xdr:cNvPr id="208" name="Picture 207">
          <a:extLst>
            <a:ext uri="{FF2B5EF4-FFF2-40B4-BE49-F238E27FC236}">
              <a16:creationId xmlns:a16="http://schemas.microsoft.com/office/drawing/2014/main" id="{9C72B256-421F-44C0-9B79-5B9671332978}"/>
            </a:ext>
          </a:extLst>
        </xdr:cNvPr>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057275" y="71256525"/>
          <a:ext cx="1438275" cy="1143000"/>
        </a:xfrm>
        <a:prstGeom prst="rect">
          <a:avLst/>
        </a:prstGeom>
      </xdr:spPr>
    </xdr:pic>
    <xdr:clientData/>
  </xdr:twoCellAnchor>
  <xdr:twoCellAnchor editAs="oneCell">
    <xdr:from>
      <xdr:col>1</xdr:col>
      <xdr:colOff>0</xdr:colOff>
      <xdr:row>65</xdr:row>
      <xdr:rowOff>0</xdr:rowOff>
    </xdr:from>
    <xdr:to>
      <xdr:col>2</xdr:col>
      <xdr:colOff>0</xdr:colOff>
      <xdr:row>66</xdr:row>
      <xdr:rowOff>0</xdr:rowOff>
    </xdr:to>
    <xdr:pic>
      <xdr:nvPicPr>
        <xdr:cNvPr id="210" name="Picture 209">
          <a:extLst>
            <a:ext uri="{FF2B5EF4-FFF2-40B4-BE49-F238E27FC236}">
              <a16:creationId xmlns:a16="http://schemas.microsoft.com/office/drawing/2014/main" id="{8EF209FE-B50F-41EB-AAD6-952DD54E9766}"/>
            </a:ext>
          </a:extLst>
        </xdr:cNvPr>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057275" y="72399525"/>
          <a:ext cx="1438275" cy="1143000"/>
        </a:xfrm>
        <a:prstGeom prst="rect">
          <a:avLst/>
        </a:prstGeom>
      </xdr:spPr>
    </xdr:pic>
    <xdr:clientData/>
  </xdr:twoCellAnchor>
  <xdr:twoCellAnchor editAs="oneCell">
    <xdr:from>
      <xdr:col>1</xdr:col>
      <xdr:colOff>0</xdr:colOff>
      <xdr:row>66</xdr:row>
      <xdr:rowOff>0</xdr:rowOff>
    </xdr:from>
    <xdr:to>
      <xdr:col>2</xdr:col>
      <xdr:colOff>0</xdr:colOff>
      <xdr:row>67</xdr:row>
      <xdr:rowOff>0</xdr:rowOff>
    </xdr:to>
    <xdr:pic>
      <xdr:nvPicPr>
        <xdr:cNvPr id="212" name="Picture 211">
          <a:extLst>
            <a:ext uri="{FF2B5EF4-FFF2-40B4-BE49-F238E27FC236}">
              <a16:creationId xmlns:a16="http://schemas.microsoft.com/office/drawing/2014/main" id="{F906F656-4D7C-41B6-9B45-50BBEF66C354}"/>
            </a:ext>
          </a:extLst>
        </xdr:cNvPr>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057275" y="73542525"/>
          <a:ext cx="1438275" cy="1143000"/>
        </a:xfrm>
        <a:prstGeom prst="rect">
          <a:avLst/>
        </a:prstGeom>
      </xdr:spPr>
    </xdr:pic>
    <xdr:clientData/>
  </xdr:twoCellAnchor>
  <xdr:twoCellAnchor editAs="oneCell">
    <xdr:from>
      <xdr:col>1</xdr:col>
      <xdr:colOff>0</xdr:colOff>
      <xdr:row>67</xdr:row>
      <xdr:rowOff>0</xdr:rowOff>
    </xdr:from>
    <xdr:to>
      <xdr:col>2</xdr:col>
      <xdr:colOff>0</xdr:colOff>
      <xdr:row>68</xdr:row>
      <xdr:rowOff>0</xdr:rowOff>
    </xdr:to>
    <xdr:pic>
      <xdr:nvPicPr>
        <xdr:cNvPr id="214" name="Picture 213">
          <a:extLst>
            <a:ext uri="{FF2B5EF4-FFF2-40B4-BE49-F238E27FC236}">
              <a16:creationId xmlns:a16="http://schemas.microsoft.com/office/drawing/2014/main" id="{E4C55BE9-4DB6-4842-8AA6-50B5CB905B5D}"/>
            </a:ext>
          </a:extLst>
        </xdr:cNvPr>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057275" y="74685525"/>
          <a:ext cx="1438275" cy="1143000"/>
        </a:xfrm>
        <a:prstGeom prst="rect">
          <a:avLst/>
        </a:prstGeom>
      </xdr:spPr>
    </xdr:pic>
    <xdr:clientData/>
  </xdr:twoCellAnchor>
  <xdr:twoCellAnchor editAs="oneCell">
    <xdr:from>
      <xdr:col>1</xdr:col>
      <xdr:colOff>0</xdr:colOff>
      <xdr:row>68</xdr:row>
      <xdr:rowOff>0</xdr:rowOff>
    </xdr:from>
    <xdr:to>
      <xdr:col>2</xdr:col>
      <xdr:colOff>0</xdr:colOff>
      <xdr:row>69</xdr:row>
      <xdr:rowOff>0</xdr:rowOff>
    </xdr:to>
    <xdr:pic>
      <xdr:nvPicPr>
        <xdr:cNvPr id="216" name="Picture 215">
          <a:extLst>
            <a:ext uri="{FF2B5EF4-FFF2-40B4-BE49-F238E27FC236}">
              <a16:creationId xmlns:a16="http://schemas.microsoft.com/office/drawing/2014/main" id="{23624B80-ABD5-491E-A945-1227013B725F}"/>
            </a:ext>
          </a:extLst>
        </xdr:cNvPr>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7275" y="75828525"/>
          <a:ext cx="1438275" cy="1143000"/>
        </a:xfrm>
        <a:prstGeom prst="rect">
          <a:avLst/>
        </a:prstGeom>
      </xdr:spPr>
    </xdr:pic>
    <xdr:clientData/>
  </xdr:twoCellAnchor>
  <xdr:twoCellAnchor editAs="oneCell">
    <xdr:from>
      <xdr:col>1</xdr:col>
      <xdr:colOff>0</xdr:colOff>
      <xdr:row>69</xdr:row>
      <xdr:rowOff>0</xdr:rowOff>
    </xdr:from>
    <xdr:to>
      <xdr:col>2</xdr:col>
      <xdr:colOff>0</xdr:colOff>
      <xdr:row>70</xdr:row>
      <xdr:rowOff>0</xdr:rowOff>
    </xdr:to>
    <xdr:pic>
      <xdr:nvPicPr>
        <xdr:cNvPr id="218" name="Picture 217">
          <a:extLst>
            <a:ext uri="{FF2B5EF4-FFF2-40B4-BE49-F238E27FC236}">
              <a16:creationId xmlns:a16="http://schemas.microsoft.com/office/drawing/2014/main" id="{B64D677E-A621-43B4-B6C6-574B5F72A3CA}"/>
            </a:ext>
          </a:extLst>
        </xdr:cNvPr>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057275" y="76971525"/>
          <a:ext cx="1438275" cy="1143000"/>
        </a:xfrm>
        <a:prstGeom prst="rect">
          <a:avLst/>
        </a:prstGeom>
      </xdr:spPr>
    </xdr:pic>
    <xdr:clientData/>
  </xdr:twoCellAnchor>
  <xdr:twoCellAnchor editAs="oneCell">
    <xdr:from>
      <xdr:col>1</xdr:col>
      <xdr:colOff>0</xdr:colOff>
      <xdr:row>70</xdr:row>
      <xdr:rowOff>0</xdr:rowOff>
    </xdr:from>
    <xdr:to>
      <xdr:col>2</xdr:col>
      <xdr:colOff>0</xdr:colOff>
      <xdr:row>71</xdr:row>
      <xdr:rowOff>0</xdr:rowOff>
    </xdr:to>
    <xdr:pic>
      <xdr:nvPicPr>
        <xdr:cNvPr id="220" name="Picture 219">
          <a:extLst>
            <a:ext uri="{FF2B5EF4-FFF2-40B4-BE49-F238E27FC236}">
              <a16:creationId xmlns:a16="http://schemas.microsoft.com/office/drawing/2014/main" id="{F110D1C0-E487-46BA-AC8F-EA179A60D188}"/>
            </a:ext>
          </a:extLst>
        </xdr:cNvPr>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057275" y="78114525"/>
          <a:ext cx="1438275" cy="1143000"/>
        </a:xfrm>
        <a:prstGeom prst="rect">
          <a:avLst/>
        </a:prstGeom>
      </xdr:spPr>
    </xdr:pic>
    <xdr:clientData/>
  </xdr:twoCellAnchor>
  <xdr:twoCellAnchor editAs="oneCell">
    <xdr:from>
      <xdr:col>1</xdr:col>
      <xdr:colOff>0</xdr:colOff>
      <xdr:row>71</xdr:row>
      <xdr:rowOff>0</xdr:rowOff>
    </xdr:from>
    <xdr:to>
      <xdr:col>2</xdr:col>
      <xdr:colOff>0</xdr:colOff>
      <xdr:row>72</xdr:row>
      <xdr:rowOff>0</xdr:rowOff>
    </xdr:to>
    <xdr:pic>
      <xdr:nvPicPr>
        <xdr:cNvPr id="222" name="Picture 221">
          <a:extLst>
            <a:ext uri="{FF2B5EF4-FFF2-40B4-BE49-F238E27FC236}">
              <a16:creationId xmlns:a16="http://schemas.microsoft.com/office/drawing/2014/main" id="{9CE6B65F-7290-4197-A08C-52C0945475BE}"/>
            </a:ext>
          </a:extLst>
        </xdr:cNvPr>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057275" y="79257525"/>
          <a:ext cx="1438275" cy="1143000"/>
        </a:xfrm>
        <a:prstGeom prst="rect">
          <a:avLst/>
        </a:prstGeom>
      </xdr:spPr>
    </xdr:pic>
    <xdr:clientData/>
  </xdr:twoCellAnchor>
  <xdr:twoCellAnchor editAs="oneCell">
    <xdr:from>
      <xdr:col>1</xdr:col>
      <xdr:colOff>0</xdr:colOff>
      <xdr:row>72</xdr:row>
      <xdr:rowOff>0</xdr:rowOff>
    </xdr:from>
    <xdr:to>
      <xdr:col>2</xdr:col>
      <xdr:colOff>0</xdr:colOff>
      <xdr:row>73</xdr:row>
      <xdr:rowOff>0</xdr:rowOff>
    </xdr:to>
    <xdr:pic>
      <xdr:nvPicPr>
        <xdr:cNvPr id="224" name="Picture 223">
          <a:extLst>
            <a:ext uri="{FF2B5EF4-FFF2-40B4-BE49-F238E27FC236}">
              <a16:creationId xmlns:a16="http://schemas.microsoft.com/office/drawing/2014/main" id="{1F500FF5-E7FC-417A-9522-D7350CA2A0F8}"/>
            </a:ext>
          </a:extLst>
        </xdr:cNvPr>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057275" y="80400525"/>
          <a:ext cx="1438275" cy="1143000"/>
        </a:xfrm>
        <a:prstGeom prst="rect">
          <a:avLst/>
        </a:prstGeom>
      </xdr:spPr>
    </xdr:pic>
    <xdr:clientData/>
  </xdr:twoCellAnchor>
  <xdr:twoCellAnchor editAs="oneCell">
    <xdr:from>
      <xdr:col>1</xdr:col>
      <xdr:colOff>0</xdr:colOff>
      <xdr:row>73</xdr:row>
      <xdr:rowOff>0</xdr:rowOff>
    </xdr:from>
    <xdr:to>
      <xdr:col>2</xdr:col>
      <xdr:colOff>0</xdr:colOff>
      <xdr:row>74</xdr:row>
      <xdr:rowOff>0</xdr:rowOff>
    </xdr:to>
    <xdr:pic>
      <xdr:nvPicPr>
        <xdr:cNvPr id="226" name="Picture 225">
          <a:extLst>
            <a:ext uri="{FF2B5EF4-FFF2-40B4-BE49-F238E27FC236}">
              <a16:creationId xmlns:a16="http://schemas.microsoft.com/office/drawing/2014/main" id="{4C94E732-0D41-4825-BD44-2CA918A6A0B3}"/>
            </a:ext>
          </a:extLst>
        </xdr:cNvPr>
        <xdr:cNvPicPr>
          <a:picLocks/>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057275" y="81543525"/>
          <a:ext cx="1438275" cy="1143000"/>
        </a:xfrm>
        <a:prstGeom prst="rect">
          <a:avLst/>
        </a:prstGeom>
      </xdr:spPr>
    </xdr:pic>
    <xdr:clientData/>
  </xdr:twoCellAnchor>
  <xdr:twoCellAnchor editAs="oneCell">
    <xdr:from>
      <xdr:col>1</xdr:col>
      <xdr:colOff>0</xdr:colOff>
      <xdr:row>74</xdr:row>
      <xdr:rowOff>0</xdr:rowOff>
    </xdr:from>
    <xdr:to>
      <xdr:col>2</xdr:col>
      <xdr:colOff>0</xdr:colOff>
      <xdr:row>75</xdr:row>
      <xdr:rowOff>0</xdr:rowOff>
    </xdr:to>
    <xdr:pic>
      <xdr:nvPicPr>
        <xdr:cNvPr id="228" name="Picture 227">
          <a:extLst>
            <a:ext uri="{FF2B5EF4-FFF2-40B4-BE49-F238E27FC236}">
              <a16:creationId xmlns:a16="http://schemas.microsoft.com/office/drawing/2014/main" id="{0DC33F43-F0C7-4F47-AA53-450E01A09CDF}"/>
            </a:ext>
          </a:extLst>
        </xdr:cNvPr>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057275" y="82686525"/>
          <a:ext cx="1438275" cy="1143000"/>
        </a:xfrm>
        <a:prstGeom prst="rect">
          <a:avLst/>
        </a:prstGeom>
      </xdr:spPr>
    </xdr:pic>
    <xdr:clientData/>
  </xdr:twoCellAnchor>
  <xdr:twoCellAnchor editAs="oneCell">
    <xdr:from>
      <xdr:col>1</xdr:col>
      <xdr:colOff>0</xdr:colOff>
      <xdr:row>75</xdr:row>
      <xdr:rowOff>0</xdr:rowOff>
    </xdr:from>
    <xdr:to>
      <xdr:col>2</xdr:col>
      <xdr:colOff>0</xdr:colOff>
      <xdr:row>76</xdr:row>
      <xdr:rowOff>0</xdr:rowOff>
    </xdr:to>
    <xdr:pic>
      <xdr:nvPicPr>
        <xdr:cNvPr id="230" name="Picture 229">
          <a:extLst>
            <a:ext uri="{FF2B5EF4-FFF2-40B4-BE49-F238E27FC236}">
              <a16:creationId xmlns:a16="http://schemas.microsoft.com/office/drawing/2014/main" id="{33460B18-92ED-449E-82D0-CC444343CA5D}"/>
            </a:ext>
          </a:extLst>
        </xdr:cNvPr>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057275" y="83829525"/>
          <a:ext cx="1438275" cy="1143000"/>
        </a:xfrm>
        <a:prstGeom prst="rect">
          <a:avLst/>
        </a:prstGeom>
      </xdr:spPr>
    </xdr:pic>
    <xdr:clientData/>
  </xdr:twoCellAnchor>
  <xdr:twoCellAnchor editAs="oneCell">
    <xdr:from>
      <xdr:col>1</xdr:col>
      <xdr:colOff>0</xdr:colOff>
      <xdr:row>76</xdr:row>
      <xdr:rowOff>0</xdr:rowOff>
    </xdr:from>
    <xdr:to>
      <xdr:col>2</xdr:col>
      <xdr:colOff>0</xdr:colOff>
      <xdr:row>77</xdr:row>
      <xdr:rowOff>0</xdr:rowOff>
    </xdr:to>
    <xdr:pic>
      <xdr:nvPicPr>
        <xdr:cNvPr id="232" name="Picture 231">
          <a:extLst>
            <a:ext uri="{FF2B5EF4-FFF2-40B4-BE49-F238E27FC236}">
              <a16:creationId xmlns:a16="http://schemas.microsoft.com/office/drawing/2014/main" id="{DEEE1C35-709E-4350-AEAB-B18E0697A07C}"/>
            </a:ext>
          </a:extLst>
        </xdr:cNvPr>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057275" y="84972525"/>
          <a:ext cx="1438275" cy="1143000"/>
        </a:xfrm>
        <a:prstGeom prst="rect">
          <a:avLst/>
        </a:prstGeom>
      </xdr:spPr>
    </xdr:pic>
    <xdr:clientData/>
  </xdr:twoCellAnchor>
  <xdr:twoCellAnchor editAs="oneCell">
    <xdr:from>
      <xdr:col>1</xdr:col>
      <xdr:colOff>0</xdr:colOff>
      <xdr:row>77</xdr:row>
      <xdr:rowOff>0</xdr:rowOff>
    </xdr:from>
    <xdr:to>
      <xdr:col>2</xdr:col>
      <xdr:colOff>0</xdr:colOff>
      <xdr:row>78</xdr:row>
      <xdr:rowOff>0</xdr:rowOff>
    </xdr:to>
    <xdr:pic>
      <xdr:nvPicPr>
        <xdr:cNvPr id="234" name="Picture 233">
          <a:extLst>
            <a:ext uri="{FF2B5EF4-FFF2-40B4-BE49-F238E27FC236}">
              <a16:creationId xmlns:a16="http://schemas.microsoft.com/office/drawing/2014/main" id="{00E22D2C-43BC-4C31-AD74-BC792FC7B1C4}"/>
            </a:ext>
          </a:extLst>
        </xdr:cNvPr>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057275" y="86115525"/>
          <a:ext cx="1438275" cy="1143000"/>
        </a:xfrm>
        <a:prstGeom prst="rect">
          <a:avLst/>
        </a:prstGeom>
      </xdr:spPr>
    </xdr:pic>
    <xdr:clientData/>
  </xdr:twoCellAnchor>
  <xdr:twoCellAnchor editAs="oneCell">
    <xdr:from>
      <xdr:col>1</xdr:col>
      <xdr:colOff>0</xdr:colOff>
      <xdr:row>78</xdr:row>
      <xdr:rowOff>0</xdr:rowOff>
    </xdr:from>
    <xdr:to>
      <xdr:col>2</xdr:col>
      <xdr:colOff>0</xdr:colOff>
      <xdr:row>79</xdr:row>
      <xdr:rowOff>0</xdr:rowOff>
    </xdr:to>
    <xdr:pic>
      <xdr:nvPicPr>
        <xdr:cNvPr id="236" name="Picture 235">
          <a:extLst>
            <a:ext uri="{FF2B5EF4-FFF2-40B4-BE49-F238E27FC236}">
              <a16:creationId xmlns:a16="http://schemas.microsoft.com/office/drawing/2014/main" id="{4B0FF296-39C2-41E6-9E86-182A0A3A0B51}"/>
            </a:ext>
          </a:extLst>
        </xdr:cNvPr>
        <xdr:cNvPicPr>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057275" y="87258525"/>
          <a:ext cx="1438275" cy="1143000"/>
        </a:xfrm>
        <a:prstGeom prst="rect">
          <a:avLst/>
        </a:prstGeom>
      </xdr:spPr>
    </xdr:pic>
    <xdr:clientData/>
  </xdr:twoCellAnchor>
  <xdr:twoCellAnchor editAs="oneCell">
    <xdr:from>
      <xdr:col>1</xdr:col>
      <xdr:colOff>0</xdr:colOff>
      <xdr:row>79</xdr:row>
      <xdr:rowOff>0</xdr:rowOff>
    </xdr:from>
    <xdr:to>
      <xdr:col>2</xdr:col>
      <xdr:colOff>0</xdr:colOff>
      <xdr:row>80</xdr:row>
      <xdr:rowOff>0</xdr:rowOff>
    </xdr:to>
    <xdr:pic>
      <xdr:nvPicPr>
        <xdr:cNvPr id="238" name="Picture 237">
          <a:extLst>
            <a:ext uri="{FF2B5EF4-FFF2-40B4-BE49-F238E27FC236}">
              <a16:creationId xmlns:a16="http://schemas.microsoft.com/office/drawing/2014/main" id="{99E8073F-1E8C-47D2-B76C-819E6C3F0F0F}"/>
            </a:ext>
          </a:extLst>
        </xdr:cNvPr>
        <xdr:cNvPicPr>
          <a:picLocks/>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1057275" y="88401525"/>
          <a:ext cx="1438275" cy="1143000"/>
        </a:xfrm>
        <a:prstGeom prst="rect">
          <a:avLst/>
        </a:prstGeom>
      </xdr:spPr>
    </xdr:pic>
    <xdr:clientData/>
  </xdr:twoCellAnchor>
  <xdr:twoCellAnchor editAs="oneCell">
    <xdr:from>
      <xdr:col>1</xdr:col>
      <xdr:colOff>0</xdr:colOff>
      <xdr:row>80</xdr:row>
      <xdr:rowOff>0</xdr:rowOff>
    </xdr:from>
    <xdr:to>
      <xdr:col>2</xdr:col>
      <xdr:colOff>0</xdr:colOff>
      <xdr:row>81</xdr:row>
      <xdr:rowOff>0</xdr:rowOff>
    </xdr:to>
    <xdr:pic>
      <xdr:nvPicPr>
        <xdr:cNvPr id="240" name="Picture 239">
          <a:extLst>
            <a:ext uri="{FF2B5EF4-FFF2-40B4-BE49-F238E27FC236}">
              <a16:creationId xmlns:a16="http://schemas.microsoft.com/office/drawing/2014/main" id="{4A66E97A-729B-4771-AB74-07C25CC357DA}"/>
            </a:ext>
          </a:extLst>
        </xdr:cNvPr>
        <xdr:cNvPicPr>
          <a:picLocks/>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057275" y="89544525"/>
          <a:ext cx="1438275" cy="1143000"/>
        </a:xfrm>
        <a:prstGeom prst="rect">
          <a:avLst/>
        </a:prstGeom>
      </xdr:spPr>
    </xdr:pic>
    <xdr:clientData/>
  </xdr:twoCellAnchor>
  <xdr:twoCellAnchor editAs="oneCell">
    <xdr:from>
      <xdr:col>1</xdr:col>
      <xdr:colOff>0</xdr:colOff>
      <xdr:row>81</xdr:row>
      <xdr:rowOff>0</xdr:rowOff>
    </xdr:from>
    <xdr:to>
      <xdr:col>2</xdr:col>
      <xdr:colOff>0</xdr:colOff>
      <xdr:row>82</xdr:row>
      <xdr:rowOff>0</xdr:rowOff>
    </xdr:to>
    <xdr:pic>
      <xdr:nvPicPr>
        <xdr:cNvPr id="242" name="Picture 241">
          <a:extLst>
            <a:ext uri="{FF2B5EF4-FFF2-40B4-BE49-F238E27FC236}">
              <a16:creationId xmlns:a16="http://schemas.microsoft.com/office/drawing/2014/main" id="{5B203AD5-5F60-4B2D-BF71-19656C481453}"/>
            </a:ext>
          </a:extLst>
        </xdr:cNvPr>
        <xdr:cNvPicPr>
          <a:picLocks/>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1057275" y="90687525"/>
          <a:ext cx="1438275" cy="1143000"/>
        </a:xfrm>
        <a:prstGeom prst="rect">
          <a:avLst/>
        </a:prstGeom>
      </xdr:spPr>
    </xdr:pic>
    <xdr:clientData/>
  </xdr:twoCellAnchor>
  <xdr:twoCellAnchor editAs="oneCell">
    <xdr:from>
      <xdr:col>1</xdr:col>
      <xdr:colOff>0</xdr:colOff>
      <xdr:row>82</xdr:row>
      <xdr:rowOff>0</xdr:rowOff>
    </xdr:from>
    <xdr:to>
      <xdr:col>2</xdr:col>
      <xdr:colOff>0</xdr:colOff>
      <xdr:row>83</xdr:row>
      <xdr:rowOff>0</xdr:rowOff>
    </xdr:to>
    <xdr:pic>
      <xdr:nvPicPr>
        <xdr:cNvPr id="244" name="Picture 243">
          <a:extLst>
            <a:ext uri="{FF2B5EF4-FFF2-40B4-BE49-F238E27FC236}">
              <a16:creationId xmlns:a16="http://schemas.microsoft.com/office/drawing/2014/main" id="{CADE80E8-93A1-457E-922F-41C7298E7629}"/>
            </a:ext>
          </a:extLst>
        </xdr:cNvPr>
        <xdr:cNvPicPr>
          <a:picLocks/>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1057275" y="91830525"/>
          <a:ext cx="1438275"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0</xdr:colOff>
      <xdr:row>3</xdr:row>
      <xdr:rowOff>0</xdr:rowOff>
    </xdr:to>
    <xdr:pic>
      <xdr:nvPicPr>
        <xdr:cNvPr id="18" name="Picture 17">
          <a:extLst>
            <a:ext uri="{FF2B5EF4-FFF2-40B4-BE49-F238E27FC236}">
              <a16:creationId xmlns:a16="http://schemas.microsoft.com/office/drawing/2014/main" id="{0E497247-73EE-4965-B11F-CAB8DA55D5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0" y="390525"/>
          <a:ext cx="1676400" cy="114300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20" name="Picture 19">
          <a:extLst>
            <a:ext uri="{FF2B5EF4-FFF2-40B4-BE49-F238E27FC236}">
              <a16:creationId xmlns:a16="http://schemas.microsoft.com/office/drawing/2014/main" id="{B0230A1F-6591-4AF3-9239-67A26A56A4C6}"/>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76400" y="1533525"/>
          <a:ext cx="1676400" cy="114300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2" name="Picture 21">
          <a:extLst>
            <a:ext uri="{FF2B5EF4-FFF2-40B4-BE49-F238E27FC236}">
              <a16:creationId xmlns:a16="http://schemas.microsoft.com/office/drawing/2014/main" id="{4BBCC45F-475E-45C9-B713-8B553ED8C5EB}"/>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76400" y="2676525"/>
          <a:ext cx="1676400" cy="114300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24" name="Picture 23">
          <a:extLst>
            <a:ext uri="{FF2B5EF4-FFF2-40B4-BE49-F238E27FC236}">
              <a16:creationId xmlns:a16="http://schemas.microsoft.com/office/drawing/2014/main" id="{6C7C5316-EFC2-41EA-96DF-F69BAE729CEA}"/>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76400" y="3819525"/>
          <a:ext cx="1676400" cy="114300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26" name="Picture 25">
          <a:extLst>
            <a:ext uri="{FF2B5EF4-FFF2-40B4-BE49-F238E27FC236}">
              <a16:creationId xmlns:a16="http://schemas.microsoft.com/office/drawing/2014/main" id="{2CD2868D-CD27-46A1-86D6-8F3EAEADDC9E}"/>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76400" y="4962525"/>
          <a:ext cx="1676400" cy="114300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28" name="Picture 27">
          <a:extLst>
            <a:ext uri="{FF2B5EF4-FFF2-40B4-BE49-F238E27FC236}">
              <a16:creationId xmlns:a16="http://schemas.microsoft.com/office/drawing/2014/main" id="{554DDEDD-3E3B-497A-BE1F-E4CD1B9260FF}"/>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76400" y="6105525"/>
          <a:ext cx="1676400" cy="114300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30" name="Picture 29">
          <a:extLst>
            <a:ext uri="{FF2B5EF4-FFF2-40B4-BE49-F238E27FC236}">
              <a16:creationId xmlns:a16="http://schemas.microsoft.com/office/drawing/2014/main" id="{96F46755-8CFD-4055-9349-1AD38C3A7843}"/>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76400" y="7248525"/>
          <a:ext cx="1676400" cy="114300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32" name="Picture 31">
          <a:extLst>
            <a:ext uri="{FF2B5EF4-FFF2-40B4-BE49-F238E27FC236}">
              <a16:creationId xmlns:a16="http://schemas.microsoft.com/office/drawing/2014/main" id="{5DF8C38D-B3B0-478D-B5D7-9329443D692C}"/>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76400" y="8391525"/>
          <a:ext cx="1676400" cy="114300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34" name="Picture 33">
          <a:extLst>
            <a:ext uri="{FF2B5EF4-FFF2-40B4-BE49-F238E27FC236}">
              <a16:creationId xmlns:a16="http://schemas.microsoft.com/office/drawing/2014/main" id="{F98DFD31-B2F3-4521-BBCF-E819B76A1DC1}"/>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76400" y="9534525"/>
          <a:ext cx="1676400" cy="114300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36" name="Picture 35">
          <a:extLst>
            <a:ext uri="{FF2B5EF4-FFF2-40B4-BE49-F238E27FC236}">
              <a16:creationId xmlns:a16="http://schemas.microsoft.com/office/drawing/2014/main" id="{F5BCF5CB-B560-4790-A86E-D7227D9E436A}"/>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76400" y="10677525"/>
          <a:ext cx="1676400" cy="114300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38" name="Picture 37">
          <a:extLst>
            <a:ext uri="{FF2B5EF4-FFF2-40B4-BE49-F238E27FC236}">
              <a16:creationId xmlns:a16="http://schemas.microsoft.com/office/drawing/2014/main" id="{060A093E-63C3-4272-9B96-2A1C2523A1E7}"/>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76400" y="11820525"/>
          <a:ext cx="1676400" cy="114300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40" name="Picture 39">
          <a:extLst>
            <a:ext uri="{FF2B5EF4-FFF2-40B4-BE49-F238E27FC236}">
              <a16:creationId xmlns:a16="http://schemas.microsoft.com/office/drawing/2014/main" id="{79B8541B-3AEB-4FB5-A0C7-74A959F6159F}"/>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76400" y="12963525"/>
          <a:ext cx="1676400" cy="114300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42" name="Picture 41">
          <a:extLst>
            <a:ext uri="{FF2B5EF4-FFF2-40B4-BE49-F238E27FC236}">
              <a16:creationId xmlns:a16="http://schemas.microsoft.com/office/drawing/2014/main" id="{7CABC2A2-2F18-4A32-9990-D0E316AD6259}"/>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76400" y="14106525"/>
          <a:ext cx="1676400" cy="114300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44" name="Picture 43">
          <a:extLst>
            <a:ext uri="{FF2B5EF4-FFF2-40B4-BE49-F238E27FC236}">
              <a16:creationId xmlns:a16="http://schemas.microsoft.com/office/drawing/2014/main" id="{E42110A9-4C8A-4B57-872A-A6CD71DE88D7}"/>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76400" y="15249525"/>
          <a:ext cx="1676400" cy="114300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46" name="Picture 45">
          <a:extLst>
            <a:ext uri="{FF2B5EF4-FFF2-40B4-BE49-F238E27FC236}">
              <a16:creationId xmlns:a16="http://schemas.microsoft.com/office/drawing/2014/main" id="{52234DED-DD8C-4739-B1F8-E8A713A42C3A}"/>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76400" y="16392525"/>
          <a:ext cx="1676400" cy="11430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3"/>
  <dimension ref="A1:O18"/>
  <sheetViews>
    <sheetView workbookViewId="0">
      <selection activeCell="I24" sqref="I24"/>
    </sheetView>
  </sheetViews>
  <sheetFormatPr defaultColWidth="11.42578125" defaultRowHeight="15" x14ac:dyDescent="0.25"/>
  <sheetData>
    <row r="1" spans="1:15" x14ac:dyDescent="0.25">
      <c r="A1" s="97" t="s">
        <v>0</v>
      </c>
      <c r="B1" s="98"/>
      <c r="C1" s="98"/>
      <c r="D1" s="98"/>
      <c r="E1" s="98"/>
      <c r="F1" s="98"/>
      <c r="G1" s="98"/>
      <c r="H1" s="98"/>
      <c r="I1" s="98"/>
      <c r="J1" s="98"/>
      <c r="K1" s="98"/>
      <c r="L1" s="98"/>
      <c r="M1" s="98"/>
      <c r="N1" s="98"/>
      <c r="O1" s="98"/>
    </row>
    <row r="2" spans="1:15" x14ac:dyDescent="0.25">
      <c r="A2" s="98"/>
      <c r="B2" s="98"/>
      <c r="C2" s="98"/>
      <c r="D2" s="98"/>
      <c r="E2" s="98"/>
      <c r="F2" s="98"/>
      <c r="G2" s="98"/>
      <c r="H2" s="98"/>
      <c r="I2" s="98"/>
      <c r="J2" s="98"/>
      <c r="K2" s="98"/>
      <c r="L2" s="98"/>
      <c r="M2" s="98"/>
      <c r="N2" s="98"/>
      <c r="O2" s="98"/>
    </row>
    <row r="3" spans="1:15" x14ac:dyDescent="0.25">
      <c r="A3" s="98"/>
      <c r="B3" s="98"/>
      <c r="C3" s="98"/>
      <c r="D3" s="98"/>
      <c r="E3" s="98"/>
      <c r="F3" s="98"/>
      <c r="G3" s="98"/>
      <c r="H3" s="98"/>
      <c r="I3" s="98"/>
      <c r="J3" s="98"/>
      <c r="K3" s="98"/>
      <c r="L3" s="98"/>
      <c r="M3" s="98"/>
      <c r="N3" s="98"/>
      <c r="O3" s="98"/>
    </row>
    <row r="4" spans="1:15" x14ac:dyDescent="0.25">
      <c r="A4" s="98"/>
      <c r="B4" s="98"/>
      <c r="C4" s="98"/>
      <c r="D4" s="98"/>
      <c r="E4" s="98"/>
      <c r="F4" s="98"/>
      <c r="G4" s="98"/>
      <c r="H4" s="98"/>
      <c r="I4" s="98"/>
      <c r="J4" s="98"/>
      <c r="K4" s="98"/>
      <c r="L4" s="98"/>
      <c r="M4" s="98"/>
      <c r="N4" s="98"/>
      <c r="O4" s="98"/>
    </row>
    <row r="5" spans="1:15" x14ac:dyDescent="0.25">
      <c r="A5" s="98"/>
      <c r="B5" s="98"/>
      <c r="C5" s="98"/>
      <c r="D5" s="98"/>
      <c r="E5" s="98"/>
      <c r="F5" s="98"/>
      <c r="G5" s="98"/>
      <c r="H5" s="98"/>
      <c r="I5" s="98"/>
      <c r="J5" s="98"/>
      <c r="K5" s="98"/>
      <c r="L5" s="98"/>
      <c r="M5" s="98"/>
      <c r="N5" s="98"/>
      <c r="O5" s="98"/>
    </row>
    <row r="6" spans="1:15" x14ac:dyDescent="0.25">
      <c r="A6" s="98"/>
      <c r="B6" s="98"/>
      <c r="C6" s="98"/>
      <c r="D6" s="98"/>
      <c r="E6" s="98"/>
      <c r="F6" s="98"/>
      <c r="G6" s="98"/>
      <c r="H6" s="98"/>
      <c r="I6" s="98"/>
      <c r="J6" s="98"/>
      <c r="K6" s="98"/>
      <c r="L6" s="98"/>
      <c r="M6" s="98"/>
      <c r="N6" s="98"/>
      <c r="O6" s="98"/>
    </row>
    <row r="7" spans="1:15" x14ac:dyDescent="0.25">
      <c r="A7" s="98"/>
      <c r="B7" s="98"/>
      <c r="C7" s="98"/>
      <c r="D7" s="98"/>
      <c r="E7" s="98"/>
      <c r="F7" s="98"/>
      <c r="G7" s="98"/>
      <c r="H7" s="98"/>
      <c r="I7" s="98"/>
      <c r="J7" s="98"/>
      <c r="K7" s="98"/>
      <c r="L7" s="98"/>
      <c r="M7" s="98"/>
      <c r="N7" s="98"/>
      <c r="O7" s="98"/>
    </row>
    <row r="8" spans="1:15" x14ac:dyDescent="0.25">
      <c r="A8" s="98"/>
      <c r="B8" s="98"/>
      <c r="C8" s="98"/>
      <c r="D8" s="98"/>
      <c r="E8" s="98"/>
      <c r="F8" s="98"/>
      <c r="G8" s="98"/>
      <c r="H8" s="98"/>
      <c r="I8" s="98"/>
      <c r="J8" s="98"/>
      <c r="K8" s="98"/>
      <c r="L8" s="98"/>
      <c r="M8" s="98"/>
      <c r="N8" s="98"/>
      <c r="O8" s="98"/>
    </row>
    <row r="9" spans="1:15" x14ac:dyDescent="0.25">
      <c r="A9" s="98"/>
      <c r="B9" s="98"/>
      <c r="C9" s="98"/>
      <c r="D9" s="98"/>
      <c r="E9" s="98"/>
      <c r="F9" s="98"/>
      <c r="G9" s="98"/>
      <c r="H9" s="98"/>
      <c r="I9" s="98"/>
      <c r="J9" s="98"/>
      <c r="K9" s="98"/>
      <c r="L9" s="98"/>
      <c r="M9" s="98"/>
      <c r="N9" s="98"/>
      <c r="O9" s="98"/>
    </row>
    <row r="10" spans="1:15" x14ac:dyDescent="0.25">
      <c r="A10" s="98"/>
      <c r="B10" s="98"/>
      <c r="C10" s="98"/>
      <c r="D10" s="98"/>
      <c r="E10" s="98"/>
      <c r="F10" s="98"/>
      <c r="G10" s="98"/>
      <c r="H10" s="98"/>
      <c r="I10" s="98"/>
      <c r="J10" s="98"/>
      <c r="K10" s="98"/>
      <c r="L10" s="98"/>
      <c r="M10" s="98"/>
      <c r="N10" s="98"/>
      <c r="O10" s="98"/>
    </row>
    <row r="11" spans="1:15" x14ac:dyDescent="0.25">
      <c r="A11" s="98"/>
      <c r="B11" s="98"/>
      <c r="C11" s="98"/>
      <c r="D11" s="98"/>
      <c r="E11" s="98"/>
      <c r="F11" s="98"/>
      <c r="G11" s="98"/>
      <c r="H11" s="98"/>
      <c r="I11" s="98"/>
      <c r="J11" s="98"/>
      <c r="K11" s="98"/>
      <c r="L11" s="98"/>
      <c r="M11" s="98"/>
      <c r="N11" s="98"/>
      <c r="O11" s="98"/>
    </row>
    <row r="12" spans="1:15" x14ac:dyDescent="0.25">
      <c r="A12" s="98"/>
      <c r="B12" s="98"/>
      <c r="C12" s="98"/>
      <c r="D12" s="98"/>
      <c r="E12" s="98"/>
      <c r="F12" s="98"/>
      <c r="G12" s="98"/>
      <c r="H12" s="98"/>
      <c r="I12" s="98"/>
      <c r="J12" s="98"/>
      <c r="K12" s="98"/>
      <c r="L12" s="98"/>
      <c r="M12" s="98"/>
      <c r="N12" s="98"/>
      <c r="O12" s="98"/>
    </row>
    <row r="13" spans="1:15" x14ac:dyDescent="0.25">
      <c r="A13" s="98"/>
      <c r="B13" s="98"/>
      <c r="C13" s="98"/>
      <c r="D13" s="98"/>
      <c r="E13" s="98"/>
      <c r="F13" s="98"/>
      <c r="G13" s="98"/>
      <c r="H13" s="98"/>
      <c r="I13" s="98"/>
      <c r="J13" s="98"/>
      <c r="K13" s="98"/>
      <c r="L13" s="98"/>
      <c r="M13" s="98"/>
      <c r="N13" s="98"/>
      <c r="O13" s="98"/>
    </row>
    <row r="14" spans="1:15" x14ac:dyDescent="0.25">
      <c r="A14" s="98"/>
      <c r="B14" s="98"/>
      <c r="C14" s="98"/>
      <c r="D14" s="98"/>
      <c r="E14" s="98"/>
      <c r="F14" s="98"/>
      <c r="G14" s="98"/>
      <c r="H14" s="98"/>
      <c r="I14" s="98"/>
      <c r="J14" s="98"/>
      <c r="K14" s="98"/>
      <c r="L14" s="98"/>
      <c r="M14" s="98"/>
      <c r="N14" s="98"/>
      <c r="O14" s="98"/>
    </row>
    <row r="15" spans="1:15" x14ac:dyDescent="0.25">
      <c r="A15" s="98"/>
      <c r="B15" s="98"/>
      <c r="C15" s="98"/>
      <c r="D15" s="98"/>
      <c r="E15" s="98"/>
      <c r="F15" s="98"/>
      <c r="G15" s="98"/>
      <c r="H15" s="98"/>
      <c r="I15" s="98"/>
      <c r="J15" s="98"/>
      <c r="K15" s="98"/>
      <c r="L15" s="98"/>
      <c r="M15" s="98"/>
      <c r="N15" s="98"/>
      <c r="O15" s="98"/>
    </row>
    <row r="16" spans="1:15" x14ac:dyDescent="0.25">
      <c r="A16" s="98"/>
      <c r="B16" s="98"/>
      <c r="C16" s="98"/>
      <c r="D16" s="98"/>
      <c r="E16" s="98"/>
      <c r="F16" s="98"/>
      <c r="G16" s="98"/>
      <c r="H16" s="98"/>
      <c r="I16" s="98"/>
      <c r="J16" s="98"/>
      <c r="K16" s="98"/>
      <c r="L16" s="98"/>
      <c r="M16" s="98"/>
      <c r="N16" s="98"/>
      <c r="O16" s="98"/>
    </row>
    <row r="17" spans="1:15" x14ac:dyDescent="0.25">
      <c r="A17" s="98"/>
      <c r="B17" s="98"/>
      <c r="C17" s="98"/>
      <c r="D17" s="98"/>
      <c r="E17" s="98"/>
      <c r="F17" s="98"/>
      <c r="G17" s="98"/>
      <c r="H17" s="98"/>
      <c r="I17" s="98"/>
      <c r="J17" s="98"/>
      <c r="K17" s="98"/>
      <c r="L17" s="98"/>
      <c r="M17" s="98"/>
      <c r="N17" s="98"/>
      <c r="O17" s="98"/>
    </row>
    <row r="18" spans="1:15" x14ac:dyDescent="0.25">
      <c r="A18" s="98"/>
      <c r="B18" s="98"/>
      <c r="C18" s="98"/>
      <c r="D18" s="98"/>
      <c r="E18" s="98"/>
      <c r="F18" s="98"/>
      <c r="G18" s="98"/>
      <c r="H18" s="98"/>
      <c r="I18" s="98"/>
      <c r="J18" s="98"/>
      <c r="K18" s="98"/>
      <c r="L18" s="98"/>
      <c r="M18" s="98"/>
      <c r="N18" s="98"/>
      <c r="O18" s="98"/>
    </row>
  </sheetData>
  <mergeCells count="1">
    <mergeCell ref="A1:O18"/>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tabColor theme="4" tint="0.79998168889431442"/>
  </sheetPr>
  <dimension ref="A1:D104"/>
  <sheetViews>
    <sheetView zoomScale="98" zoomScaleNormal="98" workbookViewId="0">
      <pane ySplit="1" topLeftCell="A2" activePane="bottomLeft" state="frozen"/>
      <selection pane="bottomLeft" activeCell="I9" sqref="I9"/>
    </sheetView>
  </sheetViews>
  <sheetFormatPr defaultColWidth="11.42578125" defaultRowHeight="15" x14ac:dyDescent="0.25"/>
  <cols>
    <col min="1" max="1" width="4.7109375" style="86" bestFit="1" customWidth="1"/>
    <col min="2" max="2" width="25.42578125" style="86" bestFit="1" customWidth="1"/>
    <col min="3" max="3" width="17.140625" style="91" bestFit="1" customWidth="1"/>
    <col min="4" max="4" width="34.42578125" style="91" bestFit="1" customWidth="1"/>
    <col min="5" max="83" width="11.42578125" style="91" customWidth="1"/>
    <col min="84" max="16384" width="11.42578125" style="91"/>
  </cols>
  <sheetData>
    <row r="1" spans="1:4" s="86" customFormat="1" ht="15.75" customHeight="1" thickBot="1" x14ac:dyDescent="0.3">
      <c r="A1" s="16" t="s">
        <v>1</v>
      </c>
      <c r="B1" s="17" t="s">
        <v>2</v>
      </c>
      <c r="C1" s="17" t="s">
        <v>3</v>
      </c>
      <c r="D1" s="17" t="s">
        <v>4</v>
      </c>
    </row>
    <row r="2" spans="1:4" ht="15.75" customHeight="1" thickBot="1" x14ac:dyDescent="0.3">
      <c r="A2" s="99">
        <v>1</v>
      </c>
      <c r="B2" s="108" t="s">
        <v>5</v>
      </c>
      <c r="C2" s="103" t="s">
        <v>6</v>
      </c>
      <c r="D2" s="15" t="s">
        <v>7</v>
      </c>
    </row>
    <row r="3" spans="1:4" ht="15.75" customHeight="1" thickBot="1" x14ac:dyDescent="0.3">
      <c r="A3" s="100"/>
      <c r="B3" s="106"/>
      <c r="C3" s="101"/>
      <c r="D3" s="13" t="s">
        <v>8</v>
      </c>
    </row>
    <row r="4" spans="1:4" ht="15.75" customHeight="1" thickBot="1" x14ac:dyDescent="0.3">
      <c r="A4" s="100"/>
      <c r="B4" s="106"/>
      <c r="C4" s="110" t="s">
        <v>9</v>
      </c>
      <c r="D4" s="91" t="s">
        <v>10</v>
      </c>
    </row>
    <row r="5" spans="1:4" x14ac:dyDescent="0.25">
      <c r="A5" s="100"/>
      <c r="B5" s="106"/>
      <c r="C5" s="100"/>
      <c r="D5" s="91" t="s">
        <v>11</v>
      </c>
    </row>
    <row r="6" spans="1:4" x14ac:dyDescent="0.25">
      <c r="A6" s="100"/>
      <c r="B6" s="106"/>
      <c r="C6" s="100"/>
      <c r="D6" s="91" t="s">
        <v>12</v>
      </c>
    </row>
    <row r="7" spans="1:4" x14ac:dyDescent="0.25">
      <c r="A7" s="100"/>
      <c r="B7" s="106"/>
      <c r="C7" s="100"/>
      <c r="D7" s="91" t="s">
        <v>13</v>
      </c>
    </row>
    <row r="8" spans="1:4" ht="15.75" customHeight="1" thickBot="1" x14ac:dyDescent="0.3">
      <c r="A8" s="101"/>
      <c r="B8" s="107"/>
      <c r="C8" s="101"/>
      <c r="D8" s="13" t="s">
        <v>14</v>
      </c>
    </row>
    <row r="9" spans="1:4" ht="15.75" customHeight="1" thickBot="1" x14ac:dyDescent="0.3">
      <c r="A9" s="102">
        <v>2</v>
      </c>
      <c r="B9" s="105" t="s">
        <v>15</v>
      </c>
      <c r="C9" s="110" t="s">
        <v>16</v>
      </c>
      <c r="D9" s="91" t="s">
        <v>17</v>
      </c>
    </row>
    <row r="10" spans="1:4" x14ac:dyDescent="0.25">
      <c r="A10" s="100"/>
      <c r="B10" s="106"/>
      <c r="C10" s="100"/>
      <c r="D10" s="91" t="s">
        <v>18</v>
      </c>
    </row>
    <row r="11" spans="1:4" ht="15.75" customHeight="1" thickBot="1" x14ac:dyDescent="0.3">
      <c r="A11" s="101"/>
      <c r="B11" s="107"/>
      <c r="C11" s="101"/>
      <c r="D11" s="13" t="s">
        <v>19</v>
      </c>
    </row>
    <row r="12" spans="1:4" ht="15.75" customHeight="1" thickBot="1" x14ac:dyDescent="0.3">
      <c r="A12" s="102">
        <v>3</v>
      </c>
      <c r="B12" s="105" t="s">
        <v>20</v>
      </c>
      <c r="C12" s="110" t="s">
        <v>21</v>
      </c>
      <c r="D12" s="91" t="s">
        <v>17</v>
      </c>
    </row>
    <row r="13" spans="1:4" ht="15.75" customHeight="1" thickBot="1" x14ac:dyDescent="0.3">
      <c r="A13" s="100"/>
      <c r="B13" s="106"/>
      <c r="C13" s="101"/>
      <c r="D13" s="13" t="s">
        <v>22</v>
      </c>
    </row>
    <row r="14" spans="1:4" ht="15.75" customHeight="1" thickBot="1" x14ac:dyDescent="0.3">
      <c r="A14" s="100"/>
      <c r="B14" s="106"/>
      <c r="C14" s="110" t="s">
        <v>23</v>
      </c>
      <c r="D14" s="91" t="s">
        <v>17</v>
      </c>
    </row>
    <row r="15" spans="1:4" x14ac:dyDescent="0.25">
      <c r="A15" s="100"/>
      <c r="B15" s="106"/>
      <c r="C15" s="100"/>
      <c r="D15" s="91" t="s">
        <v>24</v>
      </c>
    </row>
    <row r="16" spans="1:4" x14ac:dyDescent="0.25">
      <c r="A16" s="100"/>
      <c r="B16" s="106"/>
      <c r="C16" s="100"/>
      <c r="D16" s="91" t="s">
        <v>25</v>
      </c>
    </row>
    <row r="17" spans="1:4" ht="15.75" customHeight="1" thickBot="1" x14ac:dyDescent="0.3">
      <c r="A17" s="100"/>
      <c r="B17" s="106"/>
      <c r="C17" s="101"/>
      <c r="D17" s="13" t="s">
        <v>26</v>
      </c>
    </row>
    <row r="18" spans="1:4" ht="15.75" customHeight="1" thickBot="1" x14ac:dyDescent="0.3">
      <c r="A18" s="101"/>
      <c r="B18" s="107"/>
      <c r="C18" s="89" t="s">
        <v>27</v>
      </c>
      <c r="D18" s="13" t="s">
        <v>28</v>
      </c>
    </row>
    <row r="19" spans="1:4" ht="15.75" customHeight="1" thickBot="1" x14ac:dyDescent="0.3">
      <c r="A19" s="99">
        <v>4</v>
      </c>
      <c r="B19" s="108" t="s">
        <v>29</v>
      </c>
      <c r="C19" s="103" t="s">
        <v>30</v>
      </c>
      <c r="D19" s="15" t="s">
        <v>31</v>
      </c>
    </row>
    <row r="20" spans="1:4" x14ac:dyDescent="0.25">
      <c r="A20" s="100"/>
      <c r="B20" s="106"/>
      <c r="C20" s="100"/>
      <c r="D20" s="91" t="s">
        <v>32</v>
      </c>
    </row>
    <row r="21" spans="1:4" x14ac:dyDescent="0.25">
      <c r="A21" s="100"/>
      <c r="B21" s="106"/>
      <c r="C21" s="100"/>
      <c r="D21" s="91" t="s">
        <v>33</v>
      </c>
    </row>
    <row r="22" spans="1:4" x14ac:dyDescent="0.25">
      <c r="A22" s="100"/>
      <c r="B22" s="106"/>
      <c r="C22" s="100"/>
      <c r="D22" s="91" t="s">
        <v>34</v>
      </c>
    </row>
    <row r="23" spans="1:4" ht="15.75" customHeight="1" thickBot="1" x14ac:dyDescent="0.3">
      <c r="A23" s="100"/>
      <c r="B23" s="106"/>
      <c r="C23" s="101"/>
      <c r="D23" s="13" t="s">
        <v>35</v>
      </c>
    </row>
    <row r="24" spans="1:4" ht="15.75" customHeight="1" thickBot="1" x14ac:dyDescent="0.3">
      <c r="A24" s="100"/>
      <c r="B24" s="106"/>
      <c r="C24" s="103" t="s">
        <v>36</v>
      </c>
      <c r="D24" s="15" t="s">
        <v>37</v>
      </c>
    </row>
    <row r="25" spans="1:4" ht="15.75" customHeight="1" thickBot="1" x14ac:dyDescent="0.3">
      <c r="A25" s="101"/>
      <c r="B25" s="107"/>
      <c r="C25" s="101"/>
      <c r="D25" s="13" t="s">
        <v>38</v>
      </c>
    </row>
    <row r="26" spans="1:4" ht="15.75" customHeight="1" thickBot="1" x14ac:dyDescent="0.3">
      <c r="A26" s="102">
        <v>5</v>
      </c>
      <c r="B26" s="105" t="s">
        <v>39</v>
      </c>
      <c r="C26" s="88" t="s">
        <v>36</v>
      </c>
      <c r="D26" s="14" t="s">
        <v>40</v>
      </c>
    </row>
    <row r="27" spans="1:4" x14ac:dyDescent="0.25">
      <c r="A27" s="100"/>
      <c r="B27" s="106"/>
      <c r="C27" s="104" t="s">
        <v>41</v>
      </c>
      <c r="D27" s="15" t="s">
        <v>31</v>
      </c>
    </row>
    <row r="28" spans="1:4" ht="15.75" customHeight="1" thickBot="1" x14ac:dyDescent="0.3">
      <c r="A28" s="100"/>
      <c r="B28" s="106"/>
      <c r="C28" s="100"/>
      <c r="D28" s="91" t="s">
        <v>42</v>
      </c>
    </row>
    <row r="29" spans="1:4" x14ac:dyDescent="0.25">
      <c r="A29" s="100"/>
      <c r="B29" s="106"/>
      <c r="C29" s="104" t="s">
        <v>43</v>
      </c>
      <c r="D29" s="15" t="s">
        <v>31</v>
      </c>
    </row>
    <row r="30" spans="1:4" x14ac:dyDescent="0.25">
      <c r="A30" s="100"/>
      <c r="B30" s="106"/>
      <c r="C30" s="100"/>
      <c r="D30" s="91" t="s">
        <v>44</v>
      </c>
    </row>
    <row r="31" spans="1:4" ht="15.75" customHeight="1" thickBot="1" x14ac:dyDescent="0.3">
      <c r="A31" s="100"/>
      <c r="B31" s="106"/>
      <c r="C31" s="100"/>
      <c r="D31" s="91" t="s">
        <v>45</v>
      </c>
    </row>
    <row r="32" spans="1:4" ht="15.75" customHeight="1" thickBot="1" x14ac:dyDescent="0.3">
      <c r="A32" s="101"/>
      <c r="B32" s="107"/>
      <c r="C32" s="88" t="s">
        <v>46</v>
      </c>
      <c r="D32" s="14" t="s">
        <v>47</v>
      </c>
    </row>
    <row r="33" spans="1:4" ht="15.75" customHeight="1" thickBot="1" x14ac:dyDescent="0.3">
      <c r="A33" s="102">
        <v>6</v>
      </c>
      <c r="B33" s="105" t="s">
        <v>48</v>
      </c>
      <c r="C33" s="109" t="s">
        <v>30</v>
      </c>
      <c r="D33" s="91" t="s">
        <v>49</v>
      </c>
    </row>
    <row r="34" spans="1:4" x14ac:dyDescent="0.25">
      <c r="A34" s="100"/>
      <c r="B34" s="106"/>
      <c r="C34" s="100"/>
      <c r="D34" s="91" t="s">
        <v>50</v>
      </c>
    </row>
    <row r="35" spans="1:4" ht="15.75" customHeight="1" thickBot="1" x14ac:dyDescent="0.3">
      <c r="A35" s="100"/>
      <c r="B35" s="106"/>
      <c r="C35" s="100"/>
      <c r="D35" s="91" t="s">
        <v>51</v>
      </c>
    </row>
    <row r="36" spans="1:4" x14ac:dyDescent="0.25">
      <c r="A36" s="100"/>
      <c r="B36" s="106"/>
      <c r="C36" s="104" t="s">
        <v>36</v>
      </c>
      <c r="D36" s="15" t="s">
        <v>52</v>
      </c>
    </row>
    <row r="37" spans="1:4" x14ac:dyDescent="0.25">
      <c r="A37" s="100"/>
      <c r="B37" s="106"/>
      <c r="C37" s="100"/>
      <c r="D37" s="91" t="s">
        <v>53</v>
      </c>
    </row>
    <row r="38" spans="1:4" x14ac:dyDescent="0.25">
      <c r="A38" s="100"/>
      <c r="B38" s="106"/>
      <c r="C38" s="100"/>
      <c r="D38" s="91" t="s">
        <v>54</v>
      </c>
    </row>
    <row r="39" spans="1:4" ht="15.75" customHeight="1" thickBot="1" x14ac:dyDescent="0.3">
      <c r="A39" s="100"/>
      <c r="B39" s="106"/>
      <c r="C39" s="100"/>
      <c r="D39" s="91" t="s">
        <v>38</v>
      </c>
    </row>
    <row r="40" spans="1:4" x14ac:dyDescent="0.25">
      <c r="A40" s="100"/>
      <c r="B40" s="106"/>
      <c r="C40" s="104" t="s">
        <v>55</v>
      </c>
      <c r="D40" s="15" t="s">
        <v>31</v>
      </c>
    </row>
    <row r="41" spans="1:4" ht="15.75" customHeight="1" thickBot="1" x14ac:dyDescent="0.3">
      <c r="A41" s="100"/>
      <c r="B41" s="106"/>
      <c r="C41" s="100"/>
      <c r="D41" s="91" t="s">
        <v>56</v>
      </c>
    </row>
    <row r="42" spans="1:4" ht="15.75" customHeight="1" thickBot="1" x14ac:dyDescent="0.3">
      <c r="A42" s="101"/>
      <c r="B42" s="107"/>
      <c r="C42" s="88" t="s">
        <v>46</v>
      </c>
      <c r="D42" s="14" t="s">
        <v>57</v>
      </c>
    </row>
    <row r="43" spans="1:4" ht="15.75" customHeight="1" thickBot="1" x14ac:dyDescent="0.3">
      <c r="A43" s="102">
        <v>7</v>
      </c>
      <c r="B43" s="105" t="s">
        <v>58</v>
      </c>
      <c r="C43" s="90" t="s">
        <v>46</v>
      </c>
      <c r="D43" s="91" t="s">
        <v>59</v>
      </c>
    </row>
    <row r="44" spans="1:4" x14ac:dyDescent="0.25">
      <c r="A44" s="100"/>
      <c r="B44" s="106"/>
      <c r="C44" s="104" t="s">
        <v>43</v>
      </c>
      <c r="D44" s="15" t="s">
        <v>31</v>
      </c>
    </row>
    <row r="45" spans="1:4" x14ac:dyDescent="0.25">
      <c r="A45" s="100"/>
      <c r="B45" s="106"/>
      <c r="C45" s="100"/>
      <c r="D45" s="91" t="s">
        <v>44</v>
      </c>
    </row>
    <row r="46" spans="1:4" ht="15.75" customHeight="1" thickBot="1" x14ac:dyDescent="0.3">
      <c r="A46" s="100"/>
      <c r="B46" s="106"/>
      <c r="C46" s="100"/>
      <c r="D46" s="91" t="s">
        <v>45</v>
      </c>
    </row>
    <row r="47" spans="1:4" ht="15.75" customHeight="1" thickBot="1" x14ac:dyDescent="0.3">
      <c r="A47" s="100"/>
      <c r="B47" s="106"/>
      <c r="C47" s="103" t="s">
        <v>60</v>
      </c>
      <c r="D47" s="15" t="s">
        <v>61</v>
      </c>
    </row>
    <row r="48" spans="1:4" x14ac:dyDescent="0.25">
      <c r="A48" s="100"/>
      <c r="B48" s="106"/>
      <c r="C48" s="100"/>
      <c r="D48" s="91" t="s">
        <v>62</v>
      </c>
    </row>
    <row r="49" spans="1:4" x14ac:dyDescent="0.25">
      <c r="A49" s="100"/>
      <c r="B49" s="106"/>
      <c r="C49" s="100"/>
      <c r="D49" s="91" t="s">
        <v>63</v>
      </c>
    </row>
    <row r="50" spans="1:4" x14ac:dyDescent="0.25">
      <c r="A50" s="100"/>
      <c r="B50" s="106"/>
      <c r="C50" s="100"/>
      <c r="D50" s="91" t="s">
        <v>64</v>
      </c>
    </row>
    <row r="51" spans="1:4" x14ac:dyDescent="0.25">
      <c r="A51" s="100"/>
      <c r="B51" s="106"/>
      <c r="C51" s="100"/>
      <c r="D51" s="91" t="s">
        <v>12</v>
      </c>
    </row>
    <row r="52" spans="1:4" ht="15.75" customHeight="1" thickBot="1" x14ac:dyDescent="0.3">
      <c r="A52" s="101"/>
      <c r="B52" s="107"/>
      <c r="C52" s="101"/>
      <c r="D52" s="13" t="s">
        <v>65</v>
      </c>
    </row>
    <row r="53" spans="1:4" ht="15.75" customHeight="1" thickBot="1" x14ac:dyDescent="0.3">
      <c r="A53" s="102">
        <v>8</v>
      </c>
      <c r="B53" s="105" t="s">
        <v>66</v>
      </c>
      <c r="C53" s="87" t="s">
        <v>36</v>
      </c>
      <c r="D53" s="15" t="s">
        <v>67</v>
      </c>
    </row>
    <row r="54" spans="1:4" x14ac:dyDescent="0.25">
      <c r="A54" s="100"/>
      <c r="B54" s="106"/>
      <c r="C54" s="104" t="s">
        <v>43</v>
      </c>
      <c r="D54" s="15" t="s">
        <v>31</v>
      </c>
    </row>
    <row r="55" spans="1:4" x14ac:dyDescent="0.25">
      <c r="A55" s="100"/>
      <c r="B55" s="106"/>
      <c r="C55" s="100"/>
      <c r="D55" s="91" t="s">
        <v>44</v>
      </c>
    </row>
    <row r="56" spans="1:4" ht="15.75" customHeight="1" thickBot="1" x14ac:dyDescent="0.3">
      <c r="A56" s="100"/>
      <c r="B56" s="106"/>
      <c r="C56" s="100"/>
      <c r="D56" s="91" t="s">
        <v>45</v>
      </c>
    </row>
    <row r="57" spans="1:4" x14ac:dyDescent="0.25">
      <c r="A57" s="100"/>
      <c r="B57" s="106"/>
      <c r="C57" s="104" t="s">
        <v>68</v>
      </c>
      <c r="D57" s="15" t="s">
        <v>31</v>
      </c>
    </row>
    <row r="58" spans="1:4" ht="15.75" customHeight="1" thickBot="1" x14ac:dyDescent="0.3">
      <c r="A58" s="100"/>
      <c r="B58" s="106"/>
      <c r="C58" s="100"/>
      <c r="D58" s="91" t="s">
        <v>44</v>
      </c>
    </row>
    <row r="59" spans="1:4" x14ac:dyDescent="0.25">
      <c r="A59" s="100"/>
      <c r="B59" s="106"/>
      <c r="C59" s="104" t="s">
        <v>69</v>
      </c>
      <c r="D59" s="15" t="s">
        <v>70</v>
      </c>
    </row>
    <row r="60" spans="1:4" x14ac:dyDescent="0.25">
      <c r="A60" s="100"/>
      <c r="B60" s="106"/>
      <c r="C60" s="100"/>
      <c r="D60" s="91" t="s">
        <v>31</v>
      </c>
    </row>
    <row r="61" spans="1:4" ht="15.75" customHeight="1" thickBot="1" x14ac:dyDescent="0.3">
      <c r="A61" s="100"/>
      <c r="B61" s="106"/>
      <c r="C61" s="100"/>
      <c r="D61" s="91" t="s">
        <v>71</v>
      </c>
    </row>
    <row r="62" spans="1:4" ht="15.75" customHeight="1" thickBot="1" x14ac:dyDescent="0.3">
      <c r="A62" s="100"/>
      <c r="B62" s="106"/>
      <c r="C62" s="87" t="s">
        <v>72</v>
      </c>
      <c r="D62" s="15" t="s">
        <v>47</v>
      </c>
    </row>
    <row r="63" spans="1:4" ht="15.75" customHeight="1" thickBot="1" x14ac:dyDescent="0.3">
      <c r="A63" s="100"/>
      <c r="B63" s="106"/>
      <c r="C63" s="103" t="s">
        <v>30</v>
      </c>
      <c r="D63" s="15" t="s">
        <v>49</v>
      </c>
    </row>
    <row r="64" spans="1:4" ht="15.75" customHeight="1" thickBot="1" x14ac:dyDescent="0.3">
      <c r="A64" s="101"/>
      <c r="B64" s="107"/>
      <c r="C64" s="101"/>
      <c r="D64" s="13" t="s">
        <v>31</v>
      </c>
    </row>
    <row r="65" spans="1:4" ht="15.75" customHeight="1" thickBot="1" x14ac:dyDescent="0.3">
      <c r="A65" s="102">
        <v>9</v>
      </c>
      <c r="B65" s="105" t="s">
        <v>73</v>
      </c>
      <c r="C65" s="104" t="s">
        <v>72</v>
      </c>
      <c r="D65" s="15" t="s">
        <v>74</v>
      </c>
    </row>
    <row r="66" spans="1:4" ht="15.75" customHeight="1" thickBot="1" x14ac:dyDescent="0.3">
      <c r="A66" s="100"/>
      <c r="B66" s="106"/>
      <c r="C66" s="100"/>
      <c r="D66" s="91" t="s">
        <v>38</v>
      </c>
    </row>
    <row r="67" spans="1:4" x14ac:dyDescent="0.25">
      <c r="A67" s="100"/>
      <c r="B67" s="106"/>
      <c r="C67" s="104" t="s">
        <v>30</v>
      </c>
      <c r="D67" s="15" t="s">
        <v>31</v>
      </c>
    </row>
    <row r="68" spans="1:4" x14ac:dyDescent="0.25">
      <c r="A68" s="100"/>
      <c r="B68" s="106"/>
      <c r="C68" s="100"/>
      <c r="D68" s="91" t="s">
        <v>35</v>
      </c>
    </row>
    <row r="69" spans="1:4" ht="15.75" customHeight="1" thickBot="1" x14ac:dyDescent="0.3">
      <c r="A69" s="100"/>
      <c r="B69" s="106"/>
      <c r="C69" s="100"/>
      <c r="D69" s="91" t="s">
        <v>49</v>
      </c>
    </row>
    <row r="70" spans="1:4" ht="15.75" customHeight="1" thickBot="1" x14ac:dyDescent="0.3">
      <c r="A70" s="100"/>
      <c r="B70" s="106"/>
      <c r="C70" s="103" t="s">
        <v>75</v>
      </c>
      <c r="D70" s="15" t="s">
        <v>76</v>
      </c>
    </row>
    <row r="71" spans="1:4" x14ac:dyDescent="0.25">
      <c r="A71" s="100"/>
      <c r="B71" s="106"/>
      <c r="C71" s="100"/>
      <c r="D71" s="91" t="s">
        <v>77</v>
      </c>
    </row>
    <row r="72" spans="1:4" ht="15.75" customHeight="1" thickBot="1" x14ac:dyDescent="0.3">
      <c r="A72" s="101"/>
      <c r="B72" s="107"/>
      <c r="C72" s="101"/>
      <c r="D72" s="13" t="s">
        <v>78</v>
      </c>
    </row>
    <row r="73" spans="1:4" ht="15.75" customHeight="1" thickBot="1" x14ac:dyDescent="0.3">
      <c r="A73" s="102">
        <v>10</v>
      </c>
      <c r="B73" s="105" t="s">
        <v>79</v>
      </c>
      <c r="C73" s="104" t="s">
        <v>75</v>
      </c>
      <c r="D73" s="15" t="s">
        <v>76</v>
      </c>
    </row>
    <row r="74" spans="1:4" ht="15.75" customHeight="1" thickBot="1" x14ac:dyDescent="0.3">
      <c r="A74" s="100"/>
      <c r="B74" s="106"/>
      <c r="C74" s="100"/>
      <c r="D74" s="91" t="s">
        <v>77</v>
      </c>
    </row>
    <row r="75" spans="1:4" x14ac:dyDescent="0.25">
      <c r="A75" s="100"/>
      <c r="B75" s="106"/>
      <c r="C75" s="104" t="s">
        <v>80</v>
      </c>
      <c r="D75" s="15" t="s">
        <v>81</v>
      </c>
    </row>
    <row r="76" spans="1:4" ht="15.75" customHeight="1" thickBot="1" x14ac:dyDescent="0.3">
      <c r="A76" s="100"/>
      <c r="B76" s="106"/>
      <c r="C76" s="100"/>
      <c r="D76" s="91" t="s">
        <v>82</v>
      </c>
    </row>
    <row r="77" spans="1:4" ht="15.75" customHeight="1" thickBot="1" x14ac:dyDescent="0.3">
      <c r="A77" s="100"/>
      <c r="B77" s="106"/>
      <c r="C77" s="103" t="s">
        <v>83</v>
      </c>
      <c r="D77" s="15" t="s">
        <v>76</v>
      </c>
    </row>
    <row r="78" spans="1:4" ht="15.75" customHeight="1" thickBot="1" x14ac:dyDescent="0.3">
      <c r="A78" s="101"/>
      <c r="B78" s="107"/>
      <c r="C78" s="101"/>
      <c r="D78" s="13" t="s">
        <v>84</v>
      </c>
    </row>
    <row r="79" spans="1:4" ht="15.75" customHeight="1" thickBot="1" x14ac:dyDescent="0.3">
      <c r="A79" s="102">
        <v>11</v>
      </c>
      <c r="B79" s="105" t="s">
        <v>85</v>
      </c>
      <c r="C79" s="104" t="s">
        <v>83</v>
      </c>
      <c r="D79" s="15" t="s">
        <v>74</v>
      </c>
    </row>
    <row r="80" spans="1:4" ht="15.75" customHeight="1" thickBot="1" x14ac:dyDescent="0.3">
      <c r="A80" s="100"/>
      <c r="B80" s="106"/>
      <c r="C80" s="100"/>
      <c r="D80" s="91" t="s">
        <v>86</v>
      </c>
    </row>
    <row r="81" spans="1:4" ht="15.75" customHeight="1" x14ac:dyDescent="0.25">
      <c r="A81" s="100"/>
      <c r="B81" s="106"/>
      <c r="C81" s="87" t="s">
        <v>72</v>
      </c>
      <c r="D81" s="15" t="s">
        <v>87</v>
      </c>
    </row>
    <row r="82" spans="1:4" ht="15.75" customHeight="1" x14ac:dyDescent="0.25">
      <c r="A82" s="100"/>
      <c r="B82" s="106"/>
      <c r="C82" s="90" t="s">
        <v>36</v>
      </c>
      <c r="D82" s="91" t="s">
        <v>88</v>
      </c>
    </row>
    <row r="83" spans="1:4" ht="15.75" customHeight="1" thickBot="1" x14ac:dyDescent="0.3">
      <c r="A83" s="100"/>
      <c r="B83" s="106"/>
      <c r="C83" s="90" t="s">
        <v>89</v>
      </c>
      <c r="D83" s="91" t="s">
        <v>59</v>
      </c>
    </row>
    <row r="84" spans="1:4" x14ac:dyDescent="0.25">
      <c r="A84" s="100"/>
      <c r="B84" s="106"/>
      <c r="C84" s="104" t="s">
        <v>69</v>
      </c>
      <c r="D84" s="15" t="s">
        <v>90</v>
      </c>
    </row>
    <row r="85" spans="1:4" ht="15.75" customHeight="1" x14ac:dyDescent="0.25">
      <c r="A85" s="100"/>
      <c r="B85" s="106"/>
      <c r="C85" s="100"/>
      <c r="D85" s="91" t="s">
        <v>76</v>
      </c>
    </row>
    <row r="86" spans="1:4" ht="15.75" customHeight="1" thickBot="1" x14ac:dyDescent="0.3">
      <c r="A86" s="101"/>
      <c r="B86" s="107"/>
      <c r="C86" s="89" t="s">
        <v>91</v>
      </c>
      <c r="D86" s="13" t="s">
        <v>92</v>
      </c>
    </row>
    <row r="87" spans="1:4" ht="15.75" customHeight="1" thickBot="1" x14ac:dyDescent="0.3">
      <c r="A87" s="102">
        <v>12</v>
      </c>
      <c r="B87" s="105" t="s">
        <v>93</v>
      </c>
      <c r="C87" s="90" t="s">
        <v>91</v>
      </c>
      <c r="D87" s="91" t="s">
        <v>94</v>
      </c>
    </row>
    <row r="88" spans="1:4" x14ac:dyDescent="0.25">
      <c r="A88" s="100"/>
      <c r="B88" s="106"/>
      <c r="C88" s="104" t="s">
        <v>95</v>
      </c>
      <c r="D88" s="15" t="s">
        <v>96</v>
      </c>
    </row>
    <row r="89" spans="1:4" ht="15.75" customHeight="1" thickBot="1" x14ac:dyDescent="0.3">
      <c r="A89" s="100"/>
      <c r="B89" s="106"/>
      <c r="C89" s="100"/>
      <c r="D89" s="91" t="s">
        <v>97</v>
      </c>
    </row>
    <row r="90" spans="1:4" x14ac:dyDescent="0.25">
      <c r="A90" s="100"/>
      <c r="B90" s="106"/>
      <c r="C90" s="104" t="s">
        <v>98</v>
      </c>
      <c r="D90" s="15" t="s">
        <v>99</v>
      </c>
    </row>
    <row r="91" spans="1:4" ht="15.75" customHeight="1" thickBot="1" x14ac:dyDescent="0.3">
      <c r="A91" s="100"/>
      <c r="B91" s="106"/>
      <c r="C91" s="100"/>
      <c r="D91" s="91" t="s">
        <v>100</v>
      </c>
    </row>
    <row r="92" spans="1:4" x14ac:dyDescent="0.25">
      <c r="A92" s="100"/>
      <c r="B92" s="106"/>
      <c r="C92" s="104" t="s">
        <v>101</v>
      </c>
      <c r="D92" s="15" t="s">
        <v>102</v>
      </c>
    </row>
    <row r="93" spans="1:4" x14ac:dyDescent="0.25">
      <c r="A93" s="100"/>
      <c r="B93" s="106"/>
      <c r="C93" s="100"/>
      <c r="D93" s="91" t="s">
        <v>103</v>
      </c>
    </row>
    <row r="94" spans="1:4" x14ac:dyDescent="0.25">
      <c r="A94" s="100"/>
      <c r="B94" s="106"/>
      <c r="C94" s="100"/>
      <c r="D94" s="91" t="s">
        <v>104</v>
      </c>
    </row>
    <row r="95" spans="1:4" ht="15.75" customHeight="1" thickBot="1" x14ac:dyDescent="0.3">
      <c r="A95" s="100"/>
      <c r="B95" s="106"/>
      <c r="C95" s="100"/>
      <c r="D95" s="91" t="s">
        <v>105</v>
      </c>
    </row>
    <row r="96" spans="1:4" x14ac:dyDescent="0.25">
      <c r="A96" s="100"/>
      <c r="B96" s="106"/>
      <c r="C96" s="104" t="s">
        <v>6</v>
      </c>
      <c r="D96" s="15" t="s">
        <v>106</v>
      </c>
    </row>
    <row r="97" spans="1:4" x14ac:dyDescent="0.25">
      <c r="A97" s="100"/>
      <c r="B97" s="106"/>
      <c r="C97" s="100"/>
      <c r="D97" s="91" t="s">
        <v>107</v>
      </c>
    </row>
    <row r="98" spans="1:4" x14ac:dyDescent="0.25">
      <c r="A98" s="100"/>
      <c r="B98" s="106"/>
      <c r="C98" s="100"/>
      <c r="D98" s="91" t="s">
        <v>108</v>
      </c>
    </row>
    <row r="99" spans="1:4" ht="15.75" customHeight="1" thickBot="1" x14ac:dyDescent="0.3">
      <c r="A99" s="100"/>
      <c r="B99" s="106"/>
      <c r="C99" s="100"/>
      <c r="D99" s="91" t="s">
        <v>109</v>
      </c>
    </row>
    <row r="100" spans="1:4" ht="15.75" customHeight="1" thickBot="1" x14ac:dyDescent="0.3">
      <c r="A100" s="100"/>
      <c r="B100" s="106"/>
      <c r="C100" s="103" t="s">
        <v>9</v>
      </c>
      <c r="D100" s="15" t="s">
        <v>61</v>
      </c>
    </row>
    <row r="101" spans="1:4" x14ac:dyDescent="0.25">
      <c r="A101" s="100"/>
      <c r="B101" s="106"/>
      <c r="C101" s="100"/>
      <c r="D101" s="91" t="s">
        <v>62</v>
      </c>
    </row>
    <row r="102" spans="1:4" x14ac:dyDescent="0.25">
      <c r="A102" s="100"/>
      <c r="B102" s="106"/>
      <c r="C102" s="100"/>
      <c r="D102" s="91" t="s">
        <v>63</v>
      </c>
    </row>
    <row r="103" spans="1:4" x14ac:dyDescent="0.25">
      <c r="A103" s="100"/>
      <c r="B103" s="106"/>
      <c r="C103" s="100"/>
      <c r="D103" s="91" t="s">
        <v>64</v>
      </c>
    </row>
    <row r="104" spans="1:4" ht="15.75" customHeight="1" thickBot="1" x14ac:dyDescent="0.3">
      <c r="A104" s="101"/>
      <c r="B104" s="107"/>
      <c r="C104" s="101"/>
      <c r="D104" s="13" t="s">
        <v>12</v>
      </c>
    </row>
  </sheetData>
  <mergeCells count="55">
    <mergeCell ref="A79:A86"/>
    <mergeCell ref="B79:B86"/>
    <mergeCell ref="C79:C80"/>
    <mergeCell ref="C84:C85"/>
    <mergeCell ref="A87:A104"/>
    <mergeCell ref="B87:B104"/>
    <mergeCell ref="C96:C99"/>
    <mergeCell ref="C100:C104"/>
    <mergeCell ref="C92:C95"/>
    <mergeCell ref="C90:C91"/>
    <mergeCell ref="C88:C89"/>
    <mergeCell ref="A73:A78"/>
    <mergeCell ref="C70:C72"/>
    <mergeCell ref="C73:C74"/>
    <mergeCell ref="C75:C76"/>
    <mergeCell ref="C77:C78"/>
    <mergeCell ref="B73:B78"/>
    <mergeCell ref="B33:B42"/>
    <mergeCell ref="C67:C69"/>
    <mergeCell ref="C65:C66"/>
    <mergeCell ref="B65:B72"/>
    <mergeCell ref="A65:A72"/>
    <mergeCell ref="A53:A64"/>
    <mergeCell ref="B53:B64"/>
    <mergeCell ref="C54:C56"/>
    <mergeCell ref="C57:C58"/>
    <mergeCell ref="C59:C61"/>
    <mergeCell ref="C63:C64"/>
    <mergeCell ref="A12:A18"/>
    <mergeCell ref="C12:C13"/>
    <mergeCell ref="C14:C17"/>
    <mergeCell ref="A9:A11"/>
    <mergeCell ref="B2:B8"/>
    <mergeCell ref="A2:A8"/>
    <mergeCell ref="C2:C3"/>
    <mergeCell ref="C4:C8"/>
    <mergeCell ref="C9:C11"/>
    <mergeCell ref="B9:B11"/>
    <mergeCell ref="B12:B18"/>
    <mergeCell ref="A19:A25"/>
    <mergeCell ref="A26:A32"/>
    <mergeCell ref="C47:C52"/>
    <mergeCell ref="C44:C46"/>
    <mergeCell ref="B43:B52"/>
    <mergeCell ref="A43:A52"/>
    <mergeCell ref="C24:C25"/>
    <mergeCell ref="B19:B25"/>
    <mergeCell ref="C29:C31"/>
    <mergeCell ref="C27:C28"/>
    <mergeCell ref="B26:B32"/>
    <mergeCell ref="C19:C23"/>
    <mergeCell ref="A33:A42"/>
    <mergeCell ref="C33:C35"/>
    <mergeCell ref="C36:C39"/>
    <mergeCell ref="C40:C41"/>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1">
    <tabColor rgb="FFC00000"/>
  </sheetPr>
  <dimension ref="A1:L86"/>
  <sheetViews>
    <sheetView workbookViewId="0">
      <selection activeCell="I46" sqref="I46"/>
    </sheetView>
  </sheetViews>
  <sheetFormatPr defaultColWidth="11.42578125" defaultRowHeight="15" x14ac:dyDescent="0.25"/>
  <cols>
    <col min="1" max="1" width="12.5703125" style="93" bestFit="1" customWidth="1"/>
    <col min="2" max="2" width="26.5703125" style="91" bestFit="1" customWidth="1"/>
    <col min="3" max="4" width="24.85546875" style="91" customWidth="1"/>
    <col min="5" max="5" width="12" style="92" bestFit="1" customWidth="1"/>
    <col min="6" max="6" width="8.28515625" style="91" bestFit="1" customWidth="1"/>
    <col min="7" max="7" width="3.42578125" style="91" bestFit="1" customWidth="1"/>
    <col min="8" max="8" width="11.5703125" style="91" bestFit="1" customWidth="1"/>
    <col min="9" max="9" width="4.7109375" style="91" bestFit="1" customWidth="1"/>
    <col min="10" max="10" width="3.42578125" style="91" bestFit="1" customWidth="1"/>
    <col min="11" max="11" width="8.5703125" style="91" bestFit="1" customWidth="1"/>
    <col min="12" max="12" width="88.7109375" style="91" bestFit="1" customWidth="1"/>
    <col min="13" max="82" width="11.42578125" style="91" customWidth="1"/>
    <col min="83" max="16384" width="11.42578125" style="91"/>
  </cols>
  <sheetData>
    <row r="1" spans="1:11" ht="14.45" customHeight="1" x14ac:dyDescent="0.25">
      <c r="A1" s="113" t="s">
        <v>110</v>
      </c>
      <c r="B1" s="112"/>
      <c r="C1" s="112"/>
      <c r="D1" s="112"/>
      <c r="E1" s="114"/>
      <c r="F1" s="112"/>
      <c r="G1" s="112"/>
      <c r="H1" s="112"/>
      <c r="I1" s="112"/>
      <c r="J1" s="112"/>
      <c r="K1" s="112"/>
    </row>
    <row r="2" spans="1:11" ht="15.75" customHeight="1" thickBot="1" x14ac:dyDescent="0.3">
      <c r="A2" s="115"/>
      <c r="B2" s="112"/>
      <c r="C2" s="112"/>
      <c r="D2" s="112"/>
      <c r="E2" s="114"/>
      <c r="F2" s="112"/>
      <c r="G2" s="112"/>
      <c r="H2" s="112"/>
      <c r="I2" s="112"/>
      <c r="J2" s="112"/>
      <c r="K2" s="112"/>
    </row>
    <row r="3" spans="1:11" s="86" customFormat="1" ht="15.75" customHeight="1" thickBot="1" x14ac:dyDescent="0.3">
      <c r="A3" s="10" t="s">
        <v>111</v>
      </c>
      <c r="B3" s="50" t="s">
        <v>112</v>
      </c>
      <c r="C3" s="50" t="s">
        <v>113</v>
      </c>
      <c r="D3" s="50" t="s">
        <v>114</v>
      </c>
      <c r="E3" s="51" t="s">
        <v>115</v>
      </c>
      <c r="F3" s="119" t="s">
        <v>116</v>
      </c>
      <c r="G3" s="106"/>
      <c r="H3" s="106"/>
      <c r="I3" s="106"/>
      <c r="J3" s="106"/>
      <c r="K3" s="106"/>
    </row>
    <row r="4" spans="1:11" ht="90" customHeight="1" thickBot="1" x14ac:dyDescent="0.3">
      <c r="A4" s="10" t="s">
        <v>6</v>
      </c>
      <c r="B4" s="52"/>
      <c r="C4" s="52"/>
      <c r="D4" s="52"/>
      <c r="E4" s="53">
        <v>15</v>
      </c>
    </row>
    <row r="5" spans="1:11" ht="90" customHeight="1" thickBot="1" x14ac:dyDescent="0.3">
      <c r="A5" s="10" t="s">
        <v>117</v>
      </c>
      <c r="B5" s="52"/>
      <c r="C5" s="52"/>
      <c r="D5" s="52"/>
      <c r="E5" s="54">
        <f>(AVERAGE(0.009,0.0155)-AVERAGE(0.002,0.0025))*1000</f>
        <v>10</v>
      </c>
    </row>
    <row r="6" spans="1:11" ht="90" customHeight="1" thickBot="1" x14ac:dyDescent="0.3">
      <c r="A6" s="10" t="s">
        <v>118</v>
      </c>
      <c r="B6" s="52"/>
      <c r="C6" s="52"/>
      <c r="D6" s="52"/>
      <c r="E6" s="54">
        <f>AVERAGE(0.002,0.0025)*1000</f>
        <v>2.2500000000000004</v>
      </c>
    </row>
    <row r="7" spans="1:11" ht="90" customHeight="1" thickBot="1" x14ac:dyDescent="0.3">
      <c r="A7" s="10" t="s">
        <v>119</v>
      </c>
      <c r="B7" s="52"/>
      <c r="C7" s="52"/>
      <c r="D7" s="52"/>
      <c r="E7" s="54">
        <f>0.171*1000</f>
        <v>171</v>
      </c>
    </row>
    <row r="8" spans="1:11" ht="90" customHeight="1" thickBot="1" x14ac:dyDescent="0.3">
      <c r="A8" s="10" t="s">
        <v>120</v>
      </c>
      <c r="B8" s="52"/>
      <c r="C8" s="52"/>
      <c r="D8" s="52"/>
      <c r="E8" s="54">
        <v>0.4</v>
      </c>
    </row>
    <row r="9" spans="1:11" ht="90" customHeight="1" thickBot="1" x14ac:dyDescent="0.3">
      <c r="A9" s="10" t="s">
        <v>21</v>
      </c>
      <c r="B9" s="52"/>
      <c r="C9" s="52"/>
      <c r="D9" s="52"/>
      <c r="E9" s="54">
        <f>1000*0.0375</f>
        <v>37.5</v>
      </c>
    </row>
    <row r="10" spans="1:11" ht="90" customHeight="1" thickBot="1" x14ac:dyDescent="0.3">
      <c r="A10" s="10" t="s">
        <v>23</v>
      </c>
      <c r="B10" s="52"/>
      <c r="C10" s="52"/>
      <c r="D10" s="52"/>
      <c r="E10" s="54">
        <f>1000*(0.047-4*0.004)</f>
        <v>31</v>
      </c>
      <c r="F10" s="36" t="s">
        <v>121</v>
      </c>
    </row>
    <row r="11" spans="1:11" ht="90" customHeight="1" thickBot="1" x14ac:dyDescent="0.3">
      <c r="A11" s="10" t="s">
        <v>122</v>
      </c>
      <c r="B11" s="52"/>
      <c r="C11" s="52"/>
      <c r="D11" s="52"/>
      <c r="E11" s="54">
        <f>1000*0.0105</f>
        <v>10.5</v>
      </c>
    </row>
    <row r="12" spans="1:11" ht="90" customHeight="1" thickBot="1" x14ac:dyDescent="0.3">
      <c r="A12" s="10" t="s">
        <v>123</v>
      </c>
      <c r="B12" s="52"/>
      <c r="C12" s="52"/>
      <c r="D12" s="52"/>
      <c r="E12" s="54">
        <f>(0.0115-0.0105)*1000</f>
        <v>0.99999999999999911</v>
      </c>
    </row>
    <row r="13" spans="1:11" ht="90" customHeight="1" thickBot="1" x14ac:dyDescent="0.3">
      <c r="A13" s="10" t="s">
        <v>124</v>
      </c>
      <c r="B13" s="52"/>
      <c r="C13" s="52"/>
      <c r="D13" s="52"/>
      <c r="E13" s="54">
        <f>0.562*1000</f>
        <v>562</v>
      </c>
    </row>
    <row r="14" spans="1:11" ht="90" customHeight="1" thickBot="1" x14ac:dyDescent="0.3">
      <c r="A14" s="10" t="s">
        <v>125</v>
      </c>
      <c r="B14" s="52"/>
      <c r="C14" s="52"/>
      <c r="D14" s="52"/>
      <c r="E14" s="54">
        <f>(0.003)/4*1000</f>
        <v>0.75</v>
      </c>
    </row>
    <row r="15" spans="1:11" ht="90" customHeight="1" thickBot="1" x14ac:dyDescent="0.3">
      <c r="A15" s="10" t="s">
        <v>126</v>
      </c>
      <c r="B15" s="52"/>
      <c r="C15" s="52"/>
      <c r="D15" s="52"/>
      <c r="E15" s="53">
        <v>15</v>
      </c>
    </row>
    <row r="16" spans="1:11" ht="90" customHeight="1" thickBot="1" x14ac:dyDescent="0.3">
      <c r="A16" s="10" t="s">
        <v>127</v>
      </c>
      <c r="B16" s="52"/>
      <c r="C16" s="52"/>
      <c r="D16" s="52"/>
      <c r="E16" s="54">
        <f>0.004/4*1000</f>
        <v>1</v>
      </c>
    </row>
    <row r="17" spans="1:8" ht="90" customHeight="1" thickBot="1" x14ac:dyDescent="0.3">
      <c r="A17" s="10" t="s">
        <v>128</v>
      </c>
      <c r="B17" s="52"/>
      <c r="C17" s="52"/>
      <c r="D17" s="52"/>
      <c r="E17" s="54">
        <f>0.004*1000</f>
        <v>4</v>
      </c>
    </row>
    <row r="18" spans="1:8" ht="90" customHeight="1" thickBot="1" x14ac:dyDescent="0.3">
      <c r="A18" s="10" t="s">
        <v>129</v>
      </c>
      <c r="B18" s="52"/>
      <c r="C18" s="52"/>
      <c r="D18" s="52"/>
      <c r="E18" s="54">
        <f>0.0605*1000</f>
        <v>60.5</v>
      </c>
    </row>
    <row r="19" spans="1:8" x14ac:dyDescent="0.25">
      <c r="A19" s="113" t="s">
        <v>130</v>
      </c>
      <c r="B19" s="112"/>
      <c r="C19" s="112"/>
      <c r="D19" s="112"/>
      <c r="E19" s="114"/>
      <c r="F19" s="112"/>
      <c r="G19" s="112"/>
      <c r="H19" s="112"/>
    </row>
    <row r="20" spans="1:8" ht="15.75" customHeight="1" thickBot="1" x14ac:dyDescent="0.3">
      <c r="A20" s="115"/>
      <c r="B20" s="112"/>
      <c r="C20" s="112"/>
      <c r="D20" s="112"/>
      <c r="E20" s="114"/>
      <c r="F20" s="112"/>
      <c r="G20" s="112"/>
      <c r="H20" s="112"/>
    </row>
    <row r="21" spans="1:8" ht="15.75" customHeight="1" thickBot="1" x14ac:dyDescent="0.3">
      <c r="A21" s="55" t="s">
        <v>111</v>
      </c>
      <c r="B21" s="56" t="s">
        <v>131</v>
      </c>
      <c r="C21" s="56" t="s">
        <v>132</v>
      </c>
      <c r="D21" s="86" t="s">
        <v>133</v>
      </c>
      <c r="E21" s="86">
        <v>9.8066500286389005</v>
      </c>
      <c r="F21" s="111" t="s">
        <v>134</v>
      </c>
      <c r="G21" s="112"/>
      <c r="H21" s="112"/>
    </row>
    <row r="22" spans="1:8" ht="15.75" customHeight="1" thickBot="1" x14ac:dyDescent="0.3">
      <c r="A22" s="55" t="s">
        <v>6</v>
      </c>
      <c r="B22" s="57" t="s">
        <v>135</v>
      </c>
      <c r="C22" s="40">
        <f>0.2514*E21</f>
        <v>2.4653918171998197</v>
      </c>
      <c r="F22" s="120" t="s">
        <v>136</v>
      </c>
      <c r="G22" s="112"/>
      <c r="H22" s="112"/>
    </row>
    <row r="23" spans="1:8" x14ac:dyDescent="0.25">
      <c r="A23" s="116" t="s">
        <v>9</v>
      </c>
      <c r="B23" s="59" t="s">
        <v>137</v>
      </c>
      <c r="C23" s="41">
        <v>23</v>
      </c>
      <c r="F23" s="112"/>
      <c r="G23" s="112"/>
      <c r="H23" s="112"/>
    </row>
    <row r="24" spans="1:8" ht="14.45" customHeight="1" x14ac:dyDescent="0.25">
      <c r="A24" s="117"/>
      <c r="B24" s="58" t="s">
        <v>138</v>
      </c>
      <c r="C24" s="42">
        <f>3.5115*E21</f>
        <v>34.4360515755655</v>
      </c>
      <c r="F24" s="112"/>
      <c r="G24" s="112"/>
      <c r="H24" s="112"/>
    </row>
    <row r="25" spans="1:8" ht="15.75" customHeight="1" thickBot="1" x14ac:dyDescent="0.3">
      <c r="A25" s="118"/>
      <c r="B25" s="60" t="s">
        <v>12</v>
      </c>
      <c r="C25" s="43">
        <f>C22</f>
        <v>2.4653918171998197</v>
      </c>
      <c r="F25" s="112"/>
      <c r="G25" s="112"/>
      <c r="H25" s="112"/>
    </row>
    <row r="26" spans="1:8" ht="15.75" customHeight="1" thickBot="1" x14ac:dyDescent="0.3">
      <c r="A26" s="61" t="s">
        <v>16</v>
      </c>
      <c r="B26" s="62" t="s">
        <v>139</v>
      </c>
      <c r="C26" s="44">
        <v>20</v>
      </c>
    </row>
    <row r="27" spans="1:8" x14ac:dyDescent="0.25">
      <c r="A27" s="116" t="s">
        <v>21</v>
      </c>
      <c r="B27" s="59" t="s">
        <v>140</v>
      </c>
      <c r="C27" s="41">
        <f>8.8885*E21</f>
        <v>87.166408779556875</v>
      </c>
    </row>
    <row r="28" spans="1:8" x14ac:dyDescent="0.25">
      <c r="A28" s="117"/>
      <c r="B28" s="58" t="s">
        <v>90</v>
      </c>
      <c r="C28" s="42">
        <v>110</v>
      </c>
    </row>
    <row r="29" spans="1:8" x14ac:dyDescent="0.25">
      <c r="A29" s="117"/>
      <c r="B29" s="58" t="s">
        <v>141</v>
      </c>
      <c r="C29" s="45">
        <f>3.6645*E21</f>
        <v>35.936469029947247</v>
      </c>
    </row>
    <row r="30" spans="1:8" x14ac:dyDescent="0.25">
      <c r="A30" s="117"/>
      <c r="B30" s="58" t="s">
        <v>142</v>
      </c>
      <c r="C30" s="45">
        <v>23</v>
      </c>
    </row>
    <row r="31" spans="1:8" x14ac:dyDescent="0.25">
      <c r="A31" s="117"/>
      <c r="B31" s="58" t="s">
        <v>143</v>
      </c>
      <c r="C31" s="45">
        <f>0.2365*E21</f>
        <v>2.3192727317730997</v>
      </c>
    </row>
    <row r="32" spans="1:8" ht="15.75" customHeight="1" thickBot="1" x14ac:dyDescent="0.3">
      <c r="A32" s="118"/>
      <c r="B32" s="60" t="s">
        <v>144</v>
      </c>
      <c r="C32" s="43">
        <f>4.658*E21</f>
        <v>45.679375833400002</v>
      </c>
    </row>
    <row r="33" spans="1:12" x14ac:dyDescent="0.25">
      <c r="A33" s="116" t="s">
        <v>23</v>
      </c>
      <c r="B33" s="59" t="s">
        <v>145</v>
      </c>
      <c r="C33" s="46">
        <v>55</v>
      </c>
    </row>
    <row r="34" spans="1:12" x14ac:dyDescent="0.25">
      <c r="A34" s="117"/>
      <c r="B34" s="58" t="s">
        <v>146</v>
      </c>
      <c r="C34" s="45">
        <f>C32</f>
        <v>45.679375833400002</v>
      </c>
    </row>
    <row r="35" spans="1:12" ht="15.75" customHeight="1" thickBot="1" x14ac:dyDescent="0.3">
      <c r="A35" s="118"/>
      <c r="B35" s="60" t="s">
        <v>147</v>
      </c>
      <c r="C35" s="43">
        <f>4.158*E21</f>
        <v>40.776050819080552</v>
      </c>
    </row>
    <row r="36" spans="1:12" x14ac:dyDescent="0.25">
      <c r="A36" s="116" t="s">
        <v>148</v>
      </c>
      <c r="B36" s="59" t="s">
        <v>137</v>
      </c>
      <c r="C36" s="41">
        <v>9.4</v>
      </c>
    </row>
    <row r="37" spans="1:12" x14ac:dyDescent="0.25">
      <c r="A37" s="117"/>
      <c r="B37" s="58" t="s">
        <v>149</v>
      </c>
      <c r="C37" s="45">
        <f>2.389*E21</f>
        <v>23.42808691841833</v>
      </c>
    </row>
    <row r="38" spans="1:12" ht="15.75" customHeight="1" thickBot="1" x14ac:dyDescent="0.3">
      <c r="A38" s="118"/>
      <c r="B38" s="60" t="s">
        <v>150</v>
      </c>
      <c r="C38" s="43">
        <v>11</v>
      </c>
    </row>
    <row r="39" spans="1:12" x14ac:dyDescent="0.25">
      <c r="A39" s="121" t="s">
        <v>124</v>
      </c>
      <c r="B39" s="59" t="s">
        <v>151</v>
      </c>
      <c r="C39" s="46">
        <f>C37</f>
        <v>23.42808691841833</v>
      </c>
    </row>
    <row r="40" spans="1:12" ht="15.75" customHeight="1" thickBot="1" x14ac:dyDescent="0.3">
      <c r="A40" s="118"/>
      <c r="B40" s="60" t="s">
        <v>152</v>
      </c>
      <c r="C40" s="43">
        <f>C38</f>
        <v>11</v>
      </c>
    </row>
    <row r="41" spans="1:12" x14ac:dyDescent="0.25">
      <c r="A41" s="116" t="s">
        <v>125</v>
      </c>
      <c r="B41" s="59" t="s">
        <v>146</v>
      </c>
      <c r="C41" s="46">
        <f>C29</f>
        <v>35.936469029947247</v>
      </c>
    </row>
    <row r="42" spans="1:12" ht="15.75" customHeight="1" thickBot="1" x14ac:dyDescent="0.3">
      <c r="A42" s="118"/>
      <c r="B42" s="60" t="s">
        <v>153</v>
      </c>
      <c r="C42" s="43">
        <f>C30</f>
        <v>23</v>
      </c>
    </row>
    <row r="43" spans="1:12" ht="15.75" customHeight="1" thickBot="1" x14ac:dyDescent="0.3">
      <c r="A43" s="61" t="s">
        <v>126</v>
      </c>
      <c r="B43" s="62" t="s">
        <v>154</v>
      </c>
      <c r="C43" s="47">
        <v>30</v>
      </c>
    </row>
    <row r="44" spans="1:12" ht="15.75" customHeight="1" thickBot="1" x14ac:dyDescent="0.3">
      <c r="A44" s="55" t="s">
        <v>127</v>
      </c>
      <c r="B44" s="57" t="s">
        <v>146</v>
      </c>
      <c r="C44" s="40">
        <f>C31</f>
        <v>2.3192727317730997</v>
      </c>
    </row>
    <row r="45" spans="1:12" x14ac:dyDescent="0.25">
      <c r="A45" s="116" t="s">
        <v>128</v>
      </c>
      <c r="B45" s="59" t="s">
        <v>155</v>
      </c>
      <c r="C45" s="46">
        <f>C35</f>
        <v>40.776050819080552</v>
      </c>
    </row>
    <row r="46" spans="1:12" ht="15.75" customHeight="1" thickBot="1" x14ac:dyDescent="0.3">
      <c r="A46" s="118"/>
      <c r="B46" s="60" t="s">
        <v>156</v>
      </c>
      <c r="C46" s="48">
        <f>6.2</f>
        <v>6.2</v>
      </c>
    </row>
    <row r="47" spans="1:12" ht="15.75" customHeight="1" thickBot="1" x14ac:dyDescent="0.3">
      <c r="A47" s="61" t="s">
        <v>129</v>
      </c>
      <c r="B47" s="62" t="s">
        <v>157</v>
      </c>
      <c r="C47" s="49">
        <f>C33</f>
        <v>55</v>
      </c>
    </row>
    <row r="48" spans="1:12" x14ac:dyDescent="0.25">
      <c r="A48" s="113" t="s">
        <v>158</v>
      </c>
      <c r="B48" s="112"/>
      <c r="C48" s="112"/>
      <c r="D48" s="112"/>
      <c r="E48" s="114"/>
      <c r="F48" s="112"/>
      <c r="G48" s="112"/>
      <c r="H48" s="112"/>
      <c r="I48" s="112"/>
      <c r="J48" s="112"/>
      <c r="K48" s="112"/>
      <c r="L48" s="92"/>
    </row>
    <row r="49" spans="1:12" ht="15.75" customHeight="1" thickBot="1" x14ac:dyDescent="0.3">
      <c r="A49" s="115"/>
      <c r="B49" s="112"/>
      <c r="C49" s="112"/>
      <c r="D49" s="112"/>
      <c r="E49" s="114"/>
      <c r="F49" s="112"/>
      <c r="G49" s="112"/>
      <c r="H49" s="112"/>
      <c r="I49" s="112"/>
      <c r="J49" s="112"/>
      <c r="K49" s="112"/>
      <c r="L49" s="92"/>
    </row>
    <row r="50" spans="1:12" ht="15.75" customHeight="1" thickBot="1" x14ac:dyDescent="0.3">
      <c r="A50" s="7" t="s">
        <v>111</v>
      </c>
      <c r="B50" s="63" t="s">
        <v>159</v>
      </c>
      <c r="C50" s="64" t="s">
        <v>160</v>
      </c>
      <c r="D50" s="63" t="s">
        <v>161</v>
      </c>
      <c r="E50" s="63" t="s">
        <v>162</v>
      </c>
      <c r="F50" s="64" t="s">
        <v>163</v>
      </c>
      <c r="G50" s="63" t="s">
        <v>161</v>
      </c>
      <c r="H50" s="63" t="s">
        <v>164</v>
      </c>
      <c r="I50" s="63" t="s">
        <v>165</v>
      </c>
      <c r="J50" s="63" t="s">
        <v>161</v>
      </c>
      <c r="K50" s="63" t="s">
        <v>164</v>
      </c>
      <c r="L50" s="65" t="s">
        <v>166</v>
      </c>
    </row>
    <row r="51" spans="1:12" ht="15.75" customHeight="1" thickBot="1" x14ac:dyDescent="0.3">
      <c r="A51" s="8" t="s">
        <v>167</v>
      </c>
      <c r="B51" s="66" t="s">
        <v>76</v>
      </c>
      <c r="C51" s="67">
        <f>-E4*E21/1000</f>
        <v>-0.14709975042958351</v>
      </c>
      <c r="D51" s="66" t="s">
        <v>160</v>
      </c>
      <c r="E51" s="66" t="s">
        <v>168</v>
      </c>
      <c r="F51" s="67"/>
      <c r="G51" s="66"/>
      <c r="H51" s="66"/>
      <c r="I51" s="66"/>
      <c r="J51" s="66"/>
      <c r="K51" s="66"/>
      <c r="L51" s="68" t="str">
        <f t="shared" ref="L51:L86" si="0">CONCATENATE(CHAR(34),CONCATENATE(A51,"-",B51),CHAR(34),":[[",C51,,",",CHAR(34),D51,CHAR(34),",",CHAR(34),E51,CHAR(34),"]",IF(F51="","",CONCATENATE(",[",F51,,",",CHAR(34),G51,CHAR(34),",",H51,"]")),IF(I51="","",CONCATENATE(",[",I51,,",",CHAR(34),J51,CHAR(34),",",K51,"]")),"],")</f>
        <v>"Petri-hold":[[-0.147099750429584,"W","com"]],</v>
      </c>
    </row>
    <row r="52" spans="1:12" ht="15.75" customHeight="1" thickBot="1" x14ac:dyDescent="0.3">
      <c r="A52" s="8" t="s">
        <v>167</v>
      </c>
      <c r="B52" s="69" t="s">
        <v>12</v>
      </c>
      <c r="C52" s="67">
        <f>-E4*E21/1000</f>
        <v>-0.14709975042958351</v>
      </c>
      <c r="D52" s="66" t="s">
        <v>169</v>
      </c>
      <c r="E52" s="70" t="s">
        <v>168</v>
      </c>
      <c r="F52" s="71">
        <f>-C22</f>
        <v>-2.4653918171998197</v>
      </c>
      <c r="G52" s="69" t="s">
        <v>169</v>
      </c>
      <c r="H52" s="70" t="s">
        <v>170</v>
      </c>
      <c r="I52" s="69"/>
      <c r="J52" s="69"/>
      <c r="K52" s="69"/>
      <c r="L52" s="68" t="str">
        <f t="shared" si="0"/>
        <v>"Petri-write":[[-0.147099750429584,"Z","com"],[-2.46539181719982,"Z",3,3,1.5]],</v>
      </c>
    </row>
    <row r="53" spans="1:12" x14ac:dyDescent="0.25">
      <c r="A53" s="9" t="s">
        <v>9</v>
      </c>
      <c r="B53" s="72" t="s">
        <v>76</v>
      </c>
      <c r="C53" s="73">
        <f>E5*E21/1000</f>
        <v>9.8066500286388997E-2</v>
      </c>
      <c r="D53" s="72" t="s">
        <v>160</v>
      </c>
      <c r="E53" s="70" t="s">
        <v>168</v>
      </c>
      <c r="F53" s="73"/>
      <c r="G53" s="72"/>
      <c r="H53" s="72"/>
      <c r="I53" s="72"/>
      <c r="J53" s="72"/>
      <c r="K53" s="72"/>
      <c r="L53" s="68" t="str">
        <f t="shared" si="0"/>
        <v>"Marker-hold":[[0.098066500286389,"W","com"]],</v>
      </c>
    </row>
    <row r="54" spans="1:12" x14ac:dyDescent="0.25">
      <c r="A54" s="9" t="s">
        <v>9</v>
      </c>
      <c r="B54" s="74" t="s">
        <v>171</v>
      </c>
      <c r="C54" s="75">
        <f>E5*E21/1000</f>
        <v>9.8066500286388997E-2</v>
      </c>
      <c r="D54" s="76" t="s">
        <v>172</v>
      </c>
      <c r="E54" s="70" t="s">
        <v>168</v>
      </c>
      <c r="F54" s="75">
        <f>-C23</f>
        <v>-23</v>
      </c>
      <c r="G54" s="76" t="s">
        <v>169</v>
      </c>
      <c r="H54" s="70" t="s">
        <v>173</v>
      </c>
      <c r="I54" s="76"/>
      <c r="J54" s="76"/>
      <c r="K54" s="76"/>
      <c r="L54" s="68" t="str">
        <f t="shared" si="0"/>
        <v>"Marker-uncap":[[0.098066500286389,"Y","com"],[-23,"Z",0,0,0]],</v>
      </c>
    </row>
    <row r="55" spans="1:12" x14ac:dyDescent="0.25">
      <c r="A55" s="9" t="s">
        <v>9</v>
      </c>
      <c r="B55" s="74" t="s">
        <v>174</v>
      </c>
      <c r="C55" s="75">
        <f>E5*E21/1000</f>
        <v>9.8066500286388997E-2</v>
      </c>
      <c r="D55" s="76" t="s">
        <v>172</v>
      </c>
      <c r="E55" s="70" t="s">
        <v>168</v>
      </c>
      <c r="F55" s="75">
        <f>C24</f>
        <v>34.4360515755655</v>
      </c>
      <c r="G55" s="76" t="s">
        <v>169</v>
      </c>
      <c r="H55" s="70" t="s">
        <v>173</v>
      </c>
      <c r="I55" s="76"/>
      <c r="J55" s="76"/>
      <c r="K55" s="76"/>
      <c r="L55" s="68" t="str">
        <f t="shared" si="0"/>
        <v>"Marker-recap":[[0.098066500286389,"Y","com"],[34.4360515755655,"Z",0,0,0]],</v>
      </c>
    </row>
    <row r="56" spans="1:12" ht="15.75" customHeight="1" thickBot="1" x14ac:dyDescent="0.3">
      <c r="A56" s="9" t="s">
        <v>9</v>
      </c>
      <c r="B56" s="69" t="s">
        <v>12</v>
      </c>
      <c r="C56" s="71">
        <f>-E5*E21/1000</f>
        <v>-9.8066500286388997E-2</v>
      </c>
      <c r="D56" s="69" t="s">
        <v>169</v>
      </c>
      <c r="E56" s="70" t="s">
        <v>168</v>
      </c>
      <c r="F56" s="71">
        <f>C25</f>
        <v>2.4653918171998197</v>
      </c>
      <c r="G56" s="69" t="s">
        <v>169</v>
      </c>
      <c r="H56" s="70" t="s">
        <v>173</v>
      </c>
      <c r="I56" s="69"/>
      <c r="J56" s="69"/>
      <c r="K56" s="69"/>
      <c r="L56" s="68" t="str">
        <f t="shared" si="0"/>
        <v>"Marker-write":[[-0.098066500286389,"Z","com"],[2.46539181719982,"Z",0,0,0]],</v>
      </c>
    </row>
    <row r="57" spans="1:12" ht="15.75" customHeight="1" thickBot="1" x14ac:dyDescent="0.3">
      <c r="A57" s="10" t="s">
        <v>175</v>
      </c>
      <c r="B57" s="66" t="s">
        <v>76</v>
      </c>
      <c r="C57" s="67">
        <f>E6*E21/1000</f>
        <v>2.2064962564437528E-2</v>
      </c>
      <c r="D57" s="66" t="s">
        <v>160</v>
      </c>
      <c r="E57" s="70" t="s">
        <v>168</v>
      </c>
      <c r="F57" s="67"/>
      <c r="G57" s="66"/>
      <c r="H57" s="66"/>
      <c r="I57" s="66"/>
      <c r="J57" s="66"/>
      <c r="K57" s="66"/>
      <c r="L57" s="68" t="str">
        <f t="shared" si="0"/>
        <v>"Marker_Cap-hold":[[0.0220649625644375,"W","com"]],</v>
      </c>
    </row>
    <row r="58" spans="1:12" ht="15.75" customHeight="1" thickBot="1" x14ac:dyDescent="0.3">
      <c r="A58" s="10" t="s">
        <v>175</v>
      </c>
      <c r="B58" s="72" t="s">
        <v>171</v>
      </c>
      <c r="C58" s="73">
        <f>E6*E21/1000</f>
        <v>2.2064962564437528E-2</v>
      </c>
      <c r="D58" s="72" t="s">
        <v>172</v>
      </c>
      <c r="E58" s="70" t="s">
        <v>168</v>
      </c>
      <c r="F58" s="73">
        <f>C23</f>
        <v>23</v>
      </c>
      <c r="G58" s="72" t="s">
        <v>169</v>
      </c>
      <c r="H58" s="70" t="s">
        <v>173</v>
      </c>
      <c r="I58" s="72"/>
      <c r="J58" s="72"/>
      <c r="K58" s="72"/>
      <c r="L58" s="68" t="str">
        <f t="shared" si="0"/>
        <v>"Marker_Cap-uncap":[[0.0220649625644375,"Y","com"],[23,"Z",0,0,0]],</v>
      </c>
    </row>
    <row r="59" spans="1:12" ht="15.75" customHeight="1" thickBot="1" x14ac:dyDescent="0.3">
      <c r="A59" s="10" t="s">
        <v>175</v>
      </c>
      <c r="B59" s="69" t="s">
        <v>174</v>
      </c>
      <c r="C59" s="71">
        <f>E6*E21/1000</f>
        <v>2.2064962564437528E-2</v>
      </c>
      <c r="D59" s="69" t="s">
        <v>172</v>
      </c>
      <c r="E59" s="70" t="s">
        <v>168</v>
      </c>
      <c r="F59" s="71">
        <f>-C24</f>
        <v>-34.4360515755655</v>
      </c>
      <c r="G59" s="69" t="s">
        <v>169</v>
      </c>
      <c r="H59" s="70" t="s">
        <v>173</v>
      </c>
      <c r="I59" s="69"/>
      <c r="J59" s="69"/>
      <c r="K59" s="69"/>
      <c r="L59" s="68" t="str">
        <f t="shared" si="0"/>
        <v>"Marker_Cap-recap":[[0.0220649625644375,"Y","com"],[-34.4360515755655,"Z",0,0,0]],</v>
      </c>
    </row>
    <row r="60" spans="1:12" x14ac:dyDescent="0.25">
      <c r="A60" s="9" t="s">
        <v>16</v>
      </c>
      <c r="B60" s="72" t="s">
        <v>76</v>
      </c>
      <c r="C60" s="73">
        <f>-E7*E21/1000</f>
        <v>-1.676937154897252</v>
      </c>
      <c r="D60" s="72" t="s">
        <v>160</v>
      </c>
      <c r="E60" s="70" t="s">
        <v>168</v>
      </c>
      <c r="F60" s="73"/>
      <c r="G60" s="72"/>
      <c r="H60" s="72"/>
      <c r="I60" s="72"/>
      <c r="J60" s="72"/>
      <c r="K60" s="72"/>
      <c r="L60" s="68" t="str">
        <f t="shared" si="0"/>
        <v>"Kit-hold":[[-1.67693715489725,"W","com"]],</v>
      </c>
    </row>
    <row r="61" spans="1:12" ht="15.75" customHeight="1" thickBot="1" x14ac:dyDescent="0.3">
      <c r="A61" s="9" t="s">
        <v>16</v>
      </c>
      <c r="B61" s="69" t="s">
        <v>139</v>
      </c>
      <c r="C61" s="71">
        <f>-E7*E21/1000</f>
        <v>-1.676937154897252</v>
      </c>
      <c r="D61" s="69" t="s">
        <v>169</v>
      </c>
      <c r="E61" s="70" t="s">
        <v>168</v>
      </c>
      <c r="F61" s="71">
        <f>C26</f>
        <v>20</v>
      </c>
      <c r="G61" s="69" t="s">
        <v>169</v>
      </c>
      <c r="H61" s="70" t="s">
        <v>176</v>
      </c>
      <c r="I61" s="69"/>
      <c r="J61" s="69"/>
      <c r="K61" s="69"/>
      <c r="L61" s="68" t="str">
        <f t="shared" si="0"/>
        <v>"Kit-open":[[-1.67693715489725,"Z","com"],[20,"Z",6,13,0]],</v>
      </c>
    </row>
    <row r="62" spans="1:12" x14ac:dyDescent="0.25">
      <c r="A62" s="9" t="s">
        <v>177</v>
      </c>
      <c r="B62" s="72" t="s">
        <v>76</v>
      </c>
      <c r="C62" s="73">
        <f>-E8*E21/1000</f>
        <v>-3.9226600114555601E-3</v>
      </c>
      <c r="D62" s="72" t="s">
        <v>160</v>
      </c>
      <c r="E62" s="70" t="s">
        <v>168</v>
      </c>
      <c r="F62" s="73"/>
      <c r="G62" s="72"/>
      <c r="H62" s="72"/>
      <c r="I62" s="72"/>
      <c r="J62" s="72"/>
      <c r="K62" s="72"/>
      <c r="L62" s="68" t="str">
        <f t="shared" si="0"/>
        <v>"Kit_Tab-hold":[[-0.00392266001145556,"W","com"]],</v>
      </c>
    </row>
    <row r="63" spans="1:12" ht="15.75" customHeight="1" thickBot="1" x14ac:dyDescent="0.3">
      <c r="A63" s="9" t="s">
        <v>177</v>
      </c>
      <c r="B63" s="69" t="s">
        <v>139</v>
      </c>
      <c r="C63" s="71">
        <f>-E8*E21/1000</f>
        <v>-3.9226600114555601E-3</v>
      </c>
      <c r="D63" s="69" t="s">
        <v>169</v>
      </c>
      <c r="E63" s="70" t="s">
        <v>168</v>
      </c>
      <c r="F63" s="71">
        <f>-C26</f>
        <v>-20</v>
      </c>
      <c r="G63" s="69" t="s">
        <v>169</v>
      </c>
      <c r="H63" s="70" t="s">
        <v>178</v>
      </c>
      <c r="I63" s="69"/>
      <c r="J63" s="69"/>
      <c r="K63" s="69"/>
      <c r="L63" s="68" t="str">
        <f t="shared" si="0"/>
        <v>"Kit_Tab-open":[[-0.00392266001145556,"Z","com"],[-20,"Z",0,0,1]],</v>
      </c>
    </row>
    <row r="64" spans="1:12" x14ac:dyDescent="0.25">
      <c r="A64" s="9" t="s">
        <v>179</v>
      </c>
      <c r="B64" s="72" t="s">
        <v>76</v>
      </c>
      <c r="C64" s="73">
        <f>-E9*E21/1000</f>
        <v>-0.3677493760739588</v>
      </c>
      <c r="D64" s="72" t="s">
        <v>160</v>
      </c>
      <c r="E64" s="70" t="s">
        <v>168</v>
      </c>
      <c r="F64" s="73"/>
      <c r="G64" s="72"/>
      <c r="H64" s="72"/>
      <c r="I64" s="72"/>
      <c r="J64" s="72"/>
      <c r="K64" s="72"/>
      <c r="L64" s="68" t="str">
        <f t="shared" si="0"/>
        <v>"Canister-hold":[[-0.367749376073959,"W","com"]],</v>
      </c>
    </row>
    <row r="65" spans="1:12" x14ac:dyDescent="0.25">
      <c r="A65" s="9" t="s">
        <v>179</v>
      </c>
      <c r="B65" s="74" t="s">
        <v>180</v>
      </c>
      <c r="C65" s="75">
        <f>-E9*E21/1000</f>
        <v>-0.3677493760739588</v>
      </c>
      <c r="D65" s="76" t="s">
        <v>169</v>
      </c>
      <c r="E65" s="70" t="s">
        <v>168</v>
      </c>
      <c r="F65" s="75">
        <f>C27</f>
        <v>87.166408779556875</v>
      </c>
      <c r="G65" s="76" t="s">
        <v>169</v>
      </c>
      <c r="H65" s="70" t="s">
        <v>173</v>
      </c>
      <c r="I65" s="76"/>
      <c r="J65" s="76"/>
      <c r="K65" s="76"/>
      <c r="L65" s="68" t="str">
        <f t="shared" si="0"/>
        <v>"Canister-insert":[[-0.367749376073959,"Z","com"],[87.1664087795569,"Z",0,0,0]],</v>
      </c>
    </row>
    <row r="66" spans="1:12" ht="15.75" customHeight="1" thickBot="1" x14ac:dyDescent="0.3">
      <c r="A66" s="9" t="s">
        <v>179</v>
      </c>
      <c r="B66" s="69" t="s">
        <v>181</v>
      </c>
      <c r="C66" s="71">
        <f>-E9*E21/1000</f>
        <v>-0.3677493760739588</v>
      </c>
      <c r="D66" s="69" t="s">
        <v>169</v>
      </c>
      <c r="E66" s="70" t="s">
        <v>168</v>
      </c>
      <c r="F66" s="71">
        <f>-C28</f>
        <v>-110</v>
      </c>
      <c r="G66" s="69" t="s">
        <v>169</v>
      </c>
      <c r="H66" s="70" t="s">
        <v>173</v>
      </c>
      <c r="I66" s="69"/>
      <c r="J66" s="69"/>
      <c r="K66" s="69"/>
      <c r="L66" s="68" t="str">
        <f t="shared" si="0"/>
        <v>"Canister-remove":[[-0.367749376073959,"Z","com"],[-110,"Z",0,0,0]],</v>
      </c>
    </row>
    <row r="67" spans="1:12" x14ac:dyDescent="0.25">
      <c r="A67" s="9" t="s">
        <v>23</v>
      </c>
      <c r="B67" s="72" t="s">
        <v>76</v>
      </c>
      <c r="C67" s="73">
        <f>E10*E21/1000</f>
        <v>0.30400615088780591</v>
      </c>
      <c r="D67" s="72" t="s">
        <v>160</v>
      </c>
      <c r="E67" s="70" t="s">
        <v>168</v>
      </c>
      <c r="F67" s="73"/>
      <c r="G67" s="72"/>
      <c r="H67" s="72"/>
      <c r="I67" s="72"/>
      <c r="J67" s="72"/>
      <c r="K67" s="72"/>
      <c r="L67" s="68" t="str">
        <f t="shared" si="0"/>
        <v>"Tube-hold":[[0.304006150887806,"W","com"]],</v>
      </c>
    </row>
    <row r="68" spans="1:12" ht="15.75" customHeight="1" thickBot="1" x14ac:dyDescent="0.3">
      <c r="A68" s="9" t="s">
        <v>23</v>
      </c>
      <c r="B68" s="69" t="s">
        <v>180</v>
      </c>
      <c r="C68" s="71">
        <f>E10*E21/1000</f>
        <v>0.30400615088780591</v>
      </c>
      <c r="D68" s="69" t="s">
        <v>169</v>
      </c>
      <c r="E68" s="70" t="s">
        <v>168</v>
      </c>
      <c r="F68" s="71">
        <f>C34</f>
        <v>45.679375833400002</v>
      </c>
      <c r="G68" s="69" t="s">
        <v>169</v>
      </c>
      <c r="H68" s="70" t="s">
        <v>173</v>
      </c>
      <c r="I68" s="69"/>
      <c r="J68" s="69"/>
      <c r="K68" s="69"/>
      <c r="L68" s="68" t="str">
        <f t="shared" si="0"/>
        <v>"Tube-insert":[[0.304006150887806,"Z","com"],[45.6793758334,"Z",0,0,0]],</v>
      </c>
    </row>
    <row r="69" spans="1:12" x14ac:dyDescent="0.25">
      <c r="A69" s="9" t="s">
        <v>148</v>
      </c>
      <c r="B69" s="72" t="s">
        <v>171</v>
      </c>
      <c r="C69" s="73">
        <f>E21/1000*E11</f>
        <v>0.10296982530070846</v>
      </c>
      <c r="D69" s="72" t="s">
        <v>172</v>
      </c>
      <c r="E69" s="70" t="s">
        <v>168</v>
      </c>
      <c r="F69" s="73">
        <f>-C36</f>
        <v>-9.4</v>
      </c>
      <c r="G69" s="72" t="s">
        <v>169</v>
      </c>
      <c r="H69" s="70" t="s">
        <v>182</v>
      </c>
      <c r="I69" s="72"/>
      <c r="J69" s="72"/>
      <c r="K69" s="72"/>
      <c r="L69" s="68" t="str">
        <f t="shared" si="0"/>
        <v>"Needle-uncap":[[0.102969825300708,"Y","com"],[-9.4,"Z",0,0,5]],</v>
      </c>
    </row>
    <row r="70" spans="1:12" x14ac:dyDescent="0.25">
      <c r="A70" s="9" t="s">
        <v>148</v>
      </c>
      <c r="B70" s="74" t="s">
        <v>76</v>
      </c>
      <c r="C70" s="75">
        <f>-E21/1000*E11</f>
        <v>-0.10296982530070846</v>
      </c>
      <c r="D70" s="76" t="s">
        <v>160</v>
      </c>
      <c r="E70" s="70" t="s">
        <v>168</v>
      </c>
      <c r="F70" s="75"/>
      <c r="G70" s="76"/>
      <c r="H70" s="76"/>
      <c r="I70" s="76"/>
      <c r="J70" s="76"/>
      <c r="K70" s="76"/>
      <c r="L70" s="68" t="str">
        <f t="shared" si="0"/>
        <v>"Needle-hold":[[-0.102969825300708,"W","com"]],</v>
      </c>
    </row>
    <row r="71" spans="1:12" x14ac:dyDescent="0.25">
      <c r="A71" s="9" t="s">
        <v>148</v>
      </c>
      <c r="B71" s="74" t="s">
        <v>183</v>
      </c>
      <c r="C71" s="75">
        <f>-E21/1000*E11</f>
        <v>-0.10296982530070846</v>
      </c>
      <c r="D71" s="76" t="s">
        <v>169</v>
      </c>
      <c r="E71" s="70" t="s">
        <v>168</v>
      </c>
      <c r="F71" s="75">
        <f>C37</f>
        <v>23.42808691841833</v>
      </c>
      <c r="G71" s="76" t="s">
        <v>169</v>
      </c>
      <c r="H71" s="70" t="s">
        <v>173</v>
      </c>
      <c r="I71" s="76"/>
      <c r="J71" s="76"/>
      <c r="K71" s="76"/>
      <c r="L71" s="68" t="str">
        <f t="shared" si="0"/>
        <v>"Needle-pierce":[[-0.102969825300708,"Z","com"],[23.4280869184183,"Z",0,0,0]],</v>
      </c>
    </row>
    <row r="72" spans="1:12" ht="15.75" customHeight="1" thickBot="1" x14ac:dyDescent="0.3">
      <c r="A72" s="9" t="s">
        <v>148</v>
      </c>
      <c r="B72" s="74" t="s">
        <v>184</v>
      </c>
      <c r="C72" s="75">
        <f>-E21/1000*E11</f>
        <v>-0.10296982530070846</v>
      </c>
      <c r="D72" s="76" t="s">
        <v>169</v>
      </c>
      <c r="E72" s="70" t="s">
        <v>168</v>
      </c>
      <c r="F72" s="75">
        <f>-C38</f>
        <v>-11</v>
      </c>
      <c r="G72" s="76" t="s">
        <v>169</v>
      </c>
      <c r="H72" s="70" t="s">
        <v>173</v>
      </c>
      <c r="I72" s="76"/>
      <c r="J72" s="76"/>
      <c r="K72" s="76"/>
      <c r="L72" s="68" t="str">
        <f t="shared" si="0"/>
        <v>"Needle-unpierce":[[-0.102969825300708,"Z","com"],[-11,"Z",0,0,0]],</v>
      </c>
    </row>
    <row r="73" spans="1:12" ht="15.75" customHeight="1" thickBot="1" x14ac:dyDescent="0.3">
      <c r="A73" s="10" t="s">
        <v>185</v>
      </c>
      <c r="B73" s="52" t="s">
        <v>171</v>
      </c>
      <c r="C73" s="77">
        <f>E21/1000*E12</f>
        <v>9.8066500286388917E-3</v>
      </c>
      <c r="D73" s="52" t="s">
        <v>172</v>
      </c>
      <c r="E73" s="70" t="s">
        <v>168</v>
      </c>
      <c r="F73" s="77">
        <f>C36</f>
        <v>9.4</v>
      </c>
      <c r="G73" s="52" t="s">
        <v>169</v>
      </c>
      <c r="H73" s="70" t="s">
        <v>182</v>
      </c>
      <c r="I73" s="52"/>
      <c r="J73" s="52"/>
      <c r="K73" s="52"/>
      <c r="L73" s="68" t="str">
        <f t="shared" si="0"/>
        <v>"Needle_Cap-uncap":[[0.00980665002863889,"Y","com"],[9.4,"Z",0,0,5]],</v>
      </c>
    </row>
    <row r="74" spans="1:12" x14ac:dyDescent="0.25">
      <c r="A74" s="11" t="s">
        <v>186</v>
      </c>
      <c r="B74" s="72" t="s">
        <v>76</v>
      </c>
      <c r="C74" s="73">
        <f>-E21/1000*E13</f>
        <v>-5.5113373160950623</v>
      </c>
      <c r="D74" s="72" t="s">
        <v>160</v>
      </c>
      <c r="E74" s="70" t="s">
        <v>168</v>
      </c>
      <c r="F74" s="73"/>
      <c r="G74" s="72"/>
      <c r="H74" s="72"/>
      <c r="I74" s="72"/>
      <c r="J74" s="72"/>
      <c r="K74" s="72"/>
      <c r="L74" s="68" t="str">
        <f t="shared" si="0"/>
        <v>"Rinse_Glass-hold":[[-5.51133731609506,"W","com"]],</v>
      </c>
    </row>
    <row r="75" spans="1:12" x14ac:dyDescent="0.25">
      <c r="A75" s="9" t="s">
        <v>187</v>
      </c>
      <c r="B75" s="72" t="s">
        <v>76</v>
      </c>
      <c r="C75" s="73">
        <f>-E21/1000*E14</f>
        <v>-7.3549875214791753E-3</v>
      </c>
      <c r="D75" s="72" t="s">
        <v>160</v>
      </c>
      <c r="E75" s="70" t="s">
        <v>168</v>
      </c>
      <c r="F75" s="73"/>
      <c r="G75" s="72"/>
      <c r="H75" s="72"/>
      <c r="I75" s="72"/>
      <c r="J75" s="72"/>
      <c r="K75" s="72"/>
      <c r="L75" s="68" t="str">
        <f t="shared" si="0"/>
        <v>"Red_Plug-hold":[[-0.00735498752147918,"W","com"]],</v>
      </c>
    </row>
    <row r="76" spans="1:12" x14ac:dyDescent="0.25">
      <c r="A76" s="9" t="s">
        <v>187</v>
      </c>
      <c r="B76" s="74" t="s">
        <v>180</v>
      </c>
      <c r="C76" s="75">
        <f>-E21/1000*E14</f>
        <v>-7.3549875214791753E-3</v>
      </c>
      <c r="D76" s="76" t="s">
        <v>169</v>
      </c>
      <c r="E76" s="70" t="s">
        <v>168</v>
      </c>
      <c r="F76" s="75">
        <f>-C41</f>
        <v>-35.936469029947247</v>
      </c>
      <c r="G76" s="76" t="s">
        <v>169</v>
      </c>
      <c r="H76" s="70" t="s">
        <v>173</v>
      </c>
      <c r="I76" s="76"/>
      <c r="J76" s="76"/>
      <c r="K76" s="76"/>
      <c r="L76" s="68" t="str">
        <f t="shared" si="0"/>
        <v>"Red_Plug-insert":[[-0.00735498752147918,"Z","com"],[-35.9364690299472,"Z",0,0,0]],</v>
      </c>
    </row>
    <row r="77" spans="1:12" ht="15.75" customHeight="1" thickBot="1" x14ac:dyDescent="0.3">
      <c r="A77" s="9" t="s">
        <v>187</v>
      </c>
      <c r="B77" s="69" t="s">
        <v>181</v>
      </c>
      <c r="C77" s="71">
        <f>-E21/1000*E14</f>
        <v>-7.3549875214791753E-3</v>
      </c>
      <c r="D77" s="69" t="s">
        <v>169</v>
      </c>
      <c r="E77" s="70" t="s">
        <v>168</v>
      </c>
      <c r="F77" s="71">
        <f>C42</f>
        <v>23</v>
      </c>
      <c r="G77" s="69" t="s">
        <v>169</v>
      </c>
      <c r="H77" s="70" t="s">
        <v>173</v>
      </c>
      <c r="I77" s="69"/>
      <c r="J77" s="69"/>
      <c r="K77" s="69"/>
      <c r="L77" s="68" t="str">
        <f t="shared" si="0"/>
        <v>"Red_Plug-remove":[[-0.00735498752147918,"Z","com"],[23,"Z",0,0,0]],</v>
      </c>
    </row>
    <row r="78" spans="1:12" x14ac:dyDescent="0.25">
      <c r="A78" s="9" t="s">
        <v>188</v>
      </c>
      <c r="B78" s="72" t="s">
        <v>76</v>
      </c>
      <c r="C78" s="73">
        <f>-E21/1000*E15</f>
        <v>-0.14709975042958351</v>
      </c>
      <c r="D78" s="72" t="s">
        <v>169</v>
      </c>
      <c r="E78" s="70" t="s">
        <v>168</v>
      </c>
      <c r="F78" s="73"/>
      <c r="G78" s="72"/>
      <c r="H78" s="72"/>
      <c r="I78" s="72"/>
      <c r="J78" s="72"/>
      <c r="K78" s="72"/>
      <c r="L78" s="68" t="str">
        <f t="shared" si="0"/>
        <v>"Glass_Vial-hold":[[-0.147099750429584,"Z","com"]],</v>
      </c>
    </row>
    <row r="79" spans="1:12" ht="15.75" customHeight="1" thickBot="1" x14ac:dyDescent="0.3">
      <c r="A79" s="9" t="s">
        <v>188</v>
      </c>
      <c r="B79" s="69" t="s">
        <v>139</v>
      </c>
      <c r="C79" s="71">
        <f>-E21/1000*E15</f>
        <v>-0.14709975042958351</v>
      </c>
      <c r="D79" s="69" t="s">
        <v>169</v>
      </c>
      <c r="E79" s="70" t="s">
        <v>168</v>
      </c>
      <c r="F79" s="71">
        <f>-C43</f>
        <v>-30</v>
      </c>
      <c r="G79" s="69" t="s">
        <v>189</v>
      </c>
      <c r="H79" s="70" t="s">
        <v>190</v>
      </c>
      <c r="I79" s="69"/>
      <c r="J79" s="69"/>
      <c r="K79" s="69"/>
      <c r="L79" s="68" t="str">
        <f t="shared" si="0"/>
        <v>"Glass_Vial-open":[[-0.147099750429584,"Z","com"],[-30,"X",0,0,9]],</v>
      </c>
    </row>
    <row r="80" spans="1:12" x14ac:dyDescent="0.25">
      <c r="A80" s="9" t="s">
        <v>191</v>
      </c>
      <c r="B80" s="72" t="s">
        <v>76</v>
      </c>
      <c r="C80" s="73">
        <f>E21/1000*-E16</f>
        <v>-9.8066500286389004E-3</v>
      </c>
      <c r="D80" s="72" t="s">
        <v>160</v>
      </c>
      <c r="E80" s="70" t="s">
        <v>168</v>
      </c>
      <c r="F80" s="73"/>
      <c r="G80" s="72"/>
      <c r="H80" s="72"/>
      <c r="I80" s="72"/>
      <c r="J80" s="72"/>
      <c r="K80" s="72"/>
      <c r="L80" s="68" t="str">
        <f t="shared" si="0"/>
        <v>"Yellow_Plug-hold":[[-0.0098066500286389,"W","com"]],</v>
      </c>
    </row>
    <row r="81" spans="1:12" ht="15.75" customHeight="1" thickBot="1" x14ac:dyDescent="0.3">
      <c r="A81" s="9" t="s">
        <v>191</v>
      </c>
      <c r="B81" s="69" t="s">
        <v>180</v>
      </c>
      <c r="C81" s="71">
        <f>E21/1000*E16</f>
        <v>9.8066500286389004E-3</v>
      </c>
      <c r="D81" s="69" t="s">
        <v>169</v>
      </c>
      <c r="E81" s="70" t="s">
        <v>168</v>
      </c>
      <c r="F81" s="71">
        <f>C44</f>
        <v>2.3192727317730997</v>
      </c>
      <c r="G81" s="69" t="s">
        <v>169</v>
      </c>
      <c r="H81" s="70" t="s">
        <v>173</v>
      </c>
      <c r="I81" s="69"/>
      <c r="J81" s="69"/>
      <c r="K81" s="69"/>
      <c r="L81" s="68" t="str">
        <f t="shared" si="0"/>
        <v>"Yellow_Plug-insert":[[0.0098066500286389,"Z","com"],[2.3192727317731,"Z",0,0,0]],</v>
      </c>
    </row>
    <row r="82" spans="1:12" x14ac:dyDescent="0.25">
      <c r="A82" s="9" t="s">
        <v>192</v>
      </c>
      <c r="B82" s="72" t="s">
        <v>76</v>
      </c>
      <c r="C82" s="73">
        <f>-E21/1000*E17</f>
        <v>-3.9226600114555601E-2</v>
      </c>
      <c r="D82" s="72" t="s">
        <v>160</v>
      </c>
      <c r="E82" s="70" t="s">
        <v>168</v>
      </c>
      <c r="F82" s="73"/>
      <c r="G82" s="72"/>
      <c r="H82" s="72"/>
      <c r="I82" s="72"/>
      <c r="J82" s="72"/>
      <c r="K82" s="72"/>
      <c r="L82" s="68" t="str">
        <f t="shared" si="0"/>
        <v>"Tube_Clamp-hold":[[-0.0392266001145556,"W","com"]],</v>
      </c>
    </row>
    <row r="83" spans="1:12" x14ac:dyDescent="0.25">
      <c r="A83" s="9" t="s">
        <v>192</v>
      </c>
      <c r="B83" s="74" t="s">
        <v>77</v>
      </c>
      <c r="C83" s="75">
        <f>-E21/1000*E17</f>
        <v>-3.9226600114555601E-2</v>
      </c>
      <c r="D83" s="76" t="s">
        <v>169</v>
      </c>
      <c r="E83" s="70" t="s">
        <v>168</v>
      </c>
      <c r="F83" s="75">
        <f>C45</f>
        <v>40.776050819080552</v>
      </c>
      <c r="G83" s="76" t="s">
        <v>172</v>
      </c>
      <c r="H83" s="78" t="s">
        <v>193</v>
      </c>
      <c r="I83" s="76"/>
      <c r="J83" s="76"/>
      <c r="K83" s="76"/>
      <c r="L83" s="68" t="str">
        <f t="shared" si="0"/>
        <v>"Tube_Clamp-clamp":[[-0.0392266001145556,"Z","com"],[40.7760508190806,"Y",-0.75,0.6,1.2]],</v>
      </c>
    </row>
    <row r="84" spans="1:12" ht="15.75" customHeight="1" thickBot="1" x14ac:dyDescent="0.3">
      <c r="A84" s="9" t="s">
        <v>192</v>
      </c>
      <c r="B84" s="69" t="s">
        <v>78</v>
      </c>
      <c r="C84" s="71">
        <f>-E21/1000*E17</f>
        <v>-3.9226600114555601E-2</v>
      </c>
      <c r="D84" s="69" t="s">
        <v>169</v>
      </c>
      <c r="E84" s="70" t="s">
        <v>168</v>
      </c>
      <c r="F84" s="71">
        <f>C46/2</f>
        <v>3.1</v>
      </c>
      <c r="G84" s="69" t="s">
        <v>172</v>
      </c>
      <c r="H84" s="78" t="s">
        <v>194</v>
      </c>
      <c r="I84" s="69">
        <f>-C46/2</f>
        <v>-3.1</v>
      </c>
      <c r="J84" s="69" t="s">
        <v>169</v>
      </c>
      <c r="K84" s="78" t="s">
        <v>194</v>
      </c>
      <c r="L84" s="68" t="str">
        <f t="shared" si="0"/>
        <v>"Tube_Clamp-unclamp":[[-0.0392266001145556,"Z","com"],[3.1,"Y",-0.75,1,2],[-3.1,"Z",-0.75,1,2]],</v>
      </c>
    </row>
    <row r="85" spans="1:12" x14ac:dyDescent="0.25">
      <c r="A85" s="9" t="s">
        <v>129</v>
      </c>
      <c r="B85" s="72" t="s">
        <v>76</v>
      </c>
      <c r="C85" s="73">
        <f>E21/1000*E18</f>
        <v>0.59330232673265348</v>
      </c>
      <c r="D85" s="72" t="s">
        <v>160</v>
      </c>
      <c r="E85" s="70" t="s">
        <v>168</v>
      </c>
      <c r="F85" s="73"/>
      <c r="G85" s="72"/>
      <c r="H85" s="72"/>
      <c r="I85" s="72"/>
      <c r="J85" s="72"/>
      <c r="K85" s="72"/>
      <c r="L85" s="68" t="str">
        <f t="shared" si="0"/>
        <v>"Scissors-hold":[[0.593302326732653,"W","com"]],</v>
      </c>
    </row>
    <row r="86" spans="1:12" ht="15.75" customHeight="1" thickBot="1" x14ac:dyDescent="0.3">
      <c r="A86" s="9" t="s">
        <v>129</v>
      </c>
      <c r="B86" s="69" t="s">
        <v>195</v>
      </c>
      <c r="C86" s="71">
        <f>E21/1000*E18</f>
        <v>0.59330232673265348</v>
      </c>
      <c r="D86" s="69" t="s">
        <v>172</v>
      </c>
      <c r="E86" s="70" t="s">
        <v>168</v>
      </c>
      <c r="F86" s="71">
        <f>-C47</f>
        <v>-55</v>
      </c>
      <c r="G86" s="69" t="s">
        <v>172</v>
      </c>
      <c r="H86" s="70" t="s">
        <v>196</v>
      </c>
      <c r="I86" s="69"/>
      <c r="J86" s="69"/>
      <c r="K86" s="69"/>
      <c r="L86" s="68" t="str">
        <f t="shared" si="0"/>
        <v>"Scissors-cut":[[0.593302326732653,"Y","com"],[-55,"Y",0.15,0.8,2]],</v>
      </c>
    </row>
  </sheetData>
  <mergeCells count="13">
    <mergeCell ref="A27:A32"/>
    <mergeCell ref="F22:H25"/>
    <mergeCell ref="A48:K49"/>
    <mergeCell ref="A45:A46"/>
    <mergeCell ref="A41:A42"/>
    <mergeCell ref="A36:A38"/>
    <mergeCell ref="A39:A40"/>
    <mergeCell ref="A33:A35"/>
    <mergeCell ref="F21:H21"/>
    <mergeCell ref="A19:H20"/>
    <mergeCell ref="A23:A25"/>
    <mergeCell ref="A1:K2"/>
    <mergeCell ref="F3:K3"/>
  </mergeCells>
  <conditionalFormatting sqref="D51:K86">
    <cfRule type="expression" dxfId="33" priority="1">
      <formula>D51="X"</formula>
    </cfRule>
    <cfRule type="expression" dxfId="32" priority="2">
      <formula>D51="Y"</formula>
    </cfRule>
    <cfRule type="expression" dxfId="31" priority="3">
      <formula>D51="Z"</formula>
    </cfRule>
  </conditionalFormatting>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F9"/>
  <sheetViews>
    <sheetView workbookViewId="0">
      <selection activeCell="D2" sqref="D2"/>
    </sheetView>
  </sheetViews>
  <sheetFormatPr defaultRowHeight="15" x14ac:dyDescent="0.25"/>
  <cols>
    <col min="1" max="1" width="9.140625" style="30"/>
    <col min="2" max="2" width="9.140625" style="29" customWidth="1"/>
    <col min="3" max="3" width="12.28515625" style="29" bestFit="1" customWidth="1"/>
    <col min="4" max="4" width="13.42578125" style="29" bestFit="1" customWidth="1"/>
    <col min="5" max="5" width="11.140625" style="29" bestFit="1" customWidth="1"/>
    <col min="6" max="6" width="11.85546875" style="29" bestFit="1" customWidth="1"/>
    <col min="7" max="16384" width="9.140625" style="29"/>
  </cols>
  <sheetData>
    <row r="1" spans="1:6" s="30" customFormat="1" x14ac:dyDescent="0.25">
      <c r="A1" s="124" t="s">
        <v>197</v>
      </c>
      <c r="B1" s="124" t="s">
        <v>198</v>
      </c>
      <c r="C1" s="124" t="s">
        <v>10280</v>
      </c>
      <c r="D1" s="124" t="s">
        <v>10281</v>
      </c>
      <c r="E1" s="124" t="s">
        <v>199</v>
      </c>
      <c r="F1" s="124" t="s">
        <v>10279</v>
      </c>
    </row>
    <row r="2" spans="1:6" x14ac:dyDescent="0.25">
      <c r="A2" s="129" t="s">
        <v>200</v>
      </c>
      <c r="B2" s="131">
        <v>5</v>
      </c>
      <c r="C2" s="127">
        <v>0.3</v>
      </c>
      <c r="D2" s="127">
        <v>0</v>
      </c>
      <c r="E2" s="127" t="s">
        <v>201</v>
      </c>
      <c r="F2" s="128">
        <v>0</v>
      </c>
    </row>
    <row r="3" spans="1:6" x14ac:dyDescent="0.25">
      <c r="A3" s="130"/>
      <c r="B3" s="132"/>
      <c r="C3" s="125">
        <v>0.5</v>
      </c>
      <c r="D3" s="125">
        <v>1</v>
      </c>
      <c r="E3" s="125" t="s">
        <v>201</v>
      </c>
      <c r="F3" s="128"/>
    </row>
    <row r="4" spans="1:6" x14ac:dyDescent="0.25">
      <c r="A4" s="129" t="s">
        <v>202</v>
      </c>
      <c r="B4" s="131">
        <v>4</v>
      </c>
      <c r="C4" s="125">
        <v>0.3</v>
      </c>
      <c r="D4" s="125">
        <v>2</v>
      </c>
      <c r="E4" s="125" t="s">
        <v>203</v>
      </c>
      <c r="F4" s="128">
        <v>1</v>
      </c>
    </row>
    <row r="5" spans="1:6" x14ac:dyDescent="0.25">
      <c r="A5" s="130" t="s">
        <v>202</v>
      </c>
      <c r="B5" s="132">
        <v>4</v>
      </c>
      <c r="C5" s="125">
        <v>0.5</v>
      </c>
      <c r="D5" s="125">
        <v>3</v>
      </c>
      <c r="E5" s="125" t="s">
        <v>203</v>
      </c>
      <c r="F5" s="128"/>
    </row>
    <row r="6" spans="1:6" x14ac:dyDescent="0.25">
      <c r="A6" s="129" t="s">
        <v>204</v>
      </c>
      <c r="B6" s="131">
        <v>4</v>
      </c>
      <c r="C6" s="125">
        <v>0.3</v>
      </c>
      <c r="D6" s="125">
        <v>4</v>
      </c>
      <c r="E6" s="125" t="s">
        <v>205</v>
      </c>
      <c r="F6" s="128">
        <v>2</v>
      </c>
    </row>
    <row r="7" spans="1:6" x14ac:dyDescent="0.25">
      <c r="A7" s="130" t="s">
        <v>204</v>
      </c>
      <c r="B7" s="132">
        <v>4</v>
      </c>
      <c r="C7" s="125">
        <v>0.5</v>
      </c>
      <c r="D7" s="125">
        <v>5</v>
      </c>
      <c r="E7" s="125" t="s">
        <v>205</v>
      </c>
      <c r="F7" s="128"/>
    </row>
    <row r="8" spans="1:6" x14ac:dyDescent="0.25">
      <c r="A8" s="129" t="s">
        <v>206</v>
      </c>
      <c r="B8" s="131">
        <v>4</v>
      </c>
      <c r="C8" s="125">
        <v>0.3</v>
      </c>
      <c r="D8" s="125">
        <v>6</v>
      </c>
      <c r="E8" s="125" t="s">
        <v>207</v>
      </c>
      <c r="F8" s="128">
        <v>3</v>
      </c>
    </row>
    <row r="9" spans="1:6" x14ac:dyDescent="0.25">
      <c r="A9" s="130" t="s">
        <v>206</v>
      </c>
      <c r="B9" s="132">
        <v>4</v>
      </c>
      <c r="C9" s="125">
        <v>0.5</v>
      </c>
      <c r="D9" s="125">
        <v>7</v>
      </c>
      <c r="E9" s="125" t="s">
        <v>207</v>
      </c>
      <c r="F9" s="128"/>
    </row>
  </sheetData>
  <mergeCells count="12">
    <mergeCell ref="B6:B7"/>
    <mergeCell ref="B8:B9"/>
    <mergeCell ref="F2:F3"/>
    <mergeCell ref="F4:F5"/>
    <mergeCell ref="F6:F7"/>
    <mergeCell ref="F8:F9"/>
    <mergeCell ref="A2:A3"/>
    <mergeCell ref="A4:A5"/>
    <mergeCell ref="A6:A7"/>
    <mergeCell ref="A8:A9"/>
    <mergeCell ref="B2:B3"/>
    <mergeCell ref="B4:B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5">
    <tabColor rgb="FFC00000"/>
  </sheetPr>
  <dimension ref="A1:Y198"/>
  <sheetViews>
    <sheetView zoomScale="80" zoomScaleNormal="80" workbookViewId="0">
      <selection activeCell="V5" sqref="V5"/>
    </sheetView>
  </sheetViews>
  <sheetFormatPr defaultColWidth="8.140625" defaultRowHeight="90" customHeight="1" x14ac:dyDescent="0.25"/>
  <cols>
    <col min="1" max="1" width="4.5703125" style="5" bestFit="1" customWidth="1"/>
    <col min="2" max="2" width="6.28515625" style="30" bestFit="1" customWidth="1"/>
    <col min="3" max="3" width="16.85546875" style="29" customWidth="1"/>
    <col min="4" max="4" width="15.42578125" style="29" customWidth="1"/>
    <col min="5" max="5" width="21.5703125" style="29" customWidth="1"/>
    <col min="6" max="6" width="3.42578125" style="147" bestFit="1" customWidth="1"/>
    <col min="7" max="7" width="2.28515625" style="148" bestFit="1" customWidth="1"/>
    <col min="8" max="8" width="3.42578125" style="148" bestFit="1" customWidth="1"/>
    <col min="9" max="9" width="2.28515625" style="149" bestFit="1" customWidth="1"/>
    <col min="10" max="10" width="2.7109375" style="147" bestFit="1" customWidth="1"/>
    <col min="11" max="12" width="2.7109375" style="148" bestFit="1" customWidth="1"/>
    <col min="13" max="13" width="2.7109375" style="149" bestFit="1" customWidth="1"/>
    <col min="14" max="14" width="6.5703125" style="147" customWidth="1"/>
    <col min="15" max="16" width="6.5703125" style="148" customWidth="1"/>
    <col min="17" max="17" width="6.5703125" style="149" customWidth="1"/>
    <col min="18" max="18" width="5.5703125" style="147" bestFit="1" customWidth="1"/>
    <col min="19" max="20" width="6.5703125" style="148" customWidth="1"/>
    <col min="21" max="21" width="6.5703125" style="149" customWidth="1"/>
    <col min="22" max="22" width="6.5703125" style="85" customWidth="1"/>
    <col min="23" max="24" width="6.5703125" style="150" customWidth="1"/>
    <col min="25" max="25" width="6.5703125" style="151" customWidth="1"/>
    <col min="26" max="49" width="8.140625" style="29" customWidth="1"/>
    <col min="50" max="16384" width="8.140625" style="29"/>
  </cols>
  <sheetData>
    <row r="1" spans="1:25" s="30" customFormat="1" ht="15" x14ac:dyDescent="0.25">
      <c r="A1" s="5"/>
      <c r="F1" s="168" t="s">
        <v>10277</v>
      </c>
      <c r="G1" s="169"/>
      <c r="H1" s="169"/>
      <c r="I1" s="170"/>
      <c r="J1" s="138" t="s">
        <v>213</v>
      </c>
      <c r="K1" s="138"/>
      <c r="L1" s="138"/>
      <c r="M1" s="139"/>
      <c r="N1" s="137" t="s">
        <v>214</v>
      </c>
      <c r="O1" s="138"/>
      <c r="P1" s="138"/>
      <c r="Q1" s="139"/>
      <c r="R1" s="137" t="s">
        <v>215</v>
      </c>
      <c r="S1" s="138"/>
      <c r="T1" s="138"/>
      <c r="U1" s="139"/>
      <c r="V1" s="137" t="s">
        <v>10278</v>
      </c>
      <c r="W1" s="138"/>
      <c r="X1" s="138"/>
      <c r="Y1" s="139"/>
    </row>
    <row r="2" spans="1:25" s="30" customFormat="1" ht="36" customHeight="1" x14ac:dyDescent="0.25">
      <c r="A2" s="21" t="s">
        <v>111</v>
      </c>
      <c r="B2" s="23" t="s">
        <v>208</v>
      </c>
      <c r="C2" s="23" t="s">
        <v>209</v>
      </c>
      <c r="D2" s="23" t="s">
        <v>210</v>
      </c>
      <c r="E2" s="133" t="s">
        <v>211</v>
      </c>
      <c r="F2" s="140">
        <v>0</v>
      </c>
      <c r="G2" s="124">
        <v>1</v>
      </c>
      <c r="H2" s="124">
        <v>2</v>
      </c>
      <c r="I2" s="141">
        <v>3</v>
      </c>
      <c r="J2" s="135">
        <v>0</v>
      </c>
      <c r="K2" s="124">
        <v>1</v>
      </c>
      <c r="L2" s="124">
        <v>2</v>
      </c>
      <c r="M2" s="141">
        <v>3</v>
      </c>
      <c r="N2" s="140">
        <v>0</v>
      </c>
      <c r="O2" s="124">
        <v>1</v>
      </c>
      <c r="P2" s="124">
        <v>2</v>
      </c>
      <c r="Q2" s="141">
        <v>3</v>
      </c>
      <c r="R2" s="140">
        <v>0</v>
      </c>
      <c r="S2" s="124">
        <v>1</v>
      </c>
      <c r="T2" s="124">
        <v>2</v>
      </c>
      <c r="U2" s="141">
        <v>3</v>
      </c>
      <c r="V2" s="140">
        <v>0</v>
      </c>
      <c r="W2" s="124">
        <v>1</v>
      </c>
      <c r="X2" s="124">
        <v>2</v>
      </c>
      <c r="Y2" s="141">
        <v>3</v>
      </c>
    </row>
    <row r="3" spans="1:25" ht="90" customHeight="1" x14ac:dyDescent="0.25">
      <c r="A3" s="22" t="str">
        <f>formatting!C2</f>
        <v>Petri</v>
      </c>
      <c r="B3" s="23" t="str">
        <f>formatting!D2</f>
        <v>C12</v>
      </c>
      <c r="C3" s="24"/>
      <c r="D3" s="24"/>
      <c r="E3" s="134"/>
      <c r="F3" s="142" cm="1">
        <f t="array" aca="1" ref="F3" ca="1">INDIRECT("'"&amp;_xlfn.CONCAT("grp ",F$2*2)&amp;"'!"&amp;_xlfn.CONCAT(F$85,formatting!$A2+2))</f>
        <v>5</v>
      </c>
      <c r="G3" s="125" cm="1">
        <f t="array" aca="1" ref="G3" ca="1">INDIRECT("'"&amp;_xlfn.CONCAT("grp ",G$2*2)&amp;"'!"&amp;_xlfn.CONCAT(G$85,formatting!$A2+2))</f>
        <v>4</v>
      </c>
      <c r="H3" s="125" cm="1">
        <f t="array" aca="1" ref="H3" ca="1">INDIRECT("'"&amp;_xlfn.CONCAT("grp ",H$2*2)&amp;"'!"&amp;_xlfn.CONCAT(H$85,formatting!$A2+2))</f>
        <v>4</v>
      </c>
      <c r="I3" s="143" cm="1">
        <f t="array" aca="1" ref="I3" ca="1">INDIRECT("'"&amp;_xlfn.CONCAT("grp ",I$2*2)&amp;"'!"&amp;_xlfn.CONCAT(I$85,formatting!$A2+2))</f>
        <v>4</v>
      </c>
      <c r="J3" s="136" cm="1">
        <f t="array" aca="1" ref="J3" ca="1">INDIRECT("'"&amp;_xlfn.CONCAT("grp ",J$2*2)&amp;"'!"&amp;_xlfn.CONCAT(J$85,formatting!$A2+2))</f>
        <v>6</v>
      </c>
      <c r="K3" s="125" cm="1">
        <f t="array" aca="1" ref="K3" ca="1">INDIRECT("'"&amp;_xlfn.CONCAT("grp ",K$2*2)&amp;"'!"&amp;_xlfn.CONCAT(K$85,formatting!$A2+2))</f>
        <v>6</v>
      </c>
      <c r="L3" s="125" cm="1">
        <f t="array" aca="1" ref="L3" ca="1">INDIRECT("'"&amp;_xlfn.CONCAT("grp ",L$2*2)&amp;"'!"&amp;_xlfn.CONCAT(L$85,formatting!$A2+2))</f>
        <v>6</v>
      </c>
      <c r="M3" s="143" cm="1">
        <f t="array" aca="1" ref="M3" ca="1">INDIRECT("'"&amp;_xlfn.CONCAT("grp ",M$2*2)&amp;"'!"&amp;_xlfn.CONCAT(M$85,formatting!$A2+2))</f>
        <v>6</v>
      </c>
      <c r="N3" s="142" t="str" cm="1">
        <f t="array" aca="1" ref="N3" ca="1">INDIRECT("'"&amp;_xlfn.CONCAT("grp ",N$2*2)&amp;"'!"&amp;_xlfn.CONCAT(N$85,formatting!$A2+2))</f>
        <v>False</v>
      </c>
      <c r="O3" s="125" t="str" cm="1">
        <f t="array" aca="1" ref="O3" ca="1">INDIRECT("'"&amp;_xlfn.CONCAT("grp ",O$2*2)&amp;"'!"&amp;_xlfn.CONCAT(O$85,formatting!$A2+2))</f>
        <v>False</v>
      </c>
      <c r="P3" s="125" t="str" cm="1">
        <f t="array" aca="1" ref="P3" ca="1">INDIRECT("'"&amp;_xlfn.CONCAT("grp ",P$2*2)&amp;"'!"&amp;_xlfn.CONCAT(P$85,formatting!$A2+2))</f>
        <v>False</v>
      </c>
      <c r="Q3" s="143" t="str" cm="1">
        <f t="array" aca="1" ref="Q3" ca="1">INDIRECT("'"&amp;_xlfn.CONCAT("grp ",Q$2*2)&amp;"'!"&amp;_xlfn.CONCAT(Q$85,formatting!$A2+2))</f>
        <v>False</v>
      </c>
      <c r="R3" s="142" t="str" cm="1">
        <f t="array" aca="1" ref="R3" ca="1">INDIRECT("'"&amp;_xlfn.CONCAT("grp ",R$2*2)&amp;"'!"&amp;_xlfn.CONCAT(R$85,formatting!$A2+2))</f>
        <v>True</v>
      </c>
      <c r="S3" s="125" t="str" cm="1">
        <f t="array" aca="1" ref="S3" ca="1">INDIRECT("'"&amp;_xlfn.CONCAT("grp ",S$2*2)&amp;"'!"&amp;_xlfn.CONCAT(S$85,formatting!$A2+2))</f>
        <v>True</v>
      </c>
      <c r="T3" s="125" t="str" cm="1">
        <f t="array" aca="1" ref="T3" ca="1">INDIRECT("'"&amp;_xlfn.CONCAT("grp ",T$2*2)&amp;"'!"&amp;_xlfn.CONCAT(T$85,formatting!$A2+2))</f>
        <v>True</v>
      </c>
      <c r="U3" s="143" t="str" cm="1">
        <f t="array" aca="1" ref="U3" ca="1">INDIRECT("'"&amp;_xlfn.CONCAT("grp ",U$2*2)&amp;"'!"&amp;_xlfn.CONCAT(U$85,formatting!$A2+2))</f>
        <v>True</v>
      </c>
      <c r="V3" s="142" t="str" cm="1">
        <f t="array" aca="1" ref="V3" ca="1">INDIRECT("'"&amp;_xlfn.CONCAT("grp ",V$2*2)&amp;"'!"&amp;_xlfn.CONCAT(V$85,formatting!$A2+2))</f>
        <v>True</v>
      </c>
      <c r="W3" s="125" t="str" cm="1">
        <f t="array" aca="1" ref="W3" ca="1">INDIRECT("'"&amp;_xlfn.CONCAT("grp ",W$2*2)&amp;"'!"&amp;_xlfn.CONCAT(W$85,formatting!$A2+2))</f>
        <v>True</v>
      </c>
      <c r="X3" s="125" t="str" cm="1">
        <f t="array" aca="1" ref="X3" ca="1">INDIRECT("'"&amp;_xlfn.CONCAT("grp ",X$2*2)&amp;"'!"&amp;_xlfn.CONCAT(X$85,formatting!$A2+2))</f>
        <v>True</v>
      </c>
      <c r="Y3" s="143" t="str" cm="1">
        <f t="array" aca="1" ref="Y3" ca="1">INDIRECT("'"&amp;_xlfn.CONCAT("grp ",Y$2*2)&amp;"'!"&amp;_xlfn.CONCAT(Y$85,formatting!$A2+2))</f>
        <v>True</v>
      </c>
    </row>
    <row r="4" spans="1:25" ht="90" customHeight="1" x14ac:dyDescent="0.25">
      <c r="A4" s="22" t="str">
        <f>formatting!C3</f>
        <v>Petri</v>
      </c>
      <c r="B4" s="23" t="str">
        <f>formatting!D3</f>
        <v>C6</v>
      </c>
      <c r="C4" s="24"/>
      <c r="D4" s="24"/>
      <c r="E4" s="134"/>
      <c r="F4" s="142" cm="1">
        <f t="array" aca="1" ref="F4" ca="1">INDIRECT("'"&amp;_xlfn.CONCAT("grp ",F$2*2)&amp;"'!"&amp;_xlfn.CONCAT(F$85,formatting!$A3+2))</f>
        <v>5</v>
      </c>
      <c r="G4" s="125" cm="1">
        <f t="array" aca="1" ref="G4" ca="1">INDIRECT("'"&amp;_xlfn.CONCAT("grp ",G$2*2)&amp;"'!"&amp;_xlfn.CONCAT(G$85,formatting!$A3+2))</f>
        <v>4</v>
      </c>
      <c r="H4" s="125" cm="1">
        <f t="array" aca="1" ref="H4" ca="1">INDIRECT("'"&amp;_xlfn.CONCAT("grp ",H$2*2)&amp;"'!"&amp;_xlfn.CONCAT(H$85,formatting!$A3+2))</f>
        <v>4</v>
      </c>
      <c r="I4" s="143" cm="1">
        <f t="array" aca="1" ref="I4" ca="1">INDIRECT("'"&amp;_xlfn.CONCAT("grp ",I$2*2)&amp;"'!"&amp;_xlfn.CONCAT(I$85,formatting!$A3+2))</f>
        <v>4</v>
      </c>
      <c r="J4" s="136" cm="1">
        <f t="array" aca="1" ref="J4" ca="1">INDIRECT("'"&amp;_xlfn.CONCAT("grp ",J$2*2)&amp;"'!"&amp;_xlfn.CONCAT(J$85,formatting!$A3+2))</f>
        <v>6</v>
      </c>
      <c r="K4" s="125" cm="1">
        <f t="array" aca="1" ref="K4" ca="1">INDIRECT("'"&amp;_xlfn.CONCAT("grp ",K$2*2)&amp;"'!"&amp;_xlfn.CONCAT(K$85,formatting!$A3+2))</f>
        <v>6</v>
      </c>
      <c r="L4" s="125" cm="1">
        <f t="array" aca="1" ref="L4" ca="1">INDIRECT("'"&amp;_xlfn.CONCAT("grp ",L$2*2)&amp;"'!"&amp;_xlfn.CONCAT(L$85,formatting!$A3+2))</f>
        <v>6</v>
      </c>
      <c r="M4" s="143" cm="1">
        <f t="array" aca="1" ref="M4" ca="1">INDIRECT("'"&amp;_xlfn.CONCAT("grp ",M$2*2)&amp;"'!"&amp;_xlfn.CONCAT(M$85,formatting!$A3+2))</f>
        <v>6</v>
      </c>
      <c r="N4" s="142" t="str" cm="1">
        <f t="array" aca="1" ref="N4" ca="1">INDIRECT("'"&amp;_xlfn.CONCAT("grp ",N$2*2)&amp;"'!"&amp;_xlfn.CONCAT(N$85,formatting!$A3+2))</f>
        <v>False</v>
      </c>
      <c r="O4" s="125" t="str" cm="1">
        <f t="array" aca="1" ref="O4" ca="1">INDIRECT("'"&amp;_xlfn.CONCAT("grp ",O$2*2)&amp;"'!"&amp;_xlfn.CONCAT(O$85,formatting!$A3+2))</f>
        <v>False</v>
      </c>
      <c r="P4" s="125" t="str" cm="1">
        <f t="array" aca="1" ref="P4" ca="1">INDIRECT("'"&amp;_xlfn.CONCAT("grp ",P$2*2)&amp;"'!"&amp;_xlfn.CONCAT(P$85,formatting!$A3+2))</f>
        <v>False</v>
      </c>
      <c r="Q4" s="143" t="str" cm="1">
        <f t="array" aca="1" ref="Q4" ca="1">INDIRECT("'"&amp;_xlfn.CONCAT("grp ",Q$2*2)&amp;"'!"&amp;_xlfn.CONCAT(Q$85,formatting!$A3+2))</f>
        <v>False</v>
      </c>
      <c r="R4" s="142" t="str" cm="1">
        <f t="array" aca="1" ref="R4" ca="1">INDIRECT("'"&amp;_xlfn.CONCAT("grp ",R$2*2)&amp;"'!"&amp;_xlfn.CONCAT(R$85,formatting!$A3+2))</f>
        <v>True</v>
      </c>
      <c r="S4" s="125" t="str" cm="1">
        <f t="array" aca="1" ref="S4" ca="1">INDIRECT("'"&amp;_xlfn.CONCAT("grp ",S$2*2)&amp;"'!"&amp;_xlfn.CONCAT(S$85,formatting!$A3+2))</f>
        <v>True</v>
      </c>
      <c r="T4" s="125" t="str" cm="1">
        <f t="array" aca="1" ref="T4" ca="1">INDIRECT("'"&amp;_xlfn.CONCAT("grp ",T$2*2)&amp;"'!"&amp;_xlfn.CONCAT(T$85,formatting!$A3+2))</f>
        <v>True</v>
      </c>
      <c r="U4" s="143" t="str" cm="1">
        <f t="array" aca="1" ref="U4" ca="1">INDIRECT("'"&amp;_xlfn.CONCAT("grp ",U$2*2)&amp;"'!"&amp;_xlfn.CONCAT(U$85,formatting!$A3+2))</f>
        <v>True</v>
      </c>
      <c r="V4" s="142" t="str" cm="1">
        <f t="array" aca="1" ref="V4" ca="1">INDIRECT("'"&amp;_xlfn.CONCAT("grp ",V$2*2)&amp;"'!"&amp;_xlfn.CONCAT(V$85,formatting!$A3+2))</f>
        <v>True</v>
      </c>
      <c r="W4" s="125" t="str" cm="1">
        <f t="array" aca="1" ref="W4" ca="1">INDIRECT("'"&amp;_xlfn.CONCAT("grp ",W$2*2)&amp;"'!"&amp;_xlfn.CONCAT(W$85,formatting!$A3+2))</f>
        <v>True</v>
      </c>
      <c r="X4" s="125" t="str" cm="1">
        <f t="array" aca="1" ref="X4" ca="1">INDIRECT("'"&amp;_xlfn.CONCAT("grp ",X$2*2)&amp;"'!"&amp;_xlfn.CONCAT(X$85,formatting!$A3+2))</f>
        <v>True</v>
      </c>
      <c r="Y4" s="143" t="str" cm="1">
        <f t="array" aca="1" ref="Y4" ca="1">INDIRECT("'"&amp;_xlfn.CONCAT("grp ",Y$2*2)&amp;"'!"&amp;_xlfn.CONCAT(Y$85,formatting!$A3+2))</f>
        <v>True</v>
      </c>
    </row>
    <row r="5" spans="1:25" ht="90" customHeight="1" x14ac:dyDescent="0.25">
      <c r="A5" s="22" t="str">
        <f>formatting!C4</f>
        <v>Petri</v>
      </c>
      <c r="B5" s="23" t="str">
        <f>formatting!D4</f>
        <v>C8</v>
      </c>
      <c r="C5" s="24"/>
      <c r="D5" s="24"/>
      <c r="E5" s="134"/>
      <c r="F5" s="142" cm="1">
        <f t="array" aca="1" ref="F5" ca="1">INDIRECT("'"&amp;_xlfn.CONCAT("grp ",F$2*2)&amp;"'!"&amp;_xlfn.CONCAT(F$85,formatting!$A4+2))</f>
        <v>3</v>
      </c>
      <c r="G5" s="125" cm="1">
        <f t="array" aca="1" ref="G5" ca="1">INDIRECT("'"&amp;_xlfn.CONCAT("grp ",G$2*2)&amp;"'!"&amp;_xlfn.CONCAT(G$85,formatting!$A4+2))</f>
        <v>3</v>
      </c>
      <c r="H5" s="125" cm="1">
        <f t="array" aca="1" ref="H5" ca="1">INDIRECT("'"&amp;_xlfn.CONCAT("grp ",H$2*2)&amp;"'!"&amp;_xlfn.CONCAT(H$85,formatting!$A4+2))</f>
        <v>3</v>
      </c>
      <c r="I5" s="143" cm="1">
        <f t="array" aca="1" ref="I5" ca="1">INDIRECT("'"&amp;_xlfn.CONCAT("grp ",I$2*2)&amp;"'!"&amp;_xlfn.CONCAT(I$85,formatting!$A4+2))</f>
        <v>3</v>
      </c>
      <c r="J5" s="136" cm="1">
        <f t="array" aca="1" ref="J5" ca="1">INDIRECT("'"&amp;_xlfn.CONCAT("grp ",J$2*2)&amp;"'!"&amp;_xlfn.CONCAT(J$85,formatting!$A4+2))</f>
        <v>6</v>
      </c>
      <c r="K5" s="125" cm="1">
        <f t="array" aca="1" ref="K5" ca="1">INDIRECT("'"&amp;_xlfn.CONCAT("grp ",K$2*2)&amp;"'!"&amp;_xlfn.CONCAT(K$85,formatting!$A4+2))</f>
        <v>6</v>
      </c>
      <c r="L5" s="125" cm="1">
        <f t="array" aca="1" ref="L5" ca="1">INDIRECT("'"&amp;_xlfn.CONCAT("grp ",L$2*2)&amp;"'!"&amp;_xlfn.CONCAT(L$85,formatting!$A4+2))</f>
        <v>6</v>
      </c>
      <c r="M5" s="143" cm="1">
        <f t="array" aca="1" ref="M5" ca="1">INDIRECT("'"&amp;_xlfn.CONCAT("grp ",M$2*2)&amp;"'!"&amp;_xlfn.CONCAT(M$85,formatting!$A4+2))</f>
        <v>6</v>
      </c>
      <c r="N5" s="142" t="str" cm="1">
        <f t="array" aca="1" ref="N5" ca="1">INDIRECT("'"&amp;_xlfn.CONCAT("grp ",N$2*2)&amp;"'!"&amp;_xlfn.CONCAT(N$85,formatting!$A4+2))</f>
        <v>False</v>
      </c>
      <c r="O5" s="125" t="str" cm="1">
        <f t="array" aca="1" ref="O5" ca="1">INDIRECT("'"&amp;_xlfn.CONCAT("grp ",O$2*2)&amp;"'!"&amp;_xlfn.CONCAT(O$85,formatting!$A4+2))</f>
        <v>False</v>
      </c>
      <c r="P5" s="125" t="str" cm="1">
        <f t="array" aca="1" ref="P5" ca="1">INDIRECT("'"&amp;_xlfn.CONCAT("grp ",P$2*2)&amp;"'!"&amp;_xlfn.CONCAT(P$85,formatting!$A4+2))</f>
        <v>False</v>
      </c>
      <c r="Q5" s="143" t="str" cm="1">
        <f t="array" aca="1" ref="Q5" ca="1">INDIRECT("'"&amp;_xlfn.CONCAT("grp ",Q$2*2)&amp;"'!"&amp;_xlfn.CONCAT(Q$85,formatting!$A4+2))</f>
        <v>False</v>
      </c>
      <c r="R5" s="142" t="str" cm="1">
        <f t="array" aca="1" ref="R5" ca="1">INDIRECT("'"&amp;_xlfn.CONCAT("grp ",R$2*2)&amp;"'!"&amp;_xlfn.CONCAT(R$85,formatting!$A4+2))</f>
        <v>True</v>
      </c>
      <c r="S5" s="125" t="str" cm="1">
        <f t="array" aca="1" ref="S5" ca="1">INDIRECT("'"&amp;_xlfn.CONCAT("grp ",S$2*2)&amp;"'!"&amp;_xlfn.CONCAT(S$85,formatting!$A4+2))</f>
        <v>True</v>
      </c>
      <c r="T5" s="125" t="str" cm="1">
        <f t="array" aca="1" ref="T5" ca="1">INDIRECT("'"&amp;_xlfn.CONCAT("grp ",T$2*2)&amp;"'!"&amp;_xlfn.CONCAT(T$85,formatting!$A4+2))</f>
        <v>True</v>
      </c>
      <c r="U5" s="143" t="str" cm="1">
        <f t="array" aca="1" ref="U5" ca="1">INDIRECT("'"&amp;_xlfn.CONCAT("grp ",U$2*2)&amp;"'!"&amp;_xlfn.CONCAT(U$85,formatting!$A4+2))</f>
        <v>True</v>
      </c>
      <c r="V5" s="142" t="str" cm="1">
        <f t="array" aca="1" ref="V5" ca="1">INDIRECT("'"&amp;_xlfn.CONCAT("grp ",V$2*2)&amp;"'!"&amp;_xlfn.CONCAT(V$85,formatting!$A4+2))</f>
        <v>True</v>
      </c>
      <c r="W5" s="125" t="str" cm="1">
        <f t="array" aca="1" ref="W5" ca="1">INDIRECT("'"&amp;_xlfn.CONCAT("grp ",W$2*2)&amp;"'!"&amp;_xlfn.CONCAT(W$85,formatting!$A4+2))</f>
        <v>True</v>
      </c>
      <c r="X5" s="125" t="str" cm="1">
        <f t="array" aca="1" ref="X5" ca="1">INDIRECT("'"&amp;_xlfn.CONCAT("grp ",X$2*2)&amp;"'!"&amp;_xlfn.CONCAT(X$85,formatting!$A4+2))</f>
        <v>True</v>
      </c>
      <c r="Y5" s="143" t="str" cm="1">
        <f t="array" aca="1" ref="Y5" ca="1">INDIRECT("'"&amp;_xlfn.CONCAT("grp ",Y$2*2)&amp;"'!"&amp;_xlfn.CONCAT(Y$85,formatting!$A4+2))</f>
        <v>True</v>
      </c>
    </row>
    <row r="6" spans="1:25" ht="90" customHeight="1" x14ac:dyDescent="0.25">
      <c r="A6" s="22" t="str">
        <f>formatting!C5</f>
        <v>Petri</v>
      </c>
      <c r="B6" s="23" t="str">
        <f>formatting!D5</f>
        <v>F28</v>
      </c>
      <c r="C6" s="24"/>
      <c r="D6" s="24"/>
      <c r="E6" s="134"/>
      <c r="F6" s="142" cm="1">
        <f t="array" aca="1" ref="F6" ca="1">INDIRECT("'"&amp;_xlfn.CONCAT("grp ",F$2*2)&amp;"'!"&amp;_xlfn.CONCAT(F$85,formatting!$A5+2))</f>
        <v>4</v>
      </c>
      <c r="G6" s="125" cm="1">
        <f t="array" aca="1" ref="G6" ca="1">INDIRECT("'"&amp;_xlfn.CONCAT("grp ",G$2*2)&amp;"'!"&amp;_xlfn.CONCAT(G$85,formatting!$A5+2))</f>
        <v>4</v>
      </c>
      <c r="H6" s="125" cm="1">
        <f t="array" aca="1" ref="H6" ca="1">INDIRECT("'"&amp;_xlfn.CONCAT("grp ",H$2*2)&amp;"'!"&amp;_xlfn.CONCAT(H$85,formatting!$A5+2))</f>
        <v>4</v>
      </c>
      <c r="I6" s="143" cm="1">
        <f t="array" aca="1" ref="I6" ca="1">INDIRECT("'"&amp;_xlfn.CONCAT("grp ",I$2*2)&amp;"'!"&amp;_xlfn.CONCAT(I$85,formatting!$A5+2))</f>
        <v>4</v>
      </c>
      <c r="J6" s="136" cm="1">
        <f t="array" aca="1" ref="J6" ca="1">INDIRECT("'"&amp;_xlfn.CONCAT("grp ",J$2*2)&amp;"'!"&amp;_xlfn.CONCAT(J$85,formatting!$A5+2))</f>
        <v>6</v>
      </c>
      <c r="K6" s="125" cm="1">
        <f t="array" aca="1" ref="K6" ca="1">INDIRECT("'"&amp;_xlfn.CONCAT("grp ",K$2*2)&amp;"'!"&amp;_xlfn.CONCAT(K$85,formatting!$A5+2))</f>
        <v>6</v>
      </c>
      <c r="L6" s="125" cm="1">
        <f t="array" aca="1" ref="L6" ca="1">INDIRECT("'"&amp;_xlfn.CONCAT("grp ",L$2*2)&amp;"'!"&amp;_xlfn.CONCAT(L$85,formatting!$A5+2))</f>
        <v>6</v>
      </c>
      <c r="M6" s="143" cm="1">
        <f t="array" aca="1" ref="M6" ca="1">INDIRECT("'"&amp;_xlfn.CONCAT("grp ",M$2*2)&amp;"'!"&amp;_xlfn.CONCAT(M$85,formatting!$A5+2))</f>
        <v>6</v>
      </c>
      <c r="N6" s="142" t="str" cm="1">
        <f t="array" aca="1" ref="N6" ca="1">INDIRECT("'"&amp;_xlfn.CONCAT("grp ",N$2*2)&amp;"'!"&amp;_xlfn.CONCAT(N$85,formatting!$A5+2))</f>
        <v>False</v>
      </c>
      <c r="O6" s="125" t="str" cm="1">
        <f t="array" aca="1" ref="O6" ca="1">INDIRECT("'"&amp;_xlfn.CONCAT("grp ",O$2*2)&amp;"'!"&amp;_xlfn.CONCAT(O$85,formatting!$A5+2))</f>
        <v>False</v>
      </c>
      <c r="P6" s="125" t="str" cm="1">
        <f t="array" aca="1" ref="P6" ca="1">INDIRECT("'"&amp;_xlfn.CONCAT("grp ",P$2*2)&amp;"'!"&amp;_xlfn.CONCAT(P$85,formatting!$A5+2))</f>
        <v>False</v>
      </c>
      <c r="Q6" s="143" t="str" cm="1">
        <f t="array" aca="1" ref="Q6" ca="1">INDIRECT("'"&amp;_xlfn.CONCAT("grp ",Q$2*2)&amp;"'!"&amp;_xlfn.CONCAT(Q$85,formatting!$A5+2))</f>
        <v>False</v>
      </c>
      <c r="R6" s="142" t="str" cm="1">
        <f t="array" aca="1" ref="R6" ca="1">INDIRECT("'"&amp;_xlfn.CONCAT("grp ",R$2*2)&amp;"'!"&amp;_xlfn.CONCAT(R$85,formatting!$A5+2))</f>
        <v>True</v>
      </c>
      <c r="S6" s="125" t="str" cm="1">
        <f t="array" aca="1" ref="S6" ca="1">INDIRECT("'"&amp;_xlfn.CONCAT("grp ",S$2*2)&amp;"'!"&amp;_xlfn.CONCAT(S$85,formatting!$A5+2))</f>
        <v>True</v>
      </c>
      <c r="T6" s="125" t="str" cm="1">
        <f t="array" aca="1" ref="T6" ca="1">INDIRECT("'"&amp;_xlfn.CONCAT("grp ",T$2*2)&amp;"'!"&amp;_xlfn.CONCAT(T$85,formatting!$A5+2))</f>
        <v>True</v>
      </c>
      <c r="U6" s="143" t="str" cm="1">
        <f t="array" aca="1" ref="U6" ca="1">INDIRECT("'"&amp;_xlfn.CONCAT("grp ",U$2*2)&amp;"'!"&amp;_xlfn.CONCAT(U$85,formatting!$A5+2))</f>
        <v>True</v>
      </c>
      <c r="V6" s="142" t="str" cm="1">
        <f t="array" aca="1" ref="V6" ca="1">INDIRECT("'"&amp;_xlfn.CONCAT("grp ",V$2*2)&amp;"'!"&amp;_xlfn.CONCAT(V$85,formatting!$A5+2))</f>
        <v>True</v>
      </c>
      <c r="W6" s="125" t="str" cm="1">
        <f t="array" aca="1" ref="W6" ca="1">INDIRECT("'"&amp;_xlfn.CONCAT("grp ",W$2*2)&amp;"'!"&amp;_xlfn.CONCAT(W$85,formatting!$A5+2))</f>
        <v>True</v>
      </c>
      <c r="X6" s="125" t="str" cm="1">
        <f t="array" aca="1" ref="X6" ca="1">INDIRECT("'"&amp;_xlfn.CONCAT("grp ",X$2*2)&amp;"'!"&amp;_xlfn.CONCAT(X$85,formatting!$A5+2))</f>
        <v>True</v>
      </c>
      <c r="Y6" s="143" t="str" cm="1">
        <f t="array" aca="1" ref="Y6" ca="1">INDIRECT("'"&amp;_xlfn.CONCAT("grp ",Y$2*2)&amp;"'!"&amp;_xlfn.CONCAT(Y$85,formatting!$A5+2))</f>
        <v>True</v>
      </c>
    </row>
    <row r="7" spans="1:25" ht="90" customHeight="1" x14ac:dyDescent="0.25">
      <c r="A7" s="22" t="str">
        <f>formatting!C6</f>
        <v>Petri</v>
      </c>
      <c r="B7" s="23" t="str">
        <f>formatting!D6</f>
        <v>T18</v>
      </c>
      <c r="C7" s="24"/>
      <c r="D7" s="24"/>
      <c r="E7" s="134"/>
      <c r="F7" s="142" cm="1">
        <f t="array" aca="1" ref="F7" ca="1">INDIRECT("'"&amp;_xlfn.CONCAT("grp ",F$2*2)&amp;"'!"&amp;_xlfn.CONCAT(F$85,formatting!$A6+2))</f>
        <v>5</v>
      </c>
      <c r="G7" s="125" cm="1">
        <f t="array" aca="1" ref="G7" ca="1">INDIRECT("'"&amp;_xlfn.CONCAT("grp ",G$2*2)&amp;"'!"&amp;_xlfn.CONCAT(G$85,formatting!$A6+2))</f>
        <v>3</v>
      </c>
      <c r="H7" s="125" cm="1">
        <f t="array" aca="1" ref="H7" ca="1">INDIRECT("'"&amp;_xlfn.CONCAT("grp ",H$2*2)&amp;"'!"&amp;_xlfn.CONCAT(H$85,formatting!$A6+2))</f>
        <v>3</v>
      </c>
      <c r="I7" s="143" cm="1">
        <f t="array" aca="1" ref="I7" ca="1">INDIRECT("'"&amp;_xlfn.CONCAT("grp ",I$2*2)&amp;"'!"&amp;_xlfn.CONCAT(I$85,formatting!$A6+2))</f>
        <v>3</v>
      </c>
      <c r="J7" s="136" cm="1">
        <f t="array" aca="1" ref="J7" ca="1">INDIRECT("'"&amp;_xlfn.CONCAT("grp ",J$2*2)&amp;"'!"&amp;_xlfn.CONCAT(J$85,formatting!$A6+2))</f>
        <v>6</v>
      </c>
      <c r="K7" s="125" cm="1">
        <f t="array" aca="1" ref="K7" ca="1">INDIRECT("'"&amp;_xlfn.CONCAT("grp ",K$2*2)&amp;"'!"&amp;_xlfn.CONCAT(K$85,formatting!$A6+2))</f>
        <v>6</v>
      </c>
      <c r="L7" s="125" cm="1">
        <f t="array" aca="1" ref="L7" ca="1">INDIRECT("'"&amp;_xlfn.CONCAT("grp ",L$2*2)&amp;"'!"&amp;_xlfn.CONCAT(L$85,formatting!$A6+2))</f>
        <v>6</v>
      </c>
      <c r="M7" s="143" cm="1">
        <f t="array" aca="1" ref="M7" ca="1">INDIRECT("'"&amp;_xlfn.CONCAT("grp ",M$2*2)&amp;"'!"&amp;_xlfn.CONCAT(M$85,formatting!$A6+2))</f>
        <v>6</v>
      </c>
      <c r="N7" s="142" t="str" cm="1">
        <f t="array" aca="1" ref="N7" ca="1">INDIRECT("'"&amp;_xlfn.CONCAT("grp ",N$2*2)&amp;"'!"&amp;_xlfn.CONCAT(N$85,formatting!$A6+2))</f>
        <v>False</v>
      </c>
      <c r="O7" s="125" t="str" cm="1">
        <f t="array" aca="1" ref="O7" ca="1">INDIRECT("'"&amp;_xlfn.CONCAT("grp ",O$2*2)&amp;"'!"&amp;_xlfn.CONCAT(O$85,formatting!$A6+2))</f>
        <v>False</v>
      </c>
      <c r="P7" s="125" t="str" cm="1">
        <f t="array" aca="1" ref="P7" ca="1">INDIRECT("'"&amp;_xlfn.CONCAT("grp ",P$2*2)&amp;"'!"&amp;_xlfn.CONCAT(P$85,formatting!$A6+2))</f>
        <v>False</v>
      </c>
      <c r="Q7" s="143" t="str" cm="1">
        <f t="array" aca="1" ref="Q7" ca="1">INDIRECT("'"&amp;_xlfn.CONCAT("grp ",Q$2*2)&amp;"'!"&amp;_xlfn.CONCAT(Q$85,formatting!$A6+2))</f>
        <v>False</v>
      </c>
      <c r="R7" s="142" t="str" cm="1">
        <f t="array" aca="1" ref="R7" ca="1">INDIRECT("'"&amp;_xlfn.CONCAT("grp ",R$2*2)&amp;"'!"&amp;_xlfn.CONCAT(R$85,formatting!$A6+2))</f>
        <v>True</v>
      </c>
      <c r="S7" s="125" t="str" cm="1">
        <f t="array" aca="1" ref="S7" ca="1">INDIRECT("'"&amp;_xlfn.CONCAT("grp ",S$2*2)&amp;"'!"&amp;_xlfn.CONCAT(S$85,formatting!$A6+2))</f>
        <v>True</v>
      </c>
      <c r="T7" s="125" t="str" cm="1">
        <f t="array" aca="1" ref="T7" ca="1">INDIRECT("'"&amp;_xlfn.CONCAT("grp ",T$2*2)&amp;"'!"&amp;_xlfn.CONCAT(T$85,formatting!$A6+2))</f>
        <v>True</v>
      </c>
      <c r="U7" s="143" t="str" cm="1">
        <f t="array" aca="1" ref="U7" ca="1">INDIRECT("'"&amp;_xlfn.CONCAT("grp ",U$2*2)&amp;"'!"&amp;_xlfn.CONCAT(U$85,formatting!$A6+2))</f>
        <v>True</v>
      </c>
      <c r="V7" s="142" t="str" cm="1">
        <f t="array" aca="1" ref="V7" ca="1">INDIRECT("'"&amp;_xlfn.CONCAT("grp ",V$2*2)&amp;"'!"&amp;_xlfn.CONCAT(V$85,formatting!$A6+2))</f>
        <v>True</v>
      </c>
      <c r="W7" s="125" t="str" cm="1">
        <f t="array" aca="1" ref="W7" ca="1">INDIRECT("'"&amp;_xlfn.CONCAT("grp ",W$2*2)&amp;"'!"&amp;_xlfn.CONCAT(W$85,formatting!$A6+2))</f>
        <v>False</v>
      </c>
      <c r="X7" s="125" t="str" cm="1">
        <f t="array" aca="1" ref="X7" ca="1">INDIRECT("'"&amp;_xlfn.CONCAT("grp ",X$2*2)&amp;"'!"&amp;_xlfn.CONCAT(X$85,formatting!$A6+2))</f>
        <v>False</v>
      </c>
      <c r="Y7" s="143" t="str" cm="1">
        <f t="array" aca="1" ref="Y7" ca="1">INDIRECT("'"&amp;_xlfn.CONCAT("grp ",Y$2*2)&amp;"'!"&amp;_xlfn.CONCAT(Y$85,formatting!$A6+2))</f>
        <v>False</v>
      </c>
    </row>
    <row r="8" spans="1:25" ht="90" customHeight="1" x14ac:dyDescent="0.25">
      <c r="A8" s="22" t="str">
        <f>formatting!C7</f>
        <v>Petri</v>
      </c>
      <c r="B8" s="23" t="str">
        <f>formatting!D7</f>
        <v>T2</v>
      </c>
      <c r="C8" s="24"/>
      <c r="D8" s="24"/>
      <c r="E8" s="134"/>
      <c r="F8" s="142" cm="1">
        <f t="array" aca="1" ref="F8" ca="1">INDIRECT("'"&amp;_xlfn.CONCAT("grp ",F$2*2)&amp;"'!"&amp;_xlfn.CONCAT(F$85,formatting!$A7+2))</f>
        <v>9</v>
      </c>
      <c r="G8" s="125" cm="1">
        <f t="array" aca="1" ref="G8" ca="1">INDIRECT("'"&amp;_xlfn.CONCAT("grp ",G$2*2)&amp;"'!"&amp;_xlfn.CONCAT(G$85,formatting!$A7+2))</f>
        <v>4</v>
      </c>
      <c r="H8" s="125" cm="1">
        <f t="array" aca="1" ref="H8" ca="1">INDIRECT("'"&amp;_xlfn.CONCAT("grp ",H$2*2)&amp;"'!"&amp;_xlfn.CONCAT(H$85,formatting!$A7+2))</f>
        <v>4</v>
      </c>
      <c r="I8" s="143" cm="1">
        <f t="array" aca="1" ref="I8" ca="1">INDIRECT("'"&amp;_xlfn.CONCAT("grp ",I$2*2)&amp;"'!"&amp;_xlfn.CONCAT(I$85,formatting!$A7+2))</f>
        <v>4</v>
      </c>
      <c r="J8" s="136" cm="1">
        <f t="array" aca="1" ref="J8" ca="1">INDIRECT("'"&amp;_xlfn.CONCAT("grp ",J$2*2)&amp;"'!"&amp;_xlfn.CONCAT(J$85,formatting!$A7+2))</f>
        <v>6</v>
      </c>
      <c r="K8" s="125" cm="1">
        <f t="array" aca="1" ref="K8" ca="1">INDIRECT("'"&amp;_xlfn.CONCAT("grp ",K$2*2)&amp;"'!"&amp;_xlfn.CONCAT(K$85,formatting!$A7+2))</f>
        <v>6</v>
      </c>
      <c r="L8" s="125" cm="1">
        <f t="array" aca="1" ref="L8" ca="1">INDIRECT("'"&amp;_xlfn.CONCAT("grp ",L$2*2)&amp;"'!"&amp;_xlfn.CONCAT(L$85,formatting!$A7+2))</f>
        <v>6</v>
      </c>
      <c r="M8" s="143" cm="1">
        <f t="array" aca="1" ref="M8" ca="1">INDIRECT("'"&amp;_xlfn.CONCAT("grp ",M$2*2)&amp;"'!"&amp;_xlfn.CONCAT(M$85,formatting!$A7+2))</f>
        <v>6</v>
      </c>
      <c r="N8" s="142" t="str" cm="1">
        <f t="array" aca="1" ref="N8" ca="1">INDIRECT("'"&amp;_xlfn.CONCAT("grp ",N$2*2)&amp;"'!"&amp;_xlfn.CONCAT(N$85,formatting!$A7+2))</f>
        <v>False</v>
      </c>
      <c r="O8" s="125" t="str" cm="1">
        <f t="array" aca="1" ref="O8" ca="1">INDIRECT("'"&amp;_xlfn.CONCAT("grp ",O$2*2)&amp;"'!"&amp;_xlfn.CONCAT(O$85,formatting!$A7+2))</f>
        <v>False</v>
      </c>
      <c r="P8" s="125" t="str" cm="1">
        <f t="array" aca="1" ref="P8" ca="1">INDIRECT("'"&amp;_xlfn.CONCAT("grp ",P$2*2)&amp;"'!"&amp;_xlfn.CONCAT(P$85,formatting!$A7+2))</f>
        <v>False</v>
      </c>
      <c r="Q8" s="143" t="str" cm="1">
        <f t="array" aca="1" ref="Q8" ca="1">INDIRECT("'"&amp;_xlfn.CONCAT("grp ",Q$2*2)&amp;"'!"&amp;_xlfn.CONCAT(Q$85,formatting!$A7+2))</f>
        <v>False</v>
      </c>
      <c r="R8" s="142" t="str" cm="1">
        <f t="array" aca="1" ref="R8" ca="1">INDIRECT("'"&amp;_xlfn.CONCAT("grp ",R$2*2)&amp;"'!"&amp;_xlfn.CONCAT(R$85,formatting!$A7+2))</f>
        <v>True</v>
      </c>
      <c r="S8" s="125" t="str" cm="1">
        <f t="array" aca="1" ref="S8" ca="1">INDIRECT("'"&amp;_xlfn.CONCAT("grp ",S$2*2)&amp;"'!"&amp;_xlfn.CONCAT(S$85,formatting!$A7+2))</f>
        <v>True</v>
      </c>
      <c r="T8" s="125" t="str" cm="1">
        <f t="array" aca="1" ref="T8" ca="1">INDIRECT("'"&amp;_xlfn.CONCAT("grp ",T$2*2)&amp;"'!"&amp;_xlfn.CONCAT(T$85,formatting!$A7+2))</f>
        <v>True</v>
      </c>
      <c r="U8" s="143" t="str" cm="1">
        <f t="array" aca="1" ref="U8" ca="1">INDIRECT("'"&amp;_xlfn.CONCAT("grp ",U$2*2)&amp;"'!"&amp;_xlfn.CONCAT(U$85,formatting!$A7+2))</f>
        <v>True</v>
      </c>
      <c r="V8" s="142" t="str" cm="1">
        <f t="array" aca="1" ref="V8" ca="1">INDIRECT("'"&amp;_xlfn.CONCAT("grp ",V$2*2)&amp;"'!"&amp;_xlfn.CONCAT(V$85,formatting!$A7+2))</f>
        <v>True</v>
      </c>
      <c r="W8" s="125" t="str" cm="1">
        <f t="array" aca="1" ref="W8" ca="1">INDIRECT("'"&amp;_xlfn.CONCAT("grp ",W$2*2)&amp;"'!"&amp;_xlfn.CONCAT(W$85,formatting!$A7+2))</f>
        <v>True</v>
      </c>
      <c r="X8" s="125" t="str" cm="1">
        <f t="array" aca="1" ref="X8" ca="1">INDIRECT("'"&amp;_xlfn.CONCAT("grp ",X$2*2)&amp;"'!"&amp;_xlfn.CONCAT(X$85,formatting!$A7+2))</f>
        <v>True</v>
      </c>
      <c r="Y8" s="143" t="str" cm="1">
        <f t="array" aca="1" ref="Y8" ca="1">INDIRECT("'"&amp;_xlfn.CONCAT("grp ",Y$2*2)&amp;"'!"&amp;_xlfn.CONCAT(Y$85,formatting!$A7+2))</f>
        <v>True</v>
      </c>
    </row>
    <row r="9" spans="1:25" ht="90" customHeight="1" x14ac:dyDescent="0.25">
      <c r="A9" s="22" t="str">
        <f>formatting!C8</f>
        <v>Petri</v>
      </c>
      <c r="B9" s="23" t="str">
        <f>formatting!D8</f>
        <v>T3</v>
      </c>
      <c r="C9" s="24"/>
      <c r="D9" s="24"/>
      <c r="E9" s="134"/>
      <c r="F9" s="142" cm="1">
        <f t="array" aca="1" ref="F9" ca="1">INDIRECT("'"&amp;_xlfn.CONCAT("grp ",F$2*2)&amp;"'!"&amp;_xlfn.CONCAT(F$85,formatting!$A8+2))</f>
        <v>8</v>
      </c>
      <c r="G9" s="125" cm="1">
        <f t="array" aca="1" ref="G9" ca="1">INDIRECT("'"&amp;_xlfn.CONCAT("grp ",G$2*2)&amp;"'!"&amp;_xlfn.CONCAT(G$85,formatting!$A8+2))</f>
        <v>4</v>
      </c>
      <c r="H9" s="125" cm="1">
        <f t="array" aca="1" ref="H9" ca="1">INDIRECT("'"&amp;_xlfn.CONCAT("grp ",H$2*2)&amp;"'!"&amp;_xlfn.CONCAT(H$85,formatting!$A8+2))</f>
        <v>4</v>
      </c>
      <c r="I9" s="143" cm="1">
        <f t="array" aca="1" ref="I9" ca="1">INDIRECT("'"&amp;_xlfn.CONCAT("grp ",I$2*2)&amp;"'!"&amp;_xlfn.CONCAT(I$85,formatting!$A8+2))</f>
        <v>4</v>
      </c>
      <c r="J9" s="136" cm="1">
        <f t="array" aca="1" ref="J9" ca="1">INDIRECT("'"&amp;_xlfn.CONCAT("grp ",J$2*2)&amp;"'!"&amp;_xlfn.CONCAT(J$85,formatting!$A8+2))</f>
        <v>6</v>
      </c>
      <c r="K9" s="125" cm="1">
        <f t="array" aca="1" ref="K9" ca="1">INDIRECT("'"&amp;_xlfn.CONCAT("grp ",K$2*2)&amp;"'!"&amp;_xlfn.CONCAT(K$85,formatting!$A8+2))</f>
        <v>6</v>
      </c>
      <c r="L9" s="125" cm="1">
        <f t="array" aca="1" ref="L9" ca="1">INDIRECT("'"&amp;_xlfn.CONCAT("grp ",L$2*2)&amp;"'!"&amp;_xlfn.CONCAT(L$85,formatting!$A8+2))</f>
        <v>6</v>
      </c>
      <c r="M9" s="143" cm="1">
        <f t="array" aca="1" ref="M9" ca="1">INDIRECT("'"&amp;_xlfn.CONCAT("grp ",M$2*2)&amp;"'!"&amp;_xlfn.CONCAT(M$85,formatting!$A8+2))</f>
        <v>6</v>
      </c>
      <c r="N9" s="142" t="str" cm="1">
        <f t="array" aca="1" ref="N9" ca="1">INDIRECT("'"&amp;_xlfn.CONCAT("grp ",N$2*2)&amp;"'!"&amp;_xlfn.CONCAT(N$85,formatting!$A8+2))</f>
        <v>False</v>
      </c>
      <c r="O9" s="125" t="str" cm="1">
        <f t="array" aca="1" ref="O9" ca="1">INDIRECT("'"&amp;_xlfn.CONCAT("grp ",O$2*2)&amp;"'!"&amp;_xlfn.CONCAT(O$85,formatting!$A8+2))</f>
        <v>False</v>
      </c>
      <c r="P9" s="125" t="str" cm="1">
        <f t="array" aca="1" ref="P9" ca="1">INDIRECT("'"&amp;_xlfn.CONCAT("grp ",P$2*2)&amp;"'!"&amp;_xlfn.CONCAT(P$85,formatting!$A8+2))</f>
        <v>False</v>
      </c>
      <c r="Q9" s="143" t="str" cm="1">
        <f t="array" aca="1" ref="Q9" ca="1">INDIRECT("'"&amp;_xlfn.CONCAT("grp ",Q$2*2)&amp;"'!"&amp;_xlfn.CONCAT(Q$85,formatting!$A8+2))</f>
        <v>False</v>
      </c>
      <c r="R9" s="142" t="str" cm="1">
        <f t="array" aca="1" ref="R9" ca="1">INDIRECT("'"&amp;_xlfn.CONCAT("grp ",R$2*2)&amp;"'!"&amp;_xlfn.CONCAT(R$85,formatting!$A8+2))</f>
        <v>True</v>
      </c>
      <c r="S9" s="125" t="str" cm="1">
        <f t="array" aca="1" ref="S9" ca="1">INDIRECT("'"&amp;_xlfn.CONCAT("grp ",S$2*2)&amp;"'!"&amp;_xlfn.CONCAT(S$85,formatting!$A8+2))</f>
        <v>True</v>
      </c>
      <c r="T9" s="125" t="str" cm="1">
        <f t="array" aca="1" ref="T9" ca="1">INDIRECT("'"&amp;_xlfn.CONCAT("grp ",T$2*2)&amp;"'!"&amp;_xlfn.CONCAT(T$85,formatting!$A8+2))</f>
        <v>True</v>
      </c>
      <c r="U9" s="143" t="str" cm="1">
        <f t="array" aca="1" ref="U9" ca="1">INDIRECT("'"&amp;_xlfn.CONCAT("grp ",U$2*2)&amp;"'!"&amp;_xlfn.CONCAT(U$85,formatting!$A8+2))</f>
        <v>True</v>
      </c>
      <c r="V9" s="142" t="str" cm="1">
        <f t="array" aca="1" ref="V9" ca="1">INDIRECT("'"&amp;_xlfn.CONCAT("grp ",V$2*2)&amp;"'!"&amp;_xlfn.CONCAT(V$85,formatting!$A8+2))</f>
        <v>True</v>
      </c>
      <c r="W9" s="125" t="str" cm="1">
        <f t="array" aca="1" ref="W9" ca="1">INDIRECT("'"&amp;_xlfn.CONCAT("grp ",W$2*2)&amp;"'!"&amp;_xlfn.CONCAT(W$85,formatting!$A8+2))</f>
        <v>False</v>
      </c>
      <c r="X9" s="125" t="str" cm="1">
        <f t="array" aca="1" ref="X9" ca="1">INDIRECT("'"&amp;_xlfn.CONCAT("grp ",X$2*2)&amp;"'!"&amp;_xlfn.CONCAT(X$85,formatting!$A8+2))</f>
        <v>False</v>
      </c>
      <c r="Y9" s="143" t="str" cm="1">
        <f t="array" aca="1" ref="Y9" ca="1">INDIRECT("'"&amp;_xlfn.CONCAT("grp ",Y$2*2)&amp;"'!"&amp;_xlfn.CONCAT(Y$85,formatting!$A8+2))</f>
        <v>False</v>
      </c>
    </row>
    <row r="10" spans="1:25" ht="90" customHeight="1" x14ac:dyDescent="0.25">
      <c r="A10" s="22" t="str">
        <f>formatting!C9</f>
        <v>Petri</v>
      </c>
      <c r="B10" s="23" t="str">
        <f>formatting!D9</f>
        <v>T4</v>
      </c>
      <c r="C10" s="24"/>
      <c r="D10" s="24"/>
      <c r="E10" s="134"/>
      <c r="F10" s="142" cm="1">
        <f t="array" aca="1" ref="F10" ca="1">INDIRECT("'"&amp;_xlfn.CONCAT("grp ",F$2*2)&amp;"'!"&amp;_xlfn.CONCAT(F$85,formatting!$A9+2))</f>
        <v>3</v>
      </c>
      <c r="G10" s="125" cm="1">
        <f t="array" aca="1" ref="G10" ca="1">INDIRECT("'"&amp;_xlfn.CONCAT("grp ",G$2*2)&amp;"'!"&amp;_xlfn.CONCAT(G$85,formatting!$A9+2))</f>
        <v>3</v>
      </c>
      <c r="H10" s="125" cm="1">
        <f t="array" aca="1" ref="H10" ca="1">INDIRECT("'"&amp;_xlfn.CONCAT("grp ",H$2*2)&amp;"'!"&amp;_xlfn.CONCAT(H$85,formatting!$A9+2))</f>
        <v>3</v>
      </c>
      <c r="I10" s="143" cm="1">
        <f t="array" aca="1" ref="I10" ca="1">INDIRECT("'"&amp;_xlfn.CONCAT("grp ",I$2*2)&amp;"'!"&amp;_xlfn.CONCAT(I$85,formatting!$A9+2))</f>
        <v>3</v>
      </c>
      <c r="J10" s="136" cm="1">
        <f t="array" aca="1" ref="J10" ca="1">INDIRECT("'"&amp;_xlfn.CONCAT("grp ",J$2*2)&amp;"'!"&amp;_xlfn.CONCAT(J$85,formatting!$A9+2))</f>
        <v>6</v>
      </c>
      <c r="K10" s="125" cm="1">
        <f t="array" aca="1" ref="K10" ca="1">INDIRECT("'"&amp;_xlfn.CONCAT("grp ",K$2*2)&amp;"'!"&amp;_xlfn.CONCAT(K$85,formatting!$A9+2))</f>
        <v>6</v>
      </c>
      <c r="L10" s="125" cm="1">
        <f t="array" aca="1" ref="L10" ca="1">INDIRECT("'"&amp;_xlfn.CONCAT("grp ",L$2*2)&amp;"'!"&amp;_xlfn.CONCAT(L$85,formatting!$A9+2))</f>
        <v>6</v>
      </c>
      <c r="M10" s="143" cm="1">
        <f t="array" aca="1" ref="M10" ca="1">INDIRECT("'"&amp;_xlfn.CONCAT("grp ",M$2*2)&amp;"'!"&amp;_xlfn.CONCAT(M$85,formatting!$A9+2))</f>
        <v>6</v>
      </c>
      <c r="N10" s="142" t="str" cm="1">
        <f t="array" aca="1" ref="N10" ca="1">INDIRECT("'"&amp;_xlfn.CONCAT("grp ",N$2*2)&amp;"'!"&amp;_xlfn.CONCAT(N$85,formatting!$A9+2))</f>
        <v>False</v>
      </c>
      <c r="O10" s="125" t="str" cm="1">
        <f t="array" aca="1" ref="O10" ca="1">INDIRECT("'"&amp;_xlfn.CONCAT("grp ",O$2*2)&amp;"'!"&amp;_xlfn.CONCAT(O$85,formatting!$A9+2))</f>
        <v>False</v>
      </c>
      <c r="P10" s="125" t="str" cm="1">
        <f t="array" aca="1" ref="P10" ca="1">INDIRECT("'"&amp;_xlfn.CONCAT("grp ",P$2*2)&amp;"'!"&amp;_xlfn.CONCAT(P$85,formatting!$A9+2))</f>
        <v>False</v>
      </c>
      <c r="Q10" s="143" t="str" cm="1">
        <f t="array" aca="1" ref="Q10" ca="1">INDIRECT("'"&amp;_xlfn.CONCAT("grp ",Q$2*2)&amp;"'!"&amp;_xlfn.CONCAT(Q$85,formatting!$A9+2))</f>
        <v>False</v>
      </c>
      <c r="R10" s="142" t="str" cm="1">
        <f t="array" aca="1" ref="R10" ca="1">INDIRECT("'"&amp;_xlfn.CONCAT("grp ",R$2*2)&amp;"'!"&amp;_xlfn.CONCAT(R$85,formatting!$A9+2))</f>
        <v>True</v>
      </c>
      <c r="S10" s="125" t="str" cm="1">
        <f t="array" aca="1" ref="S10" ca="1">INDIRECT("'"&amp;_xlfn.CONCAT("grp ",S$2*2)&amp;"'!"&amp;_xlfn.CONCAT(S$85,formatting!$A9+2))</f>
        <v>True</v>
      </c>
      <c r="T10" s="125" t="str" cm="1">
        <f t="array" aca="1" ref="T10" ca="1">INDIRECT("'"&amp;_xlfn.CONCAT("grp ",T$2*2)&amp;"'!"&amp;_xlfn.CONCAT(T$85,formatting!$A9+2))</f>
        <v>True</v>
      </c>
      <c r="U10" s="143" t="str" cm="1">
        <f t="array" aca="1" ref="U10" ca="1">INDIRECT("'"&amp;_xlfn.CONCAT("grp ",U$2*2)&amp;"'!"&amp;_xlfn.CONCAT(U$85,formatting!$A9+2))</f>
        <v>True</v>
      </c>
      <c r="V10" s="142" t="str" cm="1">
        <f t="array" aca="1" ref="V10" ca="1">INDIRECT("'"&amp;_xlfn.CONCAT("grp ",V$2*2)&amp;"'!"&amp;_xlfn.CONCAT(V$85,formatting!$A9+2))</f>
        <v>False</v>
      </c>
      <c r="W10" s="125" t="str" cm="1">
        <f t="array" aca="1" ref="W10" ca="1">INDIRECT("'"&amp;_xlfn.CONCAT("grp ",W$2*2)&amp;"'!"&amp;_xlfn.CONCAT(W$85,formatting!$A9+2))</f>
        <v>False</v>
      </c>
      <c r="X10" s="125" t="str" cm="1">
        <f t="array" aca="1" ref="X10" ca="1">INDIRECT("'"&amp;_xlfn.CONCAT("grp ",X$2*2)&amp;"'!"&amp;_xlfn.CONCAT(X$85,formatting!$A9+2))</f>
        <v>False</v>
      </c>
      <c r="Y10" s="143" t="str" cm="1">
        <f t="array" aca="1" ref="Y10" ca="1">INDIRECT("'"&amp;_xlfn.CONCAT("grp ",Y$2*2)&amp;"'!"&amp;_xlfn.CONCAT(Y$85,formatting!$A9+2))</f>
        <v>False</v>
      </c>
    </row>
    <row r="11" spans="1:25" ht="90" customHeight="1" x14ac:dyDescent="0.25">
      <c r="A11" s="22" t="str">
        <f>formatting!C10</f>
        <v>Petri</v>
      </c>
      <c r="B11" s="23" t="str">
        <f>formatting!D10</f>
        <v>T7</v>
      </c>
      <c r="C11" s="24"/>
      <c r="D11" s="24"/>
      <c r="E11" s="134"/>
      <c r="F11" s="142" cm="1">
        <f t="array" aca="1" ref="F11" ca="1">INDIRECT("'"&amp;_xlfn.CONCAT("grp ",F$2*2)&amp;"'!"&amp;_xlfn.CONCAT(F$85,formatting!$A10+2))</f>
        <v>6</v>
      </c>
      <c r="G11" s="125" cm="1">
        <f t="array" aca="1" ref="G11" ca="1">INDIRECT("'"&amp;_xlfn.CONCAT("grp ",G$2*2)&amp;"'!"&amp;_xlfn.CONCAT(G$85,formatting!$A10+2))</f>
        <v>4</v>
      </c>
      <c r="H11" s="125" cm="1">
        <f t="array" aca="1" ref="H11" ca="1">INDIRECT("'"&amp;_xlfn.CONCAT("grp ",H$2*2)&amp;"'!"&amp;_xlfn.CONCAT(H$85,formatting!$A10+2))</f>
        <v>4</v>
      </c>
      <c r="I11" s="143" cm="1">
        <f t="array" aca="1" ref="I11" ca="1">INDIRECT("'"&amp;_xlfn.CONCAT("grp ",I$2*2)&amp;"'!"&amp;_xlfn.CONCAT(I$85,formatting!$A10+2))</f>
        <v>4</v>
      </c>
      <c r="J11" s="136" cm="1">
        <f t="array" aca="1" ref="J11" ca="1">INDIRECT("'"&amp;_xlfn.CONCAT("grp ",J$2*2)&amp;"'!"&amp;_xlfn.CONCAT(J$85,formatting!$A10+2))</f>
        <v>6</v>
      </c>
      <c r="K11" s="125" cm="1">
        <f t="array" aca="1" ref="K11" ca="1">INDIRECT("'"&amp;_xlfn.CONCAT("grp ",K$2*2)&amp;"'!"&amp;_xlfn.CONCAT(K$85,formatting!$A10+2))</f>
        <v>6</v>
      </c>
      <c r="L11" s="125" cm="1">
        <f t="array" aca="1" ref="L11" ca="1">INDIRECT("'"&amp;_xlfn.CONCAT("grp ",L$2*2)&amp;"'!"&amp;_xlfn.CONCAT(L$85,formatting!$A10+2))</f>
        <v>6</v>
      </c>
      <c r="M11" s="143" cm="1">
        <f t="array" aca="1" ref="M11" ca="1">INDIRECT("'"&amp;_xlfn.CONCAT("grp ",M$2*2)&amp;"'!"&amp;_xlfn.CONCAT(M$85,formatting!$A10+2))</f>
        <v>6</v>
      </c>
      <c r="N11" s="142" t="str" cm="1">
        <f t="array" aca="1" ref="N11" ca="1">INDIRECT("'"&amp;_xlfn.CONCAT("grp ",N$2*2)&amp;"'!"&amp;_xlfn.CONCAT(N$85,formatting!$A10+2))</f>
        <v>False</v>
      </c>
      <c r="O11" s="125" t="str" cm="1">
        <f t="array" aca="1" ref="O11" ca="1">INDIRECT("'"&amp;_xlfn.CONCAT("grp ",O$2*2)&amp;"'!"&amp;_xlfn.CONCAT(O$85,formatting!$A10+2))</f>
        <v>False</v>
      </c>
      <c r="P11" s="125" t="str" cm="1">
        <f t="array" aca="1" ref="P11" ca="1">INDIRECT("'"&amp;_xlfn.CONCAT("grp ",P$2*2)&amp;"'!"&amp;_xlfn.CONCAT(P$85,formatting!$A10+2))</f>
        <v>False</v>
      </c>
      <c r="Q11" s="143" t="str" cm="1">
        <f t="array" aca="1" ref="Q11" ca="1">INDIRECT("'"&amp;_xlfn.CONCAT("grp ",Q$2*2)&amp;"'!"&amp;_xlfn.CONCAT(Q$85,formatting!$A10+2))</f>
        <v>False</v>
      </c>
      <c r="R11" s="142" t="str" cm="1">
        <f t="array" aca="1" ref="R11" ca="1">INDIRECT("'"&amp;_xlfn.CONCAT("grp ",R$2*2)&amp;"'!"&amp;_xlfn.CONCAT(R$85,formatting!$A10+2))</f>
        <v>True</v>
      </c>
      <c r="S11" s="125" t="str" cm="1">
        <f t="array" aca="1" ref="S11" ca="1">INDIRECT("'"&amp;_xlfn.CONCAT("grp ",S$2*2)&amp;"'!"&amp;_xlfn.CONCAT(S$85,formatting!$A10+2))</f>
        <v>True</v>
      </c>
      <c r="T11" s="125" t="str" cm="1">
        <f t="array" aca="1" ref="T11" ca="1">INDIRECT("'"&amp;_xlfn.CONCAT("grp ",T$2*2)&amp;"'!"&amp;_xlfn.CONCAT(T$85,formatting!$A10+2))</f>
        <v>True</v>
      </c>
      <c r="U11" s="143" t="str" cm="1">
        <f t="array" aca="1" ref="U11" ca="1">INDIRECT("'"&amp;_xlfn.CONCAT("grp ",U$2*2)&amp;"'!"&amp;_xlfn.CONCAT(U$85,formatting!$A10+2))</f>
        <v>True</v>
      </c>
      <c r="V11" s="142" t="str" cm="1">
        <f t="array" aca="1" ref="V11" ca="1">INDIRECT("'"&amp;_xlfn.CONCAT("grp ",V$2*2)&amp;"'!"&amp;_xlfn.CONCAT(V$85,formatting!$A10+2))</f>
        <v>True</v>
      </c>
      <c r="W11" s="125" t="str" cm="1">
        <f t="array" aca="1" ref="W11" ca="1">INDIRECT("'"&amp;_xlfn.CONCAT("grp ",W$2*2)&amp;"'!"&amp;_xlfn.CONCAT(W$85,formatting!$A10+2))</f>
        <v>True</v>
      </c>
      <c r="X11" s="125" t="str" cm="1">
        <f t="array" aca="1" ref="X11" ca="1">INDIRECT("'"&amp;_xlfn.CONCAT("grp ",X$2*2)&amp;"'!"&amp;_xlfn.CONCAT(X$85,formatting!$A10+2))</f>
        <v>True</v>
      </c>
      <c r="Y11" s="143" t="str" cm="1">
        <f t="array" aca="1" ref="Y11" ca="1">INDIRECT("'"&amp;_xlfn.CONCAT("grp ",Y$2*2)&amp;"'!"&amp;_xlfn.CONCAT(Y$85,formatting!$A10+2))</f>
        <v>True</v>
      </c>
    </row>
    <row r="12" spans="1:25" ht="90" customHeight="1" x14ac:dyDescent="0.25">
      <c r="A12" s="22" t="str">
        <f>formatting!C11</f>
        <v>Petri</v>
      </c>
      <c r="B12" s="23" t="str">
        <f>formatting!D11</f>
        <v>T8</v>
      </c>
      <c r="C12" s="24"/>
      <c r="D12" s="24"/>
      <c r="E12" s="134"/>
      <c r="F12" s="142" cm="1">
        <f t="array" aca="1" ref="F12" ca="1">INDIRECT("'"&amp;_xlfn.CONCAT("grp ",F$2*2)&amp;"'!"&amp;_xlfn.CONCAT(F$85,formatting!$A11+2))</f>
        <v>8</v>
      </c>
      <c r="G12" s="125" cm="1">
        <f t="array" aca="1" ref="G12" ca="1">INDIRECT("'"&amp;_xlfn.CONCAT("grp ",G$2*2)&amp;"'!"&amp;_xlfn.CONCAT(G$85,formatting!$A11+2))</f>
        <v>4</v>
      </c>
      <c r="H12" s="125" cm="1">
        <f t="array" aca="1" ref="H12" ca="1">INDIRECT("'"&amp;_xlfn.CONCAT("grp ",H$2*2)&amp;"'!"&amp;_xlfn.CONCAT(H$85,formatting!$A11+2))</f>
        <v>5</v>
      </c>
      <c r="I12" s="143" cm="1">
        <f t="array" aca="1" ref="I12" ca="1">INDIRECT("'"&amp;_xlfn.CONCAT("grp ",I$2*2)&amp;"'!"&amp;_xlfn.CONCAT(I$85,formatting!$A11+2))</f>
        <v>4</v>
      </c>
      <c r="J12" s="136" cm="1">
        <f t="array" aca="1" ref="J12" ca="1">INDIRECT("'"&amp;_xlfn.CONCAT("grp ",J$2*2)&amp;"'!"&amp;_xlfn.CONCAT(J$85,formatting!$A11+2))</f>
        <v>6</v>
      </c>
      <c r="K12" s="125" cm="1">
        <f t="array" aca="1" ref="K12" ca="1">INDIRECT("'"&amp;_xlfn.CONCAT("grp ",K$2*2)&amp;"'!"&amp;_xlfn.CONCAT(K$85,formatting!$A11+2))</f>
        <v>6</v>
      </c>
      <c r="L12" s="125" cm="1">
        <f t="array" aca="1" ref="L12" ca="1">INDIRECT("'"&amp;_xlfn.CONCAT("grp ",L$2*2)&amp;"'!"&amp;_xlfn.CONCAT(L$85,formatting!$A11+2))</f>
        <v>6</v>
      </c>
      <c r="M12" s="143" cm="1">
        <f t="array" aca="1" ref="M12" ca="1">INDIRECT("'"&amp;_xlfn.CONCAT("grp ",M$2*2)&amp;"'!"&amp;_xlfn.CONCAT(M$85,formatting!$A11+2))</f>
        <v>6</v>
      </c>
      <c r="N12" s="142" t="str" cm="1">
        <f t="array" aca="1" ref="N12" ca="1">INDIRECT("'"&amp;_xlfn.CONCAT("grp ",N$2*2)&amp;"'!"&amp;_xlfn.CONCAT(N$85,formatting!$A11+2))</f>
        <v>False</v>
      </c>
      <c r="O12" s="125" t="str" cm="1">
        <f t="array" aca="1" ref="O12" ca="1">INDIRECT("'"&amp;_xlfn.CONCAT("grp ",O$2*2)&amp;"'!"&amp;_xlfn.CONCAT(O$85,formatting!$A11+2))</f>
        <v>False</v>
      </c>
      <c r="P12" s="125" t="str" cm="1">
        <f t="array" aca="1" ref="P12" ca="1">INDIRECT("'"&amp;_xlfn.CONCAT("grp ",P$2*2)&amp;"'!"&amp;_xlfn.CONCAT(P$85,formatting!$A11+2))</f>
        <v>False</v>
      </c>
      <c r="Q12" s="143" t="str" cm="1">
        <f t="array" aca="1" ref="Q12" ca="1">INDIRECT("'"&amp;_xlfn.CONCAT("grp ",Q$2*2)&amp;"'!"&amp;_xlfn.CONCAT(Q$85,formatting!$A11+2))</f>
        <v>False</v>
      </c>
      <c r="R12" s="142" t="str" cm="1">
        <f t="array" aca="1" ref="R12" ca="1">INDIRECT("'"&amp;_xlfn.CONCAT("grp ",R$2*2)&amp;"'!"&amp;_xlfn.CONCAT(R$85,formatting!$A11+2))</f>
        <v>True</v>
      </c>
      <c r="S12" s="125" t="str" cm="1">
        <f t="array" aca="1" ref="S12" ca="1">INDIRECT("'"&amp;_xlfn.CONCAT("grp ",S$2*2)&amp;"'!"&amp;_xlfn.CONCAT(S$85,formatting!$A11+2))</f>
        <v>True</v>
      </c>
      <c r="T12" s="125" t="str" cm="1">
        <f t="array" aca="1" ref="T12" ca="1">INDIRECT("'"&amp;_xlfn.CONCAT("grp ",T$2*2)&amp;"'!"&amp;_xlfn.CONCAT(T$85,formatting!$A11+2))</f>
        <v>True</v>
      </c>
      <c r="U12" s="143" t="str" cm="1">
        <f t="array" aca="1" ref="U12" ca="1">INDIRECT("'"&amp;_xlfn.CONCAT("grp ",U$2*2)&amp;"'!"&amp;_xlfn.CONCAT(U$85,formatting!$A11+2))</f>
        <v>True</v>
      </c>
      <c r="V12" s="142" t="str" cm="1">
        <f t="array" aca="1" ref="V12" ca="1">INDIRECT("'"&amp;_xlfn.CONCAT("grp ",V$2*2)&amp;"'!"&amp;_xlfn.CONCAT(V$85,formatting!$A11+2))</f>
        <v>True</v>
      </c>
      <c r="W12" s="125" t="str" cm="1">
        <f t="array" aca="1" ref="W12" ca="1">INDIRECT("'"&amp;_xlfn.CONCAT("grp ",W$2*2)&amp;"'!"&amp;_xlfn.CONCAT(W$85,formatting!$A11+2))</f>
        <v>True</v>
      </c>
      <c r="X12" s="125" t="str" cm="1">
        <f t="array" aca="1" ref="X12" ca="1">INDIRECT("'"&amp;_xlfn.CONCAT("grp ",X$2*2)&amp;"'!"&amp;_xlfn.CONCAT(X$85,formatting!$A11+2))</f>
        <v>True</v>
      </c>
      <c r="Y12" s="143" t="str" cm="1">
        <f t="array" aca="1" ref="Y12" ca="1">INDIRECT("'"&amp;_xlfn.CONCAT("grp ",Y$2*2)&amp;"'!"&amp;_xlfn.CONCAT(Y$85,formatting!$A11+2))</f>
        <v>True</v>
      </c>
    </row>
    <row r="13" spans="1:25" ht="90" customHeight="1" x14ac:dyDescent="0.25">
      <c r="A13" s="22" t="str">
        <f>formatting!C12</f>
        <v>Marker</v>
      </c>
      <c r="B13" s="23" t="str">
        <f>formatting!D12</f>
        <v>C8</v>
      </c>
      <c r="C13" s="24"/>
      <c r="D13" s="24"/>
      <c r="E13" s="134"/>
      <c r="F13" s="142" cm="1">
        <f t="array" aca="1" ref="F13" ca="1">INDIRECT("'"&amp;_xlfn.CONCAT("grp ",F$2*2)&amp;"'!"&amp;_xlfn.CONCAT(F$85,formatting!$A12+2))</f>
        <v>3</v>
      </c>
      <c r="G13" s="125" cm="1">
        <f t="array" aca="1" ref="G13" ca="1">INDIRECT("'"&amp;_xlfn.CONCAT("grp ",G$2*2)&amp;"'!"&amp;_xlfn.CONCAT(G$85,formatting!$A12+2))</f>
        <v>3</v>
      </c>
      <c r="H13" s="125" cm="1">
        <f t="array" aca="1" ref="H13" ca="1">INDIRECT("'"&amp;_xlfn.CONCAT("grp ",H$2*2)&amp;"'!"&amp;_xlfn.CONCAT(H$85,formatting!$A12+2))</f>
        <v>3</v>
      </c>
      <c r="I13" s="143" cm="1">
        <f t="array" aca="1" ref="I13" ca="1">INDIRECT("'"&amp;_xlfn.CONCAT("grp ",I$2*2)&amp;"'!"&amp;_xlfn.CONCAT(I$85,formatting!$A12+2))</f>
        <v>3</v>
      </c>
      <c r="J13" s="136" cm="1">
        <f t="array" aca="1" ref="J13" ca="1">INDIRECT("'"&amp;_xlfn.CONCAT("grp ",J$2*2)&amp;"'!"&amp;_xlfn.CONCAT(J$85,formatting!$A12+2))</f>
        <v>6</v>
      </c>
      <c r="K13" s="125" cm="1">
        <f t="array" aca="1" ref="K13" ca="1">INDIRECT("'"&amp;_xlfn.CONCAT("grp ",K$2*2)&amp;"'!"&amp;_xlfn.CONCAT(K$85,formatting!$A12+2))</f>
        <v>6</v>
      </c>
      <c r="L13" s="125" cm="1">
        <f t="array" aca="1" ref="L13" ca="1">INDIRECT("'"&amp;_xlfn.CONCAT("grp ",L$2*2)&amp;"'!"&amp;_xlfn.CONCAT(L$85,formatting!$A12+2))</f>
        <v>6</v>
      </c>
      <c r="M13" s="143" cm="1">
        <f t="array" aca="1" ref="M13" ca="1">INDIRECT("'"&amp;_xlfn.CONCAT("grp ",M$2*2)&amp;"'!"&amp;_xlfn.CONCAT(M$85,formatting!$A12+2))</f>
        <v>6</v>
      </c>
      <c r="N13" s="142" t="str" cm="1">
        <f t="array" aca="1" ref="N13" ca="1">INDIRECT("'"&amp;_xlfn.CONCAT("grp ",N$2*2)&amp;"'!"&amp;_xlfn.CONCAT(N$85,formatting!$A12+2))</f>
        <v>False</v>
      </c>
      <c r="O13" s="125" t="str" cm="1">
        <f t="array" aca="1" ref="O13" ca="1">INDIRECT("'"&amp;_xlfn.CONCAT("grp ",O$2*2)&amp;"'!"&amp;_xlfn.CONCAT(O$85,formatting!$A12+2))</f>
        <v>False</v>
      </c>
      <c r="P13" s="125" t="str" cm="1">
        <f t="array" aca="1" ref="P13" ca="1">INDIRECT("'"&amp;_xlfn.CONCAT("grp ",P$2*2)&amp;"'!"&amp;_xlfn.CONCAT(P$85,formatting!$A12+2))</f>
        <v>False</v>
      </c>
      <c r="Q13" s="143" t="str" cm="1">
        <f t="array" aca="1" ref="Q13" ca="1">INDIRECT("'"&amp;_xlfn.CONCAT("grp ",Q$2*2)&amp;"'!"&amp;_xlfn.CONCAT(Q$85,formatting!$A12+2))</f>
        <v>False</v>
      </c>
      <c r="R13" s="142" t="str" cm="1">
        <f t="array" aca="1" ref="R13" ca="1">INDIRECT("'"&amp;_xlfn.CONCAT("grp ",R$2*2)&amp;"'!"&amp;_xlfn.CONCAT(R$85,formatting!$A12+2))</f>
        <v>True</v>
      </c>
      <c r="S13" s="125" t="str" cm="1">
        <f t="array" aca="1" ref="S13" ca="1">INDIRECT("'"&amp;_xlfn.CONCAT("grp ",S$2*2)&amp;"'!"&amp;_xlfn.CONCAT(S$85,formatting!$A12+2))</f>
        <v>True</v>
      </c>
      <c r="T13" s="125" t="str" cm="1">
        <f t="array" aca="1" ref="T13" ca="1">INDIRECT("'"&amp;_xlfn.CONCAT("grp ",T$2*2)&amp;"'!"&amp;_xlfn.CONCAT(T$85,formatting!$A12+2))</f>
        <v>True</v>
      </c>
      <c r="U13" s="143" t="str" cm="1">
        <f t="array" aca="1" ref="U13" ca="1">INDIRECT("'"&amp;_xlfn.CONCAT("grp ",U$2*2)&amp;"'!"&amp;_xlfn.CONCAT(U$85,formatting!$A12+2))</f>
        <v>True</v>
      </c>
      <c r="V13" s="142" t="str" cm="1">
        <f t="array" aca="1" ref="V13" ca="1">INDIRECT("'"&amp;_xlfn.CONCAT("grp ",V$2*2)&amp;"'!"&amp;_xlfn.CONCAT(V$85,formatting!$A12+2))</f>
        <v>True</v>
      </c>
      <c r="W13" s="125" t="str" cm="1">
        <f t="array" aca="1" ref="W13" ca="1">INDIRECT("'"&amp;_xlfn.CONCAT("grp ",W$2*2)&amp;"'!"&amp;_xlfn.CONCAT(W$85,formatting!$A12+2))</f>
        <v>True</v>
      </c>
      <c r="X13" s="125" t="str" cm="1">
        <f t="array" aca="1" ref="X13" ca="1">INDIRECT("'"&amp;_xlfn.CONCAT("grp ",X$2*2)&amp;"'!"&amp;_xlfn.CONCAT(X$85,formatting!$A12+2))</f>
        <v>True</v>
      </c>
      <c r="Y13" s="143" t="str" cm="1">
        <f t="array" aca="1" ref="Y13" ca="1">INDIRECT("'"&amp;_xlfn.CONCAT("grp ",Y$2*2)&amp;"'!"&amp;_xlfn.CONCAT(Y$85,formatting!$A12+2))</f>
        <v>True</v>
      </c>
    </row>
    <row r="14" spans="1:25" ht="90" customHeight="1" x14ac:dyDescent="0.25">
      <c r="A14" s="22" t="str">
        <f>formatting!C13</f>
        <v>Marker</v>
      </c>
      <c r="B14" s="23" t="str">
        <f>formatting!D13</f>
        <v>F26</v>
      </c>
      <c r="C14" s="24"/>
      <c r="D14" s="24"/>
      <c r="E14" s="134"/>
      <c r="F14" s="142" cm="1">
        <f t="array" aca="1" ref="F14" ca="1">INDIRECT("'"&amp;_xlfn.CONCAT("grp ",F$2*2)&amp;"'!"&amp;_xlfn.CONCAT(F$85,formatting!$A13+2))</f>
        <v>3</v>
      </c>
      <c r="G14" s="125" cm="1">
        <f t="array" aca="1" ref="G14" ca="1">INDIRECT("'"&amp;_xlfn.CONCAT("grp ",G$2*2)&amp;"'!"&amp;_xlfn.CONCAT(G$85,formatting!$A13+2))</f>
        <v>3</v>
      </c>
      <c r="H14" s="125" cm="1">
        <f t="array" aca="1" ref="H14" ca="1">INDIRECT("'"&amp;_xlfn.CONCAT("grp ",H$2*2)&amp;"'!"&amp;_xlfn.CONCAT(H$85,formatting!$A13+2))</f>
        <v>3</v>
      </c>
      <c r="I14" s="143" cm="1">
        <f t="array" aca="1" ref="I14" ca="1">INDIRECT("'"&amp;_xlfn.CONCAT("grp ",I$2*2)&amp;"'!"&amp;_xlfn.CONCAT(I$85,formatting!$A13+2))</f>
        <v>3</v>
      </c>
      <c r="J14" s="136" cm="1">
        <f t="array" aca="1" ref="J14" ca="1">INDIRECT("'"&amp;_xlfn.CONCAT("grp ",J$2*2)&amp;"'!"&amp;_xlfn.CONCAT(J$85,formatting!$A13+2))</f>
        <v>6</v>
      </c>
      <c r="K14" s="125" cm="1">
        <f t="array" aca="1" ref="K14" ca="1">INDIRECT("'"&amp;_xlfn.CONCAT("grp ",K$2*2)&amp;"'!"&amp;_xlfn.CONCAT(K$85,formatting!$A13+2))</f>
        <v>6</v>
      </c>
      <c r="L14" s="125" cm="1">
        <f t="array" aca="1" ref="L14" ca="1">INDIRECT("'"&amp;_xlfn.CONCAT("grp ",L$2*2)&amp;"'!"&amp;_xlfn.CONCAT(L$85,formatting!$A13+2))</f>
        <v>6</v>
      </c>
      <c r="M14" s="143" cm="1">
        <f t="array" aca="1" ref="M14" ca="1">INDIRECT("'"&amp;_xlfn.CONCAT("grp ",M$2*2)&amp;"'!"&amp;_xlfn.CONCAT(M$85,formatting!$A13+2))</f>
        <v>6</v>
      </c>
      <c r="N14" s="142" t="str" cm="1">
        <f t="array" aca="1" ref="N14" ca="1">INDIRECT("'"&amp;_xlfn.CONCAT("grp ",N$2*2)&amp;"'!"&amp;_xlfn.CONCAT(N$85,formatting!$A13+2))</f>
        <v>False</v>
      </c>
      <c r="O14" s="125" t="str" cm="1">
        <f t="array" aca="1" ref="O14" ca="1">INDIRECT("'"&amp;_xlfn.CONCAT("grp ",O$2*2)&amp;"'!"&amp;_xlfn.CONCAT(O$85,formatting!$A13+2))</f>
        <v>False</v>
      </c>
      <c r="P14" s="125" t="str" cm="1">
        <f t="array" aca="1" ref="P14" ca="1">INDIRECT("'"&amp;_xlfn.CONCAT("grp ",P$2*2)&amp;"'!"&amp;_xlfn.CONCAT(P$85,formatting!$A13+2))</f>
        <v>False</v>
      </c>
      <c r="Q14" s="143" t="str" cm="1">
        <f t="array" aca="1" ref="Q14" ca="1">INDIRECT("'"&amp;_xlfn.CONCAT("grp ",Q$2*2)&amp;"'!"&amp;_xlfn.CONCAT(Q$85,formatting!$A13+2))</f>
        <v>False</v>
      </c>
      <c r="R14" s="142" t="str" cm="1">
        <f t="array" aca="1" ref="R14" ca="1">INDIRECT("'"&amp;_xlfn.CONCAT("grp ",R$2*2)&amp;"'!"&amp;_xlfn.CONCAT(R$85,formatting!$A13+2))</f>
        <v>True</v>
      </c>
      <c r="S14" s="125" t="str" cm="1">
        <f t="array" aca="1" ref="S14" ca="1">INDIRECT("'"&amp;_xlfn.CONCAT("grp ",S$2*2)&amp;"'!"&amp;_xlfn.CONCAT(S$85,formatting!$A13+2))</f>
        <v>True</v>
      </c>
      <c r="T14" s="125" t="str" cm="1">
        <f t="array" aca="1" ref="T14" ca="1">INDIRECT("'"&amp;_xlfn.CONCAT("grp ",T$2*2)&amp;"'!"&amp;_xlfn.CONCAT(T$85,formatting!$A13+2))</f>
        <v>True</v>
      </c>
      <c r="U14" s="143" t="str" cm="1">
        <f t="array" aca="1" ref="U14" ca="1">INDIRECT("'"&amp;_xlfn.CONCAT("grp ",U$2*2)&amp;"'!"&amp;_xlfn.CONCAT(U$85,formatting!$A13+2))</f>
        <v>True</v>
      </c>
      <c r="V14" s="142" t="str" cm="1">
        <f t="array" aca="1" ref="V14" ca="1">INDIRECT("'"&amp;_xlfn.CONCAT("grp ",V$2*2)&amp;"'!"&amp;_xlfn.CONCAT(V$85,formatting!$A13+2))</f>
        <v>True</v>
      </c>
      <c r="W14" s="125" t="str" cm="1">
        <f t="array" aca="1" ref="W14" ca="1">INDIRECT("'"&amp;_xlfn.CONCAT("grp ",W$2*2)&amp;"'!"&amp;_xlfn.CONCAT(W$85,formatting!$A13+2))</f>
        <v>True</v>
      </c>
      <c r="X14" s="125" t="str" cm="1">
        <f t="array" aca="1" ref="X14" ca="1">INDIRECT("'"&amp;_xlfn.CONCAT("grp ",X$2*2)&amp;"'!"&amp;_xlfn.CONCAT(X$85,formatting!$A13+2))</f>
        <v>True</v>
      </c>
      <c r="Y14" s="143" t="str" cm="1">
        <f t="array" aca="1" ref="Y14" ca="1">INDIRECT("'"&amp;_xlfn.CONCAT("grp ",Y$2*2)&amp;"'!"&amp;_xlfn.CONCAT(Y$85,formatting!$A13+2))</f>
        <v>True</v>
      </c>
    </row>
    <row r="15" spans="1:25" ht="90" customHeight="1" x14ac:dyDescent="0.25">
      <c r="A15" s="22" t="str">
        <f>formatting!C14</f>
        <v>Marker</v>
      </c>
      <c r="B15" s="23" t="str">
        <f>formatting!D14</f>
        <v>F28</v>
      </c>
      <c r="C15" s="24"/>
      <c r="D15" s="24"/>
      <c r="E15" s="134"/>
      <c r="F15" s="142" cm="1">
        <f t="array" aca="1" ref="F15" ca="1">INDIRECT("'"&amp;_xlfn.CONCAT("grp ",F$2*2)&amp;"'!"&amp;_xlfn.CONCAT(F$85,formatting!$A14+2))</f>
        <v>4</v>
      </c>
      <c r="G15" s="125" cm="1">
        <f t="array" aca="1" ref="G15" ca="1">INDIRECT("'"&amp;_xlfn.CONCAT("grp ",G$2*2)&amp;"'!"&amp;_xlfn.CONCAT(G$85,formatting!$A14+2))</f>
        <v>4</v>
      </c>
      <c r="H15" s="125" cm="1">
        <f t="array" aca="1" ref="H15" ca="1">INDIRECT("'"&amp;_xlfn.CONCAT("grp ",H$2*2)&amp;"'!"&amp;_xlfn.CONCAT(H$85,formatting!$A14+2))</f>
        <v>4</v>
      </c>
      <c r="I15" s="143" cm="1">
        <f t="array" aca="1" ref="I15" ca="1">INDIRECT("'"&amp;_xlfn.CONCAT("grp ",I$2*2)&amp;"'!"&amp;_xlfn.CONCAT(I$85,formatting!$A14+2))</f>
        <v>4</v>
      </c>
      <c r="J15" s="136" cm="1">
        <f t="array" aca="1" ref="J15" ca="1">INDIRECT("'"&amp;_xlfn.CONCAT("grp ",J$2*2)&amp;"'!"&amp;_xlfn.CONCAT(J$85,formatting!$A14+2))</f>
        <v>6</v>
      </c>
      <c r="K15" s="125" cm="1">
        <f t="array" aca="1" ref="K15" ca="1">INDIRECT("'"&amp;_xlfn.CONCAT("grp ",K$2*2)&amp;"'!"&amp;_xlfn.CONCAT(K$85,formatting!$A14+2))</f>
        <v>6</v>
      </c>
      <c r="L15" s="125" cm="1">
        <f t="array" aca="1" ref="L15" ca="1">INDIRECT("'"&amp;_xlfn.CONCAT("grp ",L$2*2)&amp;"'!"&amp;_xlfn.CONCAT(L$85,formatting!$A14+2))</f>
        <v>6</v>
      </c>
      <c r="M15" s="143" cm="1">
        <f t="array" aca="1" ref="M15" ca="1">INDIRECT("'"&amp;_xlfn.CONCAT("grp ",M$2*2)&amp;"'!"&amp;_xlfn.CONCAT(M$85,formatting!$A14+2))</f>
        <v>6</v>
      </c>
      <c r="N15" s="142" t="str" cm="1">
        <f t="array" aca="1" ref="N15" ca="1">INDIRECT("'"&amp;_xlfn.CONCAT("grp ",N$2*2)&amp;"'!"&amp;_xlfn.CONCAT(N$85,formatting!$A14+2))</f>
        <v>False</v>
      </c>
      <c r="O15" s="125" t="str" cm="1">
        <f t="array" aca="1" ref="O15" ca="1">INDIRECT("'"&amp;_xlfn.CONCAT("grp ",O$2*2)&amp;"'!"&amp;_xlfn.CONCAT(O$85,formatting!$A14+2))</f>
        <v>False</v>
      </c>
      <c r="P15" s="125" t="str" cm="1">
        <f t="array" aca="1" ref="P15" ca="1">INDIRECT("'"&amp;_xlfn.CONCAT("grp ",P$2*2)&amp;"'!"&amp;_xlfn.CONCAT(P$85,formatting!$A14+2))</f>
        <v>False</v>
      </c>
      <c r="Q15" s="143" t="str" cm="1">
        <f t="array" aca="1" ref="Q15" ca="1">INDIRECT("'"&amp;_xlfn.CONCAT("grp ",Q$2*2)&amp;"'!"&amp;_xlfn.CONCAT(Q$85,formatting!$A14+2))</f>
        <v>False</v>
      </c>
      <c r="R15" s="142" t="str" cm="1">
        <f t="array" aca="1" ref="R15" ca="1">INDIRECT("'"&amp;_xlfn.CONCAT("grp ",R$2*2)&amp;"'!"&amp;_xlfn.CONCAT(R$85,formatting!$A14+2))</f>
        <v>True</v>
      </c>
      <c r="S15" s="125" t="str" cm="1">
        <f t="array" aca="1" ref="S15" ca="1">INDIRECT("'"&amp;_xlfn.CONCAT("grp ",S$2*2)&amp;"'!"&amp;_xlfn.CONCAT(S$85,formatting!$A14+2))</f>
        <v>True</v>
      </c>
      <c r="T15" s="125" t="str" cm="1">
        <f t="array" aca="1" ref="T15" ca="1">INDIRECT("'"&amp;_xlfn.CONCAT("grp ",T$2*2)&amp;"'!"&amp;_xlfn.CONCAT(T$85,formatting!$A14+2))</f>
        <v>True</v>
      </c>
      <c r="U15" s="143" t="str" cm="1">
        <f t="array" aca="1" ref="U15" ca="1">INDIRECT("'"&amp;_xlfn.CONCAT("grp ",U$2*2)&amp;"'!"&amp;_xlfn.CONCAT(U$85,formatting!$A14+2))</f>
        <v>True</v>
      </c>
      <c r="V15" s="142" t="str" cm="1">
        <f t="array" aca="1" ref="V15" ca="1">INDIRECT("'"&amp;_xlfn.CONCAT("grp ",V$2*2)&amp;"'!"&amp;_xlfn.CONCAT(V$85,formatting!$A14+2))</f>
        <v>True</v>
      </c>
      <c r="W15" s="125" t="str" cm="1">
        <f t="array" aca="1" ref="W15" ca="1">INDIRECT("'"&amp;_xlfn.CONCAT("grp ",W$2*2)&amp;"'!"&amp;_xlfn.CONCAT(W$85,formatting!$A14+2))</f>
        <v>True</v>
      </c>
      <c r="X15" s="125" t="str" cm="1">
        <f t="array" aca="1" ref="X15" ca="1">INDIRECT("'"&amp;_xlfn.CONCAT("grp ",X$2*2)&amp;"'!"&amp;_xlfn.CONCAT(X$85,formatting!$A14+2))</f>
        <v>True</v>
      </c>
      <c r="Y15" s="143" t="str" cm="1">
        <f t="array" aca="1" ref="Y15" ca="1">INDIRECT("'"&amp;_xlfn.CONCAT("grp ",Y$2*2)&amp;"'!"&amp;_xlfn.CONCAT(Y$85,formatting!$A14+2))</f>
        <v>True</v>
      </c>
    </row>
    <row r="16" spans="1:25" ht="90" customHeight="1" x14ac:dyDescent="0.25">
      <c r="A16" s="22" t="str">
        <f>formatting!C15</f>
        <v>Marker</v>
      </c>
      <c r="B16" s="23" t="str">
        <f>formatting!D15</f>
        <v>T10</v>
      </c>
      <c r="C16" s="24"/>
      <c r="D16" s="24"/>
      <c r="E16" s="134"/>
      <c r="F16" s="142" cm="1">
        <f t="array" aca="1" ref="F16" ca="1">INDIRECT("'"&amp;_xlfn.CONCAT("grp ",F$2*2)&amp;"'!"&amp;_xlfn.CONCAT(F$85,formatting!$A15+2))</f>
        <v>6</v>
      </c>
      <c r="G16" s="125" cm="1">
        <f t="array" aca="1" ref="G16" ca="1">INDIRECT("'"&amp;_xlfn.CONCAT("grp ",G$2*2)&amp;"'!"&amp;_xlfn.CONCAT(G$85,formatting!$A15+2))</f>
        <v>2</v>
      </c>
      <c r="H16" s="125" cm="1">
        <f t="array" aca="1" ref="H16" ca="1">INDIRECT("'"&amp;_xlfn.CONCAT("grp ",H$2*2)&amp;"'!"&amp;_xlfn.CONCAT(H$85,formatting!$A15+2))</f>
        <v>4</v>
      </c>
      <c r="I16" s="143" cm="1">
        <f t="array" aca="1" ref="I16" ca="1">INDIRECT("'"&amp;_xlfn.CONCAT("grp ",I$2*2)&amp;"'!"&amp;_xlfn.CONCAT(I$85,formatting!$A15+2))</f>
        <v>2</v>
      </c>
      <c r="J16" s="136" cm="1">
        <f t="array" aca="1" ref="J16" ca="1">INDIRECT("'"&amp;_xlfn.CONCAT("grp ",J$2*2)&amp;"'!"&amp;_xlfn.CONCAT(J$85,formatting!$A15+2))</f>
        <v>6</v>
      </c>
      <c r="K16" s="125" cm="1">
        <f t="array" aca="1" ref="K16" ca="1">INDIRECT("'"&amp;_xlfn.CONCAT("grp ",K$2*2)&amp;"'!"&amp;_xlfn.CONCAT(K$85,formatting!$A15+2))</f>
        <v>5</v>
      </c>
      <c r="L16" s="125" cm="1">
        <f t="array" aca="1" ref="L16" ca="1">INDIRECT("'"&amp;_xlfn.CONCAT("grp ",L$2*2)&amp;"'!"&amp;_xlfn.CONCAT(L$85,formatting!$A15+2))</f>
        <v>6</v>
      </c>
      <c r="M16" s="143" cm="1">
        <f t="array" aca="1" ref="M16" ca="1">INDIRECT("'"&amp;_xlfn.CONCAT("grp ",M$2*2)&amp;"'!"&amp;_xlfn.CONCAT(M$85,formatting!$A15+2))</f>
        <v>5</v>
      </c>
      <c r="N16" s="142" t="str" cm="1">
        <f t="array" aca="1" ref="N16" ca="1">INDIRECT("'"&amp;_xlfn.CONCAT("grp ",N$2*2)&amp;"'!"&amp;_xlfn.CONCAT(N$85,formatting!$A15+2))</f>
        <v>False</v>
      </c>
      <c r="O16" s="125" t="str" cm="1">
        <f t="array" aca="1" ref="O16" ca="1">INDIRECT("'"&amp;_xlfn.CONCAT("grp ",O$2*2)&amp;"'!"&amp;_xlfn.CONCAT(O$85,formatting!$A15+2))</f>
        <v>False</v>
      </c>
      <c r="P16" s="125" t="str" cm="1">
        <f t="array" aca="1" ref="P16" ca="1">INDIRECT("'"&amp;_xlfn.CONCAT("grp ",P$2*2)&amp;"'!"&amp;_xlfn.CONCAT(P$85,formatting!$A15+2))</f>
        <v>False</v>
      </c>
      <c r="Q16" s="143" t="str" cm="1">
        <f t="array" aca="1" ref="Q16" ca="1">INDIRECT("'"&amp;_xlfn.CONCAT("grp ",Q$2*2)&amp;"'!"&amp;_xlfn.CONCAT(Q$85,formatting!$A15+2))</f>
        <v>False</v>
      </c>
      <c r="R16" s="142" t="str" cm="1">
        <f t="array" aca="1" ref="R16" ca="1">INDIRECT("'"&amp;_xlfn.CONCAT("grp ",R$2*2)&amp;"'!"&amp;_xlfn.CONCAT(R$85,formatting!$A15+2))</f>
        <v>True</v>
      </c>
      <c r="S16" s="125" t="str" cm="1">
        <f t="array" aca="1" ref="S16" ca="1">INDIRECT("'"&amp;_xlfn.CONCAT("grp ",S$2*2)&amp;"'!"&amp;_xlfn.CONCAT(S$85,formatting!$A15+2))</f>
        <v>False</v>
      </c>
      <c r="T16" s="125" t="str" cm="1">
        <f t="array" aca="1" ref="T16" ca="1">INDIRECT("'"&amp;_xlfn.CONCAT("grp ",T$2*2)&amp;"'!"&amp;_xlfn.CONCAT(T$85,formatting!$A15+2))</f>
        <v>True</v>
      </c>
      <c r="U16" s="143" t="str" cm="1">
        <f t="array" aca="1" ref="U16" ca="1">INDIRECT("'"&amp;_xlfn.CONCAT("grp ",U$2*2)&amp;"'!"&amp;_xlfn.CONCAT(U$85,formatting!$A15+2))</f>
        <v>False</v>
      </c>
      <c r="V16" s="142" t="str" cm="1">
        <f t="array" aca="1" ref="V16" ca="1">INDIRECT("'"&amp;_xlfn.CONCAT("grp ",V$2*2)&amp;"'!"&amp;_xlfn.CONCAT(V$85,formatting!$A15+2))</f>
        <v>True</v>
      </c>
      <c r="W16" s="125" t="str" cm="1">
        <f t="array" aca="1" ref="W16" ca="1">INDIRECT("'"&amp;_xlfn.CONCAT("grp ",W$2*2)&amp;"'!"&amp;_xlfn.CONCAT(W$85,formatting!$A15+2))</f>
        <v>False</v>
      </c>
      <c r="X16" s="125" t="str" cm="1">
        <f t="array" aca="1" ref="X16" ca="1">INDIRECT("'"&amp;_xlfn.CONCAT("grp ",X$2*2)&amp;"'!"&amp;_xlfn.CONCAT(X$85,formatting!$A15+2))</f>
        <v>True</v>
      </c>
      <c r="Y16" s="143" t="str" cm="1">
        <f t="array" aca="1" ref="Y16" ca="1">INDIRECT("'"&amp;_xlfn.CONCAT("grp ",Y$2*2)&amp;"'!"&amp;_xlfn.CONCAT(Y$85,formatting!$A15+2))</f>
        <v>False</v>
      </c>
    </row>
    <row r="17" spans="1:25" ht="90" customHeight="1" x14ac:dyDescent="0.25">
      <c r="A17" s="22" t="str">
        <f>formatting!C16</f>
        <v>Marker</v>
      </c>
      <c r="B17" s="23" t="str">
        <f>formatting!D16</f>
        <v>T13</v>
      </c>
      <c r="C17" s="24"/>
      <c r="D17" s="24"/>
      <c r="E17" s="134"/>
      <c r="F17" s="142" cm="1">
        <f t="array" aca="1" ref="F17" ca="1">INDIRECT("'"&amp;_xlfn.CONCAT("grp ",F$2*2)&amp;"'!"&amp;_xlfn.CONCAT(F$85,formatting!$A16+2))</f>
        <v>7</v>
      </c>
      <c r="G17" s="125" cm="1">
        <f t="array" aca="1" ref="G17" ca="1">INDIRECT("'"&amp;_xlfn.CONCAT("grp ",G$2*2)&amp;"'!"&amp;_xlfn.CONCAT(G$85,formatting!$A16+2))</f>
        <v>2</v>
      </c>
      <c r="H17" s="125" cm="1">
        <f t="array" aca="1" ref="H17" ca="1">INDIRECT("'"&amp;_xlfn.CONCAT("grp ",H$2*2)&amp;"'!"&amp;_xlfn.CONCAT(H$85,formatting!$A16+2))</f>
        <v>5</v>
      </c>
      <c r="I17" s="143" cm="1">
        <f t="array" aca="1" ref="I17" ca="1">INDIRECT("'"&amp;_xlfn.CONCAT("grp ",I$2*2)&amp;"'!"&amp;_xlfn.CONCAT(I$85,formatting!$A16+2))</f>
        <v>3</v>
      </c>
      <c r="J17" s="136" cm="1">
        <f t="array" aca="1" ref="J17" ca="1">INDIRECT("'"&amp;_xlfn.CONCAT("grp ",J$2*2)&amp;"'!"&amp;_xlfn.CONCAT(J$85,formatting!$A16+2))</f>
        <v>6</v>
      </c>
      <c r="K17" s="125" cm="1">
        <f t="array" aca="1" ref="K17" ca="1">INDIRECT("'"&amp;_xlfn.CONCAT("grp ",K$2*2)&amp;"'!"&amp;_xlfn.CONCAT(K$85,formatting!$A16+2))</f>
        <v>5</v>
      </c>
      <c r="L17" s="125" cm="1">
        <f t="array" aca="1" ref="L17" ca="1">INDIRECT("'"&amp;_xlfn.CONCAT("grp ",L$2*2)&amp;"'!"&amp;_xlfn.CONCAT(L$85,formatting!$A16+2))</f>
        <v>6</v>
      </c>
      <c r="M17" s="143" cm="1">
        <f t="array" aca="1" ref="M17" ca="1">INDIRECT("'"&amp;_xlfn.CONCAT("grp ",M$2*2)&amp;"'!"&amp;_xlfn.CONCAT(M$85,formatting!$A16+2))</f>
        <v>6</v>
      </c>
      <c r="N17" s="142" t="str" cm="1">
        <f t="array" aca="1" ref="N17" ca="1">INDIRECT("'"&amp;_xlfn.CONCAT("grp ",N$2*2)&amp;"'!"&amp;_xlfn.CONCAT(N$85,formatting!$A16+2))</f>
        <v>False</v>
      </c>
      <c r="O17" s="125" t="str" cm="1">
        <f t="array" aca="1" ref="O17" ca="1">INDIRECT("'"&amp;_xlfn.CONCAT("grp ",O$2*2)&amp;"'!"&amp;_xlfn.CONCAT(O$85,formatting!$A16+2))</f>
        <v>False</v>
      </c>
      <c r="P17" s="125" t="str" cm="1">
        <f t="array" aca="1" ref="P17" ca="1">INDIRECT("'"&amp;_xlfn.CONCAT("grp ",P$2*2)&amp;"'!"&amp;_xlfn.CONCAT(P$85,formatting!$A16+2))</f>
        <v>False</v>
      </c>
      <c r="Q17" s="143" t="str" cm="1">
        <f t="array" aca="1" ref="Q17" ca="1">INDIRECT("'"&amp;_xlfn.CONCAT("grp ",Q$2*2)&amp;"'!"&amp;_xlfn.CONCAT(Q$85,formatting!$A16+2))</f>
        <v>False</v>
      </c>
      <c r="R17" s="142" t="str" cm="1">
        <f t="array" aca="1" ref="R17" ca="1">INDIRECT("'"&amp;_xlfn.CONCAT("grp ",R$2*2)&amp;"'!"&amp;_xlfn.CONCAT(R$85,formatting!$A16+2))</f>
        <v>True</v>
      </c>
      <c r="S17" s="125" t="str" cm="1">
        <f t="array" aca="1" ref="S17" ca="1">INDIRECT("'"&amp;_xlfn.CONCAT("grp ",S$2*2)&amp;"'!"&amp;_xlfn.CONCAT(S$85,formatting!$A16+2))</f>
        <v>False</v>
      </c>
      <c r="T17" s="125" t="str" cm="1">
        <f t="array" aca="1" ref="T17" ca="1">INDIRECT("'"&amp;_xlfn.CONCAT("grp ",T$2*2)&amp;"'!"&amp;_xlfn.CONCAT(T$85,formatting!$A16+2))</f>
        <v>True</v>
      </c>
      <c r="U17" s="143" t="str" cm="1">
        <f t="array" aca="1" ref="U17" ca="1">INDIRECT("'"&amp;_xlfn.CONCAT("grp ",U$2*2)&amp;"'!"&amp;_xlfn.CONCAT(U$85,formatting!$A16+2))</f>
        <v>True</v>
      </c>
      <c r="V17" s="142" t="str" cm="1">
        <f t="array" aca="1" ref="V17" ca="1">INDIRECT("'"&amp;_xlfn.CONCAT("grp ",V$2*2)&amp;"'!"&amp;_xlfn.CONCAT(V$85,formatting!$A16+2))</f>
        <v>True</v>
      </c>
      <c r="W17" s="125" t="str" cm="1">
        <f t="array" aca="1" ref="W17" ca="1">INDIRECT("'"&amp;_xlfn.CONCAT("grp ",W$2*2)&amp;"'!"&amp;_xlfn.CONCAT(W$85,formatting!$A16+2))</f>
        <v>False</v>
      </c>
      <c r="X17" s="125" t="str" cm="1">
        <f t="array" aca="1" ref="X17" ca="1">INDIRECT("'"&amp;_xlfn.CONCAT("grp ",X$2*2)&amp;"'!"&amp;_xlfn.CONCAT(X$85,formatting!$A16+2))</f>
        <v>True</v>
      </c>
      <c r="Y17" s="143" t="str" cm="1">
        <f t="array" aca="1" ref="Y17" ca="1">INDIRECT("'"&amp;_xlfn.CONCAT("grp ",Y$2*2)&amp;"'!"&amp;_xlfn.CONCAT(Y$85,formatting!$A16+2))</f>
        <v>False</v>
      </c>
    </row>
    <row r="18" spans="1:25" ht="90" customHeight="1" x14ac:dyDescent="0.25">
      <c r="A18" s="22" t="str">
        <f>formatting!C17</f>
        <v>Marker</v>
      </c>
      <c r="B18" s="23" t="str">
        <f>formatting!D17</f>
        <v>T16</v>
      </c>
      <c r="C18" s="24"/>
      <c r="D18" s="24"/>
      <c r="E18" s="134"/>
      <c r="F18" s="142" cm="1">
        <f t="array" aca="1" ref="F18" ca="1">INDIRECT("'"&amp;_xlfn.CONCAT("grp ",F$2*2)&amp;"'!"&amp;_xlfn.CONCAT(F$85,formatting!$A17+2))</f>
        <v>8</v>
      </c>
      <c r="G18" s="125" cm="1">
        <f t="array" aca="1" ref="G18" ca="1">INDIRECT("'"&amp;_xlfn.CONCAT("grp ",G$2*2)&amp;"'!"&amp;_xlfn.CONCAT(G$85,formatting!$A17+2))</f>
        <v>2</v>
      </c>
      <c r="H18" s="125" cm="1">
        <f t="array" aca="1" ref="H18" ca="1">INDIRECT("'"&amp;_xlfn.CONCAT("grp ",H$2*2)&amp;"'!"&amp;_xlfn.CONCAT(H$85,formatting!$A17+2))</f>
        <v>6</v>
      </c>
      <c r="I18" s="143" cm="1">
        <f t="array" aca="1" ref="I18" ca="1">INDIRECT("'"&amp;_xlfn.CONCAT("grp ",I$2*2)&amp;"'!"&amp;_xlfn.CONCAT(I$85,formatting!$A17+2))</f>
        <v>4</v>
      </c>
      <c r="J18" s="136" cm="1">
        <f t="array" aca="1" ref="J18" ca="1">INDIRECT("'"&amp;_xlfn.CONCAT("grp ",J$2*2)&amp;"'!"&amp;_xlfn.CONCAT(J$85,formatting!$A17+2))</f>
        <v>6</v>
      </c>
      <c r="K18" s="125" cm="1">
        <f t="array" aca="1" ref="K18" ca="1">INDIRECT("'"&amp;_xlfn.CONCAT("grp ",K$2*2)&amp;"'!"&amp;_xlfn.CONCAT(K$85,formatting!$A17+2))</f>
        <v>5</v>
      </c>
      <c r="L18" s="125" cm="1">
        <f t="array" aca="1" ref="L18" ca="1">INDIRECT("'"&amp;_xlfn.CONCAT("grp ",L$2*2)&amp;"'!"&amp;_xlfn.CONCAT(L$85,formatting!$A17+2))</f>
        <v>6</v>
      </c>
      <c r="M18" s="143" cm="1">
        <f t="array" aca="1" ref="M18" ca="1">INDIRECT("'"&amp;_xlfn.CONCAT("grp ",M$2*2)&amp;"'!"&amp;_xlfn.CONCAT(M$85,formatting!$A17+2))</f>
        <v>6</v>
      </c>
      <c r="N18" s="142" t="str" cm="1">
        <f t="array" aca="1" ref="N18" ca="1">INDIRECT("'"&amp;_xlfn.CONCAT("grp ",N$2*2)&amp;"'!"&amp;_xlfn.CONCAT(N$85,formatting!$A17+2))</f>
        <v>False</v>
      </c>
      <c r="O18" s="125" t="str" cm="1">
        <f t="array" aca="1" ref="O18" ca="1">INDIRECT("'"&amp;_xlfn.CONCAT("grp ",O$2*2)&amp;"'!"&amp;_xlfn.CONCAT(O$85,formatting!$A17+2))</f>
        <v>False</v>
      </c>
      <c r="P18" s="125" t="str" cm="1">
        <f t="array" aca="1" ref="P18" ca="1">INDIRECT("'"&amp;_xlfn.CONCAT("grp ",P$2*2)&amp;"'!"&amp;_xlfn.CONCAT(P$85,formatting!$A17+2))</f>
        <v>False</v>
      </c>
      <c r="Q18" s="143" t="str" cm="1">
        <f t="array" aca="1" ref="Q18" ca="1">INDIRECT("'"&amp;_xlfn.CONCAT("grp ",Q$2*2)&amp;"'!"&amp;_xlfn.CONCAT(Q$85,formatting!$A17+2))</f>
        <v>False</v>
      </c>
      <c r="R18" s="142" t="str" cm="1">
        <f t="array" aca="1" ref="R18" ca="1">INDIRECT("'"&amp;_xlfn.CONCAT("grp ",R$2*2)&amp;"'!"&amp;_xlfn.CONCAT(R$85,formatting!$A17+2))</f>
        <v>True</v>
      </c>
      <c r="S18" s="125" t="str" cm="1">
        <f t="array" aca="1" ref="S18" ca="1">INDIRECT("'"&amp;_xlfn.CONCAT("grp ",S$2*2)&amp;"'!"&amp;_xlfn.CONCAT(S$85,formatting!$A17+2))</f>
        <v>False</v>
      </c>
      <c r="T18" s="125" t="str" cm="1">
        <f t="array" aca="1" ref="T18" ca="1">INDIRECT("'"&amp;_xlfn.CONCAT("grp ",T$2*2)&amp;"'!"&amp;_xlfn.CONCAT(T$85,formatting!$A17+2))</f>
        <v>False</v>
      </c>
      <c r="U18" s="143" t="str" cm="1">
        <f t="array" aca="1" ref="U18" ca="1">INDIRECT("'"&amp;_xlfn.CONCAT("grp ",U$2*2)&amp;"'!"&amp;_xlfn.CONCAT(U$85,formatting!$A17+2))</f>
        <v>True</v>
      </c>
      <c r="V18" s="142" t="str" cm="1">
        <f t="array" aca="1" ref="V18" ca="1">INDIRECT("'"&amp;_xlfn.CONCAT("grp ",V$2*2)&amp;"'!"&amp;_xlfn.CONCAT(V$85,formatting!$A17+2))</f>
        <v>True</v>
      </c>
      <c r="W18" s="125" t="str" cm="1">
        <f t="array" aca="1" ref="W18" ca="1">INDIRECT("'"&amp;_xlfn.CONCAT("grp ",W$2*2)&amp;"'!"&amp;_xlfn.CONCAT(W$85,formatting!$A17+2))</f>
        <v>False</v>
      </c>
      <c r="X18" s="125" t="str" cm="1">
        <f t="array" aca="1" ref="X18" ca="1">INDIRECT("'"&amp;_xlfn.CONCAT("grp ",X$2*2)&amp;"'!"&amp;_xlfn.CONCAT(X$85,formatting!$A17+2))</f>
        <v>False</v>
      </c>
      <c r="Y18" s="143" t="str" cm="1">
        <f t="array" aca="1" ref="Y18" ca="1">INDIRECT("'"&amp;_xlfn.CONCAT("grp ",Y$2*2)&amp;"'!"&amp;_xlfn.CONCAT(Y$85,formatting!$A17+2))</f>
        <v>False</v>
      </c>
    </row>
    <row r="19" spans="1:25" ht="90" customHeight="1" x14ac:dyDescent="0.25">
      <c r="A19" s="22" t="str">
        <f>formatting!C18</f>
        <v>Marker</v>
      </c>
      <c r="B19" s="23" t="str">
        <f>formatting!D18</f>
        <v>T18</v>
      </c>
      <c r="C19" s="24"/>
      <c r="D19" s="24"/>
      <c r="E19" s="134"/>
      <c r="F19" s="142" cm="1">
        <f t="array" aca="1" ref="F19" ca="1">INDIRECT("'"&amp;_xlfn.CONCAT("grp ",F$2*2)&amp;"'!"&amp;_xlfn.CONCAT(F$85,formatting!$A18+2))</f>
        <v>5</v>
      </c>
      <c r="G19" s="125" cm="1">
        <f t="array" aca="1" ref="G19" ca="1">INDIRECT("'"&amp;_xlfn.CONCAT("grp ",G$2*2)&amp;"'!"&amp;_xlfn.CONCAT(G$85,formatting!$A18+2))</f>
        <v>3</v>
      </c>
      <c r="H19" s="125" cm="1">
        <f t="array" aca="1" ref="H19" ca="1">INDIRECT("'"&amp;_xlfn.CONCAT("grp ",H$2*2)&amp;"'!"&amp;_xlfn.CONCAT(H$85,formatting!$A18+2))</f>
        <v>3</v>
      </c>
      <c r="I19" s="143" cm="1">
        <f t="array" aca="1" ref="I19" ca="1">INDIRECT("'"&amp;_xlfn.CONCAT("grp ",I$2*2)&amp;"'!"&amp;_xlfn.CONCAT(I$85,formatting!$A18+2))</f>
        <v>3</v>
      </c>
      <c r="J19" s="136" cm="1">
        <f t="array" aca="1" ref="J19" ca="1">INDIRECT("'"&amp;_xlfn.CONCAT("grp ",J$2*2)&amp;"'!"&amp;_xlfn.CONCAT(J$85,formatting!$A18+2))</f>
        <v>6</v>
      </c>
      <c r="K19" s="125" cm="1">
        <f t="array" aca="1" ref="K19" ca="1">INDIRECT("'"&amp;_xlfn.CONCAT("grp ",K$2*2)&amp;"'!"&amp;_xlfn.CONCAT(K$85,formatting!$A18+2))</f>
        <v>6</v>
      </c>
      <c r="L19" s="125" cm="1">
        <f t="array" aca="1" ref="L19" ca="1">INDIRECT("'"&amp;_xlfn.CONCAT("grp ",L$2*2)&amp;"'!"&amp;_xlfn.CONCAT(L$85,formatting!$A18+2))</f>
        <v>6</v>
      </c>
      <c r="M19" s="143" cm="1">
        <f t="array" aca="1" ref="M19" ca="1">INDIRECT("'"&amp;_xlfn.CONCAT("grp ",M$2*2)&amp;"'!"&amp;_xlfn.CONCAT(M$85,formatting!$A18+2))</f>
        <v>6</v>
      </c>
      <c r="N19" s="142" t="str" cm="1">
        <f t="array" aca="1" ref="N19" ca="1">INDIRECT("'"&amp;_xlfn.CONCAT("grp ",N$2*2)&amp;"'!"&amp;_xlfn.CONCAT(N$85,formatting!$A18+2))</f>
        <v>False</v>
      </c>
      <c r="O19" s="125" t="str" cm="1">
        <f t="array" aca="1" ref="O19" ca="1">INDIRECT("'"&amp;_xlfn.CONCAT("grp ",O$2*2)&amp;"'!"&amp;_xlfn.CONCAT(O$85,formatting!$A18+2))</f>
        <v>False</v>
      </c>
      <c r="P19" s="125" t="str" cm="1">
        <f t="array" aca="1" ref="P19" ca="1">INDIRECT("'"&amp;_xlfn.CONCAT("grp ",P$2*2)&amp;"'!"&amp;_xlfn.CONCAT(P$85,formatting!$A18+2))</f>
        <v>False</v>
      </c>
      <c r="Q19" s="143" t="str" cm="1">
        <f t="array" aca="1" ref="Q19" ca="1">INDIRECT("'"&amp;_xlfn.CONCAT("grp ",Q$2*2)&amp;"'!"&amp;_xlfn.CONCAT(Q$85,formatting!$A18+2))</f>
        <v>False</v>
      </c>
      <c r="R19" s="142" t="str" cm="1">
        <f t="array" aca="1" ref="R19" ca="1">INDIRECT("'"&amp;_xlfn.CONCAT("grp ",R$2*2)&amp;"'!"&amp;_xlfn.CONCAT(R$85,formatting!$A18+2))</f>
        <v>True</v>
      </c>
      <c r="S19" s="125" t="str" cm="1">
        <f t="array" aca="1" ref="S19" ca="1">INDIRECT("'"&amp;_xlfn.CONCAT("grp ",S$2*2)&amp;"'!"&amp;_xlfn.CONCAT(S$85,formatting!$A18+2))</f>
        <v>True</v>
      </c>
      <c r="T19" s="125" t="str" cm="1">
        <f t="array" aca="1" ref="T19" ca="1">INDIRECT("'"&amp;_xlfn.CONCAT("grp ",T$2*2)&amp;"'!"&amp;_xlfn.CONCAT(T$85,formatting!$A18+2))</f>
        <v>True</v>
      </c>
      <c r="U19" s="143" t="str" cm="1">
        <f t="array" aca="1" ref="U19" ca="1">INDIRECT("'"&amp;_xlfn.CONCAT("grp ",U$2*2)&amp;"'!"&amp;_xlfn.CONCAT(U$85,formatting!$A18+2))</f>
        <v>True</v>
      </c>
      <c r="V19" s="142" t="str" cm="1">
        <f t="array" aca="1" ref="V19" ca="1">INDIRECT("'"&amp;_xlfn.CONCAT("grp ",V$2*2)&amp;"'!"&amp;_xlfn.CONCAT(V$85,formatting!$A18+2))</f>
        <v>True</v>
      </c>
      <c r="W19" s="125" t="str" cm="1">
        <f t="array" aca="1" ref="W19" ca="1">INDIRECT("'"&amp;_xlfn.CONCAT("grp ",W$2*2)&amp;"'!"&amp;_xlfn.CONCAT(W$85,formatting!$A18+2))</f>
        <v>False</v>
      </c>
      <c r="X19" s="125" t="str" cm="1">
        <f t="array" aca="1" ref="X19" ca="1">INDIRECT("'"&amp;_xlfn.CONCAT("grp ",X$2*2)&amp;"'!"&amp;_xlfn.CONCAT(X$85,formatting!$A18+2))</f>
        <v>False</v>
      </c>
      <c r="Y19" s="143" t="str" cm="1">
        <f t="array" aca="1" ref="Y19" ca="1">INDIRECT("'"&amp;_xlfn.CONCAT("grp ",Y$2*2)&amp;"'!"&amp;_xlfn.CONCAT(Y$85,formatting!$A18+2))</f>
        <v>False</v>
      </c>
    </row>
    <row r="20" spans="1:25" ht="90" customHeight="1" x14ac:dyDescent="0.25">
      <c r="A20" s="22" t="str">
        <f>formatting!C19</f>
        <v>Marker</v>
      </c>
      <c r="B20" s="23" t="str">
        <f>formatting!D19</f>
        <v>T9</v>
      </c>
      <c r="C20" s="24"/>
      <c r="D20" s="24"/>
      <c r="E20" s="134"/>
      <c r="F20" s="142" cm="1">
        <f t="array" aca="1" ref="F20" ca="1">INDIRECT("'"&amp;_xlfn.CONCAT("grp ",F$2*2)&amp;"'!"&amp;_xlfn.CONCAT(F$85,formatting!$A19+2))</f>
        <v>5</v>
      </c>
      <c r="G20" s="125" cm="1">
        <f t="array" aca="1" ref="G20" ca="1">INDIRECT("'"&amp;_xlfn.CONCAT("grp ",G$2*2)&amp;"'!"&amp;_xlfn.CONCAT(G$85,formatting!$A19+2))</f>
        <v>3</v>
      </c>
      <c r="H20" s="125" cm="1">
        <f t="array" aca="1" ref="H20" ca="1">INDIRECT("'"&amp;_xlfn.CONCAT("grp ",H$2*2)&amp;"'!"&amp;_xlfn.CONCAT(H$85,formatting!$A19+2))</f>
        <v>5</v>
      </c>
      <c r="I20" s="143" cm="1">
        <f t="array" aca="1" ref="I20" ca="1">INDIRECT("'"&amp;_xlfn.CONCAT("grp ",I$2*2)&amp;"'!"&amp;_xlfn.CONCAT(I$85,formatting!$A19+2))</f>
        <v>4</v>
      </c>
      <c r="J20" s="136" cm="1">
        <f t="array" aca="1" ref="J20" ca="1">INDIRECT("'"&amp;_xlfn.CONCAT("grp ",J$2*2)&amp;"'!"&amp;_xlfn.CONCAT(J$85,formatting!$A19+2))</f>
        <v>6</v>
      </c>
      <c r="K20" s="125" cm="1">
        <f t="array" aca="1" ref="K20" ca="1">INDIRECT("'"&amp;_xlfn.CONCAT("grp ",K$2*2)&amp;"'!"&amp;_xlfn.CONCAT(K$85,formatting!$A19+2))</f>
        <v>6</v>
      </c>
      <c r="L20" s="125" cm="1">
        <f t="array" aca="1" ref="L20" ca="1">INDIRECT("'"&amp;_xlfn.CONCAT("grp ",L$2*2)&amp;"'!"&amp;_xlfn.CONCAT(L$85,formatting!$A19+2))</f>
        <v>6</v>
      </c>
      <c r="M20" s="143" cm="1">
        <f t="array" aca="1" ref="M20" ca="1">INDIRECT("'"&amp;_xlfn.CONCAT("grp ",M$2*2)&amp;"'!"&amp;_xlfn.CONCAT(M$85,formatting!$A19+2))</f>
        <v>6</v>
      </c>
      <c r="N20" s="142" t="str" cm="1">
        <f t="array" aca="1" ref="N20" ca="1">INDIRECT("'"&amp;_xlfn.CONCAT("grp ",N$2*2)&amp;"'!"&amp;_xlfn.CONCAT(N$85,formatting!$A19+2))</f>
        <v>False</v>
      </c>
      <c r="O20" s="125" t="str" cm="1">
        <f t="array" aca="1" ref="O20" ca="1">INDIRECT("'"&amp;_xlfn.CONCAT("grp ",O$2*2)&amp;"'!"&amp;_xlfn.CONCAT(O$85,formatting!$A19+2))</f>
        <v>False</v>
      </c>
      <c r="P20" s="125" t="str" cm="1">
        <f t="array" aca="1" ref="P20" ca="1">INDIRECT("'"&amp;_xlfn.CONCAT("grp ",P$2*2)&amp;"'!"&amp;_xlfn.CONCAT(P$85,formatting!$A19+2))</f>
        <v>False</v>
      </c>
      <c r="Q20" s="143" t="str" cm="1">
        <f t="array" aca="1" ref="Q20" ca="1">INDIRECT("'"&amp;_xlfn.CONCAT("grp ",Q$2*2)&amp;"'!"&amp;_xlfn.CONCAT(Q$85,formatting!$A19+2))</f>
        <v>False</v>
      </c>
      <c r="R20" s="142" t="str" cm="1">
        <f t="array" aca="1" ref="R20" ca="1">INDIRECT("'"&amp;_xlfn.CONCAT("grp ",R$2*2)&amp;"'!"&amp;_xlfn.CONCAT(R$85,formatting!$A19+2))</f>
        <v>True</v>
      </c>
      <c r="S20" s="125" t="str" cm="1">
        <f t="array" aca="1" ref="S20" ca="1">INDIRECT("'"&amp;_xlfn.CONCAT("grp ",S$2*2)&amp;"'!"&amp;_xlfn.CONCAT(S$85,formatting!$A19+2))</f>
        <v>True</v>
      </c>
      <c r="T20" s="125" t="str" cm="1">
        <f t="array" aca="1" ref="T20" ca="1">INDIRECT("'"&amp;_xlfn.CONCAT("grp ",T$2*2)&amp;"'!"&amp;_xlfn.CONCAT(T$85,formatting!$A19+2))</f>
        <v>True</v>
      </c>
      <c r="U20" s="143" t="str" cm="1">
        <f t="array" aca="1" ref="U20" ca="1">INDIRECT("'"&amp;_xlfn.CONCAT("grp ",U$2*2)&amp;"'!"&amp;_xlfn.CONCAT(U$85,formatting!$A19+2))</f>
        <v>True</v>
      </c>
      <c r="V20" s="142" t="str" cm="1">
        <f t="array" aca="1" ref="V20" ca="1">INDIRECT("'"&amp;_xlfn.CONCAT("grp ",V$2*2)&amp;"'!"&amp;_xlfn.CONCAT(V$85,formatting!$A19+2))</f>
        <v>False</v>
      </c>
      <c r="W20" s="125" t="str" cm="1">
        <f t="array" aca="1" ref="W20" ca="1">INDIRECT("'"&amp;_xlfn.CONCAT("grp ",W$2*2)&amp;"'!"&amp;_xlfn.CONCAT(W$85,formatting!$A19+2))</f>
        <v>False</v>
      </c>
      <c r="X20" s="125" t="str" cm="1">
        <f t="array" aca="1" ref="X20" ca="1">INDIRECT("'"&amp;_xlfn.CONCAT("grp ",X$2*2)&amp;"'!"&amp;_xlfn.CONCAT(X$85,formatting!$A19+2))</f>
        <v>False</v>
      </c>
      <c r="Y20" s="143" t="str" cm="1">
        <f t="array" aca="1" ref="Y20" ca="1">INDIRECT("'"&amp;_xlfn.CONCAT("grp ",Y$2*2)&amp;"'!"&amp;_xlfn.CONCAT(Y$85,formatting!$A19+2))</f>
        <v>False</v>
      </c>
    </row>
    <row r="21" spans="1:25" ht="90" customHeight="1" x14ac:dyDescent="0.25">
      <c r="A21" s="22" t="str">
        <f>formatting!C20</f>
        <v>Marker Cap</v>
      </c>
      <c r="B21" s="23" t="str">
        <f>formatting!D20</f>
        <v>C16</v>
      </c>
      <c r="C21" s="24"/>
      <c r="D21" s="24"/>
      <c r="E21" s="134"/>
      <c r="F21" s="142" cm="1">
        <f t="array" aca="1" ref="F21" ca="1">INDIRECT("'"&amp;_xlfn.CONCAT("grp ",F$2*2)&amp;"'!"&amp;_xlfn.CONCAT(F$85,formatting!$A20+2))</f>
        <v>4</v>
      </c>
      <c r="G21" s="125" cm="1">
        <f t="array" aca="1" ref="G21" ca="1">INDIRECT("'"&amp;_xlfn.CONCAT("grp ",G$2*2)&amp;"'!"&amp;_xlfn.CONCAT(G$85,formatting!$A20+2))</f>
        <v>4</v>
      </c>
      <c r="H21" s="125" cm="1">
        <f t="array" aca="1" ref="H21" ca="1">INDIRECT("'"&amp;_xlfn.CONCAT("grp ",H$2*2)&amp;"'!"&amp;_xlfn.CONCAT(H$85,formatting!$A20+2))</f>
        <v>4</v>
      </c>
      <c r="I21" s="143" cm="1">
        <f t="array" aca="1" ref="I21" ca="1">INDIRECT("'"&amp;_xlfn.CONCAT("grp ",I$2*2)&amp;"'!"&amp;_xlfn.CONCAT(I$85,formatting!$A20+2))</f>
        <v>4</v>
      </c>
      <c r="J21" s="136" cm="1">
        <f t="array" aca="1" ref="J21" ca="1">INDIRECT("'"&amp;_xlfn.CONCAT("grp ",J$2*2)&amp;"'!"&amp;_xlfn.CONCAT(J$85,formatting!$A20+2))</f>
        <v>6</v>
      </c>
      <c r="K21" s="125" cm="1">
        <f t="array" aca="1" ref="K21" ca="1">INDIRECT("'"&amp;_xlfn.CONCAT("grp ",K$2*2)&amp;"'!"&amp;_xlfn.CONCAT(K$85,formatting!$A20+2))</f>
        <v>6</v>
      </c>
      <c r="L21" s="125" cm="1">
        <f t="array" aca="1" ref="L21" ca="1">INDIRECT("'"&amp;_xlfn.CONCAT("grp ",L$2*2)&amp;"'!"&amp;_xlfn.CONCAT(L$85,formatting!$A20+2))</f>
        <v>6</v>
      </c>
      <c r="M21" s="143" cm="1">
        <f t="array" aca="1" ref="M21" ca="1">INDIRECT("'"&amp;_xlfn.CONCAT("grp ",M$2*2)&amp;"'!"&amp;_xlfn.CONCAT(M$85,formatting!$A20+2))</f>
        <v>6</v>
      </c>
      <c r="N21" s="142" t="str" cm="1">
        <f t="array" aca="1" ref="N21" ca="1">INDIRECT("'"&amp;_xlfn.CONCAT("grp ",N$2*2)&amp;"'!"&amp;_xlfn.CONCAT(N$85,formatting!$A20+2))</f>
        <v>False</v>
      </c>
      <c r="O21" s="125" t="str" cm="1">
        <f t="array" aca="1" ref="O21" ca="1">INDIRECT("'"&amp;_xlfn.CONCAT("grp ",O$2*2)&amp;"'!"&amp;_xlfn.CONCAT(O$85,formatting!$A20+2))</f>
        <v>False</v>
      </c>
      <c r="P21" s="125" t="str" cm="1">
        <f t="array" aca="1" ref="P21" ca="1">INDIRECT("'"&amp;_xlfn.CONCAT("grp ",P$2*2)&amp;"'!"&amp;_xlfn.CONCAT(P$85,formatting!$A20+2))</f>
        <v>False</v>
      </c>
      <c r="Q21" s="143" t="str" cm="1">
        <f t="array" aca="1" ref="Q21" ca="1">INDIRECT("'"&amp;_xlfn.CONCAT("grp ",Q$2*2)&amp;"'!"&amp;_xlfn.CONCAT(Q$85,formatting!$A20+2))</f>
        <v>False</v>
      </c>
      <c r="R21" s="142" t="str" cm="1">
        <f t="array" aca="1" ref="R21" ca="1">INDIRECT("'"&amp;_xlfn.CONCAT("grp ",R$2*2)&amp;"'!"&amp;_xlfn.CONCAT(R$85,formatting!$A20+2))</f>
        <v>True</v>
      </c>
      <c r="S21" s="125" t="str" cm="1">
        <f t="array" aca="1" ref="S21" ca="1">INDIRECT("'"&amp;_xlfn.CONCAT("grp ",S$2*2)&amp;"'!"&amp;_xlfn.CONCAT(S$85,formatting!$A20+2))</f>
        <v>True</v>
      </c>
      <c r="T21" s="125" t="str" cm="1">
        <f t="array" aca="1" ref="T21" ca="1">INDIRECT("'"&amp;_xlfn.CONCAT("grp ",T$2*2)&amp;"'!"&amp;_xlfn.CONCAT(T$85,formatting!$A20+2))</f>
        <v>True</v>
      </c>
      <c r="U21" s="143" t="str" cm="1">
        <f t="array" aca="1" ref="U21" ca="1">INDIRECT("'"&amp;_xlfn.CONCAT("grp ",U$2*2)&amp;"'!"&amp;_xlfn.CONCAT(U$85,formatting!$A20+2))</f>
        <v>True</v>
      </c>
      <c r="V21" s="142" t="str" cm="1">
        <f t="array" aca="1" ref="V21" ca="1">INDIRECT("'"&amp;_xlfn.CONCAT("grp ",V$2*2)&amp;"'!"&amp;_xlfn.CONCAT(V$85,formatting!$A20+2))</f>
        <v>True</v>
      </c>
      <c r="W21" s="125" t="str" cm="1">
        <f t="array" aca="1" ref="W21" ca="1">INDIRECT("'"&amp;_xlfn.CONCAT("grp ",W$2*2)&amp;"'!"&amp;_xlfn.CONCAT(W$85,formatting!$A20+2))</f>
        <v>True</v>
      </c>
      <c r="X21" s="125" t="str" cm="1">
        <f t="array" aca="1" ref="X21" ca="1">INDIRECT("'"&amp;_xlfn.CONCAT("grp ",X$2*2)&amp;"'!"&amp;_xlfn.CONCAT(X$85,formatting!$A20+2))</f>
        <v>True</v>
      </c>
      <c r="Y21" s="143" t="str" cm="1">
        <f t="array" aca="1" ref="Y21" ca="1">INDIRECT("'"&amp;_xlfn.CONCAT("grp ",Y$2*2)&amp;"'!"&amp;_xlfn.CONCAT(Y$85,formatting!$A20+2))</f>
        <v>True</v>
      </c>
    </row>
    <row r="22" spans="1:25" ht="90" customHeight="1" x14ac:dyDescent="0.25">
      <c r="A22" s="22" t="str">
        <f>formatting!C21</f>
        <v>Marker Cap</v>
      </c>
      <c r="B22" s="23" t="str">
        <f>formatting!D21</f>
        <v>T17</v>
      </c>
      <c r="C22" s="24"/>
      <c r="D22" s="24"/>
      <c r="E22" s="134"/>
      <c r="F22" s="142" cm="1">
        <f t="array" aca="1" ref="F22" ca="1">INDIRECT("'"&amp;_xlfn.CONCAT("grp ",F$2*2)&amp;"'!"&amp;_xlfn.CONCAT(F$85,formatting!$A21+2))</f>
        <v>4</v>
      </c>
      <c r="G22" s="125" cm="1">
        <f t="array" aca="1" ref="G22" ca="1">INDIRECT("'"&amp;_xlfn.CONCAT("grp ",G$2*2)&amp;"'!"&amp;_xlfn.CONCAT(G$85,formatting!$A21+2))</f>
        <v>4</v>
      </c>
      <c r="H22" s="125" cm="1">
        <f t="array" aca="1" ref="H22" ca="1">INDIRECT("'"&amp;_xlfn.CONCAT("grp ",H$2*2)&amp;"'!"&amp;_xlfn.CONCAT(H$85,formatting!$A21+2))</f>
        <v>4</v>
      </c>
      <c r="I22" s="143" cm="1">
        <f t="array" aca="1" ref="I22" ca="1">INDIRECT("'"&amp;_xlfn.CONCAT("grp ",I$2*2)&amp;"'!"&amp;_xlfn.CONCAT(I$85,formatting!$A21+2))</f>
        <v>4</v>
      </c>
      <c r="J22" s="136" cm="1">
        <f t="array" aca="1" ref="J22" ca="1">INDIRECT("'"&amp;_xlfn.CONCAT("grp ",J$2*2)&amp;"'!"&amp;_xlfn.CONCAT(J$85,formatting!$A21+2))</f>
        <v>6</v>
      </c>
      <c r="K22" s="125" cm="1">
        <f t="array" aca="1" ref="K22" ca="1">INDIRECT("'"&amp;_xlfn.CONCAT("grp ",K$2*2)&amp;"'!"&amp;_xlfn.CONCAT(K$85,formatting!$A21+2))</f>
        <v>6</v>
      </c>
      <c r="L22" s="125" cm="1">
        <f t="array" aca="1" ref="L22" ca="1">INDIRECT("'"&amp;_xlfn.CONCAT("grp ",L$2*2)&amp;"'!"&amp;_xlfn.CONCAT(L$85,formatting!$A21+2))</f>
        <v>6</v>
      </c>
      <c r="M22" s="143" cm="1">
        <f t="array" aca="1" ref="M22" ca="1">INDIRECT("'"&amp;_xlfn.CONCAT("grp ",M$2*2)&amp;"'!"&amp;_xlfn.CONCAT(M$85,formatting!$A21+2))</f>
        <v>6</v>
      </c>
      <c r="N22" s="142" t="str" cm="1">
        <f t="array" aca="1" ref="N22" ca="1">INDIRECT("'"&amp;_xlfn.CONCAT("grp ",N$2*2)&amp;"'!"&amp;_xlfn.CONCAT(N$85,formatting!$A21+2))</f>
        <v>False</v>
      </c>
      <c r="O22" s="125" t="str" cm="1">
        <f t="array" aca="1" ref="O22" ca="1">INDIRECT("'"&amp;_xlfn.CONCAT("grp ",O$2*2)&amp;"'!"&amp;_xlfn.CONCAT(O$85,formatting!$A21+2))</f>
        <v>False</v>
      </c>
      <c r="P22" s="125" t="str" cm="1">
        <f t="array" aca="1" ref="P22" ca="1">INDIRECT("'"&amp;_xlfn.CONCAT("grp ",P$2*2)&amp;"'!"&amp;_xlfn.CONCAT(P$85,formatting!$A21+2))</f>
        <v>False</v>
      </c>
      <c r="Q22" s="143" t="str" cm="1">
        <f t="array" aca="1" ref="Q22" ca="1">INDIRECT("'"&amp;_xlfn.CONCAT("grp ",Q$2*2)&amp;"'!"&amp;_xlfn.CONCAT(Q$85,formatting!$A21+2))</f>
        <v>False</v>
      </c>
      <c r="R22" s="142" t="str" cm="1">
        <f t="array" aca="1" ref="R22" ca="1">INDIRECT("'"&amp;_xlfn.CONCAT("grp ",R$2*2)&amp;"'!"&amp;_xlfn.CONCAT(R$85,formatting!$A21+2))</f>
        <v>True</v>
      </c>
      <c r="S22" s="125" t="str" cm="1">
        <f t="array" aca="1" ref="S22" ca="1">INDIRECT("'"&amp;_xlfn.CONCAT("grp ",S$2*2)&amp;"'!"&amp;_xlfn.CONCAT(S$85,formatting!$A21+2))</f>
        <v>True</v>
      </c>
      <c r="T22" s="125" t="str" cm="1">
        <f t="array" aca="1" ref="T22" ca="1">INDIRECT("'"&amp;_xlfn.CONCAT("grp ",T$2*2)&amp;"'!"&amp;_xlfn.CONCAT(T$85,formatting!$A21+2))</f>
        <v>True</v>
      </c>
      <c r="U22" s="143" t="str" cm="1">
        <f t="array" aca="1" ref="U22" ca="1">INDIRECT("'"&amp;_xlfn.CONCAT("grp ",U$2*2)&amp;"'!"&amp;_xlfn.CONCAT(U$85,formatting!$A21+2))</f>
        <v>True</v>
      </c>
      <c r="V22" s="142" t="str" cm="1">
        <f t="array" aca="1" ref="V22" ca="1">INDIRECT("'"&amp;_xlfn.CONCAT("grp ",V$2*2)&amp;"'!"&amp;_xlfn.CONCAT(V$85,formatting!$A21+2))</f>
        <v>True</v>
      </c>
      <c r="W22" s="125" t="str" cm="1">
        <f t="array" aca="1" ref="W22" ca="1">INDIRECT("'"&amp;_xlfn.CONCAT("grp ",W$2*2)&amp;"'!"&amp;_xlfn.CONCAT(W$85,formatting!$A21+2))</f>
        <v>True</v>
      </c>
      <c r="X22" s="125" t="str" cm="1">
        <f t="array" aca="1" ref="X22" ca="1">INDIRECT("'"&amp;_xlfn.CONCAT("grp ",X$2*2)&amp;"'!"&amp;_xlfn.CONCAT(X$85,formatting!$A21+2))</f>
        <v>True</v>
      </c>
      <c r="Y22" s="143" t="str" cm="1">
        <f t="array" aca="1" ref="Y22" ca="1">INDIRECT("'"&amp;_xlfn.CONCAT("grp ",Y$2*2)&amp;"'!"&amp;_xlfn.CONCAT(Y$85,formatting!$A21+2))</f>
        <v>True</v>
      </c>
    </row>
    <row r="23" spans="1:25" ht="90" customHeight="1" x14ac:dyDescent="0.25">
      <c r="A23" s="22" t="str">
        <f>formatting!C22</f>
        <v>Marker Cap</v>
      </c>
      <c r="B23" s="23" t="str">
        <f>formatting!D22</f>
        <v>T54</v>
      </c>
      <c r="C23" s="24"/>
      <c r="D23" s="24"/>
      <c r="E23" s="134"/>
      <c r="F23" s="142" cm="1">
        <f t="array" aca="1" ref="F23" ca="1">INDIRECT("'"&amp;_xlfn.CONCAT("grp ",F$2*2)&amp;"'!"&amp;_xlfn.CONCAT(F$85,formatting!$A22+2))</f>
        <v>5</v>
      </c>
      <c r="G23" s="125" cm="1">
        <f t="array" aca="1" ref="G23" ca="1">INDIRECT("'"&amp;_xlfn.CONCAT("grp ",G$2*2)&amp;"'!"&amp;_xlfn.CONCAT(G$85,formatting!$A22+2))</f>
        <v>3</v>
      </c>
      <c r="H23" s="125" cm="1">
        <f t="array" aca="1" ref="H23" ca="1">INDIRECT("'"&amp;_xlfn.CONCAT("grp ",H$2*2)&amp;"'!"&amp;_xlfn.CONCAT(H$85,formatting!$A22+2))</f>
        <v>5</v>
      </c>
      <c r="I23" s="143" cm="1">
        <f t="array" aca="1" ref="I23" ca="1">INDIRECT("'"&amp;_xlfn.CONCAT("grp ",I$2*2)&amp;"'!"&amp;_xlfn.CONCAT(I$85,formatting!$A22+2))</f>
        <v>5</v>
      </c>
      <c r="J23" s="136" cm="1">
        <f t="array" aca="1" ref="J23" ca="1">INDIRECT("'"&amp;_xlfn.CONCAT("grp ",J$2*2)&amp;"'!"&amp;_xlfn.CONCAT(J$85,formatting!$A22+2))</f>
        <v>6</v>
      </c>
      <c r="K23" s="125" cm="1">
        <f t="array" aca="1" ref="K23" ca="1">INDIRECT("'"&amp;_xlfn.CONCAT("grp ",K$2*2)&amp;"'!"&amp;_xlfn.CONCAT(K$85,formatting!$A22+2))</f>
        <v>6</v>
      </c>
      <c r="L23" s="125" cm="1">
        <f t="array" aca="1" ref="L23" ca="1">INDIRECT("'"&amp;_xlfn.CONCAT("grp ",L$2*2)&amp;"'!"&amp;_xlfn.CONCAT(L$85,formatting!$A22+2))</f>
        <v>6</v>
      </c>
      <c r="M23" s="143" cm="1">
        <f t="array" aca="1" ref="M23" ca="1">INDIRECT("'"&amp;_xlfn.CONCAT("grp ",M$2*2)&amp;"'!"&amp;_xlfn.CONCAT(M$85,formatting!$A22+2))</f>
        <v>6</v>
      </c>
      <c r="N23" s="142" t="str" cm="1">
        <f t="array" aca="1" ref="N23" ca="1">INDIRECT("'"&amp;_xlfn.CONCAT("grp ",N$2*2)&amp;"'!"&amp;_xlfn.CONCAT(N$85,formatting!$A22+2))</f>
        <v>False</v>
      </c>
      <c r="O23" s="125" t="str" cm="1">
        <f t="array" aca="1" ref="O23" ca="1">INDIRECT("'"&amp;_xlfn.CONCAT("grp ",O$2*2)&amp;"'!"&amp;_xlfn.CONCAT(O$85,formatting!$A22+2))</f>
        <v>False</v>
      </c>
      <c r="P23" s="125" t="str" cm="1">
        <f t="array" aca="1" ref="P23" ca="1">INDIRECT("'"&amp;_xlfn.CONCAT("grp ",P$2*2)&amp;"'!"&amp;_xlfn.CONCAT(P$85,formatting!$A22+2))</f>
        <v>False</v>
      </c>
      <c r="Q23" s="143" t="str" cm="1">
        <f t="array" aca="1" ref="Q23" ca="1">INDIRECT("'"&amp;_xlfn.CONCAT("grp ",Q$2*2)&amp;"'!"&amp;_xlfn.CONCAT(Q$85,formatting!$A22+2))</f>
        <v>False</v>
      </c>
      <c r="R23" s="142" t="str" cm="1">
        <f t="array" aca="1" ref="R23" ca="1">INDIRECT("'"&amp;_xlfn.CONCAT("grp ",R$2*2)&amp;"'!"&amp;_xlfn.CONCAT(R$85,formatting!$A22+2))</f>
        <v>True</v>
      </c>
      <c r="S23" s="125" t="str" cm="1">
        <f t="array" aca="1" ref="S23" ca="1">INDIRECT("'"&amp;_xlfn.CONCAT("grp ",S$2*2)&amp;"'!"&amp;_xlfn.CONCAT(S$85,formatting!$A22+2))</f>
        <v>True</v>
      </c>
      <c r="T23" s="125" t="str" cm="1">
        <f t="array" aca="1" ref="T23" ca="1">INDIRECT("'"&amp;_xlfn.CONCAT("grp ",T$2*2)&amp;"'!"&amp;_xlfn.CONCAT(T$85,formatting!$A22+2))</f>
        <v>True</v>
      </c>
      <c r="U23" s="143" t="str" cm="1">
        <f t="array" aca="1" ref="U23" ca="1">INDIRECT("'"&amp;_xlfn.CONCAT("grp ",U$2*2)&amp;"'!"&amp;_xlfn.CONCAT(U$85,formatting!$A22+2))</f>
        <v>True</v>
      </c>
      <c r="V23" s="142" t="str" cm="1">
        <f t="array" aca="1" ref="V23" ca="1">INDIRECT("'"&amp;_xlfn.CONCAT("grp ",V$2*2)&amp;"'!"&amp;_xlfn.CONCAT(V$85,formatting!$A22+2))</f>
        <v>True</v>
      </c>
      <c r="W23" s="125" t="str" cm="1">
        <f t="array" aca="1" ref="W23" ca="1">INDIRECT("'"&amp;_xlfn.CONCAT("grp ",W$2*2)&amp;"'!"&amp;_xlfn.CONCAT(W$85,formatting!$A22+2))</f>
        <v>False</v>
      </c>
      <c r="X23" s="125" t="str" cm="1">
        <f t="array" aca="1" ref="X23" ca="1">INDIRECT("'"&amp;_xlfn.CONCAT("grp ",X$2*2)&amp;"'!"&amp;_xlfn.CONCAT(X$85,formatting!$A22+2))</f>
        <v>True</v>
      </c>
      <c r="Y23" s="143" t="str" cm="1">
        <f t="array" aca="1" ref="Y23" ca="1">INDIRECT("'"&amp;_xlfn.CONCAT("grp ",Y$2*2)&amp;"'!"&amp;_xlfn.CONCAT(Y$85,formatting!$A22+2))</f>
        <v>True</v>
      </c>
    </row>
    <row r="24" spans="1:25" ht="90" customHeight="1" x14ac:dyDescent="0.25">
      <c r="A24" s="22" t="str">
        <f>formatting!C23</f>
        <v>Kit</v>
      </c>
      <c r="B24" s="23" t="str">
        <f>formatting!D23</f>
        <v>C11</v>
      </c>
      <c r="C24" s="24"/>
      <c r="D24" s="24"/>
      <c r="E24" s="134"/>
      <c r="F24" s="142" cm="1">
        <f t="array" aca="1" ref="F24" ca="1">INDIRECT("'"&amp;_xlfn.CONCAT("grp ",F$2*2)&amp;"'!"&amp;_xlfn.CONCAT(F$85,formatting!$A23+2))</f>
        <v>18</v>
      </c>
      <c r="G24" s="125" cm="1">
        <f t="array" aca="1" ref="G24" ca="1">INDIRECT("'"&amp;_xlfn.CONCAT("grp ",G$2*2)&amp;"'!"&amp;_xlfn.CONCAT(G$85,formatting!$A23+2))</f>
        <v>4</v>
      </c>
      <c r="H24" s="125" cm="1">
        <f t="array" aca="1" ref="H24" ca="1">INDIRECT("'"&amp;_xlfn.CONCAT("grp ",H$2*2)&amp;"'!"&amp;_xlfn.CONCAT(H$85,formatting!$A23+2))</f>
        <v>12</v>
      </c>
      <c r="I24" s="143" cm="1">
        <f t="array" aca="1" ref="I24" ca="1">INDIRECT("'"&amp;_xlfn.CONCAT("grp ",I$2*2)&amp;"'!"&amp;_xlfn.CONCAT(I$85,formatting!$A23+2))</f>
        <v>8</v>
      </c>
      <c r="J24" s="136" cm="1">
        <f t="array" aca="1" ref="J24" ca="1">INDIRECT("'"&amp;_xlfn.CONCAT("grp ",J$2*2)&amp;"'!"&amp;_xlfn.CONCAT(J$85,formatting!$A23+2))</f>
        <v>6</v>
      </c>
      <c r="K24" s="125" cm="1">
        <f t="array" aca="1" ref="K24" ca="1">INDIRECT("'"&amp;_xlfn.CONCAT("grp ",K$2*2)&amp;"'!"&amp;_xlfn.CONCAT(K$85,formatting!$A23+2))</f>
        <v>6</v>
      </c>
      <c r="L24" s="125" cm="1">
        <f t="array" aca="1" ref="L24" ca="1">INDIRECT("'"&amp;_xlfn.CONCAT("grp ",L$2*2)&amp;"'!"&amp;_xlfn.CONCAT(L$85,formatting!$A23+2))</f>
        <v>6</v>
      </c>
      <c r="M24" s="143" cm="1">
        <f t="array" aca="1" ref="M24" ca="1">INDIRECT("'"&amp;_xlfn.CONCAT("grp ",M$2*2)&amp;"'!"&amp;_xlfn.CONCAT(M$85,formatting!$A23+2))</f>
        <v>6</v>
      </c>
      <c r="N24" s="142" t="str" cm="1">
        <f t="array" aca="1" ref="N24" ca="1">INDIRECT("'"&amp;_xlfn.CONCAT("grp ",N$2*2)&amp;"'!"&amp;_xlfn.CONCAT(N$85,formatting!$A23+2))</f>
        <v>False</v>
      </c>
      <c r="O24" s="125" t="str" cm="1">
        <f t="array" aca="1" ref="O24" ca="1">INDIRECT("'"&amp;_xlfn.CONCAT("grp ",O$2*2)&amp;"'!"&amp;_xlfn.CONCAT(O$85,formatting!$A23+2))</f>
        <v>False</v>
      </c>
      <c r="P24" s="125" t="str" cm="1">
        <f t="array" aca="1" ref="P24" ca="1">INDIRECT("'"&amp;_xlfn.CONCAT("grp ",P$2*2)&amp;"'!"&amp;_xlfn.CONCAT(P$85,formatting!$A23+2))</f>
        <v>False</v>
      </c>
      <c r="Q24" s="143" t="str" cm="1">
        <f t="array" aca="1" ref="Q24" ca="1">INDIRECT("'"&amp;_xlfn.CONCAT("grp ",Q$2*2)&amp;"'!"&amp;_xlfn.CONCAT(Q$85,formatting!$A23+2))</f>
        <v>False</v>
      </c>
      <c r="R24" s="142" t="str" cm="1">
        <f t="array" aca="1" ref="R24" ca="1">INDIRECT("'"&amp;_xlfn.CONCAT("grp ",R$2*2)&amp;"'!"&amp;_xlfn.CONCAT(R$85,formatting!$A23+2))</f>
        <v>True</v>
      </c>
      <c r="S24" s="125" t="str" cm="1">
        <f t="array" aca="1" ref="S24" ca="1">INDIRECT("'"&amp;_xlfn.CONCAT("grp ",S$2*2)&amp;"'!"&amp;_xlfn.CONCAT(S$85,formatting!$A23+2))</f>
        <v>True</v>
      </c>
      <c r="T24" s="125" t="str" cm="1">
        <f t="array" aca="1" ref="T24" ca="1">INDIRECT("'"&amp;_xlfn.CONCAT("grp ",T$2*2)&amp;"'!"&amp;_xlfn.CONCAT(T$85,formatting!$A23+2))</f>
        <v>True</v>
      </c>
      <c r="U24" s="143" t="str" cm="1">
        <f t="array" aca="1" ref="U24" ca="1">INDIRECT("'"&amp;_xlfn.CONCAT("grp ",U$2*2)&amp;"'!"&amp;_xlfn.CONCAT(U$85,formatting!$A23+2))</f>
        <v>True</v>
      </c>
      <c r="V24" s="142" t="str" cm="1">
        <f t="array" aca="1" ref="V24" ca="1">INDIRECT("'"&amp;_xlfn.CONCAT("grp ",V$2*2)&amp;"'!"&amp;_xlfn.CONCAT(V$85,formatting!$A23+2))</f>
        <v>True</v>
      </c>
      <c r="W24" s="125" t="str" cm="1">
        <f t="array" aca="1" ref="W24" ca="1">INDIRECT("'"&amp;_xlfn.CONCAT("grp ",W$2*2)&amp;"'!"&amp;_xlfn.CONCAT(W$85,formatting!$A23+2))</f>
        <v>True</v>
      </c>
      <c r="X24" s="125" t="str" cm="1">
        <f t="array" aca="1" ref="X24" ca="1">INDIRECT("'"&amp;_xlfn.CONCAT("grp ",X$2*2)&amp;"'!"&amp;_xlfn.CONCAT(X$85,formatting!$A23+2))</f>
        <v>True</v>
      </c>
      <c r="Y24" s="143" t="str" cm="1">
        <f t="array" aca="1" ref="Y24" ca="1">INDIRECT("'"&amp;_xlfn.CONCAT("grp ",Y$2*2)&amp;"'!"&amp;_xlfn.CONCAT(Y$85,formatting!$A23+2))</f>
        <v>True</v>
      </c>
    </row>
    <row r="25" spans="1:25" ht="90" customHeight="1" x14ac:dyDescent="0.25">
      <c r="A25" s="22" t="str">
        <f>formatting!C24</f>
        <v>Kit</v>
      </c>
      <c r="B25" s="23" t="str">
        <f>formatting!D24</f>
        <v>C6</v>
      </c>
      <c r="C25" s="24"/>
      <c r="D25" s="24"/>
      <c r="E25" s="134"/>
      <c r="F25" s="142" cm="1">
        <f t="array" aca="1" ref="F25" ca="1">INDIRECT("'"&amp;_xlfn.CONCAT("grp ",F$2*2)&amp;"'!"&amp;_xlfn.CONCAT(F$85,formatting!$A24+2))</f>
        <v>5</v>
      </c>
      <c r="G25" s="125" cm="1">
        <f t="array" aca="1" ref="G25" ca="1">INDIRECT("'"&amp;_xlfn.CONCAT("grp ",G$2*2)&amp;"'!"&amp;_xlfn.CONCAT(G$85,formatting!$A24+2))</f>
        <v>4</v>
      </c>
      <c r="H25" s="125" cm="1">
        <f t="array" aca="1" ref="H25" ca="1">INDIRECT("'"&amp;_xlfn.CONCAT("grp ",H$2*2)&amp;"'!"&amp;_xlfn.CONCAT(H$85,formatting!$A24+2))</f>
        <v>4</v>
      </c>
      <c r="I25" s="143" cm="1">
        <f t="array" aca="1" ref="I25" ca="1">INDIRECT("'"&amp;_xlfn.CONCAT("grp ",I$2*2)&amp;"'!"&amp;_xlfn.CONCAT(I$85,formatting!$A24+2))</f>
        <v>4</v>
      </c>
      <c r="J25" s="136" cm="1">
        <f t="array" aca="1" ref="J25" ca="1">INDIRECT("'"&amp;_xlfn.CONCAT("grp ",J$2*2)&amp;"'!"&amp;_xlfn.CONCAT(J$85,formatting!$A24+2))</f>
        <v>6</v>
      </c>
      <c r="K25" s="125" cm="1">
        <f t="array" aca="1" ref="K25" ca="1">INDIRECT("'"&amp;_xlfn.CONCAT("grp ",K$2*2)&amp;"'!"&amp;_xlfn.CONCAT(K$85,formatting!$A24+2))</f>
        <v>6</v>
      </c>
      <c r="L25" s="125" cm="1">
        <f t="array" aca="1" ref="L25" ca="1">INDIRECT("'"&amp;_xlfn.CONCAT("grp ",L$2*2)&amp;"'!"&amp;_xlfn.CONCAT(L$85,formatting!$A24+2))</f>
        <v>6</v>
      </c>
      <c r="M25" s="143" cm="1">
        <f t="array" aca="1" ref="M25" ca="1">INDIRECT("'"&amp;_xlfn.CONCAT("grp ",M$2*2)&amp;"'!"&amp;_xlfn.CONCAT(M$85,formatting!$A24+2))</f>
        <v>6</v>
      </c>
      <c r="N25" s="142" t="str" cm="1">
        <f t="array" aca="1" ref="N25" ca="1">INDIRECT("'"&amp;_xlfn.CONCAT("grp ",N$2*2)&amp;"'!"&amp;_xlfn.CONCAT(N$85,formatting!$A24+2))</f>
        <v>False</v>
      </c>
      <c r="O25" s="125" t="str" cm="1">
        <f t="array" aca="1" ref="O25" ca="1">INDIRECT("'"&amp;_xlfn.CONCAT("grp ",O$2*2)&amp;"'!"&amp;_xlfn.CONCAT(O$85,formatting!$A24+2))</f>
        <v>False</v>
      </c>
      <c r="P25" s="125" t="str" cm="1">
        <f t="array" aca="1" ref="P25" ca="1">INDIRECT("'"&amp;_xlfn.CONCAT("grp ",P$2*2)&amp;"'!"&amp;_xlfn.CONCAT(P$85,formatting!$A24+2))</f>
        <v>False</v>
      </c>
      <c r="Q25" s="143" t="str" cm="1">
        <f t="array" aca="1" ref="Q25" ca="1">INDIRECT("'"&amp;_xlfn.CONCAT("grp ",Q$2*2)&amp;"'!"&amp;_xlfn.CONCAT(Q$85,formatting!$A24+2))</f>
        <v>False</v>
      </c>
      <c r="R25" s="142" t="str" cm="1">
        <f t="array" aca="1" ref="R25" ca="1">INDIRECT("'"&amp;_xlfn.CONCAT("grp ",R$2*2)&amp;"'!"&amp;_xlfn.CONCAT(R$85,formatting!$A24+2))</f>
        <v>True</v>
      </c>
      <c r="S25" s="125" t="str" cm="1">
        <f t="array" aca="1" ref="S25" ca="1">INDIRECT("'"&amp;_xlfn.CONCAT("grp ",S$2*2)&amp;"'!"&amp;_xlfn.CONCAT(S$85,formatting!$A24+2))</f>
        <v>True</v>
      </c>
      <c r="T25" s="125" t="str" cm="1">
        <f t="array" aca="1" ref="T25" ca="1">INDIRECT("'"&amp;_xlfn.CONCAT("grp ",T$2*2)&amp;"'!"&amp;_xlfn.CONCAT(T$85,formatting!$A24+2))</f>
        <v>True</v>
      </c>
      <c r="U25" s="143" t="str" cm="1">
        <f t="array" aca="1" ref="U25" ca="1">INDIRECT("'"&amp;_xlfn.CONCAT("grp ",U$2*2)&amp;"'!"&amp;_xlfn.CONCAT(U$85,formatting!$A24+2))</f>
        <v>True</v>
      </c>
      <c r="V25" s="142" t="str" cm="1">
        <f t="array" aca="1" ref="V25" ca="1">INDIRECT("'"&amp;_xlfn.CONCAT("grp ",V$2*2)&amp;"'!"&amp;_xlfn.CONCAT(V$85,formatting!$A24+2))</f>
        <v>True</v>
      </c>
      <c r="W25" s="125" t="str" cm="1">
        <f t="array" aca="1" ref="W25" ca="1">INDIRECT("'"&amp;_xlfn.CONCAT("grp ",W$2*2)&amp;"'!"&amp;_xlfn.CONCAT(W$85,formatting!$A24+2))</f>
        <v>True</v>
      </c>
      <c r="X25" s="125" t="str" cm="1">
        <f t="array" aca="1" ref="X25" ca="1">INDIRECT("'"&amp;_xlfn.CONCAT("grp ",X$2*2)&amp;"'!"&amp;_xlfn.CONCAT(X$85,formatting!$A24+2))</f>
        <v>True</v>
      </c>
      <c r="Y25" s="143" t="str" cm="1">
        <f t="array" aca="1" ref="Y25" ca="1">INDIRECT("'"&amp;_xlfn.CONCAT("grp ",Y$2*2)&amp;"'!"&amp;_xlfn.CONCAT(Y$85,formatting!$A24+2))</f>
        <v>True</v>
      </c>
    </row>
    <row r="26" spans="1:25" ht="90" customHeight="1" x14ac:dyDescent="0.25">
      <c r="A26" s="22" t="str">
        <f>formatting!C25</f>
        <v>Kit</v>
      </c>
      <c r="B26" s="23" t="str">
        <f>formatting!D25</f>
        <v>C7</v>
      </c>
      <c r="C26" s="24"/>
      <c r="D26" s="24"/>
      <c r="E26" s="134"/>
      <c r="F26" s="142" cm="1">
        <f t="array" aca="1" ref="F26" ca="1">INDIRECT("'"&amp;_xlfn.CONCAT("grp ",F$2*2)&amp;"'!"&amp;_xlfn.CONCAT(F$85,formatting!$A25+2))</f>
        <v>4</v>
      </c>
      <c r="G26" s="125" cm="1">
        <f t="array" aca="1" ref="G26" ca="1">INDIRECT("'"&amp;_xlfn.CONCAT("grp ",G$2*2)&amp;"'!"&amp;_xlfn.CONCAT(G$85,formatting!$A25+2))</f>
        <v>4</v>
      </c>
      <c r="H26" s="125" cm="1">
        <f t="array" aca="1" ref="H26" ca="1">INDIRECT("'"&amp;_xlfn.CONCAT("grp ",H$2*2)&amp;"'!"&amp;_xlfn.CONCAT(H$85,formatting!$A25+2))</f>
        <v>4</v>
      </c>
      <c r="I26" s="143" cm="1">
        <f t="array" aca="1" ref="I26" ca="1">INDIRECT("'"&amp;_xlfn.CONCAT("grp ",I$2*2)&amp;"'!"&amp;_xlfn.CONCAT(I$85,formatting!$A25+2))</f>
        <v>4</v>
      </c>
      <c r="J26" s="136" cm="1">
        <f t="array" aca="1" ref="J26" ca="1">INDIRECT("'"&amp;_xlfn.CONCAT("grp ",J$2*2)&amp;"'!"&amp;_xlfn.CONCAT(J$85,formatting!$A25+2))</f>
        <v>6</v>
      </c>
      <c r="K26" s="125" cm="1">
        <f t="array" aca="1" ref="K26" ca="1">INDIRECT("'"&amp;_xlfn.CONCAT("grp ",K$2*2)&amp;"'!"&amp;_xlfn.CONCAT(K$85,formatting!$A25+2))</f>
        <v>6</v>
      </c>
      <c r="L26" s="125" cm="1">
        <f t="array" aca="1" ref="L26" ca="1">INDIRECT("'"&amp;_xlfn.CONCAT("grp ",L$2*2)&amp;"'!"&amp;_xlfn.CONCAT(L$85,formatting!$A25+2))</f>
        <v>6</v>
      </c>
      <c r="M26" s="143" cm="1">
        <f t="array" aca="1" ref="M26" ca="1">INDIRECT("'"&amp;_xlfn.CONCAT("grp ",M$2*2)&amp;"'!"&amp;_xlfn.CONCAT(M$85,formatting!$A25+2))</f>
        <v>6</v>
      </c>
      <c r="N26" s="142" t="str" cm="1">
        <f t="array" aca="1" ref="N26" ca="1">INDIRECT("'"&amp;_xlfn.CONCAT("grp ",N$2*2)&amp;"'!"&amp;_xlfn.CONCAT(N$85,formatting!$A25+2))</f>
        <v>False</v>
      </c>
      <c r="O26" s="125" t="str" cm="1">
        <f t="array" aca="1" ref="O26" ca="1">INDIRECT("'"&amp;_xlfn.CONCAT("grp ",O$2*2)&amp;"'!"&amp;_xlfn.CONCAT(O$85,formatting!$A25+2))</f>
        <v>False</v>
      </c>
      <c r="P26" s="125" t="str" cm="1">
        <f t="array" aca="1" ref="P26" ca="1">INDIRECT("'"&amp;_xlfn.CONCAT("grp ",P$2*2)&amp;"'!"&amp;_xlfn.CONCAT(P$85,formatting!$A25+2))</f>
        <v>False</v>
      </c>
      <c r="Q26" s="143" t="str" cm="1">
        <f t="array" aca="1" ref="Q26" ca="1">INDIRECT("'"&amp;_xlfn.CONCAT("grp ",Q$2*2)&amp;"'!"&amp;_xlfn.CONCAT(Q$85,formatting!$A25+2))</f>
        <v>False</v>
      </c>
      <c r="R26" s="142" t="str" cm="1">
        <f t="array" aca="1" ref="R26" ca="1">INDIRECT("'"&amp;_xlfn.CONCAT("grp ",R$2*2)&amp;"'!"&amp;_xlfn.CONCAT(R$85,formatting!$A25+2))</f>
        <v>True</v>
      </c>
      <c r="S26" s="125" t="str" cm="1">
        <f t="array" aca="1" ref="S26" ca="1">INDIRECT("'"&amp;_xlfn.CONCAT("grp ",S$2*2)&amp;"'!"&amp;_xlfn.CONCAT(S$85,formatting!$A25+2))</f>
        <v>True</v>
      </c>
      <c r="T26" s="125" t="str" cm="1">
        <f t="array" aca="1" ref="T26" ca="1">INDIRECT("'"&amp;_xlfn.CONCAT("grp ",T$2*2)&amp;"'!"&amp;_xlfn.CONCAT(T$85,formatting!$A25+2))</f>
        <v>True</v>
      </c>
      <c r="U26" s="143" t="str" cm="1">
        <f t="array" aca="1" ref="U26" ca="1">INDIRECT("'"&amp;_xlfn.CONCAT("grp ",U$2*2)&amp;"'!"&amp;_xlfn.CONCAT(U$85,formatting!$A25+2))</f>
        <v>True</v>
      </c>
      <c r="V26" s="142" t="str" cm="1">
        <f t="array" aca="1" ref="V26" ca="1">INDIRECT("'"&amp;_xlfn.CONCAT("grp ",V$2*2)&amp;"'!"&amp;_xlfn.CONCAT(V$85,formatting!$A25+2))</f>
        <v>True</v>
      </c>
      <c r="W26" s="125" t="str" cm="1">
        <f t="array" aca="1" ref="W26" ca="1">INDIRECT("'"&amp;_xlfn.CONCAT("grp ",W$2*2)&amp;"'!"&amp;_xlfn.CONCAT(W$85,formatting!$A25+2))</f>
        <v>True</v>
      </c>
      <c r="X26" s="125" t="str" cm="1">
        <f t="array" aca="1" ref="X26" ca="1">INDIRECT("'"&amp;_xlfn.CONCAT("grp ",X$2*2)&amp;"'!"&amp;_xlfn.CONCAT(X$85,formatting!$A25+2))</f>
        <v>True</v>
      </c>
      <c r="Y26" s="143" t="str" cm="1">
        <f t="array" aca="1" ref="Y26" ca="1">INDIRECT("'"&amp;_xlfn.CONCAT("grp ",Y$2*2)&amp;"'!"&amp;_xlfn.CONCAT(Y$85,formatting!$A25+2))</f>
        <v>True</v>
      </c>
    </row>
    <row r="27" spans="1:25" ht="90" customHeight="1" x14ac:dyDescent="0.25">
      <c r="A27" s="22" t="str">
        <f>formatting!C26</f>
        <v>Kit</v>
      </c>
      <c r="B27" s="23" t="str">
        <f>formatting!D26</f>
        <v>C8</v>
      </c>
      <c r="C27" s="24"/>
      <c r="D27" s="24"/>
      <c r="E27" s="134"/>
      <c r="F27" s="142" cm="1">
        <f t="array" aca="1" ref="F27" ca="1">INDIRECT("'"&amp;_xlfn.CONCAT("grp ",F$2*2)&amp;"'!"&amp;_xlfn.CONCAT(F$85,formatting!$A26+2))</f>
        <v>3</v>
      </c>
      <c r="G27" s="125" cm="1">
        <f t="array" aca="1" ref="G27" ca="1">INDIRECT("'"&amp;_xlfn.CONCAT("grp ",G$2*2)&amp;"'!"&amp;_xlfn.CONCAT(G$85,formatting!$A26+2))</f>
        <v>3</v>
      </c>
      <c r="H27" s="125" cm="1">
        <f t="array" aca="1" ref="H27" ca="1">INDIRECT("'"&amp;_xlfn.CONCAT("grp ",H$2*2)&amp;"'!"&amp;_xlfn.CONCAT(H$85,formatting!$A26+2))</f>
        <v>3</v>
      </c>
      <c r="I27" s="143" cm="1">
        <f t="array" aca="1" ref="I27" ca="1">INDIRECT("'"&amp;_xlfn.CONCAT("grp ",I$2*2)&amp;"'!"&amp;_xlfn.CONCAT(I$85,formatting!$A26+2))</f>
        <v>3</v>
      </c>
      <c r="J27" s="136" cm="1">
        <f t="array" aca="1" ref="J27" ca="1">INDIRECT("'"&amp;_xlfn.CONCAT("grp ",J$2*2)&amp;"'!"&amp;_xlfn.CONCAT(J$85,formatting!$A26+2))</f>
        <v>6</v>
      </c>
      <c r="K27" s="125" cm="1">
        <f t="array" aca="1" ref="K27" ca="1">INDIRECT("'"&amp;_xlfn.CONCAT("grp ",K$2*2)&amp;"'!"&amp;_xlfn.CONCAT(K$85,formatting!$A26+2))</f>
        <v>6</v>
      </c>
      <c r="L27" s="125" cm="1">
        <f t="array" aca="1" ref="L27" ca="1">INDIRECT("'"&amp;_xlfn.CONCAT("grp ",L$2*2)&amp;"'!"&amp;_xlfn.CONCAT(L$85,formatting!$A26+2))</f>
        <v>6</v>
      </c>
      <c r="M27" s="143" cm="1">
        <f t="array" aca="1" ref="M27" ca="1">INDIRECT("'"&amp;_xlfn.CONCAT("grp ",M$2*2)&amp;"'!"&amp;_xlfn.CONCAT(M$85,formatting!$A26+2))</f>
        <v>6</v>
      </c>
      <c r="N27" s="142" t="str" cm="1">
        <f t="array" aca="1" ref="N27" ca="1">INDIRECT("'"&amp;_xlfn.CONCAT("grp ",N$2*2)&amp;"'!"&amp;_xlfn.CONCAT(N$85,formatting!$A26+2))</f>
        <v>False</v>
      </c>
      <c r="O27" s="125" t="str" cm="1">
        <f t="array" aca="1" ref="O27" ca="1">INDIRECT("'"&amp;_xlfn.CONCAT("grp ",O$2*2)&amp;"'!"&amp;_xlfn.CONCAT(O$85,formatting!$A26+2))</f>
        <v>False</v>
      </c>
      <c r="P27" s="125" t="str" cm="1">
        <f t="array" aca="1" ref="P27" ca="1">INDIRECT("'"&amp;_xlfn.CONCAT("grp ",P$2*2)&amp;"'!"&amp;_xlfn.CONCAT(P$85,formatting!$A26+2))</f>
        <v>False</v>
      </c>
      <c r="Q27" s="143" t="str" cm="1">
        <f t="array" aca="1" ref="Q27" ca="1">INDIRECT("'"&amp;_xlfn.CONCAT("grp ",Q$2*2)&amp;"'!"&amp;_xlfn.CONCAT(Q$85,formatting!$A26+2))</f>
        <v>False</v>
      </c>
      <c r="R27" s="142" t="str" cm="1">
        <f t="array" aca="1" ref="R27" ca="1">INDIRECT("'"&amp;_xlfn.CONCAT("grp ",R$2*2)&amp;"'!"&amp;_xlfn.CONCAT(R$85,formatting!$A26+2))</f>
        <v>True</v>
      </c>
      <c r="S27" s="125" t="str" cm="1">
        <f t="array" aca="1" ref="S27" ca="1">INDIRECT("'"&amp;_xlfn.CONCAT("grp ",S$2*2)&amp;"'!"&amp;_xlfn.CONCAT(S$85,formatting!$A26+2))</f>
        <v>True</v>
      </c>
      <c r="T27" s="125" t="str" cm="1">
        <f t="array" aca="1" ref="T27" ca="1">INDIRECT("'"&amp;_xlfn.CONCAT("grp ",T$2*2)&amp;"'!"&amp;_xlfn.CONCAT(T$85,formatting!$A26+2))</f>
        <v>True</v>
      </c>
      <c r="U27" s="143" t="str" cm="1">
        <f t="array" aca="1" ref="U27" ca="1">INDIRECT("'"&amp;_xlfn.CONCAT("grp ",U$2*2)&amp;"'!"&amp;_xlfn.CONCAT(U$85,formatting!$A26+2))</f>
        <v>True</v>
      </c>
      <c r="V27" s="142" t="str" cm="1">
        <f t="array" aca="1" ref="V27" ca="1">INDIRECT("'"&amp;_xlfn.CONCAT("grp ",V$2*2)&amp;"'!"&amp;_xlfn.CONCAT(V$85,formatting!$A26+2))</f>
        <v>True</v>
      </c>
      <c r="W27" s="125" t="str" cm="1">
        <f t="array" aca="1" ref="W27" ca="1">INDIRECT("'"&amp;_xlfn.CONCAT("grp ",W$2*2)&amp;"'!"&amp;_xlfn.CONCAT(W$85,formatting!$A26+2))</f>
        <v>True</v>
      </c>
      <c r="X27" s="125" t="str" cm="1">
        <f t="array" aca="1" ref="X27" ca="1">INDIRECT("'"&amp;_xlfn.CONCAT("grp ",X$2*2)&amp;"'!"&amp;_xlfn.CONCAT(X$85,formatting!$A26+2))</f>
        <v>True</v>
      </c>
      <c r="Y27" s="143" t="str" cm="1">
        <f t="array" aca="1" ref="Y27" ca="1">INDIRECT("'"&amp;_xlfn.CONCAT("grp ",Y$2*2)&amp;"'!"&amp;_xlfn.CONCAT(Y$85,formatting!$A26+2))</f>
        <v>True</v>
      </c>
    </row>
    <row r="28" spans="1:25" ht="90" customHeight="1" x14ac:dyDescent="0.25">
      <c r="A28" s="22" t="str">
        <f>formatting!C27</f>
        <v>Kit</v>
      </c>
      <c r="B28" s="23" t="str">
        <f>formatting!D27</f>
        <v>F28</v>
      </c>
      <c r="C28" s="24"/>
      <c r="D28" s="24"/>
      <c r="E28" s="134"/>
      <c r="F28" s="142" cm="1">
        <f t="array" aca="1" ref="F28" ca="1">INDIRECT("'"&amp;_xlfn.CONCAT("grp ",F$2*2)&amp;"'!"&amp;_xlfn.CONCAT(F$85,formatting!$A27+2))</f>
        <v>4</v>
      </c>
      <c r="G28" s="125" cm="1">
        <f t="array" aca="1" ref="G28" ca="1">INDIRECT("'"&amp;_xlfn.CONCAT("grp ",G$2*2)&amp;"'!"&amp;_xlfn.CONCAT(G$85,formatting!$A27+2))</f>
        <v>4</v>
      </c>
      <c r="H28" s="125" cm="1">
        <f t="array" aca="1" ref="H28" ca="1">INDIRECT("'"&amp;_xlfn.CONCAT("grp ",H$2*2)&amp;"'!"&amp;_xlfn.CONCAT(H$85,formatting!$A27+2))</f>
        <v>4</v>
      </c>
      <c r="I28" s="143" cm="1">
        <f t="array" aca="1" ref="I28" ca="1">INDIRECT("'"&amp;_xlfn.CONCAT("grp ",I$2*2)&amp;"'!"&amp;_xlfn.CONCAT(I$85,formatting!$A27+2))</f>
        <v>4</v>
      </c>
      <c r="J28" s="136" cm="1">
        <f t="array" aca="1" ref="J28" ca="1">INDIRECT("'"&amp;_xlfn.CONCAT("grp ",J$2*2)&amp;"'!"&amp;_xlfn.CONCAT(J$85,formatting!$A27+2))</f>
        <v>6</v>
      </c>
      <c r="K28" s="125" cm="1">
        <f t="array" aca="1" ref="K28" ca="1">INDIRECT("'"&amp;_xlfn.CONCAT("grp ",K$2*2)&amp;"'!"&amp;_xlfn.CONCAT(K$85,formatting!$A27+2))</f>
        <v>6</v>
      </c>
      <c r="L28" s="125" cm="1">
        <f t="array" aca="1" ref="L28" ca="1">INDIRECT("'"&amp;_xlfn.CONCAT("grp ",L$2*2)&amp;"'!"&amp;_xlfn.CONCAT(L$85,formatting!$A27+2))</f>
        <v>6</v>
      </c>
      <c r="M28" s="143" cm="1">
        <f t="array" aca="1" ref="M28" ca="1">INDIRECT("'"&amp;_xlfn.CONCAT("grp ",M$2*2)&amp;"'!"&amp;_xlfn.CONCAT(M$85,formatting!$A27+2))</f>
        <v>6</v>
      </c>
      <c r="N28" s="142" t="str" cm="1">
        <f t="array" aca="1" ref="N28" ca="1">INDIRECT("'"&amp;_xlfn.CONCAT("grp ",N$2*2)&amp;"'!"&amp;_xlfn.CONCAT(N$85,formatting!$A27+2))</f>
        <v>False</v>
      </c>
      <c r="O28" s="125" t="str" cm="1">
        <f t="array" aca="1" ref="O28" ca="1">INDIRECT("'"&amp;_xlfn.CONCAT("grp ",O$2*2)&amp;"'!"&amp;_xlfn.CONCAT(O$85,formatting!$A27+2))</f>
        <v>False</v>
      </c>
      <c r="P28" s="125" t="str" cm="1">
        <f t="array" aca="1" ref="P28" ca="1">INDIRECT("'"&amp;_xlfn.CONCAT("grp ",P$2*2)&amp;"'!"&amp;_xlfn.CONCAT(P$85,formatting!$A27+2))</f>
        <v>False</v>
      </c>
      <c r="Q28" s="143" t="str" cm="1">
        <f t="array" aca="1" ref="Q28" ca="1">INDIRECT("'"&amp;_xlfn.CONCAT("grp ",Q$2*2)&amp;"'!"&amp;_xlfn.CONCAT(Q$85,formatting!$A27+2))</f>
        <v>False</v>
      </c>
      <c r="R28" s="142" t="str" cm="1">
        <f t="array" aca="1" ref="R28" ca="1">INDIRECT("'"&amp;_xlfn.CONCAT("grp ",R$2*2)&amp;"'!"&amp;_xlfn.CONCAT(R$85,formatting!$A27+2))</f>
        <v>True</v>
      </c>
      <c r="S28" s="125" t="str" cm="1">
        <f t="array" aca="1" ref="S28" ca="1">INDIRECT("'"&amp;_xlfn.CONCAT("grp ",S$2*2)&amp;"'!"&amp;_xlfn.CONCAT(S$85,formatting!$A27+2))</f>
        <v>True</v>
      </c>
      <c r="T28" s="125" t="str" cm="1">
        <f t="array" aca="1" ref="T28" ca="1">INDIRECT("'"&amp;_xlfn.CONCAT("grp ",T$2*2)&amp;"'!"&amp;_xlfn.CONCAT(T$85,formatting!$A27+2))</f>
        <v>True</v>
      </c>
      <c r="U28" s="143" t="str" cm="1">
        <f t="array" aca="1" ref="U28" ca="1">INDIRECT("'"&amp;_xlfn.CONCAT("grp ",U$2*2)&amp;"'!"&amp;_xlfn.CONCAT(U$85,formatting!$A27+2))</f>
        <v>True</v>
      </c>
      <c r="V28" s="142" t="str" cm="1">
        <f t="array" aca="1" ref="V28" ca="1">INDIRECT("'"&amp;_xlfn.CONCAT("grp ",V$2*2)&amp;"'!"&amp;_xlfn.CONCAT(V$85,formatting!$A27+2))</f>
        <v>True</v>
      </c>
      <c r="W28" s="125" t="str" cm="1">
        <f t="array" aca="1" ref="W28" ca="1">INDIRECT("'"&amp;_xlfn.CONCAT("grp ",W$2*2)&amp;"'!"&amp;_xlfn.CONCAT(W$85,formatting!$A27+2))</f>
        <v>True</v>
      </c>
      <c r="X28" s="125" t="str" cm="1">
        <f t="array" aca="1" ref="X28" ca="1">INDIRECT("'"&amp;_xlfn.CONCAT("grp ",X$2*2)&amp;"'!"&amp;_xlfn.CONCAT(X$85,formatting!$A27+2))</f>
        <v>True</v>
      </c>
      <c r="Y28" s="143" t="str" cm="1">
        <f t="array" aca="1" ref="Y28" ca="1">INDIRECT("'"&amp;_xlfn.CONCAT("grp ",Y$2*2)&amp;"'!"&amp;_xlfn.CONCAT(Y$85,formatting!$A27+2))</f>
        <v>True</v>
      </c>
    </row>
    <row r="29" spans="1:25" ht="90" customHeight="1" x14ac:dyDescent="0.25">
      <c r="A29" s="22" t="str">
        <f>formatting!C28</f>
        <v>Kit</v>
      </c>
      <c r="B29" s="23" t="str">
        <f>formatting!D28</f>
        <v>T22</v>
      </c>
      <c r="C29" s="24"/>
      <c r="D29" s="24"/>
      <c r="E29" s="134"/>
      <c r="F29" s="142" cm="1">
        <f t="array" aca="1" ref="F29" ca="1">INDIRECT("'"&amp;_xlfn.CONCAT("grp ",F$2*2)&amp;"'!"&amp;_xlfn.CONCAT(F$85,formatting!$A28+2))</f>
        <v>9</v>
      </c>
      <c r="G29" s="125" cm="1">
        <f t="array" aca="1" ref="G29" ca="1">INDIRECT("'"&amp;_xlfn.CONCAT("grp ",G$2*2)&amp;"'!"&amp;_xlfn.CONCAT(G$85,formatting!$A28+2))</f>
        <v>4</v>
      </c>
      <c r="H29" s="125" cm="1">
        <f t="array" aca="1" ref="H29" ca="1">INDIRECT("'"&amp;_xlfn.CONCAT("grp ",H$2*2)&amp;"'!"&amp;_xlfn.CONCAT(H$85,formatting!$A28+2))</f>
        <v>5</v>
      </c>
      <c r="I29" s="143" cm="1">
        <f t="array" aca="1" ref="I29" ca="1">INDIRECT("'"&amp;_xlfn.CONCAT("grp ",I$2*2)&amp;"'!"&amp;_xlfn.CONCAT(I$85,formatting!$A28+2))</f>
        <v>4</v>
      </c>
      <c r="J29" s="136" cm="1">
        <f t="array" aca="1" ref="J29" ca="1">INDIRECT("'"&amp;_xlfn.CONCAT("grp ",J$2*2)&amp;"'!"&amp;_xlfn.CONCAT(J$85,formatting!$A28+2))</f>
        <v>6</v>
      </c>
      <c r="K29" s="125" cm="1">
        <f t="array" aca="1" ref="K29" ca="1">INDIRECT("'"&amp;_xlfn.CONCAT("grp ",K$2*2)&amp;"'!"&amp;_xlfn.CONCAT(K$85,formatting!$A28+2))</f>
        <v>6</v>
      </c>
      <c r="L29" s="125" cm="1">
        <f t="array" aca="1" ref="L29" ca="1">INDIRECT("'"&amp;_xlfn.CONCAT("grp ",L$2*2)&amp;"'!"&amp;_xlfn.CONCAT(L$85,formatting!$A28+2))</f>
        <v>6</v>
      </c>
      <c r="M29" s="143" cm="1">
        <f t="array" aca="1" ref="M29" ca="1">INDIRECT("'"&amp;_xlfn.CONCAT("grp ",M$2*2)&amp;"'!"&amp;_xlfn.CONCAT(M$85,formatting!$A28+2))</f>
        <v>6</v>
      </c>
      <c r="N29" s="142" t="str" cm="1">
        <f t="array" aca="1" ref="N29" ca="1">INDIRECT("'"&amp;_xlfn.CONCAT("grp ",N$2*2)&amp;"'!"&amp;_xlfn.CONCAT(N$85,formatting!$A28+2))</f>
        <v>False</v>
      </c>
      <c r="O29" s="125" t="str" cm="1">
        <f t="array" aca="1" ref="O29" ca="1">INDIRECT("'"&amp;_xlfn.CONCAT("grp ",O$2*2)&amp;"'!"&amp;_xlfn.CONCAT(O$85,formatting!$A28+2))</f>
        <v>False</v>
      </c>
      <c r="P29" s="125" t="str" cm="1">
        <f t="array" aca="1" ref="P29" ca="1">INDIRECT("'"&amp;_xlfn.CONCAT("grp ",P$2*2)&amp;"'!"&amp;_xlfn.CONCAT(P$85,formatting!$A28+2))</f>
        <v>False</v>
      </c>
      <c r="Q29" s="143" t="str" cm="1">
        <f t="array" aca="1" ref="Q29" ca="1">INDIRECT("'"&amp;_xlfn.CONCAT("grp ",Q$2*2)&amp;"'!"&amp;_xlfn.CONCAT(Q$85,formatting!$A28+2))</f>
        <v>False</v>
      </c>
      <c r="R29" s="142" t="str" cm="1">
        <f t="array" aca="1" ref="R29" ca="1">INDIRECT("'"&amp;_xlfn.CONCAT("grp ",R$2*2)&amp;"'!"&amp;_xlfn.CONCAT(R$85,formatting!$A28+2))</f>
        <v>True</v>
      </c>
      <c r="S29" s="125" t="str" cm="1">
        <f t="array" aca="1" ref="S29" ca="1">INDIRECT("'"&amp;_xlfn.CONCAT("grp ",S$2*2)&amp;"'!"&amp;_xlfn.CONCAT(S$85,formatting!$A28+2))</f>
        <v>True</v>
      </c>
      <c r="T29" s="125" t="str" cm="1">
        <f t="array" aca="1" ref="T29" ca="1">INDIRECT("'"&amp;_xlfn.CONCAT("grp ",T$2*2)&amp;"'!"&amp;_xlfn.CONCAT(T$85,formatting!$A28+2))</f>
        <v>True</v>
      </c>
      <c r="U29" s="143" t="str" cm="1">
        <f t="array" aca="1" ref="U29" ca="1">INDIRECT("'"&amp;_xlfn.CONCAT("grp ",U$2*2)&amp;"'!"&amp;_xlfn.CONCAT(U$85,formatting!$A28+2))</f>
        <v>True</v>
      </c>
      <c r="V29" s="142" t="str" cm="1">
        <f t="array" aca="1" ref="V29" ca="1">INDIRECT("'"&amp;_xlfn.CONCAT("grp ",V$2*2)&amp;"'!"&amp;_xlfn.CONCAT(V$85,formatting!$A28+2))</f>
        <v>True</v>
      </c>
      <c r="W29" s="125" t="str" cm="1">
        <f t="array" aca="1" ref="W29" ca="1">INDIRECT("'"&amp;_xlfn.CONCAT("grp ",W$2*2)&amp;"'!"&amp;_xlfn.CONCAT(W$85,formatting!$A28+2))</f>
        <v>True</v>
      </c>
      <c r="X29" s="125" t="str" cm="1">
        <f t="array" aca="1" ref="X29" ca="1">INDIRECT("'"&amp;_xlfn.CONCAT("grp ",X$2*2)&amp;"'!"&amp;_xlfn.CONCAT(X$85,formatting!$A28+2))</f>
        <v>True</v>
      </c>
      <c r="Y29" s="143" t="str" cm="1">
        <f t="array" aca="1" ref="Y29" ca="1">INDIRECT("'"&amp;_xlfn.CONCAT("grp ",Y$2*2)&amp;"'!"&amp;_xlfn.CONCAT(Y$85,formatting!$A28+2))</f>
        <v>True</v>
      </c>
    </row>
    <row r="30" spans="1:25" ht="90" customHeight="1" x14ac:dyDescent="0.25">
      <c r="A30" s="22" t="str">
        <f>formatting!C29</f>
        <v>Kit</v>
      </c>
      <c r="B30" s="23" t="str">
        <f>formatting!D29</f>
        <v>T35</v>
      </c>
      <c r="C30" s="24"/>
      <c r="D30" s="24"/>
      <c r="E30" s="134"/>
      <c r="F30" s="142" cm="1">
        <f t="array" aca="1" ref="F30" ca="1">INDIRECT("'"&amp;_xlfn.CONCAT("grp ",F$2*2)&amp;"'!"&amp;_xlfn.CONCAT(F$85,formatting!$A29+2))</f>
        <v>12</v>
      </c>
      <c r="G30" s="125" cm="1">
        <f t="array" aca="1" ref="G30" ca="1">INDIRECT("'"&amp;_xlfn.CONCAT("grp ",G$2*2)&amp;"'!"&amp;_xlfn.CONCAT(G$85,formatting!$A29+2))</f>
        <v>4</v>
      </c>
      <c r="H30" s="125" cm="1">
        <f t="array" aca="1" ref="H30" ca="1">INDIRECT("'"&amp;_xlfn.CONCAT("grp ",H$2*2)&amp;"'!"&amp;_xlfn.CONCAT(H$85,formatting!$A29+2))</f>
        <v>7</v>
      </c>
      <c r="I30" s="143" cm="1">
        <f t="array" aca="1" ref="I30" ca="1">INDIRECT("'"&amp;_xlfn.CONCAT("grp ",I$2*2)&amp;"'!"&amp;_xlfn.CONCAT(I$85,formatting!$A29+2))</f>
        <v>4</v>
      </c>
      <c r="J30" s="136" cm="1">
        <f t="array" aca="1" ref="J30" ca="1">INDIRECT("'"&amp;_xlfn.CONCAT("grp ",J$2*2)&amp;"'!"&amp;_xlfn.CONCAT(J$85,formatting!$A29+2))</f>
        <v>6</v>
      </c>
      <c r="K30" s="125" cm="1">
        <f t="array" aca="1" ref="K30" ca="1">INDIRECT("'"&amp;_xlfn.CONCAT("grp ",K$2*2)&amp;"'!"&amp;_xlfn.CONCAT(K$85,formatting!$A29+2))</f>
        <v>6</v>
      </c>
      <c r="L30" s="125" cm="1">
        <f t="array" aca="1" ref="L30" ca="1">INDIRECT("'"&amp;_xlfn.CONCAT("grp ",L$2*2)&amp;"'!"&amp;_xlfn.CONCAT(L$85,formatting!$A29+2))</f>
        <v>6</v>
      </c>
      <c r="M30" s="143" cm="1">
        <f t="array" aca="1" ref="M30" ca="1">INDIRECT("'"&amp;_xlfn.CONCAT("grp ",M$2*2)&amp;"'!"&amp;_xlfn.CONCAT(M$85,formatting!$A29+2))</f>
        <v>6</v>
      </c>
      <c r="N30" s="142" t="str" cm="1">
        <f t="array" aca="1" ref="N30" ca="1">INDIRECT("'"&amp;_xlfn.CONCAT("grp ",N$2*2)&amp;"'!"&amp;_xlfn.CONCAT(N$85,formatting!$A29+2))</f>
        <v>False</v>
      </c>
      <c r="O30" s="125" t="str" cm="1">
        <f t="array" aca="1" ref="O30" ca="1">INDIRECT("'"&amp;_xlfn.CONCAT("grp ",O$2*2)&amp;"'!"&amp;_xlfn.CONCAT(O$85,formatting!$A29+2))</f>
        <v>False</v>
      </c>
      <c r="P30" s="125" t="str" cm="1">
        <f t="array" aca="1" ref="P30" ca="1">INDIRECT("'"&amp;_xlfn.CONCAT("grp ",P$2*2)&amp;"'!"&amp;_xlfn.CONCAT(P$85,formatting!$A29+2))</f>
        <v>False</v>
      </c>
      <c r="Q30" s="143" t="str" cm="1">
        <f t="array" aca="1" ref="Q30" ca="1">INDIRECT("'"&amp;_xlfn.CONCAT("grp ",Q$2*2)&amp;"'!"&amp;_xlfn.CONCAT(Q$85,formatting!$A29+2))</f>
        <v>False</v>
      </c>
      <c r="R30" s="142" t="str" cm="1">
        <f t="array" aca="1" ref="R30" ca="1">INDIRECT("'"&amp;_xlfn.CONCAT("grp ",R$2*2)&amp;"'!"&amp;_xlfn.CONCAT(R$85,formatting!$A29+2))</f>
        <v>True</v>
      </c>
      <c r="S30" s="125" t="str" cm="1">
        <f t="array" aca="1" ref="S30" ca="1">INDIRECT("'"&amp;_xlfn.CONCAT("grp ",S$2*2)&amp;"'!"&amp;_xlfn.CONCAT(S$85,formatting!$A29+2))</f>
        <v>True</v>
      </c>
      <c r="T30" s="125" t="str" cm="1">
        <f t="array" aca="1" ref="T30" ca="1">INDIRECT("'"&amp;_xlfn.CONCAT("grp ",T$2*2)&amp;"'!"&amp;_xlfn.CONCAT(T$85,formatting!$A29+2))</f>
        <v>True</v>
      </c>
      <c r="U30" s="143" t="str" cm="1">
        <f t="array" aca="1" ref="U30" ca="1">INDIRECT("'"&amp;_xlfn.CONCAT("grp ",U$2*2)&amp;"'!"&amp;_xlfn.CONCAT(U$85,formatting!$A29+2))</f>
        <v>True</v>
      </c>
      <c r="V30" s="142" t="str" cm="1">
        <f t="array" aca="1" ref="V30" ca="1">INDIRECT("'"&amp;_xlfn.CONCAT("grp ",V$2*2)&amp;"'!"&amp;_xlfn.CONCAT(V$85,formatting!$A29+2))</f>
        <v>True</v>
      </c>
      <c r="W30" s="125" t="str" cm="1">
        <f t="array" aca="1" ref="W30" ca="1">INDIRECT("'"&amp;_xlfn.CONCAT("grp ",W$2*2)&amp;"'!"&amp;_xlfn.CONCAT(W$85,formatting!$A29+2))</f>
        <v>True</v>
      </c>
      <c r="X30" s="125" t="str" cm="1">
        <f t="array" aca="1" ref="X30" ca="1">INDIRECT("'"&amp;_xlfn.CONCAT("grp ",X$2*2)&amp;"'!"&amp;_xlfn.CONCAT(X$85,formatting!$A29+2))</f>
        <v>True</v>
      </c>
      <c r="Y30" s="143" t="str" cm="1">
        <f t="array" aca="1" ref="Y30" ca="1">INDIRECT("'"&amp;_xlfn.CONCAT("grp ",Y$2*2)&amp;"'!"&amp;_xlfn.CONCAT(Y$85,formatting!$A29+2))</f>
        <v>True</v>
      </c>
    </row>
    <row r="31" spans="1:25" ht="90" customHeight="1" x14ac:dyDescent="0.25">
      <c r="A31" s="22" t="str">
        <f>formatting!C30</f>
        <v>Kit Tab</v>
      </c>
      <c r="B31" s="23" t="str">
        <f>formatting!D30</f>
        <v>T21</v>
      </c>
      <c r="C31" s="24"/>
      <c r="D31" s="24"/>
      <c r="E31" s="134"/>
      <c r="F31" s="142" cm="1">
        <f t="array" aca="1" ref="F31" ca="1">INDIRECT("'"&amp;_xlfn.CONCAT("grp ",F$2*2)&amp;"'!"&amp;_xlfn.CONCAT(F$85,formatting!$A30+2))</f>
        <v>3</v>
      </c>
      <c r="G31" s="125" cm="1">
        <f t="array" aca="1" ref="G31" ca="1">INDIRECT("'"&amp;_xlfn.CONCAT("grp ",G$2*2)&amp;"'!"&amp;_xlfn.CONCAT(G$85,formatting!$A30+2))</f>
        <v>3</v>
      </c>
      <c r="H31" s="125" cm="1">
        <f t="array" aca="1" ref="H31" ca="1">INDIRECT("'"&amp;_xlfn.CONCAT("grp ",H$2*2)&amp;"'!"&amp;_xlfn.CONCAT(H$85,formatting!$A30+2))</f>
        <v>3</v>
      </c>
      <c r="I31" s="143" cm="1">
        <f t="array" aca="1" ref="I31" ca="1">INDIRECT("'"&amp;_xlfn.CONCAT("grp ",I$2*2)&amp;"'!"&amp;_xlfn.CONCAT(I$85,formatting!$A30+2))</f>
        <v>3</v>
      </c>
      <c r="J31" s="136" cm="1">
        <f t="array" aca="1" ref="J31" ca="1">INDIRECT("'"&amp;_xlfn.CONCAT("grp ",J$2*2)&amp;"'!"&amp;_xlfn.CONCAT(J$85,formatting!$A30+2))</f>
        <v>6</v>
      </c>
      <c r="K31" s="125" cm="1">
        <f t="array" aca="1" ref="K31" ca="1">INDIRECT("'"&amp;_xlfn.CONCAT("grp ",K$2*2)&amp;"'!"&amp;_xlfn.CONCAT(K$85,formatting!$A30+2))</f>
        <v>6</v>
      </c>
      <c r="L31" s="125" cm="1">
        <f t="array" aca="1" ref="L31" ca="1">INDIRECT("'"&amp;_xlfn.CONCAT("grp ",L$2*2)&amp;"'!"&amp;_xlfn.CONCAT(L$85,formatting!$A30+2))</f>
        <v>6</v>
      </c>
      <c r="M31" s="143" cm="1">
        <f t="array" aca="1" ref="M31" ca="1">INDIRECT("'"&amp;_xlfn.CONCAT("grp ",M$2*2)&amp;"'!"&amp;_xlfn.CONCAT(M$85,formatting!$A30+2))</f>
        <v>6</v>
      </c>
      <c r="N31" s="142" t="str" cm="1">
        <f t="array" aca="1" ref="N31" ca="1">INDIRECT("'"&amp;_xlfn.CONCAT("grp ",N$2*2)&amp;"'!"&amp;_xlfn.CONCAT(N$85,formatting!$A30+2))</f>
        <v>False</v>
      </c>
      <c r="O31" s="125" t="str" cm="1">
        <f t="array" aca="1" ref="O31" ca="1">INDIRECT("'"&amp;_xlfn.CONCAT("grp ",O$2*2)&amp;"'!"&amp;_xlfn.CONCAT(O$85,formatting!$A30+2))</f>
        <v>False</v>
      </c>
      <c r="P31" s="125" t="str" cm="1">
        <f t="array" aca="1" ref="P31" ca="1">INDIRECT("'"&amp;_xlfn.CONCAT("grp ",P$2*2)&amp;"'!"&amp;_xlfn.CONCAT(P$85,formatting!$A30+2))</f>
        <v>False</v>
      </c>
      <c r="Q31" s="143" t="str" cm="1">
        <f t="array" aca="1" ref="Q31" ca="1">INDIRECT("'"&amp;_xlfn.CONCAT("grp ",Q$2*2)&amp;"'!"&amp;_xlfn.CONCAT(Q$85,formatting!$A30+2))</f>
        <v>False</v>
      </c>
      <c r="R31" s="142" t="str" cm="1">
        <f t="array" aca="1" ref="R31" ca="1">INDIRECT("'"&amp;_xlfn.CONCAT("grp ",R$2*2)&amp;"'!"&amp;_xlfn.CONCAT(R$85,formatting!$A30+2))</f>
        <v>True</v>
      </c>
      <c r="S31" s="125" t="str" cm="1">
        <f t="array" aca="1" ref="S31" ca="1">INDIRECT("'"&amp;_xlfn.CONCAT("grp ",S$2*2)&amp;"'!"&amp;_xlfn.CONCAT(S$85,formatting!$A30+2))</f>
        <v>True</v>
      </c>
      <c r="T31" s="125" t="str" cm="1">
        <f t="array" aca="1" ref="T31" ca="1">INDIRECT("'"&amp;_xlfn.CONCAT("grp ",T$2*2)&amp;"'!"&amp;_xlfn.CONCAT(T$85,formatting!$A30+2))</f>
        <v>True</v>
      </c>
      <c r="U31" s="143" t="str" cm="1">
        <f t="array" aca="1" ref="U31" ca="1">INDIRECT("'"&amp;_xlfn.CONCAT("grp ",U$2*2)&amp;"'!"&amp;_xlfn.CONCAT(U$85,formatting!$A30+2))</f>
        <v>True</v>
      </c>
      <c r="V31" s="142" t="str" cm="1">
        <f t="array" aca="1" ref="V31" ca="1">INDIRECT("'"&amp;_xlfn.CONCAT("grp ",V$2*2)&amp;"'!"&amp;_xlfn.CONCAT(V$85,formatting!$A30+2))</f>
        <v>False</v>
      </c>
      <c r="W31" s="125" t="str" cm="1">
        <f t="array" aca="1" ref="W31" ca="1">INDIRECT("'"&amp;_xlfn.CONCAT("grp ",W$2*2)&amp;"'!"&amp;_xlfn.CONCAT(W$85,formatting!$A30+2))</f>
        <v>False</v>
      </c>
      <c r="X31" s="125" t="str" cm="1">
        <f t="array" aca="1" ref="X31" ca="1">INDIRECT("'"&amp;_xlfn.CONCAT("grp ",X$2*2)&amp;"'!"&amp;_xlfn.CONCAT(X$85,formatting!$A30+2))</f>
        <v>False</v>
      </c>
      <c r="Y31" s="143" t="str" cm="1">
        <f t="array" aca="1" ref="Y31" ca="1">INDIRECT("'"&amp;_xlfn.CONCAT("grp ",Y$2*2)&amp;"'!"&amp;_xlfn.CONCAT(Y$85,formatting!$A30+2))</f>
        <v>False</v>
      </c>
    </row>
    <row r="32" spans="1:25" ht="90" customHeight="1" x14ac:dyDescent="0.25">
      <c r="A32" s="22" t="str">
        <f>formatting!C31</f>
        <v>Canister</v>
      </c>
      <c r="B32" s="23" t="str">
        <f>formatting!D31</f>
        <v>C1</v>
      </c>
      <c r="C32" s="24"/>
      <c r="D32" s="24"/>
      <c r="E32" s="134"/>
      <c r="F32" s="142" cm="1">
        <f t="array" aca="1" ref="F32" ca="1">INDIRECT("'"&amp;_xlfn.CONCAT("grp ",F$2*2)&amp;"'!"&amp;_xlfn.CONCAT(F$85,formatting!$A31+2))</f>
        <v>19</v>
      </c>
      <c r="G32" s="125" cm="1">
        <f t="array" aca="1" ref="G32" ca="1">INDIRECT("'"&amp;_xlfn.CONCAT("grp ",G$2*2)&amp;"'!"&amp;_xlfn.CONCAT(G$85,formatting!$A31+2))</f>
        <v>4</v>
      </c>
      <c r="H32" s="125" cm="1">
        <f t="array" aca="1" ref="H32" ca="1">INDIRECT("'"&amp;_xlfn.CONCAT("grp ",H$2*2)&amp;"'!"&amp;_xlfn.CONCAT(H$85,formatting!$A31+2))</f>
        <v>12</v>
      </c>
      <c r="I32" s="143" cm="1">
        <f t="array" aca="1" ref="I32" ca="1">INDIRECT("'"&amp;_xlfn.CONCAT("grp ",I$2*2)&amp;"'!"&amp;_xlfn.CONCAT(I$85,formatting!$A31+2))</f>
        <v>8</v>
      </c>
      <c r="J32" s="136" cm="1">
        <f t="array" aca="1" ref="J32" ca="1">INDIRECT("'"&amp;_xlfn.CONCAT("grp ",J$2*2)&amp;"'!"&amp;_xlfn.CONCAT(J$85,formatting!$A31+2))</f>
        <v>6</v>
      </c>
      <c r="K32" s="125" cm="1">
        <f t="array" aca="1" ref="K32" ca="1">INDIRECT("'"&amp;_xlfn.CONCAT("grp ",K$2*2)&amp;"'!"&amp;_xlfn.CONCAT(K$85,formatting!$A31+2))</f>
        <v>6</v>
      </c>
      <c r="L32" s="125" cm="1">
        <f t="array" aca="1" ref="L32" ca="1">INDIRECT("'"&amp;_xlfn.CONCAT("grp ",L$2*2)&amp;"'!"&amp;_xlfn.CONCAT(L$85,formatting!$A31+2))</f>
        <v>6</v>
      </c>
      <c r="M32" s="143" cm="1">
        <f t="array" aca="1" ref="M32" ca="1">INDIRECT("'"&amp;_xlfn.CONCAT("grp ",M$2*2)&amp;"'!"&amp;_xlfn.CONCAT(M$85,formatting!$A31+2))</f>
        <v>6</v>
      </c>
      <c r="N32" s="142" t="str" cm="1">
        <f t="array" aca="1" ref="N32" ca="1">INDIRECT("'"&amp;_xlfn.CONCAT("grp ",N$2*2)&amp;"'!"&amp;_xlfn.CONCAT(N$85,formatting!$A31+2))</f>
        <v>False</v>
      </c>
      <c r="O32" s="125" t="str" cm="1">
        <f t="array" aca="1" ref="O32" ca="1">INDIRECT("'"&amp;_xlfn.CONCAT("grp ",O$2*2)&amp;"'!"&amp;_xlfn.CONCAT(O$85,formatting!$A31+2))</f>
        <v>False</v>
      </c>
      <c r="P32" s="125" t="str" cm="1">
        <f t="array" aca="1" ref="P32" ca="1">INDIRECT("'"&amp;_xlfn.CONCAT("grp ",P$2*2)&amp;"'!"&amp;_xlfn.CONCAT(P$85,formatting!$A31+2))</f>
        <v>False</v>
      </c>
      <c r="Q32" s="143" t="str" cm="1">
        <f t="array" aca="1" ref="Q32" ca="1">INDIRECT("'"&amp;_xlfn.CONCAT("grp ",Q$2*2)&amp;"'!"&amp;_xlfn.CONCAT(Q$85,formatting!$A31+2))</f>
        <v>False</v>
      </c>
      <c r="R32" s="142" t="str" cm="1">
        <f t="array" aca="1" ref="R32" ca="1">INDIRECT("'"&amp;_xlfn.CONCAT("grp ",R$2*2)&amp;"'!"&amp;_xlfn.CONCAT(R$85,formatting!$A31+2))</f>
        <v>True</v>
      </c>
      <c r="S32" s="125" t="str" cm="1">
        <f t="array" aca="1" ref="S32" ca="1">INDIRECT("'"&amp;_xlfn.CONCAT("grp ",S$2*2)&amp;"'!"&amp;_xlfn.CONCAT(S$85,formatting!$A31+2))</f>
        <v>True</v>
      </c>
      <c r="T32" s="125" t="str" cm="1">
        <f t="array" aca="1" ref="T32" ca="1">INDIRECT("'"&amp;_xlfn.CONCAT("grp ",T$2*2)&amp;"'!"&amp;_xlfn.CONCAT(T$85,formatting!$A31+2))</f>
        <v>True</v>
      </c>
      <c r="U32" s="143" t="str" cm="1">
        <f t="array" aca="1" ref="U32" ca="1">INDIRECT("'"&amp;_xlfn.CONCAT("grp ",U$2*2)&amp;"'!"&amp;_xlfn.CONCAT(U$85,formatting!$A31+2))</f>
        <v>True</v>
      </c>
      <c r="V32" s="142" t="str" cm="1">
        <f t="array" aca="1" ref="V32" ca="1">INDIRECT("'"&amp;_xlfn.CONCAT("grp ",V$2*2)&amp;"'!"&amp;_xlfn.CONCAT(V$85,formatting!$A31+2))</f>
        <v>True</v>
      </c>
      <c r="W32" s="125" t="str" cm="1">
        <f t="array" aca="1" ref="W32" ca="1">INDIRECT("'"&amp;_xlfn.CONCAT("grp ",W$2*2)&amp;"'!"&amp;_xlfn.CONCAT(W$85,formatting!$A31+2))</f>
        <v>False</v>
      </c>
      <c r="X32" s="125" t="str" cm="1">
        <f t="array" aca="1" ref="X32" ca="1">INDIRECT("'"&amp;_xlfn.CONCAT("grp ",X$2*2)&amp;"'!"&amp;_xlfn.CONCAT(X$85,formatting!$A31+2))</f>
        <v>True</v>
      </c>
      <c r="Y32" s="143" t="str" cm="1">
        <f t="array" aca="1" ref="Y32" ca="1">INDIRECT("'"&amp;_xlfn.CONCAT("grp ",Y$2*2)&amp;"'!"&amp;_xlfn.CONCAT(Y$85,formatting!$A31+2))</f>
        <v>True</v>
      </c>
    </row>
    <row r="33" spans="1:25" ht="90" customHeight="1" x14ac:dyDescent="0.25">
      <c r="A33" s="22" t="str">
        <f>formatting!C32</f>
        <v>Canister</v>
      </c>
      <c r="B33" s="23" t="str">
        <f>formatting!D32</f>
        <v>C6</v>
      </c>
      <c r="C33" s="24"/>
      <c r="D33" s="24"/>
      <c r="E33" s="134"/>
      <c r="F33" s="142" cm="1">
        <f t="array" aca="1" ref="F33" ca="1">INDIRECT("'"&amp;_xlfn.CONCAT("grp ",F$2*2)&amp;"'!"&amp;_xlfn.CONCAT(F$85,formatting!$A32+2))</f>
        <v>5</v>
      </c>
      <c r="G33" s="125" cm="1">
        <f t="array" aca="1" ref="G33" ca="1">INDIRECT("'"&amp;_xlfn.CONCAT("grp ",G$2*2)&amp;"'!"&amp;_xlfn.CONCAT(G$85,formatting!$A32+2))</f>
        <v>4</v>
      </c>
      <c r="H33" s="125" cm="1">
        <f t="array" aca="1" ref="H33" ca="1">INDIRECT("'"&amp;_xlfn.CONCAT("grp ",H$2*2)&amp;"'!"&amp;_xlfn.CONCAT(H$85,formatting!$A32+2))</f>
        <v>4</v>
      </c>
      <c r="I33" s="143" cm="1">
        <f t="array" aca="1" ref="I33" ca="1">INDIRECT("'"&amp;_xlfn.CONCAT("grp ",I$2*2)&amp;"'!"&amp;_xlfn.CONCAT(I$85,formatting!$A32+2))</f>
        <v>4</v>
      </c>
      <c r="J33" s="136" cm="1">
        <f t="array" aca="1" ref="J33" ca="1">INDIRECT("'"&amp;_xlfn.CONCAT("grp ",J$2*2)&amp;"'!"&amp;_xlfn.CONCAT(J$85,formatting!$A32+2))</f>
        <v>6</v>
      </c>
      <c r="K33" s="125" cm="1">
        <f t="array" aca="1" ref="K33" ca="1">INDIRECT("'"&amp;_xlfn.CONCAT("grp ",K$2*2)&amp;"'!"&amp;_xlfn.CONCAT(K$85,formatting!$A32+2))</f>
        <v>6</v>
      </c>
      <c r="L33" s="125" cm="1">
        <f t="array" aca="1" ref="L33" ca="1">INDIRECT("'"&amp;_xlfn.CONCAT("grp ",L$2*2)&amp;"'!"&amp;_xlfn.CONCAT(L$85,formatting!$A32+2))</f>
        <v>6</v>
      </c>
      <c r="M33" s="143" cm="1">
        <f t="array" aca="1" ref="M33" ca="1">INDIRECT("'"&amp;_xlfn.CONCAT("grp ",M$2*2)&amp;"'!"&amp;_xlfn.CONCAT(M$85,formatting!$A32+2))</f>
        <v>6</v>
      </c>
      <c r="N33" s="142" t="str" cm="1">
        <f t="array" aca="1" ref="N33" ca="1">INDIRECT("'"&amp;_xlfn.CONCAT("grp ",N$2*2)&amp;"'!"&amp;_xlfn.CONCAT(N$85,formatting!$A32+2))</f>
        <v>False</v>
      </c>
      <c r="O33" s="125" t="str" cm="1">
        <f t="array" aca="1" ref="O33" ca="1">INDIRECT("'"&amp;_xlfn.CONCAT("grp ",O$2*2)&amp;"'!"&amp;_xlfn.CONCAT(O$85,formatting!$A32+2))</f>
        <v>False</v>
      </c>
      <c r="P33" s="125" t="str" cm="1">
        <f t="array" aca="1" ref="P33" ca="1">INDIRECT("'"&amp;_xlfn.CONCAT("grp ",P$2*2)&amp;"'!"&amp;_xlfn.CONCAT(P$85,formatting!$A32+2))</f>
        <v>False</v>
      </c>
      <c r="Q33" s="143" t="str" cm="1">
        <f t="array" aca="1" ref="Q33" ca="1">INDIRECT("'"&amp;_xlfn.CONCAT("grp ",Q$2*2)&amp;"'!"&amp;_xlfn.CONCAT(Q$85,formatting!$A32+2))</f>
        <v>False</v>
      </c>
      <c r="R33" s="142" t="str" cm="1">
        <f t="array" aca="1" ref="R33" ca="1">INDIRECT("'"&amp;_xlfn.CONCAT("grp ",R$2*2)&amp;"'!"&amp;_xlfn.CONCAT(R$85,formatting!$A32+2))</f>
        <v>True</v>
      </c>
      <c r="S33" s="125" t="str" cm="1">
        <f t="array" aca="1" ref="S33" ca="1">INDIRECT("'"&amp;_xlfn.CONCAT("grp ",S$2*2)&amp;"'!"&amp;_xlfn.CONCAT(S$85,formatting!$A32+2))</f>
        <v>True</v>
      </c>
      <c r="T33" s="125" t="str" cm="1">
        <f t="array" aca="1" ref="T33" ca="1">INDIRECT("'"&amp;_xlfn.CONCAT("grp ",T$2*2)&amp;"'!"&amp;_xlfn.CONCAT(T$85,formatting!$A32+2))</f>
        <v>True</v>
      </c>
      <c r="U33" s="143" t="str" cm="1">
        <f t="array" aca="1" ref="U33" ca="1">INDIRECT("'"&amp;_xlfn.CONCAT("grp ",U$2*2)&amp;"'!"&amp;_xlfn.CONCAT(U$85,formatting!$A32+2))</f>
        <v>True</v>
      </c>
      <c r="V33" s="142" t="str" cm="1">
        <f t="array" aca="1" ref="V33" ca="1">INDIRECT("'"&amp;_xlfn.CONCAT("grp ",V$2*2)&amp;"'!"&amp;_xlfn.CONCAT(V$85,formatting!$A32+2))</f>
        <v>True</v>
      </c>
      <c r="W33" s="125" t="str" cm="1">
        <f t="array" aca="1" ref="W33" ca="1">INDIRECT("'"&amp;_xlfn.CONCAT("grp ",W$2*2)&amp;"'!"&amp;_xlfn.CONCAT(W$85,formatting!$A32+2))</f>
        <v>True</v>
      </c>
      <c r="X33" s="125" t="str" cm="1">
        <f t="array" aca="1" ref="X33" ca="1">INDIRECT("'"&amp;_xlfn.CONCAT("grp ",X$2*2)&amp;"'!"&amp;_xlfn.CONCAT(X$85,formatting!$A32+2))</f>
        <v>True</v>
      </c>
      <c r="Y33" s="143" t="str" cm="1">
        <f t="array" aca="1" ref="Y33" ca="1">INDIRECT("'"&amp;_xlfn.CONCAT("grp ",Y$2*2)&amp;"'!"&amp;_xlfn.CONCAT(Y$85,formatting!$A32+2))</f>
        <v>True</v>
      </c>
    </row>
    <row r="34" spans="1:25" ht="90" customHeight="1" x14ac:dyDescent="0.25">
      <c r="A34" s="22" t="str">
        <f>formatting!C33</f>
        <v>Canister</v>
      </c>
      <c r="B34" s="23" t="str">
        <f>formatting!D33</f>
        <v>C8</v>
      </c>
      <c r="C34" s="24"/>
      <c r="D34" s="24"/>
      <c r="E34" s="134"/>
      <c r="F34" s="142" cm="1">
        <f t="array" aca="1" ref="F34" ca="1">INDIRECT("'"&amp;_xlfn.CONCAT("grp ",F$2*2)&amp;"'!"&amp;_xlfn.CONCAT(F$85,formatting!$A33+2))</f>
        <v>3</v>
      </c>
      <c r="G34" s="125" cm="1">
        <f t="array" aca="1" ref="G34" ca="1">INDIRECT("'"&amp;_xlfn.CONCAT("grp ",G$2*2)&amp;"'!"&amp;_xlfn.CONCAT(G$85,formatting!$A33+2))</f>
        <v>3</v>
      </c>
      <c r="H34" s="125" cm="1">
        <f t="array" aca="1" ref="H34" ca="1">INDIRECT("'"&amp;_xlfn.CONCAT("grp ",H$2*2)&amp;"'!"&amp;_xlfn.CONCAT(H$85,formatting!$A33+2))</f>
        <v>3</v>
      </c>
      <c r="I34" s="143" cm="1">
        <f t="array" aca="1" ref="I34" ca="1">INDIRECT("'"&amp;_xlfn.CONCAT("grp ",I$2*2)&amp;"'!"&amp;_xlfn.CONCAT(I$85,formatting!$A33+2))</f>
        <v>3</v>
      </c>
      <c r="J34" s="136" cm="1">
        <f t="array" aca="1" ref="J34" ca="1">INDIRECT("'"&amp;_xlfn.CONCAT("grp ",J$2*2)&amp;"'!"&amp;_xlfn.CONCAT(J$85,formatting!$A33+2))</f>
        <v>6</v>
      </c>
      <c r="K34" s="125" cm="1">
        <f t="array" aca="1" ref="K34" ca="1">INDIRECT("'"&amp;_xlfn.CONCAT("grp ",K$2*2)&amp;"'!"&amp;_xlfn.CONCAT(K$85,formatting!$A33+2))</f>
        <v>6</v>
      </c>
      <c r="L34" s="125" cm="1">
        <f t="array" aca="1" ref="L34" ca="1">INDIRECT("'"&amp;_xlfn.CONCAT("grp ",L$2*2)&amp;"'!"&amp;_xlfn.CONCAT(L$85,formatting!$A33+2))</f>
        <v>6</v>
      </c>
      <c r="M34" s="143" cm="1">
        <f t="array" aca="1" ref="M34" ca="1">INDIRECT("'"&amp;_xlfn.CONCAT("grp ",M$2*2)&amp;"'!"&amp;_xlfn.CONCAT(M$85,formatting!$A33+2))</f>
        <v>6</v>
      </c>
      <c r="N34" s="142" t="str" cm="1">
        <f t="array" aca="1" ref="N34" ca="1">INDIRECT("'"&amp;_xlfn.CONCAT("grp ",N$2*2)&amp;"'!"&amp;_xlfn.CONCAT(N$85,formatting!$A33+2))</f>
        <v>False</v>
      </c>
      <c r="O34" s="125" t="str" cm="1">
        <f t="array" aca="1" ref="O34" ca="1">INDIRECT("'"&amp;_xlfn.CONCAT("grp ",O$2*2)&amp;"'!"&amp;_xlfn.CONCAT(O$85,formatting!$A33+2))</f>
        <v>False</v>
      </c>
      <c r="P34" s="125" t="str" cm="1">
        <f t="array" aca="1" ref="P34" ca="1">INDIRECT("'"&amp;_xlfn.CONCAT("grp ",P$2*2)&amp;"'!"&amp;_xlfn.CONCAT(P$85,formatting!$A33+2))</f>
        <v>False</v>
      </c>
      <c r="Q34" s="143" t="str" cm="1">
        <f t="array" aca="1" ref="Q34" ca="1">INDIRECT("'"&amp;_xlfn.CONCAT("grp ",Q$2*2)&amp;"'!"&amp;_xlfn.CONCAT(Q$85,formatting!$A33+2))</f>
        <v>False</v>
      </c>
      <c r="R34" s="142" t="str" cm="1">
        <f t="array" aca="1" ref="R34" ca="1">INDIRECT("'"&amp;_xlfn.CONCAT("grp ",R$2*2)&amp;"'!"&amp;_xlfn.CONCAT(R$85,formatting!$A33+2))</f>
        <v>True</v>
      </c>
      <c r="S34" s="125" t="str" cm="1">
        <f t="array" aca="1" ref="S34" ca="1">INDIRECT("'"&amp;_xlfn.CONCAT("grp ",S$2*2)&amp;"'!"&amp;_xlfn.CONCAT(S$85,formatting!$A33+2))</f>
        <v>True</v>
      </c>
      <c r="T34" s="125" t="str" cm="1">
        <f t="array" aca="1" ref="T34" ca="1">INDIRECT("'"&amp;_xlfn.CONCAT("grp ",T$2*2)&amp;"'!"&amp;_xlfn.CONCAT(T$85,formatting!$A33+2))</f>
        <v>True</v>
      </c>
      <c r="U34" s="143" t="str" cm="1">
        <f t="array" aca="1" ref="U34" ca="1">INDIRECT("'"&amp;_xlfn.CONCAT("grp ",U$2*2)&amp;"'!"&amp;_xlfn.CONCAT(U$85,formatting!$A33+2))</f>
        <v>True</v>
      </c>
      <c r="V34" s="142" t="str" cm="1">
        <f t="array" aca="1" ref="V34" ca="1">INDIRECT("'"&amp;_xlfn.CONCAT("grp ",V$2*2)&amp;"'!"&amp;_xlfn.CONCAT(V$85,formatting!$A33+2))</f>
        <v>True</v>
      </c>
      <c r="W34" s="125" t="str" cm="1">
        <f t="array" aca="1" ref="W34" ca="1">INDIRECT("'"&amp;_xlfn.CONCAT("grp ",W$2*2)&amp;"'!"&amp;_xlfn.CONCAT(W$85,formatting!$A33+2))</f>
        <v>True</v>
      </c>
      <c r="X34" s="125" t="str" cm="1">
        <f t="array" aca="1" ref="X34" ca="1">INDIRECT("'"&amp;_xlfn.CONCAT("grp ",X$2*2)&amp;"'!"&amp;_xlfn.CONCAT(X$85,formatting!$A33+2))</f>
        <v>True</v>
      </c>
      <c r="Y34" s="143" t="str" cm="1">
        <f t="array" aca="1" ref="Y34" ca="1">INDIRECT("'"&amp;_xlfn.CONCAT("grp ",Y$2*2)&amp;"'!"&amp;_xlfn.CONCAT(Y$85,formatting!$A33+2))</f>
        <v>True</v>
      </c>
    </row>
    <row r="35" spans="1:25" ht="90" customHeight="1" x14ac:dyDescent="0.25">
      <c r="A35" s="22" t="str">
        <f>formatting!C34</f>
        <v>Canister</v>
      </c>
      <c r="B35" s="23" t="str">
        <f>formatting!D34</f>
        <v>T18</v>
      </c>
      <c r="C35" s="24"/>
      <c r="D35" s="24"/>
      <c r="E35" s="134"/>
      <c r="F35" s="142" cm="1">
        <f t="array" aca="1" ref="F35" ca="1">INDIRECT("'"&amp;_xlfn.CONCAT("grp ",F$2*2)&amp;"'!"&amp;_xlfn.CONCAT(F$85,formatting!$A34+2))</f>
        <v>5</v>
      </c>
      <c r="G35" s="125" cm="1">
        <f t="array" aca="1" ref="G35" ca="1">INDIRECT("'"&amp;_xlfn.CONCAT("grp ",G$2*2)&amp;"'!"&amp;_xlfn.CONCAT(G$85,formatting!$A34+2))</f>
        <v>3</v>
      </c>
      <c r="H35" s="125" cm="1">
        <f t="array" aca="1" ref="H35" ca="1">INDIRECT("'"&amp;_xlfn.CONCAT("grp ",H$2*2)&amp;"'!"&amp;_xlfn.CONCAT(H$85,formatting!$A34+2))</f>
        <v>3</v>
      </c>
      <c r="I35" s="143" cm="1">
        <f t="array" aca="1" ref="I35" ca="1">INDIRECT("'"&amp;_xlfn.CONCAT("grp ",I$2*2)&amp;"'!"&amp;_xlfn.CONCAT(I$85,formatting!$A34+2))</f>
        <v>3</v>
      </c>
      <c r="J35" s="136" cm="1">
        <f t="array" aca="1" ref="J35" ca="1">INDIRECT("'"&amp;_xlfn.CONCAT("grp ",J$2*2)&amp;"'!"&amp;_xlfn.CONCAT(J$85,formatting!$A34+2))</f>
        <v>6</v>
      </c>
      <c r="K35" s="125" cm="1">
        <f t="array" aca="1" ref="K35" ca="1">INDIRECT("'"&amp;_xlfn.CONCAT("grp ",K$2*2)&amp;"'!"&amp;_xlfn.CONCAT(K$85,formatting!$A34+2))</f>
        <v>6</v>
      </c>
      <c r="L35" s="125" cm="1">
        <f t="array" aca="1" ref="L35" ca="1">INDIRECT("'"&amp;_xlfn.CONCAT("grp ",L$2*2)&amp;"'!"&amp;_xlfn.CONCAT(L$85,formatting!$A34+2))</f>
        <v>6</v>
      </c>
      <c r="M35" s="143" cm="1">
        <f t="array" aca="1" ref="M35" ca="1">INDIRECT("'"&amp;_xlfn.CONCAT("grp ",M$2*2)&amp;"'!"&amp;_xlfn.CONCAT(M$85,formatting!$A34+2))</f>
        <v>6</v>
      </c>
      <c r="N35" s="142" t="str" cm="1">
        <f t="array" aca="1" ref="N35" ca="1">INDIRECT("'"&amp;_xlfn.CONCAT("grp ",N$2*2)&amp;"'!"&amp;_xlfn.CONCAT(N$85,formatting!$A34+2))</f>
        <v>False</v>
      </c>
      <c r="O35" s="125" t="str" cm="1">
        <f t="array" aca="1" ref="O35" ca="1">INDIRECT("'"&amp;_xlfn.CONCAT("grp ",O$2*2)&amp;"'!"&amp;_xlfn.CONCAT(O$85,formatting!$A34+2))</f>
        <v>False</v>
      </c>
      <c r="P35" s="125" t="str" cm="1">
        <f t="array" aca="1" ref="P35" ca="1">INDIRECT("'"&amp;_xlfn.CONCAT("grp ",P$2*2)&amp;"'!"&amp;_xlfn.CONCAT(P$85,formatting!$A34+2))</f>
        <v>False</v>
      </c>
      <c r="Q35" s="143" t="str" cm="1">
        <f t="array" aca="1" ref="Q35" ca="1">INDIRECT("'"&amp;_xlfn.CONCAT("grp ",Q$2*2)&amp;"'!"&amp;_xlfn.CONCAT(Q$85,formatting!$A34+2))</f>
        <v>False</v>
      </c>
      <c r="R35" s="142" t="str" cm="1">
        <f t="array" aca="1" ref="R35" ca="1">INDIRECT("'"&amp;_xlfn.CONCAT("grp ",R$2*2)&amp;"'!"&amp;_xlfn.CONCAT(R$85,formatting!$A34+2))</f>
        <v>True</v>
      </c>
      <c r="S35" s="125" t="str" cm="1">
        <f t="array" aca="1" ref="S35" ca="1">INDIRECT("'"&amp;_xlfn.CONCAT("grp ",S$2*2)&amp;"'!"&amp;_xlfn.CONCAT(S$85,formatting!$A34+2))</f>
        <v>True</v>
      </c>
      <c r="T35" s="125" t="str" cm="1">
        <f t="array" aca="1" ref="T35" ca="1">INDIRECT("'"&amp;_xlfn.CONCAT("grp ",T$2*2)&amp;"'!"&amp;_xlfn.CONCAT(T$85,formatting!$A34+2))</f>
        <v>True</v>
      </c>
      <c r="U35" s="143" t="str" cm="1">
        <f t="array" aca="1" ref="U35" ca="1">INDIRECT("'"&amp;_xlfn.CONCAT("grp ",U$2*2)&amp;"'!"&amp;_xlfn.CONCAT(U$85,formatting!$A34+2))</f>
        <v>True</v>
      </c>
      <c r="V35" s="142" t="str" cm="1">
        <f t="array" aca="1" ref="V35" ca="1">INDIRECT("'"&amp;_xlfn.CONCAT("grp ",V$2*2)&amp;"'!"&amp;_xlfn.CONCAT(V$85,formatting!$A34+2))</f>
        <v>True</v>
      </c>
      <c r="W35" s="125" t="str" cm="1">
        <f t="array" aca="1" ref="W35" ca="1">INDIRECT("'"&amp;_xlfn.CONCAT("grp ",W$2*2)&amp;"'!"&amp;_xlfn.CONCAT(W$85,formatting!$A34+2))</f>
        <v>False</v>
      </c>
      <c r="X35" s="125" t="str" cm="1">
        <f t="array" aca="1" ref="X35" ca="1">INDIRECT("'"&amp;_xlfn.CONCAT("grp ",X$2*2)&amp;"'!"&amp;_xlfn.CONCAT(X$85,formatting!$A34+2))</f>
        <v>False</v>
      </c>
      <c r="Y35" s="143" t="str" cm="1">
        <f t="array" aca="1" ref="Y35" ca="1">INDIRECT("'"&amp;_xlfn.CONCAT("grp ",Y$2*2)&amp;"'!"&amp;_xlfn.CONCAT(Y$85,formatting!$A34+2))</f>
        <v>False</v>
      </c>
    </row>
    <row r="36" spans="1:25" ht="90" customHeight="1" x14ac:dyDescent="0.25">
      <c r="A36" s="22" t="str">
        <f>formatting!C35</f>
        <v>Canister</v>
      </c>
      <c r="B36" s="23" t="str">
        <f>formatting!D35</f>
        <v>T2</v>
      </c>
      <c r="C36" s="24"/>
      <c r="D36" s="24"/>
      <c r="E36" s="134"/>
      <c r="F36" s="142" cm="1">
        <f t="array" aca="1" ref="F36" ca="1">INDIRECT("'"&amp;_xlfn.CONCAT("grp ",F$2*2)&amp;"'!"&amp;_xlfn.CONCAT(F$85,formatting!$A35+2))</f>
        <v>9</v>
      </c>
      <c r="G36" s="125" cm="1">
        <f t="array" aca="1" ref="G36" ca="1">INDIRECT("'"&amp;_xlfn.CONCAT("grp ",G$2*2)&amp;"'!"&amp;_xlfn.CONCAT(G$85,formatting!$A35+2))</f>
        <v>4</v>
      </c>
      <c r="H36" s="125" cm="1">
        <f t="array" aca="1" ref="H36" ca="1">INDIRECT("'"&amp;_xlfn.CONCAT("grp ",H$2*2)&amp;"'!"&amp;_xlfn.CONCAT(H$85,formatting!$A35+2))</f>
        <v>4</v>
      </c>
      <c r="I36" s="143" cm="1">
        <f t="array" aca="1" ref="I36" ca="1">INDIRECT("'"&amp;_xlfn.CONCAT("grp ",I$2*2)&amp;"'!"&amp;_xlfn.CONCAT(I$85,formatting!$A35+2))</f>
        <v>4</v>
      </c>
      <c r="J36" s="136" cm="1">
        <f t="array" aca="1" ref="J36" ca="1">INDIRECT("'"&amp;_xlfn.CONCAT("grp ",J$2*2)&amp;"'!"&amp;_xlfn.CONCAT(J$85,formatting!$A35+2))</f>
        <v>6</v>
      </c>
      <c r="K36" s="125" cm="1">
        <f t="array" aca="1" ref="K36" ca="1">INDIRECT("'"&amp;_xlfn.CONCAT("grp ",K$2*2)&amp;"'!"&amp;_xlfn.CONCAT(K$85,formatting!$A35+2))</f>
        <v>6</v>
      </c>
      <c r="L36" s="125" cm="1">
        <f t="array" aca="1" ref="L36" ca="1">INDIRECT("'"&amp;_xlfn.CONCAT("grp ",L$2*2)&amp;"'!"&amp;_xlfn.CONCAT(L$85,formatting!$A35+2))</f>
        <v>6</v>
      </c>
      <c r="M36" s="143" cm="1">
        <f t="array" aca="1" ref="M36" ca="1">INDIRECT("'"&amp;_xlfn.CONCAT("grp ",M$2*2)&amp;"'!"&amp;_xlfn.CONCAT(M$85,formatting!$A35+2))</f>
        <v>6</v>
      </c>
      <c r="N36" s="142" t="str" cm="1">
        <f t="array" aca="1" ref="N36" ca="1">INDIRECT("'"&amp;_xlfn.CONCAT("grp ",N$2*2)&amp;"'!"&amp;_xlfn.CONCAT(N$85,formatting!$A35+2))</f>
        <v>False</v>
      </c>
      <c r="O36" s="125" t="str" cm="1">
        <f t="array" aca="1" ref="O36" ca="1">INDIRECT("'"&amp;_xlfn.CONCAT("grp ",O$2*2)&amp;"'!"&amp;_xlfn.CONCAT(O$85,formatting!$A35+2))</f>
        <v>False</v>
      </c>
      <c r="P36" s="125" t="str" cm="1">
        <f t="array" aca="1" ref="P36" ca="1">INDIRECT("'"&amp;_xlfn.CONCAT("grp ",P$2*2)&amp;"'!"&amp;_xlfn.CONCAT(P$85,formatting!$A35+2))</f>
        <v>False</v>
      </c>
      <c r="Q36" s="143" t="str" cm="1">
        <f t="array" aca="1" ref="Q36" ca="1">INDIRECT("'"&amp;_xlfn.CONCAT("grp ",Q$2*2)&amp;"'!"&amp;_xlfn.CONCAT(Q$85,formatting!$A35+2))</f>
        <v>False</v>
      </c>
      <c r="R36" s="142" t="str" cm="1">
        <f t="array" aca="1" ref="R36" ca="1">INDIRECT("'"&amp;_xlfn.CONCAT("grp ",R$2*2)&amp;"'!"&amp;_xlfn.CONCAT(R$85,formatting!$A35+2))</f>
        <v>True</v>
      </c>
      <c r="S36" s="125" t="str" cm="1">
        <f t="array" aca="1" ref="S36" ca="1">INDIRECT("'"&amp;_xlfn.CONCAT("grp ",S$2*2)&amp;"'!"&amp;_xlfn.CONCAT(S$85,formatting!$A35+2))</f>
        <v>True</v>
      </c>
      <c r="T36" s="125" t="str" cm="1">
        <f t="array" aca="1" ref="T36" ca="1">INDIRECT("'"&amp;_xlfn.CONCAT("grp ",T$2*2)&amp;"'!"&amp;_xlfn.CONCAT(T$85,formatting!$A35+2))</f>
        <v>True</v>
      </c>
      <c r="U36" s="143" t="str" cm="1">
        <f t="array" aca="1" ref="U36" ca="1">INDIRECT("'"&amp;_xlfn.CONCAT("grp ",U$2*2)&amp;"'!"&amp;_xlfn.CONCAT(U$85,formatting!$A35+2))</f>
        <v>True</v>
      </c>
      <c r="V36" s="142" t="str" cm="1">
        <f t="array" aca="1" ref="V36" ca="1">INDIRECT("'"&amp;_xlfn.CONCAT("grp ",V$2*2)&amp;"'!"&amp;_xlfn.CONCAT(V$85,formatting!$A35+2))</f>
        <v>True</v>
      </c>
      <c r="W36" s="125" t="str" cm="1">
        <f t="array" aca="1" ref="W36" ca="1">INDIRECT("'"&amp;_xlfn.CONCAT("grp ",W$2*2)&amp;"'!"&amp;_xlfn.CONCAT(W$85,formatting!$A35+2))</f>
        <v>False</v>
      </c>
      <c r="X36" s="125" t="str" cm="1">
        <f t="array" aca="1" ref="X36" ca="1">INDIRECT("'"&amp;_xlfn.CONCAT("grp ",X$2*2)&amp;"'!"&amp;_xlfn.CONCAT(X$85,formatting!$A35+2))</f>
        <v>False</v>
      </c>
      <c r="Y36" s="143" t="str" cm="1">
        <f t="array" aca="1" ref="Y36" ca="1">INDIRECT("'"&amp;_xlfn.CONCAT("grp ",Y$2*2)&amp;"'!"&amp;_xlfn.CONCAT(Y$85,formatting!$A35+2))</f>
        <v>False</v>
      </c>
    </row>
    <row r="37" spans="1:25" ht="90" customHeight="1" x14ac:dyDescent="0.25">
      <c r="A37" s="22" t="str">
        <f>formatting!C36</f>
        <v>Canister</v>
      </c>
      <c r="B37" s="23" t="str">
        <f>formatting!D36</f>
        <v>T26</v>
      </c>
      <c r="C37" s="24"/>
      <c r="D37" s="24"/>
      <c r="E37" s="134"/>
      <c r="F37" s="142" cm="1">
        <f t="array" aca="1" ref="F37" ca="1">INDIRECT("'"&amp;_xlfn.CONCAT("grp ",F$2*2)&amp;"'!"&amp;_xlfn.CONCAT(F$85,formatting!$A36+2))</f>
        <v>13</v>
      </c>
      <c r="G37" s="125" cm="1">
        <f t="array" aca="1" ref="G37" ca="1">INDIRECT("'"&amp;_xlfn.CONCAT("grp ",G$2*2)&amp;"'!"&amp;_xlfn.CONCAT(G$85,formatting!$A36+2))</f>
        <v>4</v>
      </c>
      <c r="H37" s="125" cm="1">
        <f t="array" aca="1" ref="H37" ca="1">INDIRECT("'"&amp;_xlfn.CONCAT("grp ",H$2*2)&amp;"'!"&amp;_xlfn.CONCAT(H$85,formatting!$A36+2))</f>
        <v>10</v>
      </c>
      <c r="I37" s="143" cm="1">
        <f t="array" aca="1" ref="I37" ca="1">INDIRECT("'"&amp;_xlfn.CONCAT("grp ",I$2*2)&amp;"'!"&amp;_xlfn.CONCAT(I$85,formatting!$A36+2))</f>
        <v>7</v>
      </c>
      <c r="J37" s="136" cm="1">
        <f t="array" aca="1" ref="J37" ca="1">INDIRECT("'"&amp;_xlfn.CONCAT("grp ",J$2*2)&amp;"'!"&amp;_xlfn.CONCAT(J$85,formatting!$A36+2))</f>
        <v>6</v>
      </c>
      <c r="K37" s="125" cm="1">
        <f t="array" aca="1" ref="K37" ca="1">INDIRECT("'"&amp;_xlfn.CONCAT("grp ",K$2*2)&amp;"'!"&amp;_xlfn.CONCAT(K$85,formatting!$A36+2))</f>
        <v>6</v>
      </c>
      <c r="L37" s="125" cm="1">
        <f t="array" aca="1" ref="L37" ca="1">INDIRECT("'"&amp;_xlfn.CONCAT("grp ",L$2*2)&amp;"'!"&amp;_xlfn.CONCAT(L$85,formatting!$A36+2))</f>
        <v>6</v>
      </c>
      <c r="M37" s="143" cm="1">
        <f t="array" aca="1" ref="M37" ca="1">INDIRECT("'"&amp;_xlfn.CONCAT("grp ",M$2*2)&amp;"'!"&amp;_xlfn.CONCAT(M$85,formatting!$A36+2))</f>
        <v>6</v>
      </c>
      <c r="N37" s="142" t="str" cm="1">
        <f t="array" aca="1" ref="N37" ca="1">INDIRECT("'"&amp;_xlfn.CONCAT("grp ",N$2*2)&amp;"'!"&amp;_xlfn.CONCAT(N$85,formatting!$A36+2))</f>
        <v>False</v>
      </c>
      <c r="O37" s="125" t="str" cm="1">
        <f t="array" aca="1" ref="O37" ca="1">INDIRECT("'"&amp;_xlfn.CONCAT("grp ",O$2*2)&amp;"'!"&amp;_xlfn.CONCAT(O$85,formatting!$A36+2))</f>
        <v>False</v>
      </c>
      <c r="P37" s="125" t="str" cm="1">
        <f t="array" aca="1" ref="P37" ca="1">INDIRECT("'"&amp;_xlfn.CONCAT("grp ",P$2*2)&amp;"'!"&amp;_xlfn.CONCAT(P$85,formatting!$A36+2))</f>
        <v>False</v>
      </c>
      <c r="Q37" s="143" t="str" cm="1">
        <f t="array" aca="1" ref="Q37" ca="1">INDIRECT("'"&amp;_xlfn.CONCAT("grp ",Q$2*2)&amp;"'!"&amp;_xlfn.CONCAT(Q$85,formatting!$A36+2))</f>
        <v>False</v>
      </c>
      <c r="R37" s="142" t="str" cm="1">
        <f t="array" aca="1" ref="R37" ca="1">INDIRECT("'"&amp;_xlfn.CONCAT("grp ",R$2*2)&amp;"'!"&amp;_xlfn.CONCAT(R$85,formatting!$A36+2))</f>
        <v>True</v>
      </c>
      <c r="S37" s="125" t="str" cm="1">
        <f t="array" aca="1" ref="S37" ca="1">INDIRECT("'"&amp;_xlfn.CONCAT("grp ",S$2*2)&amp;"'!"&amp;_xlfn.CONCAT(S$85,formatting!$A36+2))</f>
        <v>True</v>
      </c>
      <c r="T37" s="125" t="str" cm="1">
        <f t="array" aca="1" ref="T37" ca="1">INDIRECT("'"&amp;_xlfn.CONCAT("grp ",T$2*2)&amp;"'!"&amp;_xlfn.CONCAT(T$85,formatting!$A36+2))</f>
        <v>True</v>
      </c>
      <c r="U37" s="143" t="str" cm="1">
        <f t="array" aca="1" ref="U37" ca="1">INDIRECT("'"&amp;_xlfn.CONCAT("grp ",U$2*2)&amp;"'!"&amp;_xlfn.CONCAT(U$85,formatting!$A36+2))</f>
        <v>True</v>
      </c>
      <c r="V37" s="142" t="str" cm="1">
        <f t="array" aca="1" ref="V37" ca="1">INDIRECT("'"&amp;_xlfn.CONCAT("grp ",V$2*2)&amp;"'!"&amp;_xlfn.CONCAT(V$85,formatting!$A36+2))</f>
        <v>False</v>
      </c>
      <c r="W37" s="125" t="str" cm="1">
        <f t="array" aca="1" ref="W37" ca="1">INDIRECT("'"&amp;_xlfn.CONCAT("grp ",W$2*2)&amp;"'!"&amp;_xlfn.CONCAT(W$85,formatting!$A36+2))</f>
        <v>False</v>
      </c>
      <c r="X37" s="125" t="str" cm="1">
        <f t="array" aca="1" ref="X37" ca="1">INDIRECT("'"&amp;_xlfn.CONCAT("grp ",X$2*2)&amp;"'!"&amp;_xlfn.CONCAT(X$85,formatting!$A36+2))</f>
        <v>True</v>
      </c>
      <c r="Y37" s="143" t="str" cm="1">
        <f t="array" aca="1" ref="Y37" ca="1">INDIRECT("'"&amp;_xlfn.CONCAT("grp ",Y$2*2)&amp;"'!"&amp;_xlfn.CONCAT(Y$85,formatting!$A36+2))</f>
        <v>True</v>
      </c>
    </row>
    <row r="38" spans="1:25" ht="90" customHeight="1" x14ac:dyDescent="0.25">
      <c r="A38" s="22" t="str">
        <f>formatting!C37</f>
        <v>Canister</v>
      </c>
      <c r="B38" s="23" t="str">
        <f>formatting!D37</f>
        <v>T57</v>
      </c>
      <c r="C38" s="24"/>
      <c r="D38" s="24"/>
      <c r="E38" s="134"/>
      <c r="F38" s="142" cm="1">
        <f t="array" aca="1" ref="F38" ca="1">INDIRECT("'"&amp;_xlfn.CONCAT("grp ",F$2*2)&amp;"'!"&amp;_xlfn.CONCAT(F$85,formatting!$A37+2))</f>
        <v>8</v>
      </c>
      <c r="G38" s="125" cm="1">
        <f t="array" aca="1" ref="G38" ca="1">INDIRECT("'"&amp;_xlfn.CONCAT("grp ",G$2*2)&amp;"'!"&amp;_xlfn.CONCAT(G$85,formatting!$A37+2))</f>
        <v>4</v>
      </c>
      <c r="H38" s="125" cm="1">
        <f t="array" aca="1" ref="H38" ca="1">INDIRECT("'"&amp;_xlfn.CONCAT("grp ",H$2*2)&amp;"'!"&amp;_xlfn.CONCAT(H$85,formatting!$A37+2))</f>
        <v>4</v>
      </c>
      <c r="I38" s="143" cm="1">
        <f t="array" aca="1" ref="I38" ca="1">INDIRECT("'"&amp;_xlfn.CONCAT("grp ",I$2*2)&amp;"'!"&amp;_xlfn.CONCAT(I$85,formatting!$A37+2))</f>
        <v>4</v>
      </c>
      <c r="J38" s="136" cm="1">
        <f t="array" aca="1" ref="J38" ca="1">INDIRECT("'"&amp;_xlfn.CONCAT("grp ",J$2*2)&amp;"'!"&amp;_xlfn.CONCAT(J$85,formatting!$A37+2))</f>
        <v>6</v>
      </c>
      <c r="K38" s="125" cm="1">
        <f t="array" aca="1" ref="K38" ca="1">INDIRECT("'"&amp;_xlfn.CONCAT("grp ",K$2*2)&amp;"'!"&amp;_xlfn.CONCAT(K$85,formatting!$A37+2))</f>
        <v>6</v>
      </c>
      <c r="L38" s="125" cm="1">
        <f t="array" aca="1" ref="L38" ca="1">INDIRECT("'"&amp;_xlfn.CONCAT("grp ",L$2*2)&amp;"'!"&amp;_xlfn.CONCAT(L$85,formatting!$A37+2))</f>
        <v>6</v>
      </c>
      <c r="M38" s="143" cm="1">
        <f t="array" aca="1" ref="M38" ca="1">INDIRECT("'"&amp;_xlfn.CONCAT("grp ",M$2*2)&amp;"'!"&amp;_xlfn.CONCAT(M$85,formatting!$A37+2))</f>
        <v>6</v>
      </c>
      <c r="N38" s="142" t="str" cm="1">
        <f t="array" aca="1" ref="N38" ca="1">INDIRECT("'"&amp;_xlfn.CONCAT("grp ",N$2*2)&amp;"'!"&amp;_xlfn.CONCAT(N$85,formatting!$A37+2))</f>
        <v>False</v>
      </c>
      <c r="O38" s="125" t="str" cm="1">
        <f t="array" aca="1" ref="O38" ca="1">INDIRECT("'"&amp;_xlfn.CONCAT("grp ",O$2*2)&amp;"'!"&amp;_xlfn.CONCAT(O$85,formatting!$A37+2))</f>
        <v>False</v>
      </c>
      <c r="P38" s="125" t="str" cm="1">
        <f t="array" aca="1" ref="P38" ca="1">INDIRECT("'"&amp;_xlfn.CONCAT("grp ",P$2*2)&amp;"'!"&amp;_xlfn.CONCAT(P$85,formatting!$A37+2))</f>
        <v>False</v>
      </c>
      <c r="Q38" s="143" t="str" cm="1">
        <f t="array" aca="1" ref="Q38" ca="1">INDIRECT("'"&amp;_xlfn.CONCAT("grp ",Q$2*2)&amp;"'!"&amp;_xlfn.CONCAT(Q$85,formatting!$A37+2))</f>
        <v>False</v>
      </c>
      <c r="R38" s="142" t="str" cm="1">
        <f t="array" aca="1" ref="R38" ca="1">INDIRECT("'"&amp;_xlfn.CONCAT("grp ",R$2*2)&amp;"'!"&amp;_xlfn.CONCAT(R$85,formatting!$A37+2))</f>
        <v>True</v>
      </c>
      <c r="S38" s="125" t="str" cm="1">
        <f t="array" aca="1" ref="S38" ca="1">INDIRECT("'"&amp;_xlfn.CONCAT("grp ",S$2*2)&amp;"'!"&amp;_xlfn.CONCAT(S$85,formatting!$A37+2))</f>
        <v>True</v>
      </c>
      <c r="T38" s="125" t="str" cm="1">
        <f t="array" aca="1" ref="T38" ca="1">INDIRECT("'"&amp;_xlfn.CONCAT("grp ",T$2*2)&amp;"'!"&amp;_xlfn.CONCAT(T$85,formatting!$A37+2))</f>
        <v>True</v>
      </c>
      <c r="U38" s="143" t="str" cm="1">
        <f t="array" aca="1" ref="U38" ca="1">INDIRECT("'"&amp;_xlfn.CONCAT("grp ",U$2*2)&amp;"'!"&amp;_xlfn.CONCAT(U$85,formatting!$A37+2))</f>
        <v>True</v>
      </c>
      <c r="V38" s="142" t="str" cm="1">
        <f t="array" aca="1" ref="V38" ca="1">INDIRECT("'"&amp;_xlfn.CONCAT("grp ",V$2*2)&amp;"'!"&amp;_xlfn.CONCAT(V$85,formatting!$A37+2))</f>
        <v>True</v>
      </c>
      <c r="W38" s="125" t="str" cm="1">
        <f t="array" aca="1" ref="W38" ca="1">INDIRECT("'"&amp;_xlfn.CONCAT("grp ",W$2*2)&amp;"'!"&amp;_xlfn.CONCAT(W$85,formatting!$A37+2))</f>
        <v>False</v>
      </c>
      <c r="X38" s="125" t="str" cm="1">
        <f t="array" aca="1" ref="X38" ca="1">INDIRECT("'"&amp;_xlfn.CONCAT("grp ",X$2*2)&amp;"'!"&amp;_xlfn.CONCAT(X$85,formatting!$A37+2))</f>
        <v>False</v>
      </c>
      <c r="Y38" s="143" t="str" cm="1">
        <f t="array" aca="1" ref="Y38" ca="1">INDIRECT("'"&amp;_xlfn.CONCAT("grp ",Y$2*2)&amp;"'!"&amp;_xlfn.CONCAT(Y$85,formatting!$A37+2))</f>
        <v>False</v>
      </c>
    </row>
    <row r="39" spans="1:25" ht="90" customHeight="1" x14ac:dyDescent="0.25">
      <c r="A39" s="22" t="str">
        <f>formatting!C38</f>
        <v>Tube</v>
      </c>
      <c r="B39" s="23" t="str">
        <f>formatting!D38</f>
        <v>C2</v>
      </c>
      <c r="C39" s="24"/>
      <c r="D39" s="24"/>
      <c r="E39" s="134"/>
      <c r="F39" s="142" cm="1">
        <f t="array" aca="1" ref="F39" ca="1">INDIRECT("'"&amp;_xlfn.CONCAT("grp ",F$2*2)&amp;"'!"&amp;_xlfn.CONCAT(F$85,formatting!$A38+2))</f>
        <v>16</v>
      </c>
      <c r="G39" s="125" cm="1">
        <f t="array" aca="1" ref="G39" ca="1">INDIRECT("'"&amp;_xlfn.CONCAT("grp ",G$2*2)&amp;"'!"&amp;_xlfn.CONCAT(G$85,formatting!$A38+2))</f>
        <v>4</v>
      </c>
      <c r="H39" s="125" cm="1">
        <f t="array" aca="1" ref="H39" ca="1">INDIRECT("'"&amp;_xlfn.CONCAT("grp ",H$2*2)&amp;"'!"&amp;_xlfn.CONCAT(H$85,formatting!$A38+2))</f>
        <v>12</v>
      </c>
      <c r="I39" s="143" cm="1">
        <f t="array" aca="1" ref="I39" ca="1">INDIRECT("'"&amp;_xlfn.CONCAT("grp ",I$2*2)&amp;"'!"&amp;_xlfn.CONCAT(I$85,formatting!$A38+2))</f>
        <v>8</v>
      </c>
      <c r="J39" s="136" cm="1">
        <f t="array" aca="1" ref="J39" ca="1">INDIRECT("'"&amp;_xlfn.CONCAT("grp ",J$2*2)&amp;"'!"&amp;_xlfn.CONCAT(J$85,formatting!$A38+2))</f>
        <v>6</v>
      </c>
      <c r="K39" s="125" cm="1">
        <f t="array" aca="1" ref="K39" ca="1">INDIRECT("'"&amp;_xlfn.CONCAT("grp ",K$2*2)&amp;"'!"&amp;_xlfn.CONCAT(K$85,formatting!$A38+2))</f>
        <v>5</v>
      </c>
      <c r="L39" s="125" cm="1">
        <f t="array" aca="1" ref="L39" ca="1">INDIRECT("'"&amp;_xlfn.CONCAT("grp ",L$2*2)&amp;"'!"&amp;_xlfn.CONCAT(L$85,formatting!$A38+2))</f>
        <v>6</v>
      </c>
      <c r="M39" s="143" cm="1">
        <f t="array" aca="1" ref="M39" ca="1">INDIRECT("'"&amp;_xlfn.CONCAT("grp ",M$2*2)&amp;"'!"&amp;_xlfn.CONCAT(M$85,formatting!$A38+2))</f>
        <v>6</v>
      </c>
      <c r="N39" s="142" t="str" cm="1">
        <f t="array" aca="1" ref="N39" ca="1">INDIRECT("'"&amp;_xlfn.CONCAT("grp ",N$2*2)&amp;"'!"&amp;_xlfn.CONCAT(N$85,formatting!$A38+2))</f>
        <v>False</v>
      </c>
      <c r="O39" s="125" t="str" cm="1">
        <f t="array" aca="1" ref="O39" ca="1">INDIRECT("'"&amp;_xlfn.CONCAT("grp ",O$2*2)&amp;"'!"&amp;_xlfn.CONCAT(O$85,formatting!$A38+2))</f>
        <v>False</v>
      </c>
      <c r="P39" s="125" t="str" cm="1">
        <f t="array" aca="1" ref="P39" ca="1">INDIRECT("'"&amp;_xlfn.CONCAT("grp ",P$2*2)&amp;"'!"&amp;_xlfn.CONCAT(P$85,formatting!$A38+2))</f>
        <v>False</v>
      </c>
      <c r="Q39" s="143" t="str" cm="1">
        <f t="array" aca="1" ref="Q39" ca="1">INDIRECT("'"&amp;_xlfn.CONCAT("grp ",Q$2*2)&amp;"'!"&amp;_xlfn.CONCAT(Q$85,formatting!$A38+2))</f>
        <v>False</v>
      </c>
      <c r="R39" s="142" t="str" cm="1">
        <f t="array" aca="1" ref="R39" ca="1">INDIRECT("'"&amp;_xlfn.CONCAT("grp ",R$2*2)&amp;"'!"&amp;_xlfn.CONCAT(R$85,formatting!$A38+2))</f>
        <v>True</v>
      </c>
      <c r="S39" s="125" t="str" cm="1">
        <f t="array" aca="1" ref="S39" ca="1">INDIRECT("'"&amp;_xlfn.CONCAT("grp ",S$2*2)&amp;"'!"&amp;_xlfn.CONCAT(S$85,formatting!$A38+2))</f>
        <v>True</v>
      </c>
      <c r="T39" s="125" t="str" cm="1">
        <f t="array" aca="1" ref="T39" ca="1">INDIRECT("'"&amp;_xlfn.CONCAT("grp ",T$2*2)&amp;"'!"&amp;_xlfn.CONCAT(T$85,formatting!$A38+2))</f>
        <v>True</v>
      </c>
      <c r="U39" s="143" t="str" cm="1">
        <f t="array" aca="1" ref="U39" ca="1">INDIRECT("'"&amp;_xlfn.CONCAT("grp ",U$2*2)&amp;"'!"&amp;_xlfn.CONCAT(U$85,formatting!$A38+2))</f>
        <v>True</v>
      </c>
      <c r="V39" s="142" t="str" cm="1">
        <f t="array" aca="1" ref="V39" ca="1">INDIRECT("'"&amp;_xlfn.CONCAT("grp ",V$2*2)&amp;"'!"&amp;_xlfn.CONCAT(V$85,formatting!$A38+2))</f>
        <v>True</v>
      </c>
      <c r="W39" s="125" t="str" cm="1">
        <f t="array" aca="1" ref="W39" ca="1">INDIRECT("'"&amp;_xlfn.CONCAT("grp ",W$2*2)&amp;"'!"&amp;_xlfn.CONCAT(W$85,formatting!$A38+2))</f>
        <v>False</v>
      </c>
      <c r="X39" s="125" t="str" cm="1">
        <f t="array" aca="1" ref="X39" ca="1">INDIRECT("'"&amp;_xlfn.CONCAT("grp ",X$2*2)&amp;"'!"&amp;_xlfn.CONCAT(X$85,formatting!$A38+2))</f>
        <v>True</v>
      </c>
      <c r="Y39" s="143" t="str" cm="1">
        <f t="array" aca="1" ref="Y39" ca="1">INDIRECT("'"&amp;_xlfn.CONCAT("grp ",Y$2*2)&amp;"'!"&amp;_xlfn.CONCAT(Y$85,formatting!$A38+2))</f>
        <v>False</v>
      </c>
    </row>
    <row r="40" spans="1:25" ht="90" customHeight="1" x14ac:dyDescent="0.25">
      <c r="A40" s="22" t="str">
        <f>formatting!C39</f>
        <v>Tube</v>
      </c>
      <c r="B40" s="23" t="str">
        <f>formatting!D39</f>
        <v>C6</v>
      </c>
      <c r="C40" s="24"/>
      <c r="D40" s="24"/>
      <c r="E40" s="134"/>
      <c r="F40" s="142" cm="1">
        <f t="array" aca="1" ref="F40" ca="1">INDIRECT("'"&amp;_xlfn.CONCAT("grp ",F$2*2)&amp;"'!"&amp;_xlfn.CONCAT(F$85,formatting!$A39+2))</f>
        <v>5</v>
      </c>
      <c r="G40" s="125" cm="1">
        <f t="array" aca="1" ref="G40" ca="1">INDIRECT("'"&amp;_xlfn.CONCAT("grp ",G$2*2)&amp;"'!"&amp;_xlfn.CONCAT(G$85,formatting!$A39+2))</f>
        <v>4</v>
      </c>
      <c r="H40" s="125" cm="1">
        <f t="array" aca="1" ref="H40" ca="1">INDIRECT("'"&amp;_xlfn.CONCAT("grp ",H$2*2)&amp;"'!"&amp;_xlfn.CONCAT(H$85,formatting!$A39+2))</f>
        <v>4</v>
      </c>
      <c r="I40" s="143" cm="1">
        <f t="array" aca="1" ref="I40" ca="1">INDIRECT("'"&amp;_xlfn.CONCAT("grp ",I$2*2)&amp;"'!"&amp;_xlfn.CONCAT(I$85,formatting!$A39+2))</f>
        <v>4</v>
      </c>
      <c r="J40" s="136" cm="1">
        <f t="array" aca="1" ref="J40" ca="1">INDIRECT("'"&amp;_xlfn.CONCAT("grp ",J$2*2)&amp;"'!"&amp;_xlfn.CONCAT(J$85,formatting!$A39+2))</f>
        <v>6</v>
      </c>
      <c r="K40" s="125" cm="1">
        <f t="array" aca="1" ref="K40" ca="1">INDIRECT("'"&amp;_xlfn.CONCAT("grp ",K$2*2)&amp;"'!"&amp;_xlfn.CONCAT(K$85,formatting!$A39+2))</f>
        <v>6</v>
      </c>
      <c r="L40" s="125" cm="1">
        <f t="array" aca="1" ref="L40" ca="1">INDIRECT("'"&amp;_xlfn.CONCAT("grp ",L$2*2)&amp;"'!"&amp;_xlfn.CONCAT(L$85,formatting!$A39+2))</f>
        <v>6</v>
      </c>
      <c r="M40" s="143" cm="1">
        <f t="array" aca="1" ref="M40" ca="1">INDIRECT("'"&amp;_xlfn.CONCAT("grp ",M$2*2)&amp;"'!"&amp;_xlfn.CONCAT(M$85,formatting!$A39+2))</f>
        <v>6</v>
      </c>
      <c r="N40" s="142" t="str" cm="1">
        <f t="array" aca="1" ref="N40" ca="1">INDIRECT("'"&amp;_xlfn.CONCAT("grp ",N$2*2)&amp;"'!"&amp;_xlfn.CONCAT(N$85,formatting!$A39+2))</f>
        <v>False</v>
      </c>
      <c r="O40" s="125" t="str" cm="1">
        <f t="array" aca="1" ref="O40" ca="1">INDIRECT("'"&amp;_xlfn.CONCAT("grp ",O$2*2)&amp;"'!"&amp;_xlfn.CONCAT(O$85,formatting!$A39+2))</f>
        <v>False</v>
      </c>
      <c r="P40" s="125" t="str" cm="1">
        <f t="array" aca="1" ref="P40" ca="1">INDIRECT("'"&amp;_xlfn.CONCAT("grp ",P$2*2)&amp;"'!"&amp;_xlfn.CONCAT(P$85,formatting!$A39+2))</f>
        <v>False</v>
      </c>
      <c r="Q40" s="143" t="str" cm="1">
        <f t="array" aca="1" ref="Q40" ca="1">INDIRECT("'"&amp;_xlfn.CONCAT("grp ",Q$2*2)&amp;"'!"&amp;_xlfn.CONCAT(Q$85,formatting!$A39+2))</f>
        <v>False</v>
      </c>
      <c r="R40" s="142" t="str" cm="1">
        <f t="array" aca="1" ref="R40" ca="1">INDIRECT("'"&amp;_xlfn.CONCAT("grp ",R$2*2)&amp;"'!"&amp;_xlfn.CONCAT(R$85,formatting!$A39+2))</f>
        <v>True</v>
      </c>
      <c r="S40" s="125" t="str" cm="1">
        <f t="array" aca="1" ref="S40" ca="1">INDIRECT("'"&amp;_xlfn.CONCAT("grp ",S$2*2)&amp;"'!"&amp;_xlfn.CONCAT(S$85,formatting!$A39+2))</f>
        <v>True</v>
      </c>
      <c r="T40" s="125" t="str" cm="1">
        <f t="array" aca="1" ref="T40" ca="1">INDIRECT("'"&amp;_xlfn.CONCAT("grp ",T$2*2)&amp;"'!"&amp;_xlfn.CONCAT(T$85,formatting!$A39+2))</f>
        <v>True</v>
      </c>
      <c r="U40" s="143" t="str" cm="1">
        <f t="array" aca="1" ref="U40" ca="1">INDIRECT("'"&amp;_xlfn.CONCAT("grp ",U$2*2)&amp;"'!"&amp;_xlfn.CONCAT(U$85,formatting!$A39+2))</f>
        <v>True</v>
      </c>
      <c r="V40" s="142" t="str" cm="1">
        <f t="array" aca="1" ref="V40" ca="1">INDIRECT("'"&amp;_xlfn.CONCAT("grp ",V$2*2)&amp;"'!"&amp;_xlfn.CONCAT(V$85,formatting!$A39+2))</f>
        <v>True</v>
      </c>
      <c r="W40" s="125" t="str" cm="1">
        <f t="array" aca="1" ref="W40" ca="1">INDIRECT("'"&amp;_xlfn.CONCAT("grp ",W$2*2)&amp;"'!"&amp;_xlfn.CONCAT(W$85,formatting!$A39+2))</f>
        <v>True</v>
      </c>
      <c r="X40" s="125" t="str" cm="1">
        <f t="array" aca="1" ref="X40" ca="1">INDIRECT("'"&amp;_xlfn.CONCAT("grp ",X$2*2)&amp;"'!"&amp;_xlfn.CONCAT(X$85,formatting!$A39+2))</f>
        <v>True</v>
      </c>
      <c r="Y40" s="143" t="str" cm="1">
        <f t="array" aca="1" ref="Y40" ca="1">INDIRECT("'"&amp;_xlfn.CONCAT("grp ",Y$2*2)&amp;"'!"&amp;_xlfn.CONCAT(Y$85,formatting!$A39+2))</f>
        <v>True</v>
      </c>
    </row>
    <row r="41" spans="1:25" ht="90" customHeight="1" x14ac:dyDescent="0.25">
      <c r="A41" s="22" t="str">
        <f>formatting!C40</f>
        <v>Tube</v>
      </c>
      <c r="B41" s="23" t="str">
        <f>formatting!D40</f>
        <v>C7</v>
      </c>
      <c r="C41" s="24"/>
      <c r="D41" s="24"/>
      <c r="E41" s="134"/>
      <c r="F41" s="142" cm="1">
        <f t="array" aca="1" ref="F41" ca="1">INDIRECT("'"&amp;_xlfn.CONCAT("grp ",F$2*2)&amp;"'!"&amp;_xlfn.CONCAT(F$85,formatting!$A40+2))</f>
        <v>4</v>
      </c>
      <c r="G41" s="125" cm="1">
        <f t="array" aca="1" ref="G41" ca="1">INDIRECT("'"&amp;_xlfn.CONCAT("grp ",G$2*2)&amp;"'!"&amp;_xlfn.CONCAT(G$85,formatting!$A40+2))</f>
        <v>4</v>
      </c>
      <c r="H41" s="125" cm="1">
        <f t="array" aca="1" ref="H41" ca="1">INDIRECT("'"&amp;_xlfn.CONCAT("grp ",H$2*2)&amp;"'!"&amp;_xlfn.CONCAT(H$85,formatting!$A40+2))</f>
        <v>4</v>
      </c>
      <c r="I41" s="143" cm="1">
        <f t="array" aca="1" ref="I41" ca="1">INDIRECT("'"&amp;_xlfn.CONCAT("grp ",I$2*2)&amp;"'!"&amp;_xlfn.CONCAT(I$85,formatting!$A40+2))</f>
        <v>4</v>
      </c>
      <c r="J41" s="136" cm="1">
        <f t="array" aca="1" ref="J41" ca="1">INDIRECT("'"&amp;_xlfn.CONCAT("grp ",J$2*2)&amp;"'!"&amp;_xlfn.CONCAT(J$85,formatting!$A40+2))</f>
        <v>6</v>
      </c>
      <c r="K41" s="125" cm="1">
        <f t="array" aca="1" ref="K41" ca="1">INDIRECT("'"&amp;_xlfn.CONCAT("grp ",K$2*2)&amp;"'!"&amp;_xlfn.CONCAT(K$85,formatting!$A40+2))</f>
        <v>6</v>
      </c>
      <c r="L41" s="125" cm="1">
        <f t="array" aca="1" ref="L41" ca="1">INDIRECT("'"&amp;_xlfn.CONCAT("grp ",L$2*2)&amp;"'!"&amp;_xlfn.CONCAT(L$85,formatting!$A40+2))</f>
        <v>6</v>
      </c>
      <c r="M41" s="143" cm="1">
        <f t="array" aca="1" ref="M41" ca="1">INDIRECT("'"&amp;_xlfn.CONCAT("grp ",M$2*2)&amp;"'!"&amp;_xlfn.CONCAT(M$85,formatting!$A40+2))</f>
        <v>6</v>
      </c>
      <c r="N41" s="142" t="str" cm="1">
        <f t="array" aca="1" ref="N41" ca="1">INDIRECT("'"&amp;_xlfn.CONCAT("grp ",N$2*2)&amp;"'!"&amp;_xlfn.CONCAT(N$85,formatting!$A40+2))</f>
        <v>False</v>
      </c>
      <c r="O41" s="125" t="str" cm="1">
        <f t="array" aca="1" ref="O41" ca="1">INDIRECT("'"&amp;_xlfn.CONCAT("grp ",O$2*2)&amp;"'!"&amp;_xlfn.CONCAT(O$85,formatting!$A40+2))</f>
        <v>False</v>
      </c>
      <c r="P41" s="125" t="str" cm="1">
        <f t="array" aca="1" ref="P41" ca="1">INDIRECT("'"&amp;_xlfn.CONCAT("grp ",P$2*2)&amp;"'!"&amp;_xlfn.CONCAT(P$85,formatting!$A40+2))</f>
        <v>False</v>
      </c>
      <c r="Q41" s="143" t="str" cm="1">
        <f t="array" aca="1" ref="Q41" ca="1">INDIRECT("'"&amp;_xlfn.CONCAT("grp ",Q$2*2)&amp;"'!"&amp;_xlfn.CONCAT(Q$85,formatting!$A40+2))</f>
        <v>False</v>
      </c>
      <c r="R41" s="142" t="str" cm="1">
        <f t="array" aca="1" ref="R41" ca="1">INDIRECT("'"&amp;_xlfn.CONCAT("grp ",R$2*2)&amp;"'!"&amp;_xlfn.CONCAT(R$85,formatting!$A40+2))</f>
        <v>True</v>
      </c>
      <c r="S41" s="125" t="str" cm="1">
        <f t="array" aca="1" ref="S41" ca="1">INDIRECT("'"&amp;_xlfn.CONCAT("grp ",S$2*2)&amp;"'!"&amp;_xlfn.CONCAT(S$85,formatting!$A40+2))</f>
        <v>True</v>
      </c>
      <c r="T41" s="125" t="str" cm="1">
        <f t="array" aca="1" ref="T41" ca="1">INDIRECT("'"&amp;_xlfn.CONCAT("grp ",T$2*2)&amp;"'!"&amp;_xlfn.CONCAT(T$85,formatting!$A40+2))</f>
        <v>True</v>
      </c>
      <c r="U41" s="143" t="str" cm="1">
        <f t="array" aca="1" ref="U41" ca="1">INDIRECT("'"&amp;_xlfn.CONCAT("grp ",U$2*2)&amp;"'!"&amp;_xlfn.CONCAT(U$85,formatting!$A40+2))</f>
        <v>True</v>
      </c>
      <c r="V41" s="142" t="str" cm="1">
        <f t="array" aca="1" ref="V41" ca="1">INDIRECT("'"&amp;_xlfn.CONCAT("grp ",V$2*2)&amp;"'!"&amp;_xlfn.CONCAT(V$85,formatting!$A40+2))</f>
        <v>True</v>
      </c>
      <c r="W41" s="125" t="str" cm="1">
        <f t="array" aca="1" ref="W41" ca="1">INDIRECT("'"&amp;_xlfn.CONCAT("grp ",W$2*2)&amp;"'!"&amp;_xlfn.CONCAT(W$85,formatting!$A40+2))</f>
        <v>True</v>
      </c>
      <c r="X41" s="125" t="str" cm="1">
        <f t="array" aca="1" ref="X41" ca="1">INDIRECT("'"&amp;_xlfn.CONCAT("grp ",X$2*2)&amp;"'!"&amp;_xlfn.CONCAT(X$85,formatting!$A40+2))</f>
        <v>True</v>
      </c>
      <c r="Y41" s="143" t="str" cm="1">
        <f t="array" aca="1" ref="Y41" ca="1">INDIRECT("'"&amp;_xlfn.CONCAT("grp ",Y$2*2)&amp;"'!"&amp;_xlfn.CONCAT(Y$85,formatting!$A40+2))</f>
        <v>True</v>
      </c>
    </row>
    <row r="42" spans="1:25" ht="90" customHeight="1" x14ac:dyDescent="0.25">
      <c r="A42" s="22" t="str">
        <f>formatting!C41</f>
        <v>Tube</v>
      </c>
      <c r="B42" s="23" t="str">
        <f>formatting!D41</f>
        <v>C8</v>
      </c>
      <c r="C42" s="24"/>
      <c r="D42" s="24"/>
      <c r="E42" s="134"/>
      <c r="F42" s="142" cm="1">
        <f t="array" aca="1" ref="F42" ca="1">INDIRECT("'"&amp;_xlfn.CONCAT("grp ",F$2*2)&amp;"'!"&amp;_xlfn.CONCAT(F$85,formatting!$A41+2))</f>
        <v>3</v>
      </c>
      <c r="G42" s="125" cm="1">
        <f t="array" aca="1" ref="G42" ca="1">INDIRECT("'"&amp;_xlfn.CONCAT("grp ",G$2*2)&amp;"'!"&amp;_xlfn.CONCAT(G$85,formatting!$A41+2))</f>
        <v>3</v>
      </c>
      <c r="H42" s="125" cm="1">
        <f t="array" aca="1" ref="H42" ca="1">INDIRECT("'"&amp;_xlfn.CONCAT("grp ",H$2*2)&amp;"'!"&amp;_xlfn.CONCAT(H$85,formatting!$A41+2))</f>
        <v>3</v>
      </c>
      <c r="I42" s="143" cm="1">
        <f t="array" aca="1" ref="I42" ca="1">INDIRECT("'"&amp;_xlfn.CONCAT("grp ",I$2*2)&amp;"'!"&amp;_xlfn.CONCAT(I$85,formatting!$A41+2))</f>
        <v>3</v>
      </c>
      <c r="J42" s="136" cm="1">
        <f t="array" aca="1" ref="J42" ca="1">INDIRECT("'"&amp;_xlfn.CONCAT("grp ",J$2*2)&amp;"'!"&amp;_xlfn.CONCAT(J$85,formatting!$A41+2))</f>
        <v>6</v>
      </c>
      <c r="K42" s="125" cm="1">
        <f t="array" aca="1" ref="K42" ca="1">INDIRECT("'"&amp;_xlfn.CONCAT("grp ",K$2*2)&amp;"'!"&amp;_xlfn.CONCAT(K$85,formatting!$A41+2))</f>
        <v>6</v>
      </c>
      <c r="L42" s="125" cm="1">
        <f t="array" aca="1" ref="L42" ca="1">INDIRECT("'"&amp;_xlfn.CONCAT("grp ",L$2*2)&amp;"'!"&amp;_xlfn.CONCAT(L$85,formatting!$A41+2))</f>
        <v>6</v>
      </c>
      <c r="M42" s="143" cm="1">
        <f t="array" aca="1" ref="M42" ca="1">INDIRECT("'"&amp;_xlfn.CONCAT("grp ",M$2*2)&amp;"'!"&amp;_xlfn.CONCAT(M$85,formatting!$A41+2))</f>
        <v>6</v>
      </c>
      <c r="N42" s="142" t="str" cm="1">
        <f t="array" aca="1" ref="N42" ca="1">INDIRECT("'"&amp;_xlfn.CONCAT("grp ",N$2*2)&amp;"'!"&amp;_xlfn.CONCAT(N$85,formatting!$A41+2))</f>
        <v>False</v>
      </c>
      <c r="O42" s="125" t="str" cm="1">
        <f t="array" aca="1" ref="O42" ca="1">INDIRECT("'"&amp;_xlfn.CONCAT("grp ",O$2*2)&amp;"'!"&amp;_xlfn.CONCAT(O$85,formatting!$A41+2))</f>
        <v>False</v>
      </c>
      <c r="P42" s="125" t="str" cm="1">
        <f t="array" aca="1" ref="P42" ca="1">INDIRECT("'"&amp;_xlfn.CONCAT("grp ",P$2*2)&amp;"'!"&amp;_xlfn.CONCAT(P$85,formatting!$A41+2))</f>
        <v>False</v>
      </c>
      <c r="Q42" s="143" t="str" cm="1">
        <f t="array" aca="1" ref="Q42" ca="1">INDIRECT("'"&amp;_xlfn.CONCAT("grp ",Q$2*2)&amp;"'!"&amp;_xlfn.CONCAT(Q$85,formatting!$A41+2))</f>
        <v>False</v>
      </c>
      <c r="R42" s="142" t="str" cm="1">
        <f t="array" aca="1" ref="R42" ca="1">INDIRECT("'"&amp;_xlfn.CONCAT("grp ",R$2*2)&amp;"'!"&amp;_xlfn.CONCAT(R$85,formatting!$A41+2))</f>
        <v>True</v>
      </c>
      <c r="S42" s="125" t="str" cm="1">
        <f t="array" aca="1" ref="S42" ca="1">INDIRECT("'"&amp;_xlfn.CONCAT("grp ",S$2*2)&amp;"'!"&amp;_xlfn.CONCAT(S$85,formatting!$A41+2))</f>
        <v>True</v>
      </c>
      <c r="T42" s="125" t="str" cm="1">
        <f t="array" aca="1" ref="T42" ca="1">INDIRECT("'"&amp;_xlfn.CONCAT("grp ",T$2*2)&amp;"'!"&amp;_xlfn.CONCAT(T$85,formatting!$A41+2))</f>
        <v>True</v>
      </c>
      <c r="U42" s="143" t="str" cm="1">
        <f t="array" aca="1" ref="U42" ca="1">INDIRECT("'"&amp;_xlfn.CONCAT("grp ",U$2*2)&amp;"'!"&amp;_xlfn.CONCAT(U$85,formatting!$A41+2))</f>
        <v>True</v>
      </c>
      <c r="V42" s="142" t="str" cm="1">
        <f t="array" aca="1" ref="V42" ca="1">INDIRECT("'"&amp;_xlfn.CONCAT("grp ",V$2*2)&amp;"'!"&amp;_xlfn.CONCAT(V$85,formatting!$A41+2))</f>
        <v>True</v>
      </c>
      <c r="W42" s="125" t="str" cm="1">
        <f t="array" aca="1" ref="W42" ca="1">INDIRECT("'"&amp;_xlfn.CONCAT("grp ",W$2*2)&amp;"'!"&amp;_xlfn.CONCAT(W$85,formatting!$A41+2))</f>
        <v>True</v>
      </c>
      <c r="X42" s="125" t="str" cm="1">
        <f t="array" aca="1" ref="X42" ca="1">INDIRECT("'"&amp;_xlfn.CONCAT("grp ",X$2*2)&amp;"'!"&amp;_xlfn.CONCAT(X$85,formatting!$A41+2))</f>
        <v>True</v>
      </c>
      <c r="Y42" s="143" t="str" cm="1">
        <f t="array" aca="1" ref="Y42" ca="1">INDIRECT("'"&amp;_xlfn.CONCAT("grp ",Y$2*2)&amp;"'!"&amp;_xlfn.CONCAT(Y$85,formatting!$A41+2))</f>
        <v>True</v>
      </c>
    </row>
    <row r="43" spans="1:25" ht="90" customHeight="1" x14ac:dyDescent="0.25">
      <c r="A43" s="22" t="str">
        <f>formatting!C42</f>
        <v>Tube</v>
      </c>
      <c r="B43" s="23" t="str">
        <f>formatting!D42</f>
        <v>F17</v>
      </c>
      <c r="C43" s="24"/>
      <c r="D43" s="24"/>
      <c r="E43" s="134"/>
      <c r="F43" s="142" cm="1">
        <f t="array" aca="1" ref="F43" ca="1">INDIRECT("'"&amp;_xlfn.CONCAT("grp ",F$2*2)&amp;"'!"&amp;_xlfn.CONCAT(F$85,formatting!$A42+2))</f>
        <v>16</v>
      </c>
      <c r="G43" s="125" cm="1">
        <f t="array" aca="1" ref="G43" ca="1">INDIRECT("'"&amp;_xlfn.CONCAT("grp ",G$2*2)&amp;"'!"&amp;_xlfn.CONCAT(G$85,formatting!$A42+2))</f>
        <v>4</v>
      </c>
      <c r="H43" s="125" cm="1">
        <f t="array" aca="1" ref="H43" ca="1">INDIRECT("'"&amp;_xlfn.CONCAT("grp ",H$2*2)&amp;"'!"&amp;_xlfn.CONCAT(H$85,formatting!$A42+2))</f>
        <v>12</v>
      </c>
      <c r="I43" s="143" cm="1">
        <f t="array" aca="1" ref="I43" ca="1">INDIRECT("'"&amp;_xlfn.CONCAT("grp ",I$2*2)&amp;"'!"&amp;_xlfn.CONCAT(I$85,formatting!$A42+2))</f>
        <v>8</v>
      </c>
      <c r="J43" s="136" cm="1">
        <f t="array" aca="1" ref="J43" ca="1">INDIRECT("'"&amp;_xlfn.CONCAT("grp ",J$2*2)&amp;"'!"&amp;_xlfn.CONCAT(J$85,formatting!$A42+2))</f>
        <v>6</v>
      </c>
      <c r="K43" s="125" cm="1">
        <f t="array" aca="1" ref="K43" ca="1">INDIRECT("'"&amp;_xlfn.CONCAT("grp ",K$2*2)&amp;"'!"&amp;_xlfn.CONCAT(K$85,formatting!$A42+2))</f>
        <v>5</v>
      </c>
      <c r="L43" s="125" cm="1">
        <f t="array" aca="1" ref="L43" ca="1">INDIRECT("'"&amp;_xlfn.CONCAT("grp ",L$2*2)&amp;"'!"&amp;_xlfn.CONCAT(L$85,formatting!$A42+2))</f>
        <v>6</v>
      </c>
      <c r="M43" s="143" cm="1">
        <f t="array" aca="1" ref="M43" ca="1">INDIRECT("'"&amp;_xlfn.CONCAT("grp ",M$2*2)&amp;"'!"&amp;_xlfn.CONCAT(M$85,formatting!$A42+2))</f>
        <v>6</v>
      </c>
      <c r="N43" s="142" t="str" cm="1">
        <f t="array" aca="1" ref="N43" ca="1">INDIRECT("'"&amp;_xlfn.CONCAT("grp ",N$2*2)&amp;"'!"&amp;_xlfn.CONCAT(N$85,formatting!$A42+2))</f>
        <v>False</v>
      </c>
      <c r="O43" s="125" t="str" cm="1">
        <f t="array" aca="1" ref="O43" ca="1">INDIRECT("'"&amp;_xlfn.CONCAT("grp ",O$2*2)&amp;"'!"&amp;_xlfn.CONCAT(O$85,formatting!$A42+2))</f>
        <v>False</v>
      </c>
      <c r="P43" s="125" t="str" cm="1">
        <f t="array" aca="1" ref="P43" ca="1">INDIRECT("'"&amp;_xlfn.CONCAT("grp ",P$2*2)&amp;"'!"&amp;_xlfn.CONCAT(P$85,formatting!$A42+2))</f>
        <v>False</v>
      </c>
      <c r="Q43" s="143" t="str" cm="1">
        <f t="array" aca="1" ref="Q43" ca="1">INDIRECT("'"&amp;_xlfn.CONCAT("grp ",Q$2*2)&amp;"'!"&amp;_xlfn.CONCAT(Q$85,formatting!$A42+2))</f>
        <v>False</v>
      </c>
      <c r="R43" s="142" t="str" cm="1">
        <f t="array" aca="1" ref="R43" ca="1">INDIRECT("'"&amp;_xlfn.CONCAT("grp ",R$2*2)&amp;"'!"&amp;_xlfn.CONCAT(R$85,formatting!$A42+2))</f>
        <v>True</v>
      </c>
      <c r="S43" s="125" t="str" cm="1">
        <f t="array" aca="1" ref="S43" ca="1">INDIRECT("'"&amp;_xlfn.CONCAT("grp ",S$2*2)&amp;"'!"&amp;_xlfn.CONCAT(S$85,formatting!$A42+2))</f>
        <v>True</v>
      </c>
      <c r="T43" s="125" t="str" cm="1">
        <f t="array" aca="1" ref="T43" ca="1">INDIRECT("'"&amp;_xlfn.CONCAT("grp ",T$2*2)&amp;"'!"&amp;_xlfn.CONCAT(T$85,formatting!$A42+2))</f>
        <v>True</v>
      </c>
      <c r="U43" s="143" t="str" cm="1">
        <f t="array" aca="1" ref="U43" ca="1">INDIRECT("'"&amp;_xlfn.CONCAT("grp ",U$2*2)&amp;"'!"&amp;_xlfn.CONCAT(U$85,formatting!$A42+2))</f>
        <v>True</v>
      </c>
      <c r="V43" s="142" t="str" cm="1">
        <f t="array" aca="1" ref="V43" ca="1">INDIRECT("'"&amp;_xlfn.CONCAT("grp ",V$2*2)&amp;"'!"&amp;_xlfn.CONCAT(V$85,formatting!$A42+2))</f>
        <v>True</v>
      </c>
      <c r="W43" s="125" t="str" cm="1">
        <f t="array" aca="1" ref="W43" ca="1">INDIRECT("'"&amp;_xlfn.CONCAT("grp ",W$2*2)&amp;"'!"&amp;_xlfn.CONCAT(W$85,formatting!$A42+2))</f>
        <v>False</v>
      </c>
      <c r="X43" s="125" t="str" cm="1">
        <f t="array" aca="1" ref="X43" ca="1">INDIRECT("'"&amp;_xlfn.CONCAT("grp ",X$2*2)&amp;"'!"&amp;_xlfn.CONCAT(X$85,formatting!$A42+2))</f>
        <v>True</v>
      </c>
      <c r="Y43" s="143" t="str" cm="1">
        <f t="array" aca="1" ref="Y43" ca="1">INDIRECT("'"&amp;_xlfn.CONCAT("grp ",Y$2*2)&amp;"'!"&amp;_xlfn.CONCAT(Y$85,formatting!$A42+2))</f>
        <v>False</v>
      </c>
    </row>
    <row r="44" spans="1:25" ht="90" customHeight="1" x14ac:dyDescent="0.25">
      <c r="A44" s="22" t="str">
        <f>formatting!C43</f>
        <v>Tube</v>
      </c>
      <c r="B44" s="23" t="str">
        <f>formatting!D43</f>
        <v>T17</v>
      </c>
      <c r="C44" s="24"/>
      <c r="D44" s="24"/>
      <c r="E44" s="134"/>
      <c r="F44" s="142" cm="1">
        <f t="array" aca="1" ref="F44" ca="1">INDIRECT("'"&amp;_xlfn.CONCAT("grp ",F$2*2)&amp;"'!"&amp;_xlfn.CONCAT(F$85,formatting!$A43+2))</f>
        <v>4</v>
      </c>
      <c r="G44" s="125" cm="1">
        <f t="array" aca="1" ref="G44" ca="1">INDIRECT("'"&amp;_xlfn.CONCAT("grp ",G$2*2)&amp;"'!"&amp;_xlfn.CONCAT(G$85,formatting!$A43+2))</f>
        <v>4</v>
      </c>
      <c r="H44" s="125" cm="1">
        <f t="array" aca="1" ref="H44" ca="1">INDIRECT("'"&amp;_xlfn.CONCAT("grp ",H$2*2)&amp;"'!"&amp;_xlfn.CONCAT(H$85,formatting!$A43+2))</f>
        <v>4</v>
      </c>
      <c r="I44" s="143" cm="1">
        <f t="array" aca="1" ref="I44" ca="1">INDIRECT("'"&amp;_xlfn.CONCAT("grp ",I$2*2)&amp;"'!"&amp;_xlfn.CONCAT(I$85,formatting!$A43+2))</f>
        <v>4</v>
      </c>
      <c r="J44" s="136" cm="1">
        <f t="array" aca="1" ref="J44" ca="1">INDIRECT("'"&amp;_xlfn.CONCAT("grp ",J$2*2)&amp;"'!"&amp;_xlfn.CONCAT(J$85,formatting!$A43+2))</f>
        <v>6</v>
      </c>
      <c r="K44" s="125" cm="1">
        <f t="array" aca="1" ref="K44" ca="1">INDIRECT("'"&amp;_xlfn.CONCAT("grp ",K$2*2)&amp;"'!"&amp;_xlfn.CONCAT(K$85,formatting!$A43+2))</f>
        <v>6</v>
      </c>
      <c r="L44" s="125" cm="1">
        <f t="array" aca="1" ref="L44" ca="1">INDIRECT("'"&amp;_xlfn.CONCAT("grp ",L$2*2)&amp;"'!"&amp;_xlfn.CONCAT(L$85,formatting!$A43+2))</f>
        <v>6</v>
      </c>
      <c r="M44" s="143" cm="1">
        <f t="array" aca="1" ref="M44" ca="1">INDIRECT("'"&amp;_xlfn.CONCAT("grp ",M$2*2)&amp;"'!"&amp;_xlfn.CONCAT(M$85,formatting!$A43+2))</f>
        <v>6</v>
      </c>
      <c r="N44" s="142" t="str" cm="1">
        <f t="array" aca="1" ref="N44" ca="1">INDIRECT("'"&amp;_xlfn.CONCAT("grp ",N$2*2)&amp;"'!"&amp;_xlfn.CONCAT(N$85,formatting!$A43+2))</f>
        <v>False</v>
      </c>
      <c r="O44" s="125" t="str" cm="1">
        <f t="array" aca="1" ref="O44" ca="1">INDIRECT("'"&amp;_xlfn.CONCAT("grp ",O$2*2)&amp;"'!"&amp;_xlfn.CONCAT(O$85,formatting!$A43+2))</f>
        <v>False</v>
      </c>
      <c r="P44" s="125" t="str" cm="1">
        <f t="array" aca="1" ref="P44" ca="1">INDIRECT("'"&amp;_xlfn.CONCAT("grp ",P$2*2)&amp;"'!"&amp;_xlfn.CONCAT(P$85,formatting!$A43+2))</f>
        <v>False</v>
      </c>
      <c r="Q44" s="143" t="str" cm="1">
        <f t="array" aca="1" ref="Q44" ca="1">INDIRECT("'"&amp;_xlfn.CONCAT("grp ",Q$2*2)&amp;"'!"&amp;_xlfn.CONCAT(Q$85,formatting!$A43+2))</f>
        <v>False</v>
      </c>
      <c r="R44" s="142" t="str" cm="1">
        <f t="array" aca="1" ref="R44" ca="1">INDIRECT("'"&amp;_xlfn.CONCAT("grp ",R$2*2)&amp;"'!"&amp;_xlfn.CONCAT(R$85,formatting!$A43+2))</f>
        <v>True</v>
      </c>
      <c r="S44" s="125" t="str" cm="1">
        <f t="array" aca="1" ref="S44" ca="1">INDIRECT("'"&amp;_xlfn.CONCAT("grp ",S$2*2)&amp;"'!"&amp;_xlfn.CONCAT(S$85,formatting!$A43+2))</f>
        <v>True</v>
      </c>
      <c r="T44" s="125" t="str" cm="1">
        <f t="array" aca="1" ref="T44" ca="1">INDIRECT("'"&amp;_xlfn.CONCAT("grp ",T$2*2)&amp;"'!"&amp;_xlfn.CONCAT(T$85,formatting!$A43+2))</f>
        <v>True</v>
      </c>
      <c r="U44" s="143" t="str" cm="1">
        <f t="array" aca="1" ref="U44" ca="1">INDIRECT("'"&amp;_xlfn.CONCAT("grp ",U$2*2)&amp;"'!"&amp;_xlfn.CONCAT(U$85,formatting!$A43+2))</f>
        <v>True</v>
      </c>
      <c r="V44" s="142" t="str" cm="1">
        <f t="array" aca="1" ref="V44" ca="1">INDIRECT("'"&amp;_xlfn.CONCAT("grp ",V$2*2)&amp;"'!"&amp;_xlfn.CONCAT(V$85,formatting!$A43+2))</f>
        <v>True</v>
      </c>
      <c r="W44" s="125" t="str" cm="1">
        <f t="array" aca="1" ref="W44" ca="1">INDIRECT("'"&amp;_xlfn.CONCAT("grp ",W$2*2)&amp;"'!"&amp;_xlfn.CONCAT(W$85,formatting!$A43+2))</f>
        <v>True</v>
      </c>
      <c r="X44" s="125" t="str" cm="1">
        <f t="array" aca="1" ref="X44" ca="1">INDIRECT("'"&amp;_xlfn.CONCAT("grp ",X$2*2)&amp;"'!"&amp;_xlfn.CONCAT(X$85,formatting!$A43+2))</f>
        <v>True</v>
      </c>
      <c r="Y44" s="143" t="str" cm="1">
        <f t="array" aca="1" ref="Y44" ca="1">INDIRECT("'"&amp;_xlfn.CONCAT("grp ",Y$2*2)&amp;"'!"&amp;_xlfn.CONCAT(Y$85,formatting!$A43+2))</f>
        <v>True</v>
      </c>
    </row>
    <row r="45" spans="1:25" ht="90" customHeight="1" x14ac:dyDescent="0.25">
      <c r="A45" s="22" t="str">
        <f>formatting!C44</f>
        <v>Tube</v>
      </c>
      <c r="B45" s="23" t="str">
        <f>formatting!D44</f>
        <v>T23</v>
      </c>
      <c r="C45" s="24"/>
      <c r="D45" s="24"/>
      <c r="E45" s="134"/>
      <c r="F45" s="142" cm="1">
        <f t="array" aca="1" ref="F45" ca="1">INDIRECT("'"&amp;_xlfn.CONCAT("grp ",F$2*2)&amp;"'!"&amp;_xlfn.CONCAT(F$85,formatting!$A44+2))</f>
        <v>9</v>
      </c>
      <c r="G45" s="125" cm="1">
        <f t="array" aca="1" ref="G45" ca="1">INDIRECT("'"&amp;_xlfn.CONCAT("grp ",G$2*2)&amp;"'!"&amp;_xlfn.CONCAT(G$85,formatting!$A44+2))</f>
        <v>4</v>
      </c>
      <c r="H45" s="125" cm="1">
        <f t="array" aca="1" ref="H45" ca="1">INDIRECT("'"&amp;_xlfn.CONCAT("grp ",H$2*2)&amp;"'!"&amp;_xlfn.CONCAT(H$85,formatting!$A44+2))</f>
        <v>7</v>
      </c>
      <c r="I45" s="143" cm="1">
        <f t="array" aca="1" ref="I45" ca="1">INDIRECT("'"&amp;_xlfn.CONCAT("grp ",I$2*2)&amp;"'!"&amp;_xlfn.CONCAT(I$85,formatting!$A44+2))</f>
        <v>7</v>
      </c>
      <c r="J45" s="136" cm="1">
        <f t="array" aca="1" ref="J45" ca="1">INDIRECT("'"&amp;_xlfn.CONCAT("grp ",J$2*2)&amp;"'!"&amp;_xlfn.CONCAT(J$85,formatting!$A44+2))</f>
        <v>6</v>
      </c>
      <c r="K45" s="125" cm="1">
        <f t="array" aca="1" ref="K45" ca="1">INDIRECT("'"&amp;_xlfn.CONCAT("grp ",K$2*2)&amp;"'!"&amp;_xlfn.CONCAT(K$85,formatting!$A44+2))</f>
        <v>6</v>
      </c>
      <c r="L45" s="125" cm="1">
        <f t="array" aca="1" ref="L45" ca="1">INDIRECT("'"&amp;_xlfn.CONCAT("grp ",L$2*2)&amp;"'!"&amp;_xlfn.CONCAT(L$85,formatting!$A44+2))</f>
        <v>6</v>
      </c>
      <c r="M45" s="143" cm="1">
        <f t="array" aca="1" ref="M45" ca="1">INDIRECT("'"&amp;_xlfn.CONCAT("grp ",M$2*2)&amp;"'!"&amp;_xlfn.CONCAT(M$85,formatting!$A44+2))</f>
        <v>6</v>
      </c>
      <c r="N45" s="142" t="str" cm="1">
        <f t="array" aca="1" ref="N45" ca="1">INDIRECT("'"&amp;_xlfn.CONCAT("grp ",N$2*2)&amp;"'!"&amp;_xlfn.CONCAT(N$85,formatting!$A44+2))</f>
        <v>False</v>
      </c>
      <c r="O45" s="125" t="str" cm="1">
        <f t="array" aca="1" ref="O45" ca="1">INDIRECT("'"&amp;_xlfn.CONCAT("grp ",O$2*2)&amp;"'!"&amp;_xlfn.CONCAT(O$85,formatting!$A44+2))</f>
        <v>False</v>
      </c>
      <c r="P45" s="125" t="str" cm="1">
        <f t="array" aca="1" ref="P45" ca="1">INDIRECT("'"&amp;_xlfn.CONCAT("grp ",P$2*2)&amp;"'!"&amp;_xlfn.CONCAT(P$85,formatting!$A44+2))</f>
        <v>False</v>
      </c>
      <c r="Q45" s="143" t="str" cm="1">
        <f t="array" aca="1" ref="Q45" ca="1">INDIRECT("'"&amp;_xlfn.CONCAT("grp ",Q$2*2)&amp;"'!"&amp;_xlfn.CONCAT(Q$85,formatting!$A44+2))</f>
        <v>False</v>
      </c>
      <c r="R45" s="142" t="str" cm="1">
        <f t="array" aca="1" ref="R45" ca="1">INDIRECT("'"&amp;_xlfn.CONCAT("grp ",R$2*2)&amp;"'!"&amp;_xlfn.CONCAT(R$85,formatting!$A44+2))</f>
        <v>True</v>
      </c>
      <c r="S45" s="125" t="str" cm="1">
        <f t="array" aca="1" ref="S45" ca="1">INDIRECT("'"&amp;_xlfn.CONCAT("grp ",S$2*2)&amp;"'!"&amp;_xlfn.CONCAT(S$85,formatting!$A44+2))</f>
        <v>True</v>
      </c>
      <c r="T45" s="125" t="str" cm="1">
        <f t="array" aca="1" ref="T45" ca="1">INDIRECT("'"&amp;_xlfn.CONCAT("grp ",T$2*2)&amp;"'!"&amp;_xlfn.CONCAT(T$85,formatting!$A44+2))</f>
        <v>True</v>
      </c>
      <c r="U45" s="143" t="str" cm="1">
        <f t="array" aca="1" ref="U45" ca="1">INDIRECT("'"&amp;_xlfn.CONCAT("grp ",U$2*2)&amp;"'!"&amp;_xlfn.CONCAT(U$85,formatting!$A44+2))</f>
        <v>True</v>
      </c>
      <c r="V45" s="142" t="str" cm="1">
        <f t="array" aca="1" ref="V45" ca="1">INDIRECT("'"&amp;_xlfn.CONCAT("grp ",V$2*2)&amp;"'!"&amp;_xlfn.CONCAT(V$85,formatting!$A44+2))</f>
        <v>False</v>
      </c>
      <c r="W45" s="125" t="str" cm="1">
        <f t="array" aca="1" ref="W45" ca="1">INDIRECT("'"&amp;_xlfn.CONCAT("grp ",W$2*2)&amp;"'!"&amp;_xlfn.CONCAT(W$85,formatting!$A44+2))</f>
        <v>False</v>
      </c>
      <c r="X45" s="125" t="str" cm="1">
        <f t="array" aca="1" ref="X45" ca="1">INDIRECT("'"&amp;_xlfn.CONCAT("grp ",X$2*2)&amp;"'!"&amp;_xlfn.CONCAT(X$85,formatting!$A44+2))</f>
        <v>True</v>
      </c>
      <c r="Y45" s="143" t="str" cm="1">
        <f t="array" aca="1" ref="Y45" ca="1">INDIRECT("'"&amp;_xlfn.CONCAT("grp ",Y$2*2)&amp;"'!"&amp;_xlfn.CONCAT(Y$85,formatting!$A44+2))</f>
        <v>True</v>
      </c>
    </row>
    <row r="46" spans="1:25" ht="90" customHeight="1" x14ac:dyDescent="0.25">
      <c r="A46" s="22" t="str">
        <f>formatting!C45</f>
        <v>Tube</v>
      </c>
      <c r="B46" s="23" t="str">
        <f>formatting!D45</f>
        <v>T24</v>
      </c>
      <c r="C46" s="24"/>
      <c r="D46" s="24"/>
      <c r="E46" s="134"/>
      <c r="F46" s="142" cm="1">
        <f t="array" aca="1" ref="F46" ca="1">INDIRECT("'"&amp;_xlfn.CONCAT("grp ",F$2*2)&amp;"'!"&amp;_xlfn.CONCAT(F$85,formatting!$A45+2))</f>
        <v>11</v>
      </c>
      <c r="G46" s="125" cm="1">
        <f t="array" aca="1" ref="G46" ca="1">INDIRECT("'"&amp;_xlfn.CONCAT("grp ",G$2*2)&amp;"'!"&amp;_xlfn.CONCAT(G$85,formatting!$A45+2))</f>
        <v>4</v>
      </c>
      <c r="H46" s="125" cm="1">
        <f t="array" aca="1" ref="H46" ca="1">INDIRECT("'"&amp;_xlfn.CONCAT("grp ",H$2*2)&amp;"'!"&amp;_xlfn.CONCAT(H$85,formatting!$A45+2))</f>
        <v>8</v>
      </c>
      <c r="I46" s="143" cm="1">
        <f t="array" aca="1" ref="I46" ca="1">INDIRECT("'"&amp;_xlfn.CONCAT("grp ",I$2*2)&amp;"'!"&amp;_xlfn.CONCAT(I$85,formatting!$A45+2))</f>
        <v>7</v>
      </c>
      <c r="J46" s="136" cm="1">
        <f t="array" aca="1" ref="J46" ca="1">INDIRECT("'"&amp;_xlfn.CONCAT("grp ",J$2*2)&amp;"'!"&amp;_xlfn.CONCAT(J$85,formatting!$A45+2))</f>
        <v>6</v>
      </c>
      <c r="K46" s="125" cm="1">
        <f t="array" aca="1" ref="K46" ca="1">INDIRECT("'"&amp;_xlfn.CONCAT("grp ",K$2*2)&amp;"'!"&amp;_xlfn.CONCAT(K$85,formatting!$A45+2))</f>
        <v>6</v>
      </c>
      <c r="L46" s="125" cm="1">
        <f t="array" aca="1" ref="L46" ca="1">INDIRECT("'"&amp;_xlfn.CONCAT("grp ",L$2*2)&amp;"'!"&amp;_xlfn.CONCAT(L$85,formatting!$A45+2))</f>
        <v>6</v>
      </c>
      <c r="M46" s="143" cm="1">
        <f t="array" aca="1" ref="M46" ca="1">INDIRECT("'"&amp;_xlfn.CONCAT("grp ",M$2*2)&amp;"'!"&amp;_xlfn.CONCAT(M$85,formatting!$A45+2))</f>
        <v>6</v>
      </c>
      <c r="N46" s="142" t="str" cm="1">
        <f t="array" aca="1" ref="N46" ca="1">INDIRECT("'"&amp;_xlfn.CONCAT("grp ",N$2*2)&amp;"'!"&amp;_xlfn.CONCAT(N$85,formatting!$A45+2))</f>
        <v>False</v>
      </c>
      <c r="O46" s="125" t="str" cm="1">
        <f t="array" aca="1" ref="O46" ca="1">INDIRECT("'"&amp;_xlfn.CONCAT("grp ",O$2*2)&amp;"'!"&amp;_xlfn.CONCAT(O$85,formatting!$A45+2))</f>
        <v>False</v>
      </c>
      <c r="P46" s="125" t="str" cm="1">
        <f t="array" aca="1" ref="P46" ca="1">INDIRECT("'"&amp;_xlfn.CONCAT("grp ",P$2*2)&amp;"'!"&amp;_xlfn.CONCAT(P$85,formatting!$A45+2))</f>
        <v>False</v>
      </c>
      <c r="Q46" s="143" t="str" cm="1">
        <f t="array" aca="1" ref="Q46" ca="1">INDIRECT("'"&amp;_xlfn.CONCAT("grp ",Q$2*2)&amp;"'!"&amp;_xlfn.CONCAT(Q$85,formatting!$A45+2))</f>
        <v>False</v>
      </c>
      <c r="R46" s="142" t="str" cm="1">
        <f t="array" aca="1" ref="R46" ca="1">INDIRECT("'"&amp;_xlfn.CONCAT("grp ",R$2*2)&amp;"'!"&amp;_xlfn.CONCAT(R$85,formatting!$A45+2))</f>
        <v>True</v>
      </c>
      <c r="S46" s="125" t="str" cm="1">
        <f t="array" aca="1" ref="S46" ca="1">INDIRECT("'"&amp;_xlfn.CONCAT("grp ",S$2*2)&amp;"'!"&amp;_xlfn.CONCAT(S$85,formatting!$A45+2))</f>
        <v>True</v>
      </c>
      <c r="T46" s="125" t="str" cm="1">
        <f t="array" aca="1" ref="T46" ca="1">INDIRECT("'"&amp;_xlfn.CONCAT("grp ",T$2*2)&amp;"'!"&amp;_xlfn.CONCAT(T$85,formatting!$A45+2))</f>
        <v>True</v>
      </c>
      <c r="U46" s="143" t="str" cm="1">
        <f t="array" aca="1" ref="U46" ca="1">INDIRECT("'"&amp;_xlfn.CONCAT("grp ",U$2*2)&amp;"'!"&amp;_xlfn.CONCAT(U$85,formatting!$A45+2))</f>
        <v>True</v>
      </c>
      <c r="V46" s="142" t="str" cm="1">
        <f t="array" aca="1" ref="V46" ca="1">INDIRECT("'"&amp;_xlfn.CONCAT("grp ",V$2*2)&amp;"'!"&amp;_xlfn.CONCAT(V$85,formatting!$A45+2))</f>
        <v>True</v>
      </c>
      <c r="W46" s="125" t="str" cm="1">
        <f t="array" aca="1" ref="W46" ca="1">INDIRECT("'"&amp;_xlfn.CONCAT("grp ",W$2*2)&amp;"'!"&amp;_xlfn.CONCAT(W$85,formatting!$A45+2))</f>
        <v>False</v>
      </c>
      <c r="X46" s="125" t="str" cm="1">
        <f t="array" aca="1" ref="X46" ca="1">INDIRECT("'"&amp;_xlfn.CONCAT("grp ",X$2*2)&amp;"'!"&amp;_xlfn.CONCAT(X$85,formatting!$A45+2))</f>
        <v>True</v>
      </c>
      <c r="Y46" s="143" t="str" cm="1">
        <f t="array" aca="1" ref="Y46" ca="1">INDIRECT("'"&amp;_xlfn.CONCAT("grp ",Y$2*2)&amp;"'!"&amp;_xlfn.CONCAT(Y$85,formatting!$A45+2))</f>
        <v>True</v>
      </c>
    </row>
    <row r="47" spans="1:25" ht="90" customHeight="1" x14ac:dyDescent="0.25">
      <c r="A47" s="22" t="str">
        <f>formatting!C46</f>
        <v>Tube</v>
      </c>
      <c r="B47" s="23" t="str">
        <f>formatting!D46</f>
        <v>T26</v>
      </c>
      <c r="C47" s="24"/>
      <c r="D47" s="24"/>
      <c r="E47" s="134"/>
      <c r="F47" s="142" cm="1">
        <f t="array" aca="1" ref="F47" ca="1">INDIRECT("'"&amp;_xlfn.CONCAT("grp ",F$2*2)&amp;"'!"&amp;_xlfn.CONCAT(F$85,formatting!$A46+2))</f>
        <v>3</v>
      </c>
      <c r="G47" s="125" cm="1">
        <f t="array" aca="1" ref="G47" ca="1">INDIRECT("'"&amp;_xlfn.CONCAT("grp ",G$2*2)&amp;"'!"&amp;_xlfn.CONCAT(G$85,formatting!$A46+2))</f>
        <v>3</v>
      </c>
      <c r="H47" s="125" cm="1">
        <f t="array" aca="1" ref="H47" ca="1">INDIRECT("'"&amp;_xlfn.CONCAT("grp ",H$2*2)&amp;"'!"&amp;_xlfn.CONCAT(H$85,formatting!$A46+2))</f>
        <v>3</v>
      </c>
      <c r="I47" s="143" cm="1">
        <f t="array" aca="1" ref="I47" ca="1">INDIRECT("'"&amp;_xlfn.CONCAT("grp ",I$2*2)&amp;"'!"&amp;_xlfn.CONCAT(I$85,formatting!$A46+2))</f>
        <v>3</v>
      </c>
      <c r="J47" s="136" cm="1">
        <f t="array" aca="1" ref="J47" ca="1">INDIRECT("'"&amp;_xlfn.CONCAT("grp ",J$2*2)&amp;"'!"&amp;_xlfn.CONCAT(J$85,formatting!$A46+2))</f>
        <v>6</v>
      </c>
      <c r="K47" s="125" cm="1">
        <f t="array" aca="1" ref="K47" ca="1">INDIRECT("'"&amp;_xlfn.CONCAT("grp ",K$2*2)&amp;"'!"&amp;_xlfn.CONCAT(K$85,formatting!$A46+2))</f>
        <v>6</v>
      </c>
      <c r="L47" s="125" cm="1">
        <f t="array" aca="1" ref="L47" ca="1">INDIRECT("'"&amp;_xlfn.CONCAT("grp ",L$2*2)&amp;"'!"&amp;_xlfn.CONCAT(L$85,formatting!$A46+2))</f>
        <v>6</v>
      </c>
      <c r="M47" s="143" cm="1">
        <f t="array" aca="1" ref="M47" ca="1">INDIRECT("'"&amp;_xlfn.CONCAT("grp ",M$2*2)&amp;"'!"&amp;_xlfn.CONCAT(M$85,formatting!$A46+2))</f>
        <v>6</v>
      </c>
      <c r="N47" s="142" t="str" cm="1">
        <f t="array" aca="1" ref="N47" ca="1">INDIRECT("'"&amp;_xlfn.CONCAT("grp ",N$2*2)&amp;"'!"&amp;_xlfn.CONCAT(N$85,formatting!$A46+2))</f>
        <v>False</v>
      </c>
      <c r="O47" s="125" t="str" cm="1">
        <f t="array" aca="1" ref="O47" ca="1">INDIRECT("'"&amp;_xlfn.CONCAT("grp ",O$2*2)&amp;"'!"&amp;_xlfn.CONCAT(O$85,formatting!$A46+2))</f>
        <v>False</v>
      </c>
      <c r="P47" s="125" t="str" cm="1">
        <f t="array" aca="1" ref="P47" ca="1">INDIRECT("'"&amp;_xlfn.CONCAT("grp ",P$2*2)&amp;"'!"&amp;_xlfn.CONCAT(P$85,formatting!$A46+2))</f>
        <v>False</v>
      </c>
      <c r="Q47" s="143" t="str" cm="1">
        <f t="array" aca="1" ref="Q47" ca="1">INDIRECT("'"&amp;_xlfn.CONCAT("grp ",Q$2*2)&amp;"'!"&amp;_xlfn.CONCAT(Q$85,formatting!$A46+2))</f>
        <v>False</v>
      </c>
      <c r="R47" s="142" t="str" cm="1">
        <f t="array" aca="1" ref="R47" ca="1">INDIRECT("'"&amp;_xlfn.CONCAT("grp ",R$2*2)&amp;"'!"&amp;_xlfn.CONCAT(R$85,formatting!$A46+2))</f>
        <v>True</v>
      </c>
      <c r="S47" s="125" t="str" cm="1">
        <f t="array" aca="1" ref="S47" ca="1">INDIRECT("'"&amp;_xlfn.CONCAT("grp ",S$2*2)&amp;"'!"&amp;_xlfn.CONCAT(S$85,formatting!$A46+2))</f>
        <v>True</v>
      </c>
      <c r="T47" s="125" t="str" cm="1">
        <f t="array" aca="1" ref="T47" ca="1">INDIRECT("'"&amp;_xlfn.CONCAT("grp ",T$2*2)&amp;"'!"&amp;_xlfn.CONCAT(T$85,formatting!$A46+2))</f>
        <v>True</v>
      </c>
      <c r="U47" s="143" t="str" cm="1">
        <f t="array" aca="1" ref="U47" ca="1">INDIRECT("'"&amp;_xlfn.CONCAT("grp ",U$2*2)&amp;"'!"&amp;_xlfn.CONCAT(U$85,formatting!$A46+2))</f>
        <v>True</v>
      </c>
      <c r="V47" s="142" t="str" cm="1">
        <f t="array" aca="1" ref="V47" ca="1">INDIRECT("'"&amp;_xlfn.CONCAT("grp ",V$2*2)&amp;"'!"&amp;_xlfn.CONCAT(V$85,formatting!$A46+2))</f>
        <v>True</v>
      </c>
      <c r="W47" s="125" t="str" cm="1">
        <f t="array" aca="1" ref="W47" ca="1">INDIRECT("'"&amp;_xlfn.CONCAT("grp ",W$2*2)&amp;"'!"&amp;_xlfn.CONCAT(W$85,formatting!$A46+2))</f>
        <v>True</v>
      </c>
      <c r="X47" s="125" t="str" cm="1">
        <f t="array" aca="1" ref="X47" ca="1">INDIRECT("'"&amp;_xlfn.CONCAT("grp ",X$2*2)&amp;"'!"&amp;_xlfn.CONCAT(X$85,formatting!$A46+2))</f>
        <v>True</v>
      </c>
      <c r="Y47" s="143" t="str" cm="1">
        <f t="array" aca="1" ref="Y47" ca="1">INDIRECT("'"&amp;_xlfn.CONCAT("grp ",Y$2*2)&amp;"'!"&amp;_xlfn.CONCAT(Y$85,formatting!$A46+2))</f>
        <v>True</v>
      </c>
    </row>
    <row r="48" spans="1:25" ht="90" customHeight="1" x14ac:dyDescent="0.25">
      <c r="A48" s="22" t="str">
        <f>formatting!C47</f>
        <v>Tube</v>
      </c>
      <c r="B48" s="23" t="str">
        <f>formatting!D47</f>
        <v>T27</v>
      </c>
      <c r="C48" s="24"/>
      <c r="D48" s="24"/>
      <c r="E48" s="134"/>
      <c r="F48" s="142" cm="1">
        <f t="array" aca="1" ref="F48" ca="1">INDIRECT("'"&amp;_xlfn.CONCAT("grp ",F$2*2)&amp;"'!"&amp;_xlfn.CONCAT(F$85,formatting!$A47+2))</f>
        <v>5</v>
      </c>
      <c r="G48" s="125" cm="1">
        <f t="array" aca="1" ref="G48" ca="1">INDIRECT("'"&amp;_xlfn.CONCAT("grp ",G$2*2)&amp;"'!"&amp;_xlfn.CONCAT(G$85,formatting!$A47+2))</f>
        <v>1</v>
      </c>
      <c r="H48" s="125" cm="1">
        <f t="array" aca="1" ref="H48" ca="1">INDIRECT("'"&amp;_xlfn.CONCAT("grp ",H$2*2)&amp;"'!"&amp;_xlfn.CONCAT(H$85,formatting!$A47+2))</f>
        <v>4</v>
      </c>
      <c r="I48" s="143" cm="1">
        <f t="array" aca="1" ref="I48" ca="1">INDIRECT("'"&amp;_xlfn.CONCAT("grp ",I$2*2)&amp;"'!"&amp;_xlfn.CONCAT(I$85,formatting!$A47+2))</f>
        <v>4</v>
      </c>
      <c r="J48" s="136" cm="1">
        <f t="array" aca="1" ref="J48" ca="1">INDIRECT("'"&amp;_xlfn.CONCAT("grp ",J$2*2)&amp;"'!"&amp;_xlfn.CONCAT(J$85,formatting!$A47+2))</f>
        <v>6</v>
      </c>
      <c r="K48" s="125" cm="1">
        <f t="array" aca="1" ref="K48" ca="1">INDIRECT("'"&amp;_xlfn.CONCAT("grp ",K$2*2)&amp;"'!"&amp;_xlfn.CONCAT(K$85,formatting!$A47+2))</f>
        <v>3</v>
      </c>
      <c r="L48" s="125" cm="1">
        <f t="array" aca="1" ref="L48" ca="1">INDIRECT("'"&amp;_xlfn.CONCAT("grp ",L$2*2)&amp;"'!"&amp;_xlfn.CONCAT(L$85,formatting!$A47+2))</f>
        <v>6</v>
      </c>
      <c r="M48" s="143" cm="1">
        <f t="array" aca="1" ref="M48" ca="1">INDIRECT("'"&amp;_xlfn.CONCAT("grp ",M$2*2)&amp;"'!"&amp;_xlfn.CONCAT(M$85,formatting!$A47+2))</f>
        <v>6</v>
      </c>
      <c r="N48" s="142" t="str" cm="1">
        <f t="array" aca="1" ref="N48" ca="1">INDIRECT("'"&amp;_xlfn.CONCAT("grp ",N$2*2)&amp;"'!"&amp;_xlfn.CONCAT(N$85,formatting!$A47+2))</f>
        <v>False</v>
      </c>
      <c r="O48" s="125" t="str" cm="1">
        <f t="array" aca="1" ref="O48" ca="1">INDIRECT("'"&amp;_xlfn.CONCAT("grp ",O$2*2)&amp;"'!"&amp;_xlfn.CONCAT(O$85,formatting!$A47+2))</f>
        <v>False</v>
      </c>
      <c r="P48" s="125" t="str" cm="1">
        <f t="array" aca="1" ref="P48" ca="1">INDIRECT("'"&amp;_xlfn.CONCAT("grp ",P$2*2)&amp;"'!"&amp;_xlfn.CONCAT(P$85,formatting!$A47+2))</f>
        <v>False</v>
      </c>
      <c r="Q48" s="143" t="str" cm="1">
        <f t="array" aca="1" ref="Q48" ca="1">INDIRECT("'"&amp;_xlfn.CONCAT("grp ",Q$2*2)&amp;"'!"&amp;_xlfn.CONCAT(Q$85,formatting!$A47+2))</f>
        <v>False</v>
      </c>
      <c r="R48" s="142" t="str" cm="1">
        <f t="array" aca="1" ref="R48" ca="1">INDIRECT("'"&amp;_xlfn.CONCAT("grp ",R$2*2)&amp;"'!"&amp;_xlfn.CONCAT(R$85,formatting!$A47+2))</f>
        <v>True</v>
      </c>
      <c r="S48" s="125" t="str" cm="1">
        <f t="array" aca="1" ref="S48" ca="1">INDIRECT("'"&amp;_xlfn.CONCAT("grp ",S$2*2)&amp;"'!"&amp;_xlfn.CONCAT(S$85,formatting!$A47+2))</f>
        <v>False</v>
      </c>
      <c r="T48" s="125" t="str" cm="1">
        <f t="array" aca="1" ref="T48" ca="1">INDIRECT("'"&amp;_xlfn.CONCAT("grp ",T$2*2)&amp;"'!"&amp;_xlfn.CONCAT(T$85,formatting!$A47+2))</f>
        <v>True</v>
      </c>
      <c r="U48" s="143" t="str" cm="1">
        <f t="array" aca="1" ref="U48" ca="1">INDIRECT("'"&amp;_xlfn.CONCAT("grp ",U$2*2)&amp;"'!"&amp;_xlfn.CONCAT(U$85,formatting!$A47+2))</f>
        <v>True</v>
      </c>
      <c r="V48" s="142" t="str" cm="1">
        <f t="array" aca="1" ref="V48" ca="1">INDIRECT("'"&amp;_xlfn.CONCAT("grp ",V$2*2)&amp;"'!"&amp;_xlfn.CONCAT(V$85,formatting!$A47+2))</f>
        <v>True</v>
      </c>
      <c r="W48" s="125" t="str" cm="1">
        <f t="array" aca="1" ref="W48" ca="1">INDIRECT("'"&amp;_xlfn.CONCAT("grp ",W$2*2)&amp;"'!"&amp;_xlfn.CONCAT(W$85,formatting!$A47+2))</f>
        <v>False</v>
      </c>
      <c r="X48" s="125" t="str" cm="1">
        <f t="array" aca="1" ref="X48" ca="1">INDIRECT("'"&amp;_xlfn.CONCAT("grp ",X$2*2)&amp;"'!"&amp;_xlfn.CONCAT(X$85,formatting!$A47+2))</f>
        <v>True</v>
      </c>
      <c r="Y48" s="143" t="str" cm="1">
        <f t="array" aca="1" ref="Y48" ca="1">INDIRECT("'"&amp;_xlfn.CONCAT("grp ",Y$2*2)&amp;"'!"&amp;_xlfn.CONCAT(Y$85,formatting!$A47+2))</f>
        <v>True</v>
      </c>
    </row>
    <row r="49" spans="1:25" ht="90" customHeight="1" x14ac:dyDescent="0.25">
      <c r="A49" s="22" t="str">
        <f>formatting!C48</f>
        <v>Tube</v>
      </c>
      <c r="B49" s="23" t="str">
        <f>formatting!D48</f>
        <v>T28</v>
      </c>
      <c r="C49" s="24"/>
      <c r="D49" s="24"/>
      <c r="E49" s="134"/>
      <c r="F49" s="142" cm="1">
        <f t="array" aca="1" ref="F49" ca="1">INDIRECT("'"&amp;_xlfn.CONCAT("grp ",F$2*2)&amp;"'!"&amp;_xlfn.CONCAT(F$85,formatting!$A48+2))</f>
        <v>3</v>
      </c>
      <c r="G49" s="125" cm="1">
        <f t="array" aca="1" ref="G49" ca="1">INDIRECT("'"&amp;_xlfn.CONCAT("grp ",G$2*2)&amp;"'!"&amp;_xlfn.CONCAT(G$85,formatting!$A48+2))</f>
        <v>3</v>
      </c>
      <c r="H49" s="125" cm="1">
        <f t="array" aca="1" ref="H49" ca="1">INDIRECT("'"&amp;_xlfn.CONCAT("grp ",H$2*2)&amp;"'!"&amp;_xlfn.CONCAT(H$85,formatting!$A48+2))</f>
        <v>3</v>
      </c>
      <c r="I49" s="143" cm="1">
        <f t="array" aca="1" ref="I49" ca="1">INDIRECT("'"&amp;_xlfn.CONCAT("grp ",I$2*2)&amp;"'!"&amp;_xlfn.CONCAT(I$85,formatting!$A48+2))</f>
        <v>3</v>
      </c>
      <c r="J49" s="136" cm="1">
        <f t="array" aca="1" ref="J49" ca="1">INDIRECT("'"&amp;_xlfn.CONCAT("grp ",J$2*2)&amp;"'!"&amp;_xlfn.CONCAT(J$85,formatting!$A48+2))</f>
        <v>6</v>
      </c>
      <c r="K49" s="125" cm="1">
        <f t="array" aca="1" ref="K49" ca="1">INDIRECT("'"&amp;_xlfn.CONCAT("grp ",K$2*2)&amp;"'!"&amp;_xlfn.CONCAT(K$85,formatting!$A48+2))</f>
        <v>6</v>
      </c>
      <c r="L49" s="125" cm="1">
        <f t="array" aca="1" ref="L49" ca="1">INDIRECT("'"&amp;_xlfn.CONCAT("grp ",L$2*2)&amp;"'!"&amp;_xlfn.CONCAT(L$85,formatting!$A48+2))</f>
        <v>6</v>
      </c>
      <c r="M49" s="143" cm="1">
        <f t="array" aca="1" ref="M49" ca="1">INDIRECT("'"&amp;_xlfn.CONCAT("grp ",M$2*2)&amp;"'!"&amp;_xlfn.CONCAT(M$85,formatting!$A48+2))</f>
        <v>6</v>
      </c>
      <c r="N49" s="142" t="str" cm="1">
        <f t="array" aca="1" ref="N49" ca="1">INDIRECT("'"&amp;_xlfn.CONCAT("grp ",N$2*2)&amp;"'!"&amp;_xlfn.CONCAT(N$85,formatting!$A48+2))</f>
        <v>False</v>
      </c>
      <c r="O49" s="125" t="str" cm="1">
        <f t="array" aca="1" ref="O49" ca="1">INDIRECT("'"&amp;_xlfn.CONCAT("grp ",O$2*2)&amp;"'!"&amp;_xlfn.CONCAT(O$85,formatting!$A48+2))</f>
        <v>False</v>
      </c>
      <c r="P49" s="125" t="str" cm="1">
        <f t="array" aca="1" ref="P49" ca="1">INDIRECT("'"&amp;_xlfn.CONCAT("grp ",P$2*2)&amp;"'!"&amp;_xlfn.CONCAT(P$85,formatting!$A48+2))</f>
        <v>False</v>
      </c>
      <c r="Q49" s="143" t="str" cm="1">
        <f t="array" aca="1" ref="Q49" ca="1">INDIRECT("'"&amp;_xlfn.CONCAT("grp ",Q$2*2)&amp;"'!"&amp;_xlfn.CONCAT(Q$85,formatting!$A48+2))</f>
        <v>False</v>
      </c>
      <c r="R49" s="142" t="str" cm="1">
        <f t="array" aca="1" ref="R49" ca="1">INDIRECT("'"&amp;_xlfn.CONCAT("grp ",R$2*2)&amp;"'!"&amp;_xlfn.CONCAT(R$85,formatting!$A48+2))</f>
        <v>True</v>
      </c>
      <c r="S49" s="125" t="str" cm="1">
        <f t="array" aca="1" ref="S49" ca="1">INDIRECT("'"&amp;_xlfn.CONCAT("grp ",S$2*2)&amp;"'!"&amp;_xlfn.CONCAT(S$85,formatting!$A48+2))</f>
        <v>True</v>
      </c>
      <c r="T49" s="125" t="str" cm="1">
        <f t="array" aca="1" ref="T49" ca="1">INDIRECT("'"&amp;_xlfn.CONCAT("grp ",T$2*2)&amp;"'!"&amp;_xlfn.CONCAT(T$85,formatting!$A48+2))</f>
        <v>True</v>
      </c>
      <c r="U49" s="143" t="str" cm="1">
        <f t="array" aca="1" ref="U49" ca="1">INDIRECT("'"&amp;_xlfn.CONCAT("grp ",U$2*2)&amp;"'!"&amp;_xlfn.CONCAT(U$85,formatting!$A48+2))</f>
        <v>True</v>
      </c>
      <c r="V49" s="142" t="str" cm="1">
        <f t="array" aca="1" ref="V49" ca="1">INDIRECT("'"&amp;_xlfn.CONCAT("grp ",V$2*2)&amp;"'!"&amp;_xlfn.CONCAT(V$85,formatting!$A48+2))</f>
        <v>True</v>
      </c>
      <c r="W49" s="125" t="str" cm="1">
        <f t="array" aca="1" ref="W49" ca="1">INDIRECT("'"&amp;_xlfn.CONCAT("grp ",W$2*2)&amp;"'!"&amp;_xlfn.CONCAT(W$85,formatting!$A48+2))</f>
        <v>True</v>
      </c>
      <c r="X49" s="125" t="str" cm="1">
        <f t="array" aca="1" ref="X49" ca="1">INDIRECT("'"&amp;_xlfn.CONCAT("grp ",X$2*2)&amp;"'!"&amp;_xlfn.CONCAT(X$85,formatting!$A48+2))</f>
        <v>True</v>
      </c>
      <c r="Y49" s="143" t="str" cm="1">
        <f t="array" aca="1" ref="Y49" ca="1">INDIRECT("'"&amp;_xlfn.CONCAT("grp ",Y$2*2)&amp;"'!"&amp;_xlfn.CONCAT(Y$85,formatting!$A48+2))</f>
        <v>True</v>
      </c>
    </row>
    <row r="50" spans="1:25" ht="90" customHeight="1" x14ac:dyDescent="0.25">
      <c r="A50" s="22" t="str">
        <f>formatting!C49</f>
        <v>Tube</v>
      </c>
      <c r="B50" s="23" t="str">
        <f>formatting!D49</f>
        <v>T29</v>
      </c>
      <c r="C50" s="24"/>
      <c r="D50" s="24"/>
      <c r="E50" s="134"/>
      <c r="F50" s="142" cm="1">
        <f t="array" aca="1" ref="F50" ca="1">INDIRECT("'"&amp;_xlfn.CONCAT("grp ",F$2*2)&amp;"'!"&amp;_xlfn.CONCAT(F$85,formatting!$A49+2))</f>
        <v>15</v>
      </c>
      <c r="G50" s="125" cm="1">
        <f t="array" aca="1" ref="G50" ca="1">INDIRECT("'"&amp;_xlfn.CONCAT("grp ",G$2*2)&amp;"'!"&amp;_xlfn.CONCAT(G$85,formatting!$A49+2))</f>
        <v>4</v>
      </c>
      <c r="H50" s="125" cm="1">
        <f t="array" aca="1" ref="H50" ca="1">INDIRECT("'"&amp;_xlfn.CONCAT("grp ",H$2*2)&amp;"'!"&amp;_xlfn.CONCAT(H$85,formatting!$A49+2))</f>
        <v>9</v>
      </c>
      <c r="I50" s="143" cm="1">
        <f t="array" aca="1" ref="I50" ca="1">INDIRECT("'"&amp;_xlfn.CONCAT("grp ",I$2*2)&amp;"'!"&amp;_xlfn.CONCAT(I$85,formatting!$A49+2))</f>
        <v>6</v>
      </c>
      <c r="J50" s="136" cm="1">
        <f t="array" aca="1" ref="J50" ca="1">INDIRECT("'"&amp;_xlfn.CONCAT("grp ",J$2*2)&amp;"'!"&amp;_xlfn.CONCAT(J$85,formatting!$A49+2))</f>
        <v>6</v>
      </c>
      <c r="K50" s="125" cm="1">
        <f t="array" aca="1" ref="K50" ca="1">INDIRECT("'"&amp;_xlfn.CONCAT("grp ",K$2*2)&amp;"'!"&amp;_xlfn.CONCAT(K$85,formatting!$A49+2))</f>
        <v>6</v>
      </c>
      <c r="L50" s="125" cm="1">
        <f t="array" aca="1" ref="L50" ca="1">INDIRECT("'"&amp;_xlfn.CONCAT("grp ",L$2*2)&amp;"'!"&amp;_xlfn.CONCAT(L$85,formatting!$A49+2))</f>
        <v>6</v>
      </c>
      <c r="M50" s="143" cm="1">
        <f t="array" aca="1" ref="M50" ca="1">INDIRECT("'"&amp;_xlfn.CONCAT("grp ",M$2*2)&amp;"'!"&amp;_xlfn.CONCAT(M$85,formatting!$A49+2))</f>
        <v>6</v>
      </c>
      <c r="N50" s="142" t="str" cm="1">
        <f t="array" aca="1" ref="N50" ca="1">INDIRECT("'"&amp;_xlfn.CONCAT("grp ",N$2*2)&amp;"'!"&amp;_xlfn.CONCAT(N$85,formatting!$A49+2))</f>
        <v>False</v>
      </c>
      <c r="O50" s="125" t="str" cm="1">
        <f t="array" aca="1" ref="O50" ca="1">INDIRECT("'"&amp;_xlfn.CONCAT("grp ",O$2*2)&amp;"'!"&amp;_xlfn.CONCAT(O$85,formatting!$A49+2))</f>
        <v>False</v>
      </c>
      <c r="P50" s="125" t="str" cm="1">
        <f t="array" aca="1" ref="P50" ca="1">INDIRECT("'"&amp;_xlfn.CONCAT("grp ",P$2*2)&amp;"'!"&amp;_xlfn.CONCAT(P$85,formatting!$A49+2))</f>
        <v>False</v>
      </c>
      <c r="Q50" s="143" t="str" cm="1">
        <f t="array" aca="1" ref="Q50" ca="1">INDIRECT("'"&amp;_xlfn.CONCAT("grp ",Q$2*2)&amp;"'!"&amp;_xlfn.CONCAT(Q$85,formatting!$A49+2))</f>
        <v>False</v>
      </c>
      <c r="R50" s="142" t="str" cm="1">
        <f t="array" aca="1" ref="R50" ca="1">INDIRECT("'"&amp;_xlfn.CONCAT("grp ",R$2*2)&amp;"'!"&amp;_xlfn.CONCAT(R$85,formatting!$A49+2))</f>
        <v>True</v>
      </c>
      <c r="S50" s="125" t="str" cm="1">
        <f t="array" aca="1" ref="S50" ca="1">INDIRECT("'"&amp;_xlfn.CONCAT("grp ",S$2*2)&amp;"'!"&amp;_xlfn.CONCAT(S$85,formatting!$A49+2))</f>
        <v>True</v>
      </c>
      <c r="T50" s="125" t="str" cm="1">
        <f t="array" aca="1" ref="T50" ca="1">INDIRECT("'"&amp;_xlfn.CONCAT("grp ",T$2*2)&amp;"'!"&amp;_xlfn.CONCAT(T$85,formatting!$A49+2))</f>
        <v>True</v>
      </c>
      <c r="U50" s="143" t="str" cm="1">
        <f t="array" aca="1" ref="U50" ca="1">INDIRECT("'"&amp;_xlfn.CONCAT("grp ",U$2*2)&amp;"'!"&amp;_xlfn.CONCAT(U$85,formatting!$A49+2))</f>
        <v>True</v>
      </c>
      <c r="V50" s="142" t="str" cm="1">
        <f t="array" aca="1" ref="V50" ca="1">INDIRECT("'"&amp;_xlfn.CONCAT("grp ",V$2*2)&amp;"'!"&amp;_xlfn.CONCAT(V$85,formatting!$A49+2))</f>
        <v>True</v>
      </c>
      <c r="W50" s="125" t="str" cm="1">
        <f t="array" aca="1" ref="W50" ca="1">INDIRECT("'"&amp;_xlfn.CONCAT("grp ",W$2*2)&amp;"'!"&amp;_xlfn.CONCAT(W$85,formatting!$A49+2))</f>
        <v>False</v>
      </c>
      <c r="X50" s="125" t="str" cm="1">
        <f t="array" aca="1" ref="X50" ca="1">INDIRECT("'"&amp;_xlfn.CONCAT("grp ",X$2*2)&amp;"'!"&amp;_xlfn.CONCAT(X$85,formatting!$A49+2))</f>
        <v>True</v>
      </c>
      <c r="Y50" s="143" t="str" cm="1">
        <f t="array" aca="1" ref="Y50" ca="1">INDIRECT("'"&amp;_xlfn.CONCAT("grp ",Y$2*2)&amp;"'!"&amp;_xlfn.CONCAT(Y$85,formatting!$A49+2))</f>
        <v>False</v>
      </c>
    </row>
    <row r="51" spans="1:25" ht="90" customHeight="1" x14ac:dyDescent="0.25">
      <c r="A51" s="22" t="str">
        <f>formatting!C50</f>
        <v>Tube</v>
      </c>
      <c r="B51" s="23" t="str">
        <f>formatting!D50</f>
        <v>T30</v>
      </c>
      <c r="C51" s="24"/>
      <c r="D51" s="24"/>
      <c r="E51" s="134"/>
      <c r="F51" s="142" cm="1">
        <f t="array" aca="1" ref="F51" ca="1">INDIRECT("'"&amp;_xlfn.CONCAT("grp ",F$2*2)&amp;"'!"&amp;_xlfn.CONCAT(F$85,formatting!$A50+2))</f>
        <v>12</v>
      </c>
      <c r="G51" s="125" cm="1">
        <f t="array" aca="1" ref="G51" ca="1">INDIRECT("'"&amp;_xlfn.CONCAT("grp ",G$2*2)&amp;"'!"&amp;_xlfn.CONCAT(G$85,formatting!$A50+2))</f>
        <v>3</v>
      </c>
      <c r="H51" s="125" cm="1">
        <f t="array" aca="1" ref="H51" ca="1">INDIRECT("'"&amp;_xlfn.CONCAT("grp ",H$2*2)&amp;"'!"&amp;_xlfn.CONCAT(H$85,formatting!$A50+2))</f>
        <v>9</v>
      </c>
      <c r="I51" s="143" cm="1">
        <f t="array" aca="1" ref="I51" ca="1">INDIRECT("'"&amp;_xlfn.CONCAT("grp ",I$2*2)&amp;"'!"&amp;_xlfn.CONCAT(I$85,formatting!$A50+2))</f>
        <v>6</v>
      </c>
      <c r="J51" s="136" cm="1">
        <f t="array" aca="1" ref="J51" ca="1">INDIRECT("'"&amp;_xlfn.CONCAT("grp ",J$2*2)&amp;"'!"&amp;_xlfn.CONCAT(J$85,formatting!$A50+2))</f>
        <v>6</v>
      </c>
      <c r="K51" s="125" cm="1">
        <f t="array" aca="1" ref="K51" ca="1">INDIRECT("'"&amp;_xlfn.CONCAT("grp ",K$2*2)&amp;"'!"&amp;_xlfn.CONCAT(K$85,formatting!$A50+2))</f>
        <v>5</v>
      </c>
      <c r="L51" s="125" cm="1">
        <f t="array" aca="1" ref="L51" ca="1">INDIRECT("'"&amp;_xlfn.CONCAT("grp ",L$2*2)&amp;"'!"&amp;_xlfn.CONCAT(L$85,formatting!$A50+2))</f>
        <v>6</v>
      </c>
      <c r="M51" s="143" cm="1">
        <f t="array" aca="1" ref="M51" ca="1">INDIRECT("'"&amp;_xlfn.CONCAT("grp ",M$2*2)&amp;"'!"&amp;_xlfn.CONCAT(M$85,formatting!$A50+2))</f>
        <v>6</v>
      </c>
      <c r="N51" s="142" t="str" cm="1">
        <f t="array" aca="1" ref="N51" ca="1">INDIRECT("'"&amp;_xlfn.CONCAT("grp ",N$2*2)&amp;"'!"&amp;_xlfn.CONCAT(N$85,formatting!$A50+2))</f>
        <v>False</v>
      </c>
      <c r="O51" s="125" t="str" cm="1">
        <f t="array" aca="1" ref="O51" ca="1">INDIRECT("'"&amp;_xlfn.CONCAT("grp ",O$2*2)&amp;"'!"&amp;_xlfn.CONCAT(O$85,formatting!$A50+2))</f>
        <v>False</v>
      </c>
      <c r="P51" s="125" t="str" cm="1">
        <f t="array" aca="1" ref="P51" ca="1">INDIRECT("'"&amp;_xlfn.CONCAT("grp ",P$2*2)&amp;"'!"&amp;_xlfn.CONCAT(P$85,formatting!$A50+2))</f>
        <v>False</v>
      </c>
      <c r="Q51" s="143" t="str" cm="1">
        <f t="array" aca="1" ref="Q51" ca="1">INDIRECT("'"&amp;_xlfn.CONCAT("grp ",Q$2*2)&amp;"'!"&amp;_xlfn.CONCAT(Q$85,formatting!$A50+2))</f>
        <v>False</v>
      </c>
      <c r="R51" s="142" t="str" cm="1">
        <f t="array" aca="1" ref="R51" ca="1">INDIRECT("'"&amp;_xlfn.CONCAT("grp ",R$2*2)&amp;"'!"&amp;_xlfn.CONCAT(R$85,formatting!$A50+2))</f>
        <v>True</v>
      </c>
      <c r="S51" s="125" t="str" cm="1">
        <f t="array" aca="1" ref="S51" ca="1">INDIRECT("'"&amp;_xlfn.CONCAT("grp ",S$2*2)&amp;"'!"&amp;_xlfn.CONCAT(S$85,formatting!$A50+2))</f>
        <v>True</v>
      </c>
      <c r="T51" s="125" t="str" cm="1">
        <f t="array" aca="1" ref="T51" ca="1">INDIRECT("'"&amp;_xlfn.CONCAT("grp ",T$2*2)&amp;"'!"&amp;_xlfn.CONCAT(T$85,formatting!$A50+2))</f>
        <v>True</v>
      </c>
      <c r="U51" s="143" t="str" cm="1">
        <f t="array" aca="1" ref="U51" ca="1">INDIRECT("'"&amp;_xlfn.CONCAT("grp ",U$2*2)&amp;"'!"&amp;_xlfn.CONCAT(U$85,formatting!$A50+2))</f>
        <v>True</v>
      </c>
      <c r="V51" s="142" t="str" cm="1">
        <f t="array" aca="1" ref="V51" ca="1">INDIRECT("'"&amp;_xlfn.CONCAT("grp ",V$2*2)&amp;"'!"&amp;_xlfn.CONCAT(V$85,formatting!$A50+2))</f>
        <v>True</v>
      </c>
      <c r="W51" s="125" t="str" cm="1">
        <f t="array" aca="1" ref="W51" ca="1">INDIRECT("'"&amp;_xlfn.CONCAT("grp ",W$2*2)&amp;"'!"&amp;_xlfn.CONCAT(W$85,formatting!$A50+2))</f>
        <v>False</v>
      </c>
      <c r="X51" s="125" t="str" cm="1">
        <f t="array" aca="1" ref="X51" ca="1">INDIRECT("'"&amp;_xlfn.CONCAT("grp ",X$2*2)&amp;"'!"&amp;_xlfn.CONCAT(X$85,formatting!$A50+2))</f>
        <v>True</v>
      </c>
      <c r="Y51" s="143" t="str" cm="1">
        <f t="array" aca="1" ref="Y51" ca="1">INDIRECT("'"&amp;_xlfn.CONCAT("grp ",Y$2*2)&amp;"'!"&amp;_xlfn.CONCAT(Y$85,formatting!$A50+2))</f>
        <v>False</v>
      </c>
    </row>
    <row r="52" spans="1:25" ht="90" customHeight="1" x14ac:dyDescent="0.25">
      <c r="A52" s="22" t="str">
        <f>formatting!C51</f>
        <v>Tube</v>
      </c>
      <c r="B52" s="23" t="str">
        <f>formatting!D51</f>
        <v>T4</v>
      </c>
      <c r="C52" s="24"/>
      <c r="D52" s="24"/>
      <c r="E52" s="134"/>
      <c r="F52" s="142" cm="1">
        <f t="array" aca="1" ref="F52" ca="1">INDIRECT("'"&amp;_xlfn.CONCAT("grp ",F$2*2)&amp;"'!"&amp;_xlfn.CONCAT(F$85,formatting!$A51+2))</f>
        <v>3</v>
      </c>
      <c r="G52" s="125" cm="1">
        <f t="array" aca="1" ref="G52" ca="1">INDIRECT("'"&amp;_xlfn.CONCAT("grp ",G$2*2)&amp;"'!"&amp;_xlfn.CONCAT(G$85,formatting!$A51+2))</f>
        <v>3</v>
      </c>
      <c r="H52" s="125" cm="1">
        <f t="array" aca="1" ref="H52" ca="1">INDIRECT("'"&amp;_xlfn.CONCAT("grp ",H$2*2)&amp;"'!"&amp;_xlfn.CONCAT(H$85,formatting!$A51+2))</f>
        <v>3</v>
      </c>
      <c r="I52" s="143" cm="1">
        <f t="array" aca="1" ref="I52" ca="1">INDIRECT("'"&amp;_xlfn.CONCAT("grp ",I$2*2)&amp;"'!"&amp;_xlfn.CONCAT(I$85,formatting!$A51+2))</f>
        <v>3</v>
      </c>
      <c r="J52" s="136" cm="1">
        <f t="array" aca="1" ref="J52" ca="1">INDIRECT("'"&amp;_xlfn.CONCAT("grp ",J$2*2)&amp;"'!"&amp;_xlfn.CONCAT(J$85,formatting!$A51+2))</f>
        <v>6</v>
      </c>
      <c r="K52" s="125" cm="1">
        <f t="array" aca="1" ref="K52" ca="1">INDIRECT("'"&amp;_xlfn.CONCAT("grp ",K$2*2)&amp;"'!"&amp;_xlfn.CONCAT(K$85,formatting!$A51+2))</f>
        <v>6</v>
      </c>
      <c r="L52" s="125" cm="1">
        <f t="array" aca="1" ref="L52" ca="1">INDIRECT("'"&amp;_xlfn.CONCAT("grp ",L$2*2)&amp;"'!"&amp;_xlfn.CONCAT(L$85,formatting!$A51+2))</f>
        <v>6</v>
      </c>
      <c r="M52" s="143" cm="1">
        <f t="array" aca="1" ref="M52" ca="1">INDIRECT("'"&amp;_xlfn.CONCAT("grp ",M$2*2)&amp;"'!"&amp;_xlfn.CONCAT(M$85,formatting!$A51+2))</f>
        <v>6</v>
      </c>
      <c r="N52" s="142" t="str" cm="1">
        <f t="array" aca="1" ref="N52" ca="1">INDIRECT("'"&amp;_xlfn.CONCAT("grp ",N$2*2)&amp;"'!"&amp;_xlfn.CONCAT(N$85,formatting!$A51+2))</f>
        <v>False</v>
      </c>
      <c r="O52" s="125" t="str" cm="1">
        <f t="array" aca="1" ref="O52" ca="1">INDIRECT("'"&amp;_xlfn.CONCAT("grp ",O$2*2)&amp;"'!"&amp;_xlfn.CONCAT(O$85,formatting!$A51+2))</f>
        <v>False</v>
      </c>
      <c r="P52" s="125" t="str" cm="1">
        <f t="array" aca="1" ref="P52" ca="1">INDIRECT("'"&amp;_xlfn.CONCAT("grp ",P$2*2)&amp;"'!"&amp;_xlfn.CONCAT(P$85,formatting!$A51+2))</f>
        <v>False</v>
      </c>
      <c r="Q52" s="143" t="str" cm="1">
        <f t="array" aca="1" ref="Q52" ca="1">INDIRECT("'"&amp;_xlfn.CONCAT("grp ",Q$2*2)&amp;"'!"&amp;_xlfn.CONCAT(Q$85,formatting!$A51+2))</f>
        <v>False</v>
      </c>
      <c r="R52" s="142" t="str" cm="1">
        <f t="array" aca="1" ref="R52" ca="1">INDIRECT("'"&amp;_xlfn.CONCAT("grp ",R$2*2)&amp;"'!"&amp;_xlfn.CONCAT(R$85,formatting!$A51+2))</f>
        <v>True</v>
      </c>
      <c r="S52" s="125" t="str" cm="1">
        <f t="array" aca="1" ref="S52" ca="1">INDIRECT("'"&amp;_xlfn.CONCAT("grp ",S$2*2)&amp;"'!"&amp;_xlfn.CONCAT(S$85,formatting!$A51+2))</f>
        <v>True</v>
      </c>
      <c r="T52" s="125" t="str" cm="1">
        <f t="array" aca="1" ref="T52" ca="1">INDIRECT("'"&amp;_xlfn.CONCAT("grp ",T$2*2)&amp;"'!"&amp;_xlfn.CONCAT(T$85,formatting!$A51+2))</f>
        <v>True</v>
      </c>
      <c r="U52" s="143" t="str" cm="1">
        <f t="array" aca="1" ref="U52" ca="1">INDIRECT("'"&amp;_xlfn.CONCAT("grp ",U$2*2)&amp;"'!"&amp;_xlfn.CONCAT(U$85,formatting!$A51+2))</f>
        <v>True</v>
      </c>
      <c r="V52" s="142" t="str" cm="1">
        <f t="array" aca="1" ref="V52" ca="1">INDIRECT("'"&amp;_xlfn.CONCAT("grp ",V$2*2)&amp;"'!"&amp;_xlfn.CONCAT(V$85,formatting!$A51+2))</f>
        <v>True</v>
      </c>
      <c r="W52" s="125" t="str" cm="1">
        <f t="array" aca="1" ref="W52" ca="1">INDIRECT("'"&amp;_xlfn.CONCAT("grp ",W$2*2)&amp;"'!"&amp;_xlfn.CONCAT(W$85,formatting!$A51+2))</f>
        <v>True</v>
      </c>
      <c r="X52" s="125" t="str" cm="1">
        <f t="array" aca="1" ref="X52" ca="1">INDIRECT("'"&amp;_xlfn.CONCAT("grp ",X$2*2)&amp;"'!"&amp;_xlfn.CONCAT(X$85,formatting!$A51+2))</f>
        <v>True</v>
      </c>
      <c r="Y52" s="143" t="str" cm="1">
        <f t="array" aca="1" ref="Y52" ca="1">INDIRECT("'"&amp;_xlfn.CONCAT("grp ",Y$2*2)&amp;"'!"&amp;_xlfn.CONCAT(Y$85,formatting!$A51+2))</f>
        <v>True</v>
      </c>
    </row>
    <row r="53" spans="1:25" ht="90" customHeight="1" x14ac:dyDescent="0.25">
      <c r="A53" s="22" t="str">
        <f>formatting!C52</f>
        <v>Tube</v>
      </c>
      <c r="B53" s="23" t="str">
        <f>formatting!D52</f>
        <v>T70</v>
      </c>
      <c r="C53" s="24"/>
      <c r="D53" s="24"/>
      <c r="E53" s="134"/>
      <c r="F53" s="142" cm="1">
        <f t="array" aca="1" ref="F53" ca="1">INDIRECT("'"&amp;_xlfn.CONCAT("grp ",F$2*2)&amp;"'!"&amp;_xlfn.CONCAT(F$85,formatting!$A52+2))</f>
        <v>8</v>
      </c>
      <c r="G53" s="125" cm="1">
        <f t="array" aca="1" ref="G53" ca="1">INDIRECT("'"&amp;_xlfn.CONCAT("grp ",G$2*2)&amp;"'!"&amp;_xlfn.CONCAT(G$85,formatting!$A52+2))</f>
        <v>2</v>
      </c>
      <c r="H53" s="125" cm="1">
        <f t="array" aca="1" ref="H53" ca="1">INDIRECT("'"&amp;_xlfn.CONCAT("grp ",H$2*2)&amp;"'!"&amp;_xlfn.CONCAT(H$85,formatting!$A52+2))</f>
        <v>6</v>
      </c>
      <c r="I53" s="143" cm="1">
        <f t="array" aca="1" ref="I53" ca="1">INDIRECT("'"&amp;_xlfn.CONCAT("grp ",I$2*2)&amp;"'!"&amp;_xlfn.CONCAT(I$85,formatting!$A52+2))</f>
        <v>4</v>
      </c>
      <c r="J53" s="136" cm="1">
        <f t="array" aca="1" ref="J53" ca="1">INDIRECT("'"&amp;_xlfn.CONCAT("grp ",J$2*2)&amp;"'!"&amp;_xlfn.CONCAT(J$85,formatting!$A52+2))</f>
        <v>6</v>
      </c>
      <c r="K53" s="125" cm="1">
        <f t="array" aca="1" ref="K53" ca="1">INDIRECT("'"&amp;_xlfn.CONCAT("grp ",K$2*2)&amp;"'!"&amp;_xlfn.CONCAT(K$85,formatting!$A52+2))</f>
        <v>5</v>
      </c>
      <c r="L53" s="125" cm="1">
        <f t="array" aca="1" ref="L53" ca="1">INDIRECT("'"&amp;_xlfn.CONCAT("grp ",L$2*2)&amp;"'!"&amp;_xlfn.CONCAT(L$85,formatting!$A52+2))</f>
        <v>6</v>
      </c>
      <c r="M53" s="143" cm="1">
        <f t="array" aca="1" ref="M53" ca="1">INDIRECT("'"&amp;_xlfn.CONCAT("grp ",M$2*2)&amp;"'!"&amp;_xlfn.CONCAT(M$85,formatting!$A52+2))</f>
        <v>6</v>
      </c>
      <c r="N53" s="142" t="str" cm="1">
        <f t="array" aca="1" ref="N53" ca="1">INDIRECT("'"&amp;_xlfn.CONCAT("grp ",N$2*2)&amp;"'!"&amp;_xlfn.CONCAT(N$85,formatting!$A52+2))</f>
        <v>False</v>
      </c>
      <c r="O53" s="125" t="str" cm="1">
        <f t="array" aca="1" ref="O53" ca="1">INDIRECT("'"&amp;_xlfn.CONCAT("grp ",O$2*2)&amp;"'!"&amp;_xlfn.CONCAT(O$85,formatting!$A52+2))</f>
        <v>False</v>
      </c>
      <c r="P53" s="125" t="str" cm="1">
        <f t="array" aca="1" ref="P53" ca="1">INDIRECT("'"&amp;_xlfn.CONCAT("grp ",P$2*2)&amp;"'!"&amp;_xlfn.CONCAT(P$85,formatting!$A52+2))</f>
        <v>False</v>
      </c>
      <c r="Q53" s="143" t="str" cm="1">
        <f t="array" aca="1" ref="Q53" ca="1">INDIRECT("'"&amp;_xlfn.CONCAT("grp ",Q$2*2)&amp;"'!"&amp;_xlfn.CONCAT(Q$85,formatting!$A52+2))</f>
        <v>False</v>
      </c>
      <c r="R53" s="142" t="str" cm="1">
        <f t="array" aca="1" ref="R53" ca="1">INDIRECT("'"&amp;_xlfn.CONCAT("grp ",R$2*2)&amp;"'!"&amp;_xlfn.CONCAT(R$85,formatting!$A52+2))</f>
        <v>True</v>
      </c>
      <c r="S53" s="125" t="str" cm="1">
        <f t="array" aca="1" ref="S53" ca="1">INDIRECT("'"&amp;_xlfn.CONCAT("grp ",S$2*2)&amp;"'!"&amp;_xlfn.CONCAT(S$85,formatting!$A52+2))</f>
        <v>False</v>
      </c>
      <c r="T53" s="125" t="str" cm="1">
        <f t="array" aca="1" ref="T53" ca="1">INDIRECT("'"&amp;_xlfn.CONCAT("grp ",T$2*2)&amp;"'!"&amp;_xlfn.CONCAT(T$85,formatting!$A52+2))</f>
        <v>True</v>
      </c>
      <c r="U53" s="143" t="str" cm="1">
        <f t="array" aca="1" ref="U53" ca="1">INDIRECT("'"&amp;_xlfn.CONCAT("grp ",U$2*2)&amp;"'!"&amp;_xlfn.CONCAT(U$85,formatting!$A52+2))</f>
        <v>True</v>
      </c>
      <c r="V53" s="142" t="str" cm="1">
        <f t="array" aca="1" ref="V53" ca="1">INDIRECT("'"&amp;_xlfn.CONCAT("grp ",V$2*2)&amp;"'!"&amp;_xlfn.CONCAT(V$85,formatting!$A52+2))</f>
        <v>True</v>
      </c>
      <c r="W53" s="125" t="str" cm="1">
        <f t="array" aca="1" ref="W53" ca="1">INDIRECT("'"&amp;_xlfn.CONCAT("grp ",W$2*2)&amp;"'!"&amp;_xlfn.CONCAT(W$85,formatting!$A52+2))</f>
        <v>False</v>
      </c>
      <c r="X53" s="125" t="str" cm="1">
        <f t="array" aca="1" ref="X53" ca="1">INDIRECT("'"&amp;_xlfn.CONCAT("grp ",X$2*2)&amp;"'!"&amp;_xlfn.CONCAT(X$85,formatting!$A52+2))</f>
        <v>True</v>
      </c>
      <c r="Y53" s="143" t="str" cm="1">
        <f t="array" aca="1" ref="Y53" ca="1">INDIRECT("'"&amp;_xlfn.CONCAT("grp ",Y$2*2)&amp;"'!"&amp;_xlfn.CONCAT(Y$85,formatting!$A52+2))</f>
        <v>False</v>
      </c>
    </row>
    <row r="54" spans="1:25" ht="90" customHeight="1" x14ac:dyDescent="0.25">
      <c r="A54" s="22" t="str">
        <f>formatting!C53</f>
        <v>Needle</v>
      </c>
      <c r="B54" s="23" t="str">
        <f>formatting!D53</f>
        <v>C8</v>
      </c>
      <c r="C54" s="24"/>
      <c r="D54" s="24"/>
      <c r="E54" s="134"/>
      <c r="F54" s="142" cm="1">
        <f t="array" aca="1" ref="F54" ca="1">INDIRECT("'"&amp;_xlfn.CONCAT("grp ",F$2*2)&amp;"'!"&amp;_xlfn.CONCAT(F$85,formatting!$A53+2))</f>
        <v>3</v>
      </c>
      <c r="G54" s="125" cm="1">
        <f t="array" aca="1" ref="G54" ca="1">INDIRECT("'"&amp;_xlfn.CONCAT("grp ",G$2*2)&amp;"'!"&amp;_xlfn.CONCAT(G$85,formatting!$A53+2))</f>
        <v>3</v>
      </c>
      <c r="H54" s="125" cm="1">
        <f t="array" aca="1" ref="H54" ca="1">INDIRECT("'"&amp;_xlfn.CONCAT("grp ",H$2*2)&amp;"'!"&amp;_xlfn.CONCAT(H$85,formatting!$A53+2))</f>
        <v>3</v>
      </c>
      <c r="I54" s="143" cm="1">
        <f t="array" aca="1" ref="I54" ca="1">INDIRECT("'"&amp;_xlfn.CONCAT("grp ",I$2*2)&amp;"'!"&amp;_xlfn.CONCAT(I$85,formatting!$A53+2))</f>
        <v>3</v>
      </c>
      <c r="J54" s="136" cm="1">
        <f t="array" aca="1" ref="J54" ca="1">INDIRECT("'"&amp;_xlfn.CONCAT("grp ",J$2*2)&amp;"'!"&amp;_xlfn.CONCAT(J$85,formatting!$A53+2))</f>
        <v>6</v>
      </c>
      <c r="K54" s="125" cm="1">
        <f t="array" aca="1" ref="K54" ca="1">INDIRECT("'"&amp;_xlfn.CONCAT("grp ",K$2*2)&amp;"'!"&amp;_xlfn.CONCAT(K$85,formatting!$A53+2))</f>
        <v>6</v>
      </c>
      <c r="L54" s="125" cm="1">
        <f t="array" aca="1" ref="L54" ca="1">INDIRECT("'"&amp;_xlfn.CONCAT("grp ",L$2*2)&amp;"'!"&amp;_xlfn.CONCAT(L$85,formatting!$A53+2))</f>
        <v>6</v>
      </c>
      <c r="M54" s="143" cm="1">
        <f t="array" aca="1" ref="M54" ca="1">INDIRECT("'"&amp;_xlfn.CONCAT("grp ",M$2*2)&amp;"'!"&amp;_xlfn.CONCAT(M$85,formatting!$A53+2))</f>
        <v>6</v>
      </c>
      <c r="N54" s="142" t="str" cm="1">
        <f t="array" aca="1" ref="N54" ca="1">INDIRECT("'"&amp;_xlfn.CONCAT("grp ",N$2*2)&amp;"'!"&amp;_xlfn.CONCAT(N$85,formatting!$A53+2))</f>
        <v>False</v>
      </c>
      <c r="O54" s="125" t="str" cm="1">
        <f t="array" aca="1" ref="O54" ca="1">INDIRECT("'"&amp;_xlfn.CONCAT("grp ",O$2*2)&amp;"'!"&amp;_xlfn.CONCAT(O$85,formatting!$A53+2))</f>
        <v>False</v>
      </c>
      <c r="P54" s="125" t="str" cm="1">
        <f t="array" aca="1" ref="P54" ca="1">INDIRECT("'"&amp;_xlfn.CONCAT("grp ",P$2*2)&amp;"'!"&amp;_xlfn.CONCAT(P$85,formatting!$A53+2))</f>
        <v>False</v>
      </c>
      <c r="Q54" s="143" t="str" cm="1">
        <f t="array" aca="1" ref="Q54" ca="1">INDIRECT("'"&amp;_xlfn.CONCAT("grp ",Q$2*2)&amp;"'!"&amp;_xlfn.CONCAT(Q$85,formatting!$A53+2))</f>
        <v>False</v>
      </c>
      <c r="R54" s="142" t="str" cm="1">
        <f t="array" aca="1" ref="R54" ca="1">INDIRECT("'"&amp;_xlfn.CONCAT("grp ",R$2*2)&amp;"'!"&amp;_xlfn.CONCAT(R$85,formatting!$A53+2))</f>
        <v>True</v>
      </c>
      <c r="S54" s="125" t="str" cm="1">
        <f t="array" aca="1" ref="S54" ca="1">INDIRECT("'"&amp;_xlfn.CONCAT("grp ",S$2*2)&amp;"'!"&amp;_xlfn.CONCAT(S$85,formatting!$A53+2))</f>
        <v>True</v>
      </c>
      <c r="T54" s="125" t="str" cm="1">
        <f t="array" aca="1" ref="T54" ca="1">INDIRECT("'"&amp;_xlfn.CONCAT("grp ",T$2*2)&amp;"'!"&amp;_xlfn.CONCAT(T$85,formatting!$A53+2))</f>
        <v>True</v>
      </c>
      <c r="U54" s="143" t="str" cm="1">
        <f t="array" aca="1" ref="U54" ca="1">INDIRECT("'"&amp;_xlfn.CONCAT("grp ",U$2*2)&amp;"'!"&amp;_xlfn.CONCAT(U$85,formatting!$A53+2))</f>
        <v>True</v>
      </c>
      <c r="V54" s="142" t="str" cm="1">
        <f t="array" aca="1" ref="V54" ca="1">INDIRECT("'"&amp;_xlfn.CONCAT("grp ",V$2*2)&amp;"'!"&amp;_xlfn.CONCAT(V$85,formatting!$A53+2))</f>
        <v>True</v>
      </c>
      <c r="W54" s="125" t="str" cm="1">
        <f t="array" aca="1" ref="W54" ca="1">INDIRECT("'"&amp;_xlfn.CONCAT("grp ",W$2*2)&amp;"'!"&amp;_xlfn.CONCAT(W$85,formatting!$A53+2))</f>
        <v>True</v>
      </c>
      <c r="X54" s="125" t="str" cm="1">
        <f t="array" aca="1" ref="X54" ca="1">INDIRECT("'"&amp;_xlfn.CONCAT("grp ",X$2*2)&amp;"'!"&amp;_xlfn.CONCAT(X$85,formatting!$A53+2))</f>
        <v>True</v>
      </c>
      <c r="Y54" s="143" t="str" cm="1">
        <f t="array" aca="1" ref="Y54" ca="1">INDIRECT("'"&amp;_xlfn.CONCAT("grp ",Y$2*2)&amp;"'!"&amp;_xlfn.CONCAT(Y$85,formatting!$A53+2))</f>
        <v>True</v>
      </c>
    </row>
    <row r="55" spans="1:25" ht="90" customHeight="1" x14ac:dyDescent="0.25">
      <c r="A55" s="22" t="str">
        <f>formatting!C54</f>
        <v>Needle</v>
      </c>
      <c r="B55" s="23" t="str">
        <f>formatting!D54</f>
        <v>T21</v>
      </c>
      <c r="C55" s="24"/>
      <c r="D55" s="24"/>
      <c r="E55" s="134"/>
      <c r="F55" s="142" cm="1">
        <f t="array" aca="1" ref="F55" ca="1">INDIRECT("'"&amp;_xlfn.CONCAT("grp ",F$2*2)&amp;"'!"&amp;_xlfn.CONCAT(F$85,formatting!$A54+2))</f>
        <v>3</v>
      </c>
      <c r="G55" s="125" cm="1">
        <f t="array" aca="1" ref="G55" ca="1">INDIRECT("'"&amp;_xlfn.CONCAT("grp ",G$2*2)&amp;"'!"&amp;_xlfn.CONCAT(G$85,formatting!$A54+2))</f>
        <v>3</v>
      </c>
      <c r="H55" s="125" cm="1">
        <f t="array" aca="1" ref="H55" ca="1">INDIRECT("'"&amp;_xlfn.CONCAT("grp ",H$2*2)&amp;"'!"&amp;_xlfn.CONCAT(H$85,formatting!$A54+2))</f>
        <v>3</v>
      </c>
      <c r="I55" s="143" cm="1">
        <f t="array" aca="1" ref="I55" ca="1">INDIRECT("'"&amp;_xlfn.CONCAT("grp ",I$2*2)&amp;"'!"&amp;_xlfn.CONCAT(I$85,formatting!$A54+2))</f>
        <v>3</v>
      </c>
      <c r="J55" s="136" cm="1">
        <f t="array" aca="1" ref="J55" ca="1">INDIRECT("'"&amp;_xlfn.CONCAT("grp ",J$2*2)&amp;"'!"&amp;_xlfn.CONCAT(J$85,formatting!$A54+2))</f>
        <v>6</v>
      </c>
      <c r="K55" s="125" cm="1">
        <f t="array" aca="1" ref="K55" ca="1">INDIRECT("'"&amp;_xlfn.CONCAT("grp ",K$2*2)&amp;"'!"&amp;_xlfn.CONCAT(K$85,formatting!$A54+2))</f>
        <v>6</v>
      </c>
      <c r="L55" s="125" cm="1">
        <f t="array" aca="1" ref="L55" ca="1">INDIRECT("'"&amp;_xlfn.CONCAT("grp ",L$2*2)&amp;"'!"&amp;_xlfn.CONCAT(L$85,formatting!$A54+2))</f>
        <v>6</v>
      </c>
      <c r="M55" s="143" cm="1">
        <f t="array" aca="1" ref="M55" ca="1">INDIRECT("'"&amp;_xlfn.CONCAT("grp ",M$2*2)&amp;"'!"&amp;_xlfn.CONCAT(M$85,formatting!$A54+2))</f>
        <v>6</v>
      </c>
      <c r="N55" s="142" t="str" cm="1">
        <f t="array" aca="1" ref="N55" ca="1">INDIRECT("'"&amp;_xlfn.CONCAT("grp ",N$2*2)&amp;"'!"&amp;_xlfn.CONCAT(N$85,formatting!$A54+2))</f>
        <v>False</v>
      </c>
      <c r="O55" s="125" t="str" cm="1">
        <f t="array" aca="1" ref="O55" ca="1">INDIRECT("'"&amp;_xlfn.CONCAT("grp ",O$2*2)&amp;"'!"&amp;_xlfn.CONCAT(O$85,formatting!$A54+2))</f>
        <v>False</v>
      </c>
      <c r="P55" s="125" t="str" cm="1">
        <f t="array" aca="1" ref="P55" ca="1">INDIRECT("'"&amp;_xlfn.CONCAT("grp ",P$2*2)&amp;"'!"&amp;_xlfn.CONCAT(P$85,formatting!$A54+2))</f>
        <v>False</v>
      </c>
      <c r="Q55" s="143" t="str" cm="1">
        <f t="array" aca="1" ref="Q55" ca="1">INDIRECT("'"&amp;_xlfn.CONCAT("grp ",Q$2*2)&amp;"'!"&amp;_xlfn.CONCAT(Q$85,formatting!$A54+2))</f>
        <v>False</v>
      </c>
      <c r="R55" s="142" t="str" cm="1">
        <f t="array" aca="1" ref="R55" ca="1">INDIRECT("'"&amp;_xlfn.CONCAT("grp ",R$2*2)&amp;"'!"&amp;_xlfn.CONCAT(R$85,formatting!$A54+2))</f>
        <v>True</v>
      </c>
      <c r="S55" s="125" t="str" cm="1">
        <f t="array" aca="1" ref="S55" ca="1">INDIRECT("'"&amp;_xlfn.CONCAT("grp ",S$2*2)&amp;"'!"&amp;_xlfn.CONCAT(S$85,formatting!$A54+2))</f>
        <v>True</v>
      </c>
      <c r="T55" s="125" t="str" cm="1">
        <f t="array" aca="1" ref="T55" ca="1">INDIRECT("'"&amp;_xlfn.CONCAT("grp ",T$2*2)&amp;"'!"&amp;_xlfn.CONCAT(T$85,formatting!$A54+2))</f>
        <v>True</v>
      </c>
      <c r="U55" s="143" t="str" cm="1">
        <f t="array" aca="1" ref="U55" ca="1">INDIRECT("'"&amp;_xlfn.CONCAT("grp ",U$2*2)&amp;"'!"&amp;_xlfn.CONCAT(U$85,formatting!$A54+2))</f>
        <v>True</v>
      </c>
      <c r="V55" s="142" t="str" cm="1">
        <f t="array" aca="1" ref="V55" ca="1">INDIRECT("'"&amp;_xlfn.CONCAT("grp ",V$2*2)&amp;"'!"&amp;_xlfn.CONCAT(V$85,formatting!$A54+2))</f>
        <v>True</v>
      </c>
      <c r="W55" s="125" t="str" cm="1">
        <f t="array" aca="1" ref="W55" ca="1">INDIRECT("'"&amp;_xlfn.CONCAT("grp ",W$2*2)&amp;"'!"&amp;_xlfn.CONCAT(W$85,formatting!$A54+2))</f>
        <v>True</v>
      </c>
      <c r="X55" s="125" t="str" cm="1">
        <f t="array" aca="1" ref="X55" ca="1">INDIRECT("'"&amp;_xlfn.CONCAT("grp ",X$2*2)&amp;"'!"&amp;_xlfn.CONCAT(X$85,formatting!$A54+2))</f>
        <v>True</v>
      </c>
      <c r="Y55" s="143" t="str" cm="1">
        <f t="array" aca="1" ref="Y55" ca="1">INDIRECT("'"&amp;_xlfn.CONCAT("grp ",Y$2*2)&amp;"'!"&amp;_xlfn.CONCAT(Y$85,formatting!$A54+2))</f>
        <v>True</v>
      </c>
    </row>
    <row r="56" spans="1:25" ht="90" customHeight="1" x14ac:dyDescent="0.25">
      <c r="A56" s="22" t="str">
        <f>formatting!C55</f>
        <v>Needle</v>
      </c>
      <c r="B56" s="23" t="str">
        <f>formatting!D55</f>
        <v>T28</v>
      </c>
      <c r="C56" s="24"/>
      <c r="D56" s="24"/>
      <c r="E56" s="134"/>
      <c r="F56" s="142" cm="1">
        <f t="array" aca="1" ref="F56" ca="1">INDIRECT("'"&amp;_xlfn.CONCAT("grp ",F$2*2)&amp;"'!"&amp;_xlfn.CONCAT(F$85,formatting!$A55+2))</f>
        <v>3</v>
      </c>
      <c r="G56" s="125" cm="1">
        <f t="array" aca="1" ref="G56" ca="1">INDIRECT("'"&amp;_xlfn.CONCAT("grp ",G$2*2)&amp;"'!"&amp;_xlfn.CONCAT(G$85,formatting!$A55+2))</f>
        <v>3</v>
      </c>
      <c r="H56" s="125" cm="1">
        <f t="array" aca="1" ref="H56" ca="1">INDIRECT("'"&amp;_xlfn.CONCAT("grp ",H$2*2)&amp;"'!"&amp;_xlfn.CONCAT(H$85,formatting!$A55+2))</f>
        <v>3</v>
      </c>
      <c r="I56" s="143" cm="1">
        <f t="array" aca="1" ref="I56" ca="1">INDIRECT("'"&amp;_xlfn.CONCAT("grp ",I$2*2)&amp;"'!"&amp;_xlfn.CONCAT(I$85,formatting!$A55+2))</f>
        <v>3</v>
      </c>
      <c r="J56" s="136" cm="1">
        <f t="array" aca="1" ref="J56" ca="1">INDIRECT("'"&amp;_xlfn.CONCAT("grp ",J$2*2)&amp;"'!"&amp;_xlfn.CONCAT(J$85,formatting!$A55+2))</f>
        <v>6</v>
      </c>
      <c r="K56" s="125" cm="1">
        <f t="array" aca="1" ref="K56" ca="1">INDIRECT("'"&amp;_xlfn.CONCAT("grp ",K$2*2)&amp;"'!"&amp;_xlfn.CONCAT(K$85,formatting!$A55+2))</f>
        <v>6</v>
      </c>
      <c r="L56" s="125" cm="1">
        <f t="array" aca="1" ref="L56" ca="1">INDIRECT("'"&amp;_xlfn.CONCAT("grp ",L$2*2)&amp;"'!"&amp;_xlfn.CONCAT(L$85,formatting!$A55+2))</f>
        <v>6</v>
      </c>
      <c r="M56" s="143" cm="1">
        <f t="array" aca="1" ref="M56" ca="1">INDIRECT("'"&amp;_xlfn.CONCAT("grp ",M$2*2)&amp;"'!"&amp;_xlfn.CONCAT(M$85,formatting!$A55+2))</f>
        <v>6</v>
      </c>
      <c r="N56" s="142" t="str" cm="1">
        <f t="array" aca="1" ref="N56" ca="1">INDIRECT("'"&amp;_xlfn.CONCAT("grp ",N$2*2)&amp;"'!"&amp;_xlfn.CONCAT(N$85,formatting!$A55+2))</f>
        <v>False</v>
      </c>
      <c r="O56" s="125" t="str" cm="1">
        <f t="array" aca="1" ref="O56" ca="1">INDIRECT("'"&amp;_xlfn.CONCAT("grp ",O$2*2)&amp;"'!"&amp;_xlfn.CONCAT(O$85,formatting!$A55+2))</f>
        <v>False</v>
      </c>
      <c r="P56" s="125" t="str" cm="1">
        <f t="array" aca="1" ref="P56" ca="1">INDIRECT("'"&amp;_xlfn.CONCAT("grp ",P$2*2)&amp;"'!"&amp;_xlfn.CONCAT(P$85,formatting!$A55+2))</f>
        <v>False</v>
      </c>
      <c r="Q56" s="143" t="str" cm="1">
        <f t="array" aca="1" ref="Q56" ca="1">INDIRECT("'"&amp;_xlfn.CONCAT("grp ",Q$2*2)&amp;"'!"&amp;_xlfn.CONCAT(Q$85,formatting!$A55+2))</f>
        <v>False</v>
      </c>
      <c r="R56" s="142" t="str" cm="1">
        <f t="array" aca="1" ref="R56" ca="1">INDIRECT("'"&amp;_xlfn.CONCAT("grp ",R$2*2)&amp;"'!"&amp;_xlfn.CONCAT(R$85,formatting!$A55+2))</f>
        <v>True</v>
      </c>
      <c r="S56" s="125" t="str" cm="1">
        <f t="array" aca="1" ref="S56" ca="1">INDIRECT("'"&amp;_xlfn.CONCAT("grp ",S$2*2)&amp;"'!"&amp;_xlfn.CONCAT(S$85,formatting!$A55+2))</f>
        <v>True</v>
      </c>
      <c r="T56" s="125" t="str" cm="1">
        <f t="array" aca="1" ref="T56" ca="1">INDIRECT("'"&amp;_xlfn.CONCAT("grp ",T$2*2)&amp;"'!"&amp;_xlfn.CONCAT(T$85,formatting!$A55+2))</f>
        <v>True</v>
      </c>
      <c r="U56" s="143" t="str" cm="1">
        <f t="array" aca="1" ref="U56" ca="1">INDIRECT("'"&amp;_xlfn.CONCAT("grp ",U$2*2)&amp;"'!"&amp;_xlfn.CONCAT(U$85,formatting!$A55+2))</f>
        <v>True</v>
      </c>
      <c r="V56" s="142" t="str" cm="1">
        <f t="array" aca="1" ref="V56" ca="1">INDIRECT("'"&amp;_xlfn.CONCAT("grp ",V$2*2)&amp;"'!"&amp;_xlfn.CONCAT(V$85,formatting!$A55+2))</f>
        <v>True</v>
      </c>
      <c r="W56" s="125" t="str" cm="1">
        <f t="array" aca="1" ref="W56" ca="1">INDIRECT("'"&amp;_xlfn.CONCAT("grp ",W$2*2)&amp;"'!"&amp;_xlfn.CONCAT(W$85,formatting!$A55+2))</f>
        <v>True</v>
      </c>
      <c r="X56" s="125" t="str" cm="1">
        <f t="array" aca="1" ref="X56" ca="1">INDIRECT("'"&amp;_xlfn.CONCAT("grp ",X$2*2)&amp;"'!"&amp;_xlfn.CONCAT(X$85,formatting!$A55+2))</f>
        <v>True</v>
      </c>
      <c r="Y56" s="143" t="str" cm="1">
        <f t="array" aca="1" ref="Y56" ca="1">INDIRECT("'"&amp;_xlfn.CONCAT("grp ",Y$2*2)&amp;"'!"&amp;_xlfn.CONCAT(Y$85,formatting!$A55+2))</f>
        <v>True</v>
      </c>
    </row>
    <row r="57" spans="1:25" ht="90" customHeight="1" x14ac:dyDescent="0.25">
      <c r="A57" s="22" t="str">
        <f>formatting!C56</f>
        <v>Needle</v>
      </c>
      <c r="B57" s="23" t="str">
        <f>formatting!D56</f>
        <v>T33</v>
      </c>
      <c r="C57" s="24"/>
      <c r="D57" s="24"/>
      <c r="E57" s="134"/>
      <c r="F57" s="142" cm="1">
        <f t="array" aca="1" ref="F57" ca="1">INDIRECT("'"&amp;_xlfn.CONCAT("grp ",F$2*2)&amp;"'!"&amp;_xlfn.CONCAT(F$85,formatting!$A56+2))</f>
        <v>3</v>
      </c>
      <c r="G57" s="125" cm="1">
        <f t="array" aca="1" ref="G57" ca="1">INDIRECT("'"&amp;_xlfn.CONCAT("grp ",G$2*2)&amp;"'!"&amp;_xlfn.CONCAT(G$85,formatting!$A56+2))</f>
        <v>3</v>
      </c>
      <c r="H57" s="125" cm="1">
        <f t="array" aca="1" ref="H57" ca="1">INDIRECT("'"&amp;_xlfn.CONCAT("grp ",H$2*2)&amp;"'!"&amp;_xlfn.CONCAT(H$85,formatting!$A56+2))</f>
        <v>3</v>
      </c>
      <c r="I57" s="143" cm="1">
        <f t="array" aca="1" ref="I57" ca="1">INDIRECT("'"&amp;_xlfn.CONCAT("grp ",I$2*2)&amp;"'!"&amp;_xlfn.CONCAT(I$85,formatting!$A56+2))</f>
        <v>3</v>
      </c>
      <c r="J57" s="136" cm="1">
        <f t="array" aca="1" ref="J57" ca="1">INDIRECT("'"&amp;_xlfn.CONCAT("grp ",J$2*2)&amp;"'!"&amp;_xlfn.CONCAT(J$85,formatting!$A56+2))</f>
        <v>6</v>
      </c>
      <c r="K57" s="125" cm="1">
        <f t="array" aca="1" ref="K57" ca="1">INDIRECT("'"&amp;_xlfn.CONCAT("grp ",K$2*2)&amp;"'!"&amp;_xlfn.CONCAT(K$85,formatting!$A56+2))</f>
        <v>6</v>
      </c>
      <c r="L57" s="125" cm="1">
        <f t="array" aca="1" ref="L57" ca="1">INDIRECT("'"&amp;_xlfn.CONCAT("grp ",L$2*2)&amp;"'!"&amp;_xlfn.CONCAT(L$85,formatting!$A56+2))</f>
        <v>6</v>
      </c>
      <c r="M57" s="143" cm="1">
        <f t="array" aca="1" ref="M57" ca="1">INDIRECT("'"&amp;_xlfn.CONCAT("grp ",M$2*2)&amp;"'!"&amp;_xlfn.CONCAT(M$85,formatting!$A56+2))</f>
        <v>6</v>
      </c>
      <c r="N57" s="142" t="str" cm="1">
        <f t="array" aca="1" ref="N57" ca="1">INDIRECT("'"&amp;_xlfn.CONCAT("grp ",N$2*2)&amp;"'!"&amp;_xlfn.CONCAT(N$85,formatting!$A56+2))</f>
        <v>False</v>
      </c>
      <c r="O57" s="125" t="str" cm="1">
        <f t="array" aca="1" ref="O57" ca="1">INDIRECT("'"&amp;_xlfn.CONCAT("grp ",O$2*2)&amp;"'!"&amp;_xlfn.CONCAT(O$85,formatting!$A56+2))</f>
        <v>False</v>
      </c>
      <c r="P57" s="125" t="str" cm="1">
        <f t="array" aca="1" ref="P57" ca="1">INDIRECT("'"&amp;_xlfn.CONCAT("grp ",P$2*2)&amp;"'!"&amp;_xlfn.CONCAT(P$85,formatting!$A56+2))</f>
        <v>False</v>
      </c>
      <c r="Q57" s="143" t="str" cm="1">
        <f t="array" aca="1" ref="Q57" ca="1">INDIRECT("'"&amp;_xlfn.CONCAT("grp ",Q$2*2)&amp;"'!"&amp;_xlfn.CONCAT(Q$85,formatting!$A56+2))</f>
        <v>False</v>
      </c>
      <c r="R57" s="142" t="str" cm="1">
        <f t="array" aca="1" ref="R57" ca="1">INDIRECT("'"&amp;_xlfn.CONCAT("grp ",R$2*2)&amp;"'!"&amp;_xlfn.CONCAT(R$85,formatting!$A56+2))</f>
        <v>True</v>
      </c>
      <c r="S57" s="125" t="str" cm="1">
        <f t="array" aca="1" ref="S57" ca="1">INDIRECT("'"&amp;_xlfn.CONCAT("grp ",S$2*2)&amp;"'!"&amp;_xlfn.CONCAT(S$85,formatting!$A56+2))</f>
        <v>True</v>
      </c>
      <c r="T57" s="125" t="str" cm="1">
        <f t="array" aca="1" ref="T57" ca="1">INDIRECT("'"&amp;_xlfn.CONCAT("grp ",T$2*2)&amp;"'!"&amp;_xlfn.CONCAT(T$85,formatting!$A56+2))</f>
        <v>True</v>
      </c>
      <c r="U57" s="143" t="str" cm="1">
        <f t="array" aca="1" ref="U57" ca="1">INDIRECT("'"&amp;_xlfn.CONCAT("grp ",U$2*2)&amp;"'!"&amp;_xlfn.CONCAT(U$85,formatting!$A56+2))</f>
        <v>True</v>
      </c>
      <c r="V57" s="142" t="str" cm="1">
        <f t="array" aca="1" ref="V57" ca="1">INDIRECT("'"&amp;_xlfn.CONCAT("grp ",V$2*2)&amp;"'!"&amp;_xlfn.CONCAT(V$85,formatting!$A56+2))</f>
        <v>True</v>
      </c>
      <c r="W57" s="125" t="str" cm="1">
        <f t="array" aca="1" ref="W57" ca="1">INDIRECT("'"&amp;_xlfn.CONCAT("grp ",W$2*2)&amp;"'!"&amp;_xlfn.CONCAT(W$85,formatting!$A56+2))</f>
        <v>True</v>
      </c>
      <c r="X57" s="125" t="str" cm="1">
        <f t="array" aca="1" ref="X57" ca="1">INDIRECT("'"&amp;_xlfn.CONCAT("grp ",X$2*2)&amp;"'!"&amp;_xlfn.CONCAT(X$85,formatting!$A56+2))</f>
        <v>True</v>
      </c>
      <c r="Y57" s="143" t="str" cm="1">
        <f t="array" aca="1" ref="Y57" ca="1">INDIRECT("'"&amp;_xlfn.CONCAT("grp ",Y$2*2)&amp;"'!"&amp;_xlfn.CONCAT(Y$85,formatting!$A56+2))</f>
        <v>True</v>
      </c>
    </row>
    <row r="58" spans="1:25" ht="90" customHeight="1" x14ac:dyDescent="0.25">
      <c r="A58" s="22" t="str">
        <f>formatting!C57</f>
        <v>Needle</v>
      </c>
      <c r="B58" s="23" t="str">
        <f>formatting!D57</f>
        <v>T60</v>
      </c>
      <c r="C58" s="24"/>
      <c r="D58" s="24"/>
      <c r="E58" s="134"/>
      <c r="F58" s="142" cm="1">
        <f t="array" aca="1" ref="F58" ca="1">INDIRECT("'"&amp;_xlfn.CONCAT("grp ",F$2*2)&amp;"'!"&amp;_xlfn.CONCAT(F$85,formatting!$A57+2))</f>
        <v>3</v>
      </c>
      <c r="G58" s="125" cm="1">
        <f t="array" aca="1" ref="G58" ca="1">INDIRECT("'"&amp;_xlfn.CONCAT("grp ",G$2*2)&amp;"'!"&amp;_xlfn.CONCAT(G$85,formatting!$A57+2))</f>
        <v>3</v>
      </c>
      <c r="H58" s="125" cm="1">
        <f t="array" aca="1" ref="H58" ca="1">INDIRECT("'"&amp;_xlfn.CONCAT("grp ",H$2*2)&amp;"'!"&amp;_xlfn.CONCAT(H$85,formatting!$A57+2))</f>
        <v>3</v>
      </c>
      <c r="I58" s="143" cm="1">
        <f t="array" aca="1" ref="I58" ca="1">INDIRECT("'"&amp;_xlfn.CONCAT("grp ",I$2*2)&amp;"'!"&amp;_xlfn.CONCAT(I$85,formatting!$A57+2))</f>
        <v>3</v>
      </c>
      <c r="J58" s="136" cm="1">
        <f t="array" aca="1" ref="J58" ca="1">INDIRECT("'"&amp;_xlfn.CONCAT("grp ",J$2*2)&amp;"'!"&amp;_xlfn.CONCAT(J$85,formatting!$A57+2))</f>
        <v>6</v>
      </c>
      <c r="K58" s="125" cm="1">
        <f t="array" aca="1" ref="K58" ca="1">INDIRECT("'"&amp;_xlfn.CONCAT("grp ",K$2*2)&amp;"'!"&amp;_xlfn.CONCAT(K$85,formatting!$A57+2))</f>
        <v>6</v>
      </c>
      <c r="L58" s="125" cm="1">
        <f t="array" aca="1" ref="L58" ca="1">INDIRECT("'"&amp;_xlfn.CONCAT("grp ",L$2*2)&amp;"'!"&amp;_xlfn.CONCAT(L$85,formatting!$A57+2))</f>
        <v>6</v>
      </c>
      <c r="M58" s="143" cm="1">
        <f t="array" aca="1" ref="M58" ca="1">INDIRECT("'"&amp;_xlfn.CONCAT("grp ",M$2*2)&amp;"'!"&amp;_xlfn.CONCAT(M$85,formatting!$A57+2))</f>
        <v>6</v>
      </c>
      <c r="N58" s="142" t="str" cm="1">
        <f t="array" aca="1" ref="N58" ca="1">INDIRECT("'"&amp;_xlfn.CONCAT("grp ",N$2*2)&amp;"'!"&amp;_xlfn.CONCAT(N$85,formatting!$A57+2))</f>
        <v>False</v>
      </c>
      <c r="O58" s="125" t="str" cm="1">
        <f t="array" aca="1" ref="O58" ca="1">INDIRECT("'"&amp;_xlfn.CONCAT("grp ",O$2*2)&amp;"'!"&amp;_xlfn.CONCAT(O$85,formatting!$A57+2))</f>
        <v>False</v>
      </c>
      <c r="P58" s="125" t="str" cm="1">
        <f t="array" aca="1" ref="P58" ca="1">INDIRECT("'"&amp;_xlfn.CONCAT("grp ",P$2*2)&amp;"'!"&amp;_xlfn.CONCAT(P$85,formatting!$A57+2))</f>
        <v>False</v>
      </c>
      <c r="Q58" s="143" t="str" cm="1">
        <f t="array" aca="1" ref="Q58" ca="1">INDIRECT("'"&amp;_xlfn.CONCAT("grp ",Q$2*2)&amp;"'!"&amp;_xlfn.CONCAT(Q$85,formatting!$A57+2))</f>
        <v>False</v>
      </c>
      <c r="R58" s="142" t="str" cm="1">
        <f t="array" aca="1" ref="R58" ca="1">INDIRECT("'"&amp;_xlfn.CONCAT("grp ",R$2*2)&amp;"'!"&amp;_xlfn.CONCAT(R$85,formatting!$A57+2))</f>
        <v>True</v>
      </c>
      <c r="S58" s="125" t="str" cm="1">
        <f t="array" aca="1" ref="S58" ca="1">INDIRECT("'"&amp;_xlfn.CONCAT("grp ",S$2*2)&amp;"'!"&amp;_xlfn.CONCAT(S$85,formatting!$A57+2))</f>
        <v>True</v>
      </c>
      <c r="T58" s="125" t="str" cm="1">
        <f t="array" aca="1" ref="T58" ca="1">INDIRECT("'"&amp;_xlfn.CONCAT("grp ",T$2*2)&amp;"'!"&amp;_xlfn.CONCAT(T$85,formatting!$A57+2))</f>
        <v>True</v>
      </c>
      <c r="U58" s="143" t="str" cm="1">
        <f t="array" aca="1" ref="U58" ca="1">INDIRECT("'"&amp;_xlfn.CONCAT("grp ",U$2*2)&amp;"'!"&amp;_xlfn.CONCAT(U$85,formatting!$A57+2))</f>
        <v>True</v>
      </c>
      <c r="V58" s="142" t="str" cm="1">
        <f t="array" aca="1" ref="V58" ca="1">INDIRECT("'"&amp;_xlfn.CONCAT("grp ",V$2*2)&amp;"'!"&amp;_xlfn.CONCAT(V$85,formatting!$A57+2))</f>
        <v>True</v>
      </c>
      <c r="W58" s="125" t="str" cm="1">
        <f t="array" aca="1" ref="W58" ca="1">INDIRECT("'"&amp;_xlfn.CONCAT("grp ",W$2*2)&amp;"'!"&amp;_xlfn.CONCAT(W$85,formatting!$A57+2))</f>
        <v>True</v>
      </c>
      <c r="X58" s="125" t="str" cm="1">
        <f t="array" aca="1" ref="X58" ca="1">INDIRECT("'"&amp;_xlfn.CONCAT("grp ",X$2*2)&amp;"'!"&amp;_xlfn.CONCAT(X$85,formatting!$A57+2))</f>
        <v>True</v>
      </c>
      <c r="Y58" s="143" t="str" cm="1">
        <f t="array" aca="1" ref="Y58" ca="1">INDIRECT("'"&amp;_xlfn.CONCAT("grp ",Y$2*2)&amp;"'!"&amp;_xlfn.CONCAT(Y$85,formatting!$A57+2))</f>
        <v>True</v>
      </c>
    </row>
    <row r="59" spans="1:25" ht="90" customHeight="1" x14ac:dyDescent="0.25">
      <c r="A59" s="22" t="str">
        <f>formatting!C58</f>
        <v>Needle Cap</v>
      </c>
      <c r="B59" s="23" t="str">
        <f>formatting!D58</f>
        <v>C14</v>
      </c>
      <c r="C59" s="24"/>
      <c r="D59" s="24"/>
      <c r="E59" s="134"/>
      <c r="F59" s="142" cm="1">
        <f t="array" aca="1" ref="F59" ca="1">INDIRECT("'"&amp;_xlfn.CONCAT("grp ",F$2*2)&amp;"'!"&amp;_xlfn.CONCAT(F$85,formatting!$A58+2))</f>
        <v>3</v>
      </c>
      <c r="G59" s="125" cm="1">
        <f t="array" aca="1" ref="G59" ca="1">INDIRECT("'"&amp;_xlfn.CONCAT("grp ",G$2*2)&amp;"'!"&amp;_xlfn.CONCAT(G$85,formatting!$A58+2))</f>
        <v>3</v>
      </c>
      <c r="H59" s="125" cm="1">
        <f t="array" aca="1" ref="H59" ca="1">INDIRECT("'"&amp;_xlfn.CONCAT("grp ",H$2*2)&amp;"'!"&amp;_xlfn.CONCAT(H$85,formatting!$A58+2))</f>
        <v>3</v>
      </c>
      <c r="I59" s="143" cm="1">
        <f t="array" aca="1" ref="I59" ca="1">INDIRECT("'"&amp;_xlfn.CONCAT("grp ",I$2*2)&amp;"'!"&amp;_xlfn.CONCAT(I$85,formatting!$A58+2))</f>
        <v>3</v>
      </c>
      <c r="J59" s="136" cm="1">
        <f t="array" aca="1" ref="J59" ca="1">INDIRECT("'"&amp;_xlfn.CONCAT("grp ",J$2*2)&amp;"'!"&amp;_xlfn.CONCAT(J$85,formatting!$A58+2))</f>
        <v>6</v>
      </c>
      <c r="K59" s="125" cm="1">
        <f t="array" aca="1" ref="K59" ca="1">INDIRECT("'"&amp;_xlfn.CONCAT("grp ",K$2*2)&amp;"'!"&amp;_xlfn.CONCAT(K$85,formatting!$A58+2))</f>
        <v>6</v>
      </c>
      <c r="L59" s="125" cm="1">
        <f t="array" aca="1" ref="L59" ca="1">INDIRECT("'"&amp;_xlfn.CONCAT("grp ",L$2*2)&amp;"'!"&amp;_xlfn.CONCAT(L$85,formatting!$A58+2))</f>
        <v>6</v>
      </c>
      <c r="M59" s="143" cm="1">
        <f t="array" aca="1" ref="M59" ca="1">INDIRECT("'"&amp;_xlfn.CONCAT("grp ",M$2*2)&amp;"'!"&amp;_xlfn.CONCAT(M$85,formatting!$A58+2))</f>
        <v>6</v>
      </c>
      <c r="N59" s="142" t="str" cm="1">
        <f t="array" aca="1" ref="N59" ca="1">INDIRECT("'"&amp;_xlfn.CONCAT("grp ",N$2*2)&amp;"'!"&amp;_xlfn.CONCAT(N$85,formatting!$A58+2))</f>
        <v>False</v>
      </c>
      <c r="O59" s="125" t="str" cm="1">
        <f t="array" aca="1" ref="O59" ca="1">INDIRECT("'"&amp;_xlfn.CONCAT("grp ",O$2*2)&amp;"'!"&amp;_xlfn.CONCAT(O$85,formatting!$A58+2))</f>
        <v>False</v>
      </c>
      <c r="P59" s="125" t="str" cm="1">
        <f t="array" aca="1" ref="P59" ca="1">INDIRECT("'"&amp;_xlfn.CONCAT("grp ",P$2*2)&amp;"'!"&amp;_xlfn.CONCAT(P$85,formatting!$A58+2))</f>
        <v>False</v>
      </c>
      <c r="Q59" s="143" t="str" cm="1">
        <f t="array" aca="1" ref="Q59" ca="1">INDIRECT("'"&amp;_xlfn.CONCAT("grp ",Q$2*2)&amp;"'!"&amp;_xlfn.CONCAT(Q$85,formatting!$A58+2))</f>
        <v>False</v>
      </c>
      <c r="R59" s="142" t="str" cm="1">
        <f t="array" aca="1" ref="R59" ca="1">INDIRECT("'"&amp;_xlfn.CONCAT("grp ",R$2*2)&amp;"'!"&amp;_xlfn.CONCAT(R$85,formatting!$A58+2))</f>
        <v>True</v>
      </c>
      <c r="S59" s="125" t="str" cm="1">
        <f t="array" aca="1" ref="S59" ca="1">INDIRECT("'"&amp;_xlfn.CONCAT("grp ",S$2*2)&amp;"'!"&amp;_xlfn.CONCAT(S$85,formatting!$A58+2))</f>
        <v>True</v>
      </c>
      <c r="T59" s="125" t="str" cm="1">
        <f t="array" aca="1" ref="T59" ca="1">INDIRECT("'"&amp;_xlfn.CONCAT("grp ",T$2*2)&amp;"'!"&amp;_xlfn.CONCAT(T$85,formatting!$A58+2))</f>
        <v>True</v>
      </c>
      <c r="U59" s="143" t="str" cm="1">
        <f t="array" aca="1" ref="U59" ca="1">INDIRECT("'"&amp;_xlfn.CONCAT("grp ",U$2*2)&amp;"'!"&amp;_xlfn.CONCAT(U$85,formatting!$A58+2))</f>
        <v>True</v>
      </c>
      <c r="V59" s="142" t="str" cm="1">
        <f t="array" aca="1" ref="V59" ca="1">INDIRECT("'"&amp;_xlfn.CONCAT("grp ",V$2*2)&amp;"'!"&amp;_xlfn.CONCAT(V$85,formatting!$A58+2))</f>
        <v>True</v>
      </c>
      <c r="W59" s="125" t="str" cm="1">
        <f t="array" aca="1" ref="W59" ca="1">INDIRECT("'"&amp;_xlfn.CONCAT("grp ",W$2*2)&amp;"'!"&amp;_xlfn.CONCAT(W$85,formatting!$A58+2))</f>
        <v>True</v>
      </c>
      <c r="X59" s="125" t="str" cm="1">
        <f t="array" aca="1" ref="X59" ca="1">INDIRECT("'"&amp;_xlfn.CONCAT("grp ",X$2*2)&amp;"'!"&amp;_xlfn.CONCAT(X$85,formatting!$A58+2))</f>
        <v>True</v>
      </c>
      <c r="Y59" s="143" t="str" cm="1">
        <f t="array" aca="1" ref="Y59" ca="1">INDIRECT("'"&amp;_xlfn.CONCAT("grp ",Y$2*2)&amp;"'!"&amp;_xlfn.CONCAT(Y$85,formatting!$A58+2))</f>
        <v>True</v>
      </c>
    </row>
    <row r="60" spans="1:25" ht="90" customHeight="1" x14ac:dyDescent="0.25">
      <c r="A60" s="22" t="str">
        <f>formatting!C59</f>
        <v>Needle Cap</v>
      </c>
      <c r="B60" s="23" t="str">
        <f>formatting!D59</f>
        <v>T28</v>
      </c>
      <c r="C60" s="24"/>
      <c r="D60" s="24"/>
      <c r="E60" s="134"/>
      <c r="F60" s="142" cm="1">
        <f t="array" aca="1" ref="F60" ca="1">INDIRECT("'"&amp;_xlfn.CONCAT("grp ",F$2*2)&amp;"'!"&amp;_xlfn.CONCAT(F$85,formatting!$A59+2))</f>
        <v>3</v>
      </c>
      <c r="G60" s="125" cm="1">
        <f t="array" aca="1" ref="G60" ca="1">INDIRECT("'"&amp;_xlfn.CONCAT("grp ",G$2*2)&amp;"'!"&amp;_xlfn.CONCAT(G$85,formatting!$A59+2))</f>
        <v>3</v>
      </c>
      <c r="H60" s="125" cm="1">
        <f t="array" aca="1" ref="H60" ca="1">INDIRECT("'"&amp;_xlfn.CONCAT("grp ",H$2*2)&amp;"'!"&amp;_xlfn.CONCAT(H$85,formatting!$A59+2))</f>
        <v>3</v>
      </c>
      <c r="I60" s="143" cm="1">
        <f t="array" aca="1" ref="I60" ca="1">INDIRECT("'"&amp;_xlfn.CONCAT("grp ",I$2*2)&amp;"'!"&amp;_xlfn.CONCAT(I$85,formatting!$A59+2))</f>
        <v>3</v>
      </c>
      <c r="J60" s="136" cm="1">
        <f t="array" aca="1" ref="J60" ca="1">INDIRECT("'"&amp;_xlfn.CONCAT("grp ",J$2*2)&amp;"'!"&amp;_xlfn.CONCAT(J$85,formatting!$A59+2))</f>
        <v>6</v>
      </c>
      <c r="K60" s="125" cm="1">
        <f t="array" aca="1" ref="K60" ca="1">INDIRECT("'"&amp;_xlfn.CONCAT("grp ",K$2*2)&amp;"'!"&amp;_xlfn.CONCAT(K$85,formatting!$A59+2))</f>
        <v>6</v>
      </c>
      <c r="L60" s="125" cm="1">
        <f t="array" aca="1" ref="L60" ca="1">INDIRECT("'"&amp;_xlfn.CONCAT("grp ",L$2*2)&amp;"'!"&amp;_xlfn.CONCAT(L$85,formatting!$A59+2))</f>
        <v>6</v>
      </c>
      <c r="M60" s="143" cm="1">
        <f t="array" aca="1" ref="M60" ca="1">INDIRECT("'"&amp;_xlfn.CONCAT("grp ",M$2*2)&amp;"'!"&amp;_xlfn.CONCAT(M$85,formatting!$A59+2))</f>
        <v>6</v>
      </c>
      <c r="N60" s="142" t="str" cm="1">
        <f t="array" aca="1" ref="N60" ca="1">INDIRECT("'"&amp;_xlfn.CONCAT("grp ",N$2*2)&amp;"'!"&amp;_xlfn.CONCAT(N$85,formatting!$A59+2))</f>
        <v>False</v>
      </c>
      <c r="O60" s="125" t="str" cm="1">
        <f t="array" aca="1" ref="O60" ca="1">INDIRECT("'"&amp;_xlfn.CONCAT("grp ",O$2*2)&amp;"'!"&amp;_xlfn.CONCAT(O$85,formatting!$A59+2))</f>
        <v>False</v>
      </c>
      <c r="P60" s="125" t="str" cm="1">
        <f t="array" aca="1" ref="P60" ca="1">INDIRECT("'"&amp;_xlfn.CONCAT("grp ",P$2*2)&amp;"'!"&amp;_xlfn.CONCAT(P$85,formatting!$A59+2))</f>
        <v>False</v>
      </c>
      <c r="Q60" s="143" t="str" cm="1">
        <f t="array" aca="1" ref="Q60" ca="1">INDIRECT("'"&amp;_xlfn.CONCAT("grp ",Q$2*2)&amp;"'!"&amp;_xlfn.CONCAT(Q$85,formatting!$A59+2))</f>
        <v>False</v>
      </c>
      <c r="R60" s="142" t="str" cm="1">
        <f t="array" aca="1" ref="R60" ca="1">INDIRECT("'"&amp;_xlfn.CONCAT("grp ",R$2*2)&amp;"'!"&amp;_xlfn.CONCAT(R$85,formatting!$A59+2))</f>
        <v>True</v>
      </c>
      <c r="S60" s="125" t="str" cm="1">
        <f t="array" aca="1" ref="S60" ca="1">INDIRECT("'"&amp;_xlfn.CONCAT("grp ",S$2*2)&amp;"'!"&amp;_xlfn.CONCAT(S$85,formatting!$A59+2))</f>
        <v>True</v>
      </c>
      <c r="T60" s="125" t="str" cm="1">
        <f t="array" aca="1" ref="T60" ca="1">INDIRECT("'"&amp;_xlfn.CONCAT("grp ",T$2*2)&amp;"'!"&amp;_xlfn.CONCAT(T$85,formatting!$A59+2))</f>
        <v>True</v>
      </c>
      <c r="U60" s="143" t="str" cm="1">
        <f t="array" aca="1" ref="U60" ca="1">INDIRECT("'"&amp;_xlfn.CONCAT("grp ",U$2*2)&amp;"'!"&amp;_xlfn.CONCAT(U$85,formatting!$A59+2))</f>
        <v>True</v>
      </c>
      <c r="V60" s="142" t="str" cm="1">
        <f t="array" aca="1" ref="V60" ca="1">INDIRECT("'"&amp;_xlfn.CONCAT("grp ",V$2*2)&amp;"'!"&amp;_xlfn.CONCAT(V$85,formatting!$A59+2))</f>
        <v>True</v>
      </c>
      <c r="W60" s="125" t="str" cm="1">
        <f t="array" aca="1" ref="W60" ca="1">INDIRECT("'"&amp;_xlfn.CONCAT("grp ",W$2*2)&amp;"'!"&amp;_xlfn.CONCAT(W$85,formatting!$A59+2))</f>
        <v>True</v>
      </c>
      <c r="X60" s="125" t="str" cm="1">
        <f t="array" aca="1" ref="X60" ca="1">INDIRECT("'"&amp;_xlfn.CONCAT("grp ",X$2*2)&amp;"'!"&amp;_xlfn.CONCAT(X$85,formatting!$A59+2))</f>
        <v>True</v>
      </c>
      <c r="Y60" s="143" t="str" cm="1">
        <f t="array" aca="1" ref="Y60" ca="1">INDIRECT("'"&amp;_xlfn.CONCAT("grp ",Y$2*2)&amp;"'!"&amp;_xlfn.CONCAT(Y$85,formatting!$A59+2))</f>
        <v>True</v>
      </c>
    </row>
    <row r="61" spans="1:25" ht="90" customHeight="1" x14ac:dyDescent="0.25">
      <c r="A61" s="22" t="str">
        <f>formatting!C60</f>
        <v>Needle Cap</v>
      </c>
      <c r="B61" s="23" t="str">
        <f>formatting!D60</f>
        <v>T4</v>
      </c>
      <c r="C61" s="24"/>
      <c r="D61" s="24"/>
      <c r="E61" s="134"/>
      <c r="F61" s="142" cm="1">
        <f t="array" aca="1" ref="F61" ca="1">INDIRECT("'"&amp;_xlfn.CONCAT("grp ",F$2*2)&amp;"'!"&amp;_xlfn.CONCAT(F$85,formatting!$A60+2))</f>
        <v>3</v>
      </c>
      <c r="G61" s="125" cm="1">
        <f t="array" aca="1" ref="G61" ca="1">INDIRECT("'"&amp;_xlfn.CONCAT("grp ",G$2*2)&amp;"'!"&amp;_xlfn.CONCAT(G$85,formatting!$A60+2))</f>
        <v>3</v>
      </c>
      <c r="H61" s="125" cm="1">
        <f t="array" aca="1" ref="H61" ca="1">INDIRECT("'"&amp;_xlfn.CONCAT("grp ",H$2*2)&amp;"'!"&amp;_xlfn.CONCAT(H$85,formatting!$A60+2))</f>
        <v>3</v>
      </c>
      <c r="I61" s="143" cm="1">
        <f t="array" aca="1" ref="I61" ca="1">INDIRECT("'"&amp;_xlfn.CONCAT("grp ",I$2*2)&amp;"'!"&amp;_xlfn.CONCAT(I$85,formatting!$A60+2))</f>
        <v>3</v>
      </c>
      <c r="J61" s="136" cm="1">
        <f t="array" aca="1" ref="J61" ca="1">INDIRECT("'"&amp;_xlfn.CONCAT("grp ",J$2*2)&amp;"'!"&amp;_xlfn.CONCAT(J$85,formatting!$A60+2))</f>
        <v>6</v>
      </c>
      <c r="K61" s="125" cm="1">
        <f t="array" aca="1" ref="K61" ca="1">INDIRECT("'"&amp;_xlfn.CONCAT("grp ",K$2*2)&amp;"'!"&amp;_xlfn.CONCAT(K$85,formatting!$A60+2))</f>
        <v>6</v>
      </c>
      <c r="L61" s="125" cm="1">
        <f t="array" aca="1" ref="L61" ca="1">INDIRECT("'"&amp;_xlfn.CONCAT("grp ",L$2*2)&amp;"'!"&amp;_xlfn.CONCAT(L$85,formatting!$A60+2))</f>
        <v>6</v>
      </c>
      <c r="M61" s="143" cm="1">
        <f t="array" aca="1" ref="M61" ca="1">INDIRECT("'"&amp;_xlfn.CONCAT("grp ",M$2*2)&amp;"'!"&amp;_xlfn.CONCAT(M$85,formatting!$A60+2))</f>
        <v>6</v>
      </c>
      <c r="N61" s="142" t="str" cm="1">
        <f t="array" aca="1" ref="N61" ca="1">INDIRECT("'"&amp;_xlfn.CONCAT("grp ",N$2*2)&amp;"'!"&amp;_xlfn.CONCAT(N$85,formatting!$A60+2))</f>
        <v>False</v>
      </c>
      <c r="O61" s="125" t="str" cm="1">
        <f t="array" aca="1" ref="O61" ca="1">INDIRECT("'"&amp;_xlfn.CONCAT("grp ",O$2*2)&amp;"'!"&amp;_xlfn.CONCAT(O$85,formatting!$A60+2))</f>
        <v>False</v>
      </c>
      <c r="P61" s="125" t="str" cm="1">
        <f t="array" aca="1" ref="P61" ca="1">INDIRECT("'"&amp;_xlfn.CONCAT("grp ",P$2*2)&amp;"'!"&amp;_xlfn.CONCAT(P$85,formatting!$A60+2))</f>
        <v>False</v>
      </c>
      <c r="Q61" s="143" t="str" cm="1">
        <f t="array" aca="1" ref="Q61" ca="1">INDIRECT("'"&amp;_xlfn.CONCAT("grp ",Q$2*2)&amp;"'!"&amp;_xlfn.CONCAT(Q$85,formatting!$A60+2))</f>
        <v>False</v>
      </c>
      <c r="R61" s="142" t="str" cm="1">
        <f t="array" aca="1" ref="R61" ca="1">INDIRECT("'"&amp;_xlfn.CONCAT("grp ",R$2*2)&amp;"'!"&amp;_xlfn.CONCAT(R$85,formatting!$A60+2))</f>
        <v>True</v>
      </c>
      <c r="S61" s="125" t="str" cm="1">
        <f t="array" aca="1" ref="S61" ca="1">INDIRECT("'"&amp;_xlfn.CONCAT("grp ",S$2*2)&amp;"'!"&amp;_xlfn.CONCAT(S$85,formatting!$A60+2))</f>
        <v>True</v>
      </c>
      <c r="T61" s="125" t="str" cm="1">
        <f t="array" aca="1" ref="T61" ca="1">INDIRECT("'"&amp;_xlfn.CONCAT("grp ",T$2*2)&amp;"'!"&amp;_xlfn.CONCAT(T$85,formatting!$A60+2))</f>
        <v>True</v>
      </c>
      <c r="U61" s="143" t="str" cm="1">
        <f t="array" aca="1" ref="U61" ca="1">INDIRECT("'"&amp;_xlfn.CONCAT("grp ",U$2*2)&amp;"'!"&amp;_xlfn.CONCAT(U$85,formatting!$A60+2))</f>
        <v>True</v>
      </c>
      <c r="V61" s="142" t="str" cm="1">
        <f t="array" aca="1" ref="V61" ca="1">INDIRECT("'"&amp;_xlfn.CONCAT("grp ",V$2*2)&amp;"'!"&amp;_xlfn.CONCAT(V$85,formatting!$A60+2))</f>
        <v>True</v>
      </c>
      <c r="W61" s="125" t="str" cm="1">
        <f t="array" aca="1" ref="W61" ca="1">INDIRECT("'"&amp;_xlfn.CONCAT("grp ",W$2*2)&amp;"'!"&amp;_xlfn.CONCAT(W$85,formatting!$A60+2))</f>
        <v>True</v>
      </c>
      <c r="X61" s="125" t="str" cm="1">
        <f t="array" aca="1" ref="X61" ca="1">INDIRECT("'"&amp;_xlfn.CONCAT("grp ",X$2*2)&amp;"'!"&amp;_xlfn.CONCAT(X$85,formatting!$A60+2))</f>
        <v>True</v>
      </c>
      <c r="Y61" s="143" t="str" cm="1">
        <f t="array" aca="1" ref="Y61" ca="1">INDIRECT("'"&amp;_xlfn.CONCAT("grp ",Y$2*2)&amp;"'!"&amp;_xlfn.CONCAT(Y$85,formatting!$A60+2))</f>
        <v>True</v>
      </c>
    </row>
    <row r="62" spans="1:25" ht="90" customHeight="1" x14ac:dyDescent="0.25">
      <c r="A62" s="22" t="str">
        <f>formatting!C61</f>
        <v>Rinse Glass</v>
      </c>
      <c r="B62" s="23" t="str">
        <f>formatting!D61</f>
        <v>C12</v>
      </c>
      <c r="C62" s="24"/>
      <c r="D62" s="24"/>
      <c r="E62" s="134"/>
      <c r="F62" s="142" cm="1">
        <f t="array" aca="1" ref="F62" ca="1">INDIRECT("'"&amp;_xlfn.CONCAT("grp ",F$2*2)&amp;"'!"&amp;_xlfn.CONCAT(F$85,formatting!$A61+2))</f>
        <v>5</v>
      </c>
      <c r="G62" s="125" cm="1">
        <f t="array" aca="1" ref="G62" ca="1">INDIRECT("'"&amp;_xlfn.CONCAT("grp ",G$2*2)&amp;"'!"&amp;_xlfn.CONCAT(G$85,formatting!$A61+2))</f>
        <v>4</v>
      </c>
      <c r="H62" s="125" cm="1">
        <f t="array" aca="1" ref="H62" ca="1">INDIRECT("'"&amp;_xlfn.CONCAT("grp ",H$2*2)&amp;"'!"&amp;_xlfn.CONCAT(H$85,formatting!$A61+2))</f>
        <v>4</v>
      </c>
      <c r="I62" s="143" cm="1">
        <f t="array" aca="1" ref="I62" ca="1">INDIRECT("'"&amp;_xlfn.CONCAT("grp ",I$2*2)&amp;"'!"&amp;_xlfn.CONCAT(I$85,formatting!$A61+2))</f>
        <v>4</v>
      </c>
      <c r="J62" s="136" cm="1">
        <f t="array" aca="1" ref="J62" ca="1">INDIRECT("'"&amp;_xlfn.CONCAT("grp ",J$2*2)&amp;"'!"&amp;_xlfn.CONCAT(J$85,formatting!$A61+2))</f>
        <v>6</v>
      </c>
      <c r="K62" s="125" cm="1">
        <f t="array" aca="1" ref="K62" ca="1">INDIRECT("'"&amp;_xlfn.CONCAT("grp ",K$2*2)&amp;"'!"&amp;_xlfn.CONCAT(K$85,formatting!$A61+2))</f>
        <v>6</v>
      </c>
      <c r="L62" s="125" cm="1">
        <f t="array" aca="1" ref="L62" ca="1">INDIRECT("'"&amp;_xlfn.CONCAT("grp ",L$2*2)&amp;"'!"&amp;_xlfn.CONCAT(L$85,formatting!$A61+2))</f>
        <v>6</v>
      </c>
      <c r="M62" s="143" cm="1">
        <f t="array" aca="1" ref="M62" ca="1">INDIRECT("'"&amp;_xlfn.CONCAT("grp ",M$2*2)&amp;"'!"&amp;_xlfn.CONCAT(M$85,formatting!$A61+2))</f>
        <v>6</v>
      </c>
      <c r="N62" s="142" t="str" cm="1">
        <f t="array" aca="1" ref="N62" ca="1">INDIRECT("'"&amp;_xlfn.CONCAT("grp ",N$2*2)&amp;"'!"&amp;_xlfn.CONCAT(N$85,formatting!$A61+2))</f>
        <v>False</v>
      </c>
      <c r="O62" s="125" t="str" cm="1">
        <f t="array" aca="1" ref="O62" ca="1">INDIRECT("'"&amp;_xlfn.CONCAT("grp ",O$2*2)&amp;"'!"&amp;_xlfn.CONCAT(O$85,formatting!$A61+2))</f>
        <v>False</v>
      </c>
      <c r="P62" s="125" t="str" cm="1">
        <f t="array" aca="1" ref="P62" ca="1">INDIRECT("'"&amp;_xlfn.CONCAT("grp ",P$2*2)&amp;"'!"&amp;_xlfn.CONCAT(P$85,formatting!$A61+2))</f>
        <v>False</v>
      </c>
      <c r="Q62" s="143" t="str" cm="1">
        <f t="array" aca="1" ref="Q62" ca="1">INDIRECT("'"&amp;_xlfn.CONCAT("grp ",Q$2*2)&amp;"'!"&amp;_xlfn.CONCAT(Q$85,formatting!$A61+2))</f>
        <v>False</v>
      </c>
      <c r="R62" s="142" t="str" cm="1">
        <f t="array" aca="1" ref="R62" ca="1">INDIRECT("'"&amp;_xlfn.CONCAT("grp ",R$2*2)&amp;"'!"&amp;_xlfn.CONCAT(R$85,formatting!$A61+2))</f>
        <v>True</v>
      </c>
      <c r="S62" s="125" t="str" cm="1">
        <f t="array" aca="1" ref="S62" ca="1">INDIRECT("'"&amp;_xlfn.CONCAT("grp ",S$2*2)&amp;"'!"&amp;_xlfn.CONCAT(S$85,formatting!$A61+2))</f>
        <v>True</v>
      </c>
      <c r="T62" s="125" t="str" cm="1">
        <f t="array" aca="1" ref="T62" ca="1">INDIRECT("'"&amp;_xlfn.CONCAT("grp ",T$2*2)&amp;"'!"&amp;_xlfn.CONCAT(T$85,formatting!$A61+2))</f>
        <v>True</v>
      </c>
      <c r="U62" s="143" t="str" cm="1">
        <f t="array" aca="1" ref="U62" ca="1">INDIRECT("'"&amp;_xlfn.CONCAT("grp ",U$2*2)&amp;"'!"&amp;_xlfn.CONCAT(U$85,formatting!$A61+2))</f>
        <v>True</v>
      </c>
      <c r="V62" s="142" t="str" cm="1">
        <f t="array" aca="1" ref="V62" ca="1">INDIRECT("'"&amp;_xlfn.CONCAT("grp ",V$2*2)&amp;"'!"&amp;_xlfn.CONCAT(V$85,formatting!$A61+2))</f>
        <v>True</v>
      </c>
      <c r="W62" s="125" t="str" cm="1">
        <f t="array" aca="1" ref="W62" ca="1">INDIRECT("'"&amp;_xlfn.CONCAT("grp ",W$2*2)&amp;"'!"&amp;_xlfn.CONCAT(W$85,formatting!$A61+2))</f>
        <v>True</v>
      </c>
      <c r="X62" s="125" t="str" cm="1">
        <f t="array" aca="1" ref="X62" ca="1">INDIRECT("'"&amp;_xlfn.CONCAT("grp ",X$2*2)&amp;"'!"&amp;_xlfn.CONCAT(X$85,formatting!$A61+2))</f>
        <v>True</v>
      </c>
      <c r="Y62" s="143" t="str" cm="1">
        <f t="array" aca="1" ref="Y62" ca="1">INDIRECT("'"&amp;_xlfn.CONCAT("grp ",Y$2*2)&amp;"'!"&amp;_xlfn.CONCAT(Y$85,formatting!$A61+2))</f>
        <v>True</v>
      </c>
    </row>
    <row r="63" spans="1:25" ht="90" customHeight="1" x14ac:dyDescent="0.25">
      <c r="A63" s="22" t="str">
        <f>formatting!C62</f>
        <v>Rinse Glass</v>
      </c>
      <c r="B63" s="23" t="str">
        <f>formatting!D62</f>
        <v>C6</v>
      </c>
      <c r="C63" s="24"/>
      <c r="D63" s="24"/>
      <c r="E63" s="134"/>
      <c r="F63" s="142" cm="1">
        <f t="array" aca="1" ref="F63" ca="1">INDIRECT("'"&amp;_xlfn.CONCAT("grp ",F$2*2)&amp;"'!"&amp;_xlfn.CONCAT(F$85,formatting!$A62+2))</f>
        <v>5</v>
      </c>
      <c r="G63" s="125" cm="1">
        <f t="array" aca="1" ref="G63" ca="1">INDIRECT("'"&amp;_xlfn.CONCAT("grp ",G$2*2)&amp;"'!"&amp;_xlfn.CONCAT(G$85,formatting!$A62+2))</f>
        <v>4</v>
      </c>
      <c r="H63" s="125" cm="1">
        <f t="array" aca="1" ref="H63" ca="1">INDIRECT("'"&amp;_xlfn.CONCAT("grp ",H$2*2)&amp;"'!"&amp;_xlfn.CONCAT(H$85,formatting!$A62+2))</f>
        <v>4</v>
      </c>
      <c r="I63" s="143" cm="1">
        <f t="array" aca="1" ref="I63" ca="1">INDIRECT("'"&amp;_xlfn.CONCAT("grp ",I$2*2)&amp;"'!"&amp;_xlfn.CONCAT(I$85,formatting!$A62+2))</f>
        <v>4</v>
      </c>
      <c r="J63" s="136" cm="1">
        <f t="array" aca="1" ref="J63" ca="1">INDIRECT("'"&amp;_xlfn.CONCAT("grp ",J$2*2)&amp;"'!"&amp;_xlfn.CONCAT(J$85,formatting!$A62+2))</f>
        <v>6</v>
      </c>
      <c r="K63" s="125" cm="1">
        <f t="array" aca="1" ref="K63" ca="1">INDIRECT("'"&amp;_xlfn.CONCAT("grp ",K$2*2)&amp;"'!"&amp;_xlfn.CONCAT(K$85,formatting!$A62+2))</f>
        <v>6</v>
      </c>
      <c r="L63" s="125" cm="1">
        <f t="array" aca="1" ref="L63" ca="1">INDIRECT("'"&amp;_xlfn.CONCAT("grp ",L$2*2)&amp;"'!"&amp;_xlfn.CONCAT(L$85,formatting!$A62+2))</f>
        <v>6</v>
      </c>
      <c r="M63" s="143" cm="1">
        <f t="array" aca="1" ref="M63" ca="1">INDIRECT("'"&amp;_xlfn.CONCAT("grp ",M$2*2)&amp;"'!"&amp;_xlfn.CONCAT(M$85,formatting!$A62+2))</f>
        <v>6</v>
      </c>
      <c r="N63" s="142" t="str" cm="1">
        <f t="array" aca="1" ref="N63" ca="1">INDIRECT("'"&amp;_xlfn.CONCAT("grp ",N$2*2)&amp;"'!"&amp;_xlfn.CONCAT(N$85,formatting!$A62+2))</f>
        <v>False</v>
      </c>
      <c r="O63" s="125" t="str" cm="1">
        <f t="array" aca="1" ref="O63" ca="1">INDIRECT("'"&amp;_xlfn.CONCAT("grp ",O$2*2)&amp;"'!"&amp;_xlfn.CONCAT(O$85,formatting!$A62+2))</f>
        <v>False</v>
      </c>
      <c r="P63" s="125" t="str" cm="1">
        <f t="array" aca="1" ref="P63" ca="1">INDIRECT("'"&amp;_xlfn.CONCAT("grp ",P$2*2)&amp;"'!"&amp;_xlfn.CONCAT(P$85,formatting!$A62+2))</f>
        <v>False</v>
      </c>
      <c r="Q63" s="143" t="str" cm="1">
        <f t="array" aca="1" ref="Q63" ca="1">INDIRECT("'"&amp;_xlfn.CONCAT("grp ",Q$2*2)&amp;"'!"&amp;_xlfn.CONCAT(Q$85,formatting!$A62+2))</f>
        <v>False</v>
      </c>
      <c r="R63" s="142" t="str" cm="1">
        <f t="array" aca="1" ref="R63" ca="1">INDIRECT("'"&amp;_xlfn.CONCAT("grp ",R$2*2)&amp;"'!"&amp;_xlfn.CONCAT(R$85,formatting!$A62+2))</f>
        <v>True</v>
      </c>
      <c r="S63" s="125" t="str" cm="1">
        <f t="array" aca="1" ref="S63" ca="1">INDIRECT("'"&amp;_xlfn.CONCAT("grp ",S$2*2)&amp;"'!"&amp;_xlfn.CONCAT(S$85,formatting!$A62+2))</f>
        <v>True</v>
      </c>
      <c r="T63" s="125" t="str" cm="1">
        <f t="array" aca="1" ref="T63" ca="1">INDIRECT("'"&amp;_xlfn.CONCAT("grp ",T$2*2)&amp;"'!"&amp;_xlfn.CONCAT(T$85,formatting!$A62+2))</f>
        <v>True</v>
      </c>
      <c r="U63" s="143" t="str" cm="1">
        <f t="array" aca="1" ref="U63" ca="1">INDIRECT("'"&amp;_xlfn.CONCAT("grp ",U$2*2)&amp;"'!"&amp;_xlfn.CONCAT(U$85,formatting!$A62+2))</f>
        <v>True</v>
      </c>
      <c r="V63" s="142" t="str" cm="1">
        <f t="array" aca="1" ref="V63" ca="1">INDIRECT("'"&amp;_xlfn.CONCAT("grp ",V$2*2)&amp;"'!"&amp;_xlfn.CONCAT(V$85,formatting!$A62+2))</f>
        <v>True</v>
      </c>
      <c r="W63" s="125" t="str" cm="1">
        <f t="array" aca="1" ref="W63" ca="1">INDIRECT("'"&amp;_xlfn.CONCAT("grp ",W$2*2)&amp;"'!"&amp;_xlfn.CONCAT(W$85,formatting!$A62+2))</f>
        <v>True</v>
      </c>
      <c r="X63" s="125" t="str" cm="1">
        <f t="array" aca="1" ref="X63" ca="1">INDIRECT("'"&amp;_xlfn.CONCAT("grp ",X$2*2)&amp;"'!"&amp;_xlfn.CONCAT(X$85,formatting!$A62+2))</f>
        <v>True</v>
      </c>
      <c r="Y63" s="143" t="str" cm="1">
        <f t="array" aca="1" ref="Y63" ca="1">INDIRECT("'"&amp;_xlfn.CONCAT("grp ",Y$2*2)&amp;"'!"&amp;_xlfn.CONCAT(Y$85,formatting!$A62+2))</f>
        <v>True</v>
      </c>
    </row>
    <row r="64" spans="1:25" ht="90" customHeight="1" x14ac:dyDescent="0.25">
      <c r="A64" s="22" t="str">
        <f>formatting!C63</f>
        <v>Rinse Glass</v>
      </c>
      <c r="B64" s="23" t="str">
        <f>formatting!D63</f>
        <v>T18</v>
      </c>
      <c r="C64" s="24"/>
      <c r="D64" s="24"/>
      <c r="E64" s="134"/>
      <c r="F64" s="142" cm="1">
        <f t="array" aca="1" ref="F64" ca="1">INDIRECT("'"&amp;_xlfn.CONCAT("grp ",F$2*2)&amp;"'!"&amp;_xlfn.CONCAT(F$85,formatting!$A63+2))</f>
        <v>5</v>
      </c>
      <c r="G64" s="125" cm="1">
        <f t="array" aca="1" ref="G64" ca="1">INDIRECT("'"&amp;_xlfn.CONCAT("grp ",G$2*2)&amp;"'!"&amp;_xlfn.CONCAT(G$85,formatting!$A63+2))</f>
        <v>3</v>
      </c>
      <c r="H64" s="125" cm="1">
        <f t="array" aca="1" ref="H64" ca="1">INDIRECT("'"&amp;_xlfn.CONCAT("grp ",H$2*2)&amp;"'!"&amp;_xlfn.CONCAT(H$85,formatting!$A63+2))</f>
        <v>3</v>
      </c>
      <c r="I64" s="143" cm="1">
        <f t="array" aca="1" ref="I64" ca="1">INDIRECT("'"&amp;_xlfn.CONCAT("grp ",I$2*2)&amp;"'!"&amp;_xlfn.CONCAT(I$85,formatting!$A63+2))</f>
        <v>3</v>
      </c>
      <c r="J64" s="136" cm="1">
        <f t="array" aca="1" ref="J64" ca="1">INDIRECT("'"&amp;_xlfn.CONCAT("grp ",J$2*2)&amp;"'!"&amp;_xlfn.CONCAT(J$85,formatting!$A63+2))</f>
        <v>6</v>
      </c>
      <c r="K64" s="125" cm="1">
        <f t="array" aca="1" ref="K64" ca="1">INDIRECT("'"&amp;_xlfn.CONCAT("grp ",K$2*2)&amp;"'!"&amp;_xlfn.CONCAT(K$85,formatting!$A63+2))</f>
        <v>6</v>
      </c>
      <c r="L64" s="125" cm="1">
        <f t="array" aca="1" ref="L64" ca="1">INDIRECT("'"&amp;_xlfn.CONCAT("grp ",L$2*2)&amp;"'!"&amp;_xlfn.CONCAT(L$85,formatting!$A63+2))</f>
        <v>6</v>
      </c>
      <c r="M64" s="143" cm="1">
        <f t="array" aca="1" ref="M64" ca="1">INDIRECT("'"&amp;_xlfn.CONCAT("grp ",M$2*2)&amp;"'!"&amp;_xlfn.CONCAT(M$85,formatting!$A63+2))</f>
        <v>6</v>
      </c>
      <c r="N64" s="142" t="str" cm="1">
        <f t="array" aca="1" ref="N64" ca="1">INDIRECT("'"&amp;_xlfn.CONCAT("grp ",N$2*2)&amp;"'!"&amp;_xlfn.CONCAT(N$85,formatting!$A63+2))</f>
        <v>False</v>
      </c>
      <c r="O64" s="125" t="str" cm="1">
        <f t="array" aca="1" ref="O64" ca="1">INDIRECT("'"&amp;_xlfn.CONCAT("grp ",O$2*2)&amp;"'!"&amp;_xlfn.CONCAT(O$85,formatting!$A63+2))</f>
        <v>False</v>
      </c>
      <c r="P64" s="125" t="str" cm="1">
        <f t="array" aca="1" ref="P64" ca="1">INDIRECT("'"&amp;_xlfn.CONCAT("grp ",P$2*2)&amp;"'!"&amp;_xlfn.CONCAT(P$85,formatting!$A63+2))</f>
        <v>False</v>
      </c>
      <c r="Q64" s="143" t="str" cm="1">
        <f t="array" aca="1" ref="Q64" ca="1">INDIRECT("'"&amp;_xlfn.CONCAT("grp ",Q$2*2)&amp;"'!"&amp;_xlfn.CONCAT(Q$85,formatting!$A63+2))</f>
        <v>False</v>
      </c>
      <c r="R64" s="142" t="str" cm="1">
        <f t="array" aca="1" ref="R64" ca="1">INDIRECT("'"&amp;_xlfn.CONCAT("grp ",R$2*2)&amp;"'!"&amp;_xlfn.CONCAT(R$85,formatting!$A63+2))</f>
        <v>True</v>
      </c>
      <c r="S64" s="125" t="str" cm="1">
        <f t="array" aca="1" ref="S64" ca="1">INDIRECT("'"&amp;_xlfn.CONCAT("grp ",S$2*2)&amp;"'!"&amp;_xlfn.CONCAT(S$85,formatting!$A63+2))</f>
        <v>True</v>
      </c>
      <c r="T64" s="125" t="str" cm="1">
        <f t="array" aca="1" ref="T64" ca="1">INDIRECT("'"&amp;_xlfn.CONCAT("grp ",T$2*2)&amp;"'!"&amp;_xlfn.CONCAT(T$85,formatting!$A63+2))</f>
        <v>True</v>
      </c>
      <c r="U64" s="143" t="str" cm="1">
        <f t="array" aca="1" ref="U64" ca="1">INDIRECT("'"&amp;_xlfn.CONCAT("grp ",U$2*2)&amp;"'!"&amp;_xlfn.CONCAT(U$85,formatting!$A63+2))</f>
        <v>True</v>
      </c>
      <c r="V64" s="142" t="str" cm="1">
        <f t="array" aca="1" ref="V64" ca="1">INDIRECT("'"&amp;_xlfn.CONCAT("grp ",V$2*2)&amp;"'!"&amp;_xlfn.CONCAT(V$85,formatting!$A63+2))</f>
        <v>True</v>
      </c>
      <c r="W64" s="125" t="str" cm="1">
        <f t="array" aca="1" ref="W64" ca="1">INDIRECT("'"&amp;_xlfn.CONCAT("grp ",W$2*2)&amp;"'!"&amp;_xlfn.CONCAT(W$85,formatting!$A63+2))</f>
        <v>False</v>
      </c>
      <c r="X64" s="125" t="str" cm="1">
        <f t="array" aca="1" ref="X64" ca="1">INDIRECT("'"&amp;_xlfn.CONCAT("grp ",X$2*2)&amp;"'!"&amp;_xlfn.CONCAT(X$85,formatting!$A63+2))</f>
        <v>False</v>
      </c>
      <c r="Y64" s="143" t="str" cm="1">
        <f t="array" aca="1" ref="Y64" ca="1">INDIRECT("'"&amp;_xlfn.CONCAT("grp ",Y$2*2)&amp;"'!"&amp;_xlfn.CONCAT(Y$85,formatting!$A63+2))</f>
        <v>False</v>
      </c>
    </row>
    <row r="65" spans="1:25" ht="90" customHeight="1" x14ac:dyDescent="0.25">
      <c r="A65" s="22" t="str">
        <f>formatting!C64</f>
        <v>Rinse Glass</v>
      </c>
      <c r="B65" s="23" t="str">
        <f>formatting!D64</f>
        <v>T2</v>
      </c>
      <c r="C65" s="24"/>
      <c r="D65" s="24"/>
      <c r="E65" s="134"/>
      <c r="F65" s="142" cm="1">
        <f t="array" aca="1" ref="F65" ca="1">INDIRECT("'"&amp;_xlfn.CONCAT("grp ",F$2*2)&amp;"'!"&amp;_xlfn.CONCAT(F$85,formatting!$A64+2))</f>
        <v>9</v>
      </c>
      <c r="G65" s="125" cm="1">
        <f t="array" aca="1" ref="G65" ca="1">INDIRECT("'"&amp;_xlfn.CONCAT("grp ",G$2*2)&amp;"'!"&amp;_xlfn.CONCAT(G$85,formatting!$A64+2))</f>
        <v>4</v>
      </c>
      <c r="H65" s="125" cm="1">
        <f t="array" aca="1" ref="H65" ca="1">INDIRECT("'"&amp;_xlfn.CONCAT("grp ",H$2*2)&amp;"'!"&amp;_xlfn.CONCAT(H$85,formatting!$A64+2))</f>
        <v>4</v>
      </c>
      <c r="I65" s="143" cm="1">
        <f t="array" aca="1" ref="I65" ca="1">INDIRECT("'"&amp;_xlfn.CONCAT("grp ",I$2*2)&amp;"'!"&amp;_xlfn.CONCAT(I$85,formatting!$A64+2))</f>
        <v>4</v>
      </c>
      <c r="J65" s="136" cm="1">
        <f t="array" aca="1" ref="J65" ca="1">INDIRECT("'"&amp;_xlfn.CONCAT("grp ",J$2*2)&amp;"'!"&amp;_xlfn.CONCAT(J$85,formatting!$A64+2))</f>
        <v>6</v>
      </c>
      <c r="K65" s="125" cm="1">
        <f t="array" aca="1" ref="K65" ca="1">INDIRECT("'"&amp;_xlfn.CONCAT("grp ",K$2*2)&amp;"'!"&amp;_xlfn.CONCAT(K$85,formatting!$A64+2))</f>
        <v>6</v>
      </c>
      <c r="L65" s="125" cm="1">
        <f t="array" aca="1" ref="L65" ca="1">INDIRECT("'"&amp;_xlfn.CONCAT("grp ",L$2*2)&amp;"'!"&amp;_xlfn.CONCAT(L$85,formatting!$A64+2))</f>
        <v>6</v>
      </c>
      <c r="M65" s="143" cm="1">
        <f t="array" aca="1" ref="M65" ca="1">INDIRECT("'"&amp;_xlfn.CONCAT("grp ",M$2*2)&amp;"'!"&amp;_xlfn.CONCAT(M$85,formatting!$A64+2))</f>
        <v>6</v>
      </c>
      <c r="N65" s="142" t="str" cm="1">
        <f t="array" aca="1" ref="N65" ca="1">INDIRECT("'"&amp;_xlfn.CONCAT("grp ",N$2*2)&amp;"'!"&amp;_xlfn.CONCAT(N$85,formatting!$A64+2))</f>
        <v>False</v>
      </c>
      <c r="O65" s="125" t="str" cm="1">
        <f t="array" aca="1" ref="O65" ca="1">INDIRECT("'"&amp;_xlfn.CONCAT("grp ",O$2*2)&amp;"'!"&amp;_xlfn.CONCAT(O$85,formatting!$A64+2))</f>
        <v>False</v>
      </c>
      <c r="P65" s="125" t="str" cm="1">
        <f t="array" aca="1" ref="P65" ca="1">INDIRECT("'"&amp;_xlfn.CONCAT("grp ",P$2*2)&amp;"'!"&amp;_xlfn.CONCAT(P$85,formatting!$A64+2))</f>
        <v>False</v>
      </c>
      <c r="Q65" s="143" t="str" cm="1">
        <f t="array" aca="1" ref="Q65" ca="1">INDIRECT("'"&amp;_xlfn.CONCAT("grp ",Q$2*2)&amp;"'!"&amp;_xlfn.CONCAT(Q$85,formatting!$A64+2))</f>
        <v>False</v>
      </c>
      <c r="R65" s="142" t="str" cm="1">
        <f t="array" aca="1" ref="R65" ca="1">INDIRECT("'"&amp;_xlfn.CONCAT("grp ",R$2*2)&amp;"'!"&amp;_xlfn.CONCAT(R$85,formatting!$A64+2))</f>
        <v>True</v>
      </c>
      <c r="S65" s="125" t="str" cm="1">
        <f t="array" aca="1" ref="S65" ca="1">INDIRECT("'"&amp;_xlfn.CONCAT("grp ",S$2*2)&amp;"'!"&amp;_xlfn.CONCAT(S$85,formatting!$A64+2))</f>
        <v>True</v>
      </c>
      <c r="T65" s="125" t="str" cm="1">
        <f t="array" aca="1" ref="T65" ca="1">INDIRECT("'"&amp;_xlfn.CONCAT("grp ",T$2*2)&amp;"'!"&amp;_xlfn.CONCAT(T$85,formatting!$A64+2))</f>
        <v>True</v>
      </c>
      <c r="U65" s="143" t="str" cm="1">
        <f t="array" aca="1" ref="U65" ca="1">INDIRECT("'"&amp;_xlfn.CONCAT("grp ",U$2*2)&amp;"'!"&amp;_xlfn.CONCAT(U$85,formatting!$A64+2))</f>
        <v>True</v>
      </c>
      <c r="V65" s="142" t="str" cm="1">
        <f t="array" aca="1" ref="V65" ca="1">INDIRECT("'"&amp;_xlfn.CONCAT("grp ",V$2*2)&amp;"'!"&amp;_xlfn.CONCAT(V$85,formatting!$A64+2))</f>
        <v>True</v>
      </c>
      <c r="W65" s="125" t="str" cm="1">
        <f t="array" aca="1" ref="W65" ca="1">INDIRECT("'"&amp;_xlfn.CONCAT("grp ",W$2*2)&amp;"'!"&amp;_xlfn.CONCAT(W$85,formatting!$A64+2))</f>
        <v>True</v>
      </c>
      <c r="X65" s="125" t="str" cm="1">
        <f t="array" aca="1" ref="X65" ca="1">INDIRECT("'"&amp;_xlfn.CONCAT("grp ",X$2*2)&amp;"'!"&amp;_xlfn.CONCAT(X$85,formatting!$A64+2))</f>
        <v>True</v>
      </c>
      <c r="Y65" s="143" t="str" cm="1">
        <f t="array" aca="1" ref="Y65" ca="1">INDIRECT("'"&amp;_xlfn.CONCAT("grp ",Y$2*2)&amp;"'!"&amp;_xlfn.CONCAT(Y$85,formatting!$A64+2))</f>
        <v>True</v>
      </c>
    </row>
    <row r="66" spans="1:25" ht="90" customHeight="1" x14ac:dyDescent="0.25">
      <c r="A66" s="22" t="str">
        <f>formatting!C65</f>
        <v>Rinse Glass</v>
      </c>
      <c r="B66" s="23" t="str">
        <f>formatting!D65</f>
        <v>T34</v>
      </c>
      <c r="C66" s="24"/>
      <c r="D66" s="24"/>
      <c r="E66" s="134"/>
      <c r="F66" s="142" cm="1">
        <f t="array" aca="1" ref="F66" ca="1">INDIRECT("'"&amp;_xlfn.CONCAT("grp ",F$2*2)&amp;"'!"&amp;_xlfn.CONCAT(F$85,formatting!$A65+2))</f>
        <v>7</v>
      </c>
      <c r="G66" s="125" cm="1">
        <f t="array" aca="1" ref="G66" ca="1">INDIRECT("'"&amp;_xlfn.CONCAT("grp ",G$2*2)&amp;"'!"&amp;_xlfn.CONCAT(G$85,formatting!$A65+2))</f>
        <v>4</v>
      </c>
      <c r="H66" s="125" cm="1">
        <f t="array" aca="1" ref="H66" ca="1">INDIRECT("'"&amp;_xlfn.CONCAT("grp ",H$2*2)&amp;"'!"&amp;_xlfn.CONCAT(H$85,formatting!$A65+2))</f>
        <v>5</v>
      </c>
      <c r="I66" s="143" cm="1">
        <f t="array" aca="1" ref="I66" ca="1">INDIRECT("'"&amp;_xlfn.CONCAT("grp ",I$2*2)&amp;"'!"&amp;_xlfn.CONCAT(I$85,formatting!$A65+2))</f>
        <v>4</v>
      </c>
      <c r="J66" s="136" cm="1">
        <f t="array" aca="1" ref="J66" ca="1">INDIRECT("'"&amp;_xlfn.CONCAT("grp ",J$2*2)&amp;"'!"&amp;_xlfn.CONCAT(J$85,formatting!$A65+2))</f>
        <v>6</v>
      </c>
      <c r="K66" s="125" cm="1">
        <f t="array" aca="1" ref="K66" ca="1">INDIRECT("'"&amp;_xlfn.CONCAT("grp ",K$2*2)&amp;"'!"&amp;_xlfn.CONCAT(K$85,formatting!$A65+2))</f>
        <v>6</v>
      </c>
      <c r="L66" s="125" cm="1">
        <f t="array" aca="1" ref="L66" ca="1">INDIRECT("'"&amp;_xlfn.CONCAT("grp ",L$2*2)&amp;"'!"&amp;_xlfn.CONCAT(L$85,formatting!$A65+2))</f>
        <v>6</v>
      </c>
      <c r="M66" s="143" cm="1">
        <f t="array" aca="1" ref="M66" ca="1">INDIRECT("'"&amp;_xlfn.CONCAT("grp ",M$2*2)&amp;"'!"&amp;_xlfn.CONCAT(M$85,formatting!$A65+2))</f>
        <v>6</v>
      </c>
      <c r="N66" s="142" t="str" cm="1">
        <f t="array" aca="1" ref="N66" ca="1">INDIRECT("'"&amp;_xlfn.CONCAT("grp ",N$2*2)&amp;"'!"&amp;_xlfn.CONCAT(N$85,formatting!$A65+2))</f>
        <v>False</v>
      </c>
      <c r="O66" s="125" t="str" cm="1">
        <f t="array" aca="1" ref="O66" ca="1">INDIRECT("'"&amp;_xlfn.CONCAT("grp ",O$2*2)&amp;"'!"&amp;_xlfn.CONCAT(O$85,formatting!$A65+2))</f>
        <v>False</v>
      </c>
      <c r="P66" s="125" t="str" cm="1">
        <f t="array" aca="1" ref="P66" ca="1">INDIRECT("'"&amp;_xlfn.CONCAT("grp ",P$2*2)&amp;"'!"&amp;_xlfn.CONCAT(P$85,formatting!$A65+2))</f>
        <v>False</v>
      </c>
      <c r="Q66" s="143" t="str" cm="1">
        <f t="array" aca="1" ref="Q66" ca="1">INDIRECT("'"&amp;_xlfn.CONCAT("grp ",Q$2*2)&amp;"'!"&amp;_xlfn.CONCAT(Q$85,formatting!$A65+2))</f>
        <v>False</v>
      </c>
      <c r="R66" s="142" t="str" cm="1">
        <f t="array" aca="1" ref="R66" ca="1">INDIRECT("'"&amp;_xlfn.CONCAT("grp ",R$2*2)&amp;"'!"&amp;_xlfn.CONCAT(R$85,formatting!$A65+2))</f>
        <v>True</v>
      </c>
      <c r="S66" s="125" t="str" cm="1">
        <f t="array" aca="1" ref="S66" ca="1">INDIRECT("'"&amp;_xlfn.CONCAT("grp ",S$2*2)&amp;"'!"&amp;_xlfn.CONCAT(S$85,formatting!$A65+2))</f>
        <v>True</v>
      </c>
      <c r="T66" s="125" t="str" cm="1">
        <f t="array" aca="1" ref="T66" ca="1">INDIRECT("'"&amp;_xlfn.CONCAT("grp ",T$2*2)&amp;"'!"&amp;_xlfn.CONCAT(T$85,formatting!$A65+2))</f>
        <v>True</v>
      </c>
      <c r="U66" s="143" t="str" cm="1">
        <f t="array" aca="1" ref="U66" ca="1">INDIRECT("'"&amp;_xlfn.CONCAT("grp ",U$2*2)&amp;"'!"&amp;_xlfn.CONCAT(U$85,formatting!$A65+2))</f>
        <v>True</v>
      </c>
      <c r="V66" s="142" t="str" cm="1">
        <f t="array" aca="1" ref="V66" ca="1">INDIRECT("'"&amp;_xlfn.CONCAT("grp ",V$2*2)&amp;"'!"&amp;_xlfn.CONCAT(V$85,formatting!$A65+2))</f>
        <v>False</v>
      </c>
      <c r="W66" s="125" t="str" cm="1">
        <f t="array" aca="1" ref="W66" ca="1">INDIRECT("'"&amp;_xlfn.CONCAT("grp ",W$2*2)&amp;"'!"&amp;_xlfn.CONCAT(W$85,formatting!$A65+2))</f>
        <v>False</v>
      </c>
      <c r="X66" s="125" t="str" cm="1">
        <f t="array" aca="1" ref="X66" ca="1">INDIRECT("'"&amp;_xlfn.CONCAT("grp ",X$2*2)&amp;"'!"&amp;_xlfn.CONCAT(X$85,formatting!$A65+2))</f>
        <v>False</v>
      </c>
      <c r="Y66" s="143" t="str" cm="1">
        <f t="array" aca="1" ref="Y66" ca="1">INDIRECT("'"&amp;_xlfn.CONCAT("grp ",Y$2*2)&amp;"'!"&amp;_xlfn.CONCAT(Y$85,formatting!$A65+2))</f>
        <v>False</v>
      </c>
    </row>
    <row r="67" spans="1:25" ht="90" customHeight="1" x14ac:dyDescent="0.25">
      <c r="A67" s="22" t="str">
        <f>formatting!C66</f>
        <v>Rinse Glass</v>
      </c>
      <c r="B67" s="23" t="str">
        <f>formatting!D66</f>
        <v>T35</v>
      </c>
      <c r="C67" s="24"/>
      <c r="D67" s="24"/>
      <c r="E67" s="134"/>
      <c r="F67" s="142" cm="1">
        <f t="array" aca="1" ref="F67" ca="1">INDIRECT("'"&amp;_xlfn.CONCAT("grp ",F$2*2)&amp;"'!"&amp;_xlfn.CONCAT(F$85,formatting!$A66+2))</f>
        <v>13</v>
      </c>
      <c r="G67" s="125" cm="1">
        <f t="array" aca="1" ref="G67" ca="1">INDIRECT("'"&amp;_xlfn.CONCAT("grp ",G$2*2)&amp;"'!"&amp;_xlfn.CONCAT(G$85,formatting!$A66+2))</f>
        <v>4</v>
      </c>
      <c r="H67" s="125" cm="1">
        <f t="array" aca="1" ref="H67" ca="1">INDIRECT("'"&amp;_xlfn.CONCAT("grp ",H$2*2)&amp;"'!"&amp;_xlfn.CONCAT(H$85,formatting!$A66+2))</f>
        <v>7</v>
      </c>
      <c r="I67" s="143" cm="1">
        <f t="array" aca="1" ref="I67" ca="1">INDIRECT("'"&amp;_xlfn.CONCAT("grp ",I$2*2)&amp;"'!"&amp;_xlfn.CONCAT(I$85,formatting!$A66+2))</f>
        <v>4</v>
      </c>
      <c r="J67" s="136" cm="1">
        <f t="array" aca="1" ref="J67" ca="1">INDIRECT("'"&amp;_xlfn.CONCAT("grp ",J$2*2)&amp;"'!"&amp;_xlfn.CONCAT(J$85,formatting!$A66+2))</f>
        <v>6</v>
      </c>
      <c r="K67" s="125" cm="1">
        <f t="array" aca="1" ref="K67" ca="1">INDIRECT("'"&amp;_xlfn.CONCAT("grp ",K$2*2)&amp;"'!"&amp;_xlfn.CONCAT(K$85,formatting!$A66+2))</f>
        <v>6</v>
      </c>
      <c r="L67" s="125" cm="1">
        <f t="array" aca="1" ref="L67" ca="1">INDIRECT("'"&amp;_xlfn.CONCAT("grp ",L$2*2)&amp;"'!"&amp;_xlfn.CONCAT(L$85,formatting!$A66+2))</f>
        <v>6</v>
      </c>
      <c r="M67" s="143" cm="1">
        <f t="array" aca="1" ref="M67" ca="1">INDIRECT("'"&amp;_xlfn.CONCAT("grp ",M$2*2)&amp;"'!"&amp;_xlfn.CONCAT(M$85,formatting!$A66+2))</f>
        <v>6</v>
      </c>
      <c r="N67" s="142" t="str" cm="1">
        <f t="array" aca="1" ref="N67" ca="1">INDIRECT("'"&amp;_xlfn.CONCAT("grp ",N$2*2)&amp;"'!"&amp;_xlfn.CONCAT(N$85,formatting!$A66+2))</f>
        <v>False</v>
      </c>
      <c r="O67" s="125" t="str" cm="1">
        <f t="array" aca="1" ref="O67" ca="1">INDIRECT("'"&amp;_xlfn.CONCAT("grp ",O$2*2)&amp;"'!"&amp;_xlfn.CONCAT(O$85,formatting!$A66+2))</f>
        <v>False</v>
      </c>
      <c r="P67" s="125" t="str" cm="1">
        <f t="array" aca="1" ref="P67" ca="1">INDIRECT("'"&amp;_xlfn.CONCAT("grp ",P$2*2)&amp;"'!"&amp;_xlfn.CONCAT(P$85,formatting!$A66+2))</f>
        <v>False</v>
      </c>
      <c r="Q67" s="143" t="str" cm="1">
        <f t="array" aca="1" ref="Q67" ca="1">INDIRECT("'"&amp;_xlfn.CONCAT("grp ",Q$2*2)&amp;"'!"&amp;_xlfn.CONCAT(Q$85,formatting!$A66+2))</f>
        <v>False</v>
      </c>
      <c r="R67" s="142" t="str" cm="1">
        <f t="array" aca="1" ref="R67" ca="1">INDIRECT("'"&amp;_xlfn.CONCAT("grp ",R$2*2)&amp;"'!"&amp;_xlfn.CONCAT(R$85,formatting!$A66+2))</f>
        <v>True</v>
      </c>
      <c r="S67" s="125" t="str" cm="1">
        <f t="array" aca="1" ref="S67" ca="1">INDIRECT("'"&amp;_xlfn.CONCAT("grp ",S$2*2)&amp;"'!"&amp;_xlfn.CONCAT(S$85,formatting!$A66+2))</f>
        <v>True</v>
      </c>
      <c r="T67" s="125" t="str" cm="1">
        <f t="array" aca="1" ref="T67" ca="1">INDIRECT("'"&amp;_xlfn.CONCAT("grp ",T$2*2)&amp;"'!"&amp;_xlfn.CONCAT(T$85,formatting!$A66+2))</f>
        <v>True</v>
      </c>
      <c r="U67" s="143" t="str" cm="1">
        <f t="array" aca="1" ref="U67" ca="1">INDIRECT("'"&amp;_xlfn.CONCAT("grp ",U$2*2)&amp;"'!"&amp;_xlfn.CONCAT(U$85,formatting!$A66+2))</f>
        <v>True</v>
      </c>
      <c r="V67" s="142" t="str" cm="1">
        <f t="array" aca="1" ref="V67" ca="1">INDIRECT("'"&amp;_xlfn.CONCAT("grp ",V$2*2)&amp;"'!"&amp;_xlfn.CONCAT(V$85,formatting!$A66+2))</f>
        <v>True</v>
      </c>
      <c r="W67" s="125" t="str" cm="1">
        <f t="array" aca="1" ref="W67" ca="1">INDIRECT("'"&amp;_xlfn.CONCAT("grp ",W$2*2)&amp;"'!"&amp;_xlfn.CONCAT(W$85,formatting!$A66+2))</f>
        <v>False</v>
      </c>
      <c r="X67" s="125" t="str" cm="1">
        <f t="array" aca="1" ref="X67" ca="1">INDIRECT("'"&amp;_xlfn.CONCAT("grp ",X$2*2)&amp;"'!"&amp;_xlfn.CONCAT(X$85,formatting!$A66+2))</f>
        <v>True</v>
      </c>
      <c r="Y67" s="143" t="str" cm="1">
        <f t="array" aca="1" ref="Y67" ca="1">INDIRECT("'"&amp;_xlfn.CONCAT("grp ",Y$2*2)&amp;"'!"&amp;_xlfn.CONCAT(Y$85,formatting!$A66+2))</f>
        <v>False</v>
      </c>
    </row>
    <row r="68" spans="1:25" ht="90" customHeight="1" x14ac:dyDescent="0.25">
      <c r="A68" s="22" t="str">
        <f>formatting!C67</f>
        <v>Rinse Glass</v>
      </c>
      <c r="B68" s="23" t="str">
        <f>formatting!D67</f>
        <v>T38</v>
      </c>
      <c r="C68" s="24"/>
      <c r="D68" s="24"/>
      <c r="E68" s="134"/>
      <c r="F68" s="142" cm="1">
        <f t="array" aca="1" ref="F68" ca="1">INDIRECT("'"&amp;_xlfn.CONCAT("grp ",F$2*2)&amp;"'!"&amp;_xlfn.CONCAT(F$85,formatting!$A67+2))</f>
        <v>5</v>
      </c>
      <c r="G68" s="125" cm="1">
        <f t="array" aca="1" ref="G68" ca="1">INDIRECT("'"&amp;_xlfn.CONCAT("grp ",G$2*2)&amp;"'!"&amp;_xlfn.CONCAT(G$85,formatting!$A67+2))</f>
        <v>3</v>
      </c>
      <c r="H68" s="125" cm="1">
        <f t="array" aca="1" ref="H68" ca="1">INDIRECT("'"&amp;_xlfn.CONCAT("grp ",H$2*2)&amp;"'!"&amp;_xlfn.CONCAT(H$85,formatting!$A67+2))</f>
        <v>3</v>
      </c>
      <c r="I68" s="143" cm="1">
        <f t="array" aca="1" ref="I68" ca="1">INDIRECT("'"&amp;_xlfn.CONCAT("grp ",I$2*2)&amp;"'!"&amp;_xlfn.CONCAT(I$85,formatting!$A67+2))</f>
        <v>3</v>
      </c>
      <c r="J68" s="136" cm="1">
        <f t="array" aca="1" ref="J68" ca="1">INDIRECT("'"&amp;_xlfn.CONCAT("grp ",J$2*2)&amp;"'!"&amp;_xlfn.CONCAT(J$85,formatting!$A67+2))</f>
        <v>6</v>
      </c>
      <c r="K68" s="125" cm="1">
        <f t="array" aca="1" ref="K68" ca="1">INDIRECT("'"&amp;_xlfn.CONCAT("grp ",K$2*2)&amp;"'!"&amp;_xlfn.CONCAT(K$85,formatting!$A67+2))</f>
        <v>6</v>
      </c>
      <c r="L68" s="125" cm="1">
        <f t="array" aca="1" ref="L68" ca="1">INDIRECT("'"&amp;_xlfn.CONCAT("grp ",L$2*2)&amp;"'!"&amp;_xlfn.CONCAT(L$85,formatting!$A67+2))</f>
        <v>6</v>
      </c>
      <c r="M68" s="143" cm="1">
        <f t="array" aca="1" ref="M68" ca="1">INDIRECT("'"&amp;_xlfn.CONCAT("grp ",M$2*2)&amp;"'!"&amp;_xlfn.CONCAT(M$85,formatting!$A67+2))</f>
        <v>6</v>
      </c>
      <c r="N68" s="142" t="str" cm="1">
        <f t="array" aca="1" ref="N68" ca="1">INDIRECT("'"&amp;_xlfn.CONCAT("grp ",N$2*2)&amp;"'!"&amp;_xlfn.CONCAT(N$85,formatting!$A67+2))</f>
        <v>False</v>
      </c>
      <c r="O68" s="125" t="str" cm="1">
        <f t="array" aca="1" ref="O68" ca="1">INDIRECT("'"&amp;_xlfn.CONCAT("grp ",O$2*2)&amp;"'!"&amp;_xlfn.CONCAT(O$85,formatting!$A67+2))</f>
        <v>False</v>
      </c>
      <c r="P68" s="125" t="str" cm="1">
        <f t="array" aca="1" ref="P68" ca="1">INDIRECT("'"&amp;_xlfn.CONCAT("grp ",P$2*2)&amp;"'!"&amp;_xlfn.CONCAT(P$85,formatting!$A67+2))</f>
        <v>False</v>
      </c>
      <c r="Q68" s="143" t="str" cm="1">
        <f t="array" aca="1" ref="Q68" ca="1">INDIRECT("'"&amp;_xlfn.CONCAT("grp ",Q$2*2)&amp;"'!"&amp;_xlfn.CONCAT(Q$85,formatting!$A67+2))</f>
        <v>False</v>
      </c>
      <c r="R68" s="142" t="str" cm="1">
        <f t="array" aca="1" ref="R68" ca="1">INDIRECT("'"&amp;_xlfn.CONCAT("grp ",R$2*2)&amp;"'!"&amp;_xlfn.CONCAT(R$85,formatting!$A67+2))</f>
        <v>True</v>
      </c>
      <c r="S68" s="125" t="str" cm="1">
        <f t="array" aca="1" ref="S68" ca="1">INDIRECT("'"&amp;_xlfn.CONCAT("grp ",S$2*2)&amp;"'!"&amp;_xlfn.CONCAT(S$85,formatting!$A67+2))</f>
        <v>True</v>
      </c>
      <c r="T68" s="125" t="str" cm="1">
        <f t="array" aca="1" ref="T68" ca="1">INDIRECT("'"&amp;_xlfn.CONCAT("grp ",T$2*2)&amp;"'!"&amp;_xlfn.CONCAT(T$85,formatting!$A67+2))</f>
        <v>True</v>
      </c>
      <c r="U68" s="143" t="str" cm="1">
        <f t="array" aca="1" ref="U68" ca="1">INDIRECT("'"&amp;_xlfn.CONCAT("grp ",U$2*2)&amp;"'!"&amp;_xlfn.CONCAT(U$85,formatting!$A67+2))</f>
        <v>True</v>
      </c>
      <c r="V68" s="142" t="str" cm="1">
        <f t="array" aca="1" ref="V68" ca="1">INDIRECT("'"&amp;_xlfn.CONCAT("grp ",V$2*2)&amp;"'!"&amp;_xlfn.CONCAT(V$85,formatting!$A67+2))</f>
        <v>False</v>
      </c>
      <c r="W68" s="125" t="str" cm="1">
        <f t="array" aca="1" ref="W68" ca="1">INDIRECT("'"&amp;_xlfn.CONCAT("grp ",W$2*2)&amp;"'!"&amp;_xlfn.CONCAT(W$85,formatting!$A67+2))</f>
        <v>False</v>
      </c>
      <c r="X68" s="125" t="str" cm="1">
        <f t="array" aca="1" ref="X68" ca="1">INDIRECT("'"&amp;_xlfn.CONCAT("grp ",X$2*2)&amp;"'!"&amp;_xlfn.CONCAT(X$85,formatting!$A67+2))</f>
        <v>False</v>
      </c>
      <c r="Y68" s="143" t="str" cm="1">
        <f t="array" aca="1" ref="Y68" ca="1">INDIRECT("'"&amp;_xlfn.CONCAT("grp ",Y$2*2)&amp;"'!"&amp;_xlfn.CONCAT(Y$85,formatting!$A67+2))</f>
        <v>False</v>
      </c>
    </row>
    <row r="69" spans="1:25" ht="90" customHeight="1" x14ac:dyDescent="0.25">
      <c r="A69" s="22" t="str">
        <f>formatting!C68</f>
        <v>Rinse Glass</v>
      </c>
      <c r="B69" s="23" t="str">
        <f>formatting!D68</f>
        <v>T39</v>
      </c>
      <c r="C69" s="24"/>
      <c r="D69" s="24"/>
      <c r="E69" s="134"/>
      <c r="F69" s="142" cm="1">
        <f t="array" aca="1" ref="F69" ca="1">INDIRECT("'"&amp;_xlfn.CONCAT("grp ",F$2*2)&amp;"'!"&amp;_xlfn.CONCAT(F$85,formatting!$A68+2))</f>
        <v>8</v>
      </c>
      <c r="G69" s="125" cm="1">
        <f t="array" aca="1" ref="G69" ca="1">INDIRECT("'"&amp;_xlfn.CONCAT("grp ",G$2*2)&amp;"'!"&amp;_xlfn.CONCAT(G$85,formatting!$A68+2))</f>
        <v>4</v>
      </c>
      <c r="H69" s="125" cm="1">
        <f t="array" aca="1" ref="H69" ca="1">INDIRECT("'"&amp;_xlfn.CONCAT("grp ",H$2*2)&amp;"'!"&amp;_xlfn.CONCAT(H$85,formatting!$A68+2))</f>
        <v>4</v>
      </c>
      <c r="I69" s="143" cm="1">
        <f t="array" aca="1" ref="I69" ca="1">INDIRECT("'"&amp;_xlfn.CONCAT("grp ",I$2*2)&amp;"'!"&amp;_xlfn.CONCAT(I$85,formatting!$A68+2))</f>
        <v>4</v>
      </c>
      <c r="J69" s="136" cm="1">
        <f t="array" aca="1" ref="J69" ca="1">INDIRECT("'"&amp;_xlfn.CONCAT("grp ",J$2*2)&amp;"'!"&amp;_xlfn.CONCAT(J$85,formatting!$A68+2))</f>
        <v>6</v>
      </c>
      <c r="K69" s="125" cm="1">
        <f t="array" aca="1" ref="K69" ca="1">INDIRECT("'"&amp;_xlfn.CONCAT("grp ",K$2*2)&amp;"'!"&amp;_xlfn.CONCAT(K$85,formatting!$A68+2))</f>
        <v>6</v>
      </c>
      <c r="L69" s="125" cm="1">
        <f t="array" aca="1" ref="L69" ca="1">INDIRECT("'"&amp;_xlfn.CONCAT("grp ",L$2*2)&amp;"'!"&amp;_xlfn.CONCAT(L$85,formatting!$A68+2))</f>
        <v>6</v>
      </c>
      <c r="M69" s="143" cm="1">
        <f t="array" aca="1" ref="M69" ca="1">INDIRECT("'"&amp;_xlfn.CONCAT("grp ",M$2*2)&amp;"'!"&amp;_xlfn.CONCAT(M$85,formatting!$A68+2))</f>
        <v>6</v>
      </c>
      <c r="N69" s="142" t="str" cm="1">
        <f t="array" aca="1" ref="N69" ca="1">INDIRECT("'"&amp;_xlfn.CONCAT("grp ",N$2*2)&amp;"'!"&amp;_xlfn.CONCAT(N$85,formatting!$A68+2))</f>
        <v>False</v>
      </c>
      <c r="O69" s="125" t="str" cm="1">
        <f t="array" aca="1" ref="O69" ca="1">INDIRECT("'"&amp;_xlfn.CONCAT("grp ",O$2*2)&amp;"'!"&amp;_xlfn.CONCAT(O$85,formatting!$A68+2))</f>
        <v>False</v>
      </c>
      <c r="P69" s="125" t="str" cm="1">
        <f t="array" aca="1" ref="P69" ca="1">INDIRECT("'"&amp;_xlfn.CONCAT("grp ",P$2*2)&amp;"'!"&amp;_xlfn.CONCAT(P$85,formatting!$A68+2))</f>
        <v>False</v>
      </c>
      <c r="Q69" s="143" t="str" cm="1">
        <f t="array" aca="1" ref="Q69" ca="1">INDIRECT("'"&amp;_xlfn.CONCAT("grp ",Q$2*2)&amp;"'!"&amp;_xlfn.CONCAT(Q$85,formatting!$A68+2))</f>
        <v>False</v>
      </c>
      <c r="R69" s="142" t="str" cm="1">
        <f t="array" aca="1" ref="R69" ca="1">INDIRECT("'"&amp;_xlfn.CONCAT("grp ",R$2*2)&amp;"'!"&amp;_xlfn.CONCAT(R$85,formatting!$A68+2))</f>
        <v>True</v>
      </c>
      <c r="S69" s="125" t="str" cm="1">
        <f t="array" aca="1" ref="S69" ca="1">INDIRECT("'"&amp;_xlfn.CONCAT("grp ",S$2*2)&amp;"'!"&amp;_xlfn.CONCAT(S$85,formatting!$A68+2))</f>
        <v>True</v>
      </c>
      <c r="T69" s="125" t="str" cm="1">
        <f t="array" aca="1" ref="T69" ca="1">INDIRECT("'"&amp;_xlfn.CONCAT("grp ",T$2*2)&amp;"'!"&amp;_xlfn.CONCAT(T$85,formatting!$A68+2))</f>
        <v>True</v>
      </c>
      <c r="U69" s="143" t="str" cm="1">
        <f t="array" aca="1" ref="U69" ca="1">INDIRECT("'"&amp;_xlfn.CONCAT("grp ",U$2*2)&amp;"'!"&amp;_xlfn.CONCAT(U$85,formatting!$A68+2))</f>
        <v>True</v>
      </c>
      <c r="V69" s="142" t="str" cm="1">
        <f t="array" aca="1" ref="V69" ca="1">INDIRECT("'"&amp;_xlfn.CONCAT("grp ",V$2*2)&amp;"'!"&amp;_xlfn.CONCAT(V$85,formatting!$A68+2))</f>
        <v>True</v>
      </c>
      <c r="W69" s="125" t="str" cm="1">
        <f t="array" aca="1" ref="W69" ca="1">INDIRECT("'"&amp;_xlfn.CONCAT("grp ",W$2*2)&amp;"'!"&amp;_xlfn.CONCAT(W$85,formatting!$A68+2))</f>
        <v>True</v>
      </c>
      <c r="X69" s="125" t="str" cm="1">
        <f t="array" aca="1" ref="X69" ca="1">INDIRECT("'"&amp;_xlfn.CONCAT("grp ",X$2*2)&amp;"'!"&amp;_xlfn.CONCAT(X$85,formatting!$A68+2))</f>
        <v>True</v>
      </c>
      <c r="Y69" s="143" t="str" cm="1">
        <f t="array" aca="1" ref="Y69" ca="1">INDIRECT("'"&amp;_xlfn.CONCAT("grp ",Y$2*2)&amp;"'!"&amp;_xlfn.CONCAT(Y$85,formatting!$A68+2))</f>
        <v>True</v>
      </c>
    </row>
    <row r="70" spans="1:25" ht="90" customHeight="1" x14ac:dyDescent="0.25">
      <c r="A70" s="22" t="str">
        <f>formatting!C69</f>
        <v>Rinse Glass</v>
      </c>
      <c r="B70" s="23" t="str">
        <f>formatting!D69</f>
        <v>T51</v>
      </c>
      <c r="C70" s="24"/>
      <c r="D70" s="24"/>
      <c r="E70" s="134"/>
      <c r="F70" s="142" cm="1">
        <f t="array" aca="1" ref="F70" ca="1">INDIRECT("'"&amp;_xlfn.CONCAT("grp ",F$2*2)&amp;"'!"&amp;_xlfn.CONCAT(F$85,formatting!$A69+2))</f>
        <v>4</v>
      </c>
      <c r="G70" s="125" cm="1">
        <f t="array" aca="1" ref="G70" ca="1">INDIRECT("'"&amp;_xlfn.CONCAT("grp ",G$2*2)&amp;"'!"&amp;_xlfn.CONCAT(G$85,formatting!$A69+2))</f>
        <v>4</v>
      </c>
      <c r="H70" s="125" cm="1">
        <f t="array" aca="1" ref="H70" ca="1">INDIRECT("'"&amp;_xlfn.CONCAT("grp ",H$2*2)&amp;"'!"&amp;_xlfn.CONCAT(H$85,formatting!$A69+2))</f>
        <v>4</v>
      </c>
      <c r="I70" s="143" cm="1">
        <f t="array" aca="1" ref="I70" ca="1">INDIRECT("'"&amp;_xlfn.CONCAT("grp ",I$2*2)&amp;"'!"&amp;_xlfn.CONCAT(I$85,formatting!$A69+2))</f>
        <v>4</v>
      </c>
      <c r="J70" s="136" cm="1">
        <f t="array" aca="1" ref="J70" ca="1">INDIRECT("'"&amp;_xlfn.CONCAT("grp ",J$2*2)&amp;"'!"&amp;_xlfn.CONCAT(J$85,formatting!$A69+2))</f>
        <v>6</v>
      </c>
      <c r="K70" s="125" cm="1">
        <f t="array" aca="1" ref="K70" ca="1">INDIRECT("'"&amp;_xlfn.CONCAT("grp ",K$2*2)&amp;"'!"&amp;_xlfn.CONCAT(K$85,formatting!$A69+2))</f>
        <v>6</v>
      </c>
      <c r="L70" s="125" cm="1">
        <f t="array" aca="1" ref="L70" ca="1">INDIRECT("'"&amp;_xlfn.CONCAT("grp ",L$2*2)&amp;"'!"&amp;_xlfn.CONCAT(L$85,formatting!$A69+2))</f>
        <v>6</v>
      </c>
      <c r="M70" s="143" cm="1">
        <f t="array" aca="1" ref="M70" ca="1">INDIRECT("'"&amp;_xlfn.CONCAT("grp ",M$2*2)&amp;"'!"&amp;_xlfn.CONCAT(M$85,formatting!$A69+2))</f>
        <v>6</v>
      </c>
      <c r="N70" s="142" t="str" cm="1">
        <f t="array" aca="1" ref="N70" ca="1">INDIRECT("'"&amp;_xlfn.CONCAT("grp ",N$2*2)&amp;"'!"&amp;_xlfn.CONCAT(N$85,formatting!$A69+2))</f>
        <v>False</v>
      </c>
      <c r="O70" s="125" t="str" cm="1">
        <f t="array" aca="1" ref="O70" ca="1">INDIRECT("'"&amp;_xlfn.CONCAT("grp ",O$2*2)&amp;"'!"&amp;_xlfn.CONCAT(O$85,formatting!$A69+2))</f>
        <v>False</v>
      </c>
      <c r="P70" s="125" t="str" cm="1">
        <f t="array" aca="1" ref="P70" ca="1">INDIRECT("'"&amp;_xlfn.CONCAT("grp ",P$2*2)&amp;"'!"&amp;_xlfn.CONCAT(P$85,formatting!$A69+2))</f>
        <v>False</v>
      </c>
      <c r="Q70" s="143" t="str" cm="1">
        <f t="array" aca="1" ref="Q70" ca="1">INDIRECT("'"&amp;_xlfn.CONCAT("grp ",Q$2*2)&amp;"'!"&amp;_xlfn.CONCAT(Q$85,formatting!$A69+2))</f>
        <v>False</v>
      </c>
      <c r="R70" s="142" t="str" cm="1">
        <f t="array" aca="1" ref="R70" ca="1">INDIRECT("'"&amp;_xlfn.CONCAT("grp ",R$2*2)&amp;"'!"&amp;_xlfn.CONCAT(R$85,formatting!$A69+2))</f>
        <v>True</v>
      </c>
      <c r="S70" s="125" t="str" cm="1">
        <f t="array" aca="1" ref="S70" ca="1">INDIRECT("'"&amp;_xlfn.CONCAT("grp ",S$2*2)&amp;"'!"&amp;_xlfn.CONCAT(S$85,formatting!$A69+2))</f>
        <v>True</v>
      </c>
      <c r="T70" s="125" t="str" cm="1">
        <f t="array" aca="1" ref="T70" ca="1">INDIRECT("'"&amp;_xlfn.CONCAT("grp ",T$2*2)&amp;"'!"&amp;_xlfn.CONCAT(T$85,formatting!$A69+2))</f>
        <v>True</v>
      </c>
      <c r="U70" s="143" t="str" cm="1">
        <f t="array" aca="1" ref="U70" ca="1">INDIRECT("'"&amp;_xlfn.CONCAT("grp ",U$2*2)&amp;"'!"&amp;_xlfn.CONCAT(U$85,formatting!$A69+2))</f>
        <v>True</v>
      </c>
      <c r="V70" s="142" t="str" cm="1">
        <f t="array" aca="1" ref="V70" ca="1">INDIRECT("'"&amp;_xlfn.CONCAT("grp ",V$2*2)&amp;"'!"&amp;_xlfn.CONCAT(V$85,formatting!$A69+2))</f>
        <v>True</v>
      </c>
      <c r="W70" s="125" t="str" cm="1">
        <f t="array" aca="1" ref="W70" ca="1">INDIRECT("'"&amp;_xlfn.CONCAT("grp ",W$2*2)&amp;"'!"&amp;_xlfn.CONCAT(W$85,formatting!$A69+2))</f>
        <v>True</v>
      </c>
      <c r="X70" s="125" t="str" cm="1">
        <f t="array" aca="1" ref="X70" ca="1">INDIRECT("'"&amp;_xlfn.CONCAT("grp ",X$2*2)&amp;"'!"&amp;_xlfn.CONCAT(X$85,formatting!$A69+2))</f>
        <v>True</v>
      </c>
      <c r="Y70" s="143" t="str" cm="1">
        <f t="array" aca="1" ref="Y70" ca="1">INDIRECT("'"&amp;_xlfn.CONCAT("grp ",Y$2*2)&amp;"'!"&amp;_xlfn.CONCAT(Y$85,formatting!$A69+2))</f>
        <v>True</v>
      </c>
    </row>
    <row r="71" spans="1:25" ht="90" customHeight="1" x14ac:dyDescent="0.25">
      <c r="A71" s="22" t="str">
        <f>formatting!C70</f>
        <v>Rinse Glass</v>
      </c>
      <c r="B71" s="23" t="str">
        <f>formatting!D70</f>
        <v>T58</v>
      </c>
      <c r="C71" s="24"/>
      <c r="D71" s="24"/>
      <c r="E71" s="134"/>
      <c r="F71" s="142" cm="1">
        <f t="array" aca="1" ref="F71" ca="1">INDIRECT("'"&amp;_xlfn.CONCAT("grp ",F$2*2)&amp;"'!"&amp;_xlfn.CONCAT(F$85,formatting!$A70+2))</f>
        <v>7</v>
      </c>
      <c r="G71" s="125" cm="1">
        <f t="array" aca="1" ref="G71" ca="1">INDIRECT("'"&amp;_xlfn.CONCAT("grp ",G$2*2)&amp;"'!"&amp;_xlfn.CONCAT(G$85,formatting!$A70+2))</f>
        <v>4</v>
      </c>
      <c r="H71" s="125" cm="1">
        <f t="array" aca="1" ref="H71" ca="1">INDIRECT("'"&amp;_xlfn.CONCAT("grp ",H$2*2)&amp;"'!"&amp;_xlfn.CONCAT(H$85,formatting!$A70+2))</f>
        <v>5</v>
      </c>
      <c r="I71" s="143" cm="1">
        <f t="array" aca="1" ref="I71" ca="1">INDIRECT("'"&amp;_xlfn.CONCAT("grp ",I$2*2)&amp;"'!"&amp;_xlfn.CONCAT(I$85,formatting!$A70+2))</f>
        <v>4</v>
      </c>
      <c r="J71" s="136" cm="1">
        <f t="array" aca="1" ref="J71" ca="1">INDIRECT("'"&amp;_xlfn.CONCAT("grp ",J$2*2)&amp;"'!"&amp;_xlfn.CONCAT(J$85,formatting!$A70+2))</f>
        <v>6</v>
      </c>
      <c r="K71" s="125" cm="1">
        <f t="array" aca="1" ref="K71" ca="1">INDIRECT("'"&amp;_xlfn.CONCAT("grp ",K$2*2)&amp;"'!"&amp;_xlfn.CONCAT(K$85,formatting!$A70+2))</f>
        <v>6</v>
      </c>
      <c r="L71" s="125" cm="1">
        <f t="array" aca="1" ref="L71" ca="1">INDIRECT("'"&amp;_xlfn.CONCAT("grp ",L$2*2)&amp;"'!"&amp;_xlfn.CONCAT(L$85,formatting!$A70+2))</f>
        <v>6</v>
      </c>
      <c r="M71" s="143" cm="1">
        <f t="array" aca="1" ref="M71" ca="1">INDIRECT("'"&amp;_xlfn.CONCAT("grp ",M$2*2)&amp;"'!"&amp;_xlfn.CONCAT(M$85,formatting!$A70+2))</f>
        <v>6</v>
      </c>
      <c r="N71" s="142" t="str" cm="1">
        <f t="array" aca="1" ref="N71" ca="1">INDIRECT("'"&amp;_xlfn.CONCAT("grp ",N$2*2)&amp;"'!"&amp;_xlfn.CONCAT(N$85,formatting!$A70+2))</f>
        <v>False</v>
      </c>
      <c r="O71" s="125" t="str" cm="1">
        <f t="array" aca="1" ref="O71" ca="1">INDIRECT("'"&amp;_xlfn.CONCAT("grp ",O$2*2)&amp;"'!"&amp;_xlfn.CONCAT(O$85,formatting!$A70+2))</f>
        <v>False</v>
      </c>
      <c r="P71" s="125" t="str" cm="1">
        <f t="array" aca="1" ref="P71" ca="1">INDIRECT("'"&amp;_xlfn.CONCAT("grp ",P$2*2)&amp;"'!"&amp;_xlfn.CONCAT(P$85,formatting!$A70+2))</f>
        <v>False</v>
      </c>
      <c r="Q71" s="143" t="str" cm="1">
        <f t="array" aca="1" ref="Q71" ca="1">INDIRECT("'"&amp;_xlfn.CONCAT("grp ",Q$2*2)&amp;"'!"&amp;_xlfn.CONCAT(Q$85,formatting!$A70+2))</f>
        <v>False</v>
      </c>
      <c r="R71" s="142" t="str" cm="1">
        <f t="array" aca="1" ref="R71" ca="1">INDIRECT("'"&amp;_xlfn.CONCAT("grp ",R$2*2)&amp;"'!"&amp;_xlfn.CONCAT(R$85,formatting!$A70+2))</f>
        <v>True</v>
      </c>
      <c r="S71" s="125" t="str" cm="1">
        <f t="array" aca="1" ref="S71" ca="1">INDIRECT("'"&amp;_xlfn.CONCAT("grp ",S$2*2)&amp;"'!"&amp;_xlfn.CONCAT(S$85,formatting!$A70+2))</f>
        <v>True</v>
      </c>
      <c r="T71" s="125" t="str" cm="1">
        <f t="array" aca="1" ref="T71" ca="1">INDIRECT("'"&amp;_xlfn.CONCAT("grp ",T$2*2)&amp;"'!"&amp;_xlfn.CONCAT(T$85,formatting!$A70+2))</f>
        <v>True</v>
      </c>
      <c r="U71" s="143" t="str" cm="1">
        <f t="array" aca="1" ref="U71" ca="1">INDIRECT("'"&amp;_xlfn.CONCAT("grp ",U$2*2)&amp;"'!"&amp;_xlfn.CONCAT(U$85,formatting!$A70+2))</f>
        <v>True</v>
      </c>
      <c r="V71" s="142" t="str" cm="1">
        <f t="array" aca="1" ref="V71" ca="1">INDIRECT("'"&amp;_xlfn.CONCAT("grp ",V$2*2)&amp;"'!"&amp;_xlfn.CONCAT(V$85,formatting!$A70+2))</f>
        <v>True</v>
      </c>
      <c r="W71" s="125" t="str" cm="1">
        <f t="array" aca="1" ref="W71" ca="1">INDIRECT("'"&amp;_xlfn.CONCAT("grp ",W$2*2)&amp;"'!"&amp;_xlfn.CONCAT(W$85,formatting!$A70+2))</f>
        <v>False</v>
      </c>
      <c r="X71" s="125" t="str" cm="1">
        <f t="array" aca="1" ref="X71" ca="1">INDIRECT("'"&amp;_xlfn.CONCAT("grp ",X$2*2)&amp;"'!"&amp;_xlfn.CONCAT(X$85,formatting!$A70+2))</f>
        <v>True</v>
      </c>
      <c r="Y71" s="143" t="str" cm="1">
        <f t="array" aca="1" ref="Y71" ca="1">INDIRECT("'"&amp;_xlfn.CONCAT("grp ",Y$2*2)&amp;"'!"&amp;_xlfn.CONCAT(Y$85,formatting!$A70+2))</f>
        <v>False</v>
      </c>
    </row>
    <row r="72" spans="1:25" ht="90" customHeight="1" x14ac:dyDescent="0.25">
      <c r="A72" s="22" t="str">
        <f>formatting!C71</f>
        <v>Rinse Glass</v>
      </c>
      <c r="B72" s="23" t="str">
        <f>formatting!D71</f>
        <v>T69</v>
      </c>
      <c r="C72" s="24"/>
      <c r="D72" s="24"/>
      <c r="E72" s="134"/>
      <c r="F72" s="142" cm="1">
        <f t="array" aca="1" ref="F72" ca="1">INDIRECT("'"&amp;_xlfn.CONCAT("grp ",F$2*2)&amp;"'!"&amp;_xlfn.CONCAT(F$85,formatting!$A71+2))</f>
        <v>19</v>
      </c>
      <c r="G72" s="125" cm="1">
        <f t="array" aca="1" ref="G72" ca="1">INDIRECT("'"&amp;_xlfn.CONCAT("grp ",G$2*2)&amp;"'!"&amp;_xlfn.CONCAT(G$85,formatting!$A71+2))</f>
        <v>4</v>
      </c>
      <c r="H72" s="125" cm="1">
        <f t="array" aca="1" ref="H72" ca="1">INDIRECT("'"&amp;_xlfn.CONCAT("grp ",H$2*2)&amp;"'!"&amp;_xlfn.CONCAT(H$85,formatting!$A71+2))</f>
        <v>12</v>
      </c>
      <c r="I72" s="143" cm="1">
        <f t="array" aca="1" ref="I72" ca="1">INDIRECT("'"&amp;_xlfn.CONCAT("grp ",I$2*2)&amp;"'!"&amp;_xlfn.CONCAT(I$85,formatting!$A71+2))</f>
        <v>8</v>
      </c>
      <c r="J72" s="136" cm="1">
        <f t="array" aca="1" ref="J72" ca="1">INDIRECT("'"&amp;_xlfn.CONCAT("grp ",J$2*2)&amp;"'!"&amp;_xlfn.CONCAT(J$85,formatting!$A71+2))</f>
        <v>6</v>
      </c>
      <c r="K72" s="125" cm="1">
        <f t="array" aca="1" ref="K72" ca="1">INDIRECT("'"&amp;_xlfn.CONCAT("grp ",K$2*2)&amp;"'!"&amp;_xlfn.CONCAT(K$85,formatting!$A71+2))</f>
        <v>6</v>
      </c>
      <c r="L72" s="125" cm="1">
        <f t="array" aca="1" ref="L72" ca="1">INDIRECT("'"&amp;_xlfn.CONCAT("grp ",L$2*2)&amp;"'!"&amp;_xlfn.CONCAT(L$85,formatting!$A71+2))</f>
        <v>6</v>
      </c>
      <c r="M72" s="143" cm="1">
        <f t="array" aca="1" ref="M72" ca="1">INDIRECT("'"&amp;_xlfn.CONCAT("grp ",M$2*2)&amp;"'!"&amp;_xlfn.CONCAT(M$85,formatting!$A71+2))</f>
        <v>6</v>
      </c>
      <c r="N72" s="142" t="str" cm="1">
        <f t="array" aca="1" ref="N72" ca="1">INDIRECT("'"&amp;_xlfn.CONCAT("grp ",N$2*2)&amp;"'!"&amp;_xlfn.CONCAT(N$85,formatting!$A71+2))</f>
        <v>False</v>
      </c>
      <c r="O72" s="125" t="str" cm="1">
        <f t="array" aca="1" ref="O72" ca="1">INDIRECT("'"&amp;_xlfn.CONCAT("grp ",O$2*2)&amp;"'!"&amp;_xlfn.CONCAT(O$85,formatting!$A71+2))</f>
        <v>False</v>
      </c>
      <c r="P72" s="125" t="str" cm="1">
        <f t="array" aca="1" ref="P72" ca="1">INDIRECT("'"&amp;_xlfn.CONCAT("grp ",P$2*2)&amp;"'!"&amp;_xlfn.CONCAT(P$85,formatting!$A71+2))</f>
        <v>False</v>
      </c>
      <c r="Q72" s="143" t="str" cm="1">
        <f t="array" aca="1" ref="Q72" ca="1">INDIRECT("'"&amp;_xlfn.CONCAT("grp ",Q$2*2)&amp;"'!"&amp;_xlfn.CONCAT(Q$85,formatting!$A71+2))</f>
        <v>False</v>
      </c>
      <c r="R72" s="142" t="str" cm="1">
        <f t="array" aca="1" ref="R72" ca="1">INDIRECT("'"&amp;_xlfn.CONCAT("grp ",R$2*2)&amp;"'!"&amp;_xlfn.CONCAT(R$85,formatting!$A71+2))</f>
        <v>True</v>
      </c>
      <c r="S72" s="125" t="str" cm="1">
        <f t="array" aca="1" ref="S72" ca="1">INDIRECT("'"&amp;_xlfn.CONCAT("grp ",S$2*2)&amp;"'!"&amp;_xlfn.CONCAT(S$85,formatting!$A71+2))</f>
        <v>True</v>
      </c>
      <c r="T72" s="125" t="str" cm="1">
        <f t="array" aca="1" ref="T72" ca="1">INDIRECT("'"&amp;_xlfn.CONCAT("grp ",T$2*2)&amp;"'!"&amp;_xlfn.CONCAT(T$85,formatting!$A71+2))</f>
        <v>True</v>
      </c>
      <c r="U72" s="143" t="str" cm="1">
        <f t="array" aca="1" ref="U72" ca="1">INDIRECT("'"&amp;_xlfn.CONCAT("grp ",U$2*2)&amp;"'!"&amp;_xlfn.CONCAT(U$85,formatting!$A71+2))</f>
        <v>True</v>
      </c>
      <c r="V72" s="142" t="str" cm="1">
        <f t="array" aca="1" ref="V72" ca="1">INDIRECT("'"&amp;_xlfn.CONCAT("grp ",V$2*2)&amp;"'!"&amp;_xlfn.CONCAT(V$85,formatting!$A71+2))</f>
        <v>True</v>
      </c>
      <c r="W72" s="125" t="str" cm="1">
        <f t="array" aca="1" ref="W72" ca="1">INDIRECT("'"&amp;_xlfn.CONCAT("grp ",W$2*2)&amp;"'!"&amp;_xlfn.CONCAT(W$85,formatting!$A71+2))</f>
        <v>True</v>
      </c>
      <c r="X72" s="125" t="str" cm="1">
        <f t="array" aca="1" ref="X72" ca="1">INDIRECT("'"&amp;_xlfn.CONCAT("grp ",X$2*2)&amp;"'!"&amp;_xlfn.CONCAT(X$85,formatting!$A71+2))</f>
        <v>True</v>
      </c>
      <c r="Y72" s="143" t="str" cm="1">
        <f t="array" aca="1" ref="Y72" ca="1">INDIRECT("'"&amp;_xlfn.CONCAT("grp ",Y$2*2)&amp;"'!"&amp;_xlfn.CONCAT(Y$85,formatting!$A71+2))</f>
        <v>True</v>
      </c>
    </row>
    <row r="73" spans="1:25" ht="90" customHeight="1" x14ac:dyDescent="0.25">
      <c r="A73" s="22" t="str">
        <f>formatting!C72</f>
        <v>Red Plug</v>
      </c>
      <c r="B73" s="23" t="str">
        <f>formatting!D72</f>
        <v>F26</v>
      </c>
      <c r="C73" s="24"/>
      <c r="D73" s="24"/>
      <c r="E73" s="134"/>
      <c r="F73" s="142" cm="1">
        <f t="array" aca="1" ref="F73" ca="1">INDIRECT("'"&amp;_xlfn.CONCAT("grp ",F$2*2)&amp;"'!"&amp;_xlfn.CONCAT(F$85,formatting!$A72+2))</f>
        <v>3</v>
      </c>
      <c r="G73" s="125" cm="1">
        <f t="array" aca="1" ref="G73" ca="1">INDIRECT("'"&amp;_xlfn.CONCAT("grp ",G$2*2)&amp;"'!"&amp;_xlfn.CONCAT(G$85,formatting!$A72+2))</f>
        <v>3</v>
      </c>
      <c r="H73" s="125" cm="1">
        <f t="array" aca="1" ref="H73" ca="1">INDIRECT("'"&amp;_xlfn.CONCAT("grp ",H$2*2)&amp;"'!"&amp;_xlfn.CONCAT(H$85,formatting!$A72+2))</f>
        <v>3</v>
      </c>
      <c r="I73" s="143" cm="1">
        <f t="array" aca="1" ref="I73" ca="1">INDIRECT("'"&amp;_xlfn.CONCAT("grp ",I$2*2)&amp;"'!"&amp;_xlfn.CONCAT(I$85,formatting!$A72+2))</f>
        <v>3</v>
      </c>
      <c r="J73" s="136" cm="1">
        <f t="array" aca="1" ref="J73" ca="1">INDIRECT("'"&amp;_xlfn.CONCAT("grp ",J$2*2)&amp;"'!"&amp;_xlfn.CONCAT(J$85,formatting!$A72+2))</f>
        <v>6</v>
      </c>
      <c r="K73" s="125" cm="1">
        <f t="array" aca="1" ref="K73" ca="1">INDIRECT("'"&amp;_xlfn.CONCAT("grp ",K$2*2)&amp;"'!"&amp;_xlfn.CONCAT(K$85,formatting!$A72+2))</f>
        <v>6</v>
      </c>
      <c r="L73" s="125" cm="1">
        <f t="array" aca="1" ref="L73" ca="1">INDIRECT("'"&amp;_xlfn.CONCAT("grp ",L$2*2)&amp;"'!"&amp;_xlfn.CONCAT(L$85,formatting!$A72+2))</f>
        <v>6</v>
      </c>
      <c r="M73" s="143" cm="1">
        <f t="array" aca="1" ref="M73" ca="1">INDIRECT("'"&amp;_xlfn.CONCAT("grp ",M$2*2)&amp;"'!"&amp;_xlfn.CONCAT(M$85,formatting!$A72+2))</f>
        <v>6</v>
      </c>
      <c r="N73" s="142" t="str" cm="1">
        <f t="array" aca="1" ref="N73" ca="1">INDIRECT("'"&amp;_xlfn.CONCAT("grp ",N$2*2)&amp;"'!"&amp;_xlfn.CONCAT(N$85,formatting!$A72+2))</f>
        <v>False</v>
      </c>
      <c r="O73" s="125" t="str" cm="1">
        <f t="array" aca="1" ref="O73" ca="1">INDIRECT("'"&amp;_xlfn.CONCAT("grp ",O$2*2)&amp;"'!"&amp;_xlfn.CONCAT(O$85,formatting!$A72+2))</f>
        <v>False</v>
      </c>
      <c r="P73" s="125" t="str" cm="1">
        <f t="array" aca="1" ref="P73" ca="1">INDIRECT("'"&amp;_xlfn.CONCAT("grp ",P$2*2)&amp;"'!"&amp;_xlfn.CONCAT(P$85,formatting!$A72+2))</f>
        <v>False</v>
      </c>
      <c r="Q73" s="143" t="str" cm="1">
        <f t="array" aca="1" ref="Q73" ca="1">INDIRECT("'"&amp;_xlfn.CONCAT("grp ",Q$2*2)&amp;"'!"&amp;_xlfn.CONCAT(Q$85,formatting!$A72+2))</f>
        <v>False</v>
      </c>
      <c r="R73" s="142" t="str" cm="1">
        <f t="array" aca="1" ref="R73" ca="1">INDIRECT("'"&amp;_xlfn.CONCAT("grp ",R$2*2)&amp;"'!"&amp;_xlfn.CONCAT(R$85,formatting!$A72+2))</f>
        <v>True</v>
      </c>
      <c r="S73" s="125" t="str" cm="1">
        <f t="array" aca="1" ref="S73" ca="1">INDIRECT("'"&amp;_xlfn.CONCAT("grp ",S$2*2)&amp;"'!"&amp;_xlfn.CONCAT(S$85,formatting!$A72+2))</f>
        <v>True</v>
      </c>
      <c r="T73" s="125" t="str" cm="1">
        <f t="array" aca="1" ref="T73" ca="1">INDIRECT("'"&amp;_xlfn.CONCAT("grp ",T$2*2)&amp;"'!"&amp;_xlfn.CONCAT(T$85,formatting!$A72+2))</f>
        <v>True</v>
      </c>
      <c r="U73" s="143" t="str" cm="1">
        <f t="array" aca="1" ref="U73" ca="1">INDIRECT("'"&amp;_xlfn.CONCAT("grp ",U$2*2)&amp;"'!"&amp;_xlfn.CONCAT(U$85,formatting!$A72+2))</f>
        <v>True</v>
      </c>
      <c r="V73" s="142" t="str" cm="1">
        <f t="array" aca="1" ref="V73" ca="1">INDIRECT("'"&amp;_xlfn.CONCAT("grp ",V$2*2)&amp;"'!"&amp;_xlfn.CONCAT(V$85,formatting!$A72+2))</f>
        <v>True</v>
      </c>
      <c r="W73" s="125" t="str" cm="1">
        <f t="array" aca="1" ref="W73" ca="1">INDIRECT("'"&amp;_xlfn.CONCAT("grp ",W$2*2)&amp;"'!"&amp;_xlfn.CONCAT(W$85,formatting!$A72+2))</f>
        <v>True</v>
      </c>
      <c r="X73" s="125" t="str" cm="1">
        <f t="array" aca="1" ref="X73" ca="1">INDIRECT("'"&amp;_xlfn.CONCAT("grp ",X$2*2)&amp;"'!"&amp;_xlfn.CONCAT(X$85,formatting!$A72+2))</f>
        <v>True</v>
      </c>
      <c r="Y73" s="143" t="str" cm="1">
        <f t="array" aca="1" ref="Y73" ca="1">INDIRECT("'"&amp;_xlfn.CONCAT("grp ",Y$2*2)&amp;"'!"&amp;_xlfn.CONCAT(Y$85,formatting!$A72+2))</f>
        <v>True</v>
      </c>
    </row>
    <row r="74" spans="1:25" ht="90" customHeight="1" x14ac:dyDescent="0.25">
      <c r="A74" s="22" t="str">
        <f>formatting!C73</f>
        <v>Red Plug</v>
      </c>
      <c r="B74" s="23" t="str">
        <f>formatting!D73</f>
        <v>T21</v>
      </c>
      <c r="C74" s="24"/>
      <c r="D74" s="24"/>
      <c r="E74" s="134"/>
      <c r="F74" s="142" cm="1">
        <f t="array" aca="1" ref="F74" ca="1">INDIRECT("'"&amp;_xlfn.CONCAT("grp ",F$2*2)&amp;"'!"&amp;_xlfn.CONCAT(F$85,formatting!$A73+2))</f>
        <v>4</v>
      </c>
      <c r="G74" s="125" cm="1">
        <f t="array" aca="1" ref="G74" ca="1">INDIRECT("'"&amp;_xlfn.CONCAT("grp ",G$2*2)&amp;"'!"&amp;_xlfn.CONCAT(G$85,formatting!$A73+2))</f>
        <v>4</v>
      </c>
      <c r="H74" s="125" cm="1">
        <f t="array" aca="1" ref="H74" ca="1">INDIRECT("'"&amp;_xlfn.CONCAT("grp ",H$2*2)&amp;"'!"&amp;_xlfn.CONCAT(H$85,formatting!$A73+2))</f>
        <v>4</v>
      </c>
      <c r="I74" s="143" cm="1">
        <f t="array" aca="1" ref="I74" ca="1">INDIRECT("'"&amp;_xlfn.CONCAT("grp ",I$2*2)&amp;"'!"&amp;_xlfn.CONCAT(I$85,formatting!$A73+2))</f>
        <v>4</v>
      </c>
      <c r="J74" s="136" cm="1">
        <f t="array" aca="1" ref="J74" ca="1">INDIRECT("'"&amp;_xlfn.CONCAT("grp ",J$2*2)&amp;"'!"&amp;_xlfn.CONCAT(J$85,formatting!$A73+2))</f>
        <v>6</v>
      </c>
      <c r="K74" s="125" cm="1">
        <f t="array" aca="1" ref="K74" ca="1">INDIRECT("'"&amp;_xlfn.CONCAT("grp ",K$2*2)&amp;"'!"&amp;_xlfn.CONCAT(K$85,formatting!$A73+2))</f>
        <v>6</v>
      </c>
      <c r="L74" s="125" cm="1">
        <f t="array" aca="1" ref="L74" ca="1">INDIRECT("'"&amp;_xlfn.CONCAT("grp ",L$2*2)&amp;"'!"&amp;_xlfn.CONCAT(L$85,formatting!$A73+2))</f>
        <v>6</v>
      </c>
      <c r="M74" s="143" cm="1">
        <f t="array" aca="1" ref="M74" ca="1">INDIRECT("'"&amp;_xlfn.CONCAT("grp ",M$2*2)&amp;"'!"&amp;_xlfn.CONCAT(M$85,formatting!$A73+2))</f>
        <v>6</v>
      </c>
      <c r="N74" s="142" t="str" cm="1">
        <f t="array" aca="1" ref="N74" ca="1">INDIRECT("'"&amp;_xlfn.CONCAT("grp ",N$2*2)&amp;"'!"&amp;_xlfn.CONCAT(N$85,formatting!$A73+2))</f>
        <v>False</v>
      </c>
      <c r="O74" s="125" t="str" cm="1">
        <f t="array" aca="1" ref="O74" ca="1">INDIRECT("'"&amp;_xlfn.CONCAT("grp ",O$2*2)&amp;"'!"&amp;_xlfn.CONCAT(O$85,formatting!$A73+2))</f>
        <v>False</v>
      </c>
      <c r="P74" s="125" t="str" cm="1">
        <f t="array" aca="1" ref="P74" ca="1">INDIRECT("'"&amp;_xlfn.CONCAT("grp ",P$2*2)&amp;"'!"&amp;_xlfn.CONCAT(P$85,formatting!$A73+2))</f>
        <v>False</v>
      </c>
      <c r="Q74" s="143" t="str" cm="1">
        <f t="array" aca="1" ref="Q74" ca="1">INDIRECT("'"&amp;_xlfn.CONCAT("grp ",Q$2*2)&amp;"'!"&amp;_xlfn.CONCAT(Q$85,formatting!$A73+2))</f>
        <v>False</v>
      </c>
      <c r="R74" s="142" t="str" cm="1">
        <f t="array" aca="1" ref="R74" ca="1">INDIRECT("'"&amp;_xlfn.CONCAT("grp ",R$2*2)&amp;"'!"&amp;_xlfn.CONCAT(R$85,formatting!$A73+2))</f>
        <v>True</v>
      </c>
      <c r="S74" s="125" t="str" cm="1">
        <f t="array" aca="1" ref="S74" ca="1">INDIRECT("'"&amp;_xlfn.CONCAT("grp ",S$2*2)&amp;"'!"&amp;_xlfn.CONCAT(S$85,formatting!$A73+2))</f>
        <v>True</v>
      </c>
      <c r="T74" s="125" t="str" cm="1">
        <f t="array" aca="1" ref="T74" ca="1">INDIRECT("'"&amp;_xlfn.CONCAT("grp ",T$2*2)&amp;"'!"&amp;_xlfn.CONCAT(T$85,formatting!$A73+2))</f>
        <v>True</v>
      </c>
      <c r="U74" s="143" t="str" cm="1">
        <f t="array" aca="1" ref="U74" ca="1">INDIRECT("'"&amp;_xlfn.CONCAT("grp ",U$2*2)&amp;"'!"&amp;_xlfn.CONCAT(U$85,formatting!$A73+2))</f>
        <v>True</v>
      </c>
      <c r="V74" s="142" t="str" cm="1">
        <f t="array" aca="1" ref="V74" ca="1">INDIRECT("'"&amp;_xlfn.CONCAT("grp ",V$2*2)&amp;"'!"&amp;_xlfn.CONCAT(V$85,formatting!$A73+2))</f>
        <v>True</v>
      </c>
      <c r="W74" s="125" t="str" cm="1">
        <f t="array" aca="1" ref="W74" ca="1">INDIRECT("'"&amp;_xlfn.CONCAT("grp ",W$2*2)&amp;"'!"&amp;_xlfn.CONCAT(W$85,formatting!$A73+2))</f>
        <v>True</v>
      </c>
      <c r="X74" s="125" t="str" cm="1">
        <f t="array" aca="1" ref="X74" ca="1">INDIRECT("'"&amp;_xlfn.CONCAT("grp ",X$2*2)&amp;"'!"&amp;_xlfn.CONCAT(X$85,formatting!$A73+2))</f>
        <v>True</v>
      </c>
      <c r="Y74" s="143" t="str" cm="1">
        <f t="array" aca="1" ref="Y74" ca="1">INDIRECT("'"&amp;_xlfn.CONCAT("grp ",Y$2*2)&amp;"'!"&amp;_xlfn.CONCAT(Y$85,formatting!$A73+2))</f>
        <v>True</v>
      </c>
    </row>
    <row r="75" spans="1:25" ht="90" customHeight="1" x14ac:dyDescent="0.25">
      <c r="A75" s="22" t="str">
        <f>formatting!C74</f>
        <v>Glass Vial</v>
      </c>
      <c r="B75" s="23" t="str">
        <f>formatting!D74</f>
        <v>T10</v>
      </c>
      <c r="C75" s="24"/>
      <c r="D75" s="24"/>
      <c r="E75" s="134"/>
      <c r="F75" s="142" cm="1">
        <f t="array" aca="1" ref="F75" ca="1">INDIRECT("'"&amp;_xlfn.CONCAT("grp ",F$2*2)&amp;"'!"&amp;_xlfn.CONCAT(F$85,formatting!$A74+2))</f>
        <v>4</v>
      </c>
      <c r="G75" s="125" cm="1">
        <f t="array" aca="1" ref="G75" ca="1">INDIRECT("'"&amp;_xlfn.CONCAT("grp ",G$2*2)&amp;"'!"&amp;_xlfn.CONCAT(G$85,formatting!$A74+2))</f>
        <v>4</v>
      </c>
      <c r="H75" s="125" cm="1">
        <f t="array" aca="1" ref="H75" ca="1">INDIRECT("'"&amp;_xlfn.CONCAT("grp ",H$2*2)&amp;"'!"&amp;_xlfn.CONCAT(H$85,formatting!$A74+2))</f>
        <v>4</v>
      </c>
      <c r="I75" s="143" cm="1">
        <f t="array" aca="1" ref="I75" ca="1">INDIRECT("'"&amp;_xlfn.CONCAT("grp ",I$2*2)&amp;"'!"&amp;_xlfn.CONCAT(I$85,formatting!$A74+2))</f>
        <v>4</v>
      </c>
      <c r="J75" s="136" cm="1">
        <f t="array" aca="1" ref="J75" ca="1">INDIRECT("'"&amp;_xlfn.CONCAT("grp ",J$2*2)&amp;"'!"&amp;_xlfn.CONCAT(J$85,formatting!$A74+2))</f>
        <v>6</v>
      </c>
      <c r="K75" s="125" cm="1">
        <f t="array" aca="1" ref="K75" ca="1">INDIRECT("'"&amp;_xlfn.CONCAT("grp ",K$2*2)&amp;"'!"&amp;_xlfn.CONCAT(K$85,formatting!$A74+2))</f>
        <v>6</v>
      </c>
      <c r="L75" s="125" cm="1">
        <f t="array" aca="1" ref="L75" ca="1">INDIRECT("'"&amp;_xlfn.CONCAT("grp ",L$2*2)&amp;"'!"&amp;_xlfn.CONCAT(L$85,formatting!$A74+2))</f>
        <v>6</v>
      </c>
      <c r="M75" s="143" cm="1">
        <f t="array" aca="1" ref="M75" ca="1">INDIRECT("'"&amp;_xlfn.CONCAT("grp ",M$2*2)&amp;"'!"&amp;_xlfn.CONCAT(M$85,formatting!$A74+2))</f>
        <v>6</v>
      </c>
      <c r="N75" s="142" t="str" cm="1">
        <f t="array" aca="1" ref="N75" ca="1">INDIRECT("'"&amp;_xlfn.CONCAT("grp ",N$2*2)&amp;"'!"&amp;_xlfn.CONCAT(N$85,formatting!$A74+2))</f>
        <v>False</v>
      </c>
      <c r="O75" s="125" t="str" cm="1">
        <f t="array" aca="1" ref="O75" ca="1">INDIRECT("'"&amp;_xlfn.CONCAT("grp ",O$2*2)&amp;"'!"&amp;_xlfn.CONCAT(O$85,formatting!$A74+2))</f>
        <v>False</v>
      </c>
      <c r="P75" s="125" t="str" cm="1">
        <f t="array" aca="1" ref="P75" ca="1">INDIRECT("'"&amp;_xlfn.CONCAT("grp ",P$2*2)&amp;"'!"&amp;_xlfn.CONCAT(P$85,formatting!$A74+2))</f>
        <v>False</v>
      </c>
      <c r="Q75" s="143" t="str" cm="1">
        <f t="array" aca="1" ref="Q75" ca="1">INDIRECT("'"&amp;_xlfn.CONCAT("grp ",Q$2*2)&amp;"'!"&amp;_xlfn.CONCAT(Q$85,formatting!$A74+2))</f>
        <v>False</v>
      </c>
      <c r="R75" s="142" t="str" cm="1">
        <f t="array" aca="1" ref="R75" ca="1">INDIRECT("'"&amp;_xlfn.CONCAT("grp ",R$2*2)&amp;"'!"&amp;_xlfn.CONCAT(R$85,formatting!$A74+2))</f>
        <v>True</v>
      </c>
      <c r="S75" s="125" t="str" cm="1">
        <f t="array" aca="1" ref="S75" ca="1">INDIRECT("'"&amp;_xlfn.CONCAT("grp ",S$2*2)&amp;"'!"&amp;_xlfn.CONCAT(S$85,formatting!$A74+2))</f>
        <v>True</v>
      </c>
      <c r="T75" s="125" t="str" cm="1">
        <f t="array" aca="1" ref="T75" ca="1">INDIRECT("'"&amp;_xlfn.CONCAT("grp ",T$2*2)&amp;"'!"&amp;_xlfn.CONCAT(T$85,formatting!$A74+2))</f>
        <v>True</v>
      </c>
      <c r="U75" s="143" t="str" cm="1">
        <f t="array" aca="1" ref="U75" ca="1">INDIRECT("'"&amp;_xlfn.CONCAT("grp ",U$2*2)&amp;"'!"&amp;_xlfn.CONCAT(U$85,formatting!$A74+2))</f>
        <v>True</v>
      </c>
      <c r="V75" s="142" t="str" cm="1">
        <f t="array" aca="1" ref="V75" ca="1">INDIRECT("'"&amp;_xlfn.CONCAT("grp ",V$2*2)&amp;"'!"&amp;_xlfn.CONCAT(V$85,formatting!$A74+2))</f>
        <v>True</v>
      </c>
      <c r="W75" s="125" t="str" cm="1">
        <f t="array" aca="1" ref="W75" ca="1">INDIRECT("'"&amp;_xlfn.CONCAT("grp ",W$2*2)&amp;"'!"&amp;_xlfn.CONCAT(W$85,formatting!$A74+2))</f>
        <v>True</v>
      </c>
      <c r="X75" s="125" t="str" cm="1">
        <f t="array" aca="1" ref="X75" ca="1">INDIRECT("'"&amp;_xlfn.CONCAT("grp ",X$2*2)&amp;"'!"&amp;_xlfn.CONCAT(X$85,formatting!$A74+2))</f>
        <v>True</v>
      </c>
      <c r="Y75" s="143" t="str" cm="1">
        <f t="array" aca="1" ref="Y75" ca="1">INDIRECT("'"&amp;_xlfn.CONCAT("grp ",Y$2*2)&amp;"'!"&amp;_xlfn.CONCAT(Y$85,formatting!$A74+2))</f>
        <v>True</v>
      </c>
    </row>
    <row r="76" spans="1:25" ht="90" customHeight="1" x14ac:dyDescent="0.25">
      <c r="A76" s="22" t="str">
        <f>formatting!C75</f>
        <v>Yellow Plug</v>
      </c>
      <c r="B76" s="23" t="str">
        <f>formatting!D75</f>
        <v>T21</v>
      </c>
      <c r="C76" s="24"/>
      <c r="D76" s="24"/>
      <c r="E76" s="134"/>
      <c r="F76" s="142" cm="1">
        <f t="array" aca="1" ref="F76" ca="1">INDIRECT("'"&amp;_xlfn.CONCAT("grp ",F$2*2)&amp;"'!"&amp;_xlfn.CONCAT(F$85,formatting!$A75+2))</f>
        <v>3</v>
      </c>
      <c r="G76" s="125" cm="1">
        <f t="array" aca="1" ref="G76" ca="1">INDIRECT("'"&amp;_xlfn.CONCAT("grp ",G$2*2)&amp;"'!"&amp;_xlfn.CONCAT(G$85,formatting!$A75+2))</f>
        <v>3</v>
      </c>
      <c r="H76" s="125" cm="1">
        <f t="array" aca="1" ref="H76" ca="1">INDIRECT("'"&amp;_xlfn.CONCAT("grp ",H$2*2)&amp;"'!"&amp;_xlfn.CONCAT(H$85,formatting!$A75+2))</f>
        <v>3</v>
      </c>
      <c r="I76" s="143" cm="1">
        <f t="array" aca="1" ref="I76" ca="1">INDIRECT("'"&amp;_xlfn.CONCAT("grp ",I$2*2)&amp;"'!"&amp;_xlfn.CONCAT(I$85,formatting!$A75+2))</f>
        <v>3</v>
      </c>
      <c r="J76" s="136" cm="1">
        <f t="array" aca="1" ref="J76" ca="1">INDIRECT("'"&amp;_xlfn.CONCAT("grp ",J$2*2)&amp;"'!"&amp;_xlfn.CONCAT(J$85,formatting!$A75+2))</f>
        <v>6</v>
      </c>
      <c r="K76" s="125" cm="1">
        <f t="array" aca="1" ref="K76" ca="1">INDIRECT("'"&amp;_xlfn.CONCAT("grp ",K$2*2)&amp;"'!"&amp;_xlfn.CONCAT(K$85,formatting!$A75+2))</f>
        <v>6</v>
      </c>
      <c r="L76" s="125" cm="1">
        <f t="array" aca="1" ref="L76" ca="1">INDIRECT("'"&amp;_xlfn.CONCAT("grp ",L$2*2)&amp;"'!"&amp;_xlfn.CONCAT(L$85,formatting!$A75+2))</f>
        <v>6</v>
      </c>
      <c r="M76" s="143" cm="1">
        <f t="array" aca="1" ref="M76" ca="1">INDIRECT("'"&amp;_xlfn.CONCAT("grp ",M$2*2)&amp;"'!"&amp;_xlfn.CONCAT(M$85,formatting!$A75+2))</f>
        <v>6</v>
      </c>
      <c r="N76" s="142" t="str" cm="1">
        <f t="array" aca="1" ref="N76" ca="1">INDIRECT("'"&amp;_xlfn.CONCAT("grp ",N$2*2)&amp;"'!"&amp;_xlfn.CONCAT(N$85,formatting!$A75+2))</f>
        <v>False</v>
      </c>
      <c r="O76" s="125" t="str" cm="1">
        <f t="array" aca="1" ref="O76" ca="1">INDIRECT("'"&amp;_xlfn.CONCAT("grp ",O$2*2)&amp;"'!"&amp;_xlfn.CONCAT(O$85,formatting!$A75+2))</f>
        <v>False</v>
      </c>
      <c r="P76" s="125" t="str" cm="1">
        <f t="array" aca="1" ref="P76" ca="1">INDIRECT("'"&amp;_xlfn.CONCAT("grp ",P$2*2)&amp;"'!"&amp;_xlfn.CONCAT(P$85,formatting!$A75+2))</f>
        <v>False</v>
      </c>
      <c r="Q76" s="143" t="str" cm="1">
        <f t="array" aca="1" ref="Q76" ca="1">INDIRECT("'"&amp;_xlfn.CONCAT("grp ",Q$2*2)&amp;"'!"&amp;_xlfn.CONCAT(Q$85,formatting!$A75+2))</f>
        <v>False</v>
      </c>
      <c r="R76" s="142" t="str" cm="1">
        <f t="array" aca="1" ref="R76" ca="1">INDIRECT("'"&amp;_xlfn.CONCAT("grp ",R$2*2)&amp;"'!"&amp;_xlfn.CONCAT(R$85,formatting!$A75+2))</f>
        <v>True</v>
      </c>
      <c r="S76" s="125" t="str" cm="1">
        <f t="array" aca="1" ref="S76" ca="1">INDIRECT("'"&amp;_xlfn.CONCAT("grp ",S$2*2)&amp;"'!"&amp;_xlfn.CONCAT(S$85,formatting!$A75+2))</f>
        <v>True</v>
      </c>
      <c r="T76" s="125" t="str" cm="1">
        <f t="array" aca="1" ref="T76" ca="1">INDIRECT("'"&amp;_xlfn.CONCAT("grp ",T$2*2)&amp;"'!"&amp;_xlfn.CONCAT(T$85,formatting!$A75+2))</f>
        <v>True</v>
      </c>
      <c r="U76" s="143" t="str" cm="1">
        <f t="array" aca="1" ref="U76" ca="1">INDIRECT("'"&amp;_xlfn.CONCAT("grp ",U$2*2)&amp;"'!"&amp;_xlfn.CONCAT(U$85,formatting!$A75+2))</f>
        <v>True</v>
      </c>
      <c r="V76" s="142" t="str" cm="1">
        <f t="array" aca="1" ref="V76" ca="1">INDIRECT("'"&amp;_xlfn.CONCAT("grp ",V$2*2)&amp;"'!"&amp;_xlfn.CONCAT(V$85,formatting!$A75+2))</f>
        <v>True</v>
      </c>
      <c r="W76" s="125" t="str" cm="1">
        <f t="array" aca="1" ref="W76" ca="1">INDIRECT("'"&amp;_xlfn.CONCAT("grp ",W$2*2)&amp;"'!"&amp;_xlfn.CONCAT(W$85,formatting!$A75+2))</f>
        <v>True</v>
      </c>
      <c r="X76" s="125" t="str" cm="1">
        <f t="array" aca="1" ref="X76" ca="1">INDIRECT("'"&amp;_xlfn.CONCAT("grp ",X$2*2)&amp;"'!"&amp;_xlfn.CONCAT(X$85,formatting!$A75+2))</f>
        <v>True</v>
      </c>
      <c r="Y76" s="143" t="str" cm="1">
        <f t="array" aca="1" ref="Y76" ca="1">INDIRECT("'"&amp;_xlfn.CONCAT("grp ",Y$2*2)&amp;"'!"&amp;_xlfn.CONCAT(Y$85,formatting!$A75+2))</f>
        <v>True</v>
      </c>
    </row>
    <row r="77" spans="1:25" ht="90" customHeight="1" x14ac:dyDescent="0.25">
      <c r="A77" s="22" t="str">
        <f>formatting!C76</f>
        <v>Tube Clamp</v>
      </c>
      <c r="B77" s="23" t="str">
        <f>formatting!D76</f>
        <v>C16</v>
      </c>
      <c r="C77" s="24"/>
      <c r="D77" s="24"/>
      <c r="E77" s="134"/>
      <c r="F77" s="142" cm="1">
        <f t="array" aca="1" ref="F77" ca="1">INDIRECT("'"&amp;_xlfn.CONCAT("grp ",F$2*2)&amp;"'!"&amp;_xlfn.CONCAT(F$85,formatting!$A76+2))</f>
        <v>4</v>
      </c>
      <c r="G77" s="125" cm="1">
        <f t="array" aca="1" ref="G77" ca="1">INDIRECT("'"&amp;_xlfn.CONCAT("grp ",G$2*2)&amp;"'!"&amp;_xlfn.CONCAT(G$85,formatting!$A76+2))</f>
        <v>4</v>
      </c>
      <c r="H77" s="125" cm="1">
        <f t="array" aca="1" ref="H77" ca="1">INDIRECT("'"&amp;_xlfn.CONCAT("grp ",H$2*2)&amp;"'!"&amp;_xlfn.CONCAT(H$85,formatting!$A76+2))</f>
        <v>4</v>
      </c>
      <c r="I77" s="143" cm="1">
        <f t="array" aca="1" ref="I77" ca="1">INDIRECT("'"&amp;_xlfn.CONCAT("grp ",I$2*2)&amp;"'!"&amp;_xlfn.CONCAT(I$85,formatting!$A76+2))</f>
        <v>4</v>
      </c>
      <c r="J77" s="136" cm="1">
        <f t="array" aca="1" ref="J77" ca="1">INDIRECT("'"&amp;_xlfn.CONCAT("grp ",J$2*2)&amp;"'!"&amp;_xlfn.CONCAT(J$85,formatting!$A76+2))</f>
        <v>6</v>
      </c>
      <c r="K77" s="125" cm="1">
        <f t="array" aca="1" ref="K77" ca="1">INDIRECT("'"&amp;_xlfn.CONCAT("grp ",K$2*2)&amp;"'!"&amp;_xlfn.CONCAT(K$85,formatting!$A76+2))</f>
        <v>6</v>
      </c>
      <c r="L77" s="125" cm="1">
        <f t="array" aca="1" ref="L77" ca="1">INDIRECT("'"&amp;_xlfn.CONCAT("grp ",L$2*2)&amp;"'!"&amp;_xlfn.CONCAT(L$85,formatting!$A76+2))</f>
        <v>6</v>
      </c>
      <c r="M77" s="143" cm="1">
        <f t="array" aca="1" ref="M77" ca="1">INDIRECT("'"&amp;_xlfn.CONCAT("grp ",M$2*2)&amp;"'!"&amp;_xlfn.CONCAT(M$85,formatting!$A76+2))</f>
        <v>6</v>
      </c>
      <c r="N77" s="142" t="str" cm="1">
        <f t="array" aca="1" ref="N77" ca="1">INDIRECT("'"&amp;_xlfn.CONCAT("grp ",N$2*2)&amp;"'!"&amp;_xlfn.CONCAT(N$85,formatting!$A76+2))</f>
        <v>False</v>
      </c>
      <c r="O77" s="125" t="str" cm="1">
        <f t="array" aca="1" ref="O77" ca="1">INDIRECT("'"&amp;_xlfn.CONCAT("grp ",O$2*2)&amp;"'!"&amp;_xlfn.CONCAT(O$85,formatting!$A76+2))</f>
        <v>False</v>
      </c>
      <c r="P77" s="125" t="str" cm="1">
        <f t="array" aca="1" ref="P77" ca="1">INDIRECT("'"&amp;_xlfn.CONCAT("grp ",P$2*2)&amp;"'!"&amp;_xlfn.CONCAT(P$85,formatting!$A76+2))</f>
        <v>False</v>
      </c>
      <c r="Q77" s="143" t="str" cm="1">
        <f t="array" aca="1" ref="Q77" ca="1">INDIRECT("'"&amp;_xlfn.CONCAT("grp ",Q$2*2)&amp;"'!"&amp;_xlfn.CONCAT(Q$85,formatting!$A76+2))</f>
        <v>False</v>
      </c>
      <c r="R77" s="142" t="str" cm="1">
        <f t="array" aca="1" ref="R77" ca="1">INDIRECT("'"&amp;_xlfn.CONCAT("grp ",R$2*2)&amp;"'!"&amp;_xlfn.CONCAT(R$85,formatting!$A76+2))</f>
        <v>True</v>
      </c>
      <c r="S77" s="125" t="str" cm="1">
        <f t="array" aca="1" ref="S77" ca="1">INDIRECT("'"&amp;_xlfn.CONCAT("grp ",S$2*2)&amp;"'!"&amp;_xlfn.CONCAT(S$85,formatting!$A76+2))</f>
        <v>True</v>
      </c>
      <c r="T77" s="125" t="str" cm="1">
        <f t="array" aca="1" ref="T77" ca="1">INDIRECT("'"&amp;_xlfn.CONCAT("grp ",T$2*2)&amp;"'!"&amp;_xlfn.CONCAT(T$85,formatting!$A76+2))</f>
        <v>True</v>
      </c>
      <c r="U77" s="143" t="str" cm="1">
        <f t="array" aca="1" ref="U77" ca="1">INDIRECT("'"&amp;_xlfn.CONCAT("grp ",U$2*2)&amp;"'!"&amp;_xlfn.CONCAT(U$85,formatting!$A76+2))</f>
        <v>True</v>
      </c>
      <c r="V77" s="142" t="str" cm="1">
        <f t="array" aca="1" ref="V77" ca="1">INDIRECT("'"&amp;_xlfn.CONCAT("grp ",V$2*2)&amp;"'!"&amp;_xlfn.CONCAT(V$85,formatting!$A76+2))</f>
        <v>True</v>
      </c>
      <c r="W77" s="125" t="str" cm="1">
        <f t="array" aca="1" ref="W77" ca="1">INDIRECT("'"&amp;_xlfn.CONCAT("grp ",W$2*2)&amp;"'!"&amp;_xlfn.CONCAT(W$85,formatting!$A76+2))</f>
        <v>True</v>
      </c>
      <c r="X77" s="125" t="str" cm="1">
        <f t="array" aca="1" ref="X77" ca="1">INDIRECT("'"&amp;_xlfn.CONCAT("grp ",X$2*2)&amp;"'!"&amp;_xlfn.CONCAT(X$85,formatting!$A76+2))</f>
        <v>True</v>
      </c>
      <c r="Y77" s="143" t="str" cm="1">
        <f t="array" aca="1" ref="Y77" ca="1">INDIRECT("'"&amp;_xlfn.CONCAT("grp ",Y$2*2)&amp;"'!"&amp;_xlfn.CONCAT(Y$85,formatting!$A76+2))</f>
        <v>True</v>
      </c>
    </row>
    <row r="78" spans="1:25" ht="90" customHeight="1" x14ac:dyDescent="0.25">
      <c r="A78" s="22" t="str">
        <f>formatting!C77</f>
        <v>Tube Clamp</v>
      </c>
      <c r="B78" s="23" t="str">
        <f>formatting!D77</f>
        <v>T28</v>
      </c>
      <c r="C78" s="24"/>
      <c r="D78" s="24"/>
      <c r="E78" s="134"/>
      <c r="F78" s="142" cm="1">
        <f t="array" aca="1" ref="F78" ca="1">INDIRECT("'"&amp;_xlfn.CONCAT("grp ",F$2*2)&amp;"'!"&amp;_xlfn.CONCAT(F$85,formatting!$A77+2))</f>
        <v>3</v>
      </c>
      <c r="G78" s="125" cm="1">
        <f t="array" aca="1" ref="G78" ca="1">INDIRECT("'"&amp;_xlfn.CONCAT("grp ",G$2*2)&amp;"'!"&amp;_xlfn.CONCAT(G$85,formatting!$A77+2))</f>
        <v>3</v>
      </c>
      <c r="H78" s="125" cm="1">
        <f t="array" aca="1" ref="H78" ca="1">INDIRECT("'"&amp;_xlfn.CONCAT("grp ",H$2*2)&amp;"'!"&amp;_xlfn.CONCAT(H$85,formatting!$A77+2))</f>
        <v>3</v>
      </c>
      <c r="I78" s="143" cm="1">
        <f t="array" aca="1" ref="I78" ca="1">INDIRECT("'"&amp;_xlfn.CONCAT("grp ",I$2*2)&amp;"'!"&amp;_xlfn.CONCAT(I$85,formatting!$A77+2))</f>
        <v>3</v>
      </c>
      <c r="J78" s="136" cm="1">
        <f t="array" aca="1" ref="J78" ca="1">INDIRECT("'"&amp;_xlfn.CONCAT("grp ",J$2*2)&amp;"'!"&amp;_xlfn.CONCAT(J$85,formatting!$A77+2))</f>
        <v>6</v>
      </c>
      <c r="K78" s="125" cm="1">
        <f t="array" aca="1" ref="K78" ca="1">INDIRECT("'"&amp;_xlfn.CONCAT("grp ",K$2*2)&amp;"'!"&amp;_xlfn.CONCAT(K$85,formatting!$A77+2))</f>
        <v>6</v>
      </c>
      <c r="L78" s="125" cm="1">
        <f t="array" aca="1" ref="L78" ca="1">INDIRECT("'"&amp;_xlfn.CONCAT("grp ",L$2*2)&amp;"'!"&amp;_xlfn.CONCAT(L$85,formatting!$A77+2))</f>
        <v>6</v>
      </c>
      <c r="M78" s="143" cm="1">
        <f t="array" aca="1" ref="M78" ca="1">INDIRECT("'"&amp;_xlfn.CONCAT("grp ",M$2*2)&amp;"'!"&amp;_xlfn.CONCAT(M$85,formatting!$A77+2))</f>
        <v>6</v>
      </c>
      <c r="N78" s="142" t="str" cm="1">
        <f t="array" aca="1" ref="N78" ca="1">INDIRECT("'"&amp;_xlfn.CONCAT("grp ",N$2*2)&amp;"'!"&amp;_xlfn.CONCAT(N$85,formatting!$A77+2))</f>
        <v>False</v>
      </c>
      <c r="O78" s="125" t="str" cm="1">
        <f t="array" aca="1" ref="O78" ca="1">INDIRECT("'"&amp;_xlfn.CONCAT("grp ",O$2*2)&amp;"'!"&amp;_xlfn.CONCAT(O$85,formatting!$A77+2))</f>
        <v>False</v>
      </c>
      <c r="P78" s="125" t="str" cm="1">
        <f t="array" aca="1" ref="P78" ca="1">INDIRECT("'"&amp;_xlfn.CONCAT("grp ",P$2*2)&amp;"'!"&amp;_xlfn.CONCAT(P$85,formatting!$A77+2))</f>
        <v>False</v>
      </c>
      <c r="Q78" s="143" t="str" cm="1">
        <f t="array" aca="1" ref="Q78" ca="1">INDIRECT("'"&amp;_xlfn.CONCAT("grp ",Q$2*2)&amp;"'!"&amp;_xlfn.CONCAT(Q$85,formatting!$A77+2))</f>
        <v>False</v>
      </c>
      <c r="R78" s="142" t="str" cm="1">
        <f t="array" aca="1" ref="R78" ca="1">INDIRECT("'"&amp;_xlfn.CONCAT("grp ",R$2*2)&amp;"'!"&amp;_xlfn.CONCAT(R$85,formatting!$A77+2))</f>
        <v>True</v>
      </c>
      <c r="S78" s="125" t="str" cm="1">
        <f t="array" aca="1" ref="S78" ca="1">INDIRECT("'"&amp;_xlfn.CONCAT("grp ",S$2*2)&amp;"'!"&amp;_xlfn.CONCAT(S$85,formatting!$A77+2))</f>
        <v>True</v>
      </c>
      <c r="T78" s="125" t="str" cm="1">
        <f t="array" aca="1" ref="T78" ca="1">INDIRECT("'"&amp;_xlfn.CONCAT("grp ",T$2*2)&amp;"'!"&amp;_xlfn.CONCAT(T$85,formatting!$A77+2))</f>
        <v>True</v>
      </c>
      <c r="U78" s="143" t="str" cm="1">
        <f t="array" aca="1" ref="U78" ca="1">INDIRECT("'"&amp;_xlfn.CONCAT("grp ",U$2*2)&amp;"'!"&amp;_xlfn.CONCAT(U$85,formatting!$A77+2))</f>
        <v>True</v>
      </c>
      <c r="V78" s="142" t="str" cm="1">
        <f t="array" aca="1" ref="V78" ca="1">INDIRECT("'"&amp;_xlfn.CONCAT("grp ",V$2*2)&amp;"'!"&amp;_xlfn.CONCAT(V$85,formatting!$A77+2))</f>
        <v>True</v>
      </c>
      <c r="W78" s="125" t="str" cm="1">
        <f t="array" aca="1" ref="W78" ca="1">INDIRECT("'"&amp;_xlfn.CONCAT("grp ",W$2*2)&amp;"'!"&amp;_xlfn.CONCAT(W$85,formatting!$A77+2))</f>
        <v>True</v>
      </c>
      <c r="X78" s="125" t="str" cm="1">
        <f t="array" aca="1" ref="X78" ca="1">INDIRECT("'"&amp;_xlfn.CONCAT("grp ",X$2*2)&amp;"'!"&amp;_xlfn.CONCAT(X$85,formatting!$A77+2))</f>
        <v>True</v>
      </c>
      <c r="Y78" s="143" t="str" cm="1">
        <f t="array" aca="1" ref="Y78" ca="1">INDIRECT("'"&amp;_xlfn.CONCAT("grp ",Y$2*2)&amp;"'!"&amp;_xlfn.CONCAT(Y$85,formatting!$A77+2))</f>
        <v>True</v>
      </c>
    </row>
    <row r="79" spans="1:25" ht="90" customHeight="1" x14ac:dyDescent="0.25">
      <c r="A79" s="22" t="str">
        <f>formatting!C78</f>
        <v>Tube Clamp</v>
      </c>
      <c r="B79" s="23" t="str">
        <f>formatting!D78</f>
        <v>T65</v>
      </c>
      <c r="C79" s="24"/>
      <c r="D79" s="24"/>
      <c r="E79" s="134"/>
      <c r="F79" s="142" cm="1">
        <f t="array" aca="1" ref="F79" ca="1">INDIRECT("'"&amp;_xlfn.CONCAT("grp ",F$2*2)&amp;"'!"&amp;_xlfn.CONCAT(F$85,formatting!$A78+2))</f>
        <v>4</v>
      </c>
      <c r="G79" s="125" cm="1">
        <f t="array" aca="1" ref="G79" ca="1">INDIRECT("'"&amp;_xlfn.CONCAT("grp ",G$2*2)&amp;"'!"&amp;_xlfn.CONCAT(G$85,formatting!$A78+2))</f>
        <v>4</v>
      </c>
      <c r="H79" s="125" cm="1">
        <f t="array" aca="1" ref="H79" ca="1">INDIRECT("'"&amp;_xlfn.CONCAT("grp ",H$2*2)&amp;"'!"&amp;_xlfn.CONCAT(H$85,formatting!$A78+2))</f>
        <v>4</v>
      </c>
      <c r="I79" s="143" cm="1">
        <f t="array" aca="1" ref="I79" ca="1">INDIRECT("'"&amp;_xlfn.CONCAT("grp ",I$2*2)&amp;"'!"&amp;_xlfn.CONCAT(I$85,formatting!$A78+2))</f>
        <v>4</v>
      </c>
      <c r="J79" s="136" cm="1">
        <f t="array" aca="1" ref="J79" ca="1">INDIRECT("'"&amp;_xlfn.CONCAT("grp ",J$2*2)&amp;"'!"&amp;_xlfn.CONCAT(J$85,formatting!$A78+2))</f>
        <v>6</v>
      </c>
      <c r="K79" s="125" cm="1">
        <f t="array" aca="1" ref="K79" ca="1">INDIRECT("'"&amp;_xlfn.CONCAT("grp ",K$2*2)&amp;"'!"&amp;_xlfn.CONCAT(K$85,formatting!$A78+2))</f>
        <v>6</v>
      </c>
      <c r="L79" s="125" cm="1">
        <f t="array" aca="1" ref="L79" ca="1">INDIRECT("'"&amp;_xlfn.CONCAT("grp ",L$2*2)&amp;"'!"&amp;_xlfn.CONCAT(L$85,formatting!$A78+2))</f>
        <v>6</v>
      </c>
      <c r="M79" s="143" cm="1">
        <f t="array" aca="1" ref="M79" ca="1">INDIRECT("'"&amp;_xlfn.CONCAT("grp ",M$2*2)&amp;"'!"&amp;_xlfn.CONCAT(M$85,formatting!$A78+2))</f>
        <v>6</v>
      </c>
      <c r="N79" s="142" t="str" cm="1">
        <f t="array" aca="1" ref="N79" ca="1">INDIRECT("'"&amp;_xlfn.CONCAT("grp ",N$2*2)&amp;"'!"&amp;_xlfn.CONCAT(N$85,formatting!$A78+2))</f>
        <v>False</v>
      </c>
      <c r="O79" s="125" t="str" cm="1">
        <f t="array" aca="1" ref="O79" ca="1">INDIRECT("'"&amp;_xlfn.CONCAT("grp ",O$2*2)&amp;"'!"&amp;_xlfn.CONCAT(O$85,formatting!$A78+2))</f>
        <v>False</v>
      </c>
      <c r="P79" s="125" t="str" cm="1">
        <f t="array" aca="1" ref="P79" ca="1">INDIRECT("'"&amp;_xlfn.CONCAT("grp ",P$2*2)&amp;"'!"&amp;_xlfn.CONCAT(P$85,formatting!$A78+2))</f>
        <v>False</v>
      </c>
      <c r="Q79" s="143" t="str" cm="1">
        <f t="array" aca="1" ref="Q79" ca="1">INDIRECT("'"&amp;_xlfn.CONCAT("grp ",Q$2*2)&amp;"'!"&amp;_xlfn.CONCAT(Q$85,formatting!$A78+2))</f>
        <v>False</v>
      </c>
      <c r="R79" s="142" t="str" cm="1">
        <f t="array" aca="1" ref="R79" ca="1">INDIRECT("'"&amp;_xlfn.CONCAT("grp ",R$2*2)&amp;"'!"&amp;_xlfn.CONCAT(R$85,formatting!$A78+2))</f>
        <v>True</v>
      </c>
      <c r="S79" s="125" t="str" cm="1">
        <f t="array" aca="1" ref="S79" ca="1">INDIRECT("'"&amp;_xlfn.CONCAT("grp ",S$2*2)&amp;"'!"&amp;_xlfn.CONCAT(S$85,formatting!$A78+2))</f>
        <v>True</v>
      </c>
      <c r="T79" s="125" t="str" cm="1">
        <f t="array" aca="1" ref="T79" ca="1">INDIRECT("'"&amp;_xlfn.CONCAT("grp ",T$2*2)&amp;"'!"&amp;_xlfn.CONCAT(T$85,formatting!$A78+2))</f>
        <v>True</v>
      </c>
      <c r="U79" s="143" t="str" cm="1">
        <f t="array" aca="1" ref="U79" ca="1">INDIRECT("'"&amp;_xlfn.CONCAT("grp ",U$2*2)&amp;"'!"&amp;_xlfn.CONCAT(U$85,formatting!$A78+2))</f>
        <v>True</v>
      </c>
      <c r="V79" s="142" t="str" cm="1">
        <f t="array" aca="1" ref="V79" ca="1">INDIRECT("'"&amp;_xlfn.CONCAT("grp ",V$2*2)&amp;"'!"&amp;_xlfn.CONCAT(V$85,formatting!$A78+2))</f>
        <v>True</v>
      </c>
      <c r="W79" s="125" t="str" cm="1">
        <f t="array" aca="1" ref="W79" ca="1">INDIRECT("'"&amp;_xlfn.CONCAT("grp ",W$2*2)&amp;"'!"&amp;_xlfn.CONCAT(W$85,formatting!$A78+2))</f>
        <v>True</v>
      </c>
      <c r="X79" s="125" t="str" cm="1">
        <f t="array" aca="1" ref="X79" ca="1">INDIRECT("'"&amp;_xlfn.CONCAT("grp ",X$2*2)&amp;"'!"&amp;_xlfn.CONCAT(X$85,formatting!$A78+2))</f>
        <v>True</v>
      </c>
      <c r="Y79" s="143" t="str" cm="1">
        <f t="array" aca="1" ref="Y79" ca="1">INDIRECT("'"&amp;_xlfn.CONCAT("grp ",Y$2*2)&amp;"'!"&amp;_xlfn.CONCAT(Y$85,formatting!$A78+2))</f>
        <v>True</v>
      </c>
    </row>
    <row r="80" spans="1:25" ht="90" customHeight="1" x14ac:dyDescent="0.25">
      <c r="A80" s="22" t="str">
        <f>formatting!C79</f>
        <v>Scissors</v>
      </c>
      <c r="B80" s="23" t="str">
        <f>formatting!D79</f>
        <v>C16</v>
      </c>
      <c r="C80" s="24"/>
      <c r="D80" s="24"/>
      <c r="E80" s="134"/>
      <c r="F80" s="142" cm="1">
        <f t="array" aca="1" ref="F80" ca="1">INDIRECT("'"&amp;_xlfn.CONCAT("grp ",F$2*2)&amp;"'!"&amp;_xlfn.CONCAT(F$85,formatting!$A79+2))</f>
        <v>4</v>
      </c>
      <c r="G80" s="125" cm="1">
        <f t="array" aca="1" ref="G80" ca="1">INDIRECT("'"&amp;_xlfn.CONCAT("grp ",G$2*2)&amp;"'!"&amp;_xlfn.CONCAT(G$85,formatting!$A79+2))</f>
        <v>4</v>
      </c>
      <c r="H80" s="125" cm="1">
        <f t="array" aca="1" ref="H80" ca="1">INDIRECT("'"&amp;_xlfn.CONCAT("grp ",H$2*2)&amp;"'!"&amp;_xlfn.CONCAT(H$85,formatting!$A79+2))</f>
        <v>4</v>
      </c>
      <c r="I80" s="143" cm="1">
        <f t="array" aca="1" ref="I80" ca="1">INDIRECT("'"&amp;_xlfn.CONCAT("grp ",I$2*2)&amp;"'!"&amp;_xlfn.CONCAT(I$85,formatting!$A79+2))</f>
        <v>4</v>
      </c>
      <c r="J80" s="136" cm="1">
        <f t="array" aca="1" ref="J80" ca="1">INDIRECT("'"&amp;_xlfn.CONCAT("grp ",J$2*2)&amp;"'!"&amp;_xlfn.CONCAT(J$85,formatting!$A79+2))</f>
        <v>6</v>
      </c>
      <c r="K80" s="125" cm="1">
        <f t="array" aca="1" ref="K80" ca="1">INDIRECT("'"&amp;_xlfn.CONCAT("grp ",K$2*2)&amp;"'!"&amp;_xlfn.CONCAT(K$85,formatting!$A79+2))</f>
        <v>6</v>
      </c>
      <c r="L80" s="125" cm="1">
        <f t="array" aca="1" ref="L80" ca="1">INDIRECT("'"&amp;_xlfn.CONCAT("grp ",L$2*2)&amp;"'!"&amp;_xlfn.CONCAT(L$85,formatting!$A79+2))</f>
        <v>6</v>
      </c>
      <c r="M80" s="143" cm="1">
        <f t="array" aca="1" ref="M80" ca="1">INDIRECT("'"&amp;_xlfn.CONCAT("grp ",M$2*2)&amp;"'!"&amp;_xlfn.CONCAT(M$85,formatting!$A79+2))</f>
        <v>6</v>
      </c>
      <c r="N80" s="142" t="str" cm="1">
        <f t="array" aca="1" ref="N80" ca="1">INDIRECT("'"&amp;_xlfn.CONCAT("grp ",N$2*2)&amp;"'!"&amp;_xlfn.CONCAT(N$85,formatting!$A79+2))</f>
        <v>False</v>
      </c>
      <c r="O80" s="125" t="str" cm="1">
        <f t="array" aca="1" ref="O80" ca="1">INDIRECT("'"&amp;_xlfn.CONCAT("grp ",O$2*2)&amp;"'!"&amp;_xlfn.CONCAT(O$85,formatting!$A79+2))</f>
        <v>False</v>
      </c>
      <c r="P80" s="125" t="str" cm="1">
        <f t="array" aca="1" ref="P80" ca="1">INDIRECT("'"&amp;_xlfn.CONCAT("grp ",P$2*2)&amp;"'!"&amp;_xlfn.CONCAT(P$85,formatting!$A79+2))</f>
        <v>False</v>
      </c>
      <c r="Q80" s="143" t="str" cm="1">
        <f t="array" aca="1" ref="Q80" ca="1">INDIRECT("'"&amp;_xlfn.CONCAT("grp ",Q$2*2)&amp;"'!"&amp;_xlfn.CONCAT(Q$85,formatting!$A79+2))</f>
        <v>False</v>
      </c>
      <c r="R80" s="142" t="str" cm="1">
        <f t="array" aca="1" ref="R80" ca="1">INDIRECT("'"&amp;_xlfn.CONCAT("grp ",R$2*2)&amp;"'!"&amp;_xlfn.CONCAT(R$85,formatting!$A79+2))</f>
        <v>True</v>
      </c>
      <c r="S80" s="125" t="str" cm="1">
        <f t="array" aca="1" ref="S80" ca="1">INDIRECT("'"&amp;_xlfn.CONCAT("grp ",S$2*2)&amp;"'!"&amp;_xlfn.CONCAT(S$85,formatting!$A79+2))</f>
        <v>True</v>
      </c>
      <c r="T80" s="125" t="str" cm="1">
        <f t="array" aca="1" ref="T80" ca="1">INDIRECT("'"&amp;_xlfn.CONCAT("grp ",T$2*2)&amp;"'!"&amp;_xlfn.CONCAT(T$85,formatting!$A79+2))</f>
        <v>True</v>
      </c>
      <c r="U80" s="143" t="str" cm="1">
        <f t="array" aca="1" ref="U80" ca="1">INDIRECT("'"&amp;_xlfn.CONCAT("grp ",U$2*2)&amp;"'!"&amp;_xlfn.CONCAT(U$85,formatting!$A79+2))</f>
        <v>True</v>
      </c>
      <c r="V80" s="142" t="str" cm="1">
        <f t="array" aca="1" ref="V80" ca="1">INDIRECT("'"&amp;_xlfn.CONCAT("grp ",V$2*2)&amp;"'!"&amp;_xlfn.CONCAT(V$85,formatting!$A79+2))</f>
        <v>True</v>
      </c>
      <c r="W80" s="125" t="str" cm="1">
        <f t="array" aca="1" ref="W80" ca="1">INDIRECT("'"&amp;_xlfn.CONCAT("grp ",W$2*2)&amp;"'!"&amp;_xlfn.CONCAT(W$85,formatting!$A79+2))</f>
        <v>True</v>
      </c>
      <c r="X80" s="125" t="str" cm="1">
        <f t="array" aca="1" ref="X80" ca="1">INDIRECT("'"&amp;_xlfn.CONCAT("grp ",X$2*2)&amp;"'!"&amp;_xlfn.CONCAT(X$85,formatting!$A79+2))</f>
        <v>True</v>
      </c>
      <c r="Y80" s="143" t="str" cm="1">
        <f t="array" aca="1" ref="Y80" ca="1">INDIRECT("'"&amp;_xlfn.CONCAT("grp ",Y$2*2)&amp;"'!"&amp;_xlfn.CONCAT(Y$85,formatting!$A79+2))</f>
        <v>True</v>
      </c>
    </row>
    <row r="81" spans="1:25" ht="90" customHeight="1" x14ac:dyDescent="0.25">
      <c r="A81" s="22" t="str">
        <f>formatting!C80</f>
        <v>Scissors</v>
      </c>
      <c r="B81" s="23" t="str">
        <f>formatting!D80</f>
        <v>C8</v>
      </c>
      <c r="C81" s="24"/>
      <c r="D81" s="24"/>
      <c r="E81" s="134"/>
      <c r="F81" s="142" cm="1">
        <f t="array" aca="1" ref="F81" ca="1">INDIRECT("'"&amp;_xlfn.CONCAT("grp ",F$2*2)&amp;"'!"&amp;_xlfn.CONCAT(F$85,formatting!$A80+2))</f>
        <v>3</v>
      </c>
      <c r="G81" s="125" cm="1">
        <f t="array" aca="1" ref="G81" ca="1">INDIRECT("'"&amp;_xlfn.CONCAT("grp ",G$2*2)&amp;"'!"&amp;_xlfn.CONCAT(G$85,formatting!$A80+2))</f>
        <v>3</v>
      </c>
      <c r="H81" s="125" cm="1">
        <f t="array" aca="1" ref="H81" ca="1">INDIRECT("'"&amp;_xlfn.CONCAT("grp ",H$2*2)&amp;"'!"&amp;_xlfn.CONCAT(H$85,formatting!$A80+2))</f>
        <v>3</v>
      </c>
      <c r="I81" s="143" cm="1">
        <f t="array" aca="1" ref="I81" ca="1">INDIRECT("'"&amp;_xlfn.CONCAT("grp ",I$2*2)&amp;"'!"&amp;_xlfn.CONCAT(I$85,formatting!$A80+2))</f>
        <v>3</v>
      </c>
      <c r="J81" s="136" cm="1">
        <f t="array" aca="1" ref="J81" ca="1">INDIRECT("'"&amp;_xlfn.CONCAT("grp ",J$2*2)&amp;"'!"&amp;_xlfn.CONCAT(J$85,formatting!$A80+2))</f>
        <v>6</v>
      </c>
      <c r="K81" s="125" cm="1">
        <f t="array" aca="1" ref="K81" ca="1">INDIRECT("'"&amp;_xlfn.CONCAT("grp ",K$2*2)&amp;"'!"&amp;_xlfn.CONCAT(K$85,formatting!$A80+2))</f>
        <v>6</v>
      </c>
      <c r="L81" s="125" cm="1">
        <f t="array" aca="1" ref="L81" ca="1">INDIRECT("'"&amp;_xlfn.CONCAT("grp ",L$2*2)&amp;"'!"&amp;_xlfn.CONCAT(L$85,formatting!$A80+2))</f>
        <v>6</v>
      </c>
      <c r="M81" s="143" cm="1">
        <f t="array" aca="1" ref="M81" ca="1">INDIRECT("'"&amp;_xlfn.CONCAT("grp ",M$2*2)&amp;"'!"&amp;_xlfn.CONCAT(M$85,formatting!$A80+2))</f>
        <v>6</v>
      </c>
      <c r="N81" s="142" t="str" cm="1">
        <f t="array" aca="1" ref="N81" ca="1">INDIRECT("'"&amp;_xlfn.CONCAT("grp ",N$2*2)&amp;"'!"&amp;_xlfn.CONCAT(N$85,formatting!$A80+2))</f>
        <v>False</v>
      </c>
      <c r="O81" s="125" t="str" cm="1">
        <f t="array" aca="1" ref="O81" ca="1">INDIRECT("'"&amp;_xlfn.CONCAT("grp ",O$2*2)&amp;"'!"&amp;_xlfn.CONCAT(O$85,formatting!$A80+2))</f>
        <v>False</v>
      </c>
      <c r="P81" s="125" t="str" cm="1">
        <f t="array" aca="1" ref="P81" ca="1">INDIRECT("'"&amp;_xlfn.CONCAT("grp ",P$2*2)&amp;"'!"&amp;_xlfn.CONCAT(P$85,formatting!$A80+2))</f>
        <v>False</v>
      </c>
      <c r="Q81" s="143" t="str" cm="1">
        <f t="array" aca="1" ref="Q81" ca="1">INDIRECT("'"&amp;_xlfn.CONCAT("grp ",Q$2*2)&amp;"'!"&amp;_xlfn.CONCAT(Q$85,formatting!$A80+2))</f>
        <v>False</v>
      </c>
      <c r="R81" s="142" t="str" cm="1">
        <f t="array" aca="1" ref="R81" ca="1">INDIRECT("'"&amp;_xlfn.CONCAT("grp ",R$2*2)&amp;"'!"&amp;_xlfn.CONCAT(R$85,formatting!$A80+2))</f>
        <v>True</v>
      </c>
      <c r="S81" s="125" t="str" cm="1">
        <f t="array" aca="1" ref="S81" ca="1">INDIRECT("'"&amp;_xlfn.CONCAT("grp ",S$2*2)&amp;"'!"&amp;_xlfn.CONCAT(S$85,formatting!$A80+2))</f>
        <v>True</v>
      </c>
      <c r="T81" s="125" t="str" cm="1">
        <f t="array" aca="1" ref="T81" ca="1">INDIRECT("'"&amp;_xlfn.CONCAT("grp ",T$2*2)&amp;"'!"&amp;_xlfn.CONCAT(T$85,formatting!$A80+2))</f>
        <v>True</v>
      </c>
      <c r="U81" s="143" t="str" cm="1">
        <f t="array" aca="1" ref="U81" ca="1">INDIRECT("'"&amp;_xlfn.CONCAT("grp ",U$2*2)&amp;"'!"&amp;_xlfn.CONCAT(U$85,formatting!$A80+2))</f>
        <v>True</v>
      </c>
      <c r="V81" s="142" t="str" cm="1">
        <f t="array" aca="1" ref="V81" ca="1">INDIRECT("'"&amp;_xlfn.CONCAT("grp ",V$2*2)&amp;"'!"&amp;_xlfn.CONCAT(V$85,formatting!$A80+2))</f>
        <v>False</v>
      </c>
      <c r="W81" s="125" t="str" cm="1">
        <f t="array" aca="1" ref="W81" ca="1">INDIRECT("'"&amp;_xlfn.CONCAT("grp ",W$2*2)&amp;"'!"&amp;_xlfn.CONCAT(W$85,formatting!$A80+2))</f>
        <v>False</v>
      </c>
      <c r="X81" s="125" t="str" cm="1">
        <f t="array" aca="1" ref="X81" ca="1">INDIRECT("'"&amp;_xlfn.CONCAT("grp ",X$2*2)&amp;"'!"&amp;_xlfn.CONCAT(X$85,formatting!$A80+2))</f>
        <v>False</v>
      </c>
      <c r="Y81" s="143" t="str" cm="1">
        <f t="array" aca="1" ref="Y81" ca="1">INDIRECT("'"&amp;_xlfn.CONCAT("grp ",Y$2*2)&amp;"'!"&amp;_xlfn.CONCAT(Y$85,formatting!$A80+2))</f>
        <v>False</v>
      </c>
    </row>
    <row r="82" spans="1:25" ht="90" customHeight="1" x14ac:dyDescent="0.25">
      <c r="A82" s="22" t="str">
        <f>formatting!C81</f>
        <v>Scissors</v>
      </c>
      <c r="B82" s="23" t="str">
        <f>formatting!D81</f>
        <v>T68</v>
      </c>
      <c r="C82" s="24"/>
      <c r="D82" s="24"/>
      <c r="E82" s="134"/>
      <c r="F82" s="142" cm="1">
        <f t="array" aca="1" ref="F82" ca="1">INDIRECT("'"&amp;_xlfn.CONCAT("grp ",F$2*2)&amp;"'!"&amp;_xlfn.CONCAT(F$85,formatting!$A81+2))</f>
        <v>4</v>
      </c>
      <c r="G82" s="125" cm="1">
        <f t="array" aca="1" ref="G82" ca="1">INDIRECT("'"&amp;_xlfn.CONCAT("grp ",G$2*2)&amp;"'!"&amp;_xlfn.CONCAT(G$85,formatting!$A81+2))</f>
        <v>4</v>
      </c>
      <c r="H82" s="125" cm="1">
        <f t="array" aca="1" ref="H82" ca="1">INDIRECT("'"&amp;_xlfn.CONCAT("grp ",H$2*2)&amp;"'!"&amp;_xlfn.CONCAT(H$85,formatting!$A81+2))</f>
        <v>4</v>
      </c>
      <c r="I82" s="143" cm="1">
        <f t="array" aca="1" ref="I82" ca="1">INDIRECT("'"&amp;_xlfn.CONCAT("grp ",I$2*2)&amp;"'!"&amp;_xlfn.CONCAT(I$85,formatting!$A81+2))</f>
        <v>4</v>
      </c>
      <c r="J82" s="136" cm="1">
        <f t="array" aca="1" ref="J82" ca="1">INDIRECT("'"&amp;_xlfn.CONCAT("grp ",J$2*2)&amp;"'!"&amp;_xlfn.CONCAT(J$85,formatting!$A81+2))</f>
        <v>6</v>
      </c>
      <c r="K82" s="125" cm="1">
        <f t="array" aca="1" ref="K82" ca="1">INDIRECT("'"&amp;_xlfn.CONCAT("grp ",K$2*2)&amp;"'!"&amp;_xlfn.CONCAT(K$85,formatting!$A81+2))</f>
        <v>6</v>
      </c>
      <c r="L82" s="125" cm="1">
        <f t="array" aca="1" ref="L82" ca="1">INDIRECT("'"&amp;_xlfn.CONCAT("grp ",L$2*2)&amp;"'!"&amp;_xlfn.CONCAT(L$85,formatting!$A81+2))</f>
        <v>6</v>
      </c>
      <c r="M82" s="143" cm="1">
        <f t="array" aca="1" ref="M82" ca="1">INDIRECT("'"&amp;_xlfn.CONCAT("grp ",M$2*2)&amp;"'!"&amp;_xlfn.CONCAT(M$85,formatting!$A81+2))</f>
        <v>6</v>
      </c>
      <c r="N82" s="142" t="str" cm="1">
        <f t="array" aca="1" ref="N82" ca="1">INDIRECT("'"&amp;_xlfn.CONCAT("grp ",N$2*2)&amp;"'!"&amp;_xlfn.CONCAT(N$85,formatting!$A81+2))</f>
        <v>False</v>
      </c>
      <c r="O82" s="125" t="str" cm="1">
        <f t="array" aca="1" ref="O82" ca="1">INDIRECT("'"&amp;_xlfn.CONCAT("grp ",O$2*2)&amp;"'!"&amp;_xlfn.CONCAT(O$85,formatting!$A81+2))</f>
        <v>False</v>
      </c>
      <c r="P82" s="125" t="str" cm="1">
        <f t="array" aca="1" ref="P82" ca="1">INDIRECT("'"&amp;_xlfn.CONCAT("grp ",P$2*2)&amp;"'!"&amp;_xlfn.CONCAT(P$85,formatting!$A81+2))</f>
        <v>False</v>
      </c>
      <c r="Q82" s="143" t="str" cm="1">
        <f t="array" aca="1" ref="Q82" ca="1">INDIRECT("'"&amp;_xlfn.CONCAT("grp ",Q$2*2)&amp;"'!"&amp;_xlfn.CONCAT(Q$85,formatting!$A81+2))</f>
        <v>False</v>
      </c>
      <c r="R82" s="142" t="str" cm="1">
        <f t="array" aca="1" ref="R82" ca="1">INDIRECT("'"&amp;_xlfn.CONCAT("grp ",R$2*2)&amp;"'!"&amp;_xlfn.CONCAT(R$85,formatting!$A81+2))</f>
        <v>True</v>
      </c>
      <c r="S82" s="125" t="str" cm="1">
        <f t="array" aca="1" ref="S82" ca="1">INDIRECT("'"&amp;_xlfn.CONCAT("grp ",S$2*2)&amp;"'!"&amp;_xlfn.CONCAT(S$85,formatting!$A81+2))</f>
        <v>True</v>
      </c>
      <c r="T82" s="125" t="str" cm="1">
        <f t="array" aca="1" ref="T82" ca="1">INDIRECT("'"&amp;_xlfn.CONCAT("grp ",T$2*2)&amp;"'!"&amp;_xlfn.CONCAT(T$85,formatting!$A81+2))</f>
        <v>True</v>
      </c>
      <c r="U82" s="143" t="str" cm="1">
        <f t="array" aca="1" ref="U82" ca="1">INDIRECT("'"&amp;_xlfn.CONCAT("grp ",U$2*2)&amp;"'!"&amp;_xlfn.CONCAT(U$85,formatting!$A81+2))</f>
        <v>True</v>
      </c>
      <c r="V82" s="142" t="str" cm="1">
        <f t="array" aca="1" ref="V82" ca="1">INDIRECT("'"&amp;_xlfn.CONCAT("grp ",V$2*2)&amp;"'!"&amp;_xlfn.CONCAT(V$85,formatting!$A81+2))</f>
        <v>True</v>
      </c>
      <c r="W82" s="125" t="str" cm="1">
        <f t="array" aca="1" ref="W82" ca="1">INDIRECT("'"&amp;_xlfn.CONCAT("grp ",W$2*2)&amp;"'!"&amp;_xlfn.CONCAT(W$85,formatting!$A81+2))</f>
        <v>True</v>
      </c>
      <c r="X82" s="125" t="str" cm="1">
        <f t="array" aca="1" ref="X82" ca="1">INDIRECT("'"&amp;_xlfn.CONCAT("grp ",X$2*2)&amp;"'!"&amp;_xlfn.CONCAT(X$85,formatting!$A81+2))</f>
        <v>True</v>
      </c>
      <c r="Y82" s="143" t="str" cm="1">
        <f t="array" aca="1" ref="Y82" ca="1">INDIRECT("'"&amp;_xlfn.CONCAT("grp ",Y$2*2)&amp;"'!"&amp;_xlfn.CONCAT(Y$85,formatting!$A81+2))</f>
        <v>True</v>
      </c>
    </row>
    <row r="83" spans="1:25" ht="90" customHeight="1" thickBot="1" x14ac:dyDescent="0.3">
      <c r="A83" s="22" t="str">
        <f>formatting!C82</f>
        <v>Scissors</v>
      </c>
      <c r="B83" s="23" t="str">
        <f>formatting!D82</f>
        <v>T68_</v>
      </c>
      <c r="C83" s="24"/>
      <c r="D83" s="24"/>
      <c r="E83" s="134"/>
      <c r="F83" s="158" cm="1">
        <f t="array" aca="1" ref="F83" ca="1">INDIRECT("'"&amp;_xlfn.CONCAT("grp ",F$2*2)&amp;"'!"&amp;_xlfn.CONCAT(F$85,formatting!$A82+2))</f>
        <v>4</v>
      </c>
      <c r="G83" s="159" cm="1">
        <f t="array" aca="1" ref="G83" ca="1">INDIRECT("'"&amp;_xlfn.CONCAT("grp ",G$2*2)&amp;"'!"&amp;_xlfn.CONCAT(G$85,formatting!$A82+2))</f>
        <v>4</v>
      </c>
      <c r="H83" s="159" cm="1">
        <f t="array" aca="1" ref="H83" ca="1">INDIRECT("'"&amp;_xlfn.CONCAT("grp ",H$2*2)&amp;"'!"&amp;_xlfn.CONCAT(H$85,formatting!$A82+2))</f>
        <v>4</v>
      </c>
      <c r="I83" s="160" cm="1">
        <f t="array" aca="1" ref="I83" ca="1">INDIRECT("'"&amp;_xlfn.CONCAT("grp ",I$2*2)&amp;"'!"&amp;_xlfn.CONCAT(I$85,formatting!$A82+2))</f>
        <v>4</v>
      </c>
      <c r="J83" s="136" cm="1">
        <f t="array" aca="1" ref="J83" ca="1">INDIRECT("'"&amp;_xlfn.CONCAT("grp ",J$2*2)&amp;"'!"&amp;_xlfn.CONCAT(J$85,formatting!$A82+2))</f>
        <v>6</v>
      </c>
      <c r="K83" s="125" cm="1">
        <f t="array" aca="1" ref="K83" ca="1">INDIRECT("'"&amp;_xlfn.CONCAT("grp ",K$2*2)&amp;"'!"&amp;_xlfn.CONCAT(K$85,formatting!$A82+2))</f>
        <v>6</v>
      </c>
      <c r="L83" s="125" cm="1">
        <f t="array" aca="1" ref="L83" ca="1">INDIRECT("'"&amp;_xlfn.CONCAT("grp ",L$2*2)&amp;"'!"&amp;_xlfn.CONCAT(L$85,formatting!$A82+2))</f>
        <v>6</v>
      </c>
      <c r="M83" s="143" cm="1">
        <f t="array" aca="1" ref="M83" ca="1">INDIRECT("'"&amp;_xlfn.CONCAT("grp ",M$2*2)&amp;"'!"&amp;_xlfn.CONCAT(M$85,formatting!$A82+2))</f>
        <v>6</v>
      </c>
      <c r="N83" s="142" t="str" cm="1">
        <f t="array" aca="1" ref="N83" ca="1">INDIRECT("'"&amp;_xlfn.CONCAT("grp ",N$2*2)&amp;"'!"&amp;_xlfn.CONCAT(N$85,formatting!$A82+2))</f>
        <v>False</v>
      </c>
      <c r="O83" s="125" t="str" cm="1">
        <f t="array" aca="1" ref="O83" ca="1">INDIRECT("'"&amp;_xlfn.CONCAT("grp ",O$2*2)&amp;"'!"&amp;_xlfn.CONCAT(O$85,formatting!$A82+2))</f>
        <v>False</v>
      </c>
      <c r="P83" s="125" t="str" cm="1">
        <f t="array" aca="1" ref="P83" ca="1">INDIRECT("'"&amp;_xlfn.CONCAT("grp ",P$2*2)&amp;"'!"&amp;_xlfn.CONCAT(P$85,formatting!$A82+2))</f>
        <v>False</v>
      </c>
      <c r="Q83" s="143" t="str" cm="1">
        <f t="array" aca="1" ref="Q83" ca="1">INDIRECT("'"&amp;_xlfn.CONCAT("grp ",Q$2*2)&amp;"'!"&amp;_xlfn.CONCAT(Q$85,formatting!$A82+2))</f>
        <v>False</v>
      </c>
      <c r="R83" s="142" t="str" cm="1">
        <f t="array" aca="1" ref="R83" ca="1">INDIRECT("'"&amp;_xlfn.CONCAT("grp ",R$2*2)&amp;"'!"&amp;_xlfn.CONCAT(R$85,formatting!$A82+2))</f>
        <v>True</v>
      </c>
      <c r="S83" s="125" t="str" cm="1">
        <f t="array" aca="1" ref="S83" ca="1">INDIRECT("'"&amp;_xlfn.CONCAT("grp ",S$2*2)&amp;"'!"&amp;_xlfn.CONCAT(S$85,formatting!$A82+2))</f>
        <v>True</v>
      </c>
      <c r="T83" s="125" t="str" cm="1">
        <f t="array" aca="1" ref="T83" ca="1">INDIRECT("'"&amp;_xlfn.CONCAT("grp ",T$2*2)&amp;"'!"&amp;_xlfn.CONCAT(T$85,formatting!$A82+2))</f>
        <v>True</v>
      </c>
      <c r="U83" s="143" t="str" cm="1">
        <f t="array" aca="1" ref="U83" ca="1">INDIRECT("'"&amp;_xlfn.CONCAT("grp ",U$2*2)&amp;"'!"&amp;_xlfn.CONCAT(U$85,formatting!$A82+2))</f>
        <v>True</v>
      </c>
      <c r="V83" s="142" t="str" cm="1">
        <f t="array" aca="1" ref="V83" ca="1">INDIRECT("'"&amp;_xlfn.CONCAT("grp ",V$2*2)&amp;"'!"&amp;_xlfn.CONCAT(V$85,formatting!$A82+2))</f>
        <v>True</v>
      </c>
      <c r="W83" s="125" t="str" cm="1">
        <f t="array" aca="1" ref="W83" ca="1">INDIRECT("'"&amp;_xlfn.CONCAT("grp ",W$2*2)&amp;"'!"&amp;_xlfn.CONCAT(W$85,formatting!$A82+2))</f>
        <v>True</v>
      </c>
      <c r="X83" s="125" t="str" cm="1">
        <f t="array" aca="1" ref="X83" ca="1">INDIRECT("'"&amp;_xlfn.CONCAT("grp ",X$2*2)&amp;"'!"&amp;_xlfn.CONCAT(X$85,formatting!$A82+2))</f>
        <v>True</v>
      </c>
      <c r="Y83" s="143" t="str" cm="1">
        <f t="array" aca="1" ref="Y83" ca="1">INDIRECT("'"&amp;_xlfn.CONCAT("grp ",Y$2*2)&amp;"'!"&amp;_xlfn.CONCAT(Y$85,formatting!$A82+2))</f>
        <v>True</v>
      </c>
    </row>
    <row r="84" spans="1:25" ht="90" customHeight="1" x14ac:dyDescent="0.25">
      <c r="A84" s="164"/>
      <c r="B84" s="152"/>
      <c r="C84" s="148"/>
      <c r="D84" s="148"/>
      <c r="E84" s="148"/>
      <c r="V84" s="147"/>
      <c r="W84" s="148"/>
      <c r="X84" s="148"/>
      <c r="Y84" s="149"/>
    </row>
    <row r="85" spans="1:25" ht="90" customHeight="1" x14ac:dyDescent="0.25">
      <c r="A85" s="166"/>
      <c r="F85" s="147" t="s">
        <v>10283</v>
      </c>
      <c r="G85" s="148" t="s">
        <v>10283</v>
      </c>
      <c r="H85" s="148" t="s">
        <v>10283</v>
      </c>
      <c r="I85" s="149" t="s">
        <v>10283</v>
      </c>
      <c r="J85" s="147" t="s">
        <v>202</v>
      </c>
      <c r="K85" s="148" t="s">
        <v>202</v>
      </c>
      <c r="L85" s="148" t="s">
        <v>202</v>
      </c>
      <c r="M85" s="149" t="s">
        <v>202</v>
      </c>
      <c r="N85" s="147" t="s">
        <v>10284</v>
      </c>
      <c r="O85" s="148" t="s">
        <v>10284</v>
      </c>
      <c r="P85" s="148" t="s">
        <v>10284</v>
      </c>
      <c r="Q85" s="149" t="s">
        <v>10284</v>
      </c>
      <c r="R85" s="147" t="s">
        <v>10285</v>
      </c>
      <c r="S85" s="148" t="s">
        <v>10285</v>
      </c>
      <c r="T85" s="148" t="s">
        <v>10285</v>
      </c>
      <c r="U85" s="149" t="s">
        <v>10285</v>
      </c>
      <c r="V85" s="147" t="s">
        <v>10286</v>
      </c>
      <c r="W85" s="167" t="s">
        <v>10286</v>
      </c>
      <c r="X85" s="167" t="s">
        <v>10286</v>
      </c>
      <c r="Y85" s="149" t="s">
        <v>10286</v>
      </c>
    </row>
    <row r="86" spans="1:25" ht="90" customHeight="1" x14ac:dyDescent="0.25">
      <c r="A86" s="4"/>
      <c r="B86" s="3"/>
      <c r="C86" s="1"/>
      <c r="D86" s="1"/>
      <c r="E86" s="1"/>
      <c r="F86" s="144"/>
      <c r="G86" s="145"/>
      <c r="H86" s="145"/>
      <c r="I86" s="146"/>
      <c r="J86" s="144"/>
      <c r="K86" s="145"/>
      <c r="L86" s="145"/>
      <c r="M86" s="146"/>
      <c r="N86" s="144"/>
      <c r="O86" s="145"/>
      <c r="P86" s="145"/>
      <c r="Q86" s="146"/>
      <c r="R86" s="144"/>
      <c r="S86" s="145"/>
      <c r="T86" s="145"/>
      <c r="U86" s="146"/>
    </row>
    <row r="87" spans="1:25" ht="90" customHeight="1" x14ac:dyDescent="0.25">
      <c r="A87" s="4"/>
      <c r="B87" s="3"/>
      <c r="C87" s="1"/>
      <c r="D87" s="1"/>
      <c r="E87" s="1"/>
      <c r="F87" s="144"/>
      <c r="G87" s="145"/>
      <c r="H87" s="145"/>
      <c r="I87" s="146"/>
      <c r="J87" s="144"/>
      <c r="K87" s="145"/>
      <c r="L87" s="145"/>
      <c r="M87" s="146"/>
      <c r="N87" s="144"/>
      <c r="O87" s="145"/>
      <c r="P87" s="145"/>
      <c r="Q87" s="146"/>
      <c r="R87" s="144"/>
      <c r="S87" s="145"/>
      <c r="T87" s="145"/>
      <c r="U87" s="146"/>
    </row>
    <row r="88" spans="1:25" ht="90" customHeight="1" x14ac:dyDescent="0.25">
      <c r="A88" s="4"/>
      <c r="B88" s="3"/>
      <c r="C88" s="1"/>
      <c r="D88" s="1"/>
      <c r="E88" s="1"/>
      <c r="F88" s="144"/>
      <c r="G88" s="145"/>
      <c r="H88" s="145"/>
      <c r="I88" s="146"/>
      <c r="J88" s="144"/>
      <c r="K88" s="145"/>
      <c r="L88" s="145"/>
      <c r="M88" s="146"/>
      <c r="N88" s="144"/>
      <c r="O88" s="145"/>
      <c r="P88" s="145"/>
      <c r="Q88" s="146"/>
      <c r="R88" s="144"/>
      <c r="S88" s="145"/>
      <c r="T88" s="145"/>
      <c r="U88" s="146"/>
    </row>
    <row r="89" spans="1:25" ht="90" customHeight="1" x14ac:dyDescent="0.25">
      <c r="A89" s="4"/>
      <c r="B89" s="3"/>
      <c r="C89" s="1"/>
      <c r="D89" s="1"/>
      <c r="E89" s="1"/>
      <c r="F89" s="144"/>
      <c r="G89" s="145"/>
      <c r="H89" s="145"/>
      <c r="I89" s="146"/>
      <c r="J89" s="144"/>
      <c r="K89" s="145"/>
      <c r="L89" s="145"/>
      <c r="M89" s="146"/>
      <c r="N89" s="144"/>
      <c r="O89" s="145"/>
      <c r="P89" s="145"/>
      <c r="Q89" s="146"/>
      <c r="R89" s="144"/>
      <c r="S89" s="145"/>
      <c r="T89" s="145"/>
      <c r="U89" s="146"/>
    </row>
    <row r="90" spans="1:25" ht="90" customHeight="1" x14ac:dyDescent="0.25">
      <c r="A90" s="4"/>
      <c r="B90" s="3"/>
      <c r="C90" s="1"/>
      <c r="D90" s="1"/>
      <c r="E90" s="1"/>
      <c r="F90" s="144"/>
      <c r="G90" s="145"/>
      <c r="H90" s="145"/>
      <c r="I90" s="146"/>
      <c r="J90" s="144"/>
      <c r="K90" s="145"/>
      <c r="L90" s="145"/>
      <c r="M90" s="146"/>
      <c r="N90" s="144"/>
      <c r="O90" s="145"/>
      <c r="P90" s="145"/>
      <c r="Q90" s="146"/>
      <c r="R90" s="144"/>
      <c r="S90" s="145"/>
      <c r="T90" s="145"/>
      <c r="U90" s="146"/>
    </row>
    <row r="91" spans="1:25" ht="90" customHeight="1" x14ac:dyDescent="0.25">
      <c r="A91" s="4"/>
      <c r="B91" s="3"/>
      <c r="C91" s="1"/>
      <c r="D91" s="1"/>
      <c r="E91" s="1"/>
      <c r="F91" s="144"/>
      <c r="G91" s="145"/>
      <c r="H91" s="145"/>
      <c r="I91" s="146"/>
      <c r="J91" s="144"/>
      <c r="K91" s="145"/>
      <c r="L91" s="145"/>
      <c r="M91" s="146"/>
      <c r="N91" s="144"/>
      <c r="O91" s="145"/>
      <c r="P91" s="145"/>
      <c r="Q91" s="146"/>
      <c r="R91" s="144"/>
      <c r="S91" s="145"/>
      <c r="T91" s="145"/>
      <c r="U91" s="146"/>
    </row>
    <row r="92" spans="1:25" ht="90" customHeight="1" x14ac:dyDescent="0.25">
      <c r="A92" s="4"/>
      <c r="B92" s="3"/>
      <c r="C92" s="1"/>
      <c r="D92" s="1"/>
      <c r="E92" s="1"/>
      <c r="F92" s="144"/>
      <c r="G92" s="145"/>
      <c r="H92" s="145"/>
      <c r="I92" s="146"/>
      <c r="J92" s="144"/>
      <c r="K92" s="145"/>
      <c r="L92" s="145"/>
      <c r="M92" s="146"/>
      <c r="N92" s="144"/>
      <c r="O92" s="145"/>
      <c r="P92" s="145"/>
      <c r="Q92" s="146"/>
      <c r="R92" s="144"/>
      <c r="S92" s="145"/>
      <c r="T92" s="145"/>
      <c r="U92" s="146"/>
    </row>
    <row r="93" spans="1:25" ht="90" customHeight="1" x14ac:dyDescent="0.25">
      <c r="A93" s="4"/>
      <c r="B93" s="3"/>
      <c r="C93" s="1"/>
      <c r="D93" s="1"/>
      <c r="E93" s="1"/>
      <c r="F93" s="144"/>
      <c r="G93" s="145"/>
      <c r="H93" s="145"/>
      <c r="I93" s="146"/>
      <c r="J93" s="144"/>
      <c r="K93" s="145"/>
      <c r="L93" s="145"/>
      <c r="M93" s="146"/>
      <c r="N93" s="144"/>
      <c r="O93" s="145"/>
      <c r="P93" s="145"/>
      <c r="Q93" s="146"/>
      <c r="R93" s="144"/>
      <c r="S93" s="145"/>
      <c r="T93" s="145"/>
      <c r="U93" s="146"/>
    </row>
    <row r="94" spans="1:25" ht="90" customHeight="1" x14ac:dyDescent="0.25">
      <c r="A94" s="4"/>
      <c r="B94" s="3"/>
      <c r="C94" s="1"/>
      <c r="D94" s="1"/>
      <c r="E94" s="1"/>
      <c r="F94" s="144"/>
      <c r="G94" s="145"/>
      <c r="H94" s="145"/>
      <c r="I94" s="146"/>
      <c r="J94" s="144"/>
      <c r="K94" s="145"/>
      <c r="L94" s="145"/>
      <c r="M94" s="146"/>
      <c r="N94" s="144"/>
      <c r="O94" s="145"/>
      <c r="P94" s="145"/>
      <c r="Q94" s="146"/>
      <c r="R94" s="144"/>
      <c r="S94" s="145"/>
      <c r="T94" s="145"/>
      <c r="U94" s="146"/>
    </row>
    <row r="95" spans="1:25" ht="90" customHeight="1" x14ac:dyDescent="0.25">
      <c r="A95" s="4"/>
      <c r="B95" s="3"/>
      <c r="C95" s="1"/>
      <c r="D95" s="1"/>
      <c r="E95" s="1"/>
      <c r="F95" s="144"/>
      <c r="G95" s="145"/>
      <c r="H95" s="145"/>
      <c r="I95" s="146"/>
      <c r="J95" s="144"/>
      <c r="K95" s="145"/>
      <c r="L95" s="145"/>
      <c r="M95" s="146"/>
      <c r="N95" s="144"/>
      <c r="O95" s="145"/>
      <c r="P95" s="145"/>
      <c r="Q95" s="146"/>
      <c r="R95" s="144"/>
      <c r="S95" s="145"/>
      <c r="T95" s="145"/>
      <c r="U95" s="146"/>
    </row>
    <row r="96" spans="1:25" ht="90" customHeight="1" x14ac:dyDescent="0.25">
      <c r="A96" s="4"/>
      <c r="B96" s="3"/>
      <c r="C96" s="1"/>
      <c r="D96" s="1"/>
      <c r="E96" s="1"/>
      <c r="F96" s="144"/>
      <c r="G96" s="145"/>
      <c r="H96" s="145"/>
      <c r="I96" s="146"/>
      <c r="J96" s="144"/>
      <c r="K96" s="145"/>
      <c r="L96" s="145"/>
      <c r="M96" s="146"/>
      <c r="N96" s="144"/>
      <c r="O96" s="145"/>
      <c r="P96" s="145"/>
      <c r="Q96" s="146"/>
      <c r="R96" s="144"/>
      <c r="S96" s="145"/>
      <c r="T96" s="145"/>
      <c r="U96" s="146"/>
    </row>
    <row r="97" spans="1:21" ht="90" customHeight="1" x14ac:dyDescent="0.25">
      <c r="A97" s="4"/>
      <c r="B97" s="3"/>
      <c r="C97" s="1"/>
      <c r="D97" s="1"/>
      <c r="E97" s="1"/>
      <c r="F97" s="144"/>
      <c r="G97" s="145"/>
      <c r="H97" s="145"/>
      <c r="I97" s="146"/>
      <c r="J97" s="144"/>
      <c r="K97" s="145"/>
      <c r="L97" s="145"/>
      <c r="M97" s="146"/>
      <c r="N97" s="144"/>
      <c r="O97" s="145"/>
      <c r="P97" s="145"/>
      <c r="Q97" s="146"/>
      <c r="R97" s="144"/>
      <c r="S97" s="145"/>
      <c r="T97" s="145"/>
      <c r="U97" s="146"/>
    </row>
    <row r="98" spans="1:21" ht="90" customHeight="1" x14ac:dyDescent="0.25">
      <c r="A98" s="4"/>
      <c r="B98" s="3"/>
      <c r="C98" s="1"/>
      <c r="D98" s="1"/>
      <c r="E98" s="1"/>
      <c r="F98" s="144"/>
      <c r="G98" s="145"/>
      <c r="H98" s="145"/>
      <c r="I98" s="146"/>
      <c r="J98" s="144"/>
      <c r="K98" s="145"/>
      <c r="L98" s="145"/>
      <c r="M98" s="146"/>
      <c r="N98" s="144"/>
      <c r="O98" s="145"/>
      <c r="P98" s="145"/>
      <c r="Q98" s="146"/>
      <c r="R98" s="144"/>
      <c r="S98" s="145"/>
      <c r="T98" s="145"/>
      <c r="U98" s="146"/>
    </row>
    <row r="99" spans="1:21" ht="90" customHeight="1" x14ac:dyDescent="0.25">
      <c r="A99" s="4"/>
      <c r="B99" s="3"/>
      <c r="C99" s="1"/>
      <c r="D99" s="1"/>
      <c r="E99" s="1"/>
      <c r="F99" s="144"/>
      <c r="G99" s="145"/>
      <c r="H99" s="145"/>
      <c r="I99" s="146"/>
      <c r="J99" s="144"/>
      <c r="K99" s="145"/>
      <c r="L99" s="145"/>
      <c r="M99" s="146"/>
      <c r="N99" s="144"/>
      <c r="O99" s="145"/>
      <c r="P99" s="145"/>
      <c r="Q99" s="146"/>
      <c r="R99" s="144"/>
      <c r="S99" s="145"/>
      <c r="T99" s="145"/>
      <c r="U99" s="146"/>
    </row>
    <row r="100" spans="1:21" ht="90" customHeight="1" x14ac:dyDescent="0.25">
      <c r="A100" s="4"/>
      <c r="B100" s="3"/>
      <c r="C100" s="1"/>
      <c r="D100" s="1"/>
      <c r="E100" s="1"/>
      <c r="F100" s="144"/>
      <c r="G100" s="145"/>
      <c r="H100" s="145"/>
      <c r="I100" s="146"/>
      <c r="J100" s="144"/>
      <c r="K100" s="145"/>
      <c r="L100" s="145"/>
      <c r="M100" s="146"/>
      <c r="N100" s="144"/>
      <c r="O100" s="145"/>
      <c r="P100" s="145"/>
      <c r="Q100" s="146"/>
      <c r="R100" s="144"/>
      <c r="S100" s="145"/>
      <c r="T100" s="145"/>
      <c r="U100" s="146"/>
    </row>
    <row r="101" spans="1:21" ht="90" customHeight="1" x14ac:dyDescent="0.25">
      <c r="A101" s="4"/>
      <c r="B101" s="3"/>
      <c r="C101" s="1"/>
      <c r="D101" s="1"/>
      <c r="E101" s="1"/>
      <c r="F101" s="144"/>
      <c r="G101" s="145"/>
      <c r="H101" s="145"/>
      <c r="I101" s="146"/>
      <c r="J101" s="144"/>
      <c r="K101" s="145"/>
      <c r="L101" s="145"/>
      <c r="M101" s="146"/>
      <c r="N101" s="144"/>
      <c r="O101" s="145"/>
      <c r="P101" s="145"/>
      <c r="Q101" s="146"/>
      <c r="R101" s="144"/>
      <c r="S101" s="145"/>
      <c r="T101" s="145"/>
      <c r="U101" s="146"/>
    </row>
    <row r="102" spans="1:21" ht="90" customHeight="1" x14ac:dyDescent="0.25">
      <c r="A102" s="4"/>
      <c r="B102" s="3"/>
      <c r="C102" s="1"/>
      <c r="D102" s="1"/>
      <c r="E102" s="1"/>
      <c r="F102" s="144"/>
      <c r="G102" s="145"/>
      <c r="H102" s="145"/>
      <c r="I102" s="146"/>
      <c r="J102" s="144"/>
      <c r="K102" s="145"/>
      <c r="L102" s="145"/>
      <c r="M102" s="146"/>
      <c r="N102" s="144"/>
      <c r="O102" s="145"/>
      <c r="P102" s="145"/>
      <c r="Q102" s="146"/>
      <c r="R102" s="144"/>
      <c r="S102" s="145"/>
      <c r="T102" s="145"/>
      <c r="U102" s="146"/>
    </row>
    <row r="103" spans="1:21" ht="90" customHeight="1" x14ac:dyDescent="0.25">
      <c r="A103" s="4"/>
      <c r="B103" s="3"/>
      <c r="C103" s="1"/>
      <c r="D103" s="1"/>
      <c r="E103" s="1"/>
      <c r="F103" s="144"/>
      <c r="G103" s="145"/>
      <c r="H103" s="145"/>
      <c r="I103" s="146"/>
      <c r="J103" s="144"/>
      <c r="K103" s="145"/>
      <c r="L103" s="145"/>
      <c r="M103" s="146"/>
      <c r="N103" s="144"/>
      <c r="O103" s="145"/>
      <c r="P103" s="145"/>
      <c r="Q103" s="146"/>
      <c r="R103" s="144"/>
      <c r="S103" s="145"/>
      <c r="T103" s="145"/>
      <c r="U103" s="146"/>
    </row>
    <row r="104" spans="1:21" ht="90" customHeight="1" x14ac:dyDescent="0.25">
      <c r="A104" s="4"/>
      <c r="B104" s="3"/>
      <c r="C104" s="1"/>
      <c r="D104" s="1"/>
      <c r="E104" s="1"/>
      <c r="F104" s="144"/>
      <c r="G104" s="145"/>
      <c r="H104" s="145"/>
      <c r="I104" s="146"/>
      <c r="J104" s="144"/>
      <c r="K104" s="145"/>
      <c r="L104" s="145"/>
      <c r="M104" s="146"/>
      <c r="N104" s="144"/>
      <c r="O104" s="145"/>
      <c r="P104" s="145"/>
      <c r="Q104" s="146"/>
      <c r="R104" s="144"/>
      <c r="S104" s="145"/>
      <c r="T104" s="145"/>
      <c r="U104" s="146"/>
    </row>
    <row r="105" spans="1:21" ht="90" customHeight="1" x14ac:dyDescent="0.25">
      <c r="A105" s="4"/>
      <c r="B105" s="3"/>
      <c r="C105" s="1"/>
      <c r="D105" s="1"/>
      <c r="E105" s="1"/>
      <c r="F105" s="144"/>
      <c r="G105" s="145"/>
      <c r="H105" s="145"/>
      <c r="I105" s="146"/>
      <c r="J105" s="144"/>
      <c r="K105" s="145"/>
      <c r="L105" s="145"/>
      <c r="M105" s="146"/>
      <c r="N105" s="144"/>
      <c r="O105" s="145"/>
      <c r="P105" s="145"/>
      <c r="Q105" s="146"/>
      <c r="R105" s="144"/>
      <c r="S105" s="145"/>
      <c r="T105" s="145"/>
      <c r="U105" s="146"/>
    </row>
    <row r="106" spans="1:21" ht="90" customHeight="1" x14ac:dyDescent="0.25">
      <c r="A106" s="4"/>
      <c r="B106" s="3"/>
      <c r="C106" s="1"/>
      <c r="D106" s="1"/>
      <c r="E106" s="1"/>
      <c r="F106" s="144"/>
      <c r="G106" s="145"/>
      <c r="H106" s="145"/>
      <c r="I106" s="146"/>
      <c r="J106" s="144"/>
      <c r="K106" s="145"/>
      <c r="L106" s="145"/>
      <c r="M106" s="146"/>
      <c r="N106" s="144"/>
      <c r="O106" s="145"/>
      <c r="P106" s="145"/>
      <c r="Q106" s="146"/>
      <c r="R106" s="144"/>
      <c r="S106" s="145"/>
      <c r="T106" s="145"/>
      <c r="U106" s="146"/>
    </row>
    <row r="107" spans="1:21" ht="90" customHeight="1" x14ac:dyDescent="0.25">
      <c r="A107" s="4"/>
      <c r="B107" s="3"/>
      <c r="C107" s="1"/>
      <c r="D107" s="1"/>
      <c r="E107" s="1"/>
      <c r="F107" s="144"/>
      <c r="G107" s="145"/>
      <c r="H107" s="145"/>
      <c r="I107" s="146"/>
      <c r="J107" s="144"/>
      <c r="K107" s="145"/>
      <c r="L107" s="145"/>
      <c r="M107" s="146"/>
      <c r="N107" s="144"/>
      <c r="O107" s="145"/>
      <c r="P107" s="145"/>
      <c r="Q107" s="146"/>
      <c r="R107" s="144"/>
      <c r="S107" s="145"/>
      <c r="T107" s="145"/>
      <c r="U107" s="146"/>
    </row>
    <row r="108" spans="1:21" ht="90" customHeight="1" x14ac:dyDescent="0.25">
      <c r="A108" s="4"/>
      <c r="B108" s="3"/>
      <c r="C108" s="1"/>
      <c r="D108" s="1"/>
      <c r="E108" s="1"/>
      <c r="F108" s="144"/>
      <c r="G108" s="145"/>
      <c r="H108" s="145"/>
      <c r="I108" s="146"/>
      <c r="J108" s="144"/>
      <c r="K108" s="145"/>
      <c r="L108" s="145"/>
      <c r="M108" s="146"/>
      <c r="N108" s="144"/>
      <c r="O108" s="145"/>
      <c r="P108" s="145"/>
      <c r="Q108" s="146"/>
      <c r="R108" s="144"/>
      <c r="S108" s="145"/>
      <c r="T108" s="145"/>
      <c r="U108" s="146"/>
    </row>
    <row r="109" spans="1:21" ht="90" customHeight="1" x14ac:dyDescent="0.25">
      <c r="A109" s="4"/>
      <c r="B109" s="3"/>
      <c r="C109" s="1"/>
      <c r="D109" s="1"/>
      <c r="E109" s="1"/>
      <c r="F109" s="144"/>
      <c r="G109" s="145"/>
      <c r="H109" s="145"/>
      <c r="I109" s="146"/>
      <c r="J109" s="144"/>
      <c r="K109" s="145"/>
      <c r="L109" s="145"/>
      <c r="M109" s="146"/>
      <c r="N109" s="144"/>
      <c r="O109" s="145"/>
      <c r="P109" s="145"/>
      <c r="Q109" s="146"/>
      <c r="R109" s="144"/>
      <c r="S109" s="145"/>
      <c r="T109" s="145"/>
      <c r="U109" s="146"/>
    </row>
    <row r="110" spans="1:21" ht="90" customHeight="1" x14ac:dyDescent="0.25">
      <c r="A110" s="4"/>
      <c r="B110" s="3"/>
      <c r="C110" s="1"/>
      <c r="D110" s="1"/>
      <c r="E110" s="1"/>
      <c r="F110" s="144"/>
      <c r="G110" s="145"/>
      <c r="H110" s="145"/>
      <c r="I110" s="146"/>
      <c r="J110" s="144"/>
      <c r="K110" s="145"/>
      <c r="L110" s="145"/>
      <c r="M110" s="146"/>
      <c r="N110" s="144"/>
      <c r="O110" s="145"/>
      <c r="P110" s="145"/>
      <c r="Q110" s="146"/>
      <c r="R110" s="144"/>
      <c r="S110" s="145"/>
      <c r="T110" s="145"/>
      <c r="U110" s="146"/>
    </row>
    <row r="111" spans="1:21" ht="90" customHeight="1" x14ac:dyDescent="0.25">
      <c r="A111" s="4"/>
      <c r="B111" s="3"/>
      <c r="C111" s="1"/>
      <c r="D111" s="1"/>
      <c r="E111" s="1"/>
      <c r="F111" s="144"/>
      <c r="G111" s="145"/>
      <c r="H111" s="145"/>
      <c r="I111" s="146"/>
      <c r="J111" s="144"/>
      <c r="K111" s="145"/>
      <c r="L111" s="145"/>
      <c r="M111" s="146"/>
      <c r="N111" s="144"/>
      <c r="O111" s="145"/>
      <c r="P111" s="145"/>
      <c r="Q111" s="146"/>
      <c r="R111" s="144"/>
      <c r="S111" s="145"/>
      <c r="T111" s="145"/>
      <c r="U111" s="146"/>
    </row>
    <row r="112" spans="1:21" ht="90" customHeight="1" x14ac:dyDescent="0.25">
      <c r="A112" s="4"/>
      <c r="B112" s="3"/>
      <c r="C112" s="1"/>
      <c r="D112" s="1"/>
      <c r="E112" s="1"/>
      <c r="F112" s="144"/>
      <c r="G112" s="145"/>
      <c r="H112" s="145"/>
      <c r="I112" s="146"/>
      <c r="J112" s="144"/>
      <c r="K112" s="145"/>
      <c r="L112" s="145"/>
      <c r="M112" s="146"/>
      <c r="N112" s="144"/>
      <c r="O112" s="145"/>
      <c r="P112" s="145"/>
      <c r="Q112" s="146"/>
      <c r="R112" s="144"/>
      <c r="S112" s="145"/>
      <c r="T112" s="145"/>
      <c r="U112" s="146"/>
    </row>
    <row r="113" spans="1:21" ht="90" customHeight="1" x14ac:dyDescent="0.25">
      <c r="A113" s="4"/>
      <c r="B113" s="3"/>
      <c r="C113" s="1"/>
      <c r="D113" s="1"/>
      <c r="E113" s="1"/>
      <c r="F113" s="144"/>
      <c r="G113" s="145"/>
      <c r="H113" s="145"/>
      <c r="I113" s="146"/>
      <c r="J113" s="144"/>
      <c r="K113" s="145"/>
      <c r="L113" s="145"/>
      <c r="M113" s="146"/>
      <c r="N113" s="144"/>
      <c r="O113" s="145"/>
      <c r="P113" s="145"/>
      <c r="Q113" s="146"/>
      <c r="R113" s="144"/>
      <c r="S113" s="145"/>
      <c r="T113" s="145"/>
      <c r="U113" s="146"/>
    </row>
    <row r="114" spans="1:21" ht="90" customHeight="1" x14ac:dyDescent="0.25">
      <c r="A114" s="4"/>
      <c r="B114" s="3"/>
      <c r="C114" s="1"/>
      <c r="D114" s="1"/>
      <c r="E114" s="1"/>
      <c r="F114" s="144"/>
      <c r="G114" s="145"/>
      <c r="H114" s="145"/>
      <c r="I114" s="146"/>
      <c r="J114" s="144"/>
      <c r="K114" s="145"/>
      <c r="L114" s="145"/>
      <c r="M114" s="146"/>
      <c r="N114" s="144"/>
      <c r="O114" s="145"/>
      <c r="P114" s="145"/>
      <c r="Q114" s="146"/>
      <c r="R114" s="144"/>
      <c r="S114" s="145"/>
      <c r="T114" s="145"/>
      <c r="U114" s="146"/>
    </row>
    <row r="115" spans="1:21" ht="90" customHeight="1" x14ac:dyDescent="0.25">
      <c r="A115" s="4"/>
      <c r="B115" s="3"/>
      <c r="C115" s="1"/>
      <c r="D115" s="1"/>
      <c r="E115" s="1"/>
      <c r="F115" s="144"/>
      <c r="G115" s="145"/>
      <c r="H115" s="145"/>
      <c r="I115" s="146"/>
      <c r="J115" s="144"/>
      <c r="K115" s="145"/>
      <c r="L115" s="145"/>
      <c r="M115" s="146"/>
      <c r="N115" s="144"/>
      <c r="O115" s="145"/>
      <c r="P115" s="145"/>
      <c r="Q115" s="146"/>
      <c r="R115" s="144"/>
      <c r="S115" s="145"/>
      <c r="T115" s="145"/>
      <c r="U115" s="146"/>
    </row>
    <row r="116" spans="1:21" ht="90" customHeight="1" x14ac:dyDescent="0.25">
      <c r="A116" s="4"/>
      <c r="B116" s="3"/>
      <c r="C116" s="1"/>
      <c r="D116" s="1"/>
      <c r="E116" s="1"/>
      <c r="F116" s="144"/>
      <c r="G116" s="145"/>
      <c r="H116" s="145"/>
      <c r="I116" s="146"/>
      <c r="J116" s="144"/>
      <c r="K116" s="145"/>
      <c r="L116" s="145"/>
      <c r="M116" s="146"/>
      <c r="N116" s="144"/>
      <c r="O116" s="145"/>
      <c r="P116" s="145"/>
      <c r="Q116" s="146"/>
      <c r="R116" s="144"/>
      <c r="S116" s="145"/>
      <c r="T116" s="145"/>
      <c r="U116" s="146"/>
    </row>
    <row r="117" spans="1:21" ht="90" customHeight="1" x14ac:dyDescent="0.25">
      <c r="A117" s="4"/>
      <c r="B117" s="3"/>
      <c r="C117" s="1"/>
      <c r="D117" s="1"/>
      <c r="E117" s="1"/>
      <c r="F117" s="144"/>
      <c r="G117" s="145"/>
      <c r="H117" s="145"/>
      <c r="I117" s="146"/>
      <c r="J117" s="144"/>
      <c r="K117" s="145"/>
      <c r="L117" s="145"/>
      <c r="M117" s="146"/>
      <c r="N117" s="144"/>
      <c r="O117" s="145"/>
      <c r="P117" s="145"/>
      <c r="Q117" s="146"/>
      <c r="R117" s="144"/>
      <c r="S117" s="145"/>
      <c r="T117" s="145"/>
      <c r="U117" s="146"/>
    </row>
    <row r="118" spans="1:21" ht="90" customHeight="1" x14ac:dyDescent="0.25">
      <c r="A118" s="4"/>
      <c r="B118" s="3"/>
      <c r="C118" s="1"/>
      <c r="D118" s="1"/>
      <c r="E118" s="1"/>
      <c r="F118" s="144"/>
      <c r="G118" s="145"/>
      <c r="H118" s="145"/>
      <c r="I118" s="146"/>
      <c r="J118" s="144"/>
      <c r="K118" s="145"/>
      <c r="L118" s="145"/>
      <c r="M118" s="146"/>
      <c r="N118" s="144"/>
      <c r="O118" s="145"/>
      <c r="P118" s="145"/>
      <c r="Q118" s="146"/>
      <c r="R118" s="144"/>
      <c r="S118" s="145"/>
      <c r="T118" s="145"/>
      <c r="U118" s="146"/>
    </row>
    <row r="119" spans="1:21" ht="90" customHeight="1" x14ac:dyDescent="0.25">
      <c r="A119" s="4"/>
      <c r="B119" s="3"/>
      <c r="C119" s="1"/>
      <c r="D119" s="1"/>
      <c r="E119" s="1"/>
      <c r="F119" s="144"/>
      <c r="G119" s="145"/>
      <c r="H119" s="145"/>
      <c r="I119" s="146"/>
      <c r="J119" s="144"/>
      <c r="K119" s="145"/>
      <c r="L119" s="145"/>
      <c r="M119" s="146"/>
      <c r="N119" s="144"/>
      <c r="O119" s="145"/>
      <c r="P119" s="145"/>
      <c r="Q119" s="146"/>
      <c r="R119" s="144"/>
      <c r="S119" s="145"/>
      <c r="T119" s="145"/>
      <c r="U119" s="146"/>
    </row>
    <row r="120" spans="1:21" ht="90" customHeight="1" x14ac:dyDescent="0.25">
      <c r="A120" s="4"/>
      <c r="B120" s="3"/>
      <c r="C120" s="1"/>
      <c r="D120" s="1"/>
      <c r="E120" s="1"/>
      <c r="F120" s="144"/>
      <c r="G120" s="145"/>
      <c r="H120" s="145"/>
      <c r="I120" s="146"/>
      <c r="J120" s="144"/>
      <c r="K120" s="145"/>
      <c r="L120" s="145"/>
      <c r="M120" s="146"/>
      <c r="N120" s="144"/>
      <c r="O120" s="145"/>
      <c r="P120" s="145"/>
      <c r="Q120" s="146"/>
      <c r="R120" s="144"/>
      <c r="S120" s="145"/>
      <c r="T120" s="145"/>
      <c r="U120" s="146"/>
    </row>
    <row r="121" spans="1:21" ht="90" customHeight="1" x14ac:dyDescent="0.25">
      <c r="A121" s="4"/>
      <c r="B121" s="3"/>
      <c r="C121" s="1"/>
      <c r="D121" s="1"/>
      <c r="E121" s="1"/>
      <c r="F121" s="144"/>
      <c r="G121" s="145"/>
      <c r="H121" s="145"/>
      <c r="I121" s="146"/>
      <c r="J121" s="144"/>
      <c r="K121" s="145"/>
      <c r="L121" s="145"/>
      <c r="M121" s="146"/>
      <c r="N121" s="144"/>
      <c r="O121" s="145"/>
      <c r="P121" s="145"/>
      <c r="Q121" s="146"/>
      <c r="R121" s="144"/>
      <c r="S121" s="145"/>
      <c r="T121" s="145"/>
      <c r="U121" s="146"/>
    </row>
    <row r="122" spans="1:21" ht="90" customHeight="1" x14ac:dyDescent="0.25">
      <c r="A122" s="4"/>
      <c r="B122" s="3"/>
      <c r="C122" s="1"/>
      <c r="D122" s="1"/>
      <c r="E122" s="1"/>
      <c r="F122" s="144"/>
      <c r="G122" s="145"/>
      <c r="H122" s="145"/>
      <c r="I122" s="146"/>
      <c r="J122" s="144"/>
      <c r="K122" s="145"/>
      <c r="L122" s="145"/>
      <c r="M122" s="146"/>
      <c r="N122" s="144"/>
      <c r="O122" s="145"/>
      <c r="P122" s="145"/>
      <c r="Q122" s="146"/>
      <c r="R122" s="144"/>
      <c r="S122" s="145"/>
      <c r="T122" s="145"/>
      <c r="U122" s="146"/>
    </row>
    <row r="123" spans="1:21" ht="90" customHeight="1" x14ac:dyDescent="0.25">
      <c r="A123" s="4"/>
      <c r="B123" s="3"/>
      <c r="C123" s="1"/>
      <c r="D123" s="1"/>
      <c r="E123" s="1"/>
      <c r="F123" s="144"/>
      <c r="G123" s="145"/>
      <c r="H123" s="145"/>
      <c r="I123" s="146"/>
      <c r="J123" s="144"/>
      <c r="K123" s="145"/>
      <c r="L123" s="145"/>
      <c r="M123" s="146"/>
      <c r="N123" s="144"/>
      <c r="O123" s="145"/>
      <c r="P123" s="145"/>
      <c r="Q123" s="146"/>
      <c r="R123" s="144"/>
      <c r="S123" s="145"/>
      <c r="T123" s="145"/>
      <c r="U123" s="146"/>
    </row>
    <row r="124" spans="1:21" ht="90" customHeight="1" x14ac:dyDescent="0.25">
      <c r="A124" s="4"/>
      <c r="B124" s="3"/>
      <c r="C124" s="1"/>
      <c r="D124" s="1"/>
      <c r="E124" s="1"/>
      <c r="F124" s="144"/>
      <c r="G124" s="145"/>
      <c r="H124" s="145"/>
      <c r="I124" s="146"/>
      <c r="J124" s="144"/>
      <c r="K124" s="145"/>
      <c r="L124" s="145"/>
      <c r="M124" s="146"/>
      <c r="N124" s="144"/>
      <c r="O124" s="145"/>
      <c r="P124" s="145"/>
      <c r="Q124" s="146"/>
      <c r="R124" s="144"/>
      <c r="S124" s="145"/>
      <c r="T124" s="145"/>
      <c r="U124" s="146"/>
    </row>
    <row r="125" spans="1:21" ht="90" customHeight="1" x14ac:dyDescent="0.25">
      <c r="A125" s="4"/>
      <c r="B125" s="3"/>
      <c r="C125" s="1"/>
      <c r="D125" s="1"/>
      <c r="E125" s="1"/>
      <c r="F125" s="144"/>
      <c r="G125" s="145"/>
      <c r="H125" s="145"/>
      <c r="I125" s="146"/>
      <c r="J125" s="144"/>
      <c r="K125" s="145"/>
      <c r="L125" s="145"/>
      <c r="M125" s="146"/>
      <c r="N125" s="144"/>
      <c r="O125" s="145"/>
      <c r="P125" s="145"/>
      <c r="Q125" s="146"/>
      <c r="R125" s="144"/>
      <c r="S125" s="145"/>
      <c r="T125" s="145"/>
      <c r="U125" s="146"/>
    </row>
    <row r="126" spans="1:21" ht="90" customHeight="1" x14ac:dyDescent="0.25">
      <c r="A126" s="4"/>
      <c r="B126" s="3"/>
      <c r="C126" s="1"/>
      <c r="D126" s="1"/>
      <c r="E126" s="1"/>
      <c r="F126" s="144"/>
      <c r="G126" s="145"/>
      <c r="H126" s="145"/>
      <c r="I126" s="146"/>
      <c r="J126" s="144"/>
      <c r="K126" s="145"/>
      <c r="L126" s="145"/>
      <c r="M126" s="146"/>
      <c r="N126" s="144"/>
      <c r="O126" s="145"/>
      <c r="P126" s="145"/>
      <c r="Q126" s="146"/>
      <c r="R126" s="144"/>
      <c r="S126" s="145"/>
      <c r="T126" s="145"/>
      <c r="U126" s="146"/>
    </row>
    <row r="127" spans="1:21" ht="90" customHeight="1" x14ac:dyDescent="0.25">
      <c r="A127" s="4"/>
      <c r="B127" s="3"/>
      <c r="C127" s="1"/>
      <c r="D127" s="1"/>
      <c r="E127" s="1"/>
      <c r="F127" s="144"/>
      <c r="G127" s="145"/>
      <c r="H127" s="145"/>
      <c r="I127" s="146"/>
      <c r="J127" s="144"/>
      <c r="K127" s="145"/>
      <c r="L127" s="145"/>
      <c r="M127" s="146"/>
      <c r="N127" s="144"/>
      <c r="O127" s="145"/>
      <c r="P127" s="145"/>
      <c r="Q127" s="146"/>
      <c r="R127" s="144"/>
      <c r="S127" s="145"/>
      <c r="T127" s="145"/>
      <c r="U127" s="146"/>
    </row>
    <row r="128" spans="1:21" ht="90" customHeight="1" x14ac:dyDescent="0.25">
      <c r="A128" s="4"/>
      <c r="B128" s="3"/>
      <c r="C128" s="1"/>
      <c r="D128" s="1"/>
      <c r="E128" s="1"/>
      <c r="F128" s="144"/>
      <c r="G128" s="145"/>
      <c r="H128" s="145"/>
      <c r="I128" s="146"/>
      <c r="J128" s="144"/>
      <c r="K128" s="145"/>
      <c r="L128" s="145"/>
      <c r="M128" s="146"/>
      <c r="N128" s="144"/>
      <c r="O128" s="145"/>
      <c r="P128" s="145"/>
      <c r="Q128" s="146"/>
      <c r="R128" s="144"/>
      <c r="S128" s="145"/>
      <c r="T128" s="145"/>
      <c r="U128" s="146"/>
    </row>
    <row r="129" spans="1:21" ht="90" customHeight="1" x14ac:dyDescent="0.25">
      <c r="A129" s="4"/>
      <c r="B129" s="3"/>
      <c r="C129" s="1"/>
      <c r="D129" s="1"/>
      <c r="E129" s="1"/>
      <c r="F129" s="144"/>
      <c r="G129" s="145"/>
      <c r="H129" s="145"/>
      <c r="I129" s="146"/>
      <c r="J129" s="144"/>
      <c r="K129" s="145"/>
      <c r="L129" s="145"/>
      <c r="M129" s="146"/>
      <c r="N129" s="144"/>
      <c r="O129" s="145"/>
      <c r="P129" s="145"/>
      <c r="Q129" s="146"/>
      <c r="R129" s="144"/>
      <c r="S129" s="145"/>
      <c r="T129" s="145"/>
      <c r="U129" s="146"/>
    </row>
    <row r="130" spans="1:21" ht="90" customHeight="1" x14ac:dyDescent="0.25">
      <c r="A130" s="4"/>
      <c r="B130" s="3"/>
      <c r="C130" s="1"/>
      <c r="D130" s="1"/>
      <c r="E130" s="1"/>
      <c r="F130" s="144"/>
      <c r="G130" s="145"/>
      <c r="H130" s="145"/>
      <c r="I130" s="146"/>
      <c r="J130" s="144"/>
      <c r="K130" s="145"/>
      <c r="L130" s="145"/>
      <c r="M130" s="146"/>
      <c r="N130" s="144"/>
      <c r="O130" s="145"/>
      <c r="P130" s="145"/>
      <c r="Q130" s="146"/>
      <c r="R130" s="144"/>
      <c r="S130" s="145"/>
      <c r="T130" s="145"/>
      <c r="U130" s="146"/>
    </row>
    <row r="131" spans="1:21" ht="90" customHeight="1" x14ac:dyDescent="0.25">
      <c r="A131" s="4"/>
      <c r="B131" s="3"/>
      <c r="C131" s="1"/>
      <c r="D131" s="1"/>
      <c r="E131" s="1"/>
      <c r="F131" s="144"/>
      <c r="G131" s="145"/>
      <c r="H131" s="145"/>
      <c r="I131" s="146"/>
      <c r="J131" s="144"/>
      <c r="K131" s="145"/>
      <c r="L131" s="145"/>
      <c r="M131" s="146"/>
      <c r="N131" s="144"/>
      <c r="O131" s="145"/>
      <c r="P131" s="145"/>
      <c r="Q131" s="146"/>
      <c r="R131" s="144"/>
      <c r="S131" s="145"/>
      <c r="T131" s="145"/>
      <c r="U131" s="146"/>
    </row>
    <row r="132" spans="1:21" ht="90" customHeight="1" x14ac:dyDescent="0.25">
      <c r="A132" s="4"/>
      <c r="B132" s="3"/>
      <c r="C132" s="1"/>
      <c r="D132" s="1"/>
      <c r="E132" s="1"/>
      <c r="F132" s="144"/>
      <c r="G132" s="145"/>
      <c r="H132" s="145"/>
      <c r="I132" s="146"/>
      <c r="J132" s="144"/>
      <c r="K132" s="145"/>
      <c r="L132" s="145"/>
      <c r="M132" s="146"/>
      <c r="N132" s="144"/>
      <c r="O132" s="145"/>
      <c r="P132" s="145"/>
      <c r="Q132" s="146"/>
      <c r="R132" s="144"/>
      <c r="S132" s="145"/>
      <c r="T132" s="145"/>
      <c r="U132" s="146"/>
    </row>
    <row r="133" spans="1:21" ht="90" customHeight="1" x14ac:dyDescent="0.25">
      <c r="A133" s="4"/>
      <c r="B133" s="3"/>
      <c r="C133" s="1"/>
      <c r="D133" s="1"/>
      <c r="E133" s="1"/>
      <c r="F133" s="144"/>
      <c r="G133" s="145"/>
      <c r="H133" s="145"/>
      <c r="I133" s="146"/>
      <c r="J133" s="144"/>
      <c r="K133" s="145"/>
      <c r="L133" s="145"/>
      <c r="M133" s="146"/>
      <c r="N133" s="144"/>
      <c r="O133" s="145"/>
      <c r="P133" s="145"/>
      <c r="Q133" s="146"/>
      <c r="R133" s="144"/>
      <c r="S133" s="145"/>
      <c r="T133" s="145"/>
      <c r="U133" s="146"/>
    </row>
    <row r="134" spans="1:21" ht="90" customHeight="1" x14ac:dyDescent="0.25">
      <c r="A134" s="4"/>
      <c r="B134" s="3"/>
      <c r="C134" s="1"/>
      <c r="D134" s="1"/>
      <c r="E134" s="1"/>
      <c r="F134" s="144"/>
      <c r="G134" s="145"/>
      <c r="H134" s="145"/>
      <c r="I134" s="146"/>
      <c r="J134" s="144"/>
      <c r="K134" s="145"/>
      <c r="L134" s="145"/>
      <c r="M134" s="146"/>
      <c r="N134" s="144"/>
      <c r="O134" s="145"/>
      <c r="P134" s="145"/>
      <c r="Q134" s="146"/>
      <c r="R134" s="144"/>
      <c r="S134" s="145"/>
      <c r="T134" s="145"/>
      <c r="U134" s="146"/>
    </row>
    <row r="135" spans="1:21" ht="90" customHeight="1" x14ac:dyDescent="0.25">
      <c r="A135" s="4"/>
      <c r="B135" s="3"/>
      <c r="C135" s="1"/>
      <c r="D135" s="1"/>
      <c r="E135" s="1"/>
      <c r="F135" s="144"/>
      <c r="G135" s="145"/>
      <c r="H135" s="145"/>
      <c r="I135" s="146"/>
      <c r="J135" s="144"/>
      <c r="K135" s="145"/>
      <c r="L135" s="145"/>
      <c r="M135" s="146"/>
      <c r="N135" s="144"/>
      <c r="O135" s="145"/>
      <c r="P135" s="145"/>
      <c r="Q135" s="146"/>
      <c r="R135" s="144"/>
      <c r="S135" s="145"/>
      <c r="T135" s="145"/>
      <c r="U135" s="146"/>
    </row>
    <row r="136" spans="1:21" ht="90" customHeight="1" x14ac:dyDescent="0.25">
      <c r="A136" s="4"/>
      <c r="B136" s="3"/>
      <c r="C136" s="1"/>
      <c r="D136" s="1"/>
      <c r="E136" s="1"/>
      <c r="F136" s="144"/>
      <c r="G136" s="145"/>
      <c r="H136" s="145"/>
      <c r="I136" s="146"/>
      <c r="J136" s="144"/>
      <c r="K136" s="145"/>
      <c r="L136" s="145"/>
      <c r="M136" s="146"/>
      <c r="N136" s="144"/>
      <c r="O136" s="145"/>
      <c r="P136" s="145"/>
      <c r="Q136" s="146"/>
      <c r="R136" s="144"/>
      <c r="S136" s="145"/>
      <c r="T136" s="145"/>
      <c r="U136" s="146"/>
    </row>
    <row r="137" spans="1:21" ht="90" customHeight="1" x14ac:dyDescent="0.25">
      <c r="A137" s="4"/>
      <c r="B137" s="3"/>
      <c r="C137" s="1"/>
      <c r="D137" s="1"/>
      <c r="E137" s="1"/>
      <c r="F137" s="144"/>
      <c r="G137" s="145"/>
      <c r="H137" s="145"/>
      <c r="I137" s="146"/>
      <c r="J137" s="144"/>
      <c r="K137" s="145"/>
      <c r="L137" s="145"/>
      <c r="M137" s="146"/>
      <c r="N137" s="144"/>
      <c r="O137" s="145"/>
      <c r="P137" s="145"/>
      <c r="Q137" s="146"/>
      <c r="R137" s="144"/>
      <c r="S137" s="145"/>
      <c r="T137" s="145"/>
      <c r="U137" s="146"/>
    </row>
    <row r="138" spans="1:21" ht="90" customHeight="1" x14ac:dyDescent="0.25">
      <c r="A138" s="4"/>
      <c r="B138" s="3"/>
      <c r="C138" s="1"/>
      <c r="D138" s="1"/>
      <c r="E138" s="1"/>
      <c r="F138" s="144"/>
      <c r="G138" s="145"/>
      <c r="H138" s="145"/>
      <c r="I138" s="146"/>
      <c r="J138" s="144"/>
      <c r="K138" s="145"/>
      <c r="L138" s="145"/>
      <c r="M138" s="146"/>
      <c r="N138" s="144"/>
      <c r="O138" s="145"/>
      <c r="P138" s="145"/>
      <c r="Q138" s="146"/>
      <c r="R138" s="144"/>
      <c r="S138" s="145"/>
      <c r="T138" s="145"/>
      <c r="U138" s="146"/>
    </row>
    <row r="139" spans="1:21" ht="90" customHeight="1" x14ac:dyDescent="0.25">
      <c r="A139" s="4"/>
      <c r="B139" s="3"/>
      <c r="C139" s="1"/>
      <c r="D139" s="1"/>
      <c r="E139" s="1"/>
      <c r="F139" s="144"/>
      <c r="G139" s="145"/>
      <c r="H139" s="145"/>
      <c r="I139" s="146"/>
      <c r="J139" s="144"/>
      <c r="K139" s="145"/>
      <c r="L139" s="145"/>
      <c r="M139" s="146"/>
      <c r="N139" s="144"/>
      <c r="O139" s="145"/>
      <c r="P139" s="145"/>
      <c r="Q139" s="146"/>
      <c r="R139" s="144"/>
      <c r="S139" s="145"/>
      <c r="T139" s="145"/>
      <c r="U139" s="146"/>
    </row>
    <row r="140" spans="1:21" ht="90" customHeight="1" x14ac:dyDescent="0.25">
      <c r="A140" s="4"/>
      <c r="B140" s="3"/>
      <c r="C140" s="1"/>
      <c r="D140" s="1"/>
      <c r="E140" s="1"/>
      <c r="F140" s="144"/>
      <c r="G140" s="145"/>
      <c r="H140" s="145"/>
      <c r="I140" s="146"/>
      <c r="J140" s="144"/>
      <c r="K140" s="145"/>
      <c r="L140" s="145"/>
      <c r="M140" s="146"/>
      <c r="N140" s="144"/>
      <c r="O140" s="145"/>
      <c r="P140" s="145"/>
      <c r="Q140" s="146"/>
      <c r="R140" s="144"/>
      <c r="S140" s="145"/>
      <c r="T140" s="145"/>
      <c r="U140" s="146"/>
    </row>
    <row r="141" spans="1:21" ht="90" customHeight="1" x14ac:dyDescent="0.25">
      <c r="A141" s="4"/>
      <c r="B141" s="3"/>
      <c r="C141" s="1"/>
      <c r="D141" s="1"/>
      <c r="E141" s="1"/>
      <c r="F141" s="144"/>
      <c r="G141" s="145"/>
      <c r="H141" s="145"/>
      <c r="I141" s="146"/>
      <c r="J141" s="144"/>
      <c r="K141" s="145"/>
      <c r="L141" s="145"/>
      <c r="M141" s="146"/>
      <c r="N141" s="144"/>
      <c r="O141" s="145"/>
      <c r="P141" s="145"/>
      <c r="Q141" s="146"/>
      <c r="R141" s="144"/>
      <c r="S141" s="145"/>
      <c r="T141" s="145"/>
      <c r="U141" s="146"/>
    </row>
    <row r="142" spans="1:21" ht="90" customHeight="1" x14ac:dyDescent="0.25">
      <c r="A142" s="4"/>
      <c r="B142" s="3"/>
      <c r="C142" s="1"/>
      <c r="D142" s="1"/>
      <c r="E142" s="1"/>
      <c r="F142" s="144"/>
      <c r="G142" s="145"/>
      <c r="H142" s="145"/>
      <c r="I142" s="146"/>
      <c r="J142" s="144"/>
      <c r="K142" s="145"/>
      <c r="L142" s="145"/>
      <c r="M142" s="146"/>
      <c r="N142" s="144"/>
      <c r="O142" s="145"/>
      <c r="P142" s="145"/>
      <c r="Q142" s="146"/>
      <c r="R142" s="144"/>
      <c r="S142" s="145"/>
      <c r="T142" s="145"/>
      <c r="U142" s="146"/>
    </row>
    <row r="143" spans="1:21" ht="90" customHeight="1" x14ac:dyDescent="0.25">
      <c r="A143" s="4"/>
      <c r="B143" s="3"/>
      <c r="C143" s="1"/>
      <c r="D143" s="1"/>
      <c r="E143" s="1"/>
      <c r="F143" s="144"/>
      <c r="G143" s="145"/>
      <c r="H143" s="145"/>
      <c r="I143" s="146"/>
      <c r="J143" s="144"/>
      <c r="K143" s="145"/>
      <c r="L143" s="145"/>
      <c r="M143" s="146"/>
      <c r="N143" s="144"/>
      <c r="O143" s="145"/>
      <c r="P143" s="145"/>
      <c r="Q143" s="146"/>
      <c r="R143" s="144"/>
      <c r="S143" s="145"/>
      <c r="T143" s="145"/>
      <c r="U143" s="146"/>
    </row>
    <row r="144" spans="1:21" ht="90" customHeight="1" x14ac:dyDescent="0.25">
      <c r="A144" s="4"/>
      <c r="B144" s="3"/>
      <c r="C144" s="1"/>
      <c r="D144" s="1"/>
      <c r="E144" s="1"/>
      <c r="F144" s="144"/>
      <c r="G144" s="145"/>
      <c r="H144" s="145"/>
      <c r="I144" s="146"/>
      <c r="J144" s="144"/>
      <c r="K144" s="145"/>
      <c r="L144" s="145"/>
      <c r="M144" s="146"/>
      <c r="N144" s="144"/>
      <c r="O144" s="145"/>
      <c r="P144" s="145"/>
      <c r="Q144" s="146"/>
      <c r="R144" s="144"/>
      <c r="S144" s="145"/>
      <c r="T144" s="145"/>
      <c r="U144" s="146"/>
    </row>
    <row r="145" spans="1:21" ht="90" customHeight="1" x14ac:dyDescent="0.25">
      <c r="A145" s="4"/>
      <c r="B145" s="3"/>
      <c r="C145" s="1"/>
      <c r="D145" s="1"/>
      <c r="E145" s="1"/>
      <c r="F145" s="144"/>
      <c r="G145" s="145"/>
      <c r="H145" s="145"/>
      <c r="I145" s="146"/>
      <c r="J145" s="144"/>
      <c r="K145" s="145"/>
      <c r="L145" s="145"/>
      <c r="M145" s="146"/>
      <c r="N145" s="144"/>
      <c r="O145" s="145"/>
      <c r="P145" s="145"/>
      <c r="Q145" s="146"/>
      <c r="R145" s="144"/>
      <c r="S145" s="145"/>
      <c r="T145" s="145"/>
      <c r="U145" s="146"/>
    </row>
    <row r="146" spans="1:21" ht="90" customHeight="1" x14ac:dyDescent="0.25">
      <c r="A146" s="4"/>
      <c r="B146" s="3"/>
      <c r="C146" s="1"/>
      <c r="D146" s="1"/>
      <c r="E146" s="1"/>
      <c r="F146" s="144"/>
      <c r="G146" s="145"/>
      <c r="H146" s="145"/>
      <c r="I146" s="146"/>
      <c r="J146" s="144"/>
      <c r="K146" s="145"/>
      <c r="L146" s="145"/>
      <c r="M146" s="146"/>
      <c r="N146" s="144"/>
      <c r="O146" s="145"/>
      <c r="P146" s="145"/>
      <c r="Q146" s="146"/>
      <c r="R146" s="144"/>
      <c r="S146" s="145"/>
      <c r="T146" s="145"/>
      <c r="U146" s="146"/>
    </row>
    <row r="147" spans="1:21" ht="90" customHeight="1" x14ac:dyDescent="0.25">
      <c r="A147" s="4"/>
      <c r="B147" s="3"/>
      <c r="C147" s="1"/>
      <c r="D147" s="1"/>
      <c r="E147" s="1"/>
      <c r="F147" s="144"/>
      <c r="G147" s="145"/>
      <c r="H147" s="145"/>
      <c r="I147" s="146"/>
      <c r="J147" s="144"/>
      <c r="K147" s="145"/>
      <c r="L147" s="145"/>
      <c r="M147" s="146"/>
      <c r="N147" s="144"/>
      <c r="O147" s="145"/>
      <c r="P147" s="145"/>
      <c r="Q147" s="146"/>
      <c r="R147" s="144"/>
      <c r="S147" s="145"/>
      <c r="T147" s="145"/>
      <c r="U147" s="146"/>
    </row>
    <row r="148" spans="1:21" ht="90" customHeight="1" x14ac:dyDescent="0.25">
      <c r="A148" s="4"/>
      <c r="B148" s="3"/>
      <c r="C148" s="1"/>
      <c r="D148" s="1"/>
      <c r="E148" s="1"/>
      <c r="F148" s="144"/>
      <c r="G148" s="145"/>
      <c r="H148" s="145"/>
      <c r="I148" s="146"/>
      <c r="J148" s="144"/>
      <c r="K148" s="145"/>
      <c r="L148" s="145"/>
      <c r="M148" s="146"/>
      <c r="N148" s="144"/>
      <c r="O148" s="145"/>
      <c r="P148" s="145"/>
      <c r="Q148" s="146"/>
      <c r="R148" s="144"/>
      <c r="S148" s="145"/>
      <c r="T148" s="145"/>
      <c r="U148" s="146"/>
    </row>
    <row r="149" spans="1:21" ht="90" customHeight="1" x14ac:dyDescent="0.25">
      <c r="A149" s="4"/>
      <c r="B149" s="3"/>
      <c r="C149" s="1"/>
      <c r="D149" s="1"/>
      <c r="E149" s="1"/>
      <c r="F149" s="144"/>
      <c r="G149" s="145"/>
      <c r="H149" s="145"/>
      <c r="I149" s="146"/>
      <c r="J149" s="144"/>
      <c r="K149" s="145"/>
      <c r="L149" s="145"/>
      <c r="M149" s="146"/>
      <c r="N149" s="144"/>
      <c r="O149" s="145"/>
      <c r="P149" s="145"/>
      <c r="Q149" s="146"/>
      <c r="R149" s="144"/>
      <c r="S149" s="145"/>
      <c r="T149" s="145"/>
      <c r="U149" s="146"/>
    </row>
    <row r="150" spans="1:21" ht="90" customHeight="1" x14ac:dyDescent="0.25">
      <c r="A150" s="4"/>
      <c r="B150" s="3"/>
      <c r="C150" s="1"/>
      <c r="D150" s="1"/>
      <c r="E150" s="1"/>
      <c r="F150" s="144"/>
      <c r="G150" s="145"/>
      <c r="H150" s="145"/>
      <c r="I150" s="146"/>
      <c r="J150" s="144"/>
      <c r="K150" s="145"/>
      <c r="L150" s="145"/>
      <c r="M150" s="146"/>
      <c r="N150" s="144"/>
      <c r="O150" s="145"/>
      <c r="P150" s="145"/>
      <c r="Q150" s="146"/>
      <c r="R150" s="144"/>
      <c r="S150" s="145"/>
      <c r="T150" s="145"/>
      <c r="U150" s="146"/>
    </row>
    <row r="151" spans="1:21" ht="90" customHeight="1" x14ac:dyDescent="0.25">
      <c r="A151" s="4"/>
      <c r="B151" s="3"/>
      <c r="C151" s="1"/>
      <c r="D151" s="1"/>
      <c r="E151" s="1"/>
      <c r="F151" s="144"/>
      <c r="G151" s="145"/>
      <c r="H151" s="145"/>
      <c r="I151" s="146"/>
      <c r="J151" s="144"/>
      <c r="K151" s="145"/>
      <c r="L151" s="145"/>
      <c r="M151" s="146"/>
      <c r="N151" s="144"/>
      <c r="O151" s="145"/>
      <c r="P151" s="145"/>
      <c r="Q151" s="146"/>
      <c r="R151" s="144"/>
      <c r="S151" s="145"/>
      <c r="T151" s="145"/>
      <c r="U151" s="146"/>
    </row>
    <row r="152" spans="1:21" ht="90" customHeight="1" x14ac:dyDescent="0.25">
      <c r="A152" s="4"/>
      <c r="B152" s="3"/>
      <c r="C152" s="1"/>
      <c r="D152" s="1"/>
      <c r="E152" s="1"/>
      <c r="F152" s="144"/>
      <c r="G152" s="145"/>
      <c r="H152" s="145"/>
      <c r="I152" s="146"/>
      <c r="J152" s="144"/>
      <c r="K152" s="145"/>
      <c r="L152" s="145"/>
      <c r="M152" s="146"/>
      <c r="N152" s="144"/>
      <c r="O152" s="145"/>
      <c r="P152" s="145"/>
      <c r="Q152" s="146"/>
      <c r="R152" s="144"/>
      <c r="S152" s="145"/>
      <c r="T152" s="145"/>
      <c r="U152" s="146"/>
    </row>
    <row r="153" spans="1:21" ht="90" customHeight="1" x14ac:dyDescent="0.25">
      <c r="A153" s="4"/>
      <c r="B153" s="3"/>
      <c r="C153" s="1"/>
      <c r="D153" s="1"/>
      <c r="E153" s="1"/>
      <c r="F153" s="144"/>
      <c r="G153" s="145"/>
      <c r="H153" s="145"/>
      <c r="I153" s="146"/>
      <c r="J153" s="144"/>
      <c r="K153" s="145"/>
      <c r="L153" s="145"/>
      <c r="M153" s="146"/>
      <c r="N153" s="144"/>
      <c r="O153" s="145"/>
      <c r="P153" s="145"/>
      <c r="Q153" s="146"/>
      <c r="R153" s="144"/>
      <c r="S153" s="145"/>
      <c r="T153" s="145"/>
      <c r="U153" s="146"/>
    </row>
    <row r="154" spans="1:21" ht="90" customHeight="1" x14ac:dyDescent="0.25">
      <c r="A154" s="4"/>
      <c r="B154" s="3"/>
      <c r="C154" s="1"/>
      <c r="D154" s="1"/>
      <c r="E154" s="1"/>
      <c r="F154" s="144"/>
      <c r="G154" s="145"/>
      <c r="H154" s="145"/>
      <c r="I154" s="146"/>
      <c r="J154" s="144"/>
      <c r="K154" s="145"/>
      <c r="L154" s="145"/>
      <c r="M154" s="146"/>
      <c r="N154" s="144"/>
      <c r="O154" s="145"/>
      <c r="P154" s="145"/>
      <c r="Q154" s="146"/>
      <c r="R154" s="144"/>
      <c r="S154" s="145"/>
      <c r="T154" s="145"/>
      <c r="U154" s="146"/>
    </row>
    <row r="155" spans="1:21" ht="90" customHeight="1" x14ac:dyDescent="0.25">
      <c r="A155" s="4"/>
      <c r="B155" s="3"/>
      <c r="C155" s="1"/>
      <c r="D155" s="1"/>
      <c r="E155" s="1"/>
      <c r="F155" s="144"/>
      <c r="G155" s="145"/>
      <c r="H155" s="145"/>
      <c r="I155" s="146"/>
      <c r="J155" s="144"/>
      <c r="K155" s="145"/>
      <c r="L155" s="145"/>
      <c r="M155" s="146"/>
      <c r="N155" s="144"/>
      <c r="O155" s="145"/>
      <c r="P155" s="145"/>
      <c r="Q155" s="146"/>
      <c r="R155" s="144"/>
      <c r="S155" s="145"/>
      <c r="T155" s="145"/>
      <c r="U155" s="146"/>
    </row>
    <row r="156" spans="1:21" ht="90" customHeight="1" x14ac:dyDescent="0.25">
      <c r="A156" s="4"/>
      <c r="B156" s="3"/>
      <c r="C156" s="1"/>
      <c r="D156" s="1"/>
      <c r="E156" s="1"/>
      <c r="F156" s="144"/>
      <c r="G156" s="145"/>
      <c r="H156" s="145"/>
      <c r="I156" s="146"/>
      <c r="J156" s="144"/>
      <c r="K156" s="145"/>
      <c r="L156" s="145"/>
      <c r="M156" s="146"/>
      <c r="N156" s="144"/>
      <c r="O156" s="145"/>
      <c r="P156" s="145"/>
      <c r="Q156" s="146"/>
      <c r="R156" s="144"/>
      <c r="S156" s="145"/>
      <c r="T156" s="145"/>
      <c r="U156" s="146"/>
    </row>
    <row r="157" spans="1:21" ht="90" customHeight="1" x14ac:dyDescent="0.25">
      <c r="A157" s="4"/>
      <c r="B157" s="3"/>
      <c r="C157" s="1"/>
      <c r="D157" s="1"/>
      <c r="E157" s="1"/>
      <c r="F157" s="144"/>
      <c r="G157" s="145"/>
      <c r="H157" s="145"/>
      <c r="I157" s="146"/>
      <c r="J157" s="144"/>
      <c r="K157" s="145"/>
      <c r="L157" s="145"/>
      <c r="M157" s="146"/>
      <c r="N157" s="144"/>
      <c r="O157" s="145"/>
      <c r="P157" s="145"/>
      <c r="Q157" s="146"/>
      <c r="R157" s="144"/>
      <c r="S157" s="145"/>
      <c r="T157" s="145"/>
      <c r="U157" s="146"/>
    </row>
    <row r="158" spans="1:21" ht="90" customHeight="1" x14ac:dyDescent="0.25">
      <c r="A158" s="4"/>
      <c r="B158" s="3"/>
      <c r="C158" s="1"/>
      <c r="D158" s="1"/>
      <c r="E158" s="1"/>
      <c r="F158" s="144"/>
      <c r="G158" s="145"/>
      <c r="H158" s="145"/>
      <c r="I158" s="146"/>
      <c r="J158" s="144"/>
      <c r="K158" s="145"/>
      <c r="L158" s="145"/>
      <c r="M158" s="146"/>
      <c r="N158" s="144"/>
      <c r="O158" s="145"/>
      <c r="P158" s="145"/>
      <c r="Q158" s="146"/>
      <c r="R158" s="144"/>
      <c r="S158" s="145"/>
      <c r="T158" s="145"/>
      <c r="U158" s="146"/>
    </row>
    <row r="159" spans="1:21" ht="90" customHeight="1" x14ac:dyDescent="0.25">
      <c r="A159" s="4"/>
      <c r="B159" s="3"/>
      <c r="C159" s="1"/>
      <c r="D159" s="1"/>
      <c r="E159" s="1"/>
      <c r="F159" s="144"/>
      <c r="G159" s="145"/>
      <c r="H159" s="145"/>
      <c r="I159" s="146"/>
      <c r="J159" s="144"/>
      <c r="K159" s="145"/>
      <c r="L159" s="145"/>
      <c r="M159" s="146"/>
      <c r="N159" s="144"/>
      <c r="O159" s="145"/>
      <c r="P159" s="145"/>
      <c r="Q159" s="146"/>
      <c r="R159" s="144"/>
      <c r="S159" s="145"/>
      <c r="T159" s="145"/>
      <c r="U159" s="146"/>
    </row>
    <row r="160" spans="1:21" ht="90" customHeight="1" x14ac:dyDescent="0.25">
      <c r="A160" s="4"/>
      <c r="B160" s="3"/>
      <c r="C160" s="1"/>
      <c r="D160" s="1"/>
      <c r="E160" s="1"/>
      <c r="F160" s="144"/>
      <c r="G160" s="145"/>
      <c r="H160" s="145"/>
      <c r="I160" s="146"/>
      <c r="J160" s="144"/>
      <c r="K160" s="145"/>
      <c r="L160" s="145"/>
      <c r="M160" s="146"/>
      <c r="N160" s="144"/>
      <c r="O160" s="145"/>
      <c r="P160" s="145"/>
      <c r="Q160" s="146"/>
      <c r="R160" s="144"/>
      <c r="S160" s="145"/>
      <c r="T160" s="145"/>
      <c r="U160" s="146"/>
    </row>
    <row r="161" spans="1:21" ht="90" customHeight="1" x14ac:dyDescent="0.25">
      <c r="A161" s="4"/>
      <c r="B161" s="3"/>
      <c r="C161" s="1"/>
      <c r="D161" s="1"/>
      <c r="E161" s="1"/>
      <c r="F161" s="144"/>
      <c r="G161" s="145"/>
      <c r="H161" s="145"/>
      <c r="I161" s="146"/>
      <c r="J161" s="144"/>
      <c r="K161" s="145"/>
      <c r="L161" s="145"/>
      <c r="M161" s="146"/>
      <c r="N161" s="144"/>
      <c r="O161" s="145"/>
      <c r="P161" s="145"/>
      <c r="Q161" s="146"/>
      <c r="R161" s="144"/>
      <c r="S161" s="145"/>
      <c r="T161" s="145"/>
      <c r="U161" s="146"/>
    </row>
    <row r="162" spans="1:21" ht="90" customHeight="1" x14ac:dyDescent="0.25">
      <c r="A162" s="4"/>
      <c r="B162" s="3"/>
      <c r="C162" s="1"/>
      <c r="D162" s="1"/>
      <c r="E162" s="1"/>
      <c r="F162" s="144"/>
      <c r="G162" s="145"/>
      <c r="H162" s="145"/>
      <c r="I162" s="146"/>
      <c r="J162" s="144"/>
      <c r="K162" s="145"/>
      <c r="L162" s="145"/>
      <c r="M162" s="146"/>
      <c r="N162" s="144"/>
      <c r="O162" s="145"/>
      <c r="P162" s="145"/>
      <c r="Q162" s="146"/>
      <c r="R162" s="144"/>
      <c r="S162" s="145"/>
      <c r="T162" s="145"/>
      <c r="U162" s="146"/>
    </row>
    <row r="163" spans="1:21" ht="90" customHeight="1" x14ac:dyDescent="0.25">
      <c r="A163" s="4"/>
      <c r="B163" s="3"/>
      <c r="C163" s="1"/>
      <c r="D163" s="1"/>
      <c r="E163" s="1"/>
      <c r="F163" s="144"/>
      <c r="G163" s="145"/>
      <c r="H163" s="145"/>
      <c r="I163" s="146"/>
      <c r="J163" s="144"/>
      <c r="K163" s="145"/>
      <c r="L163" s="145"/>
      <c r="M163" s="146"/>
      <c r="N163" s="144"/>
      <c r="O163" s="145"/>
      <c r="P163" s="145"/>
      <c r="Q163" s="146"/>
      <c r="R163" s="144"/>
      <c r="S163" s="145"/>
      <c r="T163" s="145"/>
      <c r="U163" s="146"/>
    </row>
    <row r="164" spans="1:21" ht="90" customHeight="1" x14ac:dyDescent="0.25">
      <c r="A164" s="4"/>
      <c r="B164" s="3"/>
      <c r="C164" s="1"/>
      <c r="D164" s="1"/>
      <c r="E164" s="1"/>
      <c r="F164" s="144"/>
      <c r="G164" s="145"/>
      <c r="H164" s="145"/>
      <c r="I164" s="146"/>
      <c r="J164" s="144"/>
      <c r="K164" s="145"/>
      <c r="L164" s="145"/>
      <c r="M164" s="146"/>
      <c r="N164" s="144"/>
      <c r="O164" s="145"/>
      <c r="P164" s="145"/>
      <c r="Q164" s="146"/>
      <c r="R164" s="144"/>
      <c r="S164" s="145"/>
      <c r="T164" s="145"/>
      <c r="U164" s="146"/>
    </row>
    <row r="165" spans="1:21" ht="90" customHeight="1" x14ac:dyDescent="0.25">
      <c r="A165" s="4"/>
      <c r="B165" s="3"/>
      <c r="C165" s="1"/>
      <c r="D165" s="1"/>
      <c r="E165" s="1"/>
      <c r="F165" s="144"/>
      <c r="G165" s="145"/>
      <c r="H165" s="145"/>
      <c r="I165" s="146"/>
      <c r="J165" s="144"/>
      <c r="K165" s="145"/>
      <c r="L165" s="145"/>
      <c r="M165" s="146"/>
      <c r="N165" s="144"/>
      <c r="O165" s="145"/>
      <c r="P165" s="145"/>
      <c r="Q165" s="146"/>
      <c r="R165" s="144"/>
      <c r="S165" s="145"/>
      <c r="T165" s="145"/>
      <c r="U165" s="146"/>
    </row>
    <row r="166" spans="1:21" ht="90" customHeight="1" x14ac:dyDescent="0.25">
      <c r="A166" s="4"/>
      <c r="B166" s="3"/>
      <c r="C166" s="1"/>
      <c r="D166" s="1"/>
      <c r="E166" s="1"/>
      <c r="F166" s="144"/>
      <c r="G166" s="145"/>
      <c r="H166" s="145"/>
      <c r="I166" s="146"/>
      <c r="J166" s="144"/>
      <c r="K166" s="145"/>
      <c r="L166" s="145"/>
      <c r="M166" s="146"/>
      <c r="N166" s="144"/>
      <c r="O166" s="145"/>
      <c r="P166" s="145"/>
      <c r="Q166" s="146"/>
      <c r="R166" s="144"/>
      <c r="S166" s="145"/>
      <c r="T166" s="145"/>
      <c r="U166" s="146"/>
    </row>
    <row r="167" spans="1:21" ht="90" customHeight="1" x14ac:dyDescent="0.25">
      <c r="A167" s="4"/>
      <c r="B167" s="3"/>
      <c r="C167" s="1"/>
      <c r="D167" s="1"/>
      <c r="E167" s="1"/>
      <c r="F167" s="144"/>
      <c r="G167" s="145"/>
      <c r="H167" s="145"/>
      <c r="I167" s="146"/>
      <c r="J167" s="144"/>
      <c r="K167" s="145"/>
      <c r="L167" s="145"/>
      <c r="M167" s="146"/>
      <c r="N167" s="144"/>
      <c r="O167" s="145"/>
      <c r="P167" s="145"/>
      <c r="Q167" s="146"/>
      <c r="R167" s="144"/>
      <c r="S167" s="145"/>
      <c r="T167" s="145"/>
      <c r="U167" s="146"/>
    </row>
    <row r="168" spans="1:21" ht="90" customHeight="1" x14ac:dyDescent="0.25">
      <c r="A168" s="4"/>
      <c r="B168" s="3"/>
      <c r="C168" s="1"/>
      <c r="D168" s="1"/>
      <c r="E168" s="1"/>
      <c r="F168" s="144"/>
      <c r="G168" s="145"/>
      <c r="H168" s="145"/>
      <c r="I168" s="146"/>
      <c r="J168" s="144"/>
      <c r="K168" s="145"/>
      <c r="L168" s="145"/>
      <c r="M168" s="146"/>
      <c r="N168" s="144"/>
      <c r="O168" s="145"/>
      <c r="P168" s="145"/>
      <c r="Q168" s="146"/>
      <c r="R168" s="144"/>
      <c r="S168" s="145"/>
      <c r="T168" s="145"/>
      <c r="U168" s="146"/>
    </row>
    <row r="169" spans="1:21" ht="90" customHeight="1" x14ac:dyDescent="0.25">
      <c r="A169" s="4"/>
      <c r="B169" s="3"/>
      <c r="C169" s="1"/>
      <c r="D169" s="1"/>
      <c r="E169" s="1"/>
      <c r="F169" s="144"/>
      <c r="G169" s="145"/>
      <c r="H169" s="145"/>
      <c r="I169" s="146"/>
      <c r="J169" s="144"/>
      <c r="K169" s="145"/>
      <c r="L169" s="145"/>
      <c r="M169" s="146"/>
      <c r="N169" s="144"/>
      <c r="O169" s="145"/>
      <c r="P169" s="145"/>
      <c r="Q169" s="146"/>
      <c r="R169" s="144"/>
      <c r="S169" s="145"/>
      <c r="T169" s="145"/>
      <c r="U169" s="146"/>
    </row>
    <row r="170" spans="1:21" ht="90" customHeight="1" x14ac:dyDescent="0.25">
      <c r="A170" s="4"/>
      <c r="B170" s="3"/>
      <c r="C170" s="1"/>
      <c r="D170" s="1"/>
      <c r="E170" s="1"/>
      <c r="F170" s="144"/>
      <c r="G170" s="145"/>
      <c r="H170" s="145"/>
      <c r="I170" s="146"/>
      <c r="J170" s="144"/>
      <c r="K170" s="145"/>
      <c r="L170" s="145"/>
      <c r="M170" s="146"/>
      <c r="N170" s="144"/>
      <c r="O170" s="145"/>
      <c r="P170" s="145"/>
      <c r="Q170" s="146"/>
      <c r="R170" s="144"/>
      <c r="S170" s="145"/>
      <c r="T170" s="145"/>
      <c r="U170" s="146"/>
    </row>
    <row r="171" spans="1:21" ht="90" customHeight="1" x14ac:dyDescent="0.25">
      <c r="A171" s="4"/>
      <c r="B171" s="3"/>
      <c r="C171" s="1"/>
      <c r="D171" s="1"/>
      <c r="E171" s="1"/>
      <c r="F171" s="144"/>
      <c r="G171" s="145"/>
      <c r="H171" s="145"/>
      <c r="I171" s="146"/>
      <c r="J171" s="144"/>
      <c r="K171" s="145"/>
      <c r="L171" s="145"/>
      <c r="M171" s="146"/>
      <c r="N171" s="144"/>
      <c r="O171" s="145"/>
      <c r="P171" s="145"/>
      <c r="Q171" s="146"/>
      <c r="R171" s="144"/>
      <c r="S171" s="145"/>
      <c r="T171" s="145"/>
      <c r="U171" s="146"/>
    </row>
    <row r="172" spans="1:21" ht="90" customHeight="1" x14ac:dyDescent="0.25">
      <c r="A172" s="4"/>
      <c r="B172" s="3"/>
      <c r="C172" s="1"/>
      <c r="D172" s="1"/>
      <c r="E172" s="1"/>
      <c r="F172" s="144"/>
      <c r="G172" s="145"/>
      <c r="H172" s="145"/>
      <c r="I172" s="146"/>
      <c r="J172" s="144"/>
      <c r="K172" s="145"/>
      <c r="L172" s="145"/>
      <c r="M172" s="146"/>
      <c r="N172" s="144"/>
      <c r="O172" s="145"/>
      <c r="P172" s="145"/>
      <c r="Q172" s="146"/>
      <c r="R172" s="144"/>
      <c r="S172" s="145"/>
      <c r="T172" s="145"/>
      <c r="U172" s="146"/>
    </row>
    <row r="173" spans="1:21" ht="90" customHeight="1" x14ac:dyDescent="0.25">
      <c r="A173" s="4"/>
      <c r="B173" s="3"/>
      <c r="C173" s="1"/>
      <c r="D173" s="1"/>
      <c r="E173" s="1"/>
      <c r="F173" s="144"/>
      <c r="G173" s="145"/>
      <c r="H173" s="145"/>
      <c r="I173" s="146"/>
      <c r="J173" s="144"/>
      <c r="K173" s="145"/>
      <c r="L173" s="145"/>
      <c r="M173" s="146"/>
      <c r="N173" s="144"/>
      <c r="O173" s="145"/>
      <c r="P173" s="145"/>
      <c r="Q173" s="146"/>
      <c r="R173" s="144"/>
      <c r="S173" s="145"/>
      <c r="T173" s="145"/>
      <c r="U173" s="146"/>
    </row>
    <row r="174" spans="1:21" ht="90" customHeight="1" x14ac:dyDescent="0.25">
      <c r="A174" s="4"/>
      <c r="B174" s="3"/>
      <c r="C174" s="1"/>
      <c r="D174" s="1"/>
      <c r="E174" s="1"/>
      <c r="F174" s="144"/>
      <c r="G174" s="145"/>
      <c r="H174" s="145"/>
      <c r="I174" s="146"/>
      <c r="J174" s="144"/>
      <c r="K174" s="145"/>
      <c r="L174" s="145"/>
      <c r="M174" s="146"/>
      <c r="N174" s="144"/>
      <c r="O174" s="145"/>
      <c r="P174" s="145"/>
      <c r="Q174" s="146"/>
      <c r="R174" s="144"/>
      <c r="S174" s="145"/>
      <c r="T174" s="145"/>
      <c r="U174" s="146"/>
    </row>
    <row r="175" spans="1:21" ht="90" customHeight="1" x14ac:dyDescent="0.25">
      <c r="A175" s="4"/>
      <c r="B175" s="3"/>
      <c r="C175" s="1"/>
      <c r="D175" s="1"/>
      <c r="E175" s="1"/>
      <c r="F175" s="144"/>
      <c r="G175" s="145"/>
      <c r="H175" s="145"/>
      <c r="I175" s="146"/>
      <c r="J175" s="144"/>
      <c r="K175" s="145"/>
      <c r="L175" s="145"/>
      <c r="M175" s="146"/>
      <c r="N175" s="144"/>
      <c r="O175" s="145"/>
      <c r="P175" s="145"/>
      <c r="Q175" s="146"/>
      <c r="R175" s="144"/>
      <c r="S175" s="145"/>
      <c r="T175" s="145"/>
      <c r="U175" s="146"/>
    </row>
    <row r="176" spans="1:21" ht="90" customHeight="1" x14ac:dyDescent="0.25">
      <c r="A176" s="4"/>
      <c r="B176" s="3"/>
      <c r="C176" s="1"/>
      <c r="D176" s="1"/>
      <c r="E176" s="1"/>
      <c r="F176" s="144"/>
      <c r="G176" s="145"/>
      <c r="H176" s="145"/>
      <c r="I176" s="146"/>
      <c r="J176" s="144"/>
      <c r="K176" s="145"/>
      <c r="L176" s="145"/>
      <c r="M176" s="146"/>
      <c r="N176" s="144"/>
      <c r="O176" s="145"/>
      <c r="P176" s="145"/>
      <c r="Q176" s="146"/>
      <c r="R176" s="144"/>
      <c r="S176" s="145"/>
      <c r="T176" s="145"/>
      <c r="U176" s="146"/>
    </row>
    <row r="177" spans="1:21" ht="90" customHeight="1" x14ac:dyDescent="0.25">
      <c r="A177" s="4"/>
      <c r="B177" s="3"/>
      <c r="C177" s="1"/>
      <c r="D177" s="1"/>
      <c r="E177" s="1"/>
      <c r="F177" s="144"/>
      <c r="G177" s="145"/>
      <c r="H177" s="145"/>
      <c r="I177" s="146"/>
      <c r="J177" s="144"/>
      <c r="K177" s="145"/>
      <c r="L177" s="145"/>
      <c r="M177" s="146"/>
      <c r="N177" s="144"/>
      <c r="O177" s="145"/>
      <c r="P177" s="145"/>
      <c r="Q177" s="146"/>
      <c r="R177" s="144"/>
      <c r="S177" s="145"/>
      <c r="T177" s="145"/>
      <c r="U177" s="146"/>
    </row>
    <row r="178" spans="1:21" ht="90" customHeight="1" x14ac:dyDescent="0.25">
      <c r="A178" s="4"/>
      <c r="B178" s="3"/>
      <c r="C178" s="1"/>
      <c r="D178" s="1"/>
      <c r="E178" s="1"/>
      <c r="F178" s="144"/>
      <c r="G178" s="145"/>
      <c r="H178" s="145"/>
      <c r="I178" s="146"/>
      <c r="J178" s="144"/>
      <c r="K178" s="145"/>
      <c r="L178" s="145"/>
      <c r="M178" s="146"/>
      <c r="N178" s="144"/>
      <c r="O178" s="145"/>
      <c r="P178" s="145"/>
      <c r="Q178" s="146"/>
      <c r="R178" s="144"/>
      <c r="S178" s="145"/>
      <c r="T178" s="145"/>
      <c r="U178" s="146"/>
    </row>
    <row r="179" spans="1:21" ht="90" customHeight="1" x14ac:dyDescent="0.25">
      <c r="A179" s="2"/>
      <c r="B179" s="3"/>
      <c r="C179" s="1"/>
      <c r="D179" s="1"/>
      <c r="E179" s="1"/>
      <c r="F179" s="144"/>
      <c r="G179" s="145"/>
      <c r="H179" s="145"/>
      <c r="I179" s="146"/>
      <c r="J179" s="144"/>
      <c r="K179" s="145"/>
      <c r="L179" s="145"/>
      <c r="M179" s="146"/>
      <c r="N179" s="144"/>
      <c r="O179" s="145"/>
      <c r="P179" s="145"/>
      <c r="Q179" s="146"/>
      <c r="R179" s="144"/>
      <c r="S179" s="145"/>
      <c r="T179" s="145"/>
      <c r="U179" s="146"/>
    </row>
    <row r="180" spans="1:21" ht="90" customHeight="1" x14ac:dyDescent="0.25">
      <c r="A180" s="2"/>
      <c r="B180" s="3"/>
      <c r="C180" s="1"/>
      <c r="D180" s="1"/>
      <c r="E180" s="1"/>
      <c r="F180" s="144"/>
      <c r="G180" s="145"/>
      <c r="H180" s="145"/>
      <c r="I180" s="146"/>
      <c r="J180" s="144"/>
      <c r="K180" s="145"/>
      <c r="L180" s="145"/>
      <c r="M180" s="146"/>
      <c r="N180" s="144"/>
      <c r="O180" s="145"/>
      <c r="P180" s="145"/>
      <c r="Q180" s="146"/>
      <c r="R180" s="144"/>
      <c r="S180" s="145"/>
      <c r="T180" s="145"/>
      <c r="U180" s="146"/>
    </row>
    <row r="181" spans="1:21" ht="90" customHeight="1" x14ac:dyDescent="0.25">
      <c r="A181" s="2"/>
      <c r="B181" s="3"/>
      <c r="C181" s="1"/>
      <c r="D181" s="1"/>
      <c r="E181" s="1"/>
      <c r="F181" s="144"/>
      <c r="G181" s="145"/>
      <c r="H181" s="145"/>
      <c r="I181" s="146"/>
      <c r="J181" s="144"/>
      <c r="K181" s="145"/>
      <c r="L181" s="145"/>
      <c r="M181" s="146"/>
      <c r="N181" s="144"/>
      <c r="O181" s="145"/>
      <c r="P181" s="145"/>
      <c r="Q181" s="146"/>
      <c r="R181" s="144"/>
      <c r="S181" s="145"/>
      <c r="T181" s="145"/>
      <c r="U181" s="146"/>
    </row>
    <row r="182" spans="1:21" ht="90" customHeight="1" x14ac:dyDescent="0.25">
      <c r="A182" s="2"/>
      <c r="B182" s="3"/>
      <c r="C182" s="1"/>
      <c r="D182" s="1"/>
      <c r="E182" s="1"/>
      <c r="F182" s="144"/>
      <c r="G182" s="145"/>
      <c r="H182" s="145"/>
      <c r="I182" s="146"/>
      <c r="J182" s="144"/>
      <c r="K182" s="145"/>
      <c r="L182" s="145"/>
      <c r="M182" s="146"/>
      <c r="N182" s="144"/>
      <c r="O182" s="145"/>
      <c r="P182" s="145"/>
      <c r="Q182" s="146"/>
      <c r="R182" s="144"/>
      <c r="S182" s="145"/>
      <c r="T182" s="145"/>
      <c r="U182" s="146"/>
    </row>
    <row r="183" spans="1:21" ht="90" customHeight="1" x14ac:dyDescent="0.25">
      <c r="A183" s="2"/>
      <c r="B183" s="3"/>
      <c r="C183" s="1"/>
      <c r="D183" s="1"/>
      <c r="E183" s="1"/>
      <c r="F183" s="144"/>
      <c r="G183" s="145"/>
      <c r="H183" s="145"/>
      <c r="I183" s="146"/>
      <c r="J183" s="144"/>
      <c r="K183" s="145"/>
      <c r="L183" s="145"/>
      <c r="M183" s="146"/>
      <c r="N183" s="144"/>
      <c r="O183" s="145"/>
      <c r="P183" s="145"/>
      <c r="Q183" s="146"/>
      <c r="R183" s="144"/>
      <c r="S183" s="145"/>
      <c r="T183" s="145"/>
      <c r="U183" s="146"/>
    </row>
    <row r="184" spans="1:21" ht="90" customHeight="1" x14ac:dyDescent="0.25">
      <c r="A184" s="2"/>
      <c r="B184" s="3"/>
      <c r="C184" s="1"/>
      <c r="D184" s="1"/>
      <c r="E184" s="1"/>
      <c r="F184" s="144"/>
      <c r="G184" s="145"/>
      <c r="H184" s="145"/>
      <c r="I184" s="146"/>
      <c r="J184" s="144"/>
      <c r="K184" s="145"/>
      <c r="L184" s="145"/>
      <c r="M184" s="146"/>
      <c r="N184" s="144"/>
      <c r="O184" s="145"/>
      <c r="P184" s="145"/>
      <c r="Q184" s="146"/>
      <c r="R184" s="144"/>
      <c r="S184" s="145"/>
      <c r="T184" s="145"/>
      <c r="U184" s="146"/>
    </row>
    <row r="185" spans="1:21" ht="90" customHeight="1" x14ac:dyDescent="0.25">
      <c r="A185" s="2"/>
      <c r="B185" s="3"/>
      <c r="C185" s="1"/>
      <c r="D185" s="1"/>
      <c r="E185" s="1"/>
      <c r="F185" s="144"/>
      <c r="G185" s="145"/>
      <c r="H185" s="145"/>
      <c r="I185" s="146"/>
      <c r="J185" s="144"/>
      <c r="K185" s="145"/>
      <c r="L185" s="145"/>
      <c r="M185" s="146"/>
      <c r="N185" s="144"/>
      <c r="O185" s="145"/>
      <c r="P185" s="145"/>
      <c r="Q185" s="146"/>
      <c r="R185" s="144"/>
      <c r="S185" s="145"/>
      <c r="T185" s="145"/>
      <c r="U185" s="146"/>
    </row>
    <row r="186" spans="1:21" ht="90" customHeight="1" x14ac:dyDescent="0.25">
      <c r="A186" s="2"/>
      <c r="B186" s="3"/>
      <c r="C186" s="1"/>
      <c r="D186" s="1"/>
      <c r="E186" s="1"/>
      <c r="F186" s="144"/>
      <c r="G186" s="145"/>
      <c r="H186" s="145"/>
      <c r="I186" s="146"/>
      <c r="J186" s="144"/>
      <c r="K186" s="145"/>
      <c r="L186" s="145"/>
      <c r="M186" s="146"/>
      <c r="N186" s="144"/>
      <c r="O186" s="145"/>
      <c r="P186" s="145"/>
      <c r="Q186" s="146"/>
      <c r="R186" s="144"/>
      <c r="S186" s="145"/>
      <c r="T186" s="145"/>
      <c r="U186" s="146"/>
    </row>
    <row r="187" spans="1:21" ht="90" customHeight="1" x14ac:dyDescent="0.25">
      <c r="A187" s="2"/>
      <c r="B187" s="3"/>
      <c r="C187" s="1"/>
      <c r="D187" s="1"/>
      <c r="E187" s="1"/>
      <c r="F187" s="144"/>
      <c r="G187" s="145"/>
      <c r="H187" s="145"/>
      <c r="I187" s="146"/>
      <c r="J187" s="144"/>
      <c r="K187" s="145"/>
      <c r="L187" s="145"/>
      <c r="M187" s="146"/>
      <c r="N187" s="144"/>
      <c r="O187" s="145"/>
      <c r="P187" s="145"/>
      <c r="Q187" s="146"/>
      <c r="R187" s="144"/>
      <c r="S187" s="145"/>
      <c r="T187" s="145"/>
      <c r="U187" s="146"/>
    </row>
    <row r="188" spans="1:21" ht="90" customHeight="1" x14ac:dyDescent="0.25">
      <c r="A188" s="2"/>
      <c r="B188" s="3"/>
      <c r="C188" s="1"/>
      <c r="D188" s="1"/>
      <c r="E188" s="1"/>
      <c r="F188" s="144"/>
      <c r="G188" s="145"/>
      <c r="H188" s="145"/>
      <c r="I188" s="146"/>
      <c r="J188" s="144"/>
      <c r="K188" s="145"/>
      <c r="L188" s="145"/>
      <c r="M188" s="146"/>
      <c r="N188" s="144"/>
      <c r="O188" s="145"/>
      <c r="P188" s="145"/>
      <c r="Q188" s="146"/>
      <c r="R188" s="144"/>
      <c r="S188" s="145"/>
      <c r="T188" s="145"/>
      <c r="U188" s="146"/>
    </row>
    <row r="189" spans="1:21" ht="90" customHeight="1" x14ac:dyDescent="0.25">
      <c r="A189" s="2"/>
      <c r="B189" s="3"/>
      <c r="C189" s="1"/>
      <c r="D189" s="1"/>
      <c r="E189" s="1"/>
      <c r="F189" s="144"/>
      <c r="G189" s="145"/>
      <c r="H189" s="145"/>
      <c r="I189" s="146"/>
      <c r="J189" s="144"/>
      <c r="K189" s="145"/>
      <c r="L189" s="145"/>
      <c r="M189" s="146"/>
      <c r="N189" s="144"/>
      <c r="O189" s="145"/>
      <c r="P189" s="145"/>
      <c r="Q189" s="146"/>
      <c r="R189" s="144"/>
      <c r="S189" s="145"/>
      <c r="T189" s="145"/>
      <c r="U189" s="146"/>
    </row>
    <row r="190" spans="1:21" ht="90" customHeight="1" x14ac:dyDescent="0.25">
      <c r="A190" s="2"/>
      <c r="B190" s="3"/>
      <c r="C190" s="1"/>
      <c r="D190" s="1"/>
      <c r="E190" s="1"/>
      <c r="F190" s="144"/>
      <c r="G190" s="145"/>
      <c r="H190" s="145"/>
      <c r="I190" s="146"/>
      <c r="J190" s="144"/>
      <c r="K190" s="145"/>
      <c r="L190" s="145"/>
      <c r="M190" s="146"/>
      <c r="N190" s="144"/>
      <c r="O190" s="145"/>
      <c r="P190" s="145"/>
      <c r="Q190" s="146"/>
      <c r="R190" s="144"/>
      <c r="S190" s="145"/>
      <c r="T190" s="145"/>
      <c r="U190" s="146"/>
    </row>
    <row r="191" spans="1:21" ht="90" customHeight="1" x14ac:dyDescent="0.25">
      <c r="A191" s="2"/>
      <c r="B191" s="3"/>
      <c r="C191" s="1"/>
      <c r="D191" s="1"/>
      <c r="E191" s="1"/>
      <c r="F191" s="144"/>
      <c r="G191" s="145"/>
      <c r="H191" s="145"/>
      <c r="I191" s="146"/>
      <c r="J191" s="144"/>
      <c r="K191" s="145"/>
      <c r="L191" s="145"/>
      <c r="M191" s="146"/>
      <c r="N191" s="144"/>
      <c r="O191" s="145"/>
      <c r="P191" s="145"/>
      <c r="Q191" s="146"/>
      <c r="R191" s="144"/>
      <c r="S191" s="145"/>
      <c r="T191" s="145"/>
      <c r="U191" s="146"/>
    </row>
    <row r="192" spans="1:21" ht="90" customHeight="1" x14ac:dyDescent="0.25">
      <c r="A192" s="2"/>
      <c r="B192" s="3"/>
      <c r="C192" s="1"/>
      <c r="D192" s="1"/>
      <c r="E192" s="1"/>
      <c r="F192" s="144"/>
      <c r="G192" s="145"/>
      <c r="H192" s="145"/>
      <c r="I192" s="146"/>
      <c r="J192" s="144"/>
      <c r="K192" s="145"/>
      <c r="L192" s="145"/>
      <c r="M192" s="146"/>
      <c r="N192" s="144"/>
      <c r="O192" s="145"/>
      <c r="P192" s="145"/>
      <c r="Q192" s="146"/>
      <c r="R192" s="144"/>
      <c r="S192" s="145"/>
      <c r="T192" s="145"/>
      <c r="U192" s="146"/>
    </row>
    <row r="193" spans="1:21" ht="90" customHeight="1" x14ac:dyDescent="0.25">
      <c r="A193" s="2"/>
      <c r="B193" s="3"/>
      <c r="C193" s="1"/>
      <c r="D193" s="1"/>
      <c r="E193" s="1"/>
      <c r="F193" s="144"/>
      <c r="G193" s="145"/>
      <c r="H193" s="145"/>
      <c r="I193" s="146"/>
      <c r="J193" s="144"/>
      <c r="K193" s="145"/>
      <c r="L193" s="145"/>
      <c r="M193" s="146"/>
      <c r="N193" s="144"/>
      <c r="O193" s="145"/>
      <c r="P193" s="145"/>
      <c r="Q193" s="146"/>
      <c r="R193" s="144"/>
      <c r="S193" s="145"/>
      <c r="T193" s="145"/>
      <c r="U193" s="146"/>
    </row>
    <row r="194" spans="1:21" ht="90" customHeight="1" x14ac:dyDescent="0.25">
      <c r="A194" s="2"/>
      <c r="B194" s="3"/>
      <c r="C194" s="1"/>
      <c r="D194" s="1"/>
      <c r="E194" s="1"/>
      <c r="F194" s="144"/>
      <c r="G194" s="145"/>
      <c r="H194" s="145"/>
      <c r="I194" s="146"/>
      <c r="J194" s="144"/>
      <c r="K194" s="145"/>
      <c r="L194" s="145"/>
      <c r="M194" s="146"/>
      <c r="N194" s="144"/>
      <c r="O194" s="145"/>
      <c r="P194" s="145"/>
      <c r="Q194" s="146"/>
      <c r="R194" s="144"/>
      <c r="S194" s="145"/>
      <c r="T194" s="145"/>
      <c r="U194" s="146"/>
    </row>
    <row r="195" spans="1:21" ht="90" customHeight="1" x14ac:dyDescent="0.25">
      <c r="A195" s="2"/>
      <c r="B195" s="3"/>
      <c r="C195" s="1"/>
      <c r="D195" s="1"/>
      <c r="E195" s="1"/>
      <c r="F195" s="144"/>
      <c r="G195" s="145"/>
      <c r="H195" s="145"/>
      <c r="I195" s="146"/>
      <c r="J195" s="144"/>
      <c r="K195" s="145"/>
      <c r="L195" s="145"/>
      <c r="M195" s="146"/>
      <c r="N195" s="144"/>
      <c r="O195" s="145"/>
      <c r="P195" s="145"/>
      <c r="Q195" s="146"/>
      <c r="R195" s="144"/>
      <c r="S195" s="145"/>
      <c r="T195" s="145"/>
      <c r="U195" s="146"/>
    </row>
    <row r="196" spans="1:21" ht="90" customHeight="1" x14ac:dyDescent="0.25">
      <c r="A196" s="2"/>
      <c r="B196" s="3"/>
      <c r="C196" s="1"/>
      <c r="D196" s="1"/>
      <c r="E196" s="1"/>
      <c r="F196" s="144"/>
      <c r="G196" s="145"/>
      <c r="H196" s="145"/>
      <c r="I196" s="146"/>
      <c r="J196" s="144"/>
      <c r="K196" s="145"/>
      <c r="L196" s="145"/>
      <c r="M196" s="146"/>
      <c r="N196" s="144"/>
      <c r="O196" s="145"/>
      <c r="P196" s="145"/>
      <c r="Q196" s="146"/>
      <c r="R196" s="144"/>
      <c r="S196" s="145"/>
      <c r="T196" s="145"/>
      <c r="U196" s="146"/>
    </row>
    <row r="197" spans="1:21" ht="90" customHeight="1" x14ac:dyDescent="0.25">
      <c r="A197" s="2"/>
      <c r="B197" s="3"/>
      <c r="C197" s="1"/>
      <c r="D197" s="1"/>
      <c r="E197" s="1"/>
      <c r="F197" s="144"/>
      <c r="G197" s="145"/>
      <c r="H197" s="145"/>
      <c r="I197" s="146"/>
      <c r="J197" s="144"/>
      <c r="K197" s="145"/>
      <c r="L197" s="145"/>
      <c r="M197" s="146"/>
      <c r="N197" s="144"/>
      <c r="O197" s="145"/>
      <c r="P197" s="145"/>
      <c r="Q197" s="146"/>
      <c r="R197" s="144"/>
      <c r="S197" s="145"/>
      <c r="T197" s="145"/>
      <c r="U197" s="146"/>
    </row>
    <row r="198" spans="1:21" ht="90" customHeight="1" x14ac:dyDescent="0.25">
      <c r="A198" s="2"/>
      <c r="B198" s="3"/>
      <c r="C198" s="1"/>
      <c r="D198" s="1"/>
      <c r="E198" s="1"/>
      <c r="F198" s="144"/>
      <c r="G198" s="145"/>
      <c r="H198" s="145"/>
      <c r="I198" s="146"/>
      <c r="J198" s="144"/>
      <c r="K198" s="145"/>
      <c r="L198" s="145"/>
      <c r="M198" s="146"/>
      <c r="N198" s="144"/>
      <c r="O198" s="145"/>
      <c r="P198" s="145"/>
      <c r="Q198" s="146"/>
      <c r="R198" s="144"/>
      <c r="S198" s="145"/>
      <c r="T198" s="145"/>
      <c r="U198" s="146"/>
    </row>
  </sheetData>
  <mergeCells count="5">
    <mergeCell ref="F1:I1"/>
    <mergeCell ref="J1:M1"/>
    <mergeCell ref="N1:Q1"/>
    <mergeCell ref="R1:U1"/>
    <mergeCell ref="V1:Y1"/>
  </mergeCells>
  <conditionalFormatting sqref="N3:Q84">
    <cfRule type="expression" dxfId="30" priority="20">
      <formula>N3="True"</formula>
    </cfRule>
    <cfRule type="expression" dxfId="29" priority="21">
      <formula>N3="False"</formula>
    </cfRule>
  </conditionalFormatting>
  <conditionalFormatting sqref="R3:U84">
    <cfRule type="expression" dxfId="28" priority="18">
      <formula>R3="False"</formula>
    </cfRule>
    <cfRule type="expression" dxfId="27" priority="19">
      <formula>$R3="True"</formula>
    </cfRule>
  </conditionalFormatting>
  <conditionalFormatting sqref="V3:Y84">
    <cfRule type="expression" dxfId="26" priority="16">
      <formula>$V3="False"</formula>
    </cfRule>
    <cfRule type="expression" dxfId="25" priority="17">
      <formula>$V3="True"</formula>
    </cfRule>
  </conditionalFormatting>
  <conditionalFormatting sqref="G3:I83">
    <cfRule type="expression" dxfId="24" priority="2">
      <formula>G3&lt;&gt;$F3</formula>
    </cfRule>
  </conditionalFormatting>
  <conditionalFormatting sqref="K3:M83">
    <cfRule type="expression" dxfId="23" priority="1">
      <formula>O73&lt;6</formula>
    </cfRule>
  </conditionalFormatting>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5DA29-769B-4D81-828D-91BDBC7BEF67}">
  <sheetPr codeName="Sheet2">
    <tabColor rgb="FFC00000"/>
  </sheetPr>
  <dimension ref="A1:DC198"/>
  <sheetViews>
    <sheetView zoomScale="60" zoomScaleNormal="60" workbookViewId="0">
      <selection activeCell="D3" sqref="D3"/>
    </sheetView>
  </sheetViews>
  <sheetFormatPr defaultColWidth="8.140625" defaultRowHeight="90" customHeight="1" x14ac:dyDescent="0.25"/>
  <cols>
    <col min="1" max="1" width="4.5703125" style="5" bestFit="1" customWidth="1"/>
    <col min="2" max="2" width="6.28515625" style="30" bestFit="1" customWidth="1"/>
    <col min="3" max="3" width="21.5703125" style="29" customWidth="1"/>
    <col min="4" max="103" width="4" style="29" bestFit="1" customWidth="1"/>
    <col min="104" max="107" width="4.85546875" style="29" bestFit="1" customWidth="1"/>
    <col min="108" max="130" width="8.140625" style="29" customWidth="1"/>
    <col min="131" max="16384" width="8.140625" style="29"/>
  </cols>
  <sheetData>
    <row r="1" spans="1:107" s="30" customFormat="1" ht="15" x14ac:dyDescent="0.25">
      <c r="A1" s="5"/>
      <c r="D1" s="137" t="s">
        <v>564</v>
      </c>
      <c r="E1" s="138"/>
      <c r="F1" s="138"/>
      <c r="G1" s="139"/>
      <c r="H1" s="137" t="s">
        <v>565</v>
      </c>
      <c r="I1" s="138"/>
      <c r="J1" s="138"/>
      <c r="K1" s="139"/>
      <c r="L1" s="138" t="s">
        <v>566</v>
      </c>
      <c r="M1" s="138"/>
      <c r="N1" s="138"/>
      <c r="O1" s="139"/>
      <c r="P1" s="138" t="s">
        <v>567</v>
      </c>
      <c r="Q1" s="138"/>
      <c r="R1" s="138"/>
      <c r="S1" s="139"/>
      <c r="T1" s="138" t="s">
        <v>568</v>
      </c>
      <c r="U1" s="138"/>
      <c r="V1" s="138"/>
      <c r="W1" s="139"/>
      <c r="X1" s="138" t="s">
        <v>569</v>
      </c>
      <c r="Y1" s="138"/>
      <c r="Z1" s="138"/>
      <c r="AA1" s="139"/>
      <c r="AB1" s="138" t="s">
        <v>570</v>
      </c>
      <c r="AC1" s="138"/>
      <c r="AD1" s="138"/>
      <c r="AE1" s="139"/>
      <c r="AF1" s="138" t="s">
        <v>571</v>
      </c>
      <c r="AG1" s="138"/>
      <c r="AH1" s="138"/>
      <c r="AI1" s="139"/>
      <c r="AJ1" s="138" t="s">
        <v>189</v>
      </c>
      <c r="AK1" s="138"/>
      <c r="AL1" s="138"/>
      <c r="AM1" s="139"/>
      <c r="AN1" s="138" t="s">
        <v>572</v>
      </c>
      <c r="AO1" s="138"/>
      <c r="AP1" s="138"/>
      <c r="AQ1" s="139"/>
      <c r="AR1" s="138" t="s">
        <v>573</v>
      </c>
      <c r="AS1" s="138"/>
      <c r="AT1" s="138"/>
      <c r="AU1" s="139"/>
      <c r="AV1" s="138" t="s">
        <v>574</v>
      </c>
      <c r="AW1" s="138"/>
      <c r="AX1" s="138"/>
      <c r="AY1" s="139"/>
      <c r="AZ1" s="138" t="s">
        <v>575</v>
      </c>
      <c r="BA1" s="138"/>
      <c r="BB1" s="138"/>
      <c r="BC1" s="139"/>
      <c r="BD1" s="138" t="s">
        <v>576</v>
      </c>
      <c r="BE1" s="138"/>
      <c r="BF1" s="138"/>
      <c r="BG1" s="139"/>
      <c r="BH1" s="138" t="s">
        <v>577</v>
      </c>
      <c r="BI1" s="138"/>
      <c r="BJ1" s="138"/>
      <c r="BK1" s="139"/>
      <c r="BL1" s="138" t="s">
        <v>578</v>
      </c>
      <c r="BM1" s="138"/>
      <c r="BN1" s="138"/>
      <c r="BO1" s="139"/>
      <c r="BP1" s="138" t="s">
        <v>579</v>
      </c>
      <c r="BQ1" s="138"/>
      <c r="BR1" s="138"/>
      <c r="BS1" s="139"/>
      <c r="BT1" s="138" t="s">
        <v>580</v>
      </c>
      <c r="BU1" s="138"/>
      <c r="BV1" s="138"/>
      <c r="BW1" s="139"/>
      <c r="BX1" s="138" t="s">
        <v>581</v>
      </c>
      <c r="BY1" s="138"/>
      <c r="BZ1" s="138"/>
      <c r="CA1" s="139"/>
      <c r="CB1" s="138" t="s">
        <v>582</v>
      </c>
      <c r="CC1" s="138"/>
      <c r="CD1" s="138"/>
      <c r="CE1" s="139"/>
      <c r="CF1" s="138" t="s">
        <v>172</v>
      </c>
      <c r="CG1" s="138"/>
      <c r="CH1" s="138"/>
      <c r="CI1" s="139"/>
      <c r="CJ1" s="138" t="s">
        <v>583</v>
      </c>
      <c r="CK1" s="138"/>
      <c r="CL1" s="138"/>
      <c r="CM1" s="139"/>
      <c r="CN1" s="138" t="s">
        <v>584</v>
      </c>
      <c r="CO1" s="138"/>
      <c r="CP1" s="138"/>
      <c r="CQ1" s="138"/>
      <c r="CR1" s="137" t="s">
        <v>585</v>
      </c>
      <c r="CS1" s="138"/>
      <c r="CT1" s="138"/>
      <c r="CU1" s="139"/>
      <c r="CV1" s="138" t="s">
        <v>169</v>
      </c>
      <c r="CW1" s="138"/>
      <c r="CX1" s="138"/>
      <c r="CY1" s="139"/>
      <c r="CZ1" s="138" t="s">
        <v>586</v>
      </c>
      <c r="DA1" s="138"/>
      <c r="DB1" s="138"/>
      <c r="DC1" s="139"/>
    </row>
    <row r="2" spans="1:107" s="30" customFormat="1" ht="36" customHeight="1" x14ac:dyDescent="0.25">
      <c r="A2" s="21" t="s">
        <v>111</v>
      </c>
      <c r="B2" s="23" t="s">
        <v>208</v>
      </c>
      <c r="C2" s="133" t="s">
        <v>211</v>
      </c>
      <c r="D2" s="140">
        <v>0</v>
      </c>
      <c r="E2" s="135">
        <v>1</v>
      </c>
      <c r="F2" s="135">
        <v>2</v>
      </c>
      <c r="G2" s="153">
        <v>3</v>
      </c>
      <c r="H2" s="140">
        <v>0</v>
      </c>
      <c r="I2" s="135">
        <v>1</v>
      </c>
      <c r="J2" s="135">
        <v>2</v>
      </c>
      <c r="K2" s="153">
        <v>3</v>
      </c>
      <c r="L2" s="135">
        <v>0</v>
      </c>
      <c r="M2" s="135">
        <v>1</v>
      </c>
      <c r="N2" s="135">
        <v>2</v>
      </c>
      <c r="O2" s="153">
        <v>3</v>
      </c>
      <c r="P2" s="135">
        <v>0</v>
      </c>
      <c r="Q2" s="135">
        <v>1</v>
      </c>
      <c r="R2" s="135">
        <v>2</v>
      </c>
      <c r="S2" s="153">
        <v>3</v>
      </c>
      <c r="T2" s="135">
        <v>0</v>
      </c>
      <c r="U2" s="135">
        <v>1</v>
      </c>
      <c r="V2" s="135">
        <v>2</v>
      </c>
      <c r="W2" s="153">
        <v>3</v>
      </c>
      <c r="X2" s="135">
        <v>0</v>
      </c>
      <c r="Y2" s="135">
        <v>1</v>
      </c>
      <c r="Z2" s="135">
        <v>2</v>
      </c>
      <c r="AA2" s="153">
        <v>3</v>
      </c>
      <c r="AB2" s="135">
        <v>0</v>
      </c>
      <c r="AC2" s="135">
        <v>1</v>
      </c>
      <c r="AD2" s="135">
        <v>2</v>
      </c>
      <c r="AE2" s="153">
        <v>3</v>
      </c>
      <c r="AF2" s="135">
        <v>0</v>
      </c>
      <c r="AG2" s="135">
        <v>1</v>
      </c>
      <c r="AH2" s="135">
        <v>2</v>
      </c>
      <c r="AI2" s="153">
        <v>3</v>
      </c>
      <c r="AJ2" s="135">
        <v>0</v>
      </c>
      <c r="AK2" s="135">
        <v>1</v>
      </c>
      <c r="AL2" s="135">
        <v>2</v>
      </c>
      <c r="AM2" s="153">
        <v>3</v>
      </c>
      <c r="AN2" s="135">
        <v>0</v>
      </c>
      <c r="AO2" s="135">
        <v>1</v>
      </c>
      <c r="AP2" s="135">
        <v>2</v>
      </c>
      <c r="AQ2" s="153">
        <v>3</v>
      </c>
      <c r="AR2" s="135">
        <v>0</v>
      </c>
      <c r="AS2" s="135">
        <v>1</v>
      </c>
      <c r="AT2" s="135">
        <v>2</v>
      </c>
      <c r="AU2" s="153">
        <v>3</v>
      </c>
      <c r="AV2" s="135">
        <v>0</v>
      </c>
      <c r="AW2" s="135">
        <v>1</v>
      </c>
      <c r="AX2" s="135">
        <v>2</v>
      </c>
      <c r="AY2" s="153">
        <v>3</v>
      </c>
      <c r="AZ2" s="135">
        <v>0</v>
      </c>
      <c r="BA2" s="135">
        <v>1</v>
      </c>
      <c r="BB2" s="135">
        <v>2</v>
      </c>
      <c r="BC2" s="153">
        <v>3</v>
      </c>
      <c r="BD2" s="135">
        <v>0</v>
      </c>
      <c r="BE2" s="135">
        <v>1</v>
      </c>
      <c r="BF2" s="135">
        <v>2</v>
      </c>
      <c r="BG2" s="153">
        <v>3</v>
      </c>
      <c r="BH2" s="135">
        <v>0</v>
      </c>
      <c r="BI2" s="135">
        <v>1</v>
      </c>
      <c r="BJ2" s="135">
        <v>2</v>
      </c>
      <c r="BK2" s="153">
        <v>3</v>
      </c>
      <c r="BL2" s="135">
        <v>0</v>
      </c>
      <c r="BM2" s="135">
        <v>1</v>
      </c>
      <c r="BN2" s="135">
        <v>2</v>
      </c>
      <c r="BO2" s="153">
        <v>3</v>
      </c>
      <c r="BP2" s="135">
        <v>0</v>
      </c>
      <c r="BQ2" s="135">
        <v>1</v>
      </c>
      <c r="BR2" s="135">
        <v>2</v>
      </c>
      <c r="BS2" s="153">
        <v>3</v>
      </c>
      <c r="BT2" s="135">
        <v>0</v>
      </c>
      <c r="BU2" s="135">
        <v>1</v>
      </c>
      <c r="BV2" s="135">
        <v>2</v>
      </c>
      <c r="BW2" s="141">
        <v>3</v>
      </c>
      <c r="BX2" s="135">
        <v>0</v>
      </c>
      <c r="BY2" s="135">
        <v>1</v>
      </c>
      <c r="BZ2" s="135">
        <v>2</v>
      </c>
      <c r="CA2" s="153">
        <v>3</v>
      </c>
      <c r="CB2" s="135">
        <v>0</v>
      </c>
      <c r="CC2" s="135">
        <v>1</v>
      </c>
      <c r="CD2" s="135">
        <v>2</v>
      </c>
      <c r="CE2" s="153">
        <v>3</v>
      </c>
      <c r="CF2" s="135">
        <v>0</v>
      </c>
      <c r="CG2" s="135">
        <v>1</v>
      </c>
      <c r="CH2" s="135">
        <v>2</v>
      </c>
      <c r="CI2" s="153">
        <v>3</v>
      </c>
      <c r="CJ2" s="135">
        <v>0</v>
      </c>
      <c r="CK2" s="135">
        <v>1</v>
      </c>
      <c r="CL2" s="135">
        <v>2</v>
      </c>
      <c r="CM2" s="141">
        <v>3</v>
      </c>
      <c r="CN2" s="135">
        <v>0</v>
      </c>
      <c r="CO2" s="135">
        <v>1</v>
      </c>
      <c r="CP2" s="135">
        <v>2</v>
      </c>
      <c r="CQ2" s="162">
        <v>3</v>
      </c>
      <c r="CR2" s="140">
        <v>0</v>
      </c>
      <c r="CS2" s="135">
        <v>1</v>
      </c>
      <c r="CT2" s="135">
        <v>2</v>
      </c>
      <c r="CU2" s="153">
        <v>3</v>
      </c>
      <c r="CV2" s="135">
        <v>0</v>
      </c>
      <c r="CW2" s="135">
        <v>1</v>
      </c>
      <c r="CX2" s="135">
        <v>2</v>
      </c>
      <c r="CY2" s="153">
        <v>3</v>
      </c>
      <c r="CZ2" s="135">
        <v>0</v>
      </c>
      <c r="DA2" s="135">
        <v>1</v>
      </c>
      <c r="DB2" s="135">
        <v>2</v>
      </c>
      <c r="DC2" s="141">
        <v>3</v>
      </c>
    </row>
    <row r="3" spans="1:107" ht="90" customHeight="1" x14ac:dyDescent="0.25">
      <c r="A3" s="22" t="str">
        <f>formatting!C2</f>
        <v>Petri</v>
      </c>
      <c r="B3" s="23" t="str">
        <f>formatting!D2</f>
        <v>C12</v>
      </c>
      <c r="C3" s="134"/>
      <c r="D3" s="142" cm="1">
        <f t="array" aca="1" ref="D3" ca="1">RANK(INDIRECT("'"&amp;_xlfn.CONCAT("alpha ",D$2)&amp;"'!"&amp;_xlfn.CONCAT(D$84,$D85)),INDIRECT("'"&amp;_xlfn.CONCAT("alpha ",D$2)&amp;"'!"&amp;_xlfn.CONCAT("B",$D85)):INDIRECT("'"&amp;_xlfn.CONCAT("alpha ",D$2)&amp;"'!"&amp;_xlfn.CONCAT("AA",$D85)))</f>
        <v>20</v>
      </c>
      <c r="E3" s="136" cm="1">
        <f t="array" aca="1" ref="E3" ca="1">RANK(INDIRECT("'"&amp;_xlfn.CONCAT("alpha ",E$2)&amp;"'!"&amp;_xlfn.CONCAT(E$84,$D85)),INDIRECT("'"&amp;_xlfn.CONCAT("alpha ",E$2)&amp;"'!"&amp;_xlfn.CONCAT("B",$D85)):INDIRECT("'"&amp;_xlfn.CONCAT("alpha ",E$2)&amp;"'!"&amp;_xlfn.CONCAT("AA",$D85)))</f>
        <v>21</v>
      </c>
      <c r="F3" s="136" cm="1">
        <f t="array" aca="1" ref="F3" ca="1">RANK(INDIRECT("'"&amp;_xlfn.CONCAT("alpha ",F$2)&amp;"'!"&amp;_xlfn.CONCAT(F$84,$D85)),INDIRECT("'"&amp;_xlfn.CONCAT("alpha ",F$2)&amp;"'!"&amp;_xlfn.CONCAT("B",$D85)):INDIRECT("'"&amp;_xlfn.CONCAT("alpha ",F$2)&amp;"'!"&amp;_xlfn.CONCAT("AA",$D85)))</f>
        <v>19</v>
      </c>
      <c r="G3" s="154" cm="1">
        <f t="array" aca="1" ref="G3" ca="1">RANK(INDIRECT("'"&amp;_xlfn.CONCAT("alpha ",G$2)&amp;"'!"&amp;_xlfn.CONCAT(G$84,$D85)),INDIRECT("'"&amp;_xlfn.CONCAT("alpha ",G$2)&amp;"'!"&amp;_xlfn.CONCAT("B",$D85)):INDIRECT("'"&amp;_xlfn.CONCAT("alpha ",G$2)&amp;"'!"&amp;_xlfn.CONCAT("AA",$D85)))</f>
        <v>21</v>
      </c>
      <c r="H3" s="142" cm="1">
        <f t="array" aca="1" ref="H3" ca="1">RANK(INDIRECT("'"&amp;_xlfn.CONCAT("alpha ",H$2)&amp;"'!"&amp;_xlfn.CONCAT(H$84,$D85)),INDIRECT("'"&amp;_xlfn.CONCAT("alpha ",H$2)&amp;"'!"&amp;_xlfn.CONCAT("B",$D85)):INDIRECT("'"&amp;_xlfn.CONCAT("alpha ",H$2)&amp;"'!"&amp;_xlfn.CONCAT("AA",$D85)))</f>
        <v>24</v>
      </c>
      <c r="I3" s="136" cm="1">
        <f t="array" aca="1" ref="I3" ca="1">RANK(INDIRECT("'"&amp;_xlfn.CONCAT("alpha ",I$2)&amp;"'!"&amp;_xlfn.CONCAT(I$84,$D85)),INDIRECT("'"&amp;_xlfn.CONCAT("alpha ",I$2)&amp;"'!"&amp;_xlfn.CONCAT("B",$D85)):INDIRECT("'"&amp;_xlfn.CONCAT("alpha ",I$2)&amp;"'!"&amp;_xlfn.CONCAT("AA",$D85)))</f>
        <v>24</v>
      </c>
      <c r="J3" s="136" cm="1">
        <f t="array" aca="1" ref="J3" ca="1">RANK(INDIRECT("'"&amp;_xlfn.CONCAT("alpha ",J$2)&amp;"'!"&amp;_xlfn.CONCAT(J$84,$D85)),INDIRECT("'"&amp;_xlfn.CONCAT("alpha ",J$2)&amp;"'!"&amp;_xlfn.CONCAT("B",$D85)):INDIRECT("'"&amp;_xlfn.CONCAT("alpha ",J$2)&amp;"'!"&amp;_xlfn.CONCAT("AA",$D85)))</f>
        <v>24</v>
      </c>
      <c r="K3" s="154" cm="1">
        <f t="array" aca="1" ref="K3" ca="1">RANK(INDIRECT("'"&amp;_xlfn.CONCAT("alpha ",K$2)&amp;"'!"&amp;_xlfn.CONCAT(K$84,$D85)),INDIRECT("'"&amp;_xlfn.CONCAT("alpha ",K$2)&amp;"'!"&amp;_xlfn.CONCAT("B",$D85)):INDIRECT("'"&amp;_xlfn.CONCAT("alpha ",K$2)&amp;"'!"&amp;_xlfn.CONCAT("AA",$D85)))</f>
        <v>24</v>
      </c>
      <c r="L3" s="136" cm="1">
        <f t="array" aca="1" ref="L3" ca="1">RANK(INDIRECT("'"&amp;_xlfn.CONCAT("alpha ",L$2)&amp;"'!"&amp;_xlfn.CONCAT(L$84,$D85)),INDIRECT("'"&amp;_xlfn.CONCAT("alpha ",L$2)&amp;"'!"&amp;_xlfn.CONCAT("B",$D85)):INDIRECT("'"&amp;_xlfn.CONCAT("alpha ",L$2)&amp;"'!"&amp;_xlfn.CONCAT("AA",$D85)))</f>
        <v>15</v>
      </c>
      <c r="M3" s="125" cm="1">
        <f t="array" aca="1" ref="M3" ca="1">RANK(INDIRECT("'"&amp;_xlfn.CONCAT("alpha ",M$2)&amp;"'!"&amp;_xlfn.CONCAT(M$84,$D85)),INDIRECT("'"&amp;_xlfn.CONCAT("alpha ",M$2)&amp;"'!"&amp;_xlfn.CONCAT("B",$D85)):INDIRECT("'"&amp;_xlfn.CONCAT("alpha ",M$2)&amp;"'!"&amp;_xlfn.CONCAT("AA",$D85)))</f>
        <v>19</v>
      </c>
      <c r="N3" s="125" cm="1">
        <f t="array" aca="1" ref="N3" ca="1">RANK(INDIRECT("'"&amp;_xlfn.CONCAT("alpha ",N$2)&amp;"'!"&amp;_xlfn.CONCAT(N$84,$D85)),INDIRECT("'"&amp;_xlfn.CONCAT("alpha ",N$2)&amp;"'!"&amp;_xlfn.CONCAT("B",$D85)):INDIRECT("'"&amp;_xlfn.CONCAT("alpha ",N$2)&amp;"'!"&amp;_xlfn.CONCAT("AA",$D85)))</f>
        <v>15</v>
      </c>
      <c r="O3" s="143" cm="1">
        <f t="array" aca="1" ref="O3" ca="1">RANK(INDIRECT("'"&amp;_xlfn.CONCAT("alpha ",O$2)&amp;"'!"&amp;_xlfn.CONCAT(O$84,$D85)),INDIRECT("'"&amp;_xlfn.CONCAT("alpha ",O$2)&amp;"'!"&amp;_xlfn.CONCAT("B",$D85)):INDIRECT("'"&amp;_xlfn.CONCAT("alpha ",O$2)&amp;"'!"&amp;_xlfn.CONCAT("AA",$D85)))</f>
        <v>19</v>
      </c>
      <c r="P3" s="136" cm="1">
        <f t="array" aca="1" ref="P3" ca="1">RANK(INDIRECT("'"&amp;_xlfn.CONCAT("alpha ",P$2)&amp;"'!"&amp;_xlfn.CONCAT(P$84,$D85)),INDIRECT("'"&amp;_xlfn.CONCAT("alpha ",P$2)&amp;"'!"&amp;_xlfn.CONCAT("B",$D85)):INDIRECT("'"&amp;_xlfn.CONCAT("alpha ",P$2)&amp;"'!"&amp;_xlfn.CONCAT("AA",$D85)))</f>
        <v>18</v>
      </c>
      <c r="Q3" s="125" cm="1">
        <f t="array" aca="1" ref="Q3" ca="1">RANK(INDIRECT("'"&amp;_xlfn.CONCAT("alpha ",Q$2)&amp;"'!"&amp;_xlfn.CONCAT(Q$84,$D85)),INDIRECT("'"&amp;_xlfn.CONCAT("alpha ",Q$2)&amp;"'!"&amp;_xlfn.CONCAT("B",$D85)):INDIRECT("'"&amp;_xlfn.CONCAT("alpha ",Q$2)&amp;"'!"&amp;_xlfn.CONCAT("AA",$D85)))</f>
        <v>20</v>
      </c>
      <c r="R3" s="125" cm="1">
        <f t="array" aca="1" ref="R3" ca="1">RANK(INDIRECT("'"&amp;_xlfn.CONCAT("alpha ",R$2)&amp;"'!"&amp;_xlfn.CONCAT(R$84,$D85)),INDIRECT("'"&amp;_xlfn.CONCAT("alpha ",R$2)&amp;"'!"&amp;_xlfn.CONCAT("B",$D85)):INDIRECT("'"&amp;_xlfn.CONCAT("alpha ",R$2)&amp;"'!"&amp;_xlfn.CONCAT("AA",$D85)))</f>
        <v>18</v>
      </c>
      <c r="S3" s="143" cm="1">
        <f t="array" aca="1" ref="S3" ca="1">RANK(INDIRECT("'"&amp;_xlfn.CONCAT("alpha ",S$2)&amp;"'!"&amp;_xlfn.CONCAT(S$84,$D85)),INDIRECT("'"&amp;_xlfn.CONCAT("alpha ",S$2)&amp;"'!"&amp;_xlfn.CONCAT("B",$D85)):INDIRECT("'"&amp;_xlfn.CONCAT("alpha ",S$2)&amp;"'!"&amp;_xlfn.CONCAT("AA",$D85)))</f>
        <v>20</v>
      </c>
      <c r="T3" s="136" cm="1">
        <f t="array" aca="1" ref="T3" ca="1">RANK(INDIRECT("'"&amp;_xlfn.CONCAT("alpha ",T$2)&amp;"'!"&amp;_xlfn.CONCAT(T$84,$D85)),INDIRECT("'"&amp;_xlfn.CONCAT("alpha ",T$2)&amp;"'!"&amp;_xlfn.CONCAT("B",$D85)):INDIRECT("'"&amp;_xlfn.CONCAT("alpha ",T$2)&amp;"'!"&amp;_xlfn.CONCAT("AA",$D85)))</f>
        <v>23</v>
      </c>
      <c r="U3" s="125" cm="1">
        <f t="array" aca="1" ref="U3" ca="1">RANK(INDIRECT("'"&amp;_xlfn.CONCAT("alpha ",U$2)&amp;"'!"&amp;_xlfn.CONCAT(U$84,$D85)),INDIRECT("'"&amp;_xlfn.CONCAT("alpha ",U$2)&amp;"'!"&amp;_xlfn.CONCAT("B",$D85)):INDIRECT("'"&amp;_xlfn.CONCAT("alpha ",U$2)&amp;"'!"&amp;_xlfn.CONCAT("AA",$D85)))</f>
        <v>23</v>
      </c>
      <c r="V3" s="125" cm="1">
        <f t="array" aca="1" ref="V3" ca="1">RANK(INDIRECT("'"&amp;_xlfn.CONCAT("alpha ",V$2)&amp;"'!"&amp;_xlfn.CONCAT(V$84,$D85)),INDIRECT("'"&amp;_xlfn.CONCAT("alpha ",V$2)&amp;"'!"&amp;_xlfn.CONCAT("B",$D85)):INDIRECT("'"&amp;_xlfn.CONCAT("alpha ",V$2)&amp;"'!"&amp;_xlfn.CONCAT("AA",$D85)))</f>
        <v>23</v>
      </c>
      <c r="W3" s="143" cm="1">
        <f t="array" aca="1" ref="W3" ca="1">RANK(INDIRECT("'"&amp;_xlfn.CONCAT("alpha ",W$2)&amp;"'!"&amp;_xlfn.CONCAT(W$84,$D85)),INDIRECT("'"&amp;_xlfn.CONCAT("alpha ",W$2)&amp;"'!"&amp;_xlfn.CONCAT("B",$D85)):INDIRECT("'"&amp;_xlfn.CONCAT("alpha ",W$2)&amp;"'!"&amp;_xlfn.CONCAT("AA",$D85)))</f>
        <v>23</v>
      </c>
      <c r="X3" s="136" cm="1">
        <f t="array" aca="1" ref="X3" ca="1">RANK(INDIRECT("'"&amp;_xlfn.CONCAT("alpha ",X$2)&amp;"'!"&amp;_xlfn.CONCAT(X$84,$D85)),INDIRECT("'"&amp;_xlfn.CONCAT("alpha ",X$2)&amp;"'!"&amp;_xlfn.CONCAT("B",$D85)):INDIRECT("'"&amp;_xlfn.CONCAT("alpha ",X$2)&amp;"'!"&amp;_xlfn.CONCAT("AA",$D85)))</f>
        <v>14</v>
      </c>
      <c r="Y3" s="125" cm="1">
        <f t="array" aca="1" ref="Y3" ca="1">RANK(INDIRECT("'"&amp;_xlfn.CONCAT("alpha ",Y$2)&amp;"'!"&amp;_xlfn.CONCAT(Y$84,$D85)),INDIRECT("'"&amp;_xlfn.CONCAT("alpha ",Y$2)&amp;"'!"&amp;_xlfn.CONCAT("B",$D85)):INDIRECT("'"&amp;_xlfn.CONCAT("alpha ",Y$2)&amp;"'!"&amp;_xlfn.CONCAT("AA",$D85)))</f>
        <v>18</v>
      </c>
      <c r="Z3" s="125" cm="1">
        <f t="array" aca="1" ref="Z3" ca="1">RANK(INDIRECT("'"&amp;_xlfn.CONCAT("alpha ",Z$2)&amp;"'!"&amp;_xlfn.CONCAT(Z$84,$D85)),INDIRECT("'"&amp;_xlfn.CONCAT("alpha ",Z$2)&amp;"'!"&amp;_xlfn.CONCAT("B",$D85)):INDIRECT("'"&amp;_xlfn.CONCAT("alpha ",Z$2)&amp;"'!"&amp;_xlfn.CONCAT("AA",$D85)))</f>
        <v>14</v>
      </c>
      <c r="AA3" s="143" cm="1">
        <f t="array" aca="1" ref="AA3" ca="1">RANK(INDIRECT("'"&amp;_xlfn.CONCAT("alpha ",AA$2)&amp;"'!"&amp;_xlfn.CONCAT(AA$84,$D85)),INDIRECT("'"&amp;_xlfn.CONCAT("alpha ",AA$2)&amp;"'!"&amp;_xlfn.CONCAT("B",$D85)):INDIRECT("'"&amp;_xlfn.CONCAT("alpha ",AA$2)&amp;"'!"&amp;_xlfn.CONCAT("AA",$D85)))</f>
        <v>18</v>
      </c>
      <c r="AB3" s="136" cm="1">
        <f t="array" aca="1" ref="AB3" ca="1">RANK(INDIRECT("'"&amp;_xlfn.CONCAT("alpha ",AB$2)&amp;"'!"&amp;_xlfn.CONCAT(AB$84,$D85)),INDIRECT("'"&amp;_xlfn.CONCAT("alpha ",AB$2)&amp;"'!"&amp;_xlfn.CONCAT("B",$D85)):INDIRECT("'"&amp;_xlfn.CONCAT("alpha ",AB$2)&amp;"'!"&amp;_xlfn.CONCAT("AA",$D85)))</f>
        <v>25</v>
      </c>
      <c r="AC3" s="125" cm="1">
        <f t="array" aca="1" ref="AC3" ca="1">RANK(INDIRECT("'"&amp;_xlfn.CONCAT("alpha ",AC$2)&amp;"'!"&amp;_xlfn.CONCAT(AC$84,$D85)),INDIRECT("'"&amp;_xlfn.CONCAT("alpha ",AC$2)&amp;"'!"&amp;_xlfn.CONCAT("B",$D85)):INDIRECT("'"&amp;_xlfn.CONCAT("alpha ",AC$2)&amp;"'!"&amp;_xlfn.CONCAT("AA",$D85)))</f>
        <v>25</v>
      </c>
      <c r="AD3" s="125" cm="1">
        <f t="array" aca="1" ref="AD3" ca="1">RANK(INDIRECT("'"&amp;_xlfn.CONCAT("alpha ",AD$2)&amp;"'!"&amp;_xlfn.CONCAT(AD$84,$D85)),INDIRECT("'"&amp;_xlfn.CONCAT("alpha ",AD$2)&amp;"'!"&amp;_xlfn.CONCAT("B",$D85)):INDIRECT("'"&amp;_xlfn.CONCAT("alpha ",AD$2)&amp;"'!"&amp;_xlfn.CONCAT("AA",$D85)))</f>
        <v>25</v>
      </c>
      <c r="AE3" s="143" cm="1">
        <f t="array" aca="1" ref="AE3" ca="1">RANK(INDIRECT("'"&amp;_xlfn.CONCAT("alpha ",AE$2)&amp;"'!"&amp;_xlfn.CONCAT(AE$84,$D85)),INDIRECT("'"&amp;_xlfn.CONCAT("alpha ",AE$2)&amp;"'!"&amp;_xlfn.CONCAT("B",$D85)):INDIRECT("'"&amp;_xlfn.CONCAT("alpha ",AE$2)&amp;"'!"&amp;_xlfn.CONCAT("AA",$D85)))</f>
        <v>25</v>
      </c>
      <c r="AF3" s="136" cm="1">
        <f t="array" aca="1" ref="AF3" ca="1">RANK(INDIRECT("'"&amp;_xlfn.CONCAT("alpha ",AF$2)&amp;"'!"&amp;_xlfn.CONCAT(AF$84,$D85)),INDIRECT("'"&amp;_xlfn.CONCAT("alpha ",AF$2)&amp;"'!"&amp;_xlfn.CONCAT("B",$D85)):INDIRECT("'"&amp;_xlfn.CONCAT("alpha ",AF$2)&amp;"'!"&amp;_xlfn.CONCAT("AA",$D85)))</f>
        <v>26</v>
      </c>
      <c r="AG3" s="125" cm="1">
        <f t="array" aca="1" ref="AG3" ca="1">RANK(INDIRECT("'"&amp;_xlfn.CONCAT("alpha ",AG$2)&amp;"'!"&amp;_xlfn.CONCAT(AG$84,$D85)),INDIRECT("'"&amp;_xlfn.CONCAT("alpha ",AG$2)&amp;"'!"&amp;_xlfn.CONCAT("B",$D85)):INDIRECT("'"&amp;_xlfn.CONCAT("alpha ",AG$2)&amp;"'!"&amp;_xlfn.CONCAT("AA",$D85)))</f>
        <v>26</v>
      </c>
      <c r="AH3" s="125" cm="1">
        <f t="array" aca="1" ref="AH3" ca="1">RANK(INDIRECT("'"&amp;_xlfn.CONCAT("alpha ",AH$2)&amp;"'!"&amp;_xlfn.CONCAT(AH$84,$D85)),INDIRECT("'"&amp;_xlfn.CONCAT("alpha ",AH$2)&amp;"'!"&amp;_xlfn.CONCAT("B",$D85)):INDIRECT("'"&amp;_xlfn.CONCAT("alpha ",AH$2)&amp;"'!"&amp;_xlfn.CONCAT("AA",$D85)))</f>
        <v>26</v>
      </c>
      <c r="AI3" s="143" cm="1">
        <f t="array" aca="1" ref="AI3" ca="1">RANK(INDIRECT("'"&amp;_xlfn.CONCAT("alpha ",AI$2)&amp;"'!"&amp;_xlfn.CONCAT(AI$84,$D85)),INDIRECT("'"&amp;_xlfn.CONCAT("alpha ",AI$2)&amp;"'!"&amp;_xlfn.CONCAT("B",$D85)):INDIRECT("'"&amp;_xlfn.CONCAT("alpha ",AI$2)&amp;"'!"&amp;_xlfn.CONCAT("AA",$D85)))</f>
        <v>26</v>
      </c>
      <c r="AJ3" s="136" cm="1">
        <f t="array" aca="1" ref="AJ3" ca="1">RANK(INDIRECT("'"&amp;_xlfn.CONCAT("alpha ",AJ$2)&amp;"'!"&amp;_xlfn.CONCAT(AJ$84,$D85)),INDIRECT("'"&amp;_xlfn.CONCAT("alpha ",AJ$2)&amp;"'!"&amp;_xlfn.CONCAT("B",$D85)):INDIRECT("'"&amp;_xlfn.CONCAT("alpha ",AJ$2)&amp;"'!"&amp;_xlfn.CONCAT("AA",$D85)))</f>
        <v>12</v>
      </c>
      <c r="AK3" s="125" cm="1">
        <f t="array" aca="1" ref="AK3" ca="1">RANK(INDIRECT("'"&amp;_xlfn.CONCAT("alpha ",AK$2)&amp;"'!"&amp;_xlfn.CONCAT(AK$84,$D85)),INDIRECT("'"&amp;_xlfn.CONCAT("alpha ",AK$2)&amp;"'!"&amp;_xlfn.CONCAT("B",$D85)):INDIRECT("'"&amp;_xlfn.CONCAT("alpha ",AK$2)&amp;"'!"&amp;_xlfn.CONCAT("AA",$D85)))</f>
        <v>22</v>
      </c>
      <c r="AL3" s="125" cm="1">
        <f t="array" aca="1" ref="AL3" ca="1">RANK(INDIRECT("'"&amp;_xlfn.CONCAT("alpha ",AL$2)&amp;"'!"&amp;_xlfn.CONCAT(AL$84,$D85)),INDIRECT("'"&amp;_xlfn.CONCAT("alpha ",AL$2)&amp;"'!"&amp;_xlfn.CONCAT("B",$D85)):INDIRECT("'"&amp;_xlfn.CONCAT("alpha ",AL$2)&amp;"'!"&amp;_xlfn.CONCAT("AA",$D85)))</f>
        <v>12</v>
      </c>
      <c r="AM3" s="143" cm="1">
        <f t="array" aca="1" ref="AM3" ca="1">RANK(INDIRECT("'"&amp;_xlfn.CONCAT("alpha ",AM$2)&amp;"'!"&amp;_xlfn.CONCAT(AM$84,$D85)),INDIRECT("'"&amp;_xlfn.CONCAT("alpha ",AM$2)&amp;"'!"&amp;_xlfn.CONCAT("B",$D85)):INDIRECT("'"&amp;_xlfn.CONCAT("alpha ",AM$2)&amp;"'!"&amp;_xlfn.CONCAT("AA",$D85)))</f>
        <v>22</v>
      </c>
      <c r="AN3" s="136" cm="1">
        <f t="array" aca="1" ref="AN3" ca="1">RANK(INDIRECT("'"&amp;_xlfn.CONCAT("alpha ",AN$2)&amp;"'!"&amp;_xlfn.CONCAT(AN$84,$D85)),INDIRECT("'"&amp;_xlfn.CONCAT("alpha ",AN$2)&amp;"'!"&amp;_xlfn.CONCAT("B",$D85)):INDIRECT("'"&amp;_xlfn.CONCAT("alpha ",AN$2)&amp;"'!"&amp;_xlfn.CONCAT("AA",$D85)))</f>
        <v>5</v>
      </c>
      <c r="AO3" s="125" cm="1">
        <f t="array" aca="1" ref="AO3" ca="1">RANK(INDIRECT("'"&amp;_xlfn.CONCAT("alpha ",AO$2)&amp;"'!"&amp;_xlfn.CONCAT(AO$84,$D85)),INDIRECT("'"&amp;_xlfn.CONCAT("alpha ",AO$2)&amp;"'!"&amp;_xlfn.CONCAT("B",$D85)):INDIRECT("'"&amp;_xlfn.CONCAT("alpha ",AO$2)&amp;"'!"&amp;_xlfn.CONCAT("AA",$D85)))</f>
        <v>4</v>
      </c>
      <c r="AP3" s="125" cm="1">
        <f t="array" aca="1" ref="AP3" ca="1">RANK(INDIRECT("'"&amp;_xlfn.CONCAT("alpha ",AP$2)&amp;"'!"&amp;_xlfn.CONCAT(AP$84,$D85)),INDIRECT("'"&amp;_xlfn.CONCAT("alpha ",AP$2)&amp;"'!"&amp;_xlfn.CONCAT("B",$D85)):INDIRECT("'"&amp;_xlfn.CONCAT("alpha ",AP$2)&amp;"'!"&amp;_xlfn.CONCAT("AA",$D85)))</f>
        <v>4</v>
      </c>
      <c r="AQ3" s="143" cm="1">
        <f t="array" aca="1" ref="AQ3" ca="1">RANK(INDIRECT("'"&amp;_xlfn.CONCAT("alpha ",AQ$2)&amp;"'!"&amp;_xlfn.CONCAT(AQ$84,$D85)),INDIRECT("'"&amp;_xlfn.CONCAT("alpha ",AQ$2)&amp;"'!"&amp;_xlfn.CONCAT("B",$D85)):INDIRECT("'"&amp;_xlfn.CONCAT("alpha ",AQ$2)&amp;"'!"&amp;_xlfn.CONCAT("AA",$D85)))</f>
        <v>3</v>
      </c>
      <c r="AR3" s="136" cm="1">
        <f t="array" aca="1" ref="AR3" ca="1">RANK(INDIRECT("'"&amp;_xlfn.CONCAT("alpha ",AR$2)&amp;"'!"&amp;_xlfn.CONCAT(AR$84,$D85)),INDIRECT("'"&amp;_xlfn.CONCAT("alpha ",AR$2)&amp;"'!"&amp;_xlfn.CONCAT("B",$D85)):INDIRECT("'"&amp;_xlfn.CONCAT("alpha ",AR$2)&amp;"'!"&amp;_xlfn.CONCAT("AA",$D85)))</f>
        <v>8</v>
      </c>
      <c r="AS3" s="125" cm="1">
        <f t="array" aca="1" ref="AS3" ca="1">RANK(INDIRECT("'"&amp;_xlfn.CONCAT("alpha ",AS$2)&amp;"'!"&amp;_xlfn.CONCAT(AS$84,$D85)),INDIRECT("'"&amp;_xlfn.CONCAT("alpha ",AS$2)&amp;"'!"&amp;_xlfn.CONCAT("B",$D85)):INDIRECT("'"&amp;_xlfn.CONCAT("alpha ",AS$2)&amp;"'!"&amp;_xlfn.CONCAT("AA",$D85)))</f>
        <v>7</v>
      </c>
      <c r="AT3" s="125" cm="1">
        <f t="array" aca="1" ref="AT3" ca="1">RANK(INDIRECT("'"&amp;_xlfn.CONCAT("alpha ",AT$2)&amp;"'!"&amp;_xlfn.CONCAT(AT$84,$D85)),INDIRECT("'"&amp;_xlfn.CONCAT("alpha ",AT$2)&amp;"'!"&amp;_xlfn.CONCAT("B",$D85)):INDIRECT("'"&amp;_xlfn.CONCAT("alpha ",AT$2)&amp;"'!"&amp;_xlfn.CONCAT("AA",$D85)))</f>
        <v>6</v>
      </c>
      <c r="AU3" s="143" cm="1">
        <f t="array" aca="1" ref="AU3" ca="1">RANK(INDIRECT("'"&amp;_xlfn.CONCAT("alpha ",AU$2)&amp;"'!"&amp;_xlfn.CONCAT(AU$84,$D85)),INDIRECT("'"&amp;_xlfn.CONCAT("alpha ",AU$2)&amp;"'!"&amp;_xlfn.CONCAT("B",$D85)):INDIRECT("'"&amp;_xlfn.CONCAT("alpha ",AU$2)&amp;"'!"&amp;_xlfn.CONCAT("AA",$D85)))</f>
        <v>5</v>
      </c>
      <c r="AV3" s="136" cm="1">
        <f t="array" aca="1" ref="AV3" ca="1">RANK(INDIRECT("'"&amp;_xlfn.CONCAT("alpha ",AV$2)&amp;"'!"&amp;_xlfn.CONCAT(AV$84,$D85)),INDIRECT("'"&amp;_xlfn.CONCAT("alpha ",AV$2)&amp;"'!"&amp;_xlfn.CONCAT("B",$D85)):INDIRECT("'"&amp;_xlfn.CONCAT("alpha ",AV$2)&amp;"'!"&amp;_xlfn.CONCAT("AA",$D85)))</f>
        <v>2</v>
      </c>
      <c r="AW3" s="125" cm="1">
        <f t="array" aca="1" ref="AW3" ca="1">RANK(INDIRECT("'"&amp;_xlfn.CONCAT("alpha ",AW$2)&amp;"'!"&amp;_xlfn.CONCAT(AW$84,$D85)),INDIRECT("'"&amp;_xlfn.CONCAT("alpha ",AW$2)&amp;"'!"&amp;_xlfn.CONCAT("B",$D85)):INDIRECT("'"&amp;_xlfn.CONCAT("alpha ",AW$2)&amp;"'!"&amp;_xlfn.CONCAT("AA",$D85)))</f>
        <v>2</v>
      </c>
      <c r="AX3" s="125" cm="1">
        <f t="array" aca="1" ref="AX3" ca="1">RANK(INDIRECT("'"&amp;_xlfn.CONCAT("alpha ",AX$2)&amp;"'!"&amp;_xlfn.CONCAT(AX$84,$D85)),INDIRECT("'"&amp;_xlfn.CONCAT("alpha ",AX$2)&amp;"'!"&amp;_xlfn.CONCAT("B",$D85)):INDIRECT("'"&amp;_xlfn.CONCAT("alpha ",AX$2)&amp;"'!"&amp;_xlfn.CONCAT("AA",$D85)))</f>
        <v>2</v>
      </c>
      <c r="AY3" s="143" cm="1">
        <f t="array" aca="1" ref="AY3" ca="1">RANK(INDIRECT("'"&amp;_xlfn.CONCAT("alpha ",AY$2)&amp;"'!"&amp;_xlfn.CONCAT(AY$84,$D85)),INDIRECT("'"&amp;_xlfn.CONCAT("alpha ",AY$2)&amp;"'!"&amp;_xlfn.CONCAT("B",$D85)):INDIRECT("'"&amp;_xlfn.CONCAT("alpha ",AY$2)&amp;"'!"&amp;_xlfn.CONCAT("AA",$D85)))</f>
        <v>2</v>
      </c>
      <c r="AZ3" s="136" cm="1">
        <f t="array" aca="1" ref="AZ3" ca="1">RANK(INDIRECT("'"&amp;_xlfn.CONCAT("alpha ",AZ$2)&amp;"'!"&amp;_xlfn.CONCAT(AZ$84,$D85)),INDIRECT("'"&amp;_xlfn.CONCAT("alpha ",AZ$2)&amp;"'!"&amp;_xlfn.CONCAT("B",$D85)):INDIRECT("'"&amp;_xlfn.CONCAT("alpha ",AZ$2)&amp;"'!"&amp;_xlfn.CONCAT("AA",$D85)))</f>
        <v>7</v>
      </c>
      <c r="BA3" s="125" cm="1">
        <f t="array" aca="1" ref="BA3" ca="1">RANK(INDIRECT("'"&amp;_xlfn.CONCAT("alpha ",BA$2)&amp;"'!"&amp;_xlfn.CONCAT(BA$84,$D85)),INDIRECT("'"&amp;_xlfn.CONCAT("alpha ",BA$2)&amp;"'!"&amp;_xlfn.CONCAT("B",$D85)):INDIRECT("'"&amp;_xlfn.CONCAT("alpha ",BA$2)&amp;"'!"&amp;_xlfn.CONCAT("AA",$D85)))</f>
        <v>6</v>
      </c>
      <c r="BB3" s="125" cm="1">
        <f t="array" aca="1" ref="BB3" ca="1">RANK(INDIRECT("'"&amp;_xlfn.CONCAT("alpha ",BB$2)&amp;"'!"&amp;_xlfn.CONCAT(BB$84,$D85)),INDIRECT("'"&amp;_xlfn.CONCAT("alpha ",BB$2)&amp;"'!"&amp;_xlfn.CONCAT("B",$D85)):INDIRECT("'"&amp;_xlfn.CONCAT("alpha ",BB$2)&amp;"'!"&amp;_xlfn.CONCAT("AA",$D85)))</f>
        <v>7</v>
      </c>
      <c r="BC3" s="143" cm="1">
        <f t="array" aca="1" ref="BC3" ca="1">RANK(INDIRECT("'"&amp;_xlfn.CONCAT("alpha ",BC$2)&amp;"'!"&amp;_xlfn.CONCAT(BC$84,$D85)),INDIRECT("'"&amp;_xlfn.CONCAT("alpha ",BC$2)&amp;"'!"&amp;_xlfn.CONCAT("B",$D85)):INDIRECT("'"&amp;_xlfn.CONCAT("alpha ",BC$2)&amp;"'!"&amp;_xlfn.CONCAT("AA",$D85)))</f>
        <v>9</v>
      </c>
      <c r="BD3" s="136" cm="1">
        <f t="array" aca="1" ref="BD3" ca="1">RANK(INDIRECT("'"&amp;_xlfn.CONCAT("alpha ",BD$2)&amp;"'!"&amp;_xlfn.CONCAT(BD$84,$D85)),INDIRECT("'"&amp;_xlfn.CONCAT("alpha ",BD$2)&amp;"'!"&amp;_xlfn.CONCAT("B",$D85)):INDIRECT("'"&amp;_xlfn.CONCAT("alpha ",BD$2)&amp;"'!"&amp;_xlfn.CONCAT("AA",$D85)))</f>
        <v>10</v>
      </c>
      <c r="BE3" s="125" cm="1">
        <f t="array" aca="1" ref="BE3" ca="1">RANK(INDIRECT("'"&amp;_xlfn.CONCAT("alpha ",BE$2)&amp;"'!"&amp;_xlfn.CONCAT(BE$84,$D85)),INDIRECT("'"&amp;_xlfn.CONCAT("alpha ",BE$2)&amp;"'!"&amp;_xlfn.CONCAT("B",$D85)):INDIRECT("'"&amp;_xlfn.CONCAT("alpha ",BE$2)&amp;"'!"&amp;_xlfn.CONCAT("AA",$D85)))</f>
        <v>10</v>
      </c>
      <c r="BF3" s="125" cm="1">
        <f t="array" aca="1" ref="BF3" ca="1">RANK(INDIRECT("'"&amp;_xlfn.CONCAT("alpha ",BF$2)&amp;"'!"&amp;_xlfn.CONCAT(BF$84,$D85)),INDIRECT("'"&amp;_xlfn.CONCAT("alpha ",BF$2)&amp;"'!"&amp;_xlfn.CONCAT("B",$D85)):INDIRECT("'"&amp;_xlfn.CONCAT("alpha ",BF$2)&amp;"'!"&amp;_xlfn.CONCAT("AA",$D85)))</f>
        <v>11</v>
      </c>
      <c r="BG3" s="143" cm="1">
        <f t="array" aca="1" ref="BG3" ca="1">RANK(INDIRECT("'"&amp;_xlfn.CONCAT("alpha ",BG$2)&amp;"'!"&amp;_xlfn.CONCAT(BG$84,$D85)),INDIRECT("'"&amp;_xlfn.CONCAT("alpha ",BG$2)&amp;"'!"&amp;_xlfn.CONCAT("B",$D85)):INDIRECT("'"&amp;_xlfn.CONCAT("alpha ",BG$2)&amp;"'!"&amp;_xlfn.CONCAT("AA",$D85)))</f>
        <v>11</v>
      </c>
      <c r="BH3" s="136" cm="1">
        <f t="array" aca="1" ref="BH3" ca="1">RANK(INDIRECT("'"&amp;_xlfn.CONCAT("alpha ",BH$2)&amp;"'!"&amp;_xlfn.CONCAT(BH$84,$D85)),INDIRECT("'"&amp;_xlfn.CONCAT("alpha ",BH$2)&amp;"'!"&amp;_xlfn.CONCAT("B",$D85)):INDIRECT("'"&amp;_xlfn.CONCAT("alpha ",BH$2)&amp;"'!"&amp;_xlfn.CONCAT("AA",$D85)))</f>
        <v>3</v>
      </c>
      <c r="BI3" s="125" cm="1">
        <f t="array" aca="1" ref="BI3" ca="1">RANK(INDIRECT("'"&amp;_xlfn.CONCAT("alpha ",BI$2)&amp;"'!"&amp;_xlfn.CONCAT(BI$84,$D85)),INDIRECT("'"&amp;_xlfn.CONCAT("alpha ",BI$2)&amp;"'!"&amp;_xlfn.CONCAT("B",$D85)):INDIRECT("'"&amp;_xlfn.CONCAT("alpha ",BI$2)&amp;"'!"&amp;_xlfn.CONCAT("AA",$D85)))</f>
        <v>3</v>
      </c>
      <c r="BJ3" s="125" cm="1">
        <f t="array" aca="1" ref="BJ3" ca="1">RANK(INDIRECT("'"&amp;_xlfn.CONCAT("alpha ",BJ$2)&amp;"'!"&amp;_xlfn.CONCAT(BJ$84,$D85)),INDIRECT("'"&amp;_xlfn.CONCAT("alpha ",BJ$2)&amp;"'!"&amp;_xlfn.CONCAT("B",$D85)):INDIRECT("'"&amp;_xlfn.CONCAT("alpha ",BJ$2)&amp;"'!"&amp;_xlfn.CONCAT("AA",$D85)))</f>
        <v>5</v>
      </c>
      <c r="BK3" s="143" cm="1">
        <f t="array" aca="1" ref="BK3" ca="1">RANK(INDIRECT("'"&amp;_xlfn.CONCAT("alpha ",BK$2)&amp;"'!"&amp;_xlfn.CONCAT(BK$84,$D85)),INDIRECT("'"&amp;_xlfn.CONCAT("alpha ",BK$2)&amp;"'!"&amp;_xlfn.CONCAT("B",$D85)):INDIRECT("'"&amp;_xlfn.CONCAT("alpha ",BK$2)&amp;"'!"&amp;_xlfn.CONCAT("AA",$D85)))</f>
        <v>8</v>
      </c>
      <c r="BL3" s="136" cm="1">
        <f t="array" aca="1" ref="BL3" ca="1">RANK(INDIRECT("'"&amp;_xlfn.CONCAT("alpha ",BL$2)&amp;"'!"&amp;_xlfn.CONCAT(BL$84,$D85)),INDIRECT("'"&amp;_xlfn.CONCAT("alpha ",BL$2)&amp;"'!"&amp;_xlfn.CONCAT("B",$D85)):INDIRECT("'"&amp;_xlfn.CONCAT("alpha ",BL$2)&amp;"'!"&amp;_xlfn.CONCAT("AA",$D85)))</f>
        <v>9</v>
      </c>
      <c r="BM3" s="125" cm="1">
        <f t="array" aca="1" ref="BM3" ca="1">RANK(INDIRECT("'"&amp;_xlfn.CONCAT("alpha ",BM$2)&amp;"'!"&amp;_xlfn.CONCAT(BM$84,$D85)),INDIRECT("'"&amp;_xlfn.CONCAT("alpha ",BM$2)&amp;"'!"&amp;_xlfn.CONCAT("B",$D85)):INDIRECT("'"&amp;_xlfn.CONCAT("alpha ",BM$2)&amp;"'!"&amp;_xlfn.CONCAT("AA",$D85)))</f>
        <v>8</v>
      </c>
      <c r="BN3" s="125" cm="1">
        <f t="array" aca="1" ref="BN3" ca="1">RANK(INDIRECT("'"&amp;_xlfn.CONCAT("alpha ",BN$2)&amp;"'!"&amp;_xlfn.CONCAT(BN$84,$D85)),INDIRECT("'"&amp;_xlfn.CONCAT("alpha ",BN$2)&amp;"'!"&amp;_xlfn.CONCAT("B",$D85)):INDIRECT("'"&amp;_xlfn.CONCAT("alpha ",BN$2)&amp;"'!"&amp;_xlfn.CONCAT("AA",$D85)))</f>
        <v>8</v>
      </c>
      <c r="BO3" s="143" cm="1">
        <f t="array" aca="1" ref="BO3" ca="1">RANK(INDIRECT("'"&amp;_xlfn.CONCAT("alpha ",BO$2)&amp;"'!"&amp;_xlfn.CONCAT(BO$84,$D85)),INDIRECT("'"&amp;_xlfn.CONCAT("alpha ",BO$2)&amp;"'!"&amp;_xlfn.CONCAT("B",$D85)):INDIRECT("'"&amp;_xlfn.CONCAT("alpha ",BO$2)&amp;"'!"&amp;_xlfn.CONCAT("AA",$D85)))</f>
        <v>6</v>
      </c>
      <c r="BP3" s="136" cm="1">
        <f t="array" aca="1" ref="BP3" ca="1">RANK(INDIRECT("'"&amp;_xlfn.CONCAT("alpha ",BP$2)&amp;"'!"&amp;_xlfn.CONCAT(BP$84,$D85)),INDIRECT("'"&amp;_xlfn.CONCAT("alpha ",BP$2)&amp;"'!"&amp;_xlfn.CONCAT("B",$D85)):INDIRECT("'"&amp;_xlfn.CONCAT("alpha ",BP$2)&amp;"'!"&amp;_xlfn.CONCAT("AA",$D85)))</f>
        <v>11</v>
      </c>
      <c r="BQ3" s="125" cm="1">
        <f t="array" aca="1" ref="BQ3" ca="1">RANK(INDIRECT("'"&amp;_xlfn.CONCAT("alpha ",BQ$2)&amp;"'!"&amp;_xlfn.CONCAT(BQ$84,$D85)),INDIRECT("'"&amp;_xlfn.CONCAT("alpha ",BQ$2)&amp;"'!"&amp;_xlfn.CONCAT("B",$D85)):INDIRECT("'"&amp;_xlfn.CONCAT("alpha ",BQ$2)&amp;"'!"&amp;_xlfn.CONCAT("AA",$D85)))</f>
        <v>9</v>
      </c>
      <c r="BR3" s="125" cm="1">
        <f t="array" aca="1" ref="BR3" ca="1">RANK(INDIRECT("'"&amp;_xlfn.CONCAT("alpha ",BR$2)&amp;"'!"&amp;_xlfn.CONCAT(BR$84,$D85)),INDIRECT("'"&amp;_xlfn.CONCAT("alpha ",BR$2)&amp;"'!"&amp;_xlfn.CONCAT("B",$D85)):INDIRECT("'"&amp;_xlfn.CONCAT("alpha ",BR$2)&amp;"'!"&amp;_xlfn.CONCAT("AA",$D85)))</f>
        <v>10</v>
      </c>
      <c r="BS3" s="143" cm="1">
        <f t="array" aca="1" ref="BS3" ca="1">RANK(INDIRECT("'"&amp;_xlfn.CONCAT("alpha ",BS$2)&amp;"'!"&amp;_xlfn.CONCAT(BS$84,$D85)),INDIRECT("'"&amp;_xlfn.CONCAT("alpha ",BS$2)&amp;"'!"&amp;_xlfn.CONCAT("B",$D85)):INDIRECT("'"&amp;_xlfn.CONCAT("alpha ",BS$2)&amp;"'!"&amp;_xlfn.CONCAT("AA",$D85)))</f>
        <v>7</v>
      </c>
      <c r="BT3" s="136" cm="1">
        <f t="array" aca="1" ref="BT3" ca="1">RANK(INDIRECT("'"&amp;_xlfn.CONCAT("alpha ",BT$2)&amp;"'!"&amp;_xlfn.CONCAT(BT$84,$D85)),INDIRECT("'"&amp;_xlfn.CONCAT("alpha ",BT$2)&amp;"'!"&amp;_xlfn.CONCAT("B",$D85)):INDIRECT("'"&amp;_xlfn.CONCAT("alpha ",BT$2)&amp;"'!"&amp;_xlfn.CONCAT("AA",$D85)))</f>
        <v>1</v>
      </c>
      <c r="BU3" s="125" cm="1">
        <f t="array" aca="1" ref="BU3" ca="1">RANK(INDIRECT("'"&amp;_xlfn.CONCAT("alpha ",BU$2)&amp;"'!"&amp;_xlfn.CONCAT(BU$84,$D85)),INDIRECT("'"&amp;_xlfn.CONCAT("alpha ",BU$2)&amp;"'!"&amp;_xlfn.CONCAT("B",$D85)):INDIRECT("'"&amp;_xlfn.CONCAT("alpha ",BU$2)&amp;"'!"&amp;_xlfn.CONCAT("AA",$D85)))</f>
        <v>1</v>
      </c>
      <c r="BV3" s="125" cm="1">
        <f t="array" aca="1" ref="BV3" ca="1">RANK(INDIRECT("'"&amp;_xlfn.CONCAT("alpha ",BV$2)&amp;"'!"&amp;_xlfn.CONCAT(BV$84,$D85)),INDIRECT("'"&amp;_xlfn.CONCAT("alpha ",BV$2)&amp;"'!"&amp;_xlfn.CONCAT("B",$D85)):INDIRECT("'"&amp;_xlfn.CONCAT("alpha ",BV$2)&amp;"'!"&amp;_xlfn.CONCAT("AA",$D85)))</f>
        <v>1</v>
      </c>
      <c r="BW3" s="143" cm="1">
        <f t="array" aca="1" ref="BW3" ca="1">RANK(INDIRECT("'"&amp;_xlfn.CONCAT("alpha ",BW$2)&amp;"'!"&amp;_xlfn.CONCAT(BW$84,$D85)),INDIRECT("'"&amp;_xlfn.CONCAT("alpha ",BW$2)&amp;"'!"&amp;_xlfn.CONCAT("B",$D85)):INDIRECT("'"&amp;_xlfn.CONCAT("alpha ",BW$2)&amp;"'!"&amp;_xlfn.CONCAT("AA",$D85)))</f>
        <v>1</v>
      </c>
      <c r="BX3" s="136" cm="1">
        <f t="array" aca="1" ref="BX3" ca="1">RANK(INDIRECT("'"&amp;_xlfn.CONCAT("alpha ",BX$2)&amp;"'!"&amp;_xlfn.CONCAT(BX$84,$D85)),INDIRECT("'"&amp;_xlfn.CONCAT("alpha ",BX$2)&amp;"'!"&amp;_xlfn.CONCAT("B",$D85)):INDIRECT("'"&amp;_xlfn.CONCAT("alpha ",BX$2)&amp;"'!"&amp;_xlfn.CONCAT("AA",$D85)))</f>
        <v>13</v>
      </c>
      <c r="BY3" s="125" cm="1">
        <f t="array" aca="1" ref="BY3" ca="1">RANK(INDIRECT("'"&amp;_xlfn.CONCAT("alpha ",BY$2)&amp;"'!"&amp;_xlfn.CONCAT(BY$84,$D85)),INDIRECT("'"&amp;_xlfn.CONCAT("alpha ",BY$2)&amp;"'!"&amp;_xlfn.CONCAT("B",$D85)):INDIRECT("'"&amp;_xlfn.CONCAT("alpha ",BY$2)&amp;"'!"&amp;_xlfn.CONCAT("AA",$D85)))</f>
        <v>12</v>
      </c>
      <c r="BZ3" s="125" cm="1">
        <f t="array" aca="1" ref="BZ3" ca="1">RANK(INDIRECT("'"&amp;_xlfn.CONCAT("alpha ",BZ$2)&amp;"'!"&amp;_xlfn.CONCAT(BZ$84,$D85)),INDIRECT("'"&amp;_xlfn.CONCAT("alpha ",BZ$2)&amp;"'!"&amp;_xlfn.CONCAT("B",$D85)):INDIRECT("'"&amp;_xlfn.CONCAT("alpha ",BZ$2)&amp;"'!"&amp;_xlfn.CONCAT("AA",$D85)))</f>
        <v>13</v>
      </c>
      <c r="CA3" s="143" cm="1">
        <f t="array" aca="1" ref="CA3" ca="1">RANK(INDIRECT("'"&amp;_xlfn.CONCAT("alpha ",CA$2)&amp;"'!"&amp;_xlfn.CONCAT(CA$84,$D85)),INDIRECT("'"&amp;_xlfn.CONCAT("alpha ",CA$2)&amp;"'!"&amp;_xlfn.CONCAT("B",$D85)):INDIRECT("'"&amp;_xlfn.CONCAT("alpha ",CA$2)&amp;"'!"&amp;_xlfn.CONCAT("AA",$D85)))</f>
        <v>10</v>
      </c>
      <c r="CB3" s="136" cm="1">
        <f t="array" aca="1" ref="CB3" ca="1">RANK(INDIRECT("'"&amp;_xlfn.CONCAT("alpha ",CB$2)&amp;"'!"&amp;_xlfn.CONCAT(CB$84,$D85)),INDIRECT("'"&amp;_xlfn.CONCAT("alpha ",CB$2)&amp;"'!"&amp;_xlfn.CONCAT("B",$D85)):INDIRECT("'"&amp;_xlfn.CONCAT("alpha ",CB$2)&amp;"'!"&amp;_xlfn.CONCAT("AA",$D85)))</f>
        <v>16</v>
      </c>
      <c r="CC3" s="125" cm="1">
        <f t="array" aca="1" ref="CC3" ca="1">RANK(INDIRECT("'"&amp;_xlfn.CONCAT("alpha ",CC$2)&amp;"'!"&amp;_xlfn.CONCAT(CC$84,$D85)),INDIRECT("'"&amp;_xlfn.CONCAT("alpha ",CC$2)&amp;"'!"&amp;_xlfn.CONCAT("B",$D85)):INDIRECT("'"&amp;_xlfn.CONCAT("alpha ",CC$2)&amp;"'!"&amp;_xlfn.CONCAT("AA",$D85)))</f>
        <v>13</v>
      </c>
      <c r="CD3" s="125" cm="1">
        <f t="array" aca="1" ref="CD3" ca="1">RANK(INDIRECT("'"&amp;_xlfn.CONCAT("alpha ",CD$2)&amp;"'!"&amp;_xlfn.CONCAT(CD$84,$D85)),INDIRECT("'"&amp;_xlfn.CONCAT("alpha ",CD$2)&amp;"'!"&amp;_xlfn.CONCAT("B",$D85)):INDIRECT("'"&amp;_xlfn.CONCAT("alpha ",CD$2)&amp;"'!"&amp;_xlfn.CONCAT("AA",$D85)))</f>
        <v>16</v>
      </c>
      <c r="CE3" s="143" cm="1">
        <f t="array" aca="1" ref="CE3" ca="1">RANK(INDIRECT("'"&amp;_xlfn.CONCAT("alpha ",CE$2)&amp;"'!"&amp;_xlfn.CONCAT(CE$84,$D85)),INDIRECT("'"&amp;_xlfn.CONCAT("alpha ",CE$2)&amp;"'!"&amp;_xlfn.CONCAT("B",$D85)):INDIRECT("'"&amp;_xlfn.CONCAT("alpha ",CE$2)&amp;"'!"&amp;_xlfn.CONCAT("AA",$D85)))</f>
        <v>12</v>
      </c>
      <c r="CF3" s="136" cm="1">
        <f t="array" aca="1" ref="CF3" ca="1">RANK(INDIRECT("'"&amp;_xlfn.CONCAT("alpha ",CF$2)&amp;"'!"&amp;_xlfn.CONCAT(CF$84,$D85)),INDIRECT("'"&amp;_xlfn.CONCAT("alpha ",CF$2)&amp;"'!"&amp;_xlfn.CONCAT("B",$D85)):INDIRECT("'"&amp;_xlfn.CONCAT("alpha ",CF$2)&amp;"'!"&amp;_xlfn.CONCAT("AA",$D85)))</f>
        <v>4</v>
      </c>
      <c r="CG3" s="125" cm="1">
        <f t="array" aca="1" ref="CG3" ca="1">RANK(INDIRECT("'"&amp;_xlfn.CONCAT("alpha ",CG$2)&amp;"'!"&amp;_xlfn.CONCAT(CG$84,$D85)),INDIRECT("'"&amp;_xlfn.CONCAT("alpha ",CG$2)&amp;"'!"&amp;_xlfn.CONCAT("B",$D85)):INDIRECT("'"&amp;_xlfn.CONCAT("alpha ",CG$2)&amp;"'!"&amp;_xlfn.CONCAT("AA",$D85)))</f>
        <v>5</v>
      </c>
      <c r="CH3" s="125" cm="1">
        <f t="array" aca="1" ref="CH3" ca="1">RANK(INDIRECT("'"&amp;_xlfn.CONCAT("alpha ",CH$2)&amp;"'!"&amp;_xlfn.CONCAT(CH$84,$D85)),INDIRECT("'"&amp;_xlfn.CONCAT("alpha ",CH$2)&amp;"'!"&amp;_xlfn.CONCAT("B",$D85)):INDIRECT("'"&amp;_xlfn.CONCAT("alpha ",CH$2)&amp;"'!"&amp;_xlfn.CONCAT("AA",$D85)))</f>
        <v>3</v>
      </c>
      <c r="CI3" s="143" cm="1">
        <f t="array" aca="1" ref="CI3" ca="1">RANK(INDIRECT("'"&amp;_xlfn.CONCAT("alpha ",CI$2)&amp;"'!"&amp;_xlfn.CONCAT(CI$84,$D85)),INDIRECT("'"&amp;_xlfn.CONCAT("alpha ",CI$2)&amp;"'!"&amp;_xlfn.CONCAT("B",$D85)):INDIRECT("'"&amp;_xlfn.CONCAT("alpha ",CI$2)&amp;"'!"&amp;_xlfn.CONCAT("AA",$D85)))</f>
        <v>4</v>
      </c>
      <c r="CJ3" s="136" cm="1">
        <f t="array" aca="1" ref="CJ3" ca="1">RANK(INDIRECT("'"&amp;_xlfn.CONCAT("alpha ",CJ$2)&amp;"'!"&amp;_xlfn.CONCAT(CJ$84,$D85)),INDIRECT("'"&amp;_xlfn.CONCAT("alpha ",CJ$2)&amp;"'!"&amp;_xlfn.CONCAT("B",$D85)):INDIRECT("'"&amp;_xlfn.CONCAT("alpha ",CJ$2)&amp;"'!"&amp;_xlfn.CONCAT("AA",$D85)))</f>
        <v>17</v>
      </c>
      <c r="CK3" s="125" cm="1">
        <f t="array" aca="1" ref="CK3" ca="1">RANK(INDIRECT("'"&amp;_xlfn.CONCAT("alpha ",CK$2)&amp;"'!"&amp;_xlfn.CONCAT(CK$84,$D85)),INDIRECT("'"&amp;_xlfn.CONCAT("alpha ",CK$2)&amp;"'!"&amp;_xlfn.CONCAT("B",$D85)):INDIRECT("'"&amp;_xlfn.CONCAT("alpha ",CK$2)&amp;"'!"&amp;_xlfn.CONCAT("AA",$D85)))</f>
        <v>14</v>
      </c>
      <c r="CL3" s="125" cm="1">
        <f t="array" aca="1" ref="CL3" ca="1">RANK(INDIRECT("'"&amp;_xlfn.CONCAT("alpha ",CL$2)&amp;"'!"&amp;_xlfn.CONCAT(CL$84,$D85)),INDIRECT("'"&amp;_xlfn.CONCAT("alpha ",CL$2)&amp;"'!"&amp;_xlfn.CONCAT("B",$D85)):INDIRECT("'"&amp;_xlfn.CONCAT("alpha ",CL$2)&amp;"'!"&amp;_xlfn.CONCAT("AA",$D85)))</f>
        <v>17</v>
      </c>
      <c r="CM3" s="143" cm="1">
        <f t="array" aca="1" ref="CM3" ca="1">RANK(INDIRECT("'"&amp;_xlfn.CONCAT("alpha ",CM$2)&amp;"'!"&amp;_xlfn.CONCAT(CM$84,$D85)),INDIRECT("'"&amp;_xlfn.CONCAT("alpha ",CM$2)&amp;"'!"&amp;_xlfn.CONCAT("B",$D85)):INDIRECT("'"&amp;_xlfn.CONCAT("alpha ",CM$2)&amp;"'!"&amp;_xlfn.CONCAT("AA",$D85)))</f>
        <v>14</v>
      </c>
      <c r="CN3" s="136" cm="1">
        <f t="array" aca="1" ref="CN3" ca="1">RANK(INDIRECT("'"&amp;_xlfn.CONCAT("alpha ",CN$2)&amp;"'!"&amp;_xlfn.CONCAT(CN$84,$D85)),INDIRECT("'"&amp;_xlfn.CONCAT("alpha ",CN$2)&amp;"'!"&amp;_xlfn.CONCAT("B",$D85)):INDIRECT("'"&amp;_xlfn.CONCAT("alpha ",CN$2)&amp;"'!"&amp;_xlfn.CONCAT("AA",$D85)))</f>
        <v>19</v>
      </c>
      <c r="CO3" s="125" cm="1">
        <f t="array" aca="1" ref="CO3" ca="1">RANK(INDIRECT("'"&amp;_xlfn.CONCAT("alpha ",CO$2)&amp;"'!"&amp;_xlfn.CONCAT(CO$84,$D85)),INDIRECT("'"&amp;_xlfn.CONCAT("alpha ",CO$2)&amp;"'!"&amp;_xlfn.CONCAT("B",$D85)):INDIRECT("'"&amp;_xlfn.CONCAT("alpha ",CO$2)&amp;"'!"&amp;_xlfn.CONCAT("AA",$D85)))</f>
        <v>16</v>
      </c>
      <c r="CP3" s="125" cm="1">
        <f t="array" aca="1" ref="CP3" ca="1">RANK(INDIRECT("'"&amp;_xlfn.CONCAT("alpha ",CP$2)&amp;"'!"&amp;_xlfn.CONCAT(CP$84,$D85)),INDIRECT("'"&amp;_xlfn.CONCAT("alpha ",CP$2)&amp;"'!"&amp;_xlfn.CONCAT("B",$D85)):INDIRECT("'"&amp;_xlfn.CONCAT("alpha ",CP$2)&amp;"'!"&amp;_xlfn.CONCAT("AA",$D85)))</f>
        <v>20</v>
      </c>
      <c r="CQ3" s="134" cm="1">
        <f t="array" aca="1" ref="CQ3" ca="1">RANK(INDIRECT("'"&amp;_xlfn.CONCAT("alpha ",CQ$2)&amp;"'!"&amp;_xlfn.CONCAT(CQ$84,$D85)),INDIRECT("'"&amp;_xlfn.CONCAT("alpha ",CQ$2)&amp;"'!"&amp;_xlfn.CONCAT("B",$D85)):INDIRECT("'"&amp;_xlfn.CONCAT("alpha ",CQ$2)&amp;"'!"&amp;_xlfn.CONCAT("AA",$D85)))</f>
        <v>17</v>
      </c>
      <c r="CR3" s="142" cm="1">
        <f t="array" aca="1" ref="CR3" ca="1">RANK(INDIRECT("'"&amp;_xlfn.CONCAT("alpha ",CR$2)&amp;"'!"&amp;_xlfn.CONCAT(CR$84,$D85)),INDIRECT("'"&amp;_xlfn.CONCAT("alpha ",CR$2)&amp;"'!"&amp;_xlfn.CONCAT("B",$D85)):INDIRECT("'"&amp;_xlfn.CONCAT("alpha ",CR$2)&amp;"'!"&amp;_xlfn.CONCAT("AA",$D85)))</f>
        <v>6</v>
      </c>
      <c r="CS3" s="125" cm="1">
        <f t="array" aca="1" ref="CS3" ca="1">RANK(INDIRECT("'"&amp;_xlfn.CONCAT("alpha ",CS$2)&amp;"'!"&amp;_xlfn.CONCAT(CS$84,$D85)),INDIRECT("'"&amp;_xlfn.CONCAT("alpha ",CS$2)&amp;"'!"&amp;_xlfn.CONCAT("B",$D85)):INDIRECT("'"&amp;_xlfn.CONCAT("alpha ",CS$2)&amp;"'!"&amp;_xlfn.CONCAT("AA",$D85)))</f>
        <v>11</v>
      </c>
      <c r="CT3" s="125" cm="1">
        <f t="array" aca="1" ref="CT3" ca="1">RANK(INDIRECT("'"&amp;_xlfn.CONCAT("alpha ",CT$2)&amp;"'!"&amp;_xlfn.CONCAT(CT$84,$D85)),INDIRECT("'"&amp;_xlfn.CONCAT("alpha ",CT$2)&amp;"'!"&amp;_xlfn.CONCAT("B",$D85)):INDIRECT("'"&amp;_xlfn.CONCAT("alpha ",CT$2)&amp;"'!"&amp;_xlfn.CONCAT("AA",$D85)))</f>
        <v>9</v>
      </c>
      <c r="CU3" s="143" cm="1">
        <f t="array" aca="1" ref="CU3" ca="1">RANK(INDIRECT("'"&amp;_xlfn.CONCAT("alpha ",CU$2)&amp;"'!"&amp;_xlfn.CONCAT(CU$84,$D85)),INDIRECT("'"&amp;_xlfn.CONCAT("alpha ",CU$2)&amp;"'!"&amp;_xlfn.CONCAT("B",$D85)):INDIRECT("'"&amp;_xlfn.CONCAT("alpha ",CU$2)&amp;"'!"&amp;_xlfn.CONCAT("AA",$D85)))</f>
        <v>13</v>
      </c>
      <c r="CV3" s="136" cm="1">
        <f t="array" aca="1" ref="CV3" ca="1">RANK(INDIRECT("'"&amp;_xlfn.CONCAT("alpha ",CV$2)&amp;"'!"&amp;_xlfn.CONCAT(CV$84,$D85)),INDIRECT("'"&amp;_xlfn.CONCAT("alpha ",CV$2)&amp;"'!"&amp;_xlfn.CONCAT("B",$D85)):INDIRECT("'"&amp;_xlfn.CONCAT("alpha ",CV$2)&amp;"'!"&amp;_xlfn.CONCAT("AA",$D85)))</f>
        <v>22</v>
      </c>
      <c r="CW3" s="125" cm="1">
        <f t="array" aca="1" ref="CW3" ca="1">RANK(INDIRECT("'"&amp;_xlfn.CONCAT("alpha ",CW$2)&amp;"'!"&amp;_xlfn.CONCAT(CW$84,$D85)),INDIRECT("'"&amp;_xlfn.CONCAT("alpha ",CW$2)&amp;"'!"&amp;_xlfn.CONCAT("B",$D85)):INDIRECT("'"&amp;_xlfn.CONCAT("alpha ",CW$2)&amp;"'!"&amp;_xlfn.CONCAT("AA",$D85)))</f>
        <v>17</v>
      </c>
      <c r="CX3" s="125" cm="1">
        <f t="array" aca="1" ref="CX3" ca="1">RANK(INDIRECT("'"&amp;_xlfn.CONCAT("alpha ",CX$2)&amp;"'!"&amp;_xlfn.CONCAT(CX$84,$D85)),INDIRECT("'"&amp;_xlfn.CONCAT("alpha ",CX$2)&amp;"'!"&amp;_xlfn.CONCAT("B",$D85)):INDIRECT("'"&amp;_xlfn.CONCAT("alpha ",CX$2)&amp;"'!"&amp;_xlfn.CONCAT("AA",$D85)))</f>
        <v>22</v>
      </c>
      <c r="CY3" s="143" cm="1">
        <f t="array" aca="1" ref="CY3" ca="1">RANK(INDIRECT("'"&amp;_xlfn.CONCAT("alpha ",CY$2)&amp;"'!"&amp;_xlfn.CONCAT(CY$84,$D85)),INDIRECT("'"&amp;_xlfn.CONCAT("alpha ",CY$2)&amp;"'!"&amp;_xlfn.CONCAT("B",$D85)):INDIRECT("'"&amp;_xlfn.CONCAT("alpha ",CY$2)&amp;"'!"&amp;_xlfn.CONCAT("AA",$D85)))</f>
        <v>16</v>
      </c>
      <c r="CZ3" s="136" cm="1">
        <f t="array" aca="1" ref="CZ3" ca="1">RANK(INDIRECT("'"&amp;_xlfn.CONCAT("alpha ",CZ$2)&amp;"'!"&amp;_xlfn.CONCAT(CZ$84,$D85)),INDIRECT("'"&amp;_xlfn.CONCAT("alpha ",CZ$2)&amp;"'!"&amp;_xlfn.CONCAT("B",$D85)):INDIRECT("'"&amp;_xlfn.CONCAT("alpha ",CZ$2)&amp;"'!"&amp;_xlfn.CONCAT("AA",$D85)))</f>
        <v>21</v>
      </c>
      <c r="DA3" s="148" cm="1">
        <f t="array" aca="1" ref="DA3" ca="1">RANK(INDIRECT("'"&amp;_xlfn.CONCAT("alpha ",DA$2)&amp;"'!"&amp;_xlfn.CONCAT(DA$84,$D85)),INDIRECT("'"&amp;_xlfn.CONCAT("alpha ",DA$2)&amp;"'!"&amp;_xlfn.CONCAT("B",$D85)):INDIRECT("'"&amp;_xlfn.CONCAT("alpha ",DA$2)&amp;"'!"&amp;_xlfn.CONCAT("AA",$D85)))</f>
        <v>15</v>
      </c>
      <c r="DB3" s="148" cm="1">
        <f t="array" aca="1" ref="DB3" ca="1">RANK(INDIRECT("'"&amp;_xlfn.CONCAT("alpha ",DB$2)&amp;"'!"&amp;_xlfn.CONCAT(DB$84,$D85)),INDIRECT("'"&amp;_xlfn.CONCAT("alpha ",DB$2)&amp;"'!"&amp;_xlfn.CONCAT("B",$D85)):INDIRECT("'"&amp;_xlfn.CONCAT("alpha ",DB$2)&amp;"'!"&amp;_xlfn.CONCAT("AA",$D85)))</f>
        <v>21</v>
      </c>
      <c r="DC3" s="149" cm="1">
        <f t="array" aca="1" ref="DC3" ca="1">RANK(INDIRECT("'"&amp;_xlfn.CONCAT("alpha ",DC$2)&amp;"'!"&amp;_xlfn.CONCAT(DC$84,$D85)),INDIRECT("'"&amp;_xlfn.CONCAT("alpha ",DC$2)&amp;"'!"&amp;_xlfn.CONCAT("B",$D85)):INDIRECT("'"&amp;_xlfn.CONCAT("alpha ",DC$2)&amp;"'!"&amp;_xlfn.CONCAT("AA",$D85)))</f>
        <v>15</v>
      </c>
    </row>
    <row r="4" spans="1:107" ht="90" customHeight="1" x14ac:dyDescent="0.25">
      <c r="A4" s="22" t="str">
        <f>formatting!C3</f>
        <v>Petri</v>
      </c>
      <c r="B4" s="23" t="str">
        <f>formatting!D3</f>
        <v>C6</v>
      </c>
      <c r="C4" s="134"/>
      <c r="D4" s="142" cm="1">
        <f t="array" aca="1" ref="D4" ca="1">RANK(INDIRECT("'"&amp;_xlfn.CONCAT("alpha ",D$2)&amp;"'!"&amp;_xlfn.CONCAT(D$84,$D86)),INDIRECT("'"&amp;_xlfn.CONCAT("alpha ",D$2)&amp;"'!"&amp;_xlfn.CONCAT("B",$D86)):INDIRECT("'"&amp;_xlfn.CONCAT("alpha ",D$2)&amp;"'!"&amp;_xlfn.CONCAT("AA",$D86)))</f>
        <v>18</v>
      </c>
      <c r="E4" s="136" cm="1">
        <f t="array" aca="1" ref="E4" ca="1">RANK(INDIRECT("'"&amp;_xlfn.CONCAT("alpha ",E$2)&amp;"'!"&amp;_xlfn.CONCAT(E$84,$D86)),INDIRECT("'"&amp;_xlfn.CONCAT("alpha ",E$2)&amp;"'!"&amp;_xlfn.CONCAT("B",$D86)):INDIRECT("'"&amp;_xlfn.CONCAT("alpha ",E$2)&amp;"'!"&amp;_xlfn.CONCAT("AA",$D86)))</f>
        <v>14</v>
      </c>
      <c r="F4" s="136" cm="1">
        <f t="array" aca="1" ref="F4" ca="1">RANK(INDIRECT("'"&amp;_xlfn.CONCAT("alpha ",F$2)&amp;"'!"&amp;_xlfn.CONCAT(F$84,$D86)),INDIRECT("'"&amp;_xlfn.CONCAT("alpha ",F$2)&amp;"'!"&amp;_xlfn.CONCAT("B",$D86)):INDIRECT("'"&amp;_xlfn.CONCAT("alpha ",F$2)&amp;"'!"&amp;_xlfn.CONCAT("AA",$D86)))</f>
        <v>22</v>
      </c>
      <c r="G4" s="154" cm="1">
        <f t="array" aca="1" ref="G4" ca="1">RANK(INDIRECT("'"&amp;_xlfn.CONCAT("alpha ",G$2)&amp;"'!"&amp;_xlfn.CONCAT(G$84,$D86)),INDIRECT("'"&amp;_xlfn.CONCAT("alpha ",G$2)&amp;"'!"&amp;_xlfn.CONCAT("B",$D86)):INDIRECT("'"&amp;_xlfn.CONCAT("alpha ",G$2)&amp;"'!"&amp;_xlfn.CONCAT("AA",$D86)))</f>
        <v>21</v>
      </c>
      <c r="H4" s="142" cm="1">
        <f t="array" aca="1" ref="H4" ca="1">RANK(INDIRECT("'"&amp;_xlfn.CONCAT("alpha ",H$2)&amp;"'!"&amp;_xlfn.CONCAT(H$84,$D86)),INDIRECT("'"&amp;_xlfn.CONCAT("alpha ",H$2)&amp;"'!"&amp;_xlfn.CONCAT("B",$D86)):INDIRECT("'"&amp;_xlfn.CONCAT("alpha ",H$2)&amp;"'!"&amp;_xlfn.CONCAT("AA",$D86)))</f>
        <v>6</v>
      </c>
      <c r="I4" s="125" cm="1">
        <f t="array" aca="1" ref="I4" ca="1">RANK(INDIRECT("'"&amp;_xlfn.CONCAT("alpha ",I$2)&amp;"'!"&amp;_xlfn.CONCAT(I$84,$D86)),INDIRECT("'"&amp;_xlfn.CONCAT("alpha ",I$2)&amp;"'!"&amp;_xlfn.CONCAT("B",$D86)):INDIRECT("'"&amp;_xlfn.CONCAT("alpha ",I$2)&amp;"'!"&amp;_xlfn.CONCAT("AA",$D86)))</f>
        <v>8</v>
      </c>
      <c r="J4" s="125" cm="1">
        <f t="array" aca="1" ref="J4" ca="1">RANK(INDIRECT("'"&amp;_xlfn.CONCAT("alpha ",J$2)&amp;"'!"&amp;_xlfn.CONCAT(J$84,$D86)),INDIRECT("'"&amp;_xlfn.CONCAT("alpha ",J$2)&amp;"'!"&amp;_xlfn.CONCAT("B",$D86)):INDIRECT("'"&amp;_xlfn.CONCAT("alpha ",J$2)&amp;"'!"&amp;_xlfn.CONCAT("AA",$D86)))</f>
        <v>4</v>
      </c>
      <c r="K4" s="143" cm="1">
        <f t="array" aca="1" ref="K4" ca="1">RANK(INDIRECT("'"&amp;_xlfn.CONCAT("alpha ",K$2)&amp;"'!"&amp;_xlfn.CONCAT(K$84,$D86)),INDIRECT("'"&amp;_xlfn.CONCAT("alpha ",K$2)&amp;"'!"&amp;_xlfn.CONCAT("B",$D86)):INDIRECT("'"&amp;_xlfn.CONCAT("alpha ",K$2)&amp;"'!"&amp;_xlfn.CONCAT("AA",$D86)))</f>
        <v>8</v>
      </c>
      <c r="L4" s="136" cm="1">
        <f t="array" aca="1" ref="L4" ca="1">RANK(INDIRECT("'"&amp;_xlfn.CONCAT("alpha ",L$2)&amp;"'!"&amp;_xlfn.CONCAT(L$84,$D86)),INDIRECT("'"&amp;_xlfn.CONCAT("alpha ",L$2)&amp;"'!"&amp;_xlfn.CONCAT("B",$D86)):INDIRECT("'"&amp;_xlfn.CONCAT("alpha ",L$2)&amp;"'!"&amp;_xlfn.CONCAT("AA",$D86)))</f>
        <v>11</v>
      </c>
      <c r="M4" s="125" cm="1">
        <f t="array" aca="1" ref="M4" ca="1">RANK(INDIRECT("'"&amp;_xlfn.CONCAT("alpha ",M$2)&amp;"'!"&amp;_xlfn.CONCAT(M$84,$D86)),INDIRECT("'"&amp;_xlfn.CONCAT("alpha ",M$2)&amp;"'!"&amp;_xlfn.CONCAT("B",$D86)):INDIRECT("'"&amp;_xlfn.CONCAT("alpha ",M$2)&amp;"'!"&amp;_xlfn.CONCAT("AA",$D86)))</f>
        <v>14</v>
      </c>
      <c r="N4" s="125" cm="1">
        <f t="array" aca="1" ref="N4" ca="1">RANK(INDIRECT("'"&amp;_xlfn.CONCAT("alpha ",N$2)&amp;"'!"&amp;_xlfn.CONCAT(N$84,$D86)),INDIRECT("'"&amp;_xlfn.CONCAT("alpha ",N$2)&amp;"'!"&amp;_xlfn.CONCAT("B",$D86)):INDIRECT("'"&amp;_xlfn.CONCAT("alpha ",N$2)&amp;"'!"&amp;_xlfn.CONCAT("AA",$D86)))</f>
        <v>14</v>
      </c>
      <c r="O4" s="143" cm="1">
        <f t="array" aca="1" ref="O4" ca="1">RANK(INDIRECT("'"&amp;_xlfn.CONCAT("alpha ",O$2)&amp;"'!"&amp;_xlfn.CONCAT(O$84,$D86)),INDIRECT("'"&amp;_xlfn.CONCAT("alpha ",O$2)&amp;"'!"&amp;_xlfn.CONCAT("B",$D86)):INDIRECT("'"&amp;_xlfn.CONCAT("alpha ",O$2)&amp;"'!"&amp;_xlfn.CONCAT("AA",$D86)))</f>
        <v>13</v>
      </c>
      <c r="P4" s="136" cm="1">
        <f t="array" aca="1" ref="P4" ca="1">RANK(INDIRECT("'"&amp;_xlfn.CONCAT("alpha ",P$2)&amp;"'!"&amp;_xlfn.CONCAT(P$84,$D86)),INDIRECT("'"&amp;_xlfn.CONCAT("alpha ",P$2)&amp;"'!"&amp;_xlfn.CONCAT("B",$D86)):INDIRECT("'"&amp;_xlfn.CONCAT("alpha ",P$2)&amp;"'!"&amp;_xlfn.CONCAT("AA",$D86)))</f>
        <v>18</v>
      </c>
      <c r="Q4" s="125" cm="1">
        <f t="array" aca="1" ref="Q4" ca="1">RANK(INDIRECT("'"&amp;_xlfn.CONCAT("alpha ",Q$2)&amp;"'!"&amp;_xlfn.CONCAT(Q$84,$D86)),INDIRECT("'"&amp;_xlfn.CONCAT("alpha ",Q$2)&amp;"'!"&amp;_xlfn.CONCAT("B",$D86)):INDIRECT("'"&amp;_xlfn.CONCAT("alpha ",Q$2)&amp;"'!"&amp;_xlfn.CONCAT("AA",$D86)))</f>
        <v>14</v>
      </c>
      <c r="R4" s="125" cm="1">
        <f t="array" aca="1" ref="R4" ca="1">RANK(INDIRECT("'"&amp;_xlfn.CONCAT("alpha ",R$2)&amp;"'!"&amp;_xlfn.CONCAT(R$84,$D86)),INDIRECT("'"&amp;_xlfn.CONCAT("alpha ",R$2)&amp;"'!"&amp;_xlfn.CONCAT("B",$D86)):INDIRECT("'"&amp;_xlfn.CONCAT("alpha ",R$2)&amp;"'!"&amp;_xlfn.CONCAT("AA",$D86)))</f>
        <v>17</v>
      </c>
      <c r="S4" s="143" cm="1">
        <f t="array" aca="1" ref="S4" ca="1">RANK(INDIRECT("'"&amp;_xlfn.CONCAT("alpha ",S$2)&amp;"'!"&amp;_xlfn.CONCAT(S$84,$D86)),INDIRECT("'"&amp;_xlfn.CONCAT("alpha ",S$2)&amp;"'!"&amp;_xlfn.CONCAT("B",$D86)):INDIRECT("'"&amp;_xlfn.CONCAT("alpha ",S$2)&amp;"'!"&amp;_xlfn.CONCAT("AA",$D86)))</f>
        <v>16</v>
      </c>
      <c r="T4" s="136" cm="1">
        <f t="array" aca="1" ref="T4" ca="1">RANK(INDIRECT("'"&amp;_xlfn.CONCAT("alpha ",T$2)&amp;"'!"&amp;_xlfn.CONCAT(T$84,$D86)),INDIRECT("'"&amp;_xlfn.CONCAT("alpha ",T$2)&amp;"'!"&amp;_xlfn.CONCAT("B",$D86)):INDIRECT("'"&amp;_xlfn.CONCAT("alpha ",T$2)&amp;"'!"&amp;_xlfn.CONCAT("AA",$D86)))</f>
        <v>6</v>
      </c>
      <c r="U4" s="125" cm="1">
        <f t="array" aca="1" ref="U4" ca="1">RANK(INDIRECT("'"&amp;_xlfn.CONCAT("alpha ",U$2)&amp;"'!"&amp;_xlfn.CONCAT(U$84,$D86)),INDIRECT("'"&amp;_xlfn.CONCAT("alpha ",U$2)&amp;"'!"&amp;_xlfn.CONCAT("B",$D86)):INDIRECT("'"&amp;_xlfn.CONCAT("alpha ",U$2)&amp;"'!"&amp;_xlfn.CONCAT("AA",$D86)))</f>
        <v>8</v>
      </c>
      <c r="V4" s="125" cm="1">
        <f t="array" aca="1" ref="V4" ca="1">RANK(INDIRECT("'"&amp;_xlfn.CONCAT("alpha ",V$2)&amp;"'!"&amp;_xlfn.CONCAT(V$84,$D86)),INDIRECT("'"&amp;_xlfn.CONCAT("alpha ",V$2)&amp;"'!"&amp;_xlfn.CONCAT("B",$D86)):INDIRECT("'"&amp;_xlfn.CONCAT("alpha ",V$2)&amp;"'!"&amp;_xlfn.CONCAT("AA",$D86)))</f>
        <v>4</v>
      </c>
      <c r="W4" s="143" cm="1">
        <f t="array" aca="1" ref="W4" ca="1">RANK(INDIRECT("'"&amp;_xlfn.CONCAT("alpha ",W$2)&amp;"'!"&amp;_xlfn.CONCAT(W$84,$D86)),INDIRECT("'"&amp;_xlfn.CONCAT("alpha ",W$2)&amp;"'!"&amp;_xlfn.CONCAT("B",$D86)):INDIRECT("'"&amp;_xlfn.CONCAT("alpha ",W$2)&amp;"'!"&amp;_xlfn.CONCAT("AA",$D86)))</f>
        <v>8</v>
      </c>
      <c r="X4" s="136" cm="1">
        <f t="array" aca="1" ref="X4" ca="1">RANK(INDIRECT("'"&amp;_xlfn.CONCAT("alpha ",X$2)&amp;"'!"&amp;_xlfn.CONCAT(X$84,$D86)),INDIRECT("'"&amp;_xlfn.CONCAT("alpha ",X$2)&amp;"'!"&amp;_xlfn.CONCAT("B",$D86)):INDIRECT("'"&amp;_xlfn.CONCAT("alpha ",X$2)&amp;"'!"&amp;_xlfn.CONCAT("AA",$D86)))</f>
        <v>11</v>
      </c>
      <c r="Y4" s="125" cm="1">
        <f t="array" aca="1" ref="Y4" ca="1">RANK(INDIRECT("'"&amp;_xlfn.CONCAT("alpha ",Y$2)&amp;"'!"&amp;_xlfn.CONCAT(Y$84,$D86)),INDIRECT("'"&amp;_xlfn.CONCAT("alpha ",Y$2)&amp;"'!"&amp;_xlfn.CONCAT("B",$D86)):INDIRECT("'"&amp;_xlfn.CONCAT("alpha ",Y$2)&amp;"'!"&amp;_xlfn.CONCAT("AA",$D86)))</f>
        <v>14</v>
      </c>
      <c r="Z4" s="125" cm="1">
        <f t="array" aca="1" ref="Z4" ca="1">RANK(INDIRECT("'"&amp;_xlfn.CONCAT("alpha ",Z$2)&amp;"'!"&amp;_xlfn.CONCAT(Z$84,$D86)),INDIRECT("'"&amp;_xlfn.CONCAT("alpha ",Z$2)&amp;"'!"&amp;_xlfn.CONCAT("B",$D86)):INDIRECT("'"&amp;_xlfn.CONCAT("alpha ",Z$2)&amp;"'!"&amp;_xlfn.CONCAT("AA",$D86)))</f>
        <v>12</v>
      </c>
      <c r="AA4" s="143" cm="1">
        <f t="array" aca="1" ref="AA4" ca="1">RANK(INDIRECT("'"&amp;_xlfn.CONCAT("alpha ",AA$2)&amp;"'!"&amp;_xlfn.CONCAT(AA$84,$D86)),INDIRECT("'"&amp;_xlfn.CONCAT("alpha ",AA$2)&amp;"'!"&amp;_xlfn.CONCAT("B",$D86)):INDIRECT("'"&amp;_xlfn.CONCAT("alpha ",AA$2)&amp;"'!"&amp;_xlfn.CONCAT("AA",$D86)))</f>
        <v>12</v>
      </c>
      <c r="AB4" s="136" cm="1">
        <f t="array" aca="1" ref="AB4" ca="1">RANK(INDIRECT("'"&amp;_xlfn.CONCAT("alpha ",AB$2)&amp;"'!"&amp;_xlfn.CONCAT(AB$84,$D86)),INDIRECT("'"&amp;_xlfn.CONCAT("alpha ",AB$2)&amp;"'!"&amp;_xlfn.CONCAT("B",$D86)):INDIRECT("'"&amp;_xlfn.CONCAT("alpha ",AB$2)&amp;"'!"&amp;_xlfn.CONCAT("AA",$D86)))</f>
        <v>13</v>
      </c>
      <c r="AC4" s="125" cm="1">
        <f t="array" aca="1" ref="AC4" ca="1">RANK(INDIRECT("'"&amp;_xlfn.CONCAT("alpha ",AC$2)&amp;"'!"&amp;_xlfn.CONCAT(AC$84,$D86)),INDIRECT("'"&amp;_xlfn.CONCAT("alpha ",AC$2)&amp;"'!"&amp;_xlfn.CONCAT("B",$D86)):INDIRECT("'"&amp;_xlfn.CONCAT("alpha ",AC$2)&amp;"'!"&amp;_xlfn.CONCAT("AA",$D86)))</f>
        <v>14</v>
      </c>
      <c r="AD4" s="125" cm="1">
        <f t="array" aca="1" ref="AD4" ca="1">RANK(INDIRECT("'"&amp;_xlfn.CONCAT("alpha ",AD$2)&amp;"'!"&amp;_xlfn.CONCAT(AD$84,$D86)),INDIRECT("'"&amp;_xlfn.CONCAT("alpha ",AD$2)&amp;"'!"&amp;_xlfn.CONCAT("B",$D86)):INDIRECT("'"&amp;_xlfn.CONCAT("alpha ",AD$2)&amp;"'!"&amp;_xlfn.CONCAT("AA",$D86)))</f>
        <v>14</v>
      </c>
      <c r="AE4" s="143" cm="1">
        <f t="array" aca="1" ref="AE4" ca="1">RANK(INDIRECT("'"&amp;_xlfn.CONCAT("alpha ",AE$2)&amp;"'!"&amp;_xlfn.CONCAT(AE$84,$D86)),INDIRECT("'"&amp;_xlfn.CONCAT("alpha ",AE$2)&amp;"'!"&amp;_xlfn.CONCAT("B",$D86)):INDIRECT("'"&amp;_xlfn.CONCAT("alpha ",AE$2)&amp;"'!"&amp;_xlfn.CONCAT("AA",$D86)))</f>
        <v>15</v>
      </c>
      <c r="AF4" s="136" cm="1">
        <f t="array" aca="1" ref="AF4" ca="1">RANK(INDIRECT("'"&amp;_xlfn.CONCAT("alpha ",AF$2)&amp;"'!"&amp;_xlfn.CONCAT(AF$84,$D86)),INDIRECT("'"&amp;_xlfn.CONCAT("alpha ",AF$2)&amp;"'!"&amp;_xlfn.CONCAT("B",$D86)):INDIRECT("'"&amp;_xlfn.CONCAT("alpha ",AF$2)&amp;"'!"&amp;_xlfn.CONCAT("AA",$D86)))</f>
        <v>1</v>
      </c>
      <c r="AG4" s="125" cm="1">
        <f t="array" aca="1" ref="AG4" ca="1">RANK(INDIRECT("'"&amp;_xlfn.CONCAT("alpha ",AG$2)&amp;"'!"&amp;_xlfn.CONCAT(AG$84,$D86)),INDIRECT("'"&amp;_xlfn.CONCAT("alpha ",AG$2)&amp;"'!"&amp;_xlfn.CONCAT("B",$D86)):INDIRECT("'"&amp;_xlfn.CONCAT("alpha ",AG$2)&amp;"'!"&amp;_xlfn.CONCAT("AA",$D86)))</f>
        <v>3</v>
      </c>
      <c r="AH4" s="125" cm="1">
        <f t="array" aca="1" ref="AH4" ca="1">RANK(INDIRECT("'"&amp;_xlfn.CONCAT("alpha ",AH$2)&amp;"'!"&amp;_xlfn.CONCAT(AH$84,$D86)),INDIRECT("'"&amp;_xlfn.CONCAT("alpha ",AH$2)&amp;"'!"&amp;_xlfn.CONCAT("B",$D86)):INDIRECT("'"&amp;_xlfn.CONCAT("alpha ",AH$2)&amp;"'!"&amp;_xlfn.CONCAT("AA",$D86)))</f>
        <v>1</v>
      </c>
      <c r="AI4" s="143" cm="1">
        <f t="array" aca="1" ref="AI4" ca="1">RANK(INDIRECT("'"&amp;_xlfn.CONCAT("alpha ",AI$2)&amp;"'!"&amp;_xlfn.CONCAT(AI$84,$D86)),INDIRECT("'"&amp;_xlfn.CONCAT("alpha ",AI$2)&amp;"'!"&amp;_xlfn.CONCAT("B",$D86)):INDIRECT("'"&amp;_xlfn.CONCAT("alpha ",AI$2)&amp;"'!"&amp;_xlfn.CONCAT("AA",$D86)))</f>
        <v>1</v>
      </c>
      <c r="AJ4" s="136" cm="1">
        <f t="array" aca="1" ref="AJ4" ca="1">RANK(INDIRECT("'"&amp;_xlfn.CONCAT("alpha ",AJ$2)&amp;"'!"&amp;_xlfn.CONCAT(AJ$84,$D86)),INDIRECT("'"&amp;_xlfn.CONCAT("alpha ",AJ$2)&amp;"'!"&amp;_xlfn.CONCAT("B",$D86)):INDIRECT("'"&amp;_xlfn.CONCAT("alpha ",AJ$2)&amp;"'!"&amp;_xlfn.CONCAT("AA",$D86)))</f>
        <v>2</v>
      </c>
      <c r="AK4" s="125" cm="1">
        <f t="array" aca="1" ref="AK4" ca="1">RANK(INDIRECT("'"&amp;_xlfn.CONCAT("alpha ",AK$2)&amp;"'!"&amp;_xlfn.CONCAT(AK$84,$D86)),INDIRECT("'"&amp;_xlfn.CONCAT("alpha ",AK$2)&amp;"'!"&amp;_xlfn.CONCAT("B",$D86)):INDIRECT("'"&amp;_xlfn.CONCAT("alpha ",AK$2)&amp;"'!"&amp;_xlfn.CONCAT("AA",$D86)))</f>
        <v>1</v>
      </c>
      <c r="AL4" s="125" cm="1">
        <f t="array" aca="1" ref="AL4" ca="1">RANK(INDIRECT("'"&amp;_xlfn.CONCAT("alpha ",AL$2)&amp;"'!"&amp;_xlfn.CONCAT(AL$84,$D86)),INDIRECT("'"&amp;_xlfn.CONCAT("alpha ",AL$2)&amp;"'!"&amp;_xlfn.CONCAT("B",$D86)):INDIRECT("'"&amp;_xlfn.CONCAT("alpha ",AL$2)&amp;"'!"&amp;_xlfn.CONCAT("AA",$D86)))</f>
        <v>6</v>
      </c>
      <c r="AM4" s="143" cm="1">
        <f t="array" aca="1" ref="AM4" ca="1">RANK(INDIRECT("'"&amp;_xlfn.CONCAT("alpha ",AM$2)&amp;"'!"&amp;_xlfn.CONCAT(AM$84,$D86)),INDIRECT("'"&amp;_xlfn.CONCAT("alpha ",AM$2)&amp;"'!"&amp;_xlfn.CONCAT("B",$D86)):INDIRECT("'"&amp;_xlfn.CONCAT("alpha ",AM$2)&amp;"'!"&amp;_xlfn.CONCAT("AA",$D86)))</f>
        <v>2</v>
      </c>
      <c r="AN4" s="136" cm="1">
        <f t="array" aca="1" ref="AN4" ca="1">RANK(INDIRECT("'"&amp;_xlfn.CONCAT("alpha ",AN$2)&amp;"'!"&amp;_xlfn.CONCAT(AN$84,$D86)),INDIRECT("'"&amp;_xlfn.CONCAT("alpha ",AN$2)&amp;"'!"&amp;_xlfn.CONCAT("B",$D86)):INDIRECT("'"&amp;_xlfn.CONCAT("alpha ",AN$2)&amp;"'!"&amp;_xlfn.CONCAT("AA",$D86)))</f>
        <v>22</v>
      </c>
      <c r="AO4" s="125" cm="1">
        <f t="array" aca="1" ref="AO4" ca="1">RANK(INDIRECT("'"&amp;_xlfn.CONCAT("alpha ",AO$2)&amp;"'!"&amp;_xlfn.CONCAT(AO$84,$D86)),INDIRECT("'"&amp;_xlfn.CONCAT("alpha ",AO$2)&amp;"'!"&amp;_xlfn.CONCAT("B",$D86)):INDIRECT("'"&amp;_xlfn.CONCAT("alpha ",AO$2)&amp;"'!"&amp;_xlfn.CONCAT("AA",$D86)))</f>
        <v>14</v>
      </c>
      <c r="AP4" s="125" cm="1">
        <f t="array" aca="1" ref="AP4" ca="1">RANK(INDIRECT("'"&amp;_xlfn.CONCAT("alpha ",AP$2)&amp;"'!"&amp;_xlfn.CONCAT(AP$84,$D86)),INDIRECT("'"&amp;_xlfn.CONCAT("alpha ",AP$2)&amp;"'!"&amp;_xlfn.CONCAT("B",$D86)):INDIRECT("'"&amp;_xlfn.CONCAT("alpha ",AP$2)&amp;"'!"&amp;_xlfn.CONCAT("AA",$D86)))</f>
        <v>25</v>
      </c>
      <c r="AQ4" s="143" cm="1">
        <f t="array" aca="1" ref="AQ4" ca="1">RANK(INDIRECT("'"&amp;_xlfn.CONCAT("alpha ",AQ$2)&amp;"'!"&amp;_xlfn.CONCAT(AQ$84,$D86)),INDIRECT("'"&amp;_xlfn.CONCAT("alpha ",AQ$2)&amp;"'!"&amp;_xlfn.CONCAT("B",$D86)):INDIRECT("'"&amp;_xlfn.CONCAT("alpha ",AQ$2)&amp;"'!"&amp;_xlfn.CONCAT("AA",$D86)))</f>
        <v>25</v>
      </c>
      <c r="AR4" s="136" cm="1">
        <f t="array" aca="1" ref="AR4" ca="1">RANK(INDIRECT("'"&amp;_xlfn.CONCAT("alpha ",AR$2)&amp;"'!"&amp;_xlfn.CONCAT(AR$84,$D86)),INDIRECT("'"&amp;_xlfn.CONCAT("alpha ",AR$2)&amp;"'!"&amp;_xlfn.CONCAT("B",$D86)):INDIRECT("'"&amp;_xlfn.CONCAT("alpha ",AR$2)&amp;"'!"&amp;_xlfn.CONCAT("AA",$D86)))</f>
        <v>8</v>
      </c>
      <c r="AS4" s="125" cm="1">
        <f t="array" aca="1" ref="AS4" ca="1">RANK(INDIRECT("'"&amp;_xlfn.CONCAT("alpha ",AS$2)&amp;"'!"&amp;_xlfn.CONCAT(AS$84,$D86)),INDIRECT("'"&amp;_xlfn.CONCAT("alpha ",AS$2)&amp;"'!"&amp;_xlfn.CONCAT("B",$D86)):INDIRECT("'"&amp;_xlfn.CONCAT("alpha ",AS$2)&amp;"'!"&amp;_xlfn.CONCAT("AA",$D86)))</f>
        <v>4</v>
      </c>
      <c r="AT4" s="125" cm="1">
        <f t="array" aca="1" ref="AT4" ca="1">RANK(INDIRECT("'"&amp;_xlfn.CONCAT("alpha ",AT$2)&amp;"'!"&amp;_xlfn.CONCAT(AT$84,$D86)),INDIRECT("'"&amp;_xlfn.CONCAT("alpha ",AT$2)&amp;"'!"&amp;_xlfn.CONCAT("B",$D86)):INDIRECT("'"&amp;_xlfn.CONCAT("alpha ",AT$2)&amp;"'!"&amp;_xlfn.CONCAT("AA",$D86)))</f>
        <v>11</v>
      </c>
      <c r="AU4" s="143" cm="1">
        <f t="array" aca="1" ref="AU4" ca="1">RANK(INDIRECT("'"&amp;_xlfn.CONCAT("alpha ",AU$2)&amp;"'!"&amp;_xlfn.CONCAT(AU$84,$D86)),INDIRECT("'"&amp;_xlfn.CONCAT("alpha ",AU$2)&amp;"'!"&amp;_xlfn.CONCAT("B",$D86)):INDIRECT("'"&amp;_xlfn.CONCAT("alpha ",AU$2)&amp;"'!"&amp;_xlfn.CONCAT("AA",$D86)))</f>
        <v>3</v>
      </c>
      <c r="AV4" s="136" cm="1">
        <f t="array" aca="1" ref="AV4" ca="1">RANK(INDIRECT("'"&amp;_xlfn.CONCAT("alpha ",AV$2)&amp;"'!"&amp;_xlfn.CONCAT(AV$84,$D86)),INDIRECT("'"&amp;_xlfn.CONCAT("alpha ",AV$2)&amp;"'!"&amp;_xlfn.CONCAT("B",$D86)):INDIRECT("'"&amp;_xlfn.CONCAT("alpha ",AV$2)&amp;"'!"&amp;_xlfn.CONCAT("AA",$D86)))</f>
        <v>15</v>
      </c>
      <c r="AW4" s="125" cm="1">
        <f t="array" aca="1" ref="AW4" ca="1">RANK(INDIRECT("'"&amp;_xlfn.CONCAT("alpha ",AW$2)&amp;"'!"&amp;_xlfn.CONCAT(AW$84,$D86)),INDIRECT("'"&amp;_xlfn.CONCAT("alpha ",AW$2)&amp;"'!"&amp;_xlfn.CONCAT("B",$D86)):INDIRECT("'"&amp;_xlfn.CONCAT("alpha ",AW$2)&amp;"'!"&amp;_xlfn.CONCAT("AA",$D86)))</f>
        <v>14</v>
      </c>
      <c r="AX4" s="125" cm="1">
        <f t="array" aca="1" ref="AX4" ca="1">RANK(INDIRECT("'"&amp;_xlfn.CONCAT("alpha ",AX$2)&amp;"'!"&amp;_xlfn.CONCAT(AX$84,$D86)),INDIRECT("'"&amp;_xlfn.CONCAT("alpha ",AX$2)&amp;"'!"&amp;_xlfn.CONCAT("B",$D86)):INDIRECT("'"&amp;_xlfn.CONCAT("alpha ",AX$2)&amp;"'!"&amp;_xlfn.CONCAT("AA",$D86)))</f>
        <v>21</v>
      </c>
      <c r="AY4" s="143" cm="1">
        <f t="array" aca="1" ref="AY4" ca="1">RANK(INDIRECT("'"&amp;_xlfn.CONCAT("alpha ",AY$2)&amp;"'!"&amp;_xlfn.CONCAT(AY$84,$D86)),INDIRECT("'"&amp;_xlfn.CONCAT("alpha ",AY$2)&amp;"'!"&amp;_xlfn.CONCAT("B",$D86)):INDIRECT("'"&amp;_xlfn.CONCAT("alpha ",AY$2)&amp;"'!"&amp;_xlfn.CONCAT("AA",$D86)))</f>
        <v>17</v>
      </c>
      <c r="AZ4" s="136" cm="1">
        <f t="array" aca="1" ref="AZ4" ca="1">RANK(INDIRECT("'"&amp;_xlfn.CONCAT("alpha ",AZ$2)&amp;"'!"&amp;_xlfn.CONCAT(AZ$84,$D86)),INDIRECT("'"&amp;_xlfn.CONCAT("alpha ",AZ$2)&amp;"'!"&amp;_xlfn.CONCAT("B",$D86)):INDIRECT("'"&amp;_xlfn.CONCAT("alpha ",AZ$2)&amp;"'!"&amp;_xlfn.CONCAT("AA",$D86)))</f>
        <v>22</v>
      </c>
      <c r="BA4" s="125" cm="1">
        <f t="array" aca="1" ref="BA4" ca="1">RANK(INDIRECT("'"&amp;_xlfn.CONCAT("alpha ",BA$2)&amp;"'!"&amp;_xlfn.CONCAT(BA$84,$D86)),INDIRECT("'"&amp;_xlfn.CONCAT("alpha ",BA$2)&amp;"'!"&amp;_xlfn.CONCAT("B",$D86)):INDIRECT("'"&amp;_xlfn.CONCAT("alpha ",BA$2)&amp;"'!"&amp;_xlfn.CONCAT("AA",$D86)))</f>
        <v>14</v>
      </c>
      <c r="BB4" s="125" cm="1">
        <f t="array" aca="1" ref="BB4" ca="1">RANK(INDIRECT("'"&amp;_xlfn.CONCAT("alpha ",BB$2)&amp;"'!"&amp;_xlfn.CONCAT(BB$84,$D86)),INDIRECT("'"&amp;_xlfn.CONCAT("alpha ",BB$2)&amp;"'!"&amp;_xlfn.CONCAT("B",$D86)):INDIRECT("'"&amp;_xlfn.CONCAT("alpha ",BB$2)&amp;"'!"&amp;_xlfn.CONCAT("AA",$D86)))</f>
        <v>20</v>
      </c>
      <c r="BC4" s="143" cm="1">
        <f t="array" aca="1" ref="BC4" ca="1">RANK(INDIRECT("'"&amp;_xlfn.CONCAT("alpha ",BC$2)&amp;"'!"&amp;_xlfn.CONCAT(BC$84,$D86)),INDIRECT("'"&amp;_xlfn.CONCAT("alpha ",BC$2)&amp;"'!"&amp;_xlfn.CONCAT("B",$D86)):INDIRECT("'"&amp;_xlfn.CONCAT("alpha ",BC$2)&amp;"'!"&amp;_xlfn.CONCAT("AA",$D86)))</f>
        <v>22</v>
      </c>
      <c r="BD4" s="136" cm="1">
        <f t="array" aca="1" ref="BD4" ca="1">RANK(INDIRECT("'"&amp;_xlfn.CONCAT("alpha ",BD$2)&amp;"'!"&amp;_xlfn.CONCAT(BD$84,$D86)),INDIRECT("'"&amp;_xlfn.CONCAT("alpha ",BD$2)&amp;"'!"&amp;_xlfn.CONCAT("B",$D86)):INDIRECT("'"&amp;_xlfn.CONCAT("alpha ",BD$2)&amp;"'!"&amp;_xlfn.CONCAT("AA",$D86)))</f>
        <v>8</v>
      </c>
      <c r="BE4" s="125" cm="1">
        <f t="array" aca="1" ref="BE4" ca="1">RANK(INDIRECT("'"&amp;_xlfn.CONCAT("alpha ",BE$2)&amp;"'!"&amp;_xlfn.CONCAT(BE$84,$D86)),INDIRECT("'"&amp;_xlfn.CONCAT("alpha ",BE$2)&amp;"'!"&amp;_xlfn.CONCAT("B",$D86)):INDIRECT("'"&amp;_xlfn.CONCAT("alpha ",BE$2)&amp;"'!"&amp;_xlfn.CONCAT("AA",$D86)))</f>
        <v>4</v>
      </c>
      <c r="BF4" s="125" cm="1">
        <f t="array" aca="1" ref="BF4" ca="1">RANK(INDIRECT("'"&amp;_xlfn.CONCAT("alpha ",BF$2)&amp;"'!"&amp;_xlfn.CONCAT(BF$84,$D86)),INDIRECT("'"&amp;_xlfn.CONCAT("alpha ",BF$2)&amp;"'!"&amp;_xlfn.CONCAT("B",$D86)):INDIRECT("'"&amp;_xlfn.CONCAT("alpha ",BF$2)&amp;"'!"&amp;_xlfn.CONCAT("AA",$D86)))</f>
        <v>7</v>
      </c>
      <c r="BG4" s="143" cm="1">
        <f t="array" aca="1" ref="BG4" ca="1">RANK(INDIRECT("'"&amp;_xlfn.CONCAT("alpha ",BG$2)&amp;"'!"&amp;_xlfn.CONCAT(BG$84,$D86)),INDIRECT("'"&amp;_xlfn.CONCAT("alpha ",BG$2)&amp;"'!"&amp;_xlfn.CONCAT("B",$D86)):INDIRECT("'"&amp;_xlfn.CONCAT("alpha ",BG$2)&amp;"'!"&amp;_xlfn.CONCAT("AA",$D86)))</f>
        <v>3</v>
      </c>
      <c r="BH4" s="136" cm="1">
        <f t="array" aca="1" ref="BH4" ca="1">RANK(INDIRECT("'"&amp;_xlfn.CONCAT("alpha ",BH$2)&amp;"'!"&amp;_xlfn.CONCAT(BH$84,$D86)),INDIRECT("'"&amp;_xlfn.CONCAT("alpha ",BH$2)&amp;"'!"&amp;_xlfn.CONCAT("B",$D86)):INDIRECT("'"&amp;_xlfn.CONCAT("alpha ",BH$2)&amp;"'!"&amp;_xlfn.CONCAT("AA",$D86)))</f>
        <v>15</v>
      </c>
      <c r="BI4" s="125" cm="1">
        <f t="array" aca="1" ref="BI4" ca="1">RANK(INDIRECT("'"&amp;_xlfn.CONCAT("alpha ",BI$2)&amp;"'!"&amp;_xlfn.CONCAT(BI$84,$D86)),INDIRECT("'"&amp;_xlfn.CONCAT("alpha ",BI$2)&amp;"'!"&amp;_xlfn.CONCAT("B",$D86)):INDIRECT("'"&amp;_xlfn.CONCAT("alpha ",BI$2)&amp;"'!"&amp;_xlfn.CONCAT("AA",$D86)))</f>
        <v>14</v>
      </c>
      <c r="BJ4" s="125" cm="1">
        <f t="array" aca="1" ref="BJ4" ca="1">RANK(INDIRECT("'"&amp;_xlfn.CONCAT("alpha ",BJ$2)&amp;"'!"&amp;_xlfn.CONCAT(BJ$84,$D86)),INDIRECT("'"&amp;_xlfn.CONCAT("alpha ",BJ$2)&amp;"'!"&amp;_xlfn.CONCAT("B",$D86)):INDIRECT("'"&amp;_xlfn.CONCAT("alpha ",BJ$2)&amp;"'!"&amp;_xlfn.CONCAT("AA",$D86)))</f>
        <v>13</v>
      </c>
      <c r="BK4" s="143" cm="1">
        <f t="array" aca="1" ref="BK4" ca="1">RANK(INDIRECT("'"&amp;_xlfn.CONCAT("alpha ",BK$2)&amp;"'!"&amp;_xlfn.CONCAT(BK$84,$D86)),INDIRECT("'"&amp;_xlfn.CONCAT("alpha ",BK$2)&amp;"'!"&amp;_xlfn.CONCAT("B",$D86)):INDIRECT("'"&amp;_xlfn.CONCAT("alpha ",BK$2)&amp;"'!"&amp;_xlfn.CONCAT("AA",$D86)))</f>
        <v>14</v>
      </c>
      <c r="BL4" s="136" cm="1">
        <f t="array" aca="1" ref="BL4" ca="1">RANK(INDIRECT("'"&amp;_xlfn.CONCAT("alpha ",BL$2)&amp;"'!"&amp;_xlfn.CONCAT(BL$84,$D86)),INDIRECT("'"&amp;_xlfn.CONCAT("alpha ",BL$2)&amp;"'!"&amp;_xlfn.CONCAT("B",$D86)):INDIRECT("'"&amp;_xlfn.CONCAT("alpha ",BL$2)&amp;"'!"&amp;_xlfn.CONCAT("AA",$D86)))</f>
        <v>14</v>
      </c>
      <c r="BM4" s="125" cm="1">
        <f t="array" aca="1" ref="BM4" ca="1">RANK(INDIRECT("'"&amp;_xlfn.CONCAT("alpha ",BM$2)&amp;"'!"&amp;_xlfn.CONCAT(BM$84,$D86)),INDIRECT("'"&amp;_xlfn.CONCAT("alpha ",BM$2)&amp;"'!"&amp;_xlfn.CONCAT("B",$D86)):INDIRECT("'"&amp;_xlfn.CONCAT("alpha ",BM$2)&amp;"'!"&amp;_xlfn.CONCAT("AA",$D86)))</f>
        <v>14</v>
      </c>
      <c r="BN4" s="125" cm="1">
        <f t="array" aca="1" ref="BN4" ca="1">RANK(INDIRECT("'"&amp;_xlfn.CONCAT("alpha ",BN$2)&amp;"'!"&amp;_xlfn.CONCAT(BN$84,$D86)),INDIRECT("'"&amp;_xlfn.CONCAT("alpha ",BN$2)&amp;"'!"&amp;_xlfn.CONCAT("B",$D86)):INDIRECT("'"&amp;_xlfn.CONCAT("alpha ",BN$2)&amp;"'!"&amp;_xlfn.CONCAT("AA",$D86)))</f>
        <v>18</v>
      </c>
      <c r="BO4" s="143" cm="1">
        <f t="array" aca="1" ref="BO4" ca="1">RANK(INDIRECT("'"&amp;_xlfn.CONCAT("alpha ",BO$2)&amp;"'!"&amp;_xlfn.CONCAT(BO$84,$D86)),INDIRECT("'"&amp;_xlfn.CONCAT("alpha ",BO$2)&amp;"'!"&amp;_xlfn.CONCAT("B",$D86)):INDIRECT("'"&amp;_xlfn.CONCAT("alpha ",BO$2)&amp;"'!"&amp;_xlfn.CONCAT("AA",$D86)))</f>
        <v>20</v>
      </c>
      <c r="BP4" s="136" cm="1">
        <f t="array" aca="1" ref="BP4" ca="1">RANK(INDIRECT("'"&amp;_xlfn.CONCAT("alpha ",BP$2)&amp;"'!"&amp;_xlfn.CONCAT(BP$84,$D86)),INDIRECT("'"&amp;_xlfn.CONCAT("alpha ",BP$2)&amp;"'!"&amp;_xlfn.CONCAT("B",$D86)):INDIRECT("'"&amp;_xlfn.CONCAT("alpha ",BP$2)&amp;"'!"&amp;_xlfn.CONCAT("AA",$D86)))</f>
        <v>3</v>
      </c>
      <c r="BQ4" s="125" cm="1">
        <f t="array" aca="1" ref="BQ4" ca="1">RANK(INDIRECT("'"&amp;_xlfn.CONCAT("alpha ",BQ$2)&amp;"'!"&amp;_xlfn.CONCAT(BQ$84,$D86)),INDIRECT("'"&amp;_xlfn.CONCAT("alpha ",BQ$2)&amp;"'!"&amp;_xlfn.CONCAT("B",$D86)):INDIRECT("'"&amp;_xlfn.CONCAT("alpha ",BQ$2)&amp;"'!"&amp;_xlfn.CONCAT("AA",$D86)))</f>
        <v>6</v>
      </c>
      <c r="BR4" s="125" cm="1">
        <f t="array" aca="1" ref="BR4" ca="1">RANK(INDIRECT("'"&amp;_xlfn.CONCAT("alpha ",BR$2)&amp;"'!"&amp;_xlfn.CONCAT(BR$84,$D86)),INDIRECT("'"&amp;_xlfn.CONCAT("alpha ",BR$2)&amp;"'!"&amp;_xlfn.CONCAT("B",$D86)):INDIRECT("'"&amp;_xlfn.CONCAT("alpha ",BR$2)&amp;"'!"&amp;_xlfn.CONCAT("AA",$D86)))</f>
        <v>2</v>
      </c>
      <c r="BS4" s="143" cm="1">
        <f t="array" aca="1" ref="BS4" ca="1">RANK(INDIRECT("'"&amp;_xlfn.CONCAT("alpha ",BS$2)&amp;"'!"&amp;_xlfn.CONCAT(BS$84,$D86)),INDIRECT("'"&amp;_xlfn.CONCAT("alpha ",BS$2)&amp;"'!"&amp;_xlfn.CONCAT("B",$D86)):INDIRECT("'"&amp;_xlfn.CONCAT("alpha ",BS$2)&amp;"'!"&amp;_xlfn.CONCAT("AA",$D86)))</f>
        <v>6</v>
      </c>
      <c r="BT4" s="136" cm="1">
        <f t="array" aca="1" ref="BT4" ca="1">RANK(INDIRECT("'"&amp;_xlfn.CONCAT("alpha ",BT$2)&amp;"'!"&amp;_xlfn.CONCAT(BT$84,$D86)),INDIRECT("'"&amp;_xlfn.CONCAT("alpha ",BT$2)&amp;"'!"&amp;_xlfn.CONCAT("B",$D86)):INDIRECT("'"&amp;_xlfn.CONCAT("alpha ",BT$2)&amp;"'!"&amp;_xlfn.CONCAT("AA",$D86)))</f>
        <v>5</v>
      </c>
      <c r="BU4" s="125" cm="1">
        <f t="array" aca="1" ref="BU4" ca="1">RANK(INDIRECT("'"&amp;_xlfn.CONCAT("alpha ",BU$2)&amp;"'!"&amp;_xlfn.CONCAT(BU$84,$D86)),INDIRECT("'"&amp;_xlfn.CONCAT("alpha ",BU$2)&amp;"'!"&amp;_xlfn.CONCAT("B",$D86)):INDIRECT("'"&amp;_xlfn.CONCAT("alpha ",BU$2)&amp;"'!"&amp;_xlfn.CONCAT("AA",$D86)))</f>
        <v>2</v>
      </c>
      <c r="BV4" s="125" cm="1">
        <f t="array" aca="1" ref="BV4" ca="1">RANK(INDIRECT("'"&amp;_xlfn.CONCAT("alpha ",BV$2)&amp;"'!"&amp;_xlfn.CONCAT(BV$84,$D86)),INDIRECT("'"&amp;_xlfn.CONCAT("alpha ",BV$2)&amp;"'!"&amp;_xlfn.CONCAT("B",$D86)):INDIRECT("'"&amp;_xlfn.CONCAT("alpha ",BV$2)&amp;"'!"&amp;_xlfn.CONCAT("AA",$D86)))</f>
        <v>10</v>
      </c>
      <c r="BW4" s="143" cm="1">
        <f t="array" aca="1" ref="BW4" ca="1">RANK(INDIRECT("'"&amp;_xlfn.CONCAT("alpha ",BW$2)&amp;"'!"&amp;_xlfn.CONCAT(BW$84,$D86)),INDIRECT("'"&amp;_xlfn.CONCAT("alpha ",BW$2)&amp;"'!"&amp;_xlfn.CONCAT("B",$D86)):INDIRECT("'"&amp;_xlfn.CONCAT("alpha ",BW$2)&amp;"'!"&amp;_xlfn.CONCAT("AA",$D86)))</f>
        <v>5</v>
      </c>
      <c r="BX4" s="136" cm="1">
        <f t="array" aca="1" ref="BX4" ca="1">RANK(INDIRECT("'"&amp;_xlfn.CONCAT("alpha ",BX$2)&amp;"'!"&amp;_xlfn.CONCAT(BX$84,$D86)),INDIRECT("'"&amp;_xlfn.CONCAT("alpha ",BX$2)&amp;"'!"&amp;_xlfn.CONCAT("B",$D86)):INDIRECT("'"&amp;_xlfn.CONCAT("alpha ",BX$2)&amp;"'!"&amp;_xlfn.CONCAT("AA",$D86)))</f>
        <v>24</v>
      </c>
      <c r="BY4" s="125" cm="1">
        <f t="array" aca="1" ref="BY4" ca="1">RANK(INDIRECT("'"&amp;_xlfn.CONCAT("alpha ",BY$2)&amp;"'!"&amp;_xlfn.CONCAT(BY$84,$D86)),INDIRECT("'"&amp;_xlfn.CONCAT("alpha ",BY$2)&amp;"'!"&amp;_xlfn.CONCAT("B",$D86)):INDIRECT("'"&amp;_xlfn.CONCAT("alpha ",BY$2)&amp;"'!"&amp;_xlfn.CONCAT("AA",$D86)))</f>
        <v>14</v>
      </c>
      <c r="BZ4" s="125" cm="1">
        <f t="array" aca="1" ref="BZ4" ca="1">RANK(INDIRECT("'"&amp;_xlfn.CONCAT("alpha ",BZ$2)&amp;"'!"&amp;_xlfn.CONCAT(BZ$84,$D86)),INDIRECT("'"&amp;_xlfn.CONCAT("alpha ",BZ$2)&amp;"'!"&amp;_xlfn.CONCAT("B",$D86)):INDIRECT("'"&amp;_xlfn.CONCAT("alpha ",BZ$2)&amp;"'!"&amp;_xlfn.CONCAT("AA",$D86)))</f>
        <v>26</v>
      </c>
      <c r="CA4" s="143" cm="1">
        <f t="array" aca="1" ref="CA4" ca="1">RANK(INDIRECT("'"&amp;_xlfn.CONCAT("alpha ",CA$2)&amp;"'!"&amp;_xlfn.CONCAT(CA$84,$D86)),INDIRECT("'"&amp;_xlfn.CONCAT("alpha ",CA$2)&amp;"'!"&amp;_xlfn.CONCAT("B",$D86)):INDIRECT("'"&amp;_xlfn.CONCAT("alpha ",CA$2)&amp;"'!"&amp;_xlfn.CONCAT("AA",$D86)))</f>
        <v>26</v>
      </c>
      <c r="CB4" s="136" cm="1">
        <f t="array" aca="1" ref="CB4" ca="1">RANK(INDIRECT("'"&amp;_xlfn.CONCAT("alpha ",CB$2)&amp;"'!"&amp;_xlfn.CONCAT(CB$84,$D86)),INDIRECT("'"&amp;_xlfn.CONCAT("alpha ",CB$2)&amp;"'!"&amp;_xlfn.CONCAT("B",$D86)):INDIRECT("'"&amp;_xlfn.CONCAT("alpha ",CB$2)&amp;"'!"&amp;_xlfn.CONCAT("AA",$D86)))</f>
        <v>10</v>
      </c>
      <c r="CC4" s="125" cm="1">
        <f t="array" aca="1" ref="CC4" ca="1">RANK(INDIRECT("'"&amp;_xlfn.CONCAT("alpha ",CC$2)&amp;"'!"&amp;_xlfn.CONCAT(CC$84,$D86)),INDIRECT("'"&amp;_xlfn.CONCAT("alpha ",CC$2)&amp;"'!"&amp;_xlfn.CONCAT("B",$D86)):INDIRECT("'"&amp;_xlfn.CONCAT("alpha ",CC$2)&amp;"'!"&amp;_xlfn.CONCAT("AA",$D86)))</f>
        <v>10</v>
      </c>
      <c r="CD4" s="125" cm="1">
        <f t="array" aca="1" ref="CD4" ca="1">RANK(INDIRECT("'"&amp;_xlfn.CONCAT("alpha ",CD$2)&amp;"'!"&amp;_xlfn.CONCAT(CD$84,$D86)),INDIRECT("'"&amp;_xlfn.CONCAT("alpha ",CD$2)&amp;"'!"&amp;_xlfn.CONCAT("B",$D86)):INDIRECT("'"&amp;_xlfn.CONCAT("alpha ",CD$2)&amp;"'!"&amp;_xlfn.CONCAT("AA",$D86)))</f>
        <v>8</v>
      </c>
      <c r="CE4" s="143" cm="1">
        <f t="array" aca="1" ref="CE4" ca="1">RANK(INDIRECT("'"&amp;_xlfn.CONCAT("alpha ",CE$2)&amp;"'!"&amp;_xlfn.CONCAT(CE$84,$D86)),INDIRECT("'"&amp;_xlfn.CONCAT("alpha ",CE$2)&amp;"'!"&amp;_xlfn.CONCAT("B",$D86)):INDIRECT("'"&amp;_xlfn.CONCAT("alpha ",CE$2)&amp;"'!"&amp;_xlfn.CONCAT("AA",$D86)))</f>
        <v>10</v>
      </c>
      <c r="CF4" s="136" cm="1">
        <f t="array" aca="1" ref="CF4" ca="1">RANK(INDIRECT("'"&amp;_xlfn.CONCAT("alpha ",CF$2)&amp;"'!"&amp;_xlfn.CONCAT(CF$84,$D86)),INDIRECT("'"&amp;_xlfn.CONCAT("alpha ",CF$2)&amp;"'!"&amp;_xlfn.CONCAT("B",$D86)):INDIRECT("'"&amp;_xlfn.CONCAT("alpha ",CF$2)&amp;"'!"&amp;_xlfn.CONCAT("AA",$D86)))</f>
        <v>20</v>
      </c>
      <c r="CG4" s="125" cm="1">
        <f t="array" aca="1" ref="CG4" ca="1">RANK(INDIRECT("'"&amp;_xlfn.CONCAT("alpha ",CG$2)&amp;"'!"&amp;_xlfn.CONCAT(CG$84,$D86)),INDIRECT("'"&amp;_xlfn.CONCAT("alpha ",CG$2)&amp;"'!"&amp;_xlfn.CONCAT("B",$D86)):INDIRECT("'"&amp;_xlfn.CONCAT("alpha ",CG$2)&amp;"'!"&amp;_xlfn.CONCAT("AA",$D86)))</f>
        <v>12</v>
      </c>
      <c r="CH4" s="125" cm="1">
        <f t="array" aca="1" ref="CH4" ca="1">RANK(INDIRECT("'"&amp;_xlfn.CONCAT("alpha ",CH$2)&amp;"'!"&amp;_xlfn.CONCAT(CH$84,$D86)),INDIRECT("'"&amp;_xlfn.CONCAT("alpha ",CH$2)&amp;"'!"&amp;_xlfn.CONCAT("B",$D86)):INDIRECT("'"&amp;_xlfn.CONCAT("alpha ",CH$2)&amp;"'!"&amp;_xlfn.CONCAT("AA",$D86)))</f>
        <v>24</v>
      </c>
      <c r="CI4" s="143" cm="1">
        <f t="array" aca="1" ref="CI4" ca="1">RANK(INDIRECT("'"&amp;_xlfn.CONCAT("alpha ",CI$2)&amp;"'!"&amp;_xlfn.CONCAT(CI$84,$D86)),INDIRECT("'"&amp;_xlfn.CONCAT("alpha ",CI$2)&amp;"'!"&amp;_xlfn.CONCAT("B",$D86)):INDIRECT("'"&amp;_xlfn.CONCAT("alpha ",CI$2)&amp;"'!"&amp;_xlfn.CONCAT("AA",$D86)))</f>
        <v>19</v>
      </c>
      <c r="CJ4" s="136" cm="1">
        <f t="array" aca="1" ref="CJ4" ca="1">RANK(INDIRECT("'"&amp;_xlfn.CONCAT("alpha ",CJ$2)&amp;"'!"&amp;_xlfn.CONCAT(CJ$84,$D86)),INDIRECT("'"&amp;_xlfn.CONCAT("alpha ",CJ$2)&amp;"'!"&amp;_xlfn.CONCAT("B",$D86)):INDIRECT("'"&amp;_xlfn.CONCAT("alpha ",CJ$2)&amp;"'!"&amp;_xlfn.CONCAT("AA",$D86)))</f>
        <v>24</v>
      </c>
      <c r="CK4" s="125" cm="1">
        <f t="array" aca="1" ref="CK4" ca="1">RANK(INDIRECT("'"&amp;_xlfn.CONCAT("alpha ",CK$2)&amp;"'!"&amp;_xlfn.CONCAT(CK$84,$D86)),INDIRECT("'"&amp;_xlfn.CONCAT("alpha ",CK$2)&amp;"'!"&amp;_xlfn.CONCAT("B",$D86)):INDIRECT("'"&amp;_xlfn.CONCAT("alpha ",CK$2)&amp;"'!"&amp;_xlfn.CONCAT("AA",$D86)))</f>
        <v>14</v>
      </c>
      <c r="CL4" s="125" cm="1">
        <f t="array" aca="1" ref="CL4" ca="1">RANK(INDIRECT("'"&amp;_xlfn.CONCAT("alpha ",CL$2)&amp;"'!"&amp;_xlfn.CONCAT(CL$84,$D86)),INDIRECT("'"&amp;_xlfn.CONCAT("alpha ",CL$2)&amp;"'!"&amp;_xlfn.CONCAT("B",$D86)):INDIRECT("'"&amp;_xlfn.CONCAT("alpha ",CL$2)&amp;"'!"&amp;_xlfn.CONCAT("AA",$D86)))</f>
        <v>23</v>
      </c>
      <c r="CM4" s="143" cm="1">
        <f t="array" aca="1" ref="CM4" ca="1">RANK(INDIRECT("'"&amp;_xlfn.CONCAT("alpha ",CM$2)&amp;"'!"&amp;_xlfn.CONCAT(CM$84,$D86)),INDIRECT("'"&amp;_xlfn.CONCAT("alpha ",CM$2)&amp;"'!"&amp;_xlfn.CONCAT("B",$D86)):INDIRECT("'"&amp;_xlfn.CONCAT("alpha ",CM$2)&amp;"'!"&amp;_xlfn.CONCAT("AA",$D86)))</f>
        <v>23</v>
      </c>
      <c r="CN4" s="136" cm="1">
        <f t="array" aca="1" ref="CN4" ca="1">RANK(INDIRECT("'"&amp;_xlfn.CONCAT("alpha ",CN$2)&amp;"'!"&amp;_xlfn.CONCAT(CN$84,$D86)),INDIRECT("'"&amp;_xlfn.CONCAT("alpha ",CN$2)&amp;"'!"&amp;_xlfn.CONCAT("B",$D86)):INDIRECT("'"&amp;_xlfn.CONCAT("alpha ",CN$2)&amp;"'!"&amp;_xlfn.CONCAT("AA",$D86)))</f>
        <v>26</v>
      </c>
      <c r="CO4" s="125" cm="1">
        <f t="array" aca="1" ref="CO4" ca="1">RANK(INDIRECT("'"&amp;_xlfn.CONCAT("alpha ",CO$2)&amp;"'!"&amp;_xlfn.CONCAT(CO$84,$D86)),INDIRECT("'"&amp;_xlfn.CONCAT("alpha ",CO$2)&amp;"'!"&amp;_xlfn.CONCAT("B",$D86)):INDIRECT("'"&amp;_xlfn.CONCAT("alpha ",CO$2)&amp;"'!"&amp;_xlfn.CONCAT("AA",$D86)))</f>
        <v>10</v>
      </c>
      <c r="CP4" s="125" cm="1">
        <f t="array" aca="1" ref="CP4" ca="1">RANK(INDIRECT("'"&amp;_xlfn.CONCAT("alpha ",CP$2)&amp;"'!"&amp;_xlfn.CONCAT(CP$84,$D86)),INDIRECT("'"&amp;_xlfn.CONCAT("alpha ",CP$2)&amp;"'!"&amp;_xlfn.CONCAT("B",$D86)):INDIRECT("'"&amp;_xlfn.CONCAT("alpha ",CP$2)&amp;"'!"&amp;_xlfn.CONCAT("AA",$D86)))</f>
        <v>8</v>
      </c>
      <c r="CQ4" s="134" cm="1">
        <f t="array" aca="1" ref="CQ4" ca="1">RANK(INDIRECT("'"&amp;_xlfn.CONCAT("alpha ",CQ$2)&amp;"'!"&amp;_xlfn.CONCAT(CQ$84,$D86)),INDIRECT("'"&amp;_xlfn.CONCAT("alpha ",CQ$2)&amp;"'!"&amp;_xlfn.CONCAT("B",$D86)):INDIRECT("'"&amp;_xlfn.CONCAT("alpha ",CQ$2)&amp;"'!"&amp;_xlfn.CONCAT("AA",$D86)))</f>
        <v>10</v>
      </c>
      <c r="CR4" s="142" cm="1">
        <f t="array" aca="1" ref="CR4" ca="1">RANK(INDIRECT("'"&amp;_xlfn.CONCAT("alpha ",CR$2)&amp;"'!"&amp;_xlfn.CONCAT(CR$84,$D86)),INDIRECT("'"&amp;_xlfn.CONCAT("alpha ",CR$2)&amp;"'!"&amp;_xlfn.CONCAT("B",$D86)):INDIRECT("'"&amp;_xlfn.CONCAT("alpha ",CR$2)&amp;"'!"&amp;_xlfn.CONCAT("AA",$D86)))</f>
        <v>20</v>
      </c>
      <c r="CS4" s="125" cm="1">
        <f t="array" aca="1" ref="CS4" ca="1">RANK(INDIRECT("'"&amp;_xlfn.CONCAT("alpha ",CS$2)&amp;"'!"&amp;_xlfn.CONCAT(CS$84,$D86)),INDIRECT("'"&amp;_xlfn.CONCAT("alpha ",CS$2)&amp;"'!"&amp;_xlfn.CONCAT("B",$D86)):INDIRECT("'"&amp;_xlfn.CONCAT("alpha ",CS$2)&amp;"'!"&amp;_xlfn.CONCAT("AA",$D86)))</f>
        <v>12</v>
      </c>
      <c r="CT4" s="125" cm="1">
        <f t="array" aca="1" ref="CT4" ca="1">RANK(INDIRECT("'"&amp;_xlfn.CONCAT("alpha ",CT$2)&amp;"'!"&amp;_xlfn.CONCAT(CT$84,$D86)),INDIRECT("'"&amp;_xlfn.CONCAT("alpha ",CT$2)&amp;"'!"&amp;_xlfn.CONCAT("B",$D86)):INDIRECT("'"&amp;_xlfn.CONCAT("alpha ",CT$2)&amp;"'!"&amp;_xlfn.CONCAT("AA",$D86)))</f>
        <v>16</v>
      </c>
      <c r="CU4" s="143" cm="1">
        <f t="array" aca="1" ref="CU4" ca="1">RANK(INDIRECT("'"&amp;_xlfn.CONCAT("alpha ",CU$2)&amp;"'!"&amp;_xlfn.CONCAT(CU$84,$D86)),INDIRECT("'"&amp;_xlfn.CONCAT("alpha ",CU$2)&amp;"'!"&amp;_xlfn.CONCAT("B",$D86)):INDIRECT("'"&amp;_xlfn.CONCAT("alpha ",CU$2)&amp;"'!"&amp;_xlfn.CONCAT("AA",$D86)))</f>
        <v>18</v>
      </c>
      <c r="CV4" s="136" cm="1">
        <f t="array" aca="1" ref="CV4" ca="1">RANK(INDIRECT("'"&amp;_xlfn.CONCAT("alpha ",CV$2)&amp;"'!"&amp;_xlfn.CONCAT(CV$84,$D86)),INDIRECT("'"&amp;_xlfn.CONCAT("alpha ",CV$2)&amp;"'!"&amp;_xlfn.CONCAT("B",$D86)):INDIRECT("'"&amp;_xlfn.CONCAT("alpha ",CV$2)&amp;"'!"&amp;_xlfn.CONCAT("AA",$D86)))</f>
        <v>17</v>
      </c>
      <c r="CW4" s="125" cm="1">
        <f t="array" aca="1" ref="CW4" ca="1">RANK(INDIRECT("'"&amp;_xlfn.CONCAT("alpha ",CW$2)&amp;"'!"&amp;_xlfn.CONCAT(CW$84,$D86)),INDIRECT("'"&amp;_xlfn.CONCAT("alpha ",CW$2)&amp;"'!"&amp;_xlfn.CONCAT("B",$D86)):INDIRECT("'"&amp;_xlfn.CONCAT("alpha ",CW$2)&amp;"'!"&amp;_xlfn.CONCAT("AA",$D86)))</f>
        <v>14</v>
      </c>
      <c r="CX4" s="125" cm="1">
        <f t="array" aca="1" ref="CX4" ca="1">RANK(INDIRECT("'"&amp;_xlfn.CONCAT("alpha ",CX$2)&amp;"'!"&amp;_xlfn.CONCAT(CX$84,$D86)),INDIRECT("'"&amp;_xlfn.CONCAT("alpha ",CX$2)&amp;"'!"&amp;_xlfn.CONCAT("B",$D86)):INDIRECT("'"&amp;_xlfn.CONCAT("alpha ",CX$2)&amp;"'!"&amp;_xlfn.CONCAT("AA",$D86)))</f>
        <v>19</v>
      </c>
      <c r="CY4" s="143" cm="1">
        <f t="array" aca="1" ref="CY4" ca="1">RANK(INDIRECT("'"&amp;_xlfn.CONCAT("alpha ",CY$2)&amp;"'!"&amp;_xlfn.CONCAT(CY$84,$D86)),INDIRECT("'"&amp;_xlfn.CONCAT("alpha ",CY$2)&amp;"'!"&amp;_xlfn.CONCAT("B",$D86)):INDIRECT("'"&amp;_xlfn.CONCAT("alpha ",CY$2)&amp;"'!"&amp;_xlfn.CONCAT("AA",$D86)))</f>
        <v>24</v>
      </c>
      <c r="CZ4" s="136" cm="1">
        <f t="array" aca="1" ref="CZ4" ca="1">RANK(INDIRECT("'"&amp;_xlfn.CONCAT("alpha ",CZ$2)&amp;"'!"&amp;_xlfn.CONCAT(CZ$84,$D86)),INDIRECT("'"&amp;_xlfn.CONCAT("alpha ",CZ$2)&amp;"'!"&amp;_xlfn.CONCAT("B",$D86)):INDIRECT("'"&amp;_xlfn.CONCAT("alpha ",CZ$2)&amp;"'!"&amp;_xlfn.CONCAT("AA",$D86)))</f>
        <v>4</v>
      </c>
      <c r="DA4" s="148" cm="1">
        <f t="array" aca="1" ref="DA4" ca="1">RANK(INDIRECT("'"&amp;_xlfn.CONCAT("alpha ",DA$2)&amp;"'!"&amp;_xlfn.CONCAT(DA$84,$D86)),INDIRECT("'"&amp;_xlfn.CONCAT("alpha ",DA$2)&amp;"'!"&amp;_xlfn.CONCAT("B",$D86)):INDIRECT("'"&amp;_xlfn.CONCAT("alpha ",DA$2)&amp;"'!"&amp;_xlfn.CONCAT("AA",$D86)))</f>
        <v>7</v>
      </c>
      <c r="DB4" s="148" cm="1">
        <f t="array" aca="1" ref="DB4" ca="1">RANK(INDIRECT("'"&amp;_xlfn.CONCAT("alpha ",DB$2)&amp;"'!"&amp;_xlfn.CONCAT(DB$84,$D86)),INDIRECT("'"&amp;_xlfn.CONCAT("alpha ",DB$2)&amp;"'!"&amp;_xlfn.CONCAT("B",$D86)):INDIRECT("'"&amp;_xlfn.CONCAT("alpha ",DB$2)&amp;"'!"&amp;_xlfn.CONCAT("AA",$D86)))</f>
        <v>3</v>
      </c>
      <c r="DC4" s="149" cm="1">
        <f t="array" aca="1" ref="DC4" ca="1">RANK(INDIRECT("'"&amp;_xlfn.CONCAT("alpha ",DC$2)&amp;"'!"&amp;_xlfn.CONCAT(DC$84,$D86)),INDIRECT("'"&amp;_xlfn.CONCAT("alpha ",DC$2)&amp;"'!"&amp;_xlfn.CONCAT("B",$D86)):INDIRECT("'"&amp;_xlfn.CONCAT("alpha ",DC$2)&amp;"'!"&amp;_xlfn.CONCAT("AA",$D86)))</f>
        <v>7</v>
      </c>
    </row>
    <row r="5" spans="1:107" ht="90" customHeight="1" x14ac:dyDescent="0.25">
      <c r="A5" s="22" t="str">
        <f>formatting!C4</f>
        <v>Petri</v>
      </c>
      <c r="B5" s="23" t="str">
        <f>formatting!D4</f>
        <v>C8</v>
      </c>
      <c r="C5" s="134"/>
      <c r="D5" s="142" cm="1">
        <f t="array" aca="1" ref="D5" ca="1">RANK(INDIRECT("'"&amp;_xlfn.CONCAT("alpha ",D$2)&amp;"'!"&amp;_xlfn.CONCAT(D$84,$D87)),INDIRECT("'"&amp;_xlfn.CONCAT("alpha ",D$2)&amp;"'!"&amp;_xlfn.CONCAT("B",$D87)):INDIRECT("'"&amp;_xlfn.CONCAT("alpha ",D$2)&amp;"'!"&amp;_xlfn.CONCAT("AA",$D87)))</f>
        <v>17</v>
      </c>
      <c r="E5" s="136" cm="1">
        <f t="array" aca="1" ref="E5" ca="1">RANK(INDIRECT("'"&amp;_xlfn.CONCAT("alpha ",E$2)&amp;"'!"&amp;_xlfn.CONCAT(E$84,$D87)),INDIRECT("'"&amp;_xlfn.CONCAT("alpha ",E$2)&amp;"'!"&amp;_xlfn.CONCAT("B",$D87)):INDIRECT("'"&amp;_xlfn.CONCAT("alpha ",E$2)&amp;"'!"&amp;_xlfn.CONCAT("AA",$D87)))</f>
        <v>17</v>
      </c>
      <c r="F5" s="136" cm="1">
        <f t="array" aca="1" ref="F5" ca="1">RANK(INDIRECT("'"&amp;_xlfn.CONCAT("alpha ",F$2)&amp;"'!"&amp;_xlfn.CONCAT(F$84,$D87)),INDIRECT("'"&amp;_xlfn.CONCAT("alpha ",F$2)&amp;"'!"&amp;_xlfn.CONCAT("B",$D87)):INDIRECT("'"&amp;_xlfn.CONCAT("alpha ",F$2)&amp;"'!"&amp;_xlfn.CONCAT("AA",$D87)))</f>
        <v>17</v>
      </c>
      <c r="G5" s="154" cm="1">
        <f t="array" aca="1" ref="G5" ca="1">RANK(INDIRECT("'"&amp;_xlfn.CONCAT("alpha ",G$2)&amp;"'!"&amp;_xlfn.CONCAT(G$84,$D87)),INDIRECT("'"&amp;_xlfn.CONCAT("alpha ",G$2)&amp;"'!"&amp;_xlfn.CONCAT("B",$D87)):INDIRECT("'"&amp;_xlfn.CONCAT("alpha ",G$2)&amp;"'!"&amp;_xlfn.CONCAT("AA",$D87)))</f>
        <v>17</v>
      </c>
      <c r="H5" s="142" cm="1">
        <f t="array" aca="1" ref="H5" ca="1">RANK(INDIRECT("'"&amp;_xlfn.CONCAT("alpha ",H$2)&amp;"'!"&amp;_xlfn.CONCAT(H$84,$D87)),INDIRECT("'"&amp;_xlfn.CONCAT("alpha ",H$2)&amp;"'!"&amp;_xlfn.CONCAT("B",$D87)):INDIRECT("'"&amp;_xlfn.CONCAT("alpha ",H$2)&amp;"'!"&amp;_xlfn.CONCAT("AA",$D87)))</f>
        <v>9</v>
      </c>
      <c r="I5" s="125" cm="1">
        <f t="array" aca="1" ref="I5" ca="1">RANK(INDIRECT("'"&amp;_xlfn.CONCAT("alpha ",I$2)&amp;"'!"&amp;_xlfn.CONCAT(I$84,$D87)),INDIRECT("'"&amp;_xlfn.CONCAT("alpha ",I$2)&amp;"'!"&amp;_xlfn.CONCAT("B",$D87)):INDIRECT("'"&amp;_xlfn.CONCAT("alpha ",I$2)&amp;"'!"&amp;_xlfn.CONCAT("AA",$D87)))</f>
        <v>9</v>
      </c>
      <c r="J5" s="125" cm="1">
        <f t="array" aca="1" ref="J5" ca="1">RANK(INDIRECT("'"&amp;_xlfn.CONCAT("alpha ",J$2)&amp;"'!"&amp;_xlfn.CONCAT(J$84,$D87)),INDIRECT("'"&amp;_xlfn.CONCAT("alpha ",J$2)&amp;"'!"&amp;_xlfn.CONCAT("B",$D87)):INDIRECT("'"&amp;_xlfn.CONCAT("alpha ",J$2)&amp;"'!"&amp;_xlfn.CONCAT("AA",$D87)))</f>
        <v>9</v>
      </c>
      <c r="K5" s="143" cm="1">
        <f t="array" aca="1" ref="K5" ca="1">RANK(INDIRECT("'"&amp;_xlfn.CONCAT("alpha ",K$2)&amp;"'!"&amp;_xlfn.CONCAT(K$84,$D87)),INDIRECT("'"&amp;_xlfn.CONCAT("alpha ",K$2)&amp;"'!"&amp;_xlfn.CONCAT("B",$D87)):INDIRECT("'"&amp;_xlfn.CONCAT("alpha ",K$2)&amp;"'!"&amp;_xlfn.CONCAT("AA",$D87)))</f>
        <v>9</v>
      </c>
      <c r="L5" s="136" cm="1">
        <f t="array" aca="1" ref="L5" ca="1">RANK(INDIRECT("'"&amp;_xlfn.CONCAT("alpha ",L$2)&amp;"'!"&amp;_xlfn.CONCAT(L$84,$D87)),INDIRECT("'"&amp;_xlfn.CONCAT("alpha ",L$2)&amp;"'!"&amp;_xlfn.CONCAT("B",$D87)):INDIRECT("'"&amp;_xlfn.CONCAT("alpha ",L$2)&amp;"'!"&amp;_xlfn.CONCAT("AA",$D87)))</f>
        <v>14</v>
      </c>
      <c r="M5" s="125" cm="1">
        <f t="array" aca="1" ref="M5" ca="1">RANK(INDIRECT("'"&amp;_xlfn.CONCAT("alpha ",M$2)&amp;"'!"&amp;_xlfn.CONCAT(M$84,$D87)),INDIRECT("'"&amp;_xlfn.CONCAT("alpha ",M$2)&amp;"'!"&amp;_xlfn.CONCAT("B",$D87)):INDIRECT("'"&amp;_xlfn.CONCAT("alpha ",M$2)&amp;"'!"&amp;_xlfn.CONCAT("AA",$D87)))</f>
        <v>14</v>
      </c>
      <c r="N5" s="125" cm="1">
        <f t="array" aca="1" ref="N5" ca="1">RANK(INDIRECT("'"&amp;_xlfn.CONCAT("alpha ",N$2)&amp;"'!"&amp;_xlfn.CONCAT(N$84,$D87)),INDIRECT("'"&amp;_xlfn.CONCAT("alpha ",N$2)&amp;"'!"&amp;_xlfn.CONCAT("B",$D87)):INDIRECT("'"&amp;_xlfn.CONCAT("alpha ",N$2)&amp;"'!"&amp;_xlfn.CONCAT("AA",$D87)))</f>
        <v>14</v>
      </c>
      <c r="O5" s="143" cm="1">
        <f t="array" aca="1" ref="O5" ca="1">RANK(INDIRECT("'"&amp;_xlfn.CONCAT("alpha ",O$2)&amp;"'!"&amp;_xlfn.CONCAT(O$84,$D87)),INDIRECT("'"&amp;_xlfn.CONCAT("alpha ",O$2)&amp;"'!"&amp;_xlfn.CONCAT("B",$D87)):INDIRECT("'"&amp;_xlfn.CONCAT("alpha ",O$2)&amp;"'!"&amp;_xlfn.CONCAT("AA",$D87)))</f>
        <v>14</v>
      </c>
      <c r="P5" s="136" cm="1">
        <f t="array" aca="1" ref="P5" ca="1">RANK(INDIRECT("'"&amp;_xlfn.CONCAT("alpha ",P$2)&amp;"'!"&amp;_xlfn.CONCAT(P$84,$D87)),INDIRECT("'"&amp;_xlfn.CONCAT("alpha ",P$2)&amp;"'!"&amp;_xlfn.CONCAT("B",$D87)):INDIRECT("'"&amp;_xlfn.CONCAT("alpha ",P$2)&amp;"'!"&amp;_xlfn.CONCAT("AA",$D87)))</f>
        <v>17</v>
      </c>
      <c r="Q5" s="125" cm="1">
        <f t="array" aca="1" ref="Q5" ca="1">RANK(INDIRECT("'"&amp;_xlfn.CONCAT("alpha ",Q$2)&amp;"'!"&amp;_xlfn.CONCAT(Q$84,$D87)),INDIRECT("'"&amp;_xlfn.CONCAT("alpha ",Q$2)&amp;"'!"&amp;_xlfn.CONCAT("B",$D87)):INDIRECT("'"&amp;_xlfn.CONCAT("alpha ",Q$2)&amp;"'!"&amp;_xlfn.CONCAT("AA",$D87)))</f>
        <v>17</v>
      </c>
      <c r="R5" s="125" cm="1">
        <f t="array" aca="1" ref="R5" ca="1">RANK(INDIRECT("'"&amp;_xlfn.CONCAT("alpha ",R$2)&amp;"'!"&amp;_xlfn.CONCAT(R$84,$D87)),INDIRECT("'"&amp;_xlfn.CONCAT("alpha ",R$2)&amp;"'!"&amp;_xlfn.CONCAT("B",$D87)):INDIRECT("'"&amp;_xlfn.CONCAT("alpha ",R$2)&amp;"'!"&amp;_xlfn.CONCAT("AA",$D87)))</f>
        <v>17</v>
      </c>
      <c r="S5" s="143" cm="1">
        <f t="array" aca="1" ref="S5" ca="1">RANK(INDIRECT("'"&amp;_xlfn.CONCAT("alpha ",S$2)&amp;"'!"&amp;_xlfn.CONCAT(S$84,$D87)),INDIRECT("'"&amp;_xlfn.CONCAT("alpha ",S$2)&amp;"'!"&amp;_xlfn.CONCAT("B",$D87)):INDIRECT("'"&amp;_xlfn.CONCAT("alpha ",S$2)&amp;"'!"&amp;_xlfn.CONCAT("AA",$D87)))</f>
        <v>17</v>
      </c>
      <c r="T5" s="136" cm="1">
        <f t="array" aca="1" ref="T5" ca="1">RANK(INDIRECT("'"&amp;_xlfn.CONCAT("alpha ",T$2)&amp;"'!"&amp;_xlfn.CONCAT(T$84,$D87)),INDIRECT("'"&amp;_xlfn.CONCAT("alpha ",T$2)&amp;"'!"&amp;_xlfn.CONCAT("B",$D87)):INDIRECT("'"&amp;_xlfn.CONCAT("alpha ",T$2)&amp;"'!"&amp;_xlfn.CONCAT("AA",$D87)))</f>
        <v>9</v>
      </c>
      <c r="U5" s="125" cm="1">
        <f t="array" aca="1" ref="U5" ca="1">RANK(INDIRECT("'"&amp;_xlfn.CONCAT("alpha ",U$2)&amp;"'!"&amp;_xlfn.CONCAT(U$84,$D87)),INDIRECT("'"&amp;_xlfn.CONCAT("alpha ",U$2)&amp;"'!"&amp;_xlfn.CONCAT("B",$D87)):INDIRECT("'"&amp;_xlfn.CONCAT("alpha ",U$2)&amp;"'!"&amp;_xlfn.CONCAT("AA",$D87)))</f>
        <v>9</v>
      </c>
      <c r="V5" s="125" cm="1">
        <f t="array" aca="1" ref="V5" ca="1">RANK(INDIRECT("'"&amp;_xlfn.CONCAT("alpha ",V$2)&amp;"'!"&amp;_xlfn.CONCAT(V$84,$D87)),INDIRECT("'"&amp;_xlfn.CONCAT("alpha ",V$2)&amp;"'!"&amp;_xlfn.CONCAT("B",$D87)):INDIRECT("'"&amp;_xlfn.CONCAT("alpha ",V$2)&amp;"'!"&amp;_xlfn.CONCAT("AA",$D87)))</f>
        <v>9</v>
      </c>
      <c r="W5" s="143" cm="1">
        <f t="array" aca="1" ref="W5" ca="1">RANK(INDIRECT("'"&amp;_xlfn.CONCAT("alpha ",W$2)&amp;"'!"&amp;_xlfn.CONCAT(W$84,$D87)),INDIRECT("'"&amp;_xlfn.CONCAT("alpha ",W$2)&amp;"'!"&amp;_xlfn.CONCAT("B",$D87)):INDIRECT("'"&amp;_xlfn.CONCAT("alpha ",W$2)&amp;"'!"&amp;_xlfn.CONCAT("AA",$D87)))</f>
        <v>9</v>
      </c>
      <c r="X5" s="136" cm="1">
        <f t="array" aca="1" ref="X5" ca="1">RANK(INDIRECT("'"&amp;_xlfn.CONCAT("alpha ",X$2)&amp;"'!"&amp;_xlfn.CONCAT(X$84,$D87)),INDIRECT("'"&amp;_xlfn.CONCAT("alpha ",X$2)&amp;"'!"&amp;_xlfn.CONCAT("B",$D87)):INDIRECT("'"&amp;_xlfn.CONCAT("alpha ",X$2)&amp;"'!"&amp;_xlfn.CONCAT("AA",$D87)))</f>
        <v>14</v>
      </c>
      <c r="Y5" s="125" cm="1">
        <f t="array" aca="1" ref="Y5" ca="1">RANK(INDIRECT("'"&amp;_xlfn.CONCAT("alpha ",Y$2)&amp;"'!"&amp;_xlfn.CONCAT(Y$84,$D87)),INDIRECT("'"&amp;_xlfn.CONCAT("alpha ",Y$2)&amp;"'!"&amp;_xlfn.CONCAT("B",$D87)):INDIRECT("'"&amp;_xlfn.CONCAT("alpha ",Y$2)&amp;"'!"&amp;_xlfn.CONCAT("AA",$D87)))</f>
        <v>14</v>
      </c>
      <c r="Z5" s="125" cm="1">
        <f t="array" aca="1" ref="Z5" ca="1">RANK(INDIRECT("'"&amp;_xlfn.CONCAT("alpha ",Z$2)&amp;"'!"&amp;_xlfn.CONCAT(Z$84,$D87)),INDIRECT("'"&amp;_xlfn.CONCAT("alpha ",Z$2)&amp;"'!"&amp;_xlfn.CONCAT("B",$D87)):INDIRECT("'"&amp;_xlfn.CONCAT("alpha ",Z$2)&amp;"'!"&amp;_xlfn.CONCAT("AA",$D87)))</f>
        <v>14</v>
      </c>
      <c r="AA5" s="143" cm="1">
        <f t="array" aca="1" ref="AA5" ca="1">RANK(INDIRECT("'"&amp;_xlfn.CONCAT("alpha ",AA$2)&amp;"'!"&amp;_xlfn.CONCAT(AA$84,$D87)),INDIRECT("'"&amp;_xlfn.CONCAT("alpha ",AA$2)&amp;"'!"&amp;_xlfn.CONCAT("B",$D87)):INDIRECT("'"&amp;_xlfn.CONCAT("alpha ",AA$2)&amp;"'!"&amp;_xlfn.CONCAT("AA",$D87)))</f>
        <v>14</v>
      </c>
      <c r="AB5" s="136" cm="1">
        <f t="array" aca="1" ref="AB5" ca="1">RANK(INDIRECT("'"&amp;_xlfn.CONCAT("alpha ",AB$2)&amp;"'!"&amp;_xlfn.CONCAT(AB$84,$D87)),INDIRECT("'"&amp;_xlfn.CONCAT("alpha ",AB$2)&amp;"'!"&amp;_xlfn.CONCAT("B",$D87)):INDIRECT("'"&amp;_xlfn.CONCAT("alpha ",AB$2)&amp;"'!"&amp;_xlfn.CONCAT("AA",$D87)))</f>
        <v>8</v>
      </c>
      <c r="AC5" s="125" cm="1">
        <f t="array" aca="1" ref="AC5" ca="1">RANK(INDIRECT("'"&amp;_xlfn.CONCAT("alpha ",AC$2)&amp;"'!"&amp;_xlfn.CONCAT(AC$84,$D87)),INDIRECT("'"&amp;_xlfn.CONCAT("alpha ",AC$2)&amp;"'!"&amp;_xlfn.CONCAT("B",$D87)):INDIRECT("'"&amp;_xlfn.CONCAT("alpha ",AC$2)&amp;"'!"&amp;_xlfn.CONCAT("AA",$D87)))</f>
        <v>8</v>
      </c>
      <c r="AD5" s="125" cm="1">
        <f t="array" aca="1" ref="AD5" ca="1">RANK(INDIRECT("'"&amp;_xlfn.CONCAT("alpha ",AD$2)&amp;"'!"&amp;_xlfn.CONCAT(AD$84,$D87)),INDIRECT("'"&amp;_xlfn.CONCAT("alpha ",AD$2)&amp;"'!"&amp;_xlfn.CONCAT("B",$D87)):INDIRECT("'"&amp;_xlfn.CONCAT("alpha ",AD$2)&amp;"'!"&amp;_xlfn.CONCAT("AA",$D87)))</f>
        <v>8</v>
      </c>
      <c r="AE5" s="143" cm="1">
        <f t="array" aca="1" ref="AE5" ca="1">RANK(INDIRECT("'"&amp;_xlfn.CONCAT("alpha ",AE$2)&amp;"'!"&amp;_xlfn.CONCAT(AE$84,$D87)),INDIRECT("'"&amp;_xlfn.CONCAT("alpha ",AE$2)&amp;"'!"&amp;_xlfn.CONCAT("B",$D87)):INDIRECT("'"&amp;_xlfn.CONCAT("alpha ",AE$2)&amp;"'!"&amp;_xlfn.CONCAT("AA",$D87)))</f>
        <v>8</v>
      </c>
      <c r="AF5" s="136" cm="1">
        <f t="array" aca="1" ref="AF5" ca="1">RANK(INDIRECT("'"&amp;_xlfn.CONCAT("alpha ",AF$2)&amp;"'!"&amp;_xlfn.CONCAT(AF$84,$D87)),INDIRECT("'"&amp;_xlfn.CONCAT("alpha ",AF$2)&amp;"'!"&amp;_xlfn.CONCAT("B",$D87)):INDIRECT("'"&amp;_xlfn.CONCAT("alpha ",AF$2)&amp;"'!"&amp;_xlfn.CONCAT("AA",$D87)))</f>
        <v>3</v>
      </c>
      <c r="AG5" s="125" cm="1">
        <f t="array" aca="1" ref="AG5" ca="1">RANK(INDIRECT("'"&amp;_xlfn.CONCAT("alpha ",AG$2)&amp;"'!"&amp;_xlfn.CONCAT(AG$84,$D87)),INDIRECT("'"&amp;_xlfn.CONCAT("alpha ",AG$2)&amp;"'!"&amp;_xlfn.CONCAT("B",$D87)):INDIRECT("'"&amp;_xlfn.CONCAT("alpha ",AG$2)&amp;"'!"&amp;_xlfn.CONCAT("AA",$D87)))</f>
        <v>3</v>
      </c>
      <c r="AH5" s="125" cm="1">
        <f t="array" aca="1" ref="AH5" ca="1">RANK(INDIRECT("'"&amp;_xlfn.CONCAT("alpha ",AH$2)&amp;"'!"&amp;_xlfn.CONCAT(AH$84,$D87)),INDIRECT("'"&amp;_xlfn.CONCAT("alpha ",AH$2)&amp;"'!"&amp;_xlfn.CONCAT("B",$D87)):INDIRECT("'"&amp;_xlfn.CONCAT("alpha ",AH$2)&amp;"'!"&amp;_xlfn.CONCAT("AA",$D87)))</f>
        <v>3</v>
      </c>
      <c r="AI5" s="143" cm="1">
        <f t="array" aca="1" ref="AI5" ca="1">RANK(INDIRECT("'"&amp;_xlfn.CONCAT("alpha ",AI$2)&amp;"'!"&amp;_xlfn.CONCAT(AI$84,$D87)),INDIRECT("'"&amp;_xlfn.CONCAT("alpha ",AI$2)&amp;"'!"&amp;_xlfn.CONCAT("B",$D87)):INDIRECT("'"&amp;_xlfn.CONCAT("alpha ",AI$2)&amp;"'!"&amp;_xlfn.CONCAT("AA",$D87)))</f>
        <v>3</v>
      </c>
      <c r="AJ5" s="136" cm="1">
        <f t="array" aca="1" ref="AJ5" ca="1">RANK(INDIRECT("'"&amp;_xlfn.CONCAT("alpha ",AJ$2)&amp;"'!"&amp;_xlfn.CONCAT(AJ$84,$D87)),INDIRECT("'"&amp;_xlfn.CONCAT("alpha ",AJ$2)&amp;"'!"&amp;_xlfn.CONCAT("B",$D87)):INDIRECT("'"&amp;_xlfn.CONCAT("alpha ",AJ$2)&amp;"'!"&amp;_xlfn.CONCAT("AA",$D87)))</f>
        <v>1</v>
      </c>
      <c r="AK5" s="125" cm="1">
        <f t="array" aca="1" ref="AK5" ca="1">RANK(INDIRECT("'"&amp;_xlfn.CONCAT("alpha ",AK$2)&amp;"'!"&amp;_xlfn.CONCAT(AK$84,$D87)),INDIRECT("'"&amp;_xlfn.CONCAT("alpha ",AK$2)&amp;"'!"&amp;_xlfn.CONCAT("B",$D87)):INDIRECT("'"&amp;_xlfn.CONCAT("alpha ",AK$2)&amp;"'!"&amp;_xlfn.CONCAT("AA",$D87)))</f>
        <v>1</v>
      </c>
      <c r="AL5" s="125" cm="1">
        <f t="array" aca="1" ref="AL5" ca="1">RANK(INDIRECT("'"&amp;_xlfn.CONCAT("alpha ",AL$2)&amp;"'!"&amp;_xlfn.CONCAT(AL$84,$D87)),INDIRECT("'"&amp;_xlfn.CONCAT("alpha ",AL$2)&amp;"'!"&amp;_xlfn.CONCAT("B",$D87)):INDIRECT("'"&amp;_xlfn.CONCAT("alpha ",AL$2)&amp;"'!"&amp;_xlfn.CONCAT("AA",$D87)))</f>
        <v>1</v>
      </c>
      <c r="AM5" s="143" cm="1">
        <f t="array" aca="1" ref="AM5" ca="1">RANK(INDIRECT("'"&amp;_xlfn.CONCAT("alpha ",AM$2)&amp;"'!"&amp;_xlfn.CONCAT(AM$84,$D87)),INDIRECT("'"&amp;_xlfn.CONCAT("alpha ",AM$2)&amp;"'!"&amp;_xlfn.CONCAT("B",$D87)):INDIRECT("'"&amp;_xlfn.CONCAT("alpha ",AM$2)&amp;"'!"&amp;_xlfn.CONCAT("AA",$D87)))</f>
        <v>1</v>
      </c>
      <c r="AN5" s="136" cm="1">
        <f t="array" aca="1" ref="AN5" ca="1">RANK(INDIRECT("'"&amp;_xlfn.CONCAT("alpha ",AN$2)&amp;"'!"&amp;_xlfn.CONCAT(AN$84,$D87)),INDIRECT("'"&amp;_xlfn.CONCAT("alpha ",AN$2)&amp;"'!"&amp;_xlfn.CONCAT("B",$D87)):INDIRECT("'"&amp;_xlfn.CONCAT("alpha ",AN$2)&amp;"'!"&amp;_xlfn.CONCAT("AA",$D87)))</f>
        <v>21</v>
      </c>
      <c r="AO5" s="125" cm="1">
        <f t="array" aca="1" ref="AO5" ca="1">RANK(INDIRECT("'"&amp;_xlfn.CONCAT("alpha ",AO$2)&amp;"'!"&amp;_xlfn.CONCAT(AO$84,$D87)),INDIRECT("'"&amp;_xlfn.CONCAT("alpha ",AO$2)&amp;"'!"&amp;_xlfn.CONCAT("B",$D87)):INDIRECT("'"&amp;_xlfn.CONCAT("alpha ",AO$2)&amp;"'!"&amp;_xlfn.CONCAT("AA",$D87)))</f>
        <v>21</v>
      </c>
      <c r="AP5" s="125" cm="1">
        <f t="array" aca="1" ref="AP5" ca="1">RANK(INDIRECT("'"&amp;_xlfn.CONCAT("alpha ",AP$2)&amp;"'!"&amp;_xlfn.CONCAT(AP$84,$D87)),INDIRECT("'"&amp;_xlfn.CONCAT("alpha ",AP$2)&amp;"'!"&amp;_xlfn.CONCAT("B",$D87)):INDIRECT("'"&amp;_xlfn.CONCAT("alpha ",AP$2)&amp;"'!"&amp;_xlfn.CONCAT("AA",$D87)))</f>
        <v>21</v>
      </c>
      <c r="AQ5" s="143" cm="1">
        <f t="array" aca="1" ref="AQ5" ca="1">RANK(INDIRECT("'"&amp;_xlfn.CONCAT("alpha ",AQ$2)&amp;"'!"&amp;_xlfn.CONCAT(AQ$84,$D87)),INDIRECT("'"&amp;_xlfn.CONCAT("alpha ",AQ$2)&amp;"'!"&amp;_xlfn.CONCAT("B",$D87)):INDIRECT("'"&amp;_xlfn.CONCAT("alpha ",AQ$2)&amp;"'!"&amp;_xlfn.CONCAT("AA",$D87)))</f>
        <v>21</v>
      </c>
      <c r="AR5" s="136" cm="1">
        <f t="array" aca="1" ref="AR5" ca="1">RANK(INDIRECT("'"&amp;_xlfn.CONCAT("alpha ",AR$2)&amp;"'!"&amp;_xlfn.CONCAT(AR$84,$D87)),INDIRECT("'"&amp;_xlfn.CONCAT("alpha ",AR$2)&amp;"'!"&amp;_xlfn.CONCAT("B",$D87)):INDIRECT("'"&amp;_xlfn.CONCAT("alpha ",AR$2)&amp;"'!"&amp;_xlfn.CONCAT("AA",$D87)))</f>
        <v>6</v>
      </c>
      <c r="AS5" s="125" cm="1">
        <f t="array" aca="1" ref="AS5" ca="1">RANK(INDIRECT("'"&amp;_xlfn.CONCAT("alpha ",AS$2)&amp;"'!"&amp;_xlfn.CONCAT(AS$84,$D87)),INDIRECT("'"&amp;_xlfn.CONCAT("alpha ",AS$2)&amp;"'!"&amp;_xlfn.CONCAT("B",$D87)):INDIRECT("'"&amp;_xlfn.CONCAT("alpha ",AS$2)&amp;"'!"&amp;_xlfn.CONCAT("AA",$D87)))</f>
        <v>6</v>
      </c>
      <c r="AT5" s="125" cm="1">
        <f t="array" aca="1" ref="AT5" ca="1">RANK(INDIRECT("'"&amp;_xlfn.CONCAT("alpha ",AT$2)&amp;"'!"&amp;_xlfn.CONCAT(AT$84,$D87)),INDIRECT("'"&amp;_xlfn.CONCAT("alpha ",AT$2)&amp;"'!"&amp;_xlfn.CONCAT("B",$D87)):INDIRECT("'"&amp;_xlfn.CONCAT("alpha ",AT$2)&amp;"'!"&amp;_xlfn.CONCAT("AA",$D87)))</f>
        <v>6</v>
      </c>
      <c r="AU5" s="143" cm="1">
        <f t="array" aca="1" ref="AU5" ca="1">RANK(INDIRECT("'"&amp;_xlfn.CONCAT("alpha ",AU$2)&amp;"'!"&amp;_xlfn.CONCAT(AU$84,$D87)),INDIRECT("'"&amp;_xlfn.CONCAT("alpha ",AU$2)&amp;"'!"&amp;_xlfn.CONCAT("B",$D87)):INDIRECT("'"&amp;_xlfn.CONCAT("alpha ",AU$2)&amp;"'!"&amp;_xlfn.CONCAT("AA",$D87)))</f>
        <v>6</v>
      </c>
      <c r="AV5" s="136" cm="1">
        <f t="array" aca="1" ref="AV5" ca="1">RANK(INDIRECT("'"&amp;_xlfn.CONCAT("alpha ",AV$2)&amp;"'!"&amp;_xlfn.CONCAT(AV$84,$D87)),INDIRECT("'"&amp;_xlfn.CONCAT("alpha ",AV$2)&amp;"'!"&amp;_xlfn.CONCAT("B",$D87)):INDIRECT("'"&amp;_xlfn.CONCAT("alpha ",AV$2)&amp;"'!"&amp;_xlfn.CONCAT("AA",$D87)))</f>
        <v>19</v>
      </c>
      <c r="AW5" s="125" cm="1">
        <f t="array" aca="1" ref="AW5" ca="1">RANK(INDIRECT("'"&amp;_xlfn.CONCAT("alpha ",AW$2)&amp;"'!"&amp;_xlfn.CONCAT(AW$84,$D87)),INDIRECT("'"&amp;_xlfn.CONCAT("alpha ",AW$2)&amp;"'!"&amp;_xlfn.CONCAT("B",$D87)):INDIRECT("'"&amp;_xlfn.CONCAT("alpha ",AW$2)&amp;"'!"&amp;_xlfn.CONCAT("AA",$D87)))</f>
        <v>19</v>
      </c>
      <c r="AX5" s="125" cm="1">
        <f t="array" aca="1" ref="AX5" ca="1">RANK(INDIRECT("'"&amp;_xlfn.CONCAT("alpha ",AX$2)&amp;"'!"&amp;_xlfn.CONCAT(AX$84,$D87)),INDIRECT("'"&amp;_xlfn.CONCAT("alpha ",AX$2)&amp;"'!"&amp;_xlfn.CONCAT("B",$D87)):INDIRECT("'"&amp;_xlfn.CONCAT("alpha ",AX$2)&amp;"'!"&amp;_xlfn.CONCAT("AA",$D87)))</f>
        <v>19</v>
      </c>
      <c r="AY5" s="143" cm="1">
        <f t="array" aca="1" ref="AY5" ca="1">RANK(INDIRECT("'"&amp;_xlfn.CONCAT("alpha ",AY$2)&amp;"'!"&amp;_xlfn.CONCAT(AY$84,$D87)),INDIRECT("'"&amp;_xlfn.CONCAT("alpha ",AY$2)&amp;"'!"&amp;_xlfn.CONCAT("B",$D87)):INDIRECT("'"&amp;_xlfn.CONCAT("alpha ",AY$2)&amp;"'!"&amp;_xlfn.CONCAT("AA",$D87)))</f>
        <v>19</v>
      </c>
      <c r="AZ5" s="136" cm="1">
        <f t="array" aca="1" ref="AZ5" ca="1">RANK(INDIRECT("'"&amp;_xlfn.CONCAT("alpha ",AZ$2)&amp;"'!"&amp;_xlfn.CONCAT(AZ$84,$D87)),INDIRECT("'"&amp;_xlfn.CONCAT("alpha ",AZ$2)&amp;"'!"&amp;_xlfn.CONCAT("B",$D87)):INDIRECT("'"&amp;_xlfn.CONCAT("alpha ",AZ$2)&amp;"'!"&amp;_xlfn.CONCAT("AA",$D87)))</f>
        <v>21</v>
      </c>
      <c r="BA5" s="125" cm="1">
        <f t="array" aca="1" ref="BA5" ca="1">RANK(INDIRECT("'"&amp;_xlfn.CONCAT("alpha ",BA$2)&amp;"'!"&amp;_xlfn.CONCAT(BA$84,$D87)),INDIRECT("'"&amp;_xlfn.CONCAT("alpha ",BA$2)&amp;"'!"&amp;_xlfn.CONCAT("B",$D87)):INDIRECT("'"&amp;_xlfn.CONCAT("alpha ",BA$2)&amp;"'!"&amp;_xlfn.CONCAT("AA",$D87)))</f>
        <v>21</v>
      </c>
      <c r="BB5" s="125" cm="1">
        <f t="array" aca="1" ref="BB5" ca="1">RANK(INDIRECT("'"&amp;_xlfn.CONCAT("alpha ",BB$2)&amp;"'!"&amp;_xlfn.CONCAT(BB$84,$D87)),INDIRECT("'"&amp;_xlfn.CONCAT("alpha ",BB$2)&amp;"'!"&amp;_xlfn.CONCAT("B",$D87)):INDIRECT("'"&amp;_xlfn.CONCAT("alpha ",BB$2)&amp;"'!"&amp;_xlfn.CONCAT("AA",$D87)))</f>
        <v>21</v>
      </c>
      <c r="BC5" s="143" cm="1">
        <f t="array" aca="1" ref="BC5" ca="1">RANK(INDIRECT("'"&amp;_xlfn.CONCAT("alpha ",BC$2)&amp;"'!"&amp;_xlfn.CONCAT(BC$84,$D87)),INDIRECT("'"&amp;_xlfn.CONCAT("alpha ",BC$2)&amp;"'!"&amp;_xlfn.CONCAT("B",$D87)):INDIRECT("'"&amp;_xlfn.CONCAT("alpha ",BC$2)&amp;"'!"&amp;_xlfn.CONCAT("AA",$D87)))</f>
        <v>21</v>
      </c>
      <c r="BD5" s="136" cm="1">
        <f t="array" aca="1" ref="BD5" ca="1">RANK(INDIRECT("'"&amp;_xlfn.CONCAT("alpha ",BD$2)&amp;"'!"&amp;_xlfn.CONCAT(BD$84,$D87)),INDIRECT("'"&amp;_xlfn.CONCAT("alpha ",BD$2)&amp;"'!"&amp;_xlfn.CONCAT("B",$D87)):INDIRECT("'"&amp;_xlfn.CONCAT("alpha ",BD$2)&amp;"'!"&amp;_xlfn.CONCAT("AA",$D87)))</f>
        <v>6</v>
      </c>
      <c r="BE5" s="125" cm="1">
        <f t="array" aca="1" ref="BE5" ca="1">RANK(INDIRECT("'"&amp;_xlfn.CONCAT("alpha ",BE$2)&amp;"'!"&amp;_xlfn.CONCAT(BE$84,$D87)),INDIRECT("'"&amp;_xlfn.CONCAT("alpha ",BE$2)&amp;"'!"&amp;_xlfn.CONCAT("B",$D87)):INDIRECT("'"&amp;_xlfn.CONCAT("alpha ",BE$2)&amp;"'!"&amp;_xlfn.CONCAT("AA",$D87)))</f>
        <v>6</v>
      </c>
      <c r="BF5" s="125" cm="1">
        <f t="array" aca="1" ref="BF5" ca="1">RANK(INDIRECT("'"&amp;_xlfn.CONCAT("alpha ",BF$2)&amp;"'!"&amp;_xlfn.CONCAT(BF$84,$D87)),INDIRECT("'"&amp;_xlfn.CONCAT("alpha ",BF$2)&amp;"'!"&amp;_xlfn.CONCAT("B",$D87)):INDIRECT("'"&amp;_xlfn.CONCAT("alpha ",BF$2)&amp;"'!"&amp;_xlfn.CONCAT("AA",$D87)))</f>
        <v>6</v>
      </c>
      <c r="BG5" s="143" cm="1">
        <f t="array" aca="1" ref="BG5" ca="1">RANK(INDIRECT("'"&amp;_xlfn.CONCAT("alpha ",BG$2)&amp;"'!"&amp;_xlfn.CONCAT(BG$84,$D87)),INDIRECT("'"&amp;_xlfn.CONCAT("alpha ",BG$2)&amp;"'!"&amp;_xlfn.CONCAT("B",$D87)):INDIRECT("'"&amp;_xlfn.CONCAT("alpha ",BG$2)&amp;"'!"&amp;_xlfn.CONCAT("AA",$D87)))</f>
        <v>6</v>
      </c>
      <c r="BH5" s="136" cm="1">
        <f t="array" aca="1" ref="BH5" ca="1">RANK(INDIRECT("'"&amp;_xlfn.CONCAT("alpha ",BH$2)&amp;"'!"&amp;_xlfn.CONCAT(BH$84,$D87)),INDIRECT("'"&amp;_xlfn.CONCAT("alpha ",BH$2)&amp;"'!"&amp;_xlfn.CONCAT("B",$D87)):INDIRECT("'"&amp;_xlfn.CONCAT("alpha ",BH$2)&amp;"'!"&amp;_xlfn.CONCAT("AA",$D87)))</f>
        <v>19</v>
      </c>
      <c r="BI5" s="125" cm="1">
        <f t="array" aca="1" ref="BI5" ca="1">RANK(INDIRECT("'"&amp;_xlfn.CONCAT("alpha ",BI$2)&amp;"'!"&amp;_xlfn.CONCAT(BI$84,$D87)),INDIRECT("'"&amp;_xlfn.CONCAT("alpha ",BI$2)&amp;"'!"&amp;_xlfn.CONCAT("B",$D87)):INDIRECT("'"&amp;_xlfn.CONCAT("alpha ",BI$2)&amp;"'!"&amp;_xlfn.CONCAT("AA",$D87)))</f>
        <v>19</v>
      </c>
      <c r="BJ5" s="125" cm="1">
        <f t="array" aca="1" ref="BJ5" ca="1">RANK(INDIRECT("'"&amp;_xlfn.CONCAT("alpha ",BJ$2)&amp;"'!"&amp;_xlfn.CONCAT(BJ$84,$D87)),INDIRECT("'"&amp;_xlfn.CONCAT("alpha ",BJ$2)&amp;"'!"&amp;_xlfn.CONCAT("B",$D87)):INDIRECT("'"&amp;_xlfn.CONCAT("alpha ",BJ$2)&amp;"'!"&amp;_xlfn.CONCAT("AA",$D87)))</f>
        <v>19</v>
      </c>
      <c r="BK5" s="143" cm="1">
        <f t="array" aca="1" ref="BK5" ca="1">RANK(INDIRECT("'"&amp;_xlfn.CONCAT("alpha ",BK$2)&amp;"'!"&amp;_xlfn.CONCAT(BK$84,$D87)),INDIRECT("'"&amp;_xlfn.CONCAT("alpha ",BK$2)&amp;"'!"&amp;_xlfn.CONCAT("B",$D87)):INDIRECT("'"&amp;_xlfn.CONCAT("alpha ",BK$2)&amp;"'!"&amp;_xlfn.CONCAT("AA",$D87)))</f>
        <v>19</v>
      </c>
      <c r="BL5" s="136" cm="1">
        <f t="array" aca="1" ref="BL5" ca="1">RANK(INDIRECT("'"&amp;_xlfn.CONCAT("alpha ",BL$2)&amp;"'!"&amp;_xlfn.CONCAT(BL$84,$D87)),INDIRECT("'"&amp;_xlfn.CONCAT("alpha ",BL$2)&amp;"'!"&amp;_xlfn.CONCAT("B",$D87)):INDIRECT("'"&amp;_xlfn.CONCAT("alpha ",BL$2)&amp;"'!"&amp;_xlfn.CONCAT("AA",$D87)))</f>
        <v>13</v>
      </c>
      <c r="BM5" s="125" cm="1">
        <f t="array" aca="1" ref="BM5" ca="1">RANK(INDIRECT("'"&amp;_xlfn.CONCAT("alpha ",BM$2)&amp;"'!"&amp;_xlfn.CONCAT(BM$84,$D87)),INDIRECT("'"&amp;_xlfn.CONCAT("alpha ",BM$2)&amp;"'!"&amp;_xlfn.CONCAT("B",$D87)):INDIRECT("'"&amp;_xlfn.CONCAT("alpha ",BM$2)&amp;"'!"&amp;_xlfn.CONCAT("AA",$D87)))</f>
        <v>13</v>
      </c>
      <c r="BN5" s="125" cm="1">
        <f t="array" aca="1" ref="BN5" ca="1">RANK(INDIRECT("'"&amp;_xlfn.CONCAT("alpha ",BN$2)&amp;"'!"&amp;_xlfn.CONCAT(BN$84,$D87)),INDIRECT("'"&amp;_xlfn.CONCAT("alpha ",BN$2)&amp;"'!"&amp;_xlfn.CONCAT("B",$D87)):INDIRECT("'"&amp;_xlfn.CONCAT("alpha ",BN$2)&amp;"'!"&amp;_xlfn.CONCAT("AA",$D87)))</f>
        <v>13</v>
      </c>
      <c r="BO5" s="143" cm="1">
        <f t="array" aca="1" ref="BO5" ca="1">RANK(INDIRECT("'"&amp;_xlfn.CONCAT("alpha ",BO$2)&amp;"'!"&amp;_xlfn.CONCAT(BO$84,$D87)),INDIRECT("'"&amp;_xlfn.CONCAT("alpha ",BO$2)&amp;"'!"&amp;_xlfn.CONCAT("B",$D87)):INDIRECT("'"&amp;_xlfn.CONCAT("alpha ",BO$2)&amp;"'!"&amp;_xlfn.CONCAT("AA",$D87)))</f>
        <v>13</v>
      </c>
      <c r="BP5" s="136" cm="1">
        <f t="array" aca="1" ref="BP5" ca="1">RANK(INDIRECT("'"&amp;_xlfn.CONCAT("alpha ",BP$2)&amp;"'!"&amp;_xlfn.CONCAT(BP$84,$D87)),INDIRECT("'"&amp;_xlfn.CONCAT("alpha ",BP$2)&amp;"'!"&amp;_xlfn.CONCAT("B",$D87)):INDIRECT("'"&amp;_xlfn.CONCAT("alpha ",BP$2)&amp;"'!"&amp;_xlfn.CONCAT("AA",$D87)))</f>
        <v>4</v>
      </c>
      <c r="BQ5" s="125" cm="1">
        <f t="array" aca="1" ref="BQ5" ca="1">RANK(INDIRECT("'"&amp;_xlfn.CONCAT("alpha ",BQ$2)&amp;"'!"&amp;_xlfn.CONCAT(BQ$84,$D87)),INDIRECT("'"&amp;_xlfn.CONCAT("alpha ",BQ$2)&amp;"'!"&amp;_xlfn.CONCAT("B",$D87)):INDIRECT("'"&amp;_xlfn.CONCAT("alpha ",BQ$2)&amp;"'!"&amp;_xlfn.CONCAT("AA",$D87)))</f>
        <v>4</v>
      </c>
      <c r="BR5" s="125" cm="1">
        <f t="array" aca="1" ref="BR5" ca="1">RANK(INDIRECT("'"&amp;_xlfn.CONCAT("alpha ",BR$2)&amp;"'!"&amp;_xlfn.CONCAT(BR$84,$D87)),INDIRECT("'"&amp;_xlfn.CONCAT("alpha ",BR$2)&amp;"'!"&amp;_xlfn.CONCAT("B",$D87)):INDIRECT("'"&amp;_xlfn.CONCAT("alpha ",BR$2)&amp;"'!"&amp;_xlfn.CONCAT("AA",$D87)))</f>
        <v>4</v>
      </c>
      <c r="BS5" s="143" cm="1">
        <f t="array" aca="1" ref="BS5" ca="1">RANK(INDIRECT("'"&amp;_xlfn.CONCAT("alpha ",BS$2)&amp;"'!"&amp;_xlfn.CONCAT(BS$84,$D87)),INDIRECT("'"&amp;_xlfn.CONCAT("alpha ",BS$2)&amp;"'!"&amp;_xlfn.CONCAT("B",$D87)):INDIRECT("'"&amp;_xlfn.CONCAT("alpha ",BS$2)&amp;"'!"&amp;_xlfn.CONCAT("AA",$D87)))</f>
        <v>4</v>
      </c>
      <c r="BT5" s="136" cm="1">
        <f t="array" aca="1" ref="BT5" ca="1">RANK(INDIRECT("'"&amp;_xlfn.CONCAT("alpha ",BT$2)&amp;"'!"&amp;_xlfn.CONCAT(BT$84,$D87)),INDIRECT("'"&amp;_xlfn.CONCAT("alpha ",BT$2)&amp;"'!"&amp;_xlfn.CONCAT("B",$D87)):INDIRECT("'"&amp;_xlfn.CONCAT("alpha ",BT$2)&amp;"'!"&amp;_xlfn.CONCAT("AA",$D87)))</f>
        <v>2</v>
      </c>
      <c r="BU5" s="125" cm="1">
        <f t="array" aca="1" ref="BU5" ca="1">RANK(INDIRECT("'"&amp;_xlfn.CONCAT("alpha ",BU$2)&amp;"'!"&amp;_xlfn.CONCAT(BU$84,$D87)),INDIRECT("'"&amp;_xlfn.CONCAT("alpha ",BU$2)&amp;"'!"&amp;_xlfn.CONCAT("B",$D87)):INDIRECT("'"&amp;_xlfn.CONCAT("alpha ",BU$2)&amp;"'!"&amp;_xlfn.CONCAT("AA",$D87)))</f>
        <v>2</v>
      </c>
      <c r="BV5" s="125" cm="1">
        <f t="array" aca="1" ref="BV5" ca="1">RANK(INDIRECT("'"&amp;_xlfn.CONCAT("alpha ",BV$2)&amp;"'!"&amp;_xlfn.CONCAT(BV$84,$D87)),INDIRECT("'"&amp;_xlfn.CONCAT("alpha ",BV$2)&amp;"'!"&amp;_xlfn.CONCAT("B",$D87)):INDIRECT("'"&amp;_xlfn.CONCAT("alpha ",BV$2)&amp;"'!"&amp;_xlfn.CONCAT("AA",$D87)))</f>
        <v>2</v>
      </c>
      <c r="BW5" s="143" cm="1">
        <f t="array" aca="1" ref="BW5" ca="1">RANK(INDIRECT("'"&amp;_xlfn.CONCAT("alpha ",BW$2)&amp;"'!"&amp;_xlfn.CONCAT(BW$84,$D87)),INDIRECT("'"&amp;_xlfn.CONCAT("alpha ",BW$2)&amp;"'!"&amp;_xlfn.CONCAT("B",$D87)):INDIRECT("'"&amp;_xlfn.CONCAT("alpha ",BW$2)&amp;"'!"&amp;_xlfn.CONCAT("AA",$D87)))</f>
        <v>2</v>
      </c>
      <c r="BX5" s="136" cm="1">
        <f t="array" aca="1" ref="BX5" ca="1">RANK(INDIRECT("'"&amp;_xlfn.CONCAT("alpha ",BX$2)&amp;"'!"&amp;_xlfn.CONCAT(BX$84,$D87)),INDIRECT("'"&amp;_xlfn.CONCAT("alpha ",BX$2)&amp;"'!"&amp;_xlfn.CONCAT("B",$D87)):INDIRECT("'"&amp;_xlfn.CONCAT("alpha ",BX$2)&amp;"'!"&amp;_xlfn.CONCAT("AA",$D87)))</f>
        <v>25</v>
      </c>
      <c r="BY5" s="125" cm="1">
        <f t="array" aca="1" ref="BY5" ca="1">RANK(INDIRECT("'"&amp;_xlfn.CONCAT("alpha ",BY$2)&amp;"'!"&amp;_xlfn.CONCAT(BY$84,$D87)),INDIRECT("'"&amp;_xlfn.CONCAT("alpha ",BY$2)&amp;"'!"&amp;_xlfn.CONCAT("B",$D87)):INDIRECT("'"&amp;_xlfn.CONCAT("alpha ",BY$2)&amp;"'!"&amp;_xlfn.CONCAT("AA",$D87)))</f>
        <v>23</v>
      </c>
      <c r="BZ5" s="125" cm="1">
        <f t="array" aca="1" ref="BZ5" ca="1">RANK(INDIRECT("'"&amp;_xlfn.CONCAT("alpha ",BZ$2)&amp;"'!"&amp;_xlfn.CONCAT(BZ$84,$D87)),INDIRECT("'"&amp;_xlfn.CONCAT("alpha ",BZ$2)&amp;"'!"&amp;_xlfn.CONCAT("B",$D87)):INDIRECT("'"&amp;_xlfn.CONCAT("alpha ",BZ$2)&amp;"'!"&amp;_xlfn.CONCAT("AA",$D87)))</f>
        <v>25</v>
      </c>
      <c r="CA5" s="143" cm="1">
        <f t="array" aca="1" ref="CA5" ca="1">RANK(INDIRECT("'"&amp;_xlfn.CONCAT("alpha ",CA$2)&amp;"'!"&amp;_xlfn.CONCAT(CA$84,$D87)),INDIRECT("'"&amp;_xlfn.CONCAT("alpha ",CA$2)&amp;"'!"&amp;_xlfn.CONCAT("B",$D87)):INDIRECT("'"&amp;_xlfn.CONCAT("alpha ",CA$2)&amp;"'!"&amp;_xlfn.CONCAT("AA",$D87)))</f>
        <v>23</v>
      </c>
      <c r="CB5" s="136" cm="1">
        <f t="array" aca="1" ref="CB5" ca="1">RANK(INDIRECT("'"&amp;_xlfn.CONCAT("alpha ",CB$2)&amp;"'!"&amp;_xlfn.CONCAT(CB$84,$D87)),INDIRECT("'"&amp;_xlfn.CONCAT("alpha ",CB$2)&amp;"'!"&amp;_xlfn.CONCAT("B",$D87)):INDIRECT("'"&amp;_xlfn.CONCAT("alpha ",CB$2)&amp;"'!"&amp;_xlfn.CONCAT("AA",$D87)))</f>
        <v>11</v>
      </c>
      <c r="CC5" s="125" cm="1">
        <f t="array" aca="1" ref="CC5" ca="1">RANK(INDIRECT("'"&amp;_xlfn.CONCAT("alpha ",CC$2)&amp;"'!"&amp;_xlfn.CONCAT(CC$84,$D87)),INDIRECT("'"&amp;_xlfn.CONCAT("alpha ",CC$2)&amp;"'!"&amp;_xlfn.CONCAT("B",$D87)):INDIRECT("'"&amp;_xlfn.CONCAT("alpha ",CC$2)&amp;"'!"&amp;_xlfn.CONCAT("AA",$D87)))</f>
        <v>11</v>
      </c>
      <c r="CD5" s="125" cm="1">
        <f t="array" aca="1" ref="CD5" ca="1">RANK(INDIRECT("'"&amp;_xlfn.CONCAT("alpha ",CD$2)&amp;"'!"&amp;_xlfn.CONCAT(CD$84,$D87)),INDIRECT("'"&amp;_xlfn.CONCAT("alpha ",CD$2)&amp;"'!"&amp;_xlfn.CONCAT("B",$D87)):INDIRECT("'"&amp;_xlfn.CONCAT("alpha ",CD$2)&amp;"'!"&amp;_xlfn.CONCAT("AA",$D87)))</f>
        <v>11</v>
      </c>
      <c r="CE5" s="143" cm="1">
        <f t="array" aca="1" ref="CE5" ca="1">RANK(INDIRECT("'"&amp;_xlfn.CONCAT("alpha ",CE$2)&amp;"'!"&amp;_xlfn.CONCAT(CE$84,$D87)),INDIRECT("'"&amp;_xlfn.CONCAT("alpha ",CE$2)&amp;"'!"&amp;_xlfn.CONCAT("B",$D87)):INDIRECT("'"&amp;_xlfn.CONCAT("alpha ",CE$2)&amp;"'!"&amp;_xlfn.CONCAT("AA",$D87)))</f>
        <v>11</v>
      </c>
      <c r="CF5" s="136" cm="1">
        <f t="array" aca="1" ref="CF5" ca="1">RANK(INDIRECT("'"&amp;_xlfn.CONCAT("alpha ",CF$2)&amp;"'!"&amp;_xlfn.CONCAT(CF$84,$D87)),INDIRECT("'"&amp;_xlfn.CONCAT("alpha ",CF$2)&amp;"'!"&amp;_xlfn.CONCAT("B",$D87)):INDIRECT("'"&amp;_xlfn.CONCAT("alpha ",CF$2)&amp;"'!"&amp;_xlfn.CONCAT("AA",$D87)))</f>
        <v>23</v>
      </c>
      <c r="CG5" s="125" cm="1">
        <f t="array" aca="1" ref="CG5" ca="1">RANK(INDIRECT("'"&amp;_xlfn.CONCAT("alpha ",CG$2)&amp;"'!"&amp;_xlfn.CONCAT(CG$84,$D87)),INDIRECT("'"&amp;_xlfn.CONCAT("alpha ",CG$2)&amp;"'!"&amp;_xlfn.CONCAT("B",$D87)):INDIRECT("'"&amp;_xlfn.CONCAT("alpha ",CG$2)&amp;"'!"&amp;_xlfn.CONCAT("AA",$D87)))</f>
        <v>25</v>
      </c>
      <c r="CH5" s="125" cm="1">
        <f t="array" aca="1" ref="CH5" ca="1">RANK(INDIRECT("'"&amp;_xlfn.CONCAT("alpha ",CH$2)&amp;"'!"&amp;_xlfn.CONCAT(CH$84,$D87)),INDIRECT("'"&amp;_xlfn.CONCAT("alpha ",CH$2)&amp;"'!"&amp;_xlfn.CONCAT("B",$D87)):INDIRECT("'"&amp;_xlfn.CONCAT("alpha ",CH$2)&amp;"'!"&amp;_xlfn.CONCAT("AA",$D87)))</f>
        <v>23</v>
      </c>
      <c r="CI5" s="143" cm="1">
        <f t="array" aca="1" ref="CI5" ca="1">RANK(INDIRECT("'"&amp;_xlfn.CONCAT("alpha ",CI$2)&amp;"'!"&amp;_xlfn.CONCAT(CI$84,$D87)),INDIRECT("'"&amp;_xlfn.CONCAT("alpha ",CI$2)&amp;"'!"&amp;_xlfn.CONCAT("B",$D87)):INDIRECT("'"&amp;_xlfn.CONCAT("alpha ",CI$2)&amp;"'!"&amp;_xlfn.CONCAT("AA",$D87)))</f>
        <v>25</v>
      </c>
      <c r="CJ5" s="136" cm="1">
        <f t="array" aca="1" ref="CJ5" ca="1">RANK(INDIRECT("'"&amp;_xlfn.CONCAT("alpha ",CJ$2)&amp;"'!"&amp;_xlfn.CONCAT(CJ$84,$D87)),INDIRECT("'"&amp;_xlfn.CONCAT("alpha ",CJ$2)&amp;"'!"&amp;_xlfn.CONCAT("B",$D87)):INDIRECT("'"&amp;_xlfn.CONCAT("alpha ",CJ$2)&amp;"'!"&amp;_xlfn.CONCAT("AA",$D87)))</f>
        <v>25</v>
      </c>
      <c r="CK5" s="125" cm="1">
        <f t="array" aca="1" ref="CK5" ca="1">RANK(INDIRECT("'"&amp;_xlfn.CONCAT("alpha ",CK$2)&amp;"'!"&amp;_xlfn.CONCAT(CK$84,$D87)),INDIRECT("'"&amp;_xlfn.CONCAT("alpha ",CK$2)&amp;"'!"&amp;_xlfn.CONCAT("B",$D87)):INDIRECT("'"&amp;_xlfn.CONCAT("alpha ",CK$2)&amp;"'!"&amp;_xlfn.CONCAT("AA",$D87)))</f>
        <v>23</v>
      </c>
      <c r="CL5" s="125" cm="1">
        <f t="array" aca="1" ref="CL5" ca="1">RANK(INDIRECT("'"&amp;_xlfn.CONCAT("alpha ",CL$2)&amp;"'!"&amp;_xlfn.CONCAT(CL$84,$D87)),INDIRECT("'"&amp;_xlfn.CONCAT("alpha ",CL$2)&amp;"'!"&amp;_xlfn.CONCAT("B",$D87)):INDIRECT("'"&amp;_xlfn.CONCAT("alpha ",CL$2)&amp;"'!"&amp;_xlfn.CONCAT("AA",$D87)))</f>
        <v>25</v>
      </c>
      <c r="CM5" s="143" cm="1">
        <f t="array" aca="1" ref="CM5" ca="1">RANK(INDIRECT("'"&amp;_xlfn.CONCAT("alpha ",CM$2)&amp;"'!"&amp;_xlfn.CONCAT(CM$84,$D87)),INDIRECT("'"&amp;_xlfn.CONCAT("alpha ",CM$2)&amp;"'!"&amp;_xlfn.CONCAT("B",$D87)):INDIRECT("'"&amp;_xlfn.CONCAT("alpha ",CM$2)&amp;"'!"&amp;_xlfn.CONCAT("AA",$D87)))</f>
        <v>23</v>
      </c>
      <c r="CN5" s="136" cm="1">
        <f t="array" aca="1" ref="CN5" ca="1">RANK(INDIRECT("'"&amp;_xlfn.CONCAT("alpha ",CN$2)&amp;"'!"&amp;_xlfn.CONCAT(CN$84,$D87)),INDIRECT("'"&amp;_xlfn.CONCAT("alpha ",CN$2)&amp;"'!"&amp;_xlfn.CONCAT("B",$D87)):INDIRECT("'"&amp;_xlfn.CONCAT("alpha ",CN$2)&amp;"'!"&amp;_xlfn.CONCAT("AA",$D87)))</f>
        <v>11</v>
      </c>
      <c r="CO5" s="125" cm="1">
        <f t="array" aca="1" ref="CO5" ca="1">RANK(INDIRECT("'"&amp;_xlfn.CONCAT("alpha ",CO$2)&amp;"'!"&amp;_xlfn.CONCAT(CO$84,$D87)),INDIRECT("'"&amp;_xlfn.CONCAT("alpha ",CO$2)&amp;"'!"&amp;_xlfn.CONCAT("B",$D87)):INDIRECT("'"&amp;_xlfn.CONCAT("alpha ",CO$2)&amp;"'!"&amp;_xlfn.CONCAT("AA",$D87)))</f>
        <v>11</v>
      </c>
      <c r="CP5" s="125" cm="1">
        <f t="array" aca="1" ref="CP5" ca="1">RANK(INDIRECT("'"&amp;_xlfn.CONCAT("alpha ",CP$2)&amp;"'!"&amp;_xlfn.CONCAT(CP$84,$D87)),INDIRECT("'"&amp;_xlfn.CONCAT("alpha ",CP$2)&amp;"'!"&amp;_xlfn.CONCAT("B",$D87)):INDIRECT("'"&amp;_xlfn.CONCAT("alpha ",CP$2)&amp;"'!"&amp;_xlfn.CONCAT("AA",$D87)))</f>
        <v>11</v>
      </c>
      <c r="CQ5" s="134" cm="1">
        <f t="array" aca="1" ref="CQ5" ca="1">RANK(INDIRECT("'"&amp;_xlfn.CONCAT("alpha ",CQ$2)&amp;"'!"&amp;_xlfn.CONCAT(CQ$84,$D87)),INDIRECT("'"&amp;_xlfn.CONCAT("alpha ",CQ$2)&amp;"'!"&amp;_xlfn.CONCAT("B",$D87)):INDIRECT("'"&amp;_xlfn.CONCAT("alpha ",CQ$2)&amp;"'!"&amp;_xlfn.CONCAT("AA",$D87)))</f>
        <v>11</v>
      </c>
      <c r="CR5" s="142" cm="1">
        <f t="array" aca="1" ref="CR5" ca="1">RANK(INDIRECT("'"&amp;_xlfn.CONCAT("alpha ",CR$2)&amp;"'!"&amp;_xlfn.CONCAT(CR$84,$D87)),INDIRECT("'"&amp;_xlfn.CONCAT("alpha ",CR$2)&amp;"'!"&amp;_xlfn.CONCAT("B",$D87)):INDIRECT("'"&amp;_xlfn.CONCAT("alpha ",CR$2)&amp;"'!"&amp;_xlfn.CONCAT("AA",$D87)))</f>
        <v>23</v>
      </c>
      <c r="CS5" s="125" cm="1">
        <f t="array" aca="1" ref="CS5" ca="1">RANK(INDIRECT("'"&amp;_xlfn.CONCAT("alpha ",CS$2)&amp;"'!"&amp;_xlfn.CONCAT(CS$84,$D87)),INDIRECT("'"&amp;_xlfn.CONCAT("alpha ",CS$2)&amp;"'!"&amp;_xlfn.CONCAT("B",$D87)):INDIRECT("'"&amp;_xlfn.CONCAT("alpha ",CS$2)&amp;"'!"&amp;_xlfn.CONCAT("AA",$D87)))</f>
        <v>25</v>
      </c>
      <c r="CT5" s="125" cm="1">
        <f t="array" aca="1" ref="CT5" ca="1">RANK(INDIRECT("'"&amp;_xlfn.CONCAT("alpha ",CT$2)&amp;"'!"&amp;_xlfn.CONCAT(CT$84,$D87)),INDIRECT("'"&amp;_xlfn.CONCAT("alpha ",CT$2)&amp;"'!"&amp;_xlfn.CONCAT("B",$D87)):INDIRECT("'"&amp;_xlfn.CONCAT("alpha ",CT$2)&amp;"'!"&amp;_xlfn.CONCAT("AA",$D87)))</f>
        <v>23</v>
      </c>
      <c r="CU5" s="143" cm="1">
        <f t="array" aca="1" ref="CU5" ca="1">RANK(INDIRECT("'"&amp;_xlfn.CONCAT("alpha ",CU$2)&amp;"'!"&amp;_xlfn.CONCAT(CU$84,$D87)),INDIRECT("'"&amp;_xlfn.CONCAT("alpha ",CU$2)&amp;"'!"&amp;_xlfn.CONCAT("B",$D87)):INDIRECT("'"&amp;_xlfn.CONCAT("alpha ",CU$2)&amp;"'!"&amp;_xlfn.CONCAT("AA",$D87)))</f>
        <v>25</v>
      </c>
      <c r="CV5" s="136" cm="1">
        <f t="array" aca="1" ref="CV5" ca="1">RANK(INDIRECT("'"&amp;_xlfn.CONCAT("alpha ",CV$2)&amp;"'!"&amp;_xlfn.CONCAT(CV$84,$D87)),INDIRECT("'"&amp;_xlfn.CONCAT("alpha ",CV$2)&amp;"'!"&amp;_xlfn.CONCAT("B",$D87)):INDIRECT("'"&amp;_xlfn.CONCAT("alpha ",CV$2)&amp;"'!"&amp;_xlfn.CONCAT("AA",$D87)))</f>
        <v>16</v>
      </c>
      <c r="CW5" s="125" cm="1">
        <f t="array" aca="1" ref="CW5" ca="1">RANK(INDIRECT("'"&amp;_xlfn.CONCAT("alpha ",CW$2)&amp;"'!"&amp;_xlfn.CONCAT(CW$84,$D87)),INDIRECT("'"&amp;_xlfn.CONCAT("alpha ",CW$2)&amp;"'!"&amp;_xlfn.CONCAT("B",$D87)):INDIRECT("'"&amp;_xlfn.CONCAT("alpha ",CW$2)&amp;"'!"&amp;_xlfn.CONCAT("AA",$D87)))</f>
        <v>16</v>
      </c>
      <c r="CX5" s="125" cm="1">
        <f t="array" aca="1" ref="CX5" ca="1">RANK(INDIRECT("'"&amp;_xlfn.CONCAT("alpha ",CX$2)&amp;"'!"&amp;_xlfn.CONCAT(CX$84,$D87)),INDIRECT("'"&amp;_xlfn.CONCAT("alpha ",CX$2)&amp;"'!"&amp;_xlfn.CONCAT("B",$D87)):INDIRECT("'"&amp;_xlfn.CONCAT("alpha ",CX$2)&amp;"'!"&amp;_xlfn.CONCAT("AA",$D87)))</f>
        <v>16</v>
      </c>
      <c r="CY5" s="143" cm="1">
        <f t="array" aca="1" ref="CY5" ca="1">RANK(INDIRECT("'"&amp;_xlfn.CONCAT("alpha ",CY$2)&amp;"'!"&amp;_xlfn.CONCAT(CY$84,$D87)),INDIRECT("'"&amp;_xlfn.CONCAT("alpha ",CY$2)&amp;"'!"&amp;_xlfn.CONCAT("B",$D87)):INDIRECT("'"&amp;_xlfn.CONCAT("alpha ",CY$2)&amp;"'!"&amp;_xlfn.CONCAT("AA",$D87)))</f>
        <v>16</v>
      </c>
      <c r="CZ5" s="136" cm="1">
        <f t="array" aca="1" ref="CZ5" ca="1">RANK(INDIRECT("'"&amp;_xlfn.CONCAT("alpha ",CZ$2)&amp;"'!"&amp;_xlfn.CONCAT(CZ$84,$D87)),INDIRECT("'"&amp;_xlfn.CONCAT("alpha ",CZ$2)&amp;"'!"&amp;_xlfn.CONCAT("B",$D87)):INDIRECT("'"&amp;_xlfn.CONCAT("alpha ",CZ$2)&amp;"'!"&amp;_xlfn.CONCAT("AA",$D87)))</f>
        <v>5</v>
      </c>
      <c r="DA5" s="148" cm="1">
        <f t="array" aca="1" ref="DA5" ca="1">RANK(INDIRECT("'"&amp;_xlfn.CONCAT("alpha ",DA$2)&amp;"'!"&amp;_xlfn.CONCAT(DA$84,$D87)),INDIRECT("'"&amp;_xlfn.CONCAT("alpha ",DA$2)&amp;"'!"&amp;_xlfn.CONCAT("B",$D87)):INDIRECT("'"&amp;_xlfn.CONCAT("alpha ",DA$2)&amp;"'!"&amp;_xlfn.CONCAT("AA",$D87)))</f>
        <v>5</v>
      </c>
      <c r="DB5" s="148" cm="1">
        <f t="array" aca="1" ref="DB5" ca="1">RANK(INDIRECT("'"&amp;_xlfn.CONCAT("alpha ",DB$2)&amp;"'!"&amp;_xlfn.CONCAT(DB$84,$D87)),INDIRECT("'"&amp;_xlfn.CONCAT("alpha ",DB$2)&amp;"'!"&amp;_xlfn.CONCAT("B",$D87)):INDIRECT("'"&amp;_xlfn.CONCAT("alpha ",DB$2)&amp;"'!"&amp;_xlfn.CONCAT("AA",$D87)))</f>
        <v>5</v>
      </c>
      <c r="DC5" s="149" cm="1">
        <f t="array" aca="1" ref="DC5" ca="1">RANK(INDIRECT("'"&amp;_xlfn.CONCAT("alpha ",DC$2)&amp;"'!"&amp;_xlfn.CONCAT(DC$84,$D87)),INDIRECT("'"&amp;_xlfn.CONCAT("alpha ",DC$2)&amp;"'!"&amp;_xlfn.CONCAT("B",$D87)):INDIRECT("'"&amp;_xlfn.CONCAT("alpha ",DC$2)&amp;"'!"&amp;_xlfn.CONCAT("AA",$D87)))</f>
        <v>5</v>
      </c>
    </row>
    <row r="6" spans="1:107" ht="90" customHeight="1" x14ac:dyDescent="0.25">
      <c r="A6" s="22" t="str">
        <f>formatting!C5</f>
        <v>Petri</v>
      </c>
      <c r="B6" s="23" t="str">
        <f>formatting!D5</f>
        <v>F28</v>
      </c>
      <c r="C6" s="134"/>
      <c r="D6" s="142" cm="1">
        <f t="array" aca="1" ref="D6" ca="1">RANK(INDIRECT("'"&amp;_xlfn.CONCAT("alpha ",D$2)&amp;"'!"&amp;_xlfn.CONCAT(D$84,$D88)),INDIRECT("'"&amp;_xlfn.CONCAT("alpha ",D$2)&amp;"'!"&amp;_xlfn.CONCAT("B",$D88)):INDIRECT("'"&amp;_xlfn.CONCAT("alpha ",D$2)&amp;"'!"&amp;_xlfn.CONCAT("AA",$D88)))</f>
        <v>19</v>
      </c>
      <c r="E6" s="136" cm="1">
        <f t="array" aca="1" ref="E6" ca="1">RANK(INDIRECT("'"&amp;_xlfn.CONCAT("alpha ",E$2)&amp;"'!"&amp;_xlfn.CONCAT(E$84,$D88)),INDIRECT("'"&amp;_xlfn.CONCAT("alpha ",E$2)&amp;"'!"&amp;_xlfn.CONCAT("B",$D88)):INDIRECT("'"&amp;_xlfn.CONCAT("alpha ",E$2)&amp;"'!"&amp;_xlfn.CONCAT("AA",$D88)))</f>
        <v>21</v>
      </c>
      <c r="F6" s="136" cm="1">
        <f t="array" aca="1" ref="F6" ca="1">RANK(INDIRECT("'"&amp;_xlfn.CONCAT("alpha ",F$2)&amp;"'!"&amp;_xlfn.CONCAT(F$84,$D88)),INDIRECT("'"&amp;_xlfn.CONCAT("alpha ",F$2)&amp;"'!"&amp;_xlfn.CONCAT("B",$D88)):INDIRECT("'"&amp;_xlfn.CONCAT("alpha ",F$2)&amp;"'!"&amp;_xlfn.CONCAT("AA",$D88)))</f>
        <v>19</v>
      </c>
      <c r="G6" s="154" cm="1">
        <f t="array" aca="1" ref="G6" ca="1">RANK(INDIRECT("'"&amp;_xlfn.CONCAT("alpha ",G$2)&amp;"'!"&amp;_xlfn.CONCAT(G$84,$D88)),INDIRECT("'"&amp;_xlfn.CONCAT("alpha ",G$2)&amp;"'!"&amp;_xlfn.CONCAT("B",$D88)):INDIRECT("'"&amp;_xlfn.CONCAT("alpha ",G$2)&amp;"'!"&amp;_xlfn.CONCAT("AA",$D88)))</f>
        <v>21</v>
      </c>
      <c r="H6" s="142" cm="1">
        <f t="array" aca="1" ref="H6" ca="1">RANK(INDIRECT("'"&amp;_xlfn.CONCAT("alpha ",H$2)&amp;"'!"&amp;_xlfn.CONCAT(H$84,$D88)),INDIRECT("'"&amp;_xlfn.CONCAT("alpha ",H$2)&amp;"'!"&amp;_xlfn.CONCAT("B",$D88)):INDIRECT("'"&amp;_xlfn.CONCAT("alpha ",H$2)&amp;"'!"&amp;_xlfn.CONCAT("AA",$D88)))</f>
        <v>24</v>
      </c>
      <c r="I6" s="125" cm="1">
        <f t="array" aca="1" ref="I6" ca="1">RANK(INDIRECT("'"&amp;_xlfn.CONCAT("alpha ",I$2)&amp;"'!"&amp;_xlfn.CONCAT(I$84,$D88)),INDIRECT("'"&amp;_xlfn.CONCAT("alpha ",I$2)&amp;"'!"&amp;_xlfn.CONCAT("B",$D88)):INDIRECT("'"&amp;_xlfn.CONCAT("alpha ",I$2)&amp;"'!"&amp;_xlfn.CONCAT("AA",$D88)))</f>
        <v>24</v>
      </c>
      <c r="J6" s="125" cm="1">
        <f t="array" aca="1" ref="J6" ca="1">RANK(INDIRECT("'"&amp;_xlfn.CONCAT("alpha ",J$2)&amp;"'!"&amp;_xlfn.CONCAT(J$84,$D88)),INDIRECT("'"&amp;_xlfn.CONCAT("alpha ",J$2)&amp;"'!"&amp;_xlfn.CONCAT("B",$D88)):INDIRECT("'"&amp;_xlfn.CONCAT("alpha ",J$2)&amp;"'!"&amp;_xlfn.CONCAT("AA",$D88)))</f>
        <v>24</v>
      </c>
      <c r="K6" s="143" cm="1">
        <f t="array" aca="1" ref="K6" ca="1">RANK(INDIRECT("'"&amp;_xlfn.CONCAT("alpha ",K$2)&amp;"'!"&amp;_xlfn.CONCAT(K$84,$D88)),INDIRECT("'"&amp;_xlfn.CONCAT("alpha ",K$2)&amp;"'!"&amp;_xlfn.CONCAT("B",$D88)):INDIRECT("'"&amp;_xlfn.CONCAT("alpha ",K$2)&amp;"'!"&amp;_xlfn.CONCAT("AA",$D88)))</f>
        <v>24</v>
      </c>
      <c r="L6" s="136" cm="1">
        <f t="array" aca="1" ref="L6" ca="1">RANK(INDIRECT("'"&amp;_xlfn.CONCAT("alpha ",L$2)&amp;"'!"&amp;_xlfn.CONCAT(L$84,$D88)),INDIRECT("'"&amp;_xlfn.CONCAT("alpha ",L$2)&amp;"'!"&amp;_xlfn.CONCAT("B",$D88)):INDIRECT("'"&amp;_xlfn.CONCAT("alpha ",L$2)&amp;"'!"&amp;_xlfn.CONCAT("AA",$D88)))</f>
        <v>15</v>
      </c>
      <c r="M6" s="125" cm="1">
        <f t="array" aca="1" ref="M6" ca="1">RANK(INDIRECT("'"&amp;_xlfn.CONCAT("alpha ",M$2)&amp;"'!"&amp;_xlfn.CONCAT(M$84,$D88)),INDIRECT("'"&amp;_xlfn.CONCAT("alpha ",M$2)&amp;"'!"&amp;_xlfn.CONCAT("B",$D88)):INDIRECT("'"&amp;_xlfn.CONCAT("alpha ",M$2)&amp;"'!"&amp;_xlfn.CONCAT("AA",$D88)))</f>
        <v>19</v>
      </c>
      <c r="N6" s="125" cm="1">
        <f t="array" aca="1" ref="N6" ca="1">RANK(INDIRECT("'"&amp;_xlfn.CONCAT("alpha ",N$2)&amp;"'!"&amp;_xlfn.CONCAT(N$84,$D88)),INDIRECT("'"&amp;_xlfn.CONCAT("alpha ",N$2)&amp;"'!"&amp;_xlfn.CONCAT("B",$D88)):INDIRECT("'"&amp;_xlfn.CONCAT("alpha ",N$2)&amp;"'!"&amp;_xlfn.CONCAT("AA",$D88)))</f>
        <v>15</v>
      </c>
      <c r="O6" s="143" cm="1">
        <f t="array" aca="1" ref="O6" ca="1">RANK(INDIRECT("'"&amp;_xlfn.CONCAT("alpha ",O$2)&amp;"'!"&amp;_xlfn.CONCAT(O$84,$D88)),INDIRECT("'"&amp;_xlfn.CONCAT("alpha ",O$2)&amp;"'!"&amp;_xlfn.CONCAT("B",$D88)):INDIRECT("'"&amp;_xlfn.CONCAT("alpha ",O$2)&amp;"'!"&amp;_xlfn.CONCAT("AA",$D88)))</f>
        <v>19</v>
      </c>
      <c r="P6" s="136" cm="1">
        <f t="array" aca="1" ref="P6" ca="1">RANK(INDIRECT("'"&amp;_xlfn.CONCAT("alpha ",P$2)&amp;"'!"&amp;_xlfn.CONCAT(P$84,$D88)),INDIRECT("'"&amp;_xlfn.CONCAT("alpha ",P$2)&amp;"'!"&amp;_xlfn.CONCAT("B",$D88)):INDIRECT("'"&amp;_xlfn.CONCAT("alpha ",P$2)&amp;"'!"&amp;_xlfn.CONCAT("AA",$D88)))</f>
        <v>18</v>
      </c>
      <c r="Q6" s="125" cm="1">
        <f t="array" aca="1" ref="Q6" ca="1">RANK(INDIRECT("'"&amp;_xlfn.CONCAT("alpha ",Q$2)&amp;"'!"&amp;_xlfn.CONCAT(Q$84,$D88)),INDIRECT("'"&amp;_xlfn.CONCAT("alpha ",Q$2)&amp;"'!"&amp;_xlfn.CONCAT("B",$D88)):INDIRECT("'"&amp;_xlfn.CONCAT("alpha ",Q$2)&amp;"'!"&amp;_xlfn.CONCAT("AA",$D88)))</f>
        <v>20</v>
      </c>
      <c r="R6" s="125" cm="1">
        <f t="array" aca="1" ref="R6" ca="1">RANK(INDIRECT("'"&amp;_xlfn.CONCAT("alpha ",R$2)&amp;"'!"&amp;_xlfn.CONCAT(R$84,$D88)),INDIRECT("'"&amp;_xlfn.CONCAT("alpha ",R$2)&amp;"'!"&amp;_xlfn.CONCAT("B",$D88)):INDIRECT("'"&amp;_xlfn.CONCAT("alpha ",R$2)&amp;"'!"&amp;_xlfn.CONCAT("AA",$D88)))</f>
        <v>18</v>
      </c>
      <c r="S6" s="143" cm="1">
        <f t="array" aca="1" ref="S6" ca="1">RANK(INDIRECT("'"&amp;_xlfn.CONCAT("alpha ",S$2)&amp;"'!"&amp;_xlfn.CONCAT(S$84,$D88)),INDIRECT("'"&amp;_xlfn.CONCAT("alpha ",S$2)&amp;"'!"&amp;_xlfn.CONCAT("B",$D88)):INDIRECT("'"&amp;_xlfn.CONCAT("alpha ",S$2)&amp;"'!"&amp;_xlfn.CONCAT("AA",$D88)))</f>
        <v>20</v>
      </c>
      <c r="T6" s="136" cm="1">
        <f t="array" aca="1" ref="T6" ca="1">RANK(INDIRECT("'"&amp;_xlfn.CONCAT("alpha ",T$2)&amp;"'!"&amp;_xlfn.CONCAT(T$84,$D88)),INDIRECT("'"&amp;_xlfn.CONCAT("alpha ",T$2)&amp;"'!"&amp;_xlfn.CONCAT("B",$D88)):INDIRECT("'"&amp;_xlfn.CONCAT("alpha ",T$2)&amp;"'!"&amp;_xlfn.CONCAT("AA",$D88)))</f>
        <v>23</v>
      </c>
      <c r="U6" s="125" cm="1">
        <f t="array" aca="1" ref="U6" ca="1">RANK(INDIRECT("'"&amp;_xlfn.CONCAT("alpha ",U$2)&amp;"'!"&amp;_xlfn.CONCAT(U$84,$D88)),INDIRECT("'"&amp;_xlfn.CONCAT("alpha ",U$2)&amp;"'!"&amp;_xlfn.CONCAT("B",$D88)):INDIRECT("'"&amp;_xlfn.CONCAT("alpha ",U$2)&amp;"'!"&amp;_xlfn.CONCAT("AA",$D88)))</f>
        <v>23</v>
      </c>
      <c r="V6" s="125" cm="1">
        <f t="array" aca="1" ref="V6" ca="1">RANK(INDIRECT("'"&amp;_xlfn.CONCAT("alpha ",V$2)&amp;"'!"&amp;_xlfn.CONCAT(V$84,$D88)),INDIRECT("'"&amp;_xlfn.CONCAT("alpha ",V$2)&amp;"'!"&amp;_xlfn.CONCAT("B",$D88)):INDIRECT("'"&amp;_xlfn.CONCAT("alpha ",V$2)&amp;"'!"&amp;_xlfn.CONCAT("AA",$D88)))</f>
        <v>23</v>
      </c>
      <c r="W6" s="143" cm="1">
        <f t="array" aca="1" ref="W6" ca="1">RANK(INDIRECT("'"&amp;_xlfn.CONCAT("alpha ",W$2)&amp;"'!"&amp;_xlfn.CONCAT(W$84,$D88)),INDIRECT("'"&amp;_xlfn.CONCAT("alpha ",W$2)&amp;"'!"&amp;_xlfn.CONCAT("B",$D88)):INDIRECT("'"&amp;_xlfn.CONCAT("alpha ",W$2)&amp;"'!"&amp;_xlfn.CONCAT("AA",$D88)))</f>
        <v>23</v>
      </c>
      <c r="X6" s="136" cm="1">
        <f t="array" aca="1" ref="X6" ca="1">RANK(INDIRECT("'"&amp;_xlfn.CONCAT("alpha ",X$2)&amp;"'!"&amp;_xlfn.CONCAT(X$84,$D88)),INDIRECT("'"&amp;_xlfn.CONCAT("alpha ",X$2)&amp;"'!"&amp;_xlfn.CONCAT("B",$D88)):INDIRECT("'"&amp;_xlfn.CONCAT("alpha ",X$2)&amp;"'!"&amp;_xlfn.CONCAT("AA",$D88)))</f>
        <v>13</v>
      </c>
      <c r="Y6" s="125" cm="1">
        <f t="array" aca="1" ref="Y6" ca="1">RANK(INDIRECT("'"&amp;_xlfn.CONCAT("alpha ",Y$2)&amp;"'!"&amp;_xlfn.CONCAT(Y$84,$D88)),INDIRECT("'"&amp;_xlfn.CONCAT("alpha ",Y$2)&amp;"'!"&amp;_xlfn.CONCAT("B",$D88)):INDIRECT("'"&amp;_xlfn.CONCAT("alpha ",Y$2)&amp;"'!"&amp;_xlfn.CONCAT("AA",$D88)))</f>
        <v>18</v>
      </c>
      <c r="Z6" s="125" cm="1">
        <f t="array" aca="1" ref="Z6" ca="1">RANK(INDIRECT("'"&amp;_xlfn.CONCAT("alpha ",Z$2)&amp;"'!"&amp;_xlfn.CONCAT(Z$84,$D88)),INDIRECT("'"&amp;_xlfn.CONCAT("alpha ",Z$2)&amp;"'!"&amp;_xlfn.CONCAT("B",$D88)):INDIRECT("'"&amp;_xlfn.CONCAT("alpha ",Z$2)&amp;"'!"&amp;_xlfn.CONCAT("AA",$D88)))</f>
        <v>13</v>
      </c>
      <c r="AA6" s="143" cm="1">
        <f t="array" aca="1" ref="AA6" ca="1">RANK(INDIRECT("'"&amp;_xlfn.CONCAT("alpha ",AA$2)&amp;"'!"&amp;_xlfn.CONCAT(AA$84,$D88)),INDIRECT("'"&amp;_xlfn.CONCAT("alpha ",AA$2)&amp;"'!"&amp;_xlfn.CONCAT("B",$D88)):INDIRECT("'"&amp;_xlfn.CONCAT("alpha ",AA$2)&amp;"'!"&amp;_xlfn.CONCAT("AA",$D88)))</f>
        <v>18</v>
      </c>
      <c r="AB6" s="136" cm="1">
        <f t="array" aca="1" ref="AB6" ca="1">RANK(INDIRECT("'"&amp;_xlfn.CONCAT("alpha ",AB$2)&amp;"'!"&amp;_xlfn.CONCAT(AB$84,$D88)),INDIRECT("'"&amp;_xlfn.CONCAT("alpha ",AB$2)&amp;"'!"&amp;_xlfn.CONCAT("B",$D88)):INDIRECT("'"&amp;_xlfn.CONCAT("alpha ",AB$2)&amp;"'!"&amp;_xlfn.CONCAT("AA",$D88)))</f>
        <v>25</v>
      </c>
      <c r="AC6" s="125" cm="1">
        <f t="array" aca="1" ref="AC6" ca="1">RANK(INDIRECT("'"&amp;_xlfn.CONCAT("alpha ",AC$2)&amp;"'!"&amp;_xlfn.CONCAT(AC$84,$D88)),INDIRECT("'"&amp;_xlfn.CONCAT("alpha ",AC$2)&amp;"'!"&amp;_xlfn.CONCAT("B",$D88)):INDIRECT("'"&amp;_xlfn.CONCAT("alpha ",AC$2)&amp;"'!"&amp;_xlfn.CONCAT("AA",$D88)))</f>
        <v>25</v>
      </c>
      <c r="AD6" s="125" cm="1">
        <f t="array" aca="1" ref="AD6" ca="1">RANK(INDIRECT("'"&amp;_xlfn.CONCAT("alpha ",AD$2)&amp;"'!"&amp;_xlfn.CONCAT(AD$84,$D88)),INDIRECT("'"&amp;_xlfn.CONCAT("alpha ",AD$2)&amp;"'!"&amp;_xlfn.CONCAT("B",$D88)):INDIRECT("'"&amp;_xlfn.CONCAT("alpha ",AD$2)&amp;"'!"&amp;_xlfn.CONCAT("AA",$D88)))</f>
        <v>25</v>
      </c>
      <c r="AE6" s="143" cm="1">
        <f t="array" aca="1" ref="AE6" ca="1">RANK(INDIRECT("'"&amp;_xlfn.CONCAT("alpha ",AE$2)&amp;"'!"&amp;_xlfn.CONCAT(AE$84,$D88)),INDIRECT("'"&amp;_xlfn.CONCAT("alpha ",AE$2)&amp;"'!"&amp;_xlfn.CONCAT("B",$D88)):INDIRECT("'"&amp;_xlfn.CONCAT("alpha ",AE$2)&amp;"'!"&amp;_xlfn.CONCAT("AA",$D88)))</f>
        <v>25</v>
      </c>
      <c r="AF6" s="136" cm="1">
        <f t="array" aca="1" ref="AF6" ca="1">RANK(INDIRECT("'"&amp;_xlfn.CONCAT("alpha ",AF$2)&amp;"'!"&amp;_xlfn.CONCAT(AF$84,$D88)),INDIRECT("'"&amp;_xlfn.CONCAT("alpha ",AF$2)&amp;"'!"&amp;_xlfn.CONCAT("B",$D88)):INDIRECT("'"&amp;_xlfn.CONCAT("alpha ",AF$2)&amp;"'!"&amp;_xlfn.CONCAT("AA",$D88)))</f>
        <v>26</v>
      </c>
      <c r="AG6" s="125" cm="1">
        <f t="array" aca="1" ref="AG6" ca="1">RANK(INDIRECT("'"&amp;_xlfn.CONCAT("alpha ",AG$2)&amp;"'!"&amp;_xlfn.CONCAT(AG$84,$D88)),INDIRECT("'"&amp;_xlfn.CONCAT("alpha ",AG$2)&amp;"'!"&amp;_xlfn.CONCAT("B",$D88)):INDIRECT("'"&amp;_xlfn.CONCAT("alpha ",AG$2)&amp;"'!"&amp;_xlfn.CONCAT("AA",$D88)))</f>
        <v>26</v>
      </c>
      <c r="AH6" s="125" cm="1">
        <f t="array" aca="1" ref="AH6" ca="1">RANK(INDIRECT("'"&amp;_xlfn.CONCAT("alpha ",AH$2)&amp;"'!"&amp;_xlfn.CONCAT(AH$84,$D88)),INDIRECT("'"&amp;_xlfn.CONCAT("alpha ",AH$2)&amp;"'!"&amp;_xlfn.CONCAT("B",$D88)):INDIRECT("'"&amp;_xlfn.CONCAT("alpha ",AH$2)&amp;"'!"&amp;_xlfn.CONCAT("AA",$D88)))</f>
        <v>26</v>
      </c>
      <c r="AI6" s="143" cm="1">
        <f t="array" aca="1" ref="AI6" ca="1">RANK(INDIRECT("'"&amp;_xlfn.CONCAT("alpha ",AI$2)&amp;"'!"&amp;_xlfn.CONCAT(AI$84,$D88)),INDIRECT("'"&amp;_xlfn.CONCAT("alpha ",AI$2)&amp;"'!"&amp;_xlfn.CONCAT("B",$D88)):INDIRECT("'"&amp;_xlfn.CONCAT("alpha ",AI$2)&amp;"'!"&amp;_xlfn.CONCAT("AA",$D88)))</f>
        <v>26</v>
      </c>
      <c r="AJ6" s="136" cm="1">
        <f t="array" aca="1" ref="AJ6" ca="1">RANK(INDIRECT("'"&amp;_xlfn.CONCAT("alpha ",AJ$2)&amp;"'!"&amp;_xlfn.CONCAT(AJ$84,$D88)),INDIRECT("'"&amp;_xlfn.CONCAT("alpha ",AJ$2)&amp;"'!"&amp;_xlfn.CONCAT("B",$D88)):INDIRECT("'"&amp;_xlfn.CONCAT("alpha ",AJ$2)&amp;"'!"&amp;_xlfn.CONCAT("AA",$D88)))</f>
        <v>12</v>
      </c>
      <c r="AK6" s="125" cm="1">
        <f t="array" aca="1" ref="AK6" ca="1">RANK(INDIRECT("'"&amp;_xlfn.CONCAT("alpha ",AK$2)&amp;"'!"&amp;_xlfn.CONCAT(AK$84,$D88)),INDIRECT("'"&amp;_xlfn.CONCAT("alpha ",AK$2)&amp;"'!"&amp;_xlfn.CONCAT("B",$D88)):INDIRECT("'"&amp;_xlfn.CONCAT("alpha ",AK$2)&amp;"'!"&amp;_xlfn.CONCAT("AA",$D88)))</f>
        <v>22</v>
      </c>
      <c r="AL6" s="125" cm="1">
        <f t="array" aca="1" ref="AL6" ca="1">RANK(INDIRECT("'"&amp;_xlfn.CONCAT("alpha ",AL$2)&amp;"'!"&amp;_xlfn.CONCAT(AL$84,$D88)),INDIRECT("'"&amp;_xlfn.CONCAT("alpha ",AL$2)&amp;"'!"&amp;_xlfn.CONCAT("B",$D88)):INDIRECT("'"&amp;_xlfn.CONCAT("alpha ",AL$2)&amp;"'!"&amp;_xlfn.CONCAT("AA",$D88)))</f>
        <v>12</v>
      </c>
      <c r="AM6" s="143" cm="1">
        <f t="array" aca="1" ref="AM6" ca="1">RANK(INDIRECT("'"&amp;_xlfn.CONCAT("alpha ",AM$2)&amp;"'!"&amp;_xlfn.CONCAT(AM$84,$D88)),INDIRECT("'"&amp;_xlfn.CONCAT("alpha ",AM$2)&amp;"'!"&amp;_xlfn.CONCAT("B",$D88)):INDIRECT("'"&amp;_xlfn.CONCAT("alpha ",AM$2)&amp;"'!"&amp;_xlfn.CONCAT("AA",$D88)))</f>
        <v>22</v>
      </c>
      <c r="AN6" s="136" cm="1">
        <f t="array" aca="1" ref="AN6" ca="1">RANK(INDIRECT("'"&amp;_xlfn.CONCAT("alpha ",AN$2)&amp;"'!"&amp;_xlfn.CONCAT(AN$84,$D88)),INDIRECT("'"&amp;_xlfn.CONCAT("alpha ",AN$2)&amp;"'!"&amp;_xlfn.CONCAT("B",$D88)):INDIRECT("'"&amp;_xlfn.CONCAT("alpha ",AN$2)&amp;"'!"&amp;_xlfn.CONCAT("AA",$D88)))</f>
        <v>5</v>
      </c>
      <c r="AO6" s="125" cm="1">
        <f t="array" aca="1" ref="AO6" ca="1">RANK(INDIRECT("'"&amp;_xlfn.CONCAT("alpha ",AO$2)&amp;"'!"&amp;_xlfn.CONCAT(AO$84,$D88)),INDIRECT("'"&amp;_xlfn.CONCAT("alpha ",AO$2)&amp;"'!"&amp;_xlfn.CONCAT("B",$D88)):INDIRECT("'"&amp;_xlfn.CONCAT("alpha ",AO$2)&amp;"'!"&amp;_xlfn.CONCAT("AA",$D88)))</f>
        <v>3</v>
      </c>
      <c r="AP6" s="125" cm="1">
        <f t="array" aca="1" ref="AP6" ca="1">RANK(INDIRECT("'"&amp;_xlfn.CONCAT("alpha ",AP$2)&amp;"'!"&amp;_xlfn.CONCAT(AP$84,$D88)),INDIRECT("'"&amp;_xlfn.CONCAT("alpha ",AP$2)&amp;"'!"&amp;_xlfn.CONCAT("B",$D88)):INDIRECT("'"&amp;_xlfn.CONCAT("alpha ",AP$2)&amp;"'!"&amp;_xlfn.CONCAT("AA",$D88)))</f>
        <v>5</v>
      </c>
      <c r="AQ6" s="143" cm="1">
        <f t="array" aca="1" ref="AQ6" ca="1">RANK(INDIRECT("'"&amp;_xlfn.CONCAT("alpha ",AQ$2)&amp;"'!"&amp;_xlfn.CONCAT(AQ$84,$D88)),INDIRECT("'"&amp;_xlfn.CONCAT("alpha ",AQ$2)&amp;"'!"&amp;_xlfn.CONCAT("B",$D88)):INDIRECT("'"&amp;_xlfn.CONCAT("alpha ",AQ$2)&amp;"'!"&amp;_xlfn.CONCAT("AA",$D88)))</f>
        <v>3</v>
      </c>
      <c r="AR6" s="136" cm="1">
        <f t="array" aca="1" ref="AR6" ca="1">RANK(INDIRECT("'"&amp;_xlfn.CONCAT("alpha ",AR$2)&amp;"'!"&amp;_xlfn.CONCAT(AR$84,$D88)),INDIRECT("'"&amp;_xlfn.CONCAT("alpha ",AR$2)&amp;"'!"&amp;_xlfn.CONCAT("B",$D88)):INDIRECT("'"&amp;_xlfn.CONCAT("alpha ",AR$2)&amp;"'!"&amp;_xlfn.CONCAT("AA",$D88)))</f>
        <v>9</v>
      </c>
      <c r="AS6" s="125" cm="1">
        <f t="array" aca="1" ref="AS6" ca="1">RANK(INDIRECT("'"&amp;_xlfn.CONCAT("alpha ",AS$2)&amp;"'!"&amp;_xlfn.CONCAT(AS$84,$D88)),INDIRECT("'"&amp;_xlfn.CONCAT("alpha ",AS$2)&amp;"'!"&amp;_xlfn.CONCAT("B",$D88)):INDIRECT("'"&amp;_xlfn.CONCAT("alpha ",AS$2)&amp;"'!"&amp;_xlfn.CONCAT("AA",$D88)))</f>
        <v>8</v>
      </c>
      <c r="AT6" s="125" cm="1">
        <f t="array" aca="1" ref="AT6" ca="1">RANK(INDIRECT("'"&amp;_xlfn.CONCAT("alpha ",AT$2)&amp;"'!"&amp;_xlfn.CONCAT(AT$84,$D88)),INDIRECT("'"&amp;_xlfn.CONCAT("alpha ",AT$2)&amp;"'!"&amp;_xlfn.CONCAT("B",$D88)):INDIRECT("'"&amp;_xlfn.CONCAT("alpha ",AT$2)&amp;"'!"&amp;_xlfn.CONCAT("AA",$D88)))</f>
        <v>9</v>
      </c>
      <c r="AU6" s="143" cm="1">
        <f t="array" aca="1" ref="AU6" ca="1">RANK(INDIRECT("'"&amp;_xlfn.CONCAT("alpha ",AU$2)&amp;"'!"&amp;_xlfn.CONCAT(AU$84,$D88)),INDIRECT("'"&amp;_xlfn.CONCAT("alpha ",AU$2)&amp;"'!"&amp;_xlfn.CONCAT("B",$D88)):INDIRECT("'"&amp;_xlfn.CONCAT("alpha ",AU$2)&amp;"'!"&amp;_xlfn.CONCAT("AA",$D88)))</f>
        <v>8</v>
      </c>
      <c r="AV6" s="136" cm="1">
        <f t="array" aca="1" ref="AV6" ca="1">RANK(INDIRECT("'"&amp;_xlfn.CONCAT("alpha ",AV$2)&amp;"'!"&amp;_xlfn.CONCAT(AV$84,$D88)),INDIRECT("'"&amp;_xlfn.CONCAT("alpha ",AV$2)&amp;"'!"&amp;_xlfn.CONCAT("B",$D88)):INDIRECT("'"&amp;_xlfn.CONCAT("alpha ",AV$2)&amp;"'!"&amp;_xlfn.CONCAT("AA",$D88)))</f>
        <v>2</v>
      </c>
      <c r="AW6" s="125" cm="1">
        <f t="array" aca="1" ref="AW6" ca="1">RANK(INDIRECT("'"&amp;_xlfn.CONCAT("alpha ",AW$2)&amp;"'!"&amp;_xlfn.CONCAT(AW$84,$D88)),INDIRECT("'"&amp;_xlfn.CONCAT("alpha ",AW$2)&amp;"'!"&amp;_xlfn.CONCAT("B",$D88)):INDIRECT("'"&amp;_xlfn.CONCAT("alpha ",AW$2)&amp;"'!"&amp;_xlfn.CONCAT("AA",$D88)))</f>
        <v>2</v>
      </c>
      <c r="AX6" s="125" cm="1">
        <f t="array" aca="1" ref="AX6" ca="1">RANK(INDIRECT("'"&amp;_xlfn.CONCAT("alpha ",AX$2)&amp;"'!"&amp;_xlfn.CONCAT(AX$84,$D88)),INDIRECT("'"&amp;_xlfn.CONCAT("alpha ",AX$2)&amp;"'!"&amp;_xlfn.CONCAT("B",$D88)):INDIRECT("'"&amp;_xlfn.CONCAT("alpha ",AX$2)&amp;"'!"&amp;_xlfn.CONCAT("AA",$D88)))</f>
        <v>2</v>
      </c>
      <c r="AY6" s="143" cm="1">
        <f t="array" aca="1" ref="AY6" ca="1">RANK(INDIRECT("'"&amp;_xlfn.CONCAT("alpha ",AY$2)&amp;"'!"&amp;_xlfn.CONCAT(AY$84,$D88)),INDIRECT("'"&amp;_xlfn.CONCAT("alpha ",AY$2)&amp;"'!"&amp;_xlfn.CONCAT("B",$D88)):INDIRECT("'"&amp;_xlfn.CONCAT("alpha ",AY$2)&amp;"'!"&amp;_xlfn.CONCAT("AA",$D88)))</f>
        <v>2</v>
      </c>
      <c r="AZ6" s="136" cm="1">
        <f t="array" aca="1" ref="AZ6" ca="1">RANK(INDIRECT("'"&amp;_xlfn.CONCAT("alpha ",AZ$2)&amp;"'!"&amp;_xlfn.CONCAT(AZ$84,$D88)),INDIRECT("'"&amp;_xlfn.CONCAT("alpha ",AZ$2)&amp;"'!"&amp;_xlfn.CONCAT("B",$D88)):INDIRECT("'"&amp;_xlfn.CONCAT("alpha ",AZ$2)&amp;"'!"&amp;_xlfn.CONCAT("AA",$D88)))</f>
        <v>6</v>
      </c>
      <c r="BA6" s="125" cm="1">
        <f t="array" aca="1" ref="BA6" ca="1">RANK(INDIRECT("'"&amp;_xlfn.CONCAT("alpha ",BA$2)&amp;"'!"&amp;_xlfn.CONCAT(BA$84,$D88)),INDIRECT("'"&amp;_xlfn.CONCAT("alpha ",BA$2)&amp;"'!"&amp;_xlfn.CONCAT("B",$D88)):INDIRECT("'"&amp;_xlfn.CONCAT("alpha ",BA$2)&amp;"'!"&amp;_xlfn.CONCAT("AA",$D88)))</f>
        <v>6</v>
      </c>
      <c r="BB6" s="125" cm="1">
        <f t="array" aca="1" ref="BB6" ca="1">RANK(INDIRECT("'"&amp;_xlfn.CONCAT("alpha ",BB$2)&amp;"'!"&amp;_xlfn.CONCAT(BB$84,$D88)),INDIRECT("'"&amp;_xlfn.CONCAT("alpha ",BB$2)&amp;"'!"&amp;_xlfn.CONCAT("B",$D88)):INDIRECT("'"&amp;_xlfn.CONCAT("alpha ",BB$2)&amp;"'!"&amp;_xlfn.CONCAT("AA",$D88)))</f>
        <v>6</v>
      </c>
      <c r="BC6" s="143" cm="1">
        <f t="array" aca="1" ref="BC6" ca="1">RANK(INDIRECT("'"&amp;_xlfn.CONCAT("alpha ",BC$2)&amp;"'!"&amp;_xlfn.CONCAT(BC$84,$D88)),INDIRECT("'"&amp;_xlfn.CONCAT("alpha ",BC$2)&amp;"'!"&amp;_xlfn.CONCAT("B",$D88)):INDIRECT("'"&amp;_xlfn.CONCAT("alpha ",BC$2)&amp;"'!"&amp;_xlfn.CONCAT("AA",$D88)))</f>
        <v>6</v>
      </c>
      <c r="BD6" s="136" cm="1">
        <f t="array" aca="1" ref="BD6" ca="1">RANK(INDIRECT("'"&amp;_xlfn.CONCAT("alpha ",BD$2)&amp;"'!"&amp;_xlfn.CONCAT(BD$84,$D88)),INDIRECT("'"&amp;_xlfn.CONCAT("alpha ",BD$2)&amp;"'!"&amp;_xlfn.CONCAT("B",$D88)):INDIRECT("'"&amp;_xlfn.CONCAT("alpha ",BD$2)&amp;"'!"&amp;_xlfn.CONCAT("AA",$D88)))</f>
        <v>10</v>
      </c>
      <c r="BE6" s="125" cm="1">
        <f t="array" aca="1" ref="BE6" ca="1">RANK(INDIRECT("'"&amp;_xlfn.CONCAT("alpha ",BE$2)&amp;"'!"&amp;_xlfn.CONCAT(BE$84,$D88)),INDIRECT("'"&amp;_xlfn.CONCAT("alpha ",BE$2)&amp;"'!"&amp;_xlfn.CONCAT("B",$D88)):INDIRECT("'"&amp;_xlfn.CONCAT("alpha ",BE$2)&amp;"'!"&amp;_xlfn.CONCAT("AA",$D88)))</f>
        <v>10</v>
      </c>
      <c r="BF6" s="125" cm="1">
        <f t="array" aca="1" ref="BF6" ca="1">RANK(INDIRECT("'"&amp;_xlfn.CONCAT("alpha ",BF$2)&amp;"'!"&amp;_xlfn.CONCAT(BF$84,$D88)),INDIRECT("'"&amp;_xlfn.CONCAT("alpha ",BF$2)&amp;"'!"&amp;_xlfn.CONCAT("B",$D88)):INDIRECT("'"&amp;_xlfn.CONCAT("alpha ",BF$2)&amp;"'!"&amp;_xlfn.CONCAT("AA",$D88)))</f>
        <v>10</v>
      </c>
      <c r="BG6" s="143" cm="1">
        <f t="array" aca="1" ref="BG6" ca="1">RANK(INDIRECT("'"&amp;_xlfn.CONCAT("alpha ",BG$2)&amp;"'!"&amp;_xlfn.CONCAT(BG$84,$D88)),INDIRECT("'"&amp;_xlfn.CONCAT("alpha ",BG$2)&amp;"'!"&amp;_xlfn.CONCAT("B",$D88)):INDIRECT("'"&amp;_xlfn.CONCAT("alpha ",BG$2)&amp;"'!"&amp;_xlfn.CONCAT("AA",$D88)))</f>
        <v>10</v>
      </c>
      <c r="BH6" s="136" cm="1">
        <f t="array" aca="1" ref="BH6" ca="1">RANK(INDIRECT("'"&amp;_xlfn.CONCAT("alpha ",BH$2)&amp;"'!"&amp;_xlfn.CONCAT(BH$84,$D88)),INDIRECT("'"&amp;_xlfn.CONCAT("alpha ",BH$2)&amp;"'!"&amp;_xlfn.CONCAT("B",$D88)):INDIRECT("'"&amp;_xlfn.CONCAT("alpha ",BH$2)&amp;"'!"&amp;_xlfn.CONCAT("AA",$D88)))</f>
        <v>3</v>
      </c>
      <c r="BI6" s="125" cm="1">
        <f t="array" aca="1" ref="BI6" ca="1">RANK(INDIRECT("'"&amp;_xlfn.CONCAT("alpha ",BI$2)&amp;"'!"&amp;_xlfn.CONCAT(BI$84,$D88)),INDIRECT("'"&amp;_xlfn.CONCAT("alpha ",BI$2)&amp;"'!"&amp;_xlfn.CONCAT("B",$D88)):INDIRECT("'"&amp;_xlfn.CONCAT("alpha ",BI$2)&amp;"'!"&amp;_xlfn.CONCAT("AA",$D88)))</f>
        <v>4</v>
      </c>
      <c r="BJ6" s="125" cm="1">
        <f t="array" aca="1" ref="BJ6" ca="1">RANK(INDIRECT("'"&amp;_xlfn.CONCAT("alpha ",BJ$2)&amp;"'!"&amp;_xlfn.CONCAT(BJ$84,$D88)),INDIRECT("'"&amp;_xlfn.CONCAT("alpha ",BJ$2)&amp;"'!"&amp;_xlfn.CONCAT("B",$D88)):INDIRECT("'"&amp;_xlfn.CONCAT("alpha ",BJ$2)&amp;"'!"&amp;_xlfn.CONCAT("AA",$D88)))</f>
        <v>3</v>
      </c>
      <c r="BK6" s="143" cm="1">
        <f t="array" aca="1" ref="BK6" ca="1">RANK(INDIRECT("'"&amp;_xlfn.CONCAT("alpha ",BK$2)&amp;"'!"&amp;_xlfn.CONCAT(BK$84,$D88)),INDIRECT("'"&amp;_xlfn.CONCAT("alpha ",BK$2)&amp;"'!"&amp;_xlfn.CONCAT("B",$D88)):INDIRECT("'"&amp;_xlfn.CONCAT("alpha ",BK$2)&amp;"'!"&amp;_xlfn.CONCAT("AA",$D88)))</f>
        <v>4</v>
      </c>
      <c r="BL6" s="136" cm="1">
        <f t="array" aca="1" ref="BL6" ca="1">RANK(INDIRECT("'"&amp;_xlfn.CONCAT("alpha ",BL$2)&amp;"'!"&amp;_xlfn.CONCAT(BL$84,$D88)),INDIRECT("'"&amp;_xlfn.CONCAT("alpha ",BL$2)&amp;"'!"&amp;_xlfn.CONCAT("B",$D88)):INDIRECT("'"&amp;_xlfn.CONCAT("alpha ",BL$2)&amp;"'!"&amp;_xlfn.CONCAT("AA",$D88)))</f>
        <v>8</v>
      </c>
      <c r="BM6" s="125" cm="1">
        <f t="array" aca="1" ref="BM6" ca="1">RANK(INDIRECT("'"&amp;_xlfn.CONCAT("alpha ",BM$2)&amp;"'!"&amp;_xlfn.CONCAT(BM$84,$D88)),INDIRECT("'"&amp;_xlfn.CONCAT("alpha ",BM$2)&amp;"'!"&amp;_xlfn.CONCAT("B",$D88)):INDIRECT("'"&amp;_xlfn.CONCAT("alpha ",BM$2)&amp;"'!"&amp;_xlfn.CONCAT("AA",$D88)))</f>
        <v>5</v>
      </c>
      <c r="BN6" s="125" cm="1">
        <f t="array" aca="1" ref="BN6" ca="1">RANK(INDIRECT("'"&amp;_xlfn.CONCAT("alpha ",BN$2)&amp;"'!"&amp;_xlfn.CONCAT(BN$84,$D88)),INDIRECT("'"&amp;_xlfn.CONCAT("alpha ",BN$2)&amp;"'!"&amp;_xlfn.CONCAT("B",$D88)):INDIRECT("'"&amp;_xlfn.CONCAT("alpha ",BN$2)&amp;"'!"&amp;_xlfn.CONCAT("AA",$D88)))</f>
        <v>8</v>
      </c>
      <c r="BO6" s="143" cm="1">
        <f t="array" aca="1" ref="BO6" ca="1">RANK(INDIRECT("'"&amp;_xlfn.CONCAT("alpha ",BO$2)&amp;"'!"&amp;_xlfn.CONCAT(BO$84,$D88)),INDIRECT("'"&amp;_xlfn.CONCAT("alpha ",BO$2)&amp;"'!"&amp;_xlfn.CONCAT("B",$D88)):INDIRECT("'"&amp;_xlfn.CONCAT("alpha ",BO$2)&amp;"'!"&amp;_xlfn.CONCAT("AA",$D88)))</f>
        <v>5</v>
      </c>
      <c r="BP6" s="136" cm="1">
        <f t="array" aca="1" ref="BP6" ca="1">RANK(INDIRECT("'"&amp;_xlfn.CONCAT("alpha ",BP$2)&amp;"'!"&amp;_xlfn.CONCAT(BP$84,$D88)),INDIRECT("'"&amp;_xlfn.CONCAT("alpha ",BP$2)&amp;"'!"&amp;_xlfn.CONCAT("B",$D88)):INDIRECT("'"&amp;_xlfn.CONCAT("alpha ",BP$2)&amp;"'!"&amp;_xlfn.CONCAT("AA",$D88)))</f>
        <v>11</v>
      </c>
      <c r="BQ6" s="125" cm="1">
        <f t="array" aca="1" ref="BQ6" ca="1">RANK(INDIRECT("'"&amp;_xlfn.CONCAT("alpha ",BQ$2)&amp;"'!"&amp;_xlfn.CONCAT(BQ$84,$D88)),INDIRECT("'"&amp;_xlfn.CONCAT("alpha ",BQ$2)&amp;"'!"&amp;_xlfn.CONCAT("B",$D88)):INDIRECT("'"&amp;_xlfn.CONCAT("alpha ",BQ$2)&amp;"'!"&amp;_xlfn.CONCAT("AA",$D88)))</f>
        <v>9</v>
      </c>
      <c r="BR6" s="125" cm="1">
        <f t="array" aca="1" ref="BR6" ca="1">RANK(INDIRECT("'"&amp;_xlfn.CONCAT("alpha ",BR$2)&amp;"'!"&amp;_xlfn.CONCAT(BR$84,$D88)),INDIRECT("'"&amp;_xlfn.CONCAT("alpha ",BR$2)&amp;"'!"&amp;_xlfn.CONCAT("B",$D88)):INDIRECT("'"&amp;_xlfn.CONCAT("alpha ",BR$2)&amp;"'!"&amp;_xlfn.CONCAT("AA",$D88)))</f>
        <v>11</v>
      </c>
      <c r="BS6" s="143" cm="1">
        <f t="array" aca="1" ref="BS6" ca="1">RANK(INDIRECT("'"&amp;_xlfn.CONCAT("alpha ",BS$2)&amp;"'!"&amp;_xlfn.CONCAT(BS$84,$D88)),INDIRECT("'"&amp;_xlfn.CONCAT("alpha ",BS$2)&amp;"'!"&amp;_xlfn.CONCAT("B",$D88)):INDIRECT("'"&amp;_xlfn.CONCAT("alpha ",BS$2)&amp;"'!"&amp;_xlfn.CONCAT("AA",$D88)))</f>
        <v>9</v>
      </c>
      <c r="BT6" s="136" cm="1">
        <f t="array" aca="1" ref="BT6" ca="1">RANK(INDIRECT("'"&amp;_xlfn.CONCAT("alpha ",BT$2)&amp;"'!"&amp;_xlfn.CONCAT(BT$84,$D88)),INDIRECT("'"&amp;_xlfn.CONCAT("alpha ",BT$2)&amp;"'!"&amp;_xlfn.CONCAT("B",$D88)):INDIRECT("'"&amp;_xlfn.CONCAT("alpha ",BT$2)&amp;"'!"&amp;_xlfn.CONCAT("AA",$D88)))</f>
        <v>1</v>
      </c>
      <c r="BU6" s="125" cm="1">
        <f t="array" aca="1" ref="BU6" ca="1">RANK(INDIRECT("'"&amp;_xlfn.CONCAT("alpha ",BU$2)&amp;"'!"&amp;_xlfn.CONCAT(BU$84,$D88)),INDIRECT("'"&amp;_xlfn.CONCAT("alpha ",BU$2)&amp;"'!"&amp;_xlfn.CONCAT("B",$D88)):INDIRECT("'"&amp;_xlfn.CONCAT("alpha ",BU$2)&amp;"'!"&amp;_xlfn.CONCAT("AA",$D88)))</f>
        <v>1</v>
      </c>
      <c r="BV6" s="125" cm="1">
        <f t="array" aca="1" ref="BV6" ca="1">RANK(INDIRECT("'"&amp;_xlfn.CONCAT("alpha ",BV$2)&amp;"'!"&amp;_xlfn.CONCAT(BV$84,$D88)),INDIRECT("'"&amp;_xlfn.CONCAT("alpha ",BV$2)&amp;"'!"&amp;_xlfn.CONCAT("B",$D88)):INDIRECT("'"&amp;_xlfn.CONCAT("alpha ",BV$2)&amp;"'!"&amp;_xlfn.CONCAT("AA",$D88)))</f>
        <v>1</v>
      </c>
      <c r="BW6" s="143" cm="1">
        <f t="array" aca="1" ref="BW6" ca="1">RANK(INDIRECT("'"&amp;_xlfn.CONCAT("alpha ",BW$2)&amp;"'!"&amp;_xlfn.CONCAT(BW$84,$D88)),INDIRECT("'"&amp;_xlfn.CONCAT("alpha ",BW$2)&amp;"'!"&amp;_xlfn.CONCAT("B",$D88)):INDIRECT("'"&amp;_xlfn.CONCAT("alpha ",BW$2)&amp;"'!"&amp;_xlfn.CONCAT("AA",$D88)))</f>
        <v>1</v>
      </c>
      <c r="BX6" s="136" cm="1">
        <f t="array" aca="1" ref="BX6" ca="1">RANK(INDIRECT("'"&amp;_xlfn.CONCAT("alpha ",BX$2)&amp;"'!"&amp;_xlfn.CONCAT(BX$84,$D88)),INDIRECT("'"&amp;_xlfn.CONCAT("alpha ",BX$2)&amp;"'!"&amp;_xlfn.CONCAT("B",$D88)):INDIRECT("'"&amp;_xlfn.CONCAT("alpha ",BX$2)&amp;"'!"&amp;_xlfn.CONCAT("AA",$D88)))</f>
        <v>14</v>
      </c>
      <c r="BY6" s="125" cm="1">
        <f t="array" aca="1" ref="BY6" ca="1">RANK(INDIRECT("'"&amp;_xlfn.CONCAT("alpha ",BY$2)&amp;"'!"&amp;_xlfn.CONCAT(BY$84,$D88)),INDIRECT("'"&amp;_xlfn.CONCAT("alpha ",BY$2)&amp;"'!"&amp;_xlfn.CONCAT("B",$D88)):INDIRECT("'"&amp;_xlfn.CONCAT("alpha ",BY$2)&amp;"'!"&amp;_xlfn.CONCAT("AA",$D88)))</f>
        <v>12</v>
      </c>
      <c r="BZ6" s="125" cm="1">
        <f t="array" aca="1" ref="BZ6" ca="1">RANK(INDIRECT("'"&amp;_xlfn.CONCAT("alpha ",BZ$2)&amp;"'!"&amp;_xlfn.CONCAT(BZ$84,$D88)),INDIRECT("'"&amp;_xlfn.CONCAT("alpha ",BZ$2)&amp;"'!"&amp;_xlfn.CONCAT("B",$D88)):INDIRECT("'"&amp;_xlfn.CONCAT("alpha ",BZ$2)&amp;"'!"&amp;_xlfn.CONCAT("AA",$D88)))</f>
        <v>14</v>
      </c>
      <c r="CA6" s="143" cm="1">
        <f t="array" aca="1" ref="CA6" ca="1">RANK(INDIRECT("'"&amp;_xlfn.CONCAT("alpha ",CA$2)&amp;"'!"&amp;_xlfn.CONCAT(CA$84,$D88)),INDIRECT("'"&amp;_xlfn.CONCAT("alpha ",CA$2)&amp;"'!"&amp;_xlfn.CONCAT("B",$D88)):INDIRECT("'"&amp;_xlfn.CONCAT("alpha ",CA$2)&amp;"'!"&amp;_xlfn.CONCAT("AA",$D88)))</f>
        <v>12</v>
      </c>
      <c r="CB6" s="136" cm="1">
        <f t="array" aca="1" ref="CB6" ca="1">RANK(INDIRECT("'"&amp;_xlfn.CONCAT("alpha ",CB$2)&amp;"'!"&amp;_xlfn.CONCAT(CB$84,$D88)),INDIRECT("'"&amp;_xlfn.CONCAT("alpha ",CB$2)&amp;"'!"&amp;_xlfn.CONCAT("B",$D88)):INDIRECT("'"&amp;_xlfn.CONCAT("alpha ",CB$2)&amp;"'!"&amp;_xlfn.CONCAT("AA",$D88)))</f>
        <v>16</v>
      </c>
      <c r="CC6" s="125" cm="1">
        <f t="array" aca="1" ref="CC6" ca="1">RANK(INDIRECT("'"&amp;_xlfn.CONCAT("alpha ",CC$2)&amp;"'!"&amp;_xlfn.CONCAT(CC$84,$D88)),INDIRECT("'"&amp;_xlfn.CONCAT("alpha ",CC$2)&amp;"'!"&amp;_xlfn.CONCAT("B",$D88)):INDIRECT("'"&amp;_xlfn.CONCAT("alpha ",CC$2)&amp;"'!"&amp;_xlfn.CONCAT("AA",$D88)))</f>
        <v>13</v>
      </c>
      <c r="CD6" s="125" cm="1">
        <f t="array" aca="1" ref="CD6" ca="1">RANK(INDIRECT("'"&amp;_xlfn.CONCAT("alpha ",CD$2)&amp;"'!"&amp;_xlfn.CONCAT(CD$84,$D88)),INDIRECT("'"&amp;_xlfn.CONCAT("alpha ",CD$2)&amp;"'!"&amp;_xlfn.CONCAT("B",$D88)):INDIRECT("'"&amp;_xlfn.CONCAT("alpha ",CD$2)&amp;"'!"&amp;_xlfn.CONCAT("AA",$D88)))</f>
        <v>16</v>
      </c>
      <c r="CE6" s="143" cm="1">
        <f t="array" aca="1" ref="CE6" ca="1">RANK(INDIRECT("'"&amp;_xlfn.CONCAT("alpha ",CE$2)&amp;"'!"&amp;_xlfn.CONCAT(CE$84,$D88)),INDIRECT("'"&amp;_xlfn.CONCAT("alpha ",CE$2)&amp;"'!"&amp;_xlfn.CONCAT("B",$D88)):INDIRECT("'"&amp;_xlfn.CONCAT("alpha ",CE$2)&amp;"'!"&amp;_xlfn.CONCAT("AA",$D88)))</f>
        <v>13</v>
      </c>
      <c r="CF6" s="136" cm="1">
        <f t="array" aca="1" ref="CF6" ca="1">RANK(INDIRECT("'"&amp;_xlfn.CONCAT("alpha ",CF$2)&amp;"'!"&amp;_xlfn.CONCAT(CF$84,$D88)),INDIRECT("'"&amp;_xlfn.CONCAT("alpha ",CF$2)&amp;"'!"&amp;_xlfn.CONCAT("B",$D88)):INDIRECT("'"&amp;_xlfn.CONCAT("alpha ",CF$2)&amp;"'!"&amp;_xlfn.CONCAT("AA",$D88)))</f>
        <v>4</v>
      </c>
      <c r="CG6" s="125" cm="1">
        <f t="array" aca="1" ref="CG6" ca="1">RANK(INDIRECT("'"&amp;_xlfn.CONCAT("alpha ",CG$2)&amp;"'!"&amp;_xlfn.CONCAT(CG$84,$D88)),INDIRECT("'"&amp;_xlfn.CONCAT("alpha ",CG$2)&amp;"'!"&amp;_xlfn.CONCAT("B",$D88)):INDIRECT("'"&amp;_xlfn.CONCAT("alpha ",CG$2)&amp;"'!"&amp;_xlfn.CONCAT("AA",$D88)))</f>
        <v>7</v>
      </c>
      <c r="CH6" s="125" cm="1">
        <f t="array" aca="1" ref="CH6" ca="1">RANK(INDIRECT("'"&amp;_xlfn.CONCAT("alpha ",CH$2)&amp;"'!"&amp;_xlfn.CONCAT(CH$84,$D88)),INDIRECT("'"&amp;_xlfn.CONCAT("alpha ",CH$2)&amp;"'!"&amp;_xlfn.CONCAT("B",$D88)):INDIRECT("'"&amp;_xlfn.CONCAT("alpha ",CH$2)&amp;"'!"&amp;_xlfn.CONCAT("AA",$D88)))</f>
        <v>4</v>
      </c>
      <c r="CI6" s="143" cm="1">
        <f t="array" aca="1" ref="CI6" ca="1">RANK(INDIRECT("'"&amp;_xlfn.CONCAT("alpha ",CI$2)&amp;"'!"&amp;_xlfn.CONCAT(CI$84,$D88)),INDIRECT("'"&amp;_xlfn.CONCAT("alpha ",CI$2)&amp;"'!"&amp;_xlfn.CONCAT("B",$D88)):INDIRECT("'"&amp;_xlfn.CONCAT("alpha ",CI$2)&amp;"'!"&amp;_xlfn.CONCAT("AA",$D88)))</f>
        <v>7</v>
      </c>
      <c r="CJ6" s="136" cm="1">
        <f t="array" aca="1" ref="CJ6" ca="1">RANK(INDIRECT("'"&amp;_xlfn.CONCAT("alpha ",CJ$2)&amp;"'!"&amp;_xlfn.CONCAT(CJ$84,$D88)),INDIRECT("'"&amp;_xlfn.CONCAT("alpha ",CJ$2)&amp;"'!"&amp;_xlfn.CONCAT("B",$D88)):INDIRECT("'"&amp;_xlfn.CONCAT("alpha ",CJ$2)&amp;"'!"&amp;_xlfn.CONCAT("AA",$D88)))</f>
        <v>17</v>
      </c>
      <c r="CK6" s="125" cm="1">
        <f t="array" aca="1" ref="CK6" ca="1">RANK(INDIRECT("'"&amp;_xlfn.CONCAT("alpha ",CK$2)&amp;"'!"&amp;_xlfn.CONCAT(CK$84,$D88)),INDIRECT("'"&amp;_xlfn.CONCAT("alpha ",CK$2)&amp;"'!"&amp;_xlfn.CONCAT("B",$D88)):INDIRECT("'"&amp;_xlfn.CONCAT("alpha ",CK$2)&amp;"'!"&amp;_xlfn.CONCAT("AA",$D88)))</f>
        <v>14</v>
      </c>
      <c r="CL6" s="125" cm="1">
        <f t="array" aca="1" ref="CL6" ca="1">RANK(INDIRECT("'"&amp;_xlfn.CONCAT("alpha ",CL$2)&amp;"'!"&amp;_xlfn.CONCAT(CL$84,$D88)),INDIRECT("'"&amp;_xlfn.CONCAT("alpha ",CL$2)&amp;"'!"&amp;_xlfn.CONCAT("B",$D88)):INDIRECT("'"&amp;_xlfn.CONCAT("alpha ",CL$2)&amp;"'!"&amp;_xlfn.CONCAT("AA",$D88)))</f>
        <v>17</v>
      </c>
      <c r="CM6" s="143" cm="1">
        <f t="array" aca="1" ref="CM6" ca="1">RANK(INDIRECT("'"&amp;_xlfn.CONCAT("alpha ",CM$2)&amp;"'!"&amp;_xlfn.CONCAT(CM$84,$D88)),INDIRECT("'"&amp;_xlfn.CONCAT("alpha ",CM$2)&amp;"'!"&amp;_xlfn.CONCAT("B",$D88)):INDIRECT("'"&amp;_xlfn.CONCAT("alpha ",CM$2)&amp;"'!"&amp;_xlfn.CONCAT("AA",$D88)))</f>
        <v>14</v>
      </c>
      <c r="CN6" s="136" cm="1">
        <f t="array" aca="1" ref="CN6" ca="1">RANK(INDIRECT("'"&amp;_xlfn.CONCAT("alpha ",CN$2)&amp;"'!"&amp;_xlfn.CONCAT(CN$84,$D88)),INDIRECT("'"&amp;_xlfn.CONCAT("alpha ",CN$2)&amp;"'!"&amp;_xlfn.CONCAT("B",$D88)):INDIRECT("'"&amp;_xlfn.CONCAT("alpha ",CN$2)&amp;"'!"&amp;_xlfn.CONCAT("AA",$D88)))</f>
        <v>20</v>
      </c>
      <c r="CO6" s="125" cm="1">
        <f t="array" aca="1" ref="CO6" ca="1">RANK(INDIRECT("'"&amp;_xlfn.CONCAT("alpha ",CO$2)&amp;"'!"&amp;_xlfn.CONCAT(CO$84,$D88)),INDIRECT("'"&amp;_xlfn.CONCAT("alpha ",CO$2)&amp;"'!"&amp;_xlfn.CONCAT("B",$D88)):INDIRECT("'"&amp;_xlfn.CONCAT("alpha ",CO$2)&amp;"'!"&amp;_xlfn.CONCAT("AA",$D88)))</f>
        <v>16</v>
      </c>
      <c r="CP6" s="125" cm="1">
        <f t="array" aca="1" ref="CP6" ca="1">RANK(INDIRECT("'"&amp;_xlfn.CONCAT("alpha ",CP$2)&amp;"'!"&amp;_xlfn.CONCAT(CP$84,$D88)),INDIRECT("'"&amp;_xlfn.CONCAT("alpha ",CP$2)&amp;"'!"&amp;_xlfn.CONCAT("B",$D88)):INDIRECT("'"&amp;_xlfn.CONCAT("alpha ",CP$2)&amp;"'!"&amp;_xlfn.CONCAT("AA",$D88)))</f>
        <v>20</v>
      </c>
      <c r="CQ6" s="134" cm="1">
        <f t="array" aca="1" ref="CQ6" ca="1">RANK(INDIRECT("'"&amp;_xlfn.CONCAT("alpha ",CQ$2)&amp;"'!"&amp;_xlfn.CONCAT(CQ$84,$D88)),INDIRECT("'"&amp;_xlfn.CONCAT("alpha ",CQ$2)&amp;"'!"&amp;_xlfn.CONCAT("B",$D88)):INDIRECT("'"&amp;_xlfn.CONCAT("alpha ",CQ$2)&amp;"'!"&amp;_xlfn.CONCAT("AA",$D88)))</f>
        <v>16</v>
      </c>
      <c r="CR6" s="142" cm="1">
        <f t="array" aca="1" ref="CR6" ca="1">RANK(INDIRECT("'"&amp;_xlfn.CONCAT("alpha ",CR$2)&amp;"'!"&amp;_xlfn.CONCAT(CR$84,$D88)),INDIRECT("'"&amp;_xlfn.CONCAT("alpha ",CR$2)&amp;"'!"&amp;_xlfn.CONCAT("B",$D88)):INDIRECT("'"&amp;_xlfn.CONCAT("alpha ",CR$2)&amp;"'!"&amp;_xlfn.CONCAT("AA",$D88)))</f>
        <v>7</v>
      </c>
      <c r="CS6" s="125" cm="1">
        <f t="array" aca="1" ref="CS6" ca="1">RANK(INDIRECT("'"&amp;_xlfn.CONCAT("alpha ",CS$2)&amp;"'!"&amp;_xlfn.CONCAT(CS$84,$D88)),INDIRECT("'"&amp;_xlfn.CONCAT("alpha ",CS$2)&amp;"'!"&amp;_xlfn.CONCAT("B",$D88)):INDIRECT("'"&amp;_xlfn.CONCAT("alpha ",CS$2)&amp;"'!"&amp;_xlfn.CONCAT("AA",$D88)))</f>
        <v>11</v>
      </c>
      <c r="CT6" s="125" cm="1">
        <f t="array" aca="1" ref="CT6" ca="1">RANK(INDIRECT("'"&amp;_xlfn.CONCAT("alpha ",CT$2)&amp;"'!"&amp;_xlfn.CONCAT(CT$84,$D88)),INDIRECT("'"&amp;_xlfn.CONCAT("alpha ",CT$2)&amp;"'!"&amp;_xlfn.CONCAT("B",$D88)):INDIRECT("'"&amp;_xlfn.CONCAT("alpha ",CT$2)&amp;"'!"&amp;_xlfn.CONCAT("AA",$D88)))</f>
        <v>7</v>
      </c>
      <c r="CU6" s="143" cm="1">
        <f t="array" aca="1" ref="CU6" ca="1">RANK(INDIRECT("'"&amp;_xlfn.CONCAT("alpha ",CU$2)&amp;"'!"&amp;_xlfn.CONCAT(CU$84,$D88)),INDIRECT("'"&amp;_xlfn.CONCAT("alpha ",CU$2)&amp;"'!"&amp;_xlfn.CONCAT("B",$D88)):INDIRECT("'"&amp;_xlfn.CONCAT("alpha ",CU$2)&amp;"'!"&amp;_xlfn.CONCAT("AA",$D88)))</f>
        <v>11</v>
      </c>
      <c r="CV6" s="136" cm="1">
        <f t="array" aca="1" ref="CV6" ca="1">RANK(INDIRECT("'"&amp;_xlfn.CONCAT("alpha ",CV$2)&amp;"'!"&amp;_xlfn.CONCAT(CV$84,$D88)),INDIRECT("'"&amp;_xlfn.CONCAT("alpha ",CV$2)&amp;"'!"&amp;_xlfn.CONCAT("B",$D88)):INDIRECT("'"&amp;_xlfn.CONCAT("alpha ",CV$2)&amp;"'!"&amp;_xlfn.CONCAT("AA",$D88)))</f>
        <v>22</v>
      </c>
      <c r="CW6" s="125" cm="1">
        <f t="array" aca="1" ref="CW6" ca="1">RANK(INDIRECT("'"&amp;_xlfn.CONCAT("alpha ",CW$2)&amp;"'!"&amp;_xlfn.CONCAT(CW$84,$D88)),INDIRECT("'"&amp;_xlfn.CONCAT("alpha ",CW$2)&amp;"'!"&amp;_xlfn.CONCAT("B",$D88)):INDIRECT("'"&amp;_xlfn.CONCAT("alpha ",CW$2)&amp;"'!"&amp;_xlfn.CONCAT("AA",$D88)))</f>
        <v>17</v>
      </c>
      <c r="CX6" s="125" cm="1">
        <f t="array" aca="1" ref="CX6" ca="1">RANK(INDIRECT("'"&amp;_xlfn.CONCAT("alpha ",CX$2)&amp;"'!"&amp;_xlfn.CONCAT(CX$84,$D88)),INDIRECT("'"&amp;_xlfn.CONCAT("alpha ",CX$2)&amp;"'!"&amp;_xlfn.CONCAT("B",$D88)):INDIRECT("'"&amp;_xlfn.CONCAT("alpha ",CX$2)&amp;"'!"&amp;_xlfn.CONCAT("AA",$D88)))</f>
        <v>22</v>
      </c>
      <c r="CY6" s="143" cm="1">
        <f t="array" aca="1" ref="CY6" ca="1">RANK(INDIRECT("'"&amp;_xlfn.CONCAT("alpha ",CY$2)&amp;"'!"&amp;_xlfn.CONCAT(CY$84,$D88)),INDIRECT("'"&amp;_xlfn.CONCAT("alpha ",CY$2)&amp;"'!"&amp;_xlfn.CONCAT("B",$D88)):INDIRECT("'"&amp;_xlfn.CONCAT("alpha ",CY$2)&amp;"'!"&amp;_xlfn.CONCAT("AA",$D88)))</f>
        <v>17</v>
      </c>
      <c r="CZ6" s="136" cm="1">
        <f t="array" aca="1" ref="CZ6" ca="1">RANK(INDIRECT("'"&amp;_xlfn.CONCAT("alpha ",CZ$2)&amp;"'!"&amp;_xlfn.CONCAT(CZ$84,$D88)),INDIRECT("'"&amp;_xlfn.CONCAT("alpha ",CZ$2)&amp;"'!"&amp;_xlfn.CONCAT("B",$D88)):INDIRECT("'"&amp;_xlfn.CONCAT("alpha ",CZ$2)&amp;"'!"&amp;_xlfn.CONCAT("AA",$D88)))</f>
        <v>21</v>
      </c>
      <c r="DA6" s="148" cm="1">
        <f t="array" aca="1" ref="DA6" ca="1">RANK(INDIRECT("'"&amp;_xlfn.CONCAT("alpha ",DA$2)&amp;"'!"&amp;_xlfn.CONCAT(DA$84,$D88)),INDIRECT("'"&amp;_xlfn.CONCAT("alpha ",DA$2)&amp;"'!"&amp;_xlfn.CONCAT("B",$D88)):INDIRECT("'"&amp;_xlfn.CONCAT("alpha ",DA$2)&amp;"'!"&amp;_xlfn.CONCAT("AA",$D88)))</f>
        <v>15</v>
      </c>
      <c r="DB6" s="148" cm="1">
        <f t="array" aca="1" ref="DB6" ca="1">RANK(INDIRECT("'"&amp;_xlfn.CONCAT("alpha ",DB$2)&amp;"'!"&amp;_xlfn.CONCAT(DB$84,$D88)),INDIRECT("'"&amp;_xlfn.CONCAT("alpha ",DB$2)&amp;"'!"&amp;_xlfn.CONCAT("B",$D88)):INDIRECT("'"&amp;_xlfn.CONCAT("alpha ",DB$2)&amp;"'!"&amp;_xlfn.CONCAT("AA",$D88)))</f>
        <v>21</v>
      </c>
      <c r="DC6" s="149" cm="1">
        <f t="array" aca="1" ref="DC6" ca="1">RANK(INDIRECT("'"&amp;_xlfn.CONCAT("alpha ",DC$2)&amp;"'!"&amp;_xlfn.CONCAT(DC$84,$D88)),INDIRECT("'"&amp;_xlfn.CONCAT("alpha ",DC$2)&amp;"'!"&amp;_xlfn.CONCAT("B",$D88)):INDIRECT("'"&amp;_xlfn.CONCAT("alpha ",DC$2)&amp;"'!"&amp;_xlfn.CONCAT("AA",$D88)))</f>
        <v>15</v>
      </c>
    </row>
    <row r="7" spans="1:107" ht="90" customHeight="1" x14ac:dyDescent="0.25">
      <c r="A7" s="22" t="str">
        <f>formatting!C6</f>
        <v>Petri</v>
      </c>
      <c r="B7" s="23" t="str">
        <f>formatting!D6</f>
        <v>T18</v>
      </c>
      <c r="C7" s="134"/>
      <c r="D7" s="142" cm="1">
        <f t="array" aca="1" ref="D7" ca="1">RANK(INDIRECT("'"&amp;_xlfn.CONCAT("alpha ",D$2)&amp;"'!"&amp;_xlfn.CONCAT(D$84,$D89)),INDIRECT("'"&amp;_xlfn.CONCAT("alpha ",D$2)&amp;"'!"&amp;_xlfn.CONCAT("B",$D89)):INDIRECT("'"&amp;_xlfn.CONCAT("alpha ",D$2)&amp;"'!"&amp;_xlfn.CONCAT("AA",$D89)))</f>
        <v>17</v>
      </c>
      <c r="E7" s="136" cm="1">
        <f t="array" aca="1" ref="E7" ca="1">RANK(INDIRECT("'"&amp;_xlfn.CONCAT("alpha ",E$2)&amp;"'!"&amp;_xlfn.CONCAT(E$84,$D89)),INDIRECT("'"&amp;_xlfn.CONCAT("alpha ",E$2)&amp;"'!"&amp;_xlfn.CONCAT("B",$D89)):INDIRECT("'"&amp;_xlfn.CONCAT("alpha ",E$2)&amp;"'!"&amp;_xlfn.CONCAT("AA",$D89)))</f>
        <v>17</v>
      </c>
      <c r="F7" s="136" cm="1">
        <f t="array" aca="1" ref="F7" ca="1">RANK(INDIRECT("'"&amp;_xlfn.CONCAT("alpha ",F$2)&amp;"'!"&amp;_xlfn.CONCAT(F$84,$D89)),INDIRECT("'"&amp;_xlfn.CONCAT("alpha ",F$2)&amp;"'!"&amp;_xlfn.CONCAT("B",$D89)):INDIRECT("'"&amp;_xlfn.CONCAT("alpha ",F$2)&amp;"'!"&amp;_xlfn.CONCAT("AA",$D89)))</f>
        <v>2</v>
      </c>
      <c r="G7" s="154" cm="1">
        <f t="array" aca="1" ref="G7" ca="1">RANK(INDIRECT("'"&amp;_xlfn.CONCAT("alpha ",G$2)&amp;"'!"&amp;_xlfn.CONCAT(G$84,$D89)),INDIRECT("'"&amp;_xlfn.CONCAT("alpha ",G$2)&amp;"'!"&amp;_xlfn.CONCAT("B",$D89)):INDIRECT("'"&amp;_xlfn.CONCAT("alpha ",G$2)&amp;"'!"&amp;_xlfn.CONCAT("AA",$D89)))</f>
        <v>4</v>
      </c>
      <c r="H7" s="142" cm="1">
        <f t="array" aca="1" ref="H7" ca="1">RANK(INDIRECT("'"&amp;_xlfn.CONCAT("alpha ",H$2)&amp;"'!"&amp;_xlfn.CONCAT(H$84,$D89)),INDIRECT("'"&amp;_xlfn.CONCAT("alpha ",H$2)&amp;"'!"&amp;_xlfn.CONCAT("B",$D89)):INDIRECT("'"&amp;_xlfn.CONCAT("alpha ",H$2)&amp;"'!"&amp;_xlfn.CONCAT("AA",$D89)))</f>
        <v>6</v>
      </c>
      <c r="I7" s="125" cm="1">
        <f t="array" aca="1" ref="I7" ca="1">RANK(INDIRECT("'"&amp;_xlfn.CONCAT("alpha ",I$2)&amp;"'!"&amp;_xlfn.CONCAT(I$84,$D89)),INDIRECT("'"&amp;_xlfn.CONCAT("alpha ",I$2)&amp;"'!"&amp;_xlfn.CONCAT("B",$D89)):INDIRECT("'"&amp;_xlfn.CONCAT("alpha ",I$2)&amp;"'!"&amp;_xlfn.CONCAT("AA",$D89)))</f>
        <v>6</v>
      </c>
      <c r="J7" s="125" cm="1">
        <f t="array" aca="1" ref="J7" ca="1">RANK(INDIRECT("'"&amp;_xlfn.CONCAT("alpha ",J$2)&amp;"'!"&amp;_xlfn.CONCAT(J$84,$D89)),INDIRECT("'"&amp;_xlfn.CONCAT("alpha ",J$2)&amp;"'!"&amp;_xlfn.CONCAT("B",$D89)):INDIRECT("'"&amp;_xlfn.CONCAT("alpha ",J$2)&amp;"'!"&amp;_xlfn.CONCAT("AA",$D89)))</f>
        <v>2</v>
      </c>
      <c r="K7" s="143" cm="1">
        <f t="array" aca="1" ref="K7" ca="1">RANK(INDIRECT("'"&amp;_xlfn.CONCAT("alpha ",K$2)&amp;"'!"&amp;_xlfn.CONCAT(K$84,$D89)),INDIRECT("'"&amp;_xlfn.CONCAT("alpha ",K$2)&amp;"'!"&amp;_xlfn.CONCAT("B",$D89)):INDIRECT("'"&amp;_xlfn.CONCAT("alpha ",K$2)&amp;"'!"&amp;_xlfn.CONCAT("AA",$D89)))</f>
        <v>4</v>
      </c>
      <c r="L7" s="136" cm="1">
        <f t="array" aca="1" ref="L7" ca="1">RANK(INDIRECT("'"&amp;_xlfn.CONCAT("alpha ",L$2)&amp;"'!"&amp;_xlfn.CONCAT(L$84,$D89)),INDIRECT("'"&amp;_xlfn.CONCAT("alpha ",L$2)&amp;"'!"&amp;_xlfn.CONCAT("B",$D89)):INDIRECT("'"&amp;_xlfn.CONCAT("alpha ",L$2)&amp;"'!"&amp;_xlfn.CONCAT("AA",$D89)))</f>
        <v>12</v>
      </c>
      <c r="M7" s="125" cm="1">
        <f t="array" aca="1" ref="M7" ca="1">RANK(INDIRECT("'"&amp;_xlfn.CONCAT("alpha ",M$2)&amp;"'!"&amp;_xlfn.CONCAT(M$84,$D89)),INDIRECT("'"&amp;_xlfn.CONCAT("alpha ",M$2)&amp;"'!"&amp;_xlfn.CONCAT("B",$D89)):INDIRECT("'"&amp;_xlfn.CONCAT("alpha ",M$2)&amp;"'!"&amp;_xlfn.CONCAT("AA",$D89)))</f>
        <v>12</v>
      </c>
      <c r="N7" s="125" cm="1">
        <f t="array" aca="1" ref="N7" ca="1">RANK(INDIRECT("'"&amp;_xlfn.CONCAT("alpha ",N$2)&amp;"'!"&amp;_xlfn.CONCAT(N$84,$D89)),INDIRECT("'"&amp;_xlfn.CONCAT("alpha ",N$2)&amp;"'!"&amp;_xlfn.CONCAT("B",$D89)):INDIRECT("'"&amp;_xlfn.CONCAT("alpha ",N$2)&amp;"'!"&amp;_xlfn.CONCAT("AA",$D89)))</f>
        <v>2</v>
      </c>
      <c r="O7" s="143" cm="1">
        <f t="array" aca="1" ref="O7" ca="1">RANK(INDIRECT("'"&amp;_xlfn.CONCAT("alpha ",O$2)&amp;"'!"&amp;_xlfn.CONCAT(O$84,$D89)),INDIRECT("'"&amp;_xlfn.CONCAT("alpha ",O$2)&amp;"'!"&amp;_xlfn.CONCAT("B",$D89)):INDIRECT("'"&amp;_xlfn.CONCAT("alpha ",O$2)&amp;"'!"&amp;_xlfn.CONCAT("AA",$D89)))</f>
        <v>4</v>
      </c>
      <c r="P7" s="136" cm="1">
        <f t="array" aca="1" ref="P7" ca="1">RANK(INDIRECT("'"&amp;_xlfn.CONCAT("alpha ",P$2)&amp;"'!"&amp;_xlfn.CONCAT(P$84,$D89)),INDIRECT("'"&amp;_xlfn.CONCAT("alpha ",P$2)&amp;"'!"&amp;_xlfn.CONCAT("B",$D89)):INDIRECT("'"&amp;_xlfn.CONCAT("alpha ",P$2)&amp;"'!"&amp;_xlfn.CONCAT("AA",$D89)))</f>
        <v>23</v>
      </c>
      <c r="Q7" s="125" cm="1">
        <f t="array" aca="1" ref="Q7" ca="1">RANK(INDIRECT("'"&amp;_xlfn.CONCAT("alpha ",Q$2)&amp;"'!"&amp;_xlfn.CONCAT(Q$84,$D89)),INDIRECT("'"&amp;_xlfn.CONCAT("alpha ",Q$2)&amp;"'!"&amp;_xlfn.CONCAT("B",$D89)):INDIRECT("'"&amp;_xlfn.CONCAT("alpha ",Q$2)&amp;"'!"&amp;_xlfn.CONCAT("AA",$D89)))</f>
        <v>22</v>
      </c>
      <c r="R7" s="125" cm="1">
        <f t="array" aca="1" ref="R7" ca="1">RANK(INDIRECT("'"&amp;_xlfn.CONCAT("alpha ",R$2)&amp;"'!"&amp;_xlfn.CONCAT(R$84,$D89)),INDIRECT("'"&amp;_xlfn.CONCAT("alpha ",R$2)&amp;"'!"&amp;_xlfn.CONCAT("B",$D89)):INDIRECT("'"&amp;_xlfn.CONCAT("alpha ",R$2)&amp;"'!"&amp;_xlfn.CONCAT("AA",$D89)))</f>
        <v>2</v>
      </c>
      <c r="S7" s="143" cm="1">
        <f t="array" aca="1" ref="S7" ca="1">RANK(INDIRECT("'"&amp;_xlfn.CONCAT("alpha ",S$2)&amp;"'!"&amp;_xlfn.CONCAT(S$84,$D89)),INDIRECT("'"&amp;_xlfn.CONCAT("alpha ",S$2)&amp;"'!"&amp;_xlfn.CONCAT("B",$D89)):INDIRECT("'"&amp;_xlfn.CONCAT("alpha ",S$2)&amp;"'!"&amp;_xlfn.CONCAT("AA",$D89)))</f>
        <v>4</v>
      </c>
      <c r="T7" s="136" cm="1">
        <f t="array" aca="1" ref="T7" ca="1">RANK(INDIRECT("'"&amp;_xlfn.CONCAT("alpha ",T$2)&amp;"'!"&amp;_xlfn.CONCAT(T$84,$D89)),INDIRECT("'"&amp;_xlfn.CONCAT("alpha ",T$2)&amp;"'!"&amp;_xlfn.CONCAT("B",$D89)):INDIRECT("'"&amp;_xlfn.CONCAT("alpha ",T$2)&amp;"'!"&amp;_xlfn.CONCAT("AA",$D89)))</f>
        <v>8</v>
      </c>
      <c r="U7" s="125" cm="1">
        <f t="array" aca="1" ref="U7" ca="1">RANK(INDIRECT("'"&amp;_xlfn.CONCAT("alpha ",U$2)&amp;"'!"&amp;_xlfn.CONCAT(U$84,$D89)),INDIRECT("'"&amp;_xlfn.CONCAT("alpha ",U$2)&amp;"'!"&amp;_xlfn.CONCAT("B",$D89)):INDIRECT("'"&amp;_xlfn.CONCAT("alpha ",U$2)&amp;"'!"&amp;_xlfn.CONCAT("AA",$D89)))</f>
        <v>8</v>
      </c>
      <c r="V7" s="125" cm="1">
        <f t="array" aca="1" ref="V7" ca="1">RANK(INDIRECT("'"&amp;_xlfn.CONCAT("alpha ",V$2)&amp;"'!"&amp;_xlfn.CONCAT(V$84,$D89)),INDIRECT("'"&amp;_xlfn.CONCAT("alpha ",V$2)&amp;"'!"&amp;_xlfn.CONCAT("B",$D89)):INDIRECT("'"&amp;_xlfn.CONCAT("alpha ",V$2)&amp;"'!"&amp;_xlfn.CONCAT("AA",$D89)))</f>
        <v>2</v>
      </c>
      <c r="W7" s="143" cm="1">
        <f t="array" aca="1" ref="W7" ca="1">RANK(INDIRECT("'"&amp;_xlfn.CONCAT("alpha ",W$2)&amp;"'!"&amp;_xlfn.CONCAT(W$84,$D89)),INDIRECT("'"&amp;_xlfn.CONCAT("alpha ",W$2)&amp;"'!"&amp;_xlfn.CONCAT("B",$D89)):INDIRECT("'"&amp;_xlfn.CONCAT("alpha ",W$2)&amp;"'!"&amp;_xlfn.CONCAT("AA",$D89)))</f>
        <v>4</v>
      </c>
      <c r="X7" s="136" cm="1">
        <f t="array" aca="1" ref="X7" ca="1">RANK(INDIRECT("'"&amp;_xlfn.CONCAT("alpha ",X$2)&amp;"'!"&amp;_xlfn.CONCAT(X$84,$D89)),INDIRECT("'"&amp;_xlfn.CONCAT("alpha ",X$2)&amp;"'!"&amp;_xlfn.CONCAT("B",$D89)):INDIRECT("'"&amp;_xlfn.CONCAT("alpha ",X$2)&amp;"'!"&amp;_xlfn.CONCAT("AA",$D89)))</f>
        <v>14</v>
      </c>
      <c r="Y7" s="125" cm="1">
        <f t="array" aca="1" ref="Y7" ca="1">RANK(INDIRECT("'"&amp;_xlfn.CONCAT("alpha ",Y$2)&amp;"'!"&amp;_xlfn.CONCAT(Y$84,$D89)),INDIRECT("'"&amp;_xlfn.CONCAT("alpha ",Y$2)&amp;"'!"&amp;_xlfn.CONCAT("B",$D89)):INDIRECT("'"&amp;_xlfn.CONCAT("alpha ",Y$2)&amp;"'!"&amp;_xlfn.CONCAT("AA",$D89)))</f>
        <v>14</v>
      </c>
      <c r="Z7" s="125" cm="1">
        <f t="array" aca="1" ref="Z7" ca="1">RANK(INDIRECT("'"&amp;_xlfn.CONCAT("alpha ",Z$2)&amp;"'!"&amp;_xlfn.CONCAT(Z$84,$D89)),INDIRECT("'"&amp;_xlfn.CONCAT("alpha ",Z$2)&amp;"'!"&amp;_xlfn.CONCAT("B",$D89)):INDIRECT("'"&amp;_xlfn.CONCAT("alpha ",Z$2)&amp;"'!"&amp;_xlfn.CONCAT("AA",$D89)))</f>
        <v>2</v>
      </c>
      <c r="AA7" s="143" cm="1">
        <f t="array" aca="1" ref="AA7" ca="1">RANK(INDIRECT("'"&amp;_xlfn.CONCAT("alpha ",AA$2)&amp;"'!"&amp;_xlfn.CONCAT(AA$84,$D89)),INDIRECT("'"&amp;_xlfn.CONCAT("alpha ",AA$2)&amp;"'!"&amp;_xlfn.CONCAT("B",$D89)):INDIRECT("'"&amp;_xlfn.CONCAT("alpha ",AA$2)&amp;"'!"&amp;_xlfn.CONCAT("AA",$D89)))</f>
        <v>4</v>
      </c>
      <c r="AB7" s="136" cm="1">
        <f t="array" aca="1" ref="AB7" ca="1">RANK(INDIRECT("'"&amp;_xlfn.CONCAT("alpha ",AB$2)&amp;"'!"&amp;_xlfn.CONCAT(AB$84,$D89)),INDIRECT("'"&amp;_xlfn.CONCAT("alpha ",AB$2)&amp;"'!"&amp;_xlfn.CONCAT("B",$D89)):INDIRECT("'"&amp;_xlfn.CONCAT("alpha ",AB$2)&amp;"'!"&amp;_xlfn.CONCAT("AA",$D89)))</f>
        <v>25</v>
      </c>
      <c r="AC7" s="125" cm="1">
        <f t="array" aca="1" ref="AC7" ca="1">RANK(INDIRECT("'"&amp;_xlfn.CONCAT("alpha ",AC$2)&amp;"'!"&amp;_xlfn.CONCAT(AC$84,$D89)),INDIRECT("'"&amp;_xlfn.CONCAT("alpha ",AC$2)&amp;"'!"&amp;_xlfn.CONCAT("B",$D89)):INDIRECT("'"&amp;_xlfn.CONCAT("alpha ",AC$2)&amp;"'!"&amp;_xlfn.CONCAT("AA",$D89)))</f>
        <v>24</v>
      </c>
      <c r="AD7" s="125" cm="1">
        <f t="array" aca="1" ref="AD7" ca="1">RANK(INDIRECT("'"&amp;_xlfn.CONCAT("alpha ",AD$2)&amp;"'!"&amp;_xlfn.CONCAT(AD$84,$D89)),INDIRECT("'"&amp;_xlfn.CONCAT("alpha ",AD$2)&amp;"'!"&amp;_xlfn.CONCAT("B",$D89)):INDIRECT("'"&amp;_xlfn.CONCAT("alpha ",AD$2)&amp;"'!"&amp;_xlfn.CONCAT("AA",$D89)))</f>
        <v>2</v>
      </c>
      <c r="AE7" s="143" cm="1">
        <f t="array" aca="1" ref="AE7" ca="1">RANK(INDIRECT("'"&amp;_xlfn.CONCAT("alpha ",AE$2)&amp;"'!"&amp;_xlfn.CONCAT(AE$84,$D89)),INDIRECT("'"&amp;_xlfn.CONCAT("alpha ",AE$2)&amp;"'!"&amp;_xlfn.CONCAT("B",$D89)):INDIRECT("'"&amp;_xlfn.CONCAT("alpha ",AE$2)&amp;"'!"&amp;_xlfn.CONCAT("AA",$D89)))</f>
        <v>4</v>
      </c>
      <c r="AF7" s="136" cm="1">
        <f t="array" aca="1" ref="AF7" ca="1">RANK(INDIRECT("'"&amp;_xlfn.CONCAT("alpha ",AF$2)&amp;"'!"&amp;_xlfn.CONCAT(AF$84,$D89)),INDIRECT("'"&amp;_xlfn.CONCAT("alpha ",AF$2)&amp;"'!"&amp;_xlfn.CONCAT("B",$D89)):INDIRECT("'"&amp;_xlfn.CONCAT("alpha ",AF$2)&amp;"'!"&amp;_xlfn.CONCAT("AA",$D89)))</f>
        <v>10</v>
      </c>
      <c r="AG7" s="125" cm="1">
        <f t="array" aca="1" ref="AG7" ca="1">RANK(INDIRECT("'"&amp;_xlfn.CONCAT("alpha ",AG$2)&amp;"'!"&amp;_xlfn.CONCAT(AG$84,$D89)),INDIRECT("'"&amp;_xlfn.CONCAT("alpha ",AG$2)&amp;"'!"&amp;_xlfn.CONCAT("B",$D89)):INDIRECT("'"&amp;_xlfn.CONCAT("alpha ",AG$2)&amp;"'!"&amp;_xlfn.CONCAT("AA",$D89)))</f>
        <v>10</v>
      </c>
      <c r="AH7" s="125" cm="1">
        <f t="array" aca="1" ref="AH7" ca="1">RANK(INDIRECT("'"&amp;_xlfn.CONCAT("alpha ",AH$2)&amp;"'!"&amp;_xlfn.CONCAT(AH$84,$D89)),INDIRECT("'"&amp;_xlfn.CONCAT("alpha ",AH$2)&amp;"'!"&amp;_xlfn.CONCAT("B",$D89)):INDIRECT("'"&amp;_xlfn.CONCAT("alpha ",AH$2)&amp;"'!"&amp;_xlfn.CONCAT("AA",$D89)))</f>
        <v>2</v>
      </c>
      <c r="AI7" s="143" cm="1">
        <f t="array" aca="1" ref="AI7" ca="1">RANK(INDIRECT("'"&amp;_xlfn.CONCAT("alpha ",AI$2)&amp;"'!"&amp;_xlfn.CONCAT(AI$84,$D89)),INDIRECT("'"&amp;_xlfn.CONCAT("alpha ",AI$2)&amp;"'!"&amp;_xlfn.CONCAT("B",$D89)):INDIRECT("'"&amp;_xlfn.CONCAT("alpha ",AI$2)&amp;"'!"&amp;_xlfn.CONCAT("AA",$D89)))</f>
        <v>4</v>
      </c>
      <c r="AJ7" s="136" cm="1">
        <f t="array" aca="1" ref="AJ7" ca="1">RANK(INDIRECT("'"&amp;_xlfn.CONCAT("alpha ",AJ$2)&amp;"'!"&amp;_xlfn.CONCAT(AJ$84,$D89)),INDIRECT("'"&amp;_xlfn.CONCAT("alpha ",AJ$2)&amp;"'!"&amp;_xlfn.CONCAT("B",$D89)):INDIRECT("'"&amp;_xlfn.CONCAT("alpha ",AJ$2)&amp;"'!"&amp;_xlfn.CONCAT("AA",$D89)))</f>
        <v>19</v>
      </c>
      <c r="AK7" s="125" cm="1">
        <f t="array" aca="1" ref="AK7" ca="1">RANK(INDIRECT("'"&amp;_xlfn.CONCAT("alpha ",AK$2)&amp;"'!"&amp;_xlfn.CONCAT(AK$84,$D89)),INDIRECT("'"&amp;_xlfn.CONCAT("alpha ",AK$2)&amp;"'!"&amp;_xlfn.CONCAT("B",$D89)):INDIRECT("'"&amp;_xlfn.CONCAT("alpha ",AK$2)&amp;"'!"&amp;_xlfn.CONCAT("AA",$D89)))</f>
        <v>19</v>
      </c>
      <c r="AL7" s="125" cm="1">
        <f t="array" aca="1" ref="AL7" ca="1">RANK(INDIRECT("'"&amp;_xlfn.CONCAT("alpha ",AL$2)&amp;"'!"&amp;_xlfn.CONCAT(AL$84,$D89)),INDIRECT("'"&amp;_xlfn.CONCAT("alpha ",AL$2)&amp;"'!"&amp;_xlfn.CONCAT("B",$D89)):INDIRECT("'"&amp;_xlfn.CONCAT("alpha ",AL$2)&amp;"'!"&amp;_xlfn.CONCAT("AA",$D89)))</f>
        <v>2</v>
      </c>
      <c r="AM7" s="143" cm="1">
        <f t="array" aca="1" ref="AM7" ca="1">RANK(INDIRECT("'"&amp;_xlfn.CONCAT("alpha ",AM$2)&amp;"'!"&amp;_xlfn.CONCAT(AM$84,$D89)),INDIRECT("'"&amp;_xlfn.CONCAT("alpha ",AM$2)&amp;"'!"&amp;_xlfn.CONCAT("B",$D89)):INDIRECT("'"&amp;_xlfn.CONCAT("alpha ",AM$2)&amp;"'!"&amp;_xlfn.CONCAT("AA",$D89)))</f>
        <v>4</v>
      </c>
      <c r="AN7" s="136" cm="1">
        <f t="array" aca="1" ref="AN7" ca="1">RANK(INDIRECT("'"&amp;_xlfn.CONCAT("alpha ",AN$2)&amp;"'!"&amp;_xlfn.CONCAT(AN$84,$D89)),INDIRECT("'"&amp;_xlfn.CONCAT("alpha ",AN$2)&amp;"'!"&amp;_xlfn.CONCAT("B",$D89)):INDIRECT("'"&amp;_xlfn.CONCAT("alpha ",AN$2)&amp;"'!"&amp;_xlfn.CONCAT("AA",$D89)))</f>
        <v>17</v>
      </c>
      <c r="AO7" s="125" cm="1">
        <f t="array" aca="1" ref="AO7" ca="1">RANK(INDIRECT("'"&amp;_xlfn.CONCAT("alpha ",AO$2)&amp;"'!"&amp;_xlfn.CONCAT(AO$84,$D89)),INDIRECT("'"&amp;_xlfn.CONCAT("alpha ",AO$2)&amp;"'!"&amp;_xlfn.CONCAT("B",$D89)):INDIRECT("'"&amp;_xlfn.CONCAT("alpha ",AO$2)&amp;"'!"&amp;_xlfn.CONCAT("AA",$D89)))</f>
        <v>17</v>
      </c>
      <c r="AP7" s="125" cm="1">
        <f t="array" aca="1" ref="AP7" ca="1">RANK(INDIRECT("'"&amp;_xlfn.CONCAT("alpha ",AP$2)&amp;"'!"&amp;_xlfn.CONCAT(AP$84,$D89)),INDIRECT("'"&amp;_xlfn.CONCAT("alpha ",AP$2)&amp;"'!"&amp;_xlfn.CONCAT("B",$D89)):INDIRECT("'"&amp;_xlfn.CONCAT("alpha ",AP$2)&amp;"'!"&amp;_xlfn.CONCAT("AA",$D89)))</f>
        <v>2</v>
      </c>
      <c r="AQ7" s="143" cm="1">
        <f t="array" aca="1" ref="AQ7" ca="1">RANK(INDIRECT("'"&amp;_xlfn.CONCAT("alpha ",AQ$2)&amp;"'!"&amp;_xlfn.CONCAT(AQ$84,$D89)),INDIRECT("'"&amp;_xlfn.CONCAT("alpha ",AQ$2)&amp;"'!"&amp;_xlfn.CONCAT("B",$D89)):INDIRECT("'"&amp;_xlfn.CONCAT("alpha ",AQ$2)&amp;"'!"&amp;_xlfn.CONCAT("AA",$D89)))</f>
        <v>4</v>
      </c>
      <c r="AR7" s="136" cm="1">
        <f t="array" aca="1" ref="AR7" ca="1">RANK(INDIRECT("'"&amp;_xlfn.CONCAT("alpha ",AR$2)&amp;"'!"&amp;_xlfn.CONCAT(AR$84,$D89)),INDIRECT("'"&amp;_xlfn.CONCAT("alpha ",AR$2)&amp;"'!"&amp;_xlfn.CONCAT("B",$D89)):INDIRECT("'"&amp;_xlfn.CONCAT("alpha ",AR$2)&amp;"'!"&amp;_xlfn.CONCAT("AA",$D89)))</f>
        <v>6</v>
      </c>
      <c r="AS7" s="125" cm="1">
        <f t="array" aca="1" ref="AS7" ca="1">RANK(INDIRECT("'"&amp;_xlfn.CONCAT("alpha ",AS$2)&amp;"'!"&amp;_xlfn.CONCAT(AS$84,$D89)),INDIRECT("'"&amp;_xlfn.CONCAT("alpha ",AS$2)&amp;"'!"&amp;_xlfn.CONCAT("B",$D89)):INDIRECT("'"&amp;_xlfn.CONCAT("alpha ",AS$2)&amp;"'!"&amp;_xlfn.CONCAT("AA",$D89)))</f>
        <v>6</v>
      </c>
      <c r="AT7" s="125" cm="1">
        <f t="array" aca="1" ref="AT7" ca="1">RANK(INDIRECT("'"&amp;_xlfn.CONCAT("alpha ",AT$2)&amp;"'!"&amp;_xlfn.CONCAT(AT$84,$D89)),INDIRECT("'"&amp;_xlfn.CONCAT("alpha ",AT$2)&amp;"'!"&amp;_xlfn.CONCAT("B",$D89)):INDIRECT("'"&amp;_xlfn.CONCAT("alpha ",AT$2)&amp;"'!"&amp;_xlfn.CONCAT("AA",$D89)))</f>
        <v>2</v>
      </c>
      <c r="AU7" s="143" cm="1">
        <f t="array" aca="1" ref="AU7" ca="1">RANK(INDIRECT("'"&amp;_xlfn.CONCAT("alpha ",AU$2)&amp;"'!"&amp;_xlfn.CONCAT(AU$84,$D89)),INDIRECT("'"&amp;_xlfn.CONCAT("alpha ",AU$2)&amp;"'!"&amp;_xlfn.CONCAT("B",$D89)):INDIRECT("'"&amp;_xlfn.CONCAT("alpha ",AU$2)&amp;"'!"&amp;_xlfn.CONCAT("AA",$D89)))</f>
        <v>4</v>
      </c>
      <c r="AV7" s="136" cm="1">
        <f t="array" aca="1" ref="AV7" ca="1">RANK(INDIRECT("'"&amp;_xlfn.CONCAT("alpha ",AV$2)&amp;"'!"&amp;_xlfn.CONCAT(AV$84,$D89)),INDIRECT("'"&amp;_xlfn.CONCAT("alpha ",AV$2)&amp;"'!"&amp;_xlfn.CONCAT("B",$D89)):INDIRECT("'"&amp;_xlfn.CONCAT("alpha ",AV$2)&amp;"'!"&amp;_xlfn.CONCAT("AA",$D89)))</f>
        <v>12</v>
      </c>
      <c r="AW7" s="125" cm="1">
        <f t="array" aca="1" ref="AW7" ca="1">RANK(INDIRECT("'"&amp;_xlfn.CONCAT("alpha ",AW$2)&amp;"'!"&amp;_xlfn.CONCAT(AW$84,$D89)),INDIRECT("'"&amp;_xlfn.CONCAT("alpha ",AW$2)&amp;"'!"&amp;_xlfn.CONCAT("B",$D89)):INDIRECT("'"&amp;_xlfn.CONCAT("alpha ",AW$2)&amp;"'!"&amp;_xlfn.CONCAT("AA",$D89)))</f>
        <v>12</v>
      </c>
      <c r="AX7" s="125" cm="1">
        <f t="array" aca="1" ref="AX7" ca="1">RANK(INDIRECT("'"&amp;_xlfn.CONCAT("alpha ",AX$2)&amp;"'!"&amp;_xlfn.CONCAT(AX$84,$D89)),INDIRECT("'"&amp;_xlfn.CONCAT("alpha ",AX$2)&amp;"'!"&amp;_xlfn.CONCAT("B",$D89)):INDIRECT("'"&amp;_xlfn.CONCAT("alpha ",AX$2)&amp;"'!"&amp;_xlfn.CONCAT("AA",$D89)))</f>
        <v>2</v>
      </c>
      <c r="AY7" s="143" cm="1">
        <f t="array" aca="1" ref="AY7" ca="1">RANK(INDIRECT("'"&amp;_xlfn.CONCAT("alpha ",AY$2)&amp;"'!"&amp;_xlfn.CONCAT(AY$84,$D89)),INDIRECT("'"&amp;_xlfn.CONCAT("alpha ",AY$2)&amp;"'!"&amp;_xlfn.CONCAT("B",$D89)):INDIRECT("'"&amp;_xlfn.CONCAT("alpha ",AY$2)&amp;"'!"&amp;_xlfn.CONCAT("AA",$D89)))</f>
        <v>4</v>
      </c>
      <c r="AZ7" s="136" cm="1">
        <f t="array" aca="1" ref="AZ7" ca="1">RANK(INDIRECT("'"&amp;_xlfn.CONCAT("alpha ",AZ$2)&amp;"'!"&amp;_xlfn.CONCAT(AZ$84,$D89)),INDIRECT("'"&amp;_xlfn.CONCAT("alpha ",AZ$2)&amp;"'!"&amp;_xlfn.CONCAT("B",$D89)):INDIRECT("'"&amp;_xlfn.CONCAT("alpha ",AZ$2)&amp;"'!"&amp;_xlfn.CONCAT("AA",$D89)))</f>
        <v>23</v>
      </c>
      <c r="BA7" s="125" cm="1">
        <f t="array" aca="1" ref="BA7" ca="1">RANK(INDIRECT("'"&amp;_xlfn.CONCAT("alpha ",BA$2)&amp;"'!"&amp;_xlfn.CONCAT(BA$84,$D89)),INDIRECT("'"&amp;_xlfn.CONCAT("alpha ",BA$2)&amp;"'!"&amp;_xlfn.CONCAT("B",$D89)):INDIRECT("'"&amp;_xlfn.CONCAT("alpha ",BA$2)&amp;"'!"&amp;_xlfn.CONCAT("AA",$D89)))</f>
        <v>22</v>
      </c>
      <c r="BB7" s="125" cm="1">
        <f t="array" aca="1" ref="BB7" ca="1">RANK(INDIRECT("'"&amp;_xlfn.CONCAT("alpha ",BB$2)&amp;"'!"&amp;_xlfn.CONCAT(BB$84,$D89)),INDIRECT("'"&amp;_xlfn.CONCAT("alpha ",BB$2)&amp;"'!"&amp;_xlfn.CONCAT("B",$D89)):INDIRECT("'"&amp;_xlfn.CONCAT("alpha ",BB$2)&amp;"'!"&amp;_xlfn.CONCAT("AA",$D89)))</f>
        <v>2</v>
      </c>
      <c r="BC7" s="143" cm="1">
        <f t="array" aca="1" ref="BC7" ca="1">RANK(INDIRECT("'"&amp;_xlfn.CONCAT("alpha ",BC$2)&amp;"'!"&amp;_xlfn.CONCAT(BC$84,$D89)),INDIRECT("'"&amp;_xlfn.CONCAT("alpha ",BC$2)&amp;"'!"&amp;_xlfn.CONCAT("B",$D89)):INDIRECT("'"&amp;_xlfn.CONCAT("alpha ",BC$2)&amp;"'!"&amp;_xlfn.CONCAT("AA",$D89)))</f>
        <v>4</v>
      </c>
      <c r="BD7" s="136" cm="1">
        <f t="array" aca="1" ref="BD7" ca="1">RANK(INDIRECT("'"&amp;_xlfn.CONCAT("alpha ",BD$2)&amp;"'!"&amp;_xlfn.CONCAT(BD$84,$D89)),INDIRECT("'"&amp;_xlfn.CONCAT("alpha ",BD$2)&amp;"'!"&amp;_xlfn.CONCAT("B",$D89)):INDIRECT("'"&amp;_xlfn.CONCAT("alpha ",BD$2)&amp;"'!"&amp;_xlfn.CONCAT("AA",$D89)))</f>
        <v>8</v>
      </c>
      <c r="BE7" s="125" cm="1">
        <f t="array" aca="1" ref="BE7" ca="1">RANK(INDIRECT("'"&amp;_xlfn.CONCAT("alpha ",BE$2)&amp;"'!"&amp;_xlfn.CONCAT(BE$84,$D89)),INDIRECT("'"&amp;_xlfn.CONCAT("alpha ",BE$2)&amp;"'!"&amp;_xlfn.CONCAT("B",$D89)):INDIRECT("'"&amp;_xlfn.CONCAT("alpha ",BE$2)&amp;"'!"&amp;_xlfn.CONCAT("AA",$D89)))</f>
        <v>8</v>
      </c>
      <c r="BF7" s="125" cm="1">
        <f t="array" aca="1" ref="BF7" ca="1">RANK(INDIRECT("'"&amp;_xlfn.CONCAT("alpha ",BF$2)&amp;"'!"&amp;_xlfn.CONCAT(BF$84,$D89)),INDIRECT("'"&amp;_xlfn.CONCAT("alpha ",BF$2)&amp;"'!"&amp;_xlfn.CONCAT("B",$D89)):INDIRECT("'"&amp;_xlfn.CONCAT("alpha ",BF$2)&amp;"'!"&amp;_xlfn.CONCAT("AA",$D89)))</f>
        <v>2</v>
      </c>
      <c r="BG7" s="143" cm="1">
        <f t="array" aca="1" ref="BG7" ca="1">RANK(INDIRECT("'"&amp;_xlfn.CONCAT("alpha ",BG$2)&amp;"'!"&amp;_xlfn.CONCAT(BG$84,$D89)),INDIRECT("'"&amp;_xlfn.CONCAT("alpha ",BG$2)&amp;"'!"&amp;_xlfn.CONCAT("B",$D89)):INDIRECT("'"&amp;_xlfn.CONCAT("alpha ",BG$2)&amp;"'!"&amp;_xlfn.CONCAT("AA",$D89)))</f>
        <v>4</v>
      </c>
      <c r="BH7" s="136" cm="1">
        <f t="array" aca="1" ref="BH7" ca="1">RANK(INDIRECT("'"&amp;_xlfn.CONCAT("alpha ",BH$2)&amp;"'!"&amp;_xlfn.CONCAT(BH$84,$D89)),INDIRECT("'"&amp;_xlfn.CONCAT("alpha ",BH$2)&amp;"'!"&amp;_xlfn.CONCAT("B",$D89)):INDIRECT("'"&amp;_xlfn.CONCAT("alpha ",BH$2)&amp;"'!"&amp;_xlfn.CONCAT("AA",$D89)))</f>
        <v>14</v>
      </c>
      <c r="BI7" s="125" cm="1">
        <f t="array" aca="1" ref="BI7" ca="1">RANK(INDIRECT("'"&amp;_xlfn.CONCAT("alpha ",BI$2)&amp;"'!"&amp;_xlfn.CONCAT(BI$84,$D89)),INDIRECT("'"&amp;_xlfn.CONCAT("alpha ",BI$2)&amp;"'!"&amp;_xlfn.CONCAT("B",$D89)):INDIRECT("'"&amp;_xlfn.CONCAT("alpha ",BI$2)&amp;"'!"&amp;_xlfn.CONCAT("AA",$D89)))</f>
        <v>14</v>
      </c>
      <c r="BJ7" s="125" cm="1">
        <f t="array" aca="1" ref="BJ7" ca="1">RANK(INDIRECT("'"&amp;_xlfn.CONCAT("alpha ",BJ$2)&amp;"'!"&amp;_xlfn.CONCAT(BJ$84,$D89)),INDIRECT("'"&amp;_xlfn.CONCAT("alpha ",BJ$2)&amp;"'!"&amp;_xlfn.CONCAT("B",$D89)):INDIRECT("'"&amp;_xlfn.CONCAT("alpha ",BJ$2)&amp;"'!"&amp;_xlfn.CONCAT("AA",$D89)))</f>
        <v>2</v>
      </c>
      <c r="BK7" s="143" cm="1">
        <f t="array" aca="1" ref="BK7" ca="1">RANK(INDIRECT("'"&amp;_xlfn.CONCAT("alpha ",BK$2)&amp;"'!"&amp;_xlfn.CONCAT(BK$84,$D89)),INDIRECT("'"&amp;_xlfn.CONCAT("alpha ",BK$2)&amp;"'!"&amp;_xlfn.CONCAT("B",$D89)):INDIRECT("'"&amp;_xlfn.CONCAT("alpha ",BK$2)&amp;"'!"&amp;_xlfn.CONCAT("AA",$D89)))</f>
        <v>4</v>
      </c>
      <c r="BL7" s="136" cm="1">
        <f t="array" aca="1" ref="BL7" ca="1">RANK(INDIRECT("'"&amp;_xlfn.CONCAT("alpha ",BL$2)&amp;"'!"&amp;_xlfn.CONCAT(BL$84,$D89)),INDIRECT("'"&amp;_xlfn.CONCAT("alpha ",BL$2)&amp;"'!"&amp;_xlfn.CONCAT("B",$D89)):INDIRECT("'"&amp;_xlfn.CONCAT("alpha ",BL$2)&amp;"'!"&amp;_xlfn.CONCAT("AA",$D89)))</f>
        <v>25</v>
      </c>
      <c r="BM7" s="125" cm="1">
        <f t="array" aca="1" ref="BM7" ca="1">RANK(INDIRECT("'"&amp;_xlfn.CONCAT("alpha ",BM$2)&amp;"'!"&amp;_xlfn.CONCAT(BM$84,$D89)),INDIRECT("'"&amp;_xlfn.CONCAT("alpha ",BM$2)&amp;"'!"&amp;_xlfn.CONCAT("B",$D89)):INDIRECT("'"&amp;_xlfn.CONCAT("alpha ",BM$2)&amp;"'!"&amp;_xlfn.CONCAT("AA",$D89)))</f>
        <v>24</v>
      </c>
      <c r="BN7" s="125" cm="1">
        <f t="array" aca="1" ref="BN7" ca="1">RANK(INDIRECT("'"&amp;_xlfn.CONCAT("alpha ",BN$2)&amp;"'!"&amp;_xlfn.CONCAT(BN$84,$D89)),INDIRECT("'"&amp;_xlfn.CONCAT("alpha ",BN$2)&amp;"'!"&amp;_xlfn.CONCAT("B",$D89)):INDIRECT("'"&amp;_xlfn.CONCAT("alpha ",BN$2)&amp;"'!"&amp;_xlfn.CONCAT("AA",$D89)))</f>
        <v>2</v>
      </c>
      <c r="BO7" s="143" cm="1">
        <f t="array" aca="1" ref="BO7" ca="1">RANK(INDIRECT("'"&amp;_xlfn.CONCAT("alpha ",BO$2)&amp;"'!"&amp;_xlfn.CONCAT(BO$84,$D89)),INDIRECT("'"&amp;_xlfn.CONCAT("alpha ",BO$2)&amp;"'!"&amp;_xlfn.CONCAT("B",$D89)):INDIRECT("'"&amp;_xlfn.CONCAT("alpha ",BO$2)&amp;"'!"&amp;_xlfn.CONCAT("AA",$D89)))</f>
        <v>4</v>
      </c>
      <c r="BP7" s="136" cm="1">
        <f t="array" aca="1" ref="BP7" ca="1">RANK(INDIRECT("'"&amp;_xlfn.CONCAT("alpha ",BP$2)&amp;"'!"&amp;_xlfn.CONCAT(BP$84,$D89)),INDIRECT("'"&amp;_xlfn.CONCAT("alpha ",BP$2)&amp;"'!"&amp;_xlfn.CONCAT("B",$D89)):INDIRECT("'"&amp;_xlfn.CONCAT("alpha ",BP$2)&amp;"'!"&amp;_xlfn.CONCAT("AA",$D89)))</f>
        <v>10</v>
      </c>
      <c r="BQ7" s="125" cm="1">
        <f t="array" aca="1" ref="BQ7" ca="1">RANK(INDIRECT("'"&amp;_xlfn.CONCAT("alpha ",BQ$2)&amp;"'!"&amp;_xlfn.CONCAT(BQ$84,$D89)),INDIRECT("'"&amp;_xlfn.CONCAT("alpha ",BQ$2)&amp;"'!"&amp;_xlfn.CONCAT("B",$D89)):INDIRECT("'"&amp;_xlfn.CONCAT("alpha ",BQ$2)&amp;"'!"&amp;_xlfn.CONCAT("AA",$D89)))</f>
        <v>10</v>
      </c>
      <c r="BR7" s="125" cm="1">
        <f t="array" aca="1" ref="BR7" ca="1">RANK(INDIRECT("'"&amp;_xlfn.CONCAT("alpha ",BR$2)&amp;"'!"&amp;_xlfn.CONCAT(BR$84,$D89)),INDIRECT("'"&amp;_xlfn.CONCAT("alpha ",BR$2)&amp;"'!"&amp;_xlfn.CONCAT("B",$D89)):INDIRECT("'"&amp;_xlfn.CONCAT("alpha ",BR$2)&amp;"'!"&amp;_xlfn.CONCAT("AA",$D89)))</f>
        <v>2</v>
      </c>
      <c r="BS7" s="143" cm="1">
        <f t="array" aca="1" ref="BS7" ca="1">RANK(INDIRECT("'"&amp;_xlfn.CONCAT("alpha ",BS$2)&amp;"'!"&amp;_xlfn.CONCAT(BS$84,$D89)),INDIRECT("'"&amp;_xlfn.CONCAT("alpha ",BS$2)&amp;"'!"&amp;_xlfn.CONCAT("B",$D89)):INDIRECT("'"&amp;_xlfn.CONCAT("alpha ",BS$2)&amp;"'!"&amp;_xlfn.CONCAT("AA",$D89)))</f>
        <v>4</v>
      </c>
      <c r="BT7" s="136" cm="1">
        <f t="array" aca="1" ref="BT7" ca="1">RANK(INDIRECT("'"&amp;_xlfn.CONCAT("alpha ",BT$2)&amp;"'!"&amp;_xlfn.CONCAT(BT$84,$D89)),INDIRECT("'"&amp;_xlfn.CONCAT("alpha ",BT$2)&amp;"'!"&amp;_xlfn.CONCAT("B",$D89)):INDIRECT("'"&amp;_xlfn.CONCAT("alpha ",BT$2)&amp;"'!"&amp;_xlfn.CONCAT("AA",$D89)))</f>
        <v>19</v>
      </c>
      <c r="BU7" s="125" cm="1">
        <f t="array" aca="1" ref="BU7" ca="1">RANK(INDIRECT("'"&amp;_xlfn.CONCAT("alpha ",BU$2)&amp;"'!"&amp;_xlfn.CONCAT(BU$84,$D89)),INDIRECT("'"&amp;_xlfn.CONCAT("alpha ",BU$2)&amp;"'!"&amp;_xlfn.CONCAT("B",$D89)):INDIRECT("'"&amp;_xlfn.CONCAT("alpha ",BU$2)&amp;"'!"&amp;_xlfn.CONCAT("AA",$D89)))</f>
        <v>19</v>
      </c>
      <c r="BV7" s="125" cm="1">
        <f t="array" aca="1" ref="BV7" ca="1">RANK(INDIRECT("'"&amp;_xlfn.CONCAT("alpha ",BV$2)&amp;"'!"&amp;_xlfn.CONCAT(BV$84,$D89)),INDIRECT("'"&amp;_xlfn.CONCAT("alpha ",BV$2)&amp;"'!"&amp;_xlfn.CONCAT("B",$D89)):INDIRECT("'"&amp;_xlfn.CONCAT("alpha ",BV$2)&amp;"'!"&amp;_xlfn.CONCAT("AA",$D89)))</f>
        <v>2</v>
      </c>
      <c r="BW7" s="143" cm="1">
        <f t="array" aca="1" ref="BW7" ca="1">RANK(INDIRECT("'"&amp;_xlfn.CONCAT("alpha ",BW$2)&amp;"'!"&amp;_xlfn.CONCAT(BW$84,$D89)),INDIRECT("'"&amp;_xlfn.CONCAT("alpha ",BW$2)&amp;"'!"&amp;_xlfn.CONCAT("B",$D89)):INDIRECT("'"&amp;_xlfn.CONCAT("alpha ",BW$2)&amp;"'!"&amp;_xlfn.CONCAT("AA",$D89)))</f>
        <v>4</v>
      </c>
      <c r="BX7" s="136" cm="1">
        <f t="array" aca="1" ref="BX7" ca="1">RANK(INDIRECT("'"&amp;_xlfn.CONCAT("alpha ",BX$2)&amp;"'!"&amp;_xlfn.CONCAT(BX$84,$D89)),INDIRECT("'"&amp;_xlfn.CONCAT("alpha ",BX$2)&amp;"'!"&amp;_xlfn.CONCAT("B",$D89)):INDIRECT("'"&amp;_xlfn.CONCAT("alpha ",BX$2)&amp;"'!"&amp;_xlfn.CONCAT("AA",$D89)))</f>
        <v>16</v>
      </c>
      <c r="BY7" s="125" cm="1">
        <f t="array" aca="1" ref="BY7" ca="1">RANK(INDIRECT("'"&amp;_xlfn.CONCAT("alpha ",BY$2)&amp;"'!"&amp;_xlfn.CONCAT(BY$84,$D89)),INDIRECT("'"&amp;_xlfn.CONCAT("alpha ",BY$2)&amp;"'!"&amp;_xlfn.CONCAT("B",$D89)):INDIRECT("'"&amp;_xlfn.CONCAT("alpha ",BY$2)&amp;"'!"&amp;_xlfn.CONCAT("AA",$D89)))</f>
        <v>16</v>
      </c>
      <c r="BZ7" s="125" cm="1">
        <f t="array" aca="1" ref="BZ7" ca="1">RANK(INDIRECT("'"&amp;_xlfn.CONCAT("alpha ",BZ$2)&amp;"'!"&amp;_xlfn.CONCAT(BZ$84,$D89)),INDIRECT("'"&amp;_xlfn.CONCAT("alpha ",BZ$2)&amp;"'!"&amp;_xlfn.CONCAT("B",$D89)):INDIRECT("'"&amp;_xlfn.CONCAT("alpha ",BZ$2)&amp;"'!"&amp;_xlfn.CONCAT("AA",$D89)))</f>
        <v>2</v>
      </c>
      <c r="CA7" s="143" cm="1">
        <f t="array" aca="1" ref="CA7" ca="1">RANK(INDIRECT("'"&amp;_xlfn.CONCAT("alpha ",CA$2)&amp;"'!"&amp;_xlfn.CONCAT(CA$84,$D89)),INDIRECT("'"&amp;_xlfn.CONCAT("alpha ",CA$2)&amp;"'!"&amp;_xlfn.CONCAT("B",$D89)):INDIRECT("'"&amp;_xlfn.CONCAT("alpha ",CA$2)&amp;"'!"&amp;_xlfn.CONCAT("AA",$D89)))</f>
        <v>4</v>
      </c>
      <c r="CB7" s="136" cm="1">
        <f t="array" aca="1" ref="CB7" ca="1">RANK(INDIRECT("'"&amp;_xlfn.CONCAT("alpha ",CB$2)&amp;"'!"&amp;_xlfn.CONCAT(CB$84,$D89)),INDIRECT("'"&amp;_xlfn.CONCAT("alpha ",CB$2)&amp;"'!"&amp;_xlfn.CONCAT("B",$D89)):INDIRECT("'"&amp;_xlfn.CONCAT("alpha ",CB$2)&amp;"'!"&amp;_xlfn.CONCAT("AA",$D89)))</f>
        <v>2</v>
      </c>
      <c r="CC7" s="125" cm="1">
        <f t="array" aca="1" ref="CC7" ca="1">RANK(INDIRECT("'"&amp;_xlfn.CONCAT("alpha ",CC$2)&amp;"'!"&amp;_xlfn.CONCAT(CC$84,$D89)),INDIRECT("'"&amp;_xlfn.CONCAT("alpha ",CC$2)&amp;"'!"&amp;_xlfn.CONCAT("B",$D89)):INDIRECT("'"&amp;_xlfn.CONCAT("alpha ",CC$2)&amp;"'!"&amp;_xlfn.CONCAT("AA",$D89)))</f>
        <v>1</v>
      </c>
      <c r="CD7" s="125" cm="1">
        <f t="array" aca="1" ref="CD7" ca="1">RANK(INDIRECT("'"&amp;_xlfn.CONCAT("alpha ",CD$2)&amp;"'!"&amp;_xlfn.CONCAT(CD$84,$D89)),INDIRECT("'"&amp;_xlfn.CONCAT("alpha ",CD$2)&amp;"'!"&amp;_xlfn.CONCAT("B",$D89)):INDIRECT("'"&amp;_xlfn.CONCAT("alpha ",CD$2)&amp;"'!"&amp;_xlfn.CONCAT("AA",$D89)))</f>
        <v>2</v>
      </c>
      <c r="CE7" s="143" cm="1">
        <f t="array" aca="1" ref="CE7" ca="1">RANK(INDIRECT("'"&amp;_xlfn.CONCAT("alpha ",CE$2)&amp;"'!"&amp;_xlfn.CONCAT(CE$84,$D89)),INDIRECT("'"&amp;_xlfn.CONCAT("alpha ",CE$2)&amp;"'!"&amp;_xlfn.CONCAT("B",$D89)):INDIRECT("'"&amp;_xlfn.CONCAT("alpha ",CE$2)&amp;"'!"&amp;_xlfn.CONCAT("AA",$D89)))</f>
        <v>1</v>
      </c>
      <c r="CF7" s="136" cm="1">
        <f t="array" aca="1" ref="CF7" ca="1">RANK(INDIRECT("'"&amp;_xlfn.CONCAT("alpha ",CF$2)&amp;"'!"&amp;_xlfn.CONCAT(CF$84,$D89)),INDIRECT("'"&amp;_xlfn.CONCAT("alpha ",CF$2)&amp;"'!"&amp;_xlfn.CONCAT("B",$D89)):INDIRECT("'"&amp;_xlfn.CONCAT("alpha ",CF$2)&amp;"'!"&amp;_xlfn.CONCAT("AA",$D89)))</f>
        <v>4</v>
      </c>
      <c r="CG7" s="125" cm="1">
        <f t="array" aca="1" ref="CG7" ca="1">RANK(INDIRECT("'"&amp;_xlfn.CONCAT("alpha ",CG$2)&amp;"'!"&amp;_xlfn.CONCAT(CG$84,$D89)),INDIRECT("'"&amp;_xlfn.CONCAT("alpha ",CG$2)&amp;"'!"&amp;_xlfn.CONCAT("B",$D89)):INDIRECT("'"&amp;_xlfn.CONCAT("alpha ",CG$2)&amp;"'!"&amp;_xlfn.CONCAT("AA",$D89)))</f>
        <v>4</v>
      </c>
      <c r="CH7" s="125" cm="1">
        <f t="array" aca="1" ref="CH7" ca="1">RANK(INDIRECT("'"&amp;_xlfn.CONCAT("alpha ",CH$2)&amp;"'!"&amp;_xlfn.CONCAT(CH$84,$D89)),INDIRECT("'"&amp;_xlfn.CONCAT("alpha ",CH$2)&amp;"'!"&amp;_xlfn.CONCAT("B",$D89)):INDIRECT("'"&amp;_xlfn.CONCAT("alpha ",CH$2)&amp;"'!"&amp;_xlfn.CONCAT("AA",$D89)))</f>
        <v>2</v>
      </c>
      <c r="CI7" s="143" cm="1">
        <f t="array" aca="1" ref="CI7" ca="1">RANK(INDIRECT("'"&amp;_xlfn.CONCAT("alpha ",CI$2)&amp;"'!"&amp;_xlfn.CONCAT(CI$84,$D89)),INDIRECT("'"&amp;_xlfn.CONCAT("alpha ",CI$2)&amp;"'!"&amp;_xlfn.CONCAT("B",$D89)):INDIRECT("'"&amp;_xlfn.CONCAT("alpha ",CI$2)&amp;"'!"&amp;_xlfn.CONCAT("AA",$D89)))</f>
        <v>4</v>
      </c>
      <c r="CJ7" s="136" cm="1">
        <f t="array" aca="1" ref="CJ7" ca="1">RANK(INDIRECT("'"&amp;_xlfn.CONCAT("alpha ",CJ$2)&amp;"'!"&amp;_xlfn.CONCAT(CJ$84,$D89)),INDIRECT("'"&amp;_xlfn.CONCAT("alpha ",CJ$2)&amp;"'!"&amp;_xlfn.CONCAT("B",$D89)):INDIRECT("'"&amp;_xlfn.CONCAT("alpha ",CJ$2)&amp;"'!"&amp;_xlfn.CONCAT("AA",$D89)))</f>
        <v>21</v>
      </c>
      <c r="CK7" s="125" cm="1">
        <f t="array" aca="1" ref="CK7" ca="1">RANK(INDIRECT("'"&amp;_xlfn.CONCAT("alpha ",CK$2)&amp;"'!"&amp;_xlfn.CONCAT(CK$84,$D89)),INDIRECT("'"&amp;_xlfn.CONCAT("alpha ",CK$2)&amp;"'!"&amp;_xlfn.CONCAT("B",$D89)):INDIRECT("'"&amp;_xlfn.CONCAT("alpha ",CK$2)&amp;"'!"&amp;_xlfn.CONCAT("AA",$D89)))</f>
        <v>21</v>
      </c>
      <c r="CL7" s="125" cm="1">
        <f t="array" aca="1" ref="CL7" ca="1">RANK(INDIRECT("'"&amp;_xlfn.CONCAT("alpha ",CL$2)&amp;"'!"&amp;_xlfn.CONCAT(CL$84,$D89)),INDIRECT("'"&amp;_xlfn.CONCAT("alpha ",CL$2)&amp;"'!"&amp;_xlfn.CONCAT("B",$D89)):INDIRECT("'"&amp;_xlfn.CONCAT("alpha ",CL$2)&amp;"'!"&amp;_xlfn.CONCAT("AA",$D89)))</f>
        <v>2</v>
      </c>
      <c r="CM7" s="143" cm="1">
        <f t="array" aca="1" ref="CM7" ca="1">RANK(INDIRECT("'"&amp;_xlfn.CONCAT("alpha ",CM$2)&amp;"'!"&amp;_xlfn.CONCAT(CM$84,$D89)),INDIRECT("'"&amp;_xlfn.CONCAT("alpha ",CM$2)&amp;"'!"&amp;_xlfn.CONCAT("B",$D89)):INDIRECT("'"&amp;_xlfn.CONCAT("alpha ",CM$2)&amp;"'!"&amp;_xlfn.CONCAT("AA",$D89)))</f>
        <v>4</v>
      </c>
      <c r="CN7" s="136" cm="1">
        <f t="array" aca="1" ref="CN7" ca="1">RANK(INDIRECT("'"&amp;_xlfn.CONCAT("alpha ",CN$2)&amp;"'!"&amp;_xlfn.CONCAT(CN$84,$D89)),INDIRECT("'"&amp;_xlfn.CONCAT("alpha ",CN$2)&amp;"'!"&amp;_xlfn.CONCAT("B",$D89)):INDIRECT("'"&amp;_xlfn.CONCAT("alpha ",CN$2)&amp;"'!"&amp;_xlfn.CONCAT("AA",$D89)))</f>
        <v>1</v>
      </c>
      <c r="CO7" s="125" cm="1">
        <f t="array" aca="1" ref="CO7" ca="1">RANK(INDIRECT("'"&amp;_xlfn.CONCAT("alpha ",CO$2)&amp;"'!"&amp;_xlfn.CONCAT(CO$84,$D89)),INDIRECT("'"&amp;_xlfn.CONCAT("alpha ",CO$2)&amp;"'!"&amp;_xlfn.CONCAT("B",$D89)):INDIRECT("'"&amp;_xlfn.CONCAT("alpha ",CO$2)&amp;"'!"&amp;_xlfn.CONCAT("AA",$D89)))</f>
        <v>2</v>
      </c>
      <c r="CP7" s="125" cm="1">
        <f t="array" aca="1" ref="CP7" ca="1">RANK(INDIRECT("'"&amp;_xlfn.CONCAT("alpha ",CP$2)&amp;"'!"&amp;_xlfn.CONCAT(CP$84,$D89)),INDIRECT("'"&amp;_xlfn.CONCAT("alpha ",CP$2)&amp;"'!"&amp;_xlfn.CONCAT("B",$D89)):INDIRECT("'"&amp;_xlfn.CONCAT("alpha ",CP$2)&amp;"'!"&amp;_xlfn.CONCAT("AA",$D89)))</f>
        <v>2</v>
      </c>
      <c r="CQ7" s="134" cm="1">
        <f t="array" aca="1" ref="CQ7" ca="1">RANK(INDIRECT("'"&amp;_xlfn.CONCAT("alpha ",CQ$2)&amp;"'!"&amp;_xlfn.CONCAT(CQ$84,$D89)),INDIRECT("'"&amp;_xlfn.CONCAT("alpha ",CQ$2)&amp;"'!"&amp;_xlfn.CONCAT("B",$D89)):INDIRECT("'"&amp;_xlfn.CONCAT("alpha ",CQ$2)&amp;"'!"&amp;_xlfn.CONCAT("AA",$D89)))</f>
        <v>2</v>
      </c>
      <c r="CR7" s="142" cm="1">
        <f t="array" aca="1" ref="CR7" ca="1">RANK(INDIRECT("'"&amp;_xlfn.CONCAT("alpha ",CR$2)&amp;"'!"&amp;_xlfn.CONCAT(CR$84,$D89)),INDIRECT("'"&amp;_xlfn.CONCAT("alpha ",CR$2)&amp;"'!"&amp;_xlfn.CONCAT("B",$D89)):INDIRECT("'"&amp;_xlfn.CONCAT("alpha ",CR$2)&amp;"'!"&amp;_xlfn.CONCAT("AA",$D89)))</f>
        <v>5</v>
      </c>
      <c r="CS7" s="125" cm="1">
        <f t="array" aca="1" ref="CS7" ca="1">RANK(INDIRECT("'"&amp;_xlfn.CONCAT("alpha ",CS$2)&amp;"'!"&amp;_xlfn.CONCAT(CS$84,$D89)),INDIRECT("'"&amp;_xlfn.CONCAT("alpha ",CS$2)&amp;"'!"&amp;_xlfn.CONCAT("B",$D89)):INDIRECT("'"&amp;_xlfn.CONCAT("alpha ",CS$2)&amp;"'!"&amp;_xlfn.CONCAT("AA",$D89)))</f>
        <v>5</v>
      </c>
      <c r="CT7" s="125" cm="1">
        <f t="array" aca="1" ref="CT7" ca="1">RANK(INDIRECT("'"&amp;_xlfn.CONCAT("alpha ",CT$2)&amp;"'!"&amp;_xlfn.CONCAT(CT$84,$D89)),INDIRECT("'"&amp;_xlfn.CONCAT("alpha ",CT$2)&amp;"'!"&amp;_xlfn.CONCAT("B",$D89)):INDIRECT("'"&amp;_xlfn.CONCAT("alpha ",CT$2)&amp;"'!"&amp;_xlfn.CONCAT("AA",$D89)))</f>
        <v>2</v>
      </c>
      <c r="CU7" s="143" cm="1">
        <f t="array" aca="1" ref="CU7" ca="1">RANK(INDIRECT("'"&amp;_xlfn.CONCAT("alpha ",CU$2)&amp;"'!"&amp;_xlfn.CONCAT(CU$84,$D89)),INDIRECT("'"&amp;_xlfn.CONCAT("alpha ",CU$2)&amp;"'!"&amp;_xlfn.CONCAT("B",$D89)):INDIRECT("'"&amp;_xlfn.CONCAT("alpha ",CU$2)&amp;"'!"&amp;_xlfn.CONCAT("AA",$D89)))</f>
        <v>4</v>
      </c>
      <c r="CV7" s="136" cm="1">
        <f t="array" aca="1" ref="CV7" ca="1">RANK(INDIRECT("'"&amp;_xlfn.CONCAT("alpha ",CV$2)&amp;"'!"&amp;_xlfn.CONCAT(CV$84,$D89)),INDIRECT("'"&amp;_xlfn.CONCAT("alpha ",CV$2)&amp;"'!"&amp;_xlfn.CONCAT("B",$D89)):INDIRECT("'"&amp;_xlfn.CONCAT("alpha ",CV$2)&amp;"'!"&amp;_xlfn.CONCAT("AA",$D89)))</f>
        <v>22</v>
      </c>
      <c r="CW7" s="125" cm="1">
        <f t="array" aca="1" ref="CW7" ca="1">RANK(INDIRECT("'"&amp;_xlfn.CONCAT("alpha ",CW$2)&amp;"'!"&amp;_xlfn.CONCAT(CW$84,$D89)),INDIRECT("'"&amp;_xlfn.CONCAT("alpha ",CW$2)&amp;"'!"&amp;_xlfn.CONCAT("B",$D89)):INDIRECT("'"&amp;_xlfn.CONCAT("alpha ",CW$2)&amp;"'!"&amp;_xlfn.CONCAT("AA",$D89)))</f>
        <v>26</v>
      </c>
      <c r="CX7" s="125" cm="1">
        <f t="array" aca="1" ref="CX7" ca="1">RANK(INDIRECT("'"&amp;_xlfn.CONCAT("alpha ",CX$2)&amp;"'!"&amp;_xlfn.CONCAT(CX$84,$D89)),INDIRECT("'"&amp;_xlfn.CONCAT("alpha ",CX$2)&amp;"'!"&amp;_xlfn.CONCAT("B",$D89)):INDIRECT("'"&amp;_xlfn.CONCAT("alpha ",CX$2)&amp;"'!"&amp;_xlfn.CONCAT("AA",$D89)))</f>
        <v>2</v>
      </c>
      <c r="CY7" s="143" cm="1">
        <f t="array" aca="1" ref="CY7" ca="1">RANK(INDIRECT("'"&amp;_xlfn.CONCAT("alpha ",CY$2)&amp;"'!"&amp;_xlfn.CONCAT(CY$84,$D89)),INDIRECT("'"&amp;_xlfn.CONCAT("alpha ",CY$2)&amp;"'!"&amp;_xlfn.CONCAT("B",$D89)):INDIRECT("'"&amp;_xlfn.CONCAT("alpha ",CY$2)&amp;"'!"&amp;_xlfn.CONCAT("AA",$D89)))</f>
        <v>4</v>
      </c>
      <c r="CZ7" s="136" cm="1">
        <f t="array" aca="1" ref="CZ7" ca="1">RANK(INDIRECT("'"&amp;_xlfn.CONCAT("alpha ",CZ$2)&amp;"'!"&amp;_xlfn.CONCAT(CZ$84,$D89)),INDIRECT("'"&amp;_xlfn.CONCAT("alpha ",CZ$2)&amp;"'!"&amp;_xlfn.CONCAT("B",$D89)):INDIRECT("'"&amp;_xlfn.CONCAT("alpha ",CZ$2)&amp;"'!"&amp;_xlfn.CONCAT("AA",$D89)))</f>
        <v>3</v>
      </c>
      <c r="DA7" s="148" cm="1">
        <f t="array" aca="1" ref="DA7" ca="1">RANK(INDIRECT("'"&amp;_xlfn.CONCAT("alpha ",DA$2)&amp;"'!"&amp;_xlfn.CONCAT(DA$84,$D89)),INDIRECT("'"&amp;_xlfn.CONCAT("alpha ",DA$2)&amp;"'!"&amp;_xlfn.CONCAT("B",$D89)):INDIRECT("'"&amp;_xlfn.CONCAT("alpha ",DA$2)&amp;"'!"&amp;_xlfn.CONCAT("AA",$D89)))</f>
        <v>3</v>
      </c>
      <c r="DB7" s="148" cm="1">
        <f t="array" aca="1" ref="DB7" ca="1">RANK(INDIRECT("'"&amp;_xlfn.CONCAT("alpha ",DB$2)&amp;"'!"&amp;_xlfn.CONCAT(DB$84,$D89)),INDIRECT("'"&amp;_xlfn.CONCAT("alpha ",DB$2)&amp;"'!"&amp;_xlfn.CONCAT("B",$D89)):INDIRECT("'"&amp;_xlfn.CONCAT("alpha ",DB$2)&amp;"'!"&amp;_xlfn.CONCAT("AA",$D89)))</f>
        <v>1</v>
      </c>
      <c r="DC7" s="149" cm="1">
        <f t="array" aca="1" ref="DC7" ca="1">RANK(INDIRECT("'"&amp;_xlfn.CONCAT("alpha ",DC$2)&amp;"'!"&amp;_xlfn.CONCAT(DC$84,$D89)),INDIRECT("'"&amp;_xlfn.CONCAT("alpha ",DC$2)&amp;"'!"&amp;_xlfn.CONCAT("B",$D89)):INDIRECT("'"&amp;_xlfn.CONCAT("alpha ",DC$2)&amp;"'!"&amp;_xlfn.CONCAT("AA",$D89)))</f>
        <v>3</v>
      </c>
    </row>
    <row r="8" spans="1:107" ht="90" customHeight="1" x14ac:dyDescent="0.25">
      <c r="A8" s="22" t="str">
        <f>formatting!C7</f>
        <v>Petri</v>
      </c>
      <c r="B8" s="23" t="str">
        <f>formatting!D7</f>
        <v>T2</v>
      </c>
      <c r="C8" s="134"/>
      <c r="D8" s="142" cm="1">
        <f t="array" aca="1" ref="D8" ca="1">RANK(INDIRECT("'"&amp;_xlfn.CONCAT("alpha ",D$2)&amp;"'!"&amp;_xlfn.CONCAT(D$84,$D90)),INDIRECT("'"&amp;_xlfn.CONCAT("alpha ",D$2)&amp;"'!"&amp;_xlfn.CONCAT("B",$D90)):INDIRECT("'"&amp;_xlfn.CONCAT("alpha ",D$2)&amp;"'!"&amp;_xlfn.CONCAT("AA",$D90)))</f>
        <v>12</v>
      </c>
      <c r="E8" s="136" cm="1">
        <f t="array" aca="1" ref="E8" ca="1">RANK(INDIRECT("'"&amp;_xlfn.CONCAT("alpha ",E$2)&amp;"'!"&amp;_xlfn.CONCAT(E$84,$D90)),INDIRECT("'"&amp;_xlfn.CONCAT("alpha ",E$2)&amp;"'!"&amp;_xlfn.CONCAT("B",$D90)):INDIRECT("'"&amp;_xlfn.CONCAT("alpha ",E$2)&amp;"'!"&amp;_xlfn.CONCAT("AA",$D90)))</f>
        <v>14</v>
      </c>
      <c r="F8" s="136" cm="1">
        <f t="array" aca="1" ref="F8" ca="1">RANK(INDIRECT("'"&amp;_xlfn.CONCAT("alpha ",F$2)&amp;"'!"&amp;_xlfn.CONCAT(F$84,$D90)),INDIRECT("'"&amp;_xlfn.CONCAT("alpha ",F$2)&amp;"'!"&amp;_xlfn.CONCAT("B",$D90)):INDIRECT("'"&amp;_xlfn.CONCAT("alpha ",F$2)&amp;"'!"&amp;_xlfn.CONCAT("AA",$D90)))</f>
        <v>22</v>
      </c>
      <c r="G8" s="154" cm="1">
        <f t="array" aca="1" ref="G8" ca="1">RANK(INDIRECT("'"&amp;_xlfn.CONCAT("alpha ",G$2)&amp;"'!"&amp;_xlfn.CONCAT(G$84,$D90)),INDIRECT("'"&amp;_xlfn.CONCAT("alpha ",G$2)&amp;"'!"&amp;_xlfn.CONCAT("B",$D90)):INDIRECT("'"&amp;_xlfn.CONCAT("alpha ",G$2)&amp;"'!"&amp;_xlfn.CONCAT("AA",$D90)))</f>
        <v>21</v>
      </c>
      <c r="H8" s="142" cm="1">
        <f t="array" aca="1" ref="H8" ca="1">RANK(INDIRECT("'"&amp;_xlfn.CONCAT("alpha ",H$2)&amp;"'!"&amp;_xlfn.CONCAT(H$84,$D90)),INDIRECT("'"&amp;_xlfn.CONCAT("alpha ",H$2)&amp;"'!"&amp;_xlfn.CONCAT("B",$D90)):INDIRECT("'"&amp;_xlfn.CONCAT("alpha ",H$2)&amp;"'!"&amp;_xlfn.CONCAT("AA",$D90)))</f>
        <v>9</v>
      </c>
      <c r="I8" s="125" cm="1">
        <f t="array" aca="1" ref="I8" ca="1">RANK(INDIRECT("'"&amp;_xlfn.CONCAT("alpha ",I$2)&amp;"'!"&amp;_xlfn.CONCAT(I$84,$D90)),INDIRECT("'"&amp;_xlfn.CONCAT("alpha ",I$2)&amp;"'!"&amp;_xlfn.CONCAT("B",$D90)):INDIRECT("'"&amp;_xlfn.CONCAT("alpha ",I$2)&amp;"'!"&amp;_xlfn.CONCAT("AA",$D90)))</f>
        <v>8</v>
      </c>
      <c r="J8" s="125" cm="1">
        <f t="array" aca="1" ref="J8" ca="1">RANK(INDIRECT("'"&amp;_xlfn.CONCAT("alpha ",J$2)&amp;"'!"&amp;_xlfn.CONCAT(J$84,$D90)),INDIRECT("'"&amp;_xlfn.CONCAT("alpha ",J$2)&amp;"'!"&amp;_xlfn.CONCAT("B",$D90)):INDIRECT("'"&amp;_xlfn.CONCAT("alpha ",J$2)&amp;"'!"&amp;_xlfn.CONCAT("AA",$D90)))</f>
        <v>4</v>
      </c>
      <c r="K8" s="143" cm="1">
        <f t="array" aca="1" ref="K8" ca="1">RANK(INDIRECT("'"&amp;_xlfn.CONCAT("alpha ",K$2)&amp;"'!"&amp;_xlfn.CONCAT(K$84,$D90)),INDIRECT("'"&amp;_xlfn.CONCAT("alpha ",K$2)&amp;"'!"&amp;_xlfn.CONCAT("B",$D90)):INDIRECT("'"&amp;_xlfn.CONCAT("alpha ",K$2)&amp;"'!"&amp;_xlfn.CONCAT("AA",$D90)))</f>
        <v>8</v>
      </c>
      <c r="L8" s="136" cm="1">
        <f t="array" aca="1" ref="L8" ca="1">RANK(INDIRECT("'"&amp;_xlfn.CONCAT("alpha ",L$2)&amp;"'!"&amp;_xlfn.CONCAT(L$84,$D90)),INDIRECT("'"&amp;_xlfn.CONCAT("alpha ",L$2)&amp;"'!"&amp;_xlfn.CONCAT("B",$D90)):INDIRECT("'"&amp;_xlfn.CONCAT("alpha ",L$2)&amp;"'!"&amp;_xlfn.CONCAT("AA",$D90)))</f>
        <v>17</v>
      </c>
      <c r="M8" s="125" cm="1">
        <f t="array" aca="1" ref="M8" ca="1">RANK(INDIRECT("'"&amp;_xlfn.CONCAT("alpha ",M$2)&amp;"'!"&amp;_xlfn.CONCAT(M$84,$D90)),INDIRECT("'"&amp;_xlfn.CONCAT("alpha ",M$2)&amp;"'!"&amp;_xlfn.CONCAT("B",$D90)):INDIRECT("'"&amp;_xlfn.CONCAT("alpha ",M$2)&amp;"'!"&amp;_xlfn.CONCAT("AA",$D90)))</f>
        <v>16</v>
      </c>
      <c r="N8" s="125" cm="1">
        <f t="array" aca="1" ref="N8" ca="1">RANK(INDIRECT("'"&amp;_xlfn.CONCAT("alpha ",N$2)&amp;"'!"&amp;_xlfn.CONCAT(N$84,$D90)),INDIRECT("'"&amp;_xlfn.CONCAT("alpha ",N$2)&amp;"'!"&amp;_xlfn.CONCAT("B",$D90)):INDIRECT("'"&amp;_xlfn.CONCAT("alpha ",N$2)&amp;"'!"&amp;_xlfn.CONCAT("AA",$D90)))</f>
        <v>14</v>
      </c>
      <c r="O8" s="143" cm="1">
        <f t="array" aca="1" ref="O8" ca="1">RANK(INDIRECT("'"&amp;_xlfn.CONCAT("alpha ",O$2)&amp;"'!"&amp;_xlfn.CONCAT(O$84,$D90)),INDIRECT("'"&amp;_xlfn.CONCAT("alpha ",O$2)&amp;"'!"&amp;_xlfn.CONCAT("B",$D90)):INDIRECT("'"&amp;_xlfn.CONCAT("alpha ",O$2)&amp;"'!"&amp;_xlfn.CONCAT("AA",$D90)))</f>
        <v>13</v>
      </c>
      <c r="P8" s="136" cm="1">
        <f t="array" aca="1" ref="P8" ca="1">RANK(INDIRECT("'"&amp;_xlfn.CONCAT("alpha ",P$2)&amp;"'!"&amp;_xlfn.CONCAT(P$84,$D90)),INDIRECT("'"&amp;_xlfn.CONCAT("alpha ",P$2)&amp;"'!"&amp;_xlfn.CONCAT("B",$D90)):INDIRECT("'"&amp;_xlfn.CONCAT("alpha ",P$2)&amp;"'!"&amp;_xlfn.CONCAT("AA",$D90)))</f>
        <v>13</v>
      </c>
      <c r="Q8" s="125" cm="1">
        <f t="array" aca="1" ref="Q8" ca="1">RANK(INDIRECT("'"&amp;_xlfn.CONCAT("alpha ",Q$2)&amp;"'!"&amp;_xlfn.CONCAT(Q$84,$D90)),INDIRECT("'"&amp;_xlfn.CONCAT("alpha ",Q$2)&amp;"'!"&amp;_xlfn.CONCAT("B",$D90)):INDIRECT("'"&amp;_xlfn.CONCAT("alpha ",Q$2)&amp;"'!"&amp;_xlfn.CONCAT("AA",$D90)))</f>
        <v>15</v>
      </c>
      <c r="R8" s="125" cm="1">
        <f t="array" aca="1" ref="R8" ca="1">RANK(INDIRECT("'"&amp;_xlfn.CONCAT("alpha ",R$2)&amp;"'!"&amp;_xlfn.CONCAT(R$84,$D90)),INDIRECT("'"&amp;_xlfn.CONCAT("alpha ",R$2)&amp;"'!"&amp;_xlfn.CONCAT("B",$D90)):INDIRECT("'"&amp;_xlfn.CONCAT("alpha ",R$2)&amp;"'!"&amp;_xlfn.CONCAT("AA",$D90)))</f>
        <v>17</v>
      </c>
      <c r="S8" s="143" cm="1">
        <f t="array" aca="1" ref="S8" ca="1">RANK(INDIRECT("'"&amp;_xlfn.CONCAT("alpha ",S$2)&amp;"'!"&amp;_xlfn.CONCAT(S$84,$D90)),INDIRECT("'"&amp;_xlfn.CONCAT("alpha ",S$2)&amp;"'!"&amp;_xlfn.CONCAT("B",$D90)):INDIRECT("'"&amp;_xlfn.CONCAT("alpha ",S$2)&amp;"'!"&amp;_xlfn.CONCAT("AA",$D90)))</f>
        <v>16</v>
      </c>
      <c r="T8" s="136" cm="1">
        <f t="array" aca="1" ref="T8" ca="1">RANK(INDIRECT("'"&amp;_xlfn.CONCAT("alpha ",T$2)&amp;"'!"&amp;_xlfn.CONCAT(T$84,$D90)),INDIRECT("'"&amp;_xlfn.CONCAT("alpha ",T$2)&amp;"'!"&amp;_xlfn.CONCAT("B",$D90)):INDIRECT("'"&amp;_xlfn.CONCAT("alpha ",T$2)&amp;"'!"&amp;_xlfn.CONCAT("AA",$D90)))</f>
        <v>9</v>
      </c>
      <c r="U8" s="125" cm="1">
        <f t="array" aca="1" ref="U8" ca="1">RANK(INDIRECT("'"&amp;_xlfn.CONCAT("alpha ",U$2)&amp;"'!"&amp;_xlfn.CONCAT(U$84,$D90)),INDIRECT("'"&amp;_xlfn.CONCAT("alpha ",U$2)&amp;"'!"&amp;_xlfn.CONCAT("B",$D90)):INDIRECT("'"&amp;_xlfn.CONCAT("alpha ",U$2)&amp;"'!"&amp;_xlfn.CONCAT("AA",$D90)))</f>
        <v>8</v>
      </c>
      <c r="V8" s="125" cm="1">
        <f t="array" aca="1" ref="V8" ca="1">RANK(INDIRECT("'"&amp;_xlfn.CONCAT("alpha ",V$2)&amp;"'!"&amp;_xlfn.CONCAT(V$84,$D90)),INDIRECT("'"&amp;_xlfn.CONCAT("alpha ",V$2)&amp;"'!"&amp;_xlfn.CONCAT("B",$D90)):INDIRECT("'"&amp;_xlfn.CONCAT("alpha ",V$2)&amp;"'!"&amp;_xlfn.CONCAT("AA",$D90)))</f>
        <v>4</v>
      </c>
      <c r="W8" s="143" cm="1">
        <f t="array" aca="1" ref="W8" ca="1">RANK(INDIRECT("'"&amp;_xlfn.CONCAT("alpha ",W$2)&amp;"'!"&amp;_xlfn.CONCAT(W$84,$D90)),INDIRECT("'"&amp;_xlfn.CONCAT("alpha ",W$2)&amp;"'!"&amp;_xlfn.CONCAT("B",$D90)):INDIRECT("'"&amp;_xlfn.CONCAT("alpha ",W$2)&amp;"'!"&amp;_xlfn.CONCAT("AA",$D90)))</f>
        <v>8</v>
      </c>
      <c r="X8" s="136" cm="1">
        <f t="array" aca="1" ref="X8" ca="1">RANK(INDIRECT("'"&amp;_xlfn.CONCAT("alpha ",X$2)&amp;"'!"&amp;_xlfn.CONCAT(X$84,$D90)),INDIRECT("'"&amp;_xlfn.CONCAT("alpha ",X$2)&amp;"'!"&amp;_xlfn.CONCAT("B",$D90)):INDIRECT("'"&amp;_xlfn.CONCAT("alpha ",X$2)&amp;"'!"&amp;_xlfn.CONCAT("AA",$D90)))</f>
        <v>17</v>
      </c>
      <c r="Y8" s="125" cm="1">
        <f t="array" aca="1" ref="Y8" ca="1">RANK(INDIRECT("'"&amp;_xlfn.CONCAT("alpha ",Y$2)&amp;"'!"&amp;_xlfn.CONCAT(Y$84,$D90)),INDIRECT("'"&amp;_xlfn.CONCAT("alpha ",Y$2)&amp;"'!"&amp;_xlfn.CONCAT("B",$D90)):INDIRECT("'"&amp;_xlfn.CONCAT("alpha ",Y$2)&amp;"'!"&amp;_xlfn.CONCAT("AA",$D90)))</f>
        <v>16</v>
      </c>
      <c r="Z8" s="125" cm="1">
        <f t="array" aca="1" ref="Z8" ca="1">RANK(INDIRECT("'"&amp;_xlfn.CONCAT("alpha ",Z$2)&amp;"'!"&amp;_xlfn.CONCAT(Z$84,$D90)),INDIRECT("'"&amp;_xlfn.CONCAT("alpha ",Z$2)&amp;"'!"&amp;_xlfn.CONCAT("B",$D90)):INDIRECT("'"&amp;_xlfn.CONCAT("alpha ",Z$2)&amp;"'!"&amp;_xlfn.CONCAT("AA",$D90)))</f>
        <v>12</v>
      </c>
      <c r="AA8" s="143" cm="1">
        <f t="array" aca="1" ref="AA8" ca="1">RANK(INDIRECT("'"&amp;_xlfn.CONCAT("alpha ",AA$2)&amp;"'!"&amp;_xlfn.CONCAT(AA$84,$D90)),INDIRECT("'"&amp;_xlfn.CONCAT("alpha ",AA$2)&amp;"'!"&amp;_xlfn.CONCAT("B",$D90)):INDIRECT("'"&amp;_xlfn.CONCAT("alpha ",AA$2)&amp;"'!"&amp;_xlfn.CONCAT("AA",$D90)))</f>
        <v>12</v>
      </c>
      <c r="AB8" s="136" cm="1">
        <f t="array" aca="1" ref="AB8" ca="1">RANK(INDIRECT("'"&amp;_xlfn.CONCAT("alpha ",AB$2)&amp;"'!"&amp;_xlfn.CONCAT(AB$84,$D90)),INDIRECT("'"&amp;_xlfn.CONCAT("alpha ",AB$2)&amp;"'!"&amp;_xlfn.CONCAT("B",$D90)):INDIRECT("'"&amp;_xlfn.CONCAT("alpha ",AB$2)&amp;"'!"&amp;_xlfn.CONCAT("AA",$D90)))</f>
        <v>6</v>
      </c>
      <c r="AC8" s="125" cm="1">
        <f t="array" aca="1" ref="AC8" ca="1">RANK(INDIRECT("'"&amp;_xlfn.CONCAT("alpha ",AC$2)&amp;"'!"&amp;_xlfn.CONCAT(AC$84,$D90)),INDIRECT("'"&amp;_xlfn.CONCAT("alpha ",AC$2)&amp;"'!"&amp;_xlfn.CONCAT("B",$D90)):INDIRECT("'"&amp;_xlfn.CONCAT("alpha ",AC$2)&amp;"'!"&amp;_xlfn.CONCAT("AA",$D90)))</f>
        <v>7</v>
      </c>
      <c r="AD8" s="125" cm="1">
        <f t="array" aca="1" ref="AD8" ca="1">RANK(INDIRECT("'"&amp;_xlfn.CONCAT("alpha ",AD$2)&amp;"'!"&amp;_xlfn.CONCAT(AD$84,$D90)),INDIRECT("'"&amp;_xlfn.CONCAT("alpha ",AD$2)&amp;"'!"&amp;_xlfn.CONCAT("B",$D90)):INDIRECT("'"&amp;_xlfn.CONCAT("alpha ",AD$2)&amp;"'!"&amp;_xlfn.CONCAT("AA",$D90)))</f>
        <v>14</v>
      </c>
      <c r="AE8" s="143" cm="1">
        <f t="array" aca="1" ref="AE8" ca="1">RANK(INDIRECT("'"&amp;_xlfn.CONCAT("alpha ",AE$2)&amp;"'!"&amp;_xlfn.CONCAT(AE$84,$D90)),INDIRECT("'"&amp;_xlfn.CONCAT("alpha ",AE$2)&amp;"'!"&amp;_xlfn.CONCAT("B",$D90)):INDIRECT("'"&amp;_xlfn.CONCAT("alpha ",AE$2)&amp;"'!"&amp;_xlfn.CONCAT("AA",$D90)))</f>
        <v>15</v>
      </c>
      <c r="AF8" s="136" cm="1">
        <f t="array" aca="1" ref="AF8" ca="1">RANK(INDIRECT("'"&amp;_xlfn.CONCAT("alpha ",AF$2)&amp;"'!"&amp;_xlfn.CONCAT(AF$84,$D90)),INDIRECT("'"&amp;_xlfn.CONCAT("alpha ",AF$2)&amp;"'!"&amp;_xlfn.CONCAT("B",$D90)):INDIRECT("'"&amp;_xlfn.CONCAT("alpha ",AF$2)&amp;"'!"&amp;_xlfn.CONCAT("AA",$D90)))</f>
        <v>3</v>
      </c>
      <c r="AG8" s="125" cm="1">
        <f t="array" aca="1" ref="AG8" ca="1">RANK(INDIRECT("'"&amp;_xlfn.CONCAT("alpha ",AG$2)&amp;"'!"&amp;_xlfn.CONCAT(AG$84,$D90)),INDIRECT("'"&amp;_xlfn.CONCAT("alpha ",AG$2)&amp;"'!"&amp;_xlfn.CONCAT("B",$D90)):INDIRECT("'"&amp;_xlfn.CONCAT("alpha ",AG$2)&amp;"'!"&amp;_xlfn.CONCAT("AA",$D90)))</f>
        <v>2</v>
      </c>
      <c r="AH8" s="125" cm="1">
        <f t="array" aca="1" ref="AH8" ca="1">RANK(INDIRECT("'"&amp;_xlfn.CONCAT("alpha ",AH$2)&amp;"'!"&amp;_xlfn.CONCAT(AH$84,$D90)),INDIRECT("'"&amp;_xlfn.CONCAT("alpha ",AH$2)&amp;"'!"&amp;_xlfn.CONCAT("B",$D90)):INDIRECT("'"&amp;_xlfn.CONCAT("alpha ",AH$2)&amp;"'!"&amp;_xlfn.CONCAT("AA",$D90)))</f>
        <v>1</v>
      </c>
      <c r="AI8" s="143" cm="1">
        <f t="array" aca="1" ref="AI8" ca="1">RANK(INDIRECT("'"&amp;_xlfn.CONCAT("alpha ",AI$2)&amp;"'!"&amp;_xlfn.CONCAT(AI$84,$D90)),INDIRECT("'"&amp;_xlfn.CONCAT("alpha ",AI$2)&amp;"'!"&amp;_xlfn.CONCAT("B",$D90)):INDIRECT("'"&amp;_xlfn.CONCAT("alpha ",AI$2)&amp;"'!"&amp;_xlfn.CONCAT("AA",$D90)))</f>
        <v>1</v>
      </c>
      <c r="AJ8" s="136" cm="1">
        <f t="array" aca="1" ref="AJ8" ca="1">RANK(INDIRECT("'"&amp;_xlfn.CONCAT("alpha ",AJ$2)&amp;"'!"&amp;_xlfn.CONCAT(AJ$84,$D90)),INDIRECT("'"&amp;_xlfn.CONCAT("alpha ",AJ$2)&amp;"'!"&amp;_xlfn.CONCAT("B",$D90)):INDIRECT("'"&amp;_xlfn.CONCAT("alpha ",AJ$2)&amp;"'!"&amp;_xlfn.CONCAT("AA",$D90)))</f>
        <v>1</v>
      </c>
      <c r="AK8" s="125" cm="1">
        <f t="array" aca="1" ref="AK8" ca="1">RANK(INDIRECT("'"&amp;_xlfn.CONCAT("alpha ",AK$2)&amp;"'!"&amp;_xlfn.CONCAT(AK$84,$D90)),INDIRECT("'"&amp;_xlfn.CONCAT("alpha ",AK$2)&amp;"'!"&amp;_xlfn.CONCAT("B",$D90)):INDIRECT("'"&amp;_xlfn.CONCAT("alpha ",AK$2)&amp;"'!"&amp;_xlfn.CONCAT("AA",$D90)))</f>
        <v>1</v>
      </c>
      <c r="AL8" s="125" cm="1">
        <f t="array" aca="1" ref="AL8" ca="1">RANK(INDIRECT("'"&amp;_xlfn.CONCAT("alpha ",AL$2)&amp;"'!"&amp;_xlfn.CONCAT(AL$84,$D90)),INDIRECT("'"&amp;_xlfn.CONCAT("alpha ",AL$2)&amp;"'!"&amp;_xlfn.CONCAT("B",$D90)):INDIRECT("'"&amp;_xlfn.CONCAT("alpha ",AL$2)&amp;"'!"&amp;_xlfn.CONCAT("AA",$D90)))</f>
        <v>6</v>
      </c>
      <c r="AM8" s="143" cm="1">
        <f t="array" aca="1" ref="AM8" ca="1">RANK(INDIRECT("'"&amp;_xlfn.CONCAT("alpha ",AM$2)&amp;"'!"&amp;_xlfn.CONCAT(AM$84,$D90)),INDIRECT("'"&amp;_xlfn.CONCAT("alpha ",AM$2)&amp;"'!"&amp;_xlfn.CONCAT("B",$D90)):INDIRECT("'"&amp;_xlfn.CONCAT("alpha ",AM$2)&amp;"'!"&amp;_xlfn.CONCAT("AA",$D90)))</f>
        <v>2</v>
      </c>
      <c r="AN8" s="136" cm="1">
        <f t="array" aca="1" ref="AN8" ca="1">RANK(INDIRECT("'"&amp;_xlfn.CONCAT("alpha ",AN$2)&amp;"'!"&amp;_xlfn.CONCAT(AN$84,$D90)),INDIRECT("'"&amp;_xlfn.CONCAT("alpha ",AN$2)&amp;"'!"&amp;_xlfn.CONCAT("B",$D90)):INDIRECT("'"&amp;_xlfn.CONCAT("alpha ",AN$2)&amp;"'!"&amp;_xlfn.CONCAT("AA",$D90)))</f>
        <v>16</v>
      </c>
      <c r="AO8" s="125" cm="1">
        <f t="array" aca="1" ref="AO8" ca="1">RANK(INDIRECT("'"&amp;_xlfn.CONCAT("alpha ",AO$2)&amp;"'!"&amp;_xlfn.CONCAT(AO$84,$D90)),INDIRECT("'"&amp;_xlfn.CONCAT("alpha ",AO$2)&amp;"'!"&amp;_xlfn.CONCAT("B",$D90)):INDIRECT("'"&amp;_xlfn.CONCAT("alpha ",AO$2)&amp;"'!"&amp;_xlfn.CONCAT("AA",$D90)))</f>
        <v>18</v>
      </c>
      <c r="AP8" s="125" cm="1">
        <f t="array" aca="1" ref="AP8" ca="1">RANK(INDIRECT("'"&amp;_xlfn.CONCAT("alpha ",AP$2)&amp;"'!"&amp;_xlfn.CONCAT(AP$84,$D90)),INDIRECT("'"&amp;_xlfn.CONCAT("alpha ",AP$2)&amp;"'!"&amp;_xlfn.CONCAT("B",$D90)):INDIRECT("'"&amp;_xlfn.CONCAT("alpha ",AP$2)&amp;"'!"&amp;_xlfn.CONCAT("AA",$D90)))</f>
        <v>25</v>
      </c>
      <c r="AQ8" s="143" cm="1">
        <f t="array" aca="1" ref="AQ8" ca="1">RANK(INDIRECT("'"&amp;_xlfn.CONCAT("alpha ",AQ$2)&amp;"'!"&amp;_xlfn.CONCAT(AQ$84,$D90)),INDIRECT("'"&amp;_xlfn.CONCAT("alpha ",AQ$2)&amp;"'!"&amp;_xlfn.CONCAT("B",$D90)):INDIRECT("'"&amp;_xlfn.CONCAT("alpha ",AQ$2)&amp;"'!"&amp;_xlfn.CONCAT("AA",$D90)))</f>
        <v>25</v>
      </c>
      <c r="AR8" s="136" cm="1">
        <f t="array" aca="1" ref="AR8" ca="1">RANK(INDIRECT("'"&amp;_xlfn.CONCAT("alpha ",AR$2)&amp;"'!"&amp;_xlfn.CONCAT(AR$84,$D90)),INDIRECT("'"&amp;_xlfn.CONCAT("alpha ",AR$2)&amp;"'!"&amp;_xlfn.CONCAT("B",$D90)):INDIRECT("'"&amp;_xlfn.CONCAT("alpha ",AR$2)&amp;"'!"&amp;_xlfn.CONCAT("AA",$D90)))</f>
        <v>7</v>
      </c>
      <c r="AS8" s="125" cm="1">
        <f t="array" aca="1" ref="AS8" ca="1">RANK(INDIRECT("'"&amp;_xlfn.CONCAT("alpha ",AS$2)&amp;"'!"&amp;_xlfn.CONCAT(AS$84,$D90)),INDIRECT("'"&amp;_xlfn.CONCAT("alpha ",AS$2)&amp;"'!"&amp;_xlfn.CONCAT("B",$D90)):INDIRECT("'"&amp;_xlfn.CONCAT("alpha ",AS$2)&amp;"'!"&amp;_xlfn.CONCAT("AA",$D90)))</f>
        <v>3</v>
      </c>
      <c r="AT8" s="125" cm="1">
        <f t="array" aca="1" ref="AT8" ca="1">RANK(INDIRECT("'"&amp;_xlfn.CONCAT("alpha ",AT$2)&amp;"'!"&amp;_xlfn.CONCAT(AT$84,$D90)),INDIRECT("'"&amp;_xlfn.CONCAT("alpha ",AT$2)&amp;"'!"&amp;_xlfn.CONCAT("B",$D90)):INDIRECT("'"&amp;_xlfn.CONCAT("alpha ",AT$2)&amp;"'!"&amp;_xlfn.CONCAT("AA",$D90)))</f>
        <v>11</v>
      </c>
      <c r="AU8" s="143" cm="1">
        <f t="array" aca="1" ref="AU8" ca="1">RANK(INDIRECT("'"&amp;_xlfn.CONCAT("alpha ",AU$2)&amp;"'!"&amp;_xlfn.CONCAT(AU$84,$D90)),INDIRECT("'"&amp;_xlfn.CONCAT("alpha ",AU$2)&amp;"'!"&amp;_xlfn.CONCAT("B",$D90)):INDIRECT("'"&amp;_xlfn.CONCAT("alpha ",AU$2)&amp;"'!"&amp;_xlfn.CONCAT("AA",$D90)))</f>
        <v>3</v>
      </c>
      <c r="AV8" s="136" cm="1">
        <f t="array" aca="1" ref="AV8" ca="1">RANK(INDIRECT("'"&amp;_xlfn.CONCAT("alpha ",AV$2)&amp;"'!"&amp;_xlfn.CONCAT(AV$84,$D90)),INDIRECT("'"&amp;_xlfn.CONCAT("alpha ",AV$2)&amp;"'!"&amp;_xlfn.CONCAT("B",$D90)):INDIRECT("'"&amp;_xlfn.CONCAT("alpha ",AV$2)&amp;"'!"&amp;_xlfn.CONCAT("AA",$D90)))</f>
        <v>14</v>
      </c>
      <c r="AW8" s="125" cm="1">
        <f t="array" aca="1" ref="AW8" ca="1">RANK(INDIRECT("'"&amp;_xlfn.CONCAT("alpha ",AW$2)&amp;"'!"&amp;_xlfn.CONCAT(AW$84,$D90)),INDIRECT("'"&amp;_xlfn.CONCAT("alpha ",AW$2)&amp;"'!"&amp;_xlfn.CONCAT("B",$D90)):INDIRECT("'"&amp;_xlfn.CONCAT("alpha ",AW$2)&amp;"'!"&amp;_xlfn.CONCAT("AA",$D90)))</f>
        <v>12</v>
      </c>
      <c r="AX8" s="125" cm="1">
        <f t="array" aca="1" ref="AX8" ca="1">RANK(INDIRECT("'"&amp;_xlfn.CONCAT("alpha ",AX$2)&amp;"'!"&amp;_xlfn.CONCAT(AX$84,$D90)),INDIRECT("'"&amp;_xlfn.CONCAT("alpha ",AX$2)&amp;"'!"&amp;_xlfn.CONCAT("B",$D90)):INDIRECT("'"&amp;_xlfn.CONCAT("alpha ",AX$2)&amp;"'!"&amp;_xlfn.CONCAT("AA",$D90)))</f>
        <v>21</v>
      </c>
      <c r="AY8" s="143" cm="1">
        <f t="array" aca="1" ref="AY8" ca="1">RANK(INDIRECT("'"&amp;_xlfn.CONCAT("alpha ",AY$2)&amp;"'!"&amp;_xlfn.CONCAT(AY$84,$D90)),INDIRECT("'"&amp;_xlfn.CONCAT("alpha ",AY$2)&amp;"'!"&amp;_xlfn.CONCAT("B",$D90)):INDIRECT("'"&amp;_xlfn.CONCAT("alpha ",AY$2)&amp;"'!"&amp;_xlfn.CONCAT("AA",$D90)))</f>
        <v>17</v>
      </c>
      <c r="AZ8" s="136" cm="1">
        <f t="array" aca="1" ref="AZ8" ca="1">RANK(INDIRECT("'"&amp;_xlfn.CONCAT("alpha ",AZ$2)&amp;"'!"&amp;_xlfn.CONCAT(AZ$84,$D90)),INDIRECT("'"&amp;_xlfn.CONCAT("alpha ",AZ$2)&amp;"'!"&amp;_xlfn.CONCAT("B",$D90)):INDIRECT("'"&amp;_xlfn.CONCAT("alpha ",AZ$2)&amp;"'!"&amp;_xlfn.CONCAT("AA",$D90)))</f>
        <v>23</v>
      </c>
      <c r="BA8" s="125" cm="1">
        <f t="array" aca="1" ref="BA8" ca="1">RANK(INDIRECT("'"&amp;_xlfn.CONCAT("alpha ",BA$2)&amp;"'!"&amp;_xlfn.CONCAT(BA$84,$D90)),INDIRECT("'"&amp;_xlfn.CONCAT("alpha ",BA$2)&amp;"'!"&amp;_xlfn.CONCAT("B",$D90)):INDIRECT("'"&amp;_xlfn.CONCAT("alpha ",BA$2)&amp;"'!"&amp;_xlfn.CONCAT("AA",$D90)))</f>
        <v>19</v>
      </c>
      <c r="BB8" s="125" cm="1">
        <f t="array" aca="1" ref="BB8" ca="1">RANK(INDIRECT("'"&amp;_xlfn.CONCAT("alpha ",BB$2)&amp;"'!"&amp;_xlfn.CONCAT(BB$84,$D90)),INDIRECT("'"&amp;_xlfn.CONCAT("alpha ",BB$2)&amp;"'!"&amp;_xlfn.CONCAT("B",$D90)):INDIRECT("'"&amp;_xlfn.CONCAT("alpha ",BB$2)&amp;"'!"&amp;_xlfn.CONCAT("AA",$D90)))</f>
        <v>20</v>
      </c>
      <c r="BC8" s="143" cm="1">
        <f t="array" aca="1" ref="BC8" ca="1">RANK(INDIRECT("'"&amp;_xlfn.CONCAT("alpha ",BC$2)&amp;"'!"&amp;_xlfn.CONCAT(BC$84,$D90)),INDIRECT("'"&amp;_xlfn.CONCAT("alpha ",BC$2)&amp;"'!"&amp;_xlfn.CONCAT("B",$D90)):INDIRECT("'"&amp;_xlfn.CONCAT("alpha ",BC$2)&amp;"'!"&amp;_xlfn.CONCAT("AA",$D90)))</f>
        <v>22</v>
      </c>
      <c r="BD8" s="136" cm="1">
        <f t="array" aca="1" ref="BD8" ca="1">RANK(INDIRECT("'"&amp;_xlfn.CONCAT("alpha ",BD$2)&amp;"'!"&amp;_xlfn.CONCAT(BD$84,$D90)),INDIRECT("'"&amp;_xlfn.CONCAT("alpha ",BD$2)&amp;"'!"&amp;_xlfn.CONCAT("B",$D90)):INDIRECT("'"&amp;_xlfn.CONCAT("alpha ",BD$2)&amp;"'!"&amp;_xlfn.CONCAT("AA",$D90)))</f>
        <v>7</v>
      </c>
      <c r="BE8" s="125" cm="1">
        <f t="array" aca="1" ref="BE8" ca="1">RANK(INDIRECT("'"&amp;_xlfn.CONCAT("alpha ",BE$2)&amp;"'!"&amp;_xlfn.CONCAT(BE$84,$D90)),INDIRECT("'"&amp;_xlfn.CONCAT("alpha ",BE$2)&amp;"'!"&amp;_xlfn.CONCAT("B",$D90)):INDIRECT("'"&amp;_xlfn.CONCAT("alpha ",BE$2)&amp;"'!"&amp;_xlfn.CONCAT("AA",$D90)))</f>
        <v>3</v>
      </c>
      <c r="BF8" s="125" cm="1">
        <f t="array" aca="1" ref="BF8" ca="1">RANK(INDIRECT("'"&amp;_xlfn.CONCAT("alpha ",BF$2)&amp;"'!"&amp;_xlfn.CONCAT(BF$84,$D90)),INDIRECT("'"&amp;_xlfn.CONCAT("alpha ",BF$2)&amp;"'!"&amp;_xlfn.CONCAT("B",$D90)):INDIRECT("'"&amp;_xlfn.CONCAT("alpha ",BF$2)&amp;"'!"&amp;_xlfn.CONCAT("AA",$D90)))</f>
        <v>7</v>
      </c>
      <c r="BG8" s="143" cm="1">
        <f t="array" aca="1" ref="BG8" ca="1">RANK(INDIRECT("'"&amp;_xlfn.CONCAT("alpha ",BG$2)&amp;"'!"&amp;_xlfn.CONCAT(BG$84,$D90)),INDIRECT("'"&amp;_xlfn.CONCAT("alpha ",BG$2)&amp;"'!"&amp;_xlfn.CONCAT("B",$D90)):INDIRECT("'"&amp;_xlfn.CONCAT("alpha ",BG$2)&amp;"'!"&amp;_xlfn.CONCAT("AA",$D90)))</f>
        <v>3</v>
      </c>
      <c r="BH8" s="136" cm="1">
        <f t="array" aca="1" ref="BH8" ca="1">RANK(INDIRECT("'"&amp;_xlfn.CONCAT("alpha ",BH$2)&amp;"'!"&amp;_xlfn.CONCAT(BH$84,$D90)),INDIRECT("'"&amp;_xlfn.CONCAT("alpha ",BH$2)&amp;"'!"&amp;_xlfn.CONCAT("B",$D90)):INDIRECT("'"&amp;_xlfn.CONCAT("alpha ",BH$2)&amp;"'!"&amp;_xlfn.CONCAT("AA",$D90)))</f>
        <v>15</v>
      </c>
      <c r="BI8" s="125" cm="1">
        <f t="array" aca="1" ref="BI8" ca="1">RANK(INDIRECT("'"&amp;_xlfn.CONCAT("alpha ",BI$2)&amp;"'!"&amp;_xlfn.CONCAT(BI$84,$D90)),INDIRECT("'"&amp;_xlfn.CONCAT("alpha ",BI$2)&amp;"'!"&amp;_xlfn.CONCAT("B",$D90)):INDIRECT("'"&amp;_xlfn.CONCAT("alpha ",BI$2)&amp;"'!"&amp;_xlfn.CONCAT("AA",$D90)))</f>
        <v>24</v>
      </c>
      <c r="BJ8" s="125" cm="1">
        <f t="array" aca="1" ref="BJ8" ca="1">RANK(INDIRECT("'"&amp;_xlfn.CONCAT("alpha ",BJ$2)&amp;"'!"&amp;_xlfn.CONCAT(BJ$84,$D90)),INDIRECT("'"&amp;_xlfn.CONCAT("alpha ",BJ$2)&amp;"'!"&amp;_xlfn.CONCAT("B",$D90)):INDIRECT("'"&amp;_xlfn.CONCAT("alpha ",BJ$2)&amp;"'!"&amp;_xlfn.CONCAT("AA",$D90)))</f>
        <v>13</v>
      </c>
      <c r="BK8" s="143" cm="1">
        <f t="array" aca="1" ref="BK8" ca="1">RANK(INDIRECT("'"&amp;_xlfn.CONCAT("alpha ",BK$2)&amp;"'!"&amp;_xlfn.CONCAT(BK$84,$D90)),INDIRECT("'"&amp;_xlfn.CONCAT("alpha ",BK$2)&amp;"'!"&amp;_xlfn.CONCAT("B",$D90)):INDIRECT("'"&amp;_xlfn.CONCAT("alpha ",BK$2)&amp;"'!"&amp;_xlfn.CONCAT("AA",$D90)))</f>
        <v>14</v>
      </c>
      <c r="BL8" s="136" cm="1">
        <f t="array" aca="1" ref="BL8" ca="1">RANK(INDIRECT("'"&amp;_xlfn.CONCAT("alpha ",BL$2)&amp;"'!"&amp;_xlfn.CONCAT(BL$84,$D90)),INDIRECT("'"&amp;_xlfn.CONCAT("alpha ",BL$2)&amp;"'!"&amp;_xlfn.CONCAT("B",$D90)):INDIRECT("'"&amp;_xlfn.CONCAT("alpha ",BL$2)&amp;"'!"&amp;_xlfn.CONCAT("AA",$D90)))</f>
        <v>23</v>
      </c>
      <c r="BM8" s="125" cm="1">
        <f t="array" aca="1" ref="BM8" ca="1">RANK(INDIRECT("'"&amp;_xlfn.CONCAT("alpha ",BM$2)&amp;"'!"&amp;_xlfn.CONCAT(BM$84,$D90)),INDIRECT("'"&amp;_xlfn.CONCAT("alpha ",BM$2)&amp;"'!"&amp;_xlfn.CONCAT("B",$D90)):INDIRECT("'"&amp;_xlfn.CONCAT("alpha ",BM$2)&amp;"'!"&amp;_xlfn.CONCAT("AA",$D90)))</f>
        <v>13</v>
      </c>
      <c r="BN8" s="125" cm="1">
        <f t="array" aca="1" ref="BN8" ca="1">RANK(INDIRECT("'"&amp;_xlfn.CONCAT("alpha ",BN$2)&amp;"'!"&amp;_xlfn.CONCAT(BN$84,$D90)),INDIRECT("'"&amp;_xlfn.CONCAT("alpha ",BN$2)&amp;"'!"&amp;_xlfn.CONCAT("B",$D90)):INDIRECT("'"&amp;_xlfn.CONCAT("alpha ",BN$2)&amp;"'!"&amp;_xlfn.CONCAT("AA",$D90)))</f>
        <v>18</v>
      </c>
      <c r="BO8" s="143" cm="1">
        <f t="array" aca="1" ref="BO8" ca="1">RANK(INDIRECT("'"&amp;_xlfn.CONCAT("alpha ",BO$2)&amp;"'!"&amp;_xlfn.CONCAT(BO$84,$D90)),INDIRECT("'"&amp;_xlfn.CONCAT("alpha ",BO$2)&amp;"'!"&amp;_xlfn.CONCAT("B",$D90)):INDIRECT("'"&amp;_xlfn.CONCAT("alpha ",BO$2)&amp;"'!"&amp;_xlfn.CONCAT("AA",$D90)))</f>
        <v>20</v>
      </c>
      <c r="BP8" s="136" cm="1">
        <f t="array" aca="1" ref="BP8" ca="1">RANK(INDIRECT("'"&amp;_xlfn.CONCAT("alpha ",BP$2)&amp;"'!"&amp;_xlfn.CONCAT(BP$84,$D90)),INDIRECT("'"&amp;_xlfn.CONCAT("alpha ",BP$2)&amp;"'!"&amp;_xlfn.CONCAT("B",$D90)):INDIRECT("'"&amp;_xlfn.CONCAT("alpha ",BP$2)&amp;"'!"&amp;_xlfn.CONCAT("AA",$D90)))</f>
        <v>4</v>
      </c>
      <c r="BQ8" s="125" cm="1">
        <f t="array" aca="1" ref="BQ8" ca="1">RANK(INDIRECT("'"&amp;_xlfn.CONCAT("alpha ",BQ$2)&amp;"'!"&amp;_xlfn.CONCAT(BQ$84,$D90)),INDIRECT("'"&amp;_xlfn.CONCAT("alpha ",BQ$2)&amp;"'!"&amp;_xlfn.CONCAT("B",$D90)):INDIRECT("'"&amp;_xlfn.CONCAT("alpha ",BQ$2)&amp;"'!"&amp;_xlfn.CONCAT("AA",$D90)))</f>
        <v>5</v>
      </c>
      <c r="BR8" s="125" cm="1">
        <f t="array" aca="1" ref="BR8" ca="1">RANK(INDIRECT("'"&amp;_xlfn.CONCAT("alpha ",BR$2)&amp;"'!"&amp;_xlfn.CONCAT(BR$84,$D90)),INDIRECT("'"&amp;_xlfn.CONCAT("alpha ",BR$2)&amp;"'!"&amp;_xlfn.CONCAT("B",$D90)):INDIRECT("'"&amp;_xlfn.CONCAT("alpha ",BR$2)&amp;"'!"&amp;_xlfn.CONCAT("AA",$D90)))</f>
        <v>2</v>
      </c>
      <c r="BS8" s="143" cm="1">
        <f t="array" aca="1" ref="BS8" ca="1">RANK(INDIRECT("'"&amp;_xlfn.CONCAT("alpha ",BS$2)&amp;"'!"&amp;_xlfn.CONCAT(BS$84,$D90)),INDIRECT("'"&amp;_xlfn.CONCAT("alpha ",BS$2)&amp;"'!"&amp;_xlfn.CONCAT("B",$D90)):INDIRECT("'"&amp;_xlfn.CONCAT("alpha ",BS$2)&amp;"'!"&amp;_xlfn.CONCAT("AA",$D90)))</f>
        <v>6</v>
      </c>
      <c r="BT8" s="136" cm="1">
        <f t="array" aca="1" ref="BT8" ca="1">RANK(INDIRECT("'"&amp;_xlfn.CONCAT("alpha ",BT$2)&amp;"'!"&amp;_xlfn.CONCAT(BT$84,$D90)),INDIRECT("'"&amp;_xlfn.CONCAT("alpha ",BT$2)&amp;"'!"&amp;_xlfn.CONCAT("B",$D90)):INDIRECT("'"&amp;_xlfn.CONCAT("alpha ",BT$2)&amp;"'!"&amp;_xlfn.CONCAT("AA",$D90)))</f>
        <v>1</v>
      </c>
      <c r="BU8" s="125" cm="1">
        <f t="array" aca="1" ref="BU8" ca="1">RANK(INDIRECT("'"&amp;_xlfn.CONCAT("alpha ",BU$2)&amp;"'!"&amp;_xlfn.CONCAT(BU$84,$D90)),INDIRECT("'"&amp;_xlfn.CONCAT("alpha ",BU$2)&amp;"'!"&amp;_xlfn.CONCAT("B",$D90)):INDIRECT("'"&amp;_xlfn.CONCAT("alpha ",BU$2)&amp;"'!"&amp;_xlfn.CONCAT("AA",$D90)))</f>
        <v>24</v>
      </c>
      <c r="BV8" s="125" cm="1">
        <f t="array" aca="1" ref="BV8" ca="1">RANK(INDIRECT("'"&amp;_xlfn.CONCAT("alpha ",BV$2)&amp;"'!"&amp;_xlfn.CONCAT(BV$84,$D90)),INDIRECT("'"&amp;_xlfn.CONCAT("alpha ",BV$2)&amp;"'!"&amp;_xlfn.CONCAT("B",$D90)):INDIRECT("'"&amp;_xlfn.CONCAT("alpha ",BV$2)&amp;"'!"&amp;_xlfn.CONCAT("AA",$D90)))</f>
        <v>10</v>
      </c>
      <c r="BW8" s="143" cm="1">
        <f t="array" aca="1" ref="BW8" ca="1">RANK(INDIRECT("'"&amp;_xlfn.CONCAT("alpha ",BW$2)&amp;"'!"&amp;_xlfn.CONCAT(BW$84,$D90)),INDIRECT("'"&amp;_xlfn.CONCAT("alpha ",BW$2)&amp;"'!"&amp;_xlfn.CONCAT("B",$D90)):INDIRECT("'"&amp;_xlfn.CONCAT("alpha ",BW$2)&amp;"'!"&amp;_xlfn.CONCAT("AA",$D90)))</f>
        <v>5</v>
      </c>
      <c r="BX8" s="136" cm="1">
        <f t="array" aca="1" ref="BX8" ca="1">RANK(INDIRECT("'"&amp;_xlfn.CONCAT("alpha ",BX$2)&amp;"'!"&amp;_xlfn.CONCAT(BX$84,$D90)),INDIRECT("'"&amp;_xlfn.CONCAT("alpha ",BX$2)&amp;"'!"&amp;_xlfn.CONCAT("B",$D90)):INDIRECT("'"&amp;_xlfn.CONCAT("alpha ",BX$2)&amp;"'!"&amp;_xlfn.CONCAT("AA",$D90)))</f>
        <v>20</v>
      </c>
      <c r="BY8" s="125" cm="1">
        <f t="array" aca="1" ref="BY8" ca="1">RANK(INDIRECT("'"&amp;_xlfn.CONCAT("alpha ",BY$2)&amp;"'!"&amp;_xlfn.CONCAT(BY$84,$D90)),INDIRECT("'"&amp;_xlfn.CONCAT("alpha ",BY$2)&amp;"'!"&amp;_xlfn.CONCAT("B",$D90)):INDIRECT("'"&amp;_xlfn.CONCAT("alpha ",BY$2)&amp;"'!"&amp;_xlfn.CONCAT("AA",$D90)))</f>
        <v>21</v>
      </c>
      <c r="BZ8" s="125" cm="1">
        <f t="array" aca="1" ref="BZ8" ca="1">RANK(INDIRECT("'"&amp;_xlfn.CONCAT("alpha ",BZ$2)&amp;"'!"&amp;_xlfn.CONCAT(BZ$84,$D90)),INDIRECT("'"&amp;_xlfn.CONCAT("alpha ",BZ$2)&amp;"'!"&amp;_xlfn.CONCAT("B",$D90)):INDIRECT("'"&amp;_xlfn.CONCAT("alpha ",BZ$2)&amp;"'!"&amp;_xlfn.CONCAT("AA",$D90)))</f>
        <v>26</v>
      </c>
      <c r="CA8" s="143" cm="1">
        <f t="array" aca="1" ref="CA8" ca="1">RANK(INDIRECT("'"&amp;_xlfn.CONCAT("alpha ",CA$2)&amp;"'!"&amp;_xlfn.CONCAT(CA$84,$D90)),INDIRECT("'"&amp;_xlfn.CONCAT("alpha ",CA$2)&amp;"'!"&amp;_xlfn.CONCAT("B",$D90)):INDIRECT("'"&amp;_xlfn.CONCAT("alpha ",CA$2)&amp;"'!"&amp;_xlfn.CONCAT("AA",$D90)))</f>
        <v>26</v>
      </c>
      <c r="CB8" s="136" cm="1">
        <f t="array" aca="1" ref="CB8" ca="1">RANK(INDIRECT("'"&amp;_xlfn.CONCAT("alpha ",CB$2)&amp;"'!"&amp;_xlfn.CONCAT(CB$84,$D90)),INDIRECT("'"&amp;_xlfn.CONCAT("alpha ",CB$2)&amp;"'!"&amp;_xlfn.CONCAT("B",$D90)):INDIRECT("'"&amp;_xlfn.CONCAT("alpha ",CB$2)&amp;"'!"&amp;_xlfn.CONCAT("AA",$D90)))</f>
        <v>23</v>
      </c>
      <c r="CC8" s="125" cm="1">
        <f t="array" aca="1" ref="CC8" ca="1">RANK(INDIRECT("'"&amp;_xlfn.CONCAT("alpha ",CC$2)&amp;"'!"&amp;_xlfn.CONCAT(CC$84,$D90)),INDIRECT("'"&amp;_xlfn.CONCAT("alpha ",CC$2)&amp;"'!"&amp;_xlfn.CONCAT("B",$D90)):INDIRECT("'"&amp;_xlfn.CONCAT("alpha ",CC$2)&amp;"'!"&amp;_xlfn.CONCAT("AA",$D90)))</f>
        <v>10</v>
      </c>
      <c r="CD8" s="125" cm="1">
        <f t="array" aca="1" ref="CD8" ca="1">RANK(INDIRECT("'"&amp;_xlfn.CONCAT("alpha ",CD$2)&amp;"'!"&amp;_xlfn.CONCAT(CD$84,$D90)),INDIRECT("'"&amp;_xlfn.CONCAT("alpha ",CD$2)&amp;"'!"&amp;_xlfn.CONCAT("B",$D90)):INDIRECT("'"&amp;_xlfn.CONCAT("alpha ",CD$2)&amp;"'!"&amp;_xlfn.CONCAT("AA",$D90)))</f>
        <v>8</v>
      </c>
      <c r="CE8" s="143" cm="1">
        <f t="array" aca="1" ref="CE8" ca="1">RANK(INDIRECT("'"&amp;_xlfn.CONCAT("alpha ",CE$2)&amp;"'!"&amp;_xlfn.CONCAT(CE$84,$D90)),INDIRECT("'"&amp;_xlfn.CONCAT("alpha ",CE$2)&amp;"'!"&amp;_xlfn.CONCAT("B",$D90)):INDIRECT("'"&amp;_xlfn.CONCAT("alpha ",CE$2)&amp;"'!"&amp;_xlfn.CONCAT("AA",$D90)))</f>
        <v>10</v>
      </c>
      <c r="CF8" s="136" cm="1">
        <f t="array" aca="1" ref="CF8" ca="1">RANK(INDIRECT("'"&amp;_xlfn.CONCAT("alpha ",CF$2)&amp;"'!"&amp;_xlfn.CONCAT(CF$84,$D90)),INDIRECT("'"&amp;_xlfn.CONCAT("alpha ",CF$2)&amp;"'!"&amp;_xlfn.CONCAT("B",$D90)):INDIRECT("'"&amp;_xlfn.CONCAT("alpha ",CF$2)&amp;"'!"&amp;_xlfn.CONCAT("AA",$D90)))</f>
        <v>21</v>
      </c>
      <c r="CG8" s="125" cm="1">
        <f t="array" aca="1" ref="CG8" ca="1">RANK(INDIRECT("'"&amp;_xlfn.CONCAT("alpha ",CG$2)&amp;"'!"&amp;_xlfn.CONCAT(CG$84,$D90)),INDIRECT("'"&amp;_xlfn.CONCAT("alpha ",CG$2)&amp;"'!"&amp;_xlfn.CONCAT("B",$D90)):INDIRECT("'"&amp;_xlfn.CONCAT("alpha ",CG$2)&amp;"'!"&amp;_xlfn.CONCAT("AA",$D90)))</f>
        <v>22</v>
      </c>
      <c r="CH8" s="125" cm="1">
        <f t="array" aca="1" ref="CH8" ca="1">RANK(INDIRECT("'"&amp;_xlfn.CONCAT("alpha ",CH$2)&amp;"'!"&amp;_xlfn.CONCAT(CH$84,$D90)),INDIRECT("'"&amp;_xlfn.CONCAT("alpha ",CH$2)&amp;"'!"&amp;_xlfn.CONCAT("B",$D90)):INDIRECT("'"&amp;_xlfn.CONCAT("alpha ",CH$2)&amp;"'!"&amp;_xlfn.CONCAT("AA",$D90)))</f>
        <v>24</v>
      </c>
      <c r="CI8" s="143" cm="1">
        <f t="array" aca="1" ref="CI8" ca="1">RANK(INDIRECT("'"&amp;_xlfn.CONCAT("alpha ",CI$2)&amp;"'!"&amp;_xlfn.CONCAT(CI$84,$D90)),INDIRECT("'"&amp;_xlfn.CONCAT("alpha ",CI$2)&amp;"'!"&amp;_xlfn.CONCAT("B",$D90)):INDIRECT("'"&amp;_xlfn.CONCAT("alpha ",CI$2)&amp;"'!"&amp;_xlfn.CONCAT("AA",$D90)))</f>
        <v>19</v>
      </c>
      <c r="CJ8" s="136" cm="1">
        <f t="array" aca="1" ref="CJ8" ca="1">RANK(INDIRECT("'"&amp;_xlfn.CONCAT("alpha ",CJ$2)&amp;"'!"&amp;_xlfn.CONCAT(CJ$84,$D90)),INDIRECT("'"&amp;_xlfn.CONCAT("alpha ",CJ$2)&amp;"'!"&amp;_xlfn.CONCAT("B",$D90)):INDIRECT("'"&amp;_xlfn.CONCAT("alpha ",CJ$2)&amp;"'!"&amp;_xlfn.CONCAT("AA",$D90)))</f>
        <v>19</v>
      </c>
      <c r="CK8" s="125" cm="1">
        <f t="array" aca="1" ref="CK8" ca="1">RANK(INDIRECT("'"&amp;_xlfn.CONCAT("alpha ",CK$2)&amp;"'!"&amp;_xlfn.CONCAT(CK$84,$D90)),INDIRECT("'"&amp;_xlfn.CONCAT("alpha ",CK$2)&amp;"'!"&amp;_xlfn.CONCAT("B",$D90)):INDIRECT("'"&amp;_xlfn.CONCAT("alpha ",CK$2)&amp;"'!"&amp;_xlfn.CONCAT("AA",$D90)))</f>
        <v>24</v>
      </c>
      <c r="CL8" s="125" cm="1">
        <f t="array" aca="1" ref="CL8" ca="1">RANK(INDIRECT("'"&amp;_xlfn.CONCAT("alpha ",CL$2)&amp;"'!"&amp;_xlfn.CONCAT(CL$84,$D90)),INDIRECT("'"&amp;_xlfn.CONCAT("alpha ",CL$2)&amp;"'!"&amp;_xlfn.CONCAT("B",$D90)):INDIRECT("'"&amp;_xlfn.CONCAT("alpha ",CL$2)&amp;"'!"&amp;_xlfn.CONCAT("AA",$D90)))</f>
        <v>23</v>
      </c>
      <c r="CM8" s="143" cm="1">
        <f t="array" aca="1" ref="CM8" ca="1">RANK(INDIRECT("'"&amp;_xlfn.CONCAT("alpha ",CM$2)&amp;"'!"&amp;_xlfn.CONCAT(CM$84,$D90)),INDIRECT("'"&amp;_xlfn.CONCAT("alpha ",CM$2)&amp;"'!"&amp;_xlfn.CONCAT("B",$D90)):INDIRECT("'"&amp;_xlfn.CONCAT("alpha ",CM$2)&amp;"'!"&amp;_xlfn.CONCAT("AA",$D90)))</f>
        <v>23</v>
      </c>
      <c r="CN8" s="136" cm="1">
        <f t="array" aca="1" ref="CN8" ca="1">RANK(INDIRECT("'"&amp;_xlfn.CONCAT("alpha ",CN$2)&amp;"'!"&amp;_xlfn.CONCAT(CN$84,$D90)),INDIRECT("'"&amp;_xlfn.CONCAT("alpha ",CN$2)&amp;"'!"&amp;_xlfn.CONCAT("B",$D90)):INDIRECT("'"&amp;_xlfn.CONCAT("alpha ",CN$2)&amp;"'!"&amp;_xlfn.CONCAT("AA",$D90)))</f>
        <v>11</v>
      </c>
      <c r="CO8" s="125" cm="1">
        <f t="array" aca="1" ref="CO8" ca="1">RANK(INDIRECT("'"&amp;_xlfn.CONCAT("alpha ",CO$2)&amp;"'!"&amp;_xlfn.CONCAT(CO$84,$D90)),INDIRECT("'"&amp;_xlfn.CONCAT("alpha ",CO$2)&amp;"'!"&amp;_xlfn.CONCAT("B",$D90)):INDIRECT("'"&amp;_xlfn.CONCAT("alpha ",CO$2)&amp;"'!"&amp;_xlfn.CONCAT("AA",$D90)))</f>
        <v>10</v>
      </c>
      <c r="CP8" s="125" cm="1">
        <f t="array" aca="1" ref="CP8" ca="1">RANK(INDIRECT("'"&amp;_xlfn.CONCAT("alpha ",CP$2)&amp;"'!"&amp;_xlfn.CONCAT(CP$84,$D90)),INDIRECT("'"&amp;_xlfn.CONCAT("alpha ",CP$2)&amp;"'!"&amp;_xlfn.CONCAT("B",$D90)):INDIRECT("'"&amp;_xlfn.CONCAT("alpha ",CP$2)&amp;"'!"&amp;_xlfn.CONCAT("AA",$D90)))</f>
        <v>8</v>
      </c>
      <c r="CQ8" s="134" cm="1">
        <f t="array" aca="1" ref="CQ8" ca="1">RANK(INDIRECT("'"&amp;_xlfn.CONCAT("alpha ",CQ$2)&amp;"'!"&amp;_xlfn.CONCAT(CQ$84,$D90)),INDIRECT("'"&amp;_xlfn.CONCAT("alpha ",CQ$2)&amp;"'!"&amp;_xlfn.CONCAT("B",$D90)):INDIRECT("'"&amp;_xlfn.CONCAT("alpha ",CQ$2)&amp;"'!"&amp;_xlfn.CONCAT("AA",$D90)))</f>
        <v>10</v>
      </c>
      <c r="CR8" s="142" cm="1">
        <f t="array" aca="1" ref="CR8" ca="1">RANK(INDIRECT("'"&amp;_xlfn.CONCAT("alpha ",CR$2)&amp;"'!"&amp;_xlfn.CONCAT(CR$84,$D90)),INDIRECT("'"&amp;_xlfn.CONCAT("alpha ",CR$2)&amp;"'!"&amp;_xlfn.CONCAT("B",$D90)):INDIRECT("'"&amp;_xlfn.CONCAT("alpha ",CR$2)&amp;"'!"&amp;_xlfn.CONCAT("AA",$D90)))</f>
        <v>21</v>
      </c>
      <c r="CS8" s="125" cm="1">
        <f t="array" aca="1" ref="CS8" ca="1">RANK(INDIRECT("'"&amp;_xlfn.CONCAT("alpha ",CS$2)&amp;"'!"&amp;_xlfn.CONCAT(CS$84,$D90)),INDIRECT("'"&amp;_xlfn.CONCAT("alpha ",CS$2)&amp;"'!"&amp;_xlfn.CONCAT("B",$D90)):INDIRECT("'"&amp;_xlfn.CONCAT("alpha ",CS$2)&amp;"'!"&amp;_xlfn.CONCAT("AA",$D90)))</f>
        <v>23</v>
      </c>
      <c r="CT8" s="125" cm="1">
        <f t="array" aca="1" ref="CT8" ca="1">RANK(INDIRECT("'"&amp;_xlfn.CONCAT("alpha ",CT$2)&amp;"'!"&amp;_xlfn.CONCAT(CT$84,$D90)),INDIRECT("'"&amp;_xlfn.CONCAT("alpha ",CT$2)&amp;"'!"&amp;_xlfn.CONCAT("B",$D90)):INDIRECT("'"&amp;_xlfn.CONCAT("alpha ",CT$2)&amp;"'!"&amp;_xlfn.CONCAT("AA",$D90)))</f>
        <v>16</v>
      </c>
      <c r="CU8" s="143" cm="1">
        <f t="array" aca="1" ref="CU8" ca="1">RANK(INDIRECT("'"&amp;_xlfn.CONCAT("alpha ",CU$2)&amp;"'!"&amp;_xlfn.CONCAT(CU$84,$D90)),INDIRECT("'"&amp;_xlfn.CONCAT("alpha ",CU$2)&amp;"'!"&amp;_xlfn.CONCAT("B",$D90)):INDIRECT("'"&amp;_xlfn.CONCAT("alpha ",CU$2)&amp;"'!"&amp;_xlfn.CONCAT("AA",$D90)))</f>
        <v>18</v>
      </c>
      <c r="CV8" s="136" cm="1">
        <f t="array" aca="1" ref="CV8" ca="1">RANK(INDIRECT("'"&amp;_xlfn.CONCAT("alpha ",CV$2)&amp;"'!"&amp;_xlfn.CONCAT(CV$84,$D90)),INDIRECT("'"&amp;_xlfn.CONCAT("alpha ",CV$2)&amp;"'!"&amp;_xlfn.CONCAT("B",$D90)):INDIRECT("'"&amp;_xlfn.CONCAT("alpha ",CV$2)&amp;"'!"&amp;_xlfn.CONCAT("AA",$D90)))</f>
        <v>23</v>
      </c>
      <c r="CW8" s="125" cm="1">
        <f t="array" aca="1" ref="CW8" ca="1">RANK(INDIRECT("'"&amp;_xlfn.CONCAT("alpha ",CW$2)&amp;"'!"&amp;_xlfn.CONCAT(CW$84,$D90)),INDIRECT("'"&amp;_xlfn.CONCAT("alpha ",CW$2)&amp;"'!"&amp;_xlfn.CONCAT("B",$D90)):INDIRECT("'"&amp;_xlfn.CONCAT("alpha ",CW$2)&amp;"'!"&amp;_xlfn.CONCAT("AA",$D90)))</f>
        <v>20</v>
      </c>
      <c r="CX8" s="125" cm="1">
        <f t="array" aca="1" ref="CX8" ca="1">RANK(INDIRECT("'"&amp;_xlfn.CONCAT("alpha ",CX$2)&amp;"'!"&amp;_xlfn.CONCAT(CX$84,$D90)),INDIRECT("'"&amp;_xlfn.CONCAT("alpha ",CX$2)&amp;"'!"&amp;_xlfn.CONCAT("B",$D90)):INDIRECT("'"&amp;_xlfn.CONCAT("alpha ",CX$2)&amp;"'!"&amp;_xlfn.CONCAT("AA",$D90)))</f>
        <v>19</v>
      </c>
      <c r="CY8" s="143" cm="1">
        <f t="array" aca="1" ref="CY8" ca="1">RANK(INDIRECT("'"&amp;_xlfn.CONCAT("alpha ",CY$2)&amp;"'!"&amp;_xlfn.CONCAT(CY$84,$D90)),INDIRECT("'"&amp;_xlfn.CONCAT("alpha ",CY$2)&amp;"'!"&amp;_xlfn.CONCAT("B",$D90)):INDIRECT("'"&amp;_xlfn.CONCAT("alpha ",CY$2)&amp;"'!"&amp;_xlfn.CONCAT("AA",$D90)))</f>
        <v>24</v>
      </c>
      <c r="CZ8" s="136" cm="1">
        <f t="array" aca="1" ref="CZ8" ca="1">RANK(INDIRECT("'"&amp;_xlfn.CONCAT("alpha ",CZ$2)&amp;"'!"&amp;_xlfn.CONCAT(CZ$84,$D90)),INDIRECT("'"&amp;_xlfn.CONCAT("alpha ",CZ$2)&amp;"'!"&amp;_xlfn.CONCAT("B",$D90)):INDIRECT("'"&amp;_xlfn.CONCAT("alpha ",CZ$2)&amp;"'!"&amp;_xlfn.CONCAT("AA",$D90)))</f>
        <v>5</v>
      </c>
      <c r="DA8" s="148" cm="1">
        <f t="array" aca="1" ref="DA8" ca="1">RANK(INDIRECT("'"&amp;_xlfn.CONCAT("alpha ",DA$2)&amp;"'!"&amp;_xlfn.CONCAT(DA$84,$D90)),INDIRECT("'"&amp;_xlfn.CONCAT("alpha ",DA$2)&amp;"'!"&amp;_xlfn.CONCAT("B",$D90)):INDIRECT("'"&amp;_xlfn.CONCAT("alpha ",DA$2)&amp;"'!"&amp;_xlfn.CONCAT("AA",$D90)))</f>
        <v>6</v>
      </c>
      <c r="DB8" s="148" cm="1">
        <f t="array" aca="1" ref="DB8" ca="1">RANK(INDIRECT("'"&amp;_xlfn.CONCAT("alpha ",DB$2)&amp;"'!"&amp;_xlfn.CONCAT(DB$84,$D90)),INDIRECT("'"&amp;_xlfn.CONCAT("alpha ",DB$2)&amp;"'!"&amp;_xlfn.CONCAT("B",$D90)):INDIRECT("'"&amp;_xlfn.CONCAT("alpha ",DB$2)&amp;"'!"&amp;_xlfn.CONCAT("AA",$D90)))</f>
        <v>3</v>
      </c>
      <c r="DC8" s="149" cm="1">
        <f t="array" aca="1" ref="DC8" ca="1">RANK(INDIRECT("'"&amp;_xlfn.CONCAT("alpha ",DC$2)&amp;"'!"&amp;_xlfn.CONCAT(DC$84,$D90)),INDIRECT("'"&amp;_xlfn.CONCAT("alpha ",DC$2)&amp;"'!"&amp;_xlfn.CONCAT("B",$D90)):INDIRECT("'"&amp;_xlfn.CONCAT("alpha ",DC$2)&amp;"'!"&amp;_xlfn.CONCAT("AA",$D90)))</f>
        <v>7</v>
      </c>
    </row>
    <row r="9" spans="1:107" ht="90" customHeight="1" x14ac:dyDescent="0.25">
      <c r="A9" s="22" t="str">
        <f>formatting!C8</f>
        <v>Petri</v>
      </c>
      <c r="B9" s="23" t="str">
        <f>formatting!D8</f>
        <v>T3</v>
      </c>
      <c r="C9" s="134"/>
      <c r="D9" s="142" cm="1">
        <f t="array" aca="1" ref="D9" ca="1">RANK(INDIRECT("'"&amp;_xlfn.CONCAT("alpha ",D$2)&amp;"'!"&amp;_xlfn.CONCAT(D$84,$D91)),INDIRECT("'"&amp;_xlfn.CONCAT("alpha ",D$2)&amp;"'!"&amp;_xlfn.CONCAT("B",$D91)):INDIRECT("'"&amp;_xlfn.CONCAT("alpha ",D$2)&amp;"'!"&amp;_xlfn.CONCAT("AA",$D91)))</f>
        <v>9</v>
      </c>
      <c r="E9" s="136" cm="1">
        <f t="array" aca="1" ref="E9" ca="1">RANK(INDIRECT("'"&amp;_xlfn.CONCAT("alpha ",E$2)&amp;"'!"&amp;_xlfn.CONCAT(E$84,$D91)),INDIRECT("'"&amp;_xlfn.CONCAT("alpha ",E$2)&amp;"'!"&amp;_xlfn.CONCAT("B",$D91)):INDIRECT("'"&amp;_xlfn.CONCAT("alpha ",E$2)&amp;"'!"&amp;_xlfn.CONCAT("AA",$D91)))</f>
        <v>14</v>
      </c>
      <c r="F9" s="136" cm="1">
        <f t="array" aca="1" ref="F9" ca="1">RANK(INDIRECT("'"&amp;_xlfn.CONCAT("alpha ",F$2)&amp;"'!"&amp;_xlfn.CONCAT(F$84,$D91)),INDIRECT("'"&amp;_xlfn.CONCAT("alpha ",F$2)&amp;"'!"&amp;_xlfn.CONCAT("B",$D91)):INDIRECT("'"&amp;_xlfn.CONCAT("alpha ",F$2)&amp;"'!"&amp;_xlfn.CONCAT("AA",$D91)))</f>
        <v>6</v>
      </c>
      <c r="G9" s="154" cm="1">
        <f t="array" aca="1" ref="G9" ca="1">RANK(INDIRECT("'"&amp;_xlfn.CONCAT("alpha ",G$2)&amp;"'!"&amp;_xlfn.CONCAT(G$84,$D91)),INDIRECT("'"&amp;_xlfn.CONCAT("alpha ",G$2)&amp;"'!"&amp;_xlfn.CONCAT("B",$D91)):INDIRECT("'"&amp;_xlfn.CONCAT("alpha ",G$2)&amp;"'!"&amp;_xlfn.CONCAT("AA",$D91)))</f>
        <v>7</v>
      </c>
      <c r="H9" s="142" cm="1">
        <f t="array" aca="1" ref="H9" ca="1">RANK(INDIRECT("'"&amp;_xlfn.CONCAT("alpha ",H$2)&amp;"'!"&amp;_xlfn.CONCAT(H$84,$D91)),INDIRECT("'"&amp;_xlfn.CONCAT("alpha ",H$2)&amp;"'!"&amp;_xlfn.CONCAT("B",$D91)):INDIRECT("'"&amp;_xlfn.CONCAT("alpha ",H$2)&amp;"'!"&amp;_xlfn.CONCAT("AA",$D91)))</f>
        <v>6</v>
      </c>
      <c r="I9" s="125" cm="1">
        <f t="array" aca="1" ref="I9" ca="1">RANK(INDIRECT("'"&amp;_xlfn.CONCAT("alpha ",I$2)&amp;"'!"&amp;_xlfn.CONCAT(I$84,$D91)),INDIRECT("'"&amp;_xlfn.CONCAT("alpha ",I$2)&amp;"'!"&amp;_xlfn.CONCAT("B",$D91)):INDIRECT("'"&amp;_xlfn.CONCAT("alpha ",I$2)&amp;"'!"&amp;_xlfn.CONCAT("AA",$D91)))</f>
        <v>5</v>
      </c>
      <c r="J9" s="125" cm="1">
        <f t="array" aca="1" ref="J9" ca="1">RANK(INDIRECT("'"&amp;_xlfn.CONCAT("alpha ",J$2)&amp;"'!"&amp;_xlfn.CONCAT(J$84,$D91)),INDIRECT("'"&amp;_xlfn.CONCAT("alpha ",J$2)&amp;"'!"&amp;_xlfn.CONCAT("B",$D91)):INDIRECT("'"&amp;_xlfn.CONCAT("alpha ",J$2)&amp;"'!"&amp;_xlfn.CONCAT("AA",$D91)))</f>
        <v>5</v>
      </c>
      <c r="K9" s="143" cm="1">
        <f t="array" aca="1" ref="K9" ca="1">RANK(INDIRECT("'"&amp;_xlfn.CONCAT("alpha ",K$2)&amp;"'!"&amp;_xlfn.CONCAT(K$84,$D91)),INDIRECT("'"&amp;_xlfn.CONCAT("alpha ",K$2)&amp;"'!"&amp;_xlfn.CONCAT("B",$D91)):INDIRECT("'"&amp;_xlfn.CONCAT("alpha ",K$2)&amp;"'!"&amp;_xlfn.CONCAT("AA",$D91)))</f>
        <v>6</v>
      </c>
      <c r="L9" s="136" cm="1">
        <f t="array" aca="1" ref="L9" ca="1">RANK(INDIRECT("'"&amp;_xlfn.CONCAT("alpha ",L$2)&amp;"'!"&amp;_xlfn.CONCAT(L$84,$D91)),INDIRECT("'"&amp;_xlfn.CONCAT("alpha ",L$2)&amp;"'!"&amp;_xlfn.CONCAT("B",$D91)):INDIRECT("'"&amp;_xlfn.CONCAT("alpha ",L$2)&amp;"'!"&amp;_xlfn.CONCAT("AA",$D91)))</f>
        <v>3</v>
      </c>
      <c r="M9" s="125" cm="1">
        <f t="array" aca="1" ref="M9" ca="1">RANK(INDIRECT("'"&amp;_xlfn.CONCAT("alpha ",M$2)&amp;"'!"&amp;_xlfn.CONCAT(M$84,$D91)),INDIRECT("'"&amp;_xlfn.CONCAT("alpha ",M$2)&amp;"'!"&amp;_xlfn.CONCAT("B",$D91)):INDIRECT("'"&amp;_xlfn.CONCAT("alpha ",M$2)&amp;"'!"&amp;_xlfn.CONCAT("AA",$D91)))</f>
        <v>3</v>
      </c>
      <c r="N9" s="125" cm="1">
        <f t="array" aca="1" ref="N9" ca="1">RANK(INDIRECT("'"&amp;_xlfn.CONCAT("alpha ",N$2)&amp;"'!"&amp;_xlfn.CONCAT(N$84,$D91)),INDIRECT("'"&amp;_xlfn.CONCAT("alpha ",N$2)&amp;"'!"&amp;_xlfn.CONCAT("B",$D91)):INDIRECT("'"&amp;_xlfn.CONCAT("alpha ",N$2)&amp;"'!"&amp;_xlfn.CONCAT("AA",$D91)))</f>
        <v>1</v>
      </c>
      <c r="O9" s="143" cm="1">
        <f t="array" aca="1" ref="O9" ca="1">RANK(INDIRECT("'"&amp;_xlfn.CONCAT("alpha ",O$2)&amp;"'!"&amp;_xlfn.CONCAT(O$84,$D91)),INDIRECT("'"&amp;_xlfn.CONCAT("alpha ",O$2)&amp;"'!"&amp;_xlfn.CONCAT("B",$D91)):INDIRECT("'"&amp;_xlfn.CONCAT("alpha ",O$2)&amp;"'!"&amp;_xlfn.CONCAT("AA",$D91)))</f>
        <v>1</v>
      </c>
      <c r="P9" s="136" cm="1">
        <f t="array" aca="1" ref="P9" ca="1">RANK(INDIRECT("'"&amp;_xlfn.CONCAT("alpha ",P$2)&amp;"'!"&amp;_xlfn.CONCAT(P$84,$D91)),INDIRECT("'"&amp;_xlfn.CONCAT("alpha ",P$2)&amp;"'!"&amp;_xlfn.CONCAT("B",$D91)):INDIRECT("'"&amp;_xlfn.CONCAT("alpha ",P$2)&amp;"'!"&amp;_xlfn.CONCAT("AA",$D91)))</f>
        <v>18</v>
      </c>
      <c r="Q9" s="125" cm="1">
        <f t="array" aca="1" ref="Q9" ca="1">RANK(INDIRECT("'"&amp;_xlfn.CONCAT("alpha ",Q$2)&amp;"'!"&amp;_xlfn.CONCAT(Q$84,$D91)),INDIRECT("'"&amp;_xlfn.CONCAT("alpha ",Q$2)&amp;"'!"&amp;_xlfn.CONCAT("B",$D91)):INDIRECT("'"&amp;_xlfn.CONCAT("alpha ",Q$2)&amp;"'!"&amp;_xlfn.CONCAT("AA",$D91)))</f>
        <v>18</v>
      </c>
      <c r="R9" s="125" cm="1">
        <f t="array" aca="1" ref="R9" ca="1">RANK(INDIRECT("'"&amp;_xlfn.CONCAT("alpha ",R$2)&amp;"'!"&amp;_xlfn.CONCAT(R$84,$D91)),INDIRECT("'"&amp;_xlfn.CONCAT("alpha ",R$2)&amp;"'!"&amp;_xlfn.CONCAT("B",$D91)):INDIRECT("'"&amp;_xlfn.CONCAT("alpha ",R$2)&amp;"'!"&amp;_xlfn.CONCAT("AA",$D91)))</f>
        <v>15</v>
      </c>
      <c r="S9" s="143" cm="1">
        <f t="array" aca="1" ref="S9" ca="1">RANK(INDIRECT("'"&amp;_xlfn.CONCAT("alpha ",S$2)&amp;"'!"&amp;_xlfn.CONCAT(S$84,$D91)),INDIRECT("'"&amp;_xlfn.CONCAT("alpha ",S$2)&amp;"'!"&amp;_xlfn.CONCAT("B",$D91)):INDIRECT("'"&amp;_xlfn.CONCAT("alpha ",S$2)&amp;"'!"&amp;_xlfn.CONCAT("AA",$D91)))</f>
        <v>16</v>
      </c>
      <c r="T9" s="136" cm="1">
        <f t="array" aca="1" ref="T9" ca="1">RANK(INDIRECT("'"&amp;_xlfn.CONCAT("alpha ",T$2)&amp;"'!"&amp;_xlfn.CONCAT(T$84,$D91)),INDIRECT("'"&amp;_xlfn.CONCAT("alpha ",T$2)&amp;"'!"&amp;_xlfn.CONCAT("B",$D91)):INDIRECT("'"&amp;_xlfn.CONCAT("alpha ",T$2)&amp;"'!"&amp;_xlfn.CONCAT("AA",$D91)))</f>
        <v>15</v>
      </c>
      <c r="U9" s="125" cm="1">
        <f t="array" aca="1" ref="U9" ca="1">RANK(INDIRECT("'"&amp;_xlfn.CONCAT("alpha ",U$2)&amp;"'!"&amp;_xlfn.CONCAT(U$84,$D91)),INDIRECT("'"&amp;_xlfn.CONCAT("alpha ",U$2)&amp;"'!"&amp;_xlfn.CONCAT("B",$D91)):INDIRECT("'"&amp;_xlfn.CONCAT("alpha ",U$2)&amp;"'!"&amp;_xlfn.CONCAT("AA",$D91)))</f>
        <v>13</v>
      </c>
      <c r="V9" s="125" cm="1">
        <f t="array" aca="1" ref="V9" ca="1">RANK(INDIRECT("'"&amp;_xlfn.CONCAT("alpha ",V$2)&amp;"'!"&amp;_xlfn.CONCAT(V$84,$D91)),INDIRECT("'"&amp;_xlfn.CONCAT("alpha ",V$2)&amp;"'!"&amp;_xlfn.CONCAT("B",$D91)):INDIRECT("'"&amp;_xlfn.CONCAT("alpha ",V$2)&amp;"'!"&amp;_xlfn.CONCAT("AA",$D91)))</f>
        <v>15</v>
      </c>
      <c r="W9" s="143" cm="1">
        <f t="array" aca="1" ref="W9" ca="1">RANK(INDIRECT("'"&amp;_xlfn.CONCAT("alpha ",W$2)&amp;"'!"&amp;_xlfn.CONCAT(W$84,$D91)),INDIRECT("'"&amp;_xlfn.CONCAT("alpha ",W$2)&amp;"'!"&amp;_xlfn.CONCAT("B",$D91)):INDIRECT("'"&amp;_xlfn.CONCAT("alpha ",W$2)&amp;"'!"&amp;_xlfn.CONCAT("AA",$D91)))</f>
        <v>15</v>
      </c>
      <c r="X9" s="136" cm="1">
        <f t="array" aca="1" ref="X9" ca="1">RANK(INDIRECT("'"&amp;_xlfn.CONCAT("alpha ",X$2)&amp;"'!"&amp;_xlfn.CONCAT(X$84,$D91)),INDIRECT("'"&amp;_xlfn.CONCAT("alpha ",X$2)&amp;"'!"&amp;_xlfn.CONCAT("B",$D91)):INDIRECT("'"&amp;_xlfn.CONCAT("alpha ",X$2)&amp;"'!"&amp;_xlfn.CONCAT("AA",$D91)))</f>
        <v>16</v>
      </c>
      <c r="Y9" s="125" cm="1">
        <f t="array" aca="1" ref="Y9" ca="1">RANK(INDIRECT("'"&amp;_xlfn.CONCAT("alpha ",Y$2)&amp;"'!"&amp;_xlfn.CONCAT(Y$84,$D91)),INDIRECT("'"&amp;_xlfn.CONCAT("alpha ",Y$2)&amp;"'!"&amp;_xlfn.CONCAT("B",$D91)):INDIRECT("'"&amp;_xlfn.CONCAT("alpha ",Y$2)&amp;"'!"&amp;_xlfn.CONCAT("AA",$D91)))</f>
        <v>9</v>
      </c>
      <c r="Z9" s="125" cm="1">
        <f t="array" aca="1" ref="Z9" ca="1">RANK(INDIRECT("'"&amp;_xlfn.CONCAT("alpha ",Z$2)&amp;"'!"&amp;_xlfn.CONCAT(Z$84,$D91)),INDIRECT("'"&amp;_xlfn.CONCAT("alpha ",Z$2)&amp;"'!"&amp;_xlfn.CONCAT("B",$D91)):INDIRECT("'"&amp;_xlfn.CONCAT("alpha ",Z$2)&amp;"'!"&amp;_xlfn.CONCAT("AA",$D91)))</f>
        <v>15</v>
      </c>
      <c r="AA9" s="143" cm="1">
        <f t="array" aca="1" ref="AA9" ca="1">RANK(INDIRECT("'"&amp;_xlfn.CONCAT("alpha ",AA$2)&amp;"'!"&amp;_xlfn.CONCAT(AA$84,$D91)),INDIRECT("'"&amp;_xlfn.CONCAT("alpha ",AA$2)&amp;"'!"&amp;_xlfn.CONCAT("B",$D91)):INDIRECT("'"&amp;_xlfn.CONCAT("alpha ",AA$2)&amp;"'!"&amp;_xlfn.CONCAT("AA",$D91)))</f>
        <v>5</v>
      </c>
      <c r="AB9" s="136" cm="1">
        <f t="array" aca="1" ref="AB9" ca="1">RANK(INDIRECT("'"&amp;_xlfn.CONCAT("alpha ",AB$2)&amp;"'!"&amp;_xlfn.CONCAT(AB$84,$D91)),INDIRECT("'"&amp;_xlfn.CONCAT("alpha ",AB$2)&amp;"'!"&amp;_xlfn.CONCAT("B",$D91)):INDIRECT("'"&amp;_xlfn.CONCAT("alpha ",AB$2)&amp;"'!"&amp;_xlfn.CONCAT("AA",$D91)))</f>
        <v>13</v>
      </c>
      <c r="AC9" s="125" cm="1">
        <f t="array" aca="1" ref="AC9" ca="1">RANK(INDIRECT("'"&amp;_xlfn.CONCAT("alpha ",AC$2)&amp;"'!"&amp;_xlfn.CONCAT(AC$84,$D91)),INDIRECT("'"&amp;_xlfn.CONCAT("alpha ",AC$2)&amp;"'!"&amp;_xlfn.CONCAT("B",$D91)):INDIRECT("'"&amp;_xlfn.CONCAT("alpha ",AC$2)&amp;"'!"&amp;_xlfn.CONCAT("AA",$D91)))</f>
        <v>19</v>
      </c>
      <c r="AD9" s="125" cm="1">
        <f t="array" aca="1" ref="AD9" ca="1">RANK(INDIRECT("'"&amp;_xlfn.CONCAT("alpha ",AD$2)&amp;"'!"&amp;_xlfn.CONCAT(AD$84,$D91)),INDIRECT("'"&amp;_xlfn.CONCAT("alpha ",AD$2)&amp;"'!"&amp;_xlfn.CONCAT("B",$D91)):INDIRECT("'"&amp;_xlfn.CONCAT("alpha ",AD$2)&amp;"'!"&amp;_xlfn.CONCAT("AA",$D91)))</f>
        <v>12</v>
      </c>
      <c r="AE9" s="143" cm="1">
        <f t="array" aca="1" ref="AE9" ca="1">RANK(INDIRECT("'"&amp;_xlfn.CONCAT("alpha ",AE$2)&amp;"'!"&amp;_xlfn.CONCAT(AE$84,$D91)),INDIRECT("'"&amp;_xlfn.CONCAT("alpha ",AE$2)&amp;"'!"&amp;_xlfn.CONCAT("B",$D91)):INDIRECT("'"&amp;_xlfn.CONCAT("alpha ",AE$2)&amp;"'!"&amp;_xlfn.CONCAT("AA",$D91)))</f>
        <v>14</v>
      </c>
      <c r="AF9" s="136" cm="1">
        <f t="array" aca="1" ref="AF9" ca="1">RANK(INDIRECT("'"&amp;_xlfn.CONCAT("alpha ",AF$2)&amp;"'!"&amp;_xlfn.CONCAT(AF$84,$D91)),INDIRECT("'"&amp;_xlfn.CONCAT("alpha ",AF$2)&amp;"'!"&amp;_xlfn.CONCAT("B",$D91)):INDIRECT("'"&amp;_xlfn.CONCAT("alpha ",AF$2)&amp;"'!"&amp;_xlfn.CONCAT("AA",$D91)))</f>
        <v>11</v>
      </c>
      <c r="AG9" s="125" cm="1">
        <f t="array" aca="1" ref="AG9" ca="1">RANK(INDIRECT("'"&amp;_xlfn.CONCAT("alpha ",AG$2)&amp;"'!"&amp;_xlfn.CONCAT(AG$84,$D91)),INDIRECT("'"&amp;_xlfn.CONCAT("alpha ",AG$2)&amp;"'!"&amp;_xlfn.CONCAT("B",$D91)):INDIRECT("'"&amp;_xlfn.CONCAT("alpha ",AG$2)&amp;"'!"&amp;_xlfn.CONCAT("AA",$D91)))</f>
        <v>10</v>
      </c>
      <c r="AH9" s="125" cm="1">
        <f t="array" aca="1" ref="AH9" ca="1">RANK(INDIRECT("'"&amp;_xlfn.CONCAT("alpha ",AH$2)&amp;"'!"&amp;_xlfn.CONCAT(AH$84,$D91)),INDIRECT("'"&amp;_xlfn.CONCAT("alpha ",AH$2)&amp;"'!"&amp;_xlfn.CONCAT("B",$D91)):INDIRECT("'"&amp;_xlfn.CONCAT("alpha ",AH$2)&amp;"'!"&amp;_xlfn.CONCAT("AA",$D91)))</f>
        <v>11</v>
      </c>
      <c r="AI9" s="143" cm="1">
        <f t="array" aca="1" ref="AI9" ca="1">RANK(INDIRECT("'"&amp;_xlfn.CONCAT("alpha ",AI$2)&amp;"'!"&amp;_xlfn.CONCAT(AI$84,$D91)),INDIRECT("'"&amp;_xlfn.CONCAT("alpha ",AI$2)&amp;"'!"&amp;_xlfn.CONCAT("B",$D91)):INDIRECT("'"&amp;_xlfn.CONCAT("alpha ",AI$2)&amp;"'!"&amp;_xlfn.CONCAT("AA",$D91)))</f>
        <v>13</v>
      </c>
      <c r="AJ9" s="136" cm="1">
        <f t="array" aca="1" ref="AJ9" ca="1">RANK(INDIRECT("'"&amp;_xlfn.CONCAT("alpha ",AJ$2)&amp;"'!"&amp;_xlfn.CONCAT(AJ$84,$D91)),INDIRECT("'"&amp;_xlfn.CONCAT("alpha ",AJ$2)&amp;"'!"&amp;_xlfn.CONCAT("B",$D91)):INDIRECT("'"&amp;_xlfn.CONCAT("alpha ",AJ$2)&amp;"'!"&amp;_xlfn.CONCAT("AA",$D91)))</f>
        <v>10</v>
      </c>
      <c r="AK9" s="125" cm="1">
        <f t="array" aca="1" ref="AK9" ca="1">RANK(INDIRECT("'"&amp;_xlfn.CONCAT("alpha ",AK$2)&amp;"'!"&amp;_xlfn.CONCAT(AK$84,$D91)),INDIRECT("'"&amp;_xlfn.CONCAT("alpha ",AK$2)&amp;"'!"&amp;_xlfn.CONCAT("B",$D91)):INDIRECT("'"&amp;_xlfn.CONCAT("alpha ",AK$2)&amp;"'!"&amp;_xlfn.CONCAT("AA",$D91)))</f>
        <v>7</v>
      </c>
      <c r="AL9" s="125" cm="1">
        <f t="array" aca="1" ref="AL9" ca="1">RANK(INDIRECT("'"&amp;_xlfn.CONCAT("alpha ",AL$2)&amp;"'!"&amp;_xlfn.CONCAT(AL$84,$D91)),INDIRECT("'"&amp;_xlfn.CONCAT("alpha ",AL$2)&amp;"'!"&amp;_xlfn.CONCAT("B",$D91)):INDIRECT("'"&amp;_xlfn.CONCAT("alpha ",AL$2)&amp;"'!"&amp;_xlfn.CONCAT("AA",$D91)))</f>
        <v>2</v>
      </c>
      <c r="AM9" s="143" cm="1">
        <f t="array" aca="1" ref="AM9" ca="1">RANK(INDIRECT("'"&amp;_xlfn.CONCAT("alpha ",AM$2)&amp;"'!"&amp;_xlfn.CONCAT(AM$84,$D91)),INDIRECT("'"&amp;_xlfn.CONCAT("alpha ",AM$2)&amp;"'!"&amp;_xlfn.CONCAT("B",$D91)):INDIRECT("'"&amp;_xlfn.CONCAT("alpha ",AM$2)&amp;"'!"&amp;_xlfn.CONCAT("AA",$D91)))</f>
        <v>2</v>
      </c>
      <c r="AN9" s="136" cm="1">
        <f t="array" aca="1" ref="AN9" ca="1">RANK(INDIRECT("'"&amp;_xlfn.CONCAT("alpha ",AN$2)&amp;"'!"&amp;_xlfn.CONCAT(AN$84,$D91)),INDIRECT("'"&amp;_xlfn.CONCAT("alpha ",AN$2)&amp;"'!"&amp;_xlfn.CONCAT("B",$D91)):INDIRECT("'"&amp;_xlfn.CONCAT("alpha ",AN$2)&amp;"'!"&amp;_xlfn.CONCAT("AA",$D91)))</f>
        <v>7</v>
      </c>
      <c r="AO9" s="125" cm="1">
        <f t="array" aca="1" ref="AO9" ca="1">RANK(INDIRECT("'"&amp;_xlfn.CONCAT("alpha ",AO$2)&amp;"'!"&amp;_xlfn.CONCAT(AO$84,$D91)),INDIRECT("'"&amp;_xlfn.CONCAT("alpha ",AO$2)&amp;"'!"&amp;_xlfn.CONCAT("B",$D91)):INDIRECT("'"&amp;_xlfn.CONCAT("alpha ",AO$2)&amp;"'!"&amp;_xlfn.CONCAT("AA",$D91)))</f>
        <v>8</v>
      </c>
      <c r="AP9" s="125" cm="1">
        <f t="array" aca="1" ref="AP9" ca="1">RANK(INDIRECT("'"&amp;_xlfn.CONCAT("alpha ",AP$2)&amp;"'!"&amp;_xlfn.CONCAT(AP$84,$D91)),INDIRECT("'"&amp;_xlfn.CONCAT("alpha ",AP$2)&amp;"'!"&amp;_xlfn.CONCAT("B",$D91)):INDIRECT("'"&amp;_xlfn.CONCAT("alpha ",AP$2)&amp;"'!"&amp;_xlfn.CONCAT("AA",$D91)))</f>
        <v>8</v>
      </c>
      <c r="AQ9" s="143" cm="1">
        <f t="array" aca="1" ref="AQ9" ca="1">RANK(INDIRECT("'"&amp;_xlfn.CONCAT("alpha ",AQ$2)&amp;"'!"&amp;_xlfn.CONCAT(AQ$84,$D91)),INDIRECT("'"&amp;_xlfn.CONCAT("alpha ",AQ$2)&amp;"'!"&amp;_xlfn.CONCAT("B",$D91)):INDIRECT("'"&amp;_xlfn.CONCAT("alpha ",AQ$2)&amp;"'!"&amp;_xlfn.CONCAT("AA",$D91)))</f>
        <v>10</v>
      </c>
      <c r="AR9" s="136" cm="1">
        <f t="array" aca="1" ref="AR9" ca="1">RANK(INDIRECT("'"&amp;_xlfn.CONCAT("alpha ",AR$2)&amp;"'!"&amp;_xlfn.CONCAT(AR$84,$D91)),INDIRECT("'"&amp;_xlfn.CONCAT("alpha ",AR$2)&amp;"'!"&amp;_xlfn.CONCAT("B",$D91)):INDIRECT("'"&amp;_xlfn.CONCAT("alpha ",AR$2)&amp;"'!"&amp;_xlfn.CONCAT("AA",$D91)))</f>
        <v>4</v>
      </c>
      <c r="AS9" s="125" cm="1">
        <f t="array" aca="1" ref="AS9" ca="1">RANK(INDIRECT("'"&amp;_xlfn.CONCAT("alpha ",AS$2)&amp;"'!"&amp;_xlfn.CONCAT(AS$84,$D91)),INDIRECT("'"&amp;_xlfn.CONCAT("alpha ",AS$2)&amp;"'!"&amp;_xlfn.CONCAT("B",$D91)):INDIRECT("'"&amp;_xlfn.CONCAT("alpha ",AS$2)&amp;"'!"&amp;_xlfn.CONCAT("AA",$D91)))</f>
        <v>4</v>
      </c>
      <c r="AT9" s="125" cm="1">
        <f t="array" aca="1" ref="AT9" ca="1">RANK(INDIRECT("'"&amp;_xlfn.CONCAT("alpha ",AT$2)&amp;"'!"&amp;_xlfn.CONCAT(AT$84,$D91)),INDIRECT("'"&amp;_xlfn.CONCAT("alpha ",AT$2)&amp;"'!"&amp;_xlfn.CONCAT("B",$D91)):INDIRECT("'"&amp;_xlfn.CONCAT("alpha ",AT$2)&amp;"'!"&amp;_xlfn.CONCAT("AA",$D91)))</f>
        <v>10</v>
      </c>
      <c r="AU9" s="143" cm="1">
        <f t="array" aca="1" ref="AU9" ca="1">RANK(INDIRECT("'"&amp;_xlfn.CONCAT("alpha ",AU$2)&amp;"'!"&amp;_xlfn.CONCAT(AU$84,$D91)),INDIRECT("'"&amp;_xlfn.CONCAT("alpha ",AU$2)&amp;"'!"&amp;_xlfn.CONCAT("B",$D91)):INDIRECT("'"&amp;_xlfn.CONCAT("alpha ",AU$2)&amp;"'!"&amp;_xlfn.CONCAT("AA",$D91)))</f>
        <v>11</v>
      </c>
      <c r="AV9" s="136" cm="1">
        <f t="array" aca="1" ref="AV9" ca="1">RANK(INDIRECT("'"&amp;_xlfn.CONCAT("alpha ",AV$2)&amp;"'!"&amp;_xlfn.CONCAT(AV$84,$D91)),INDIRECT("'"&amp;_xlfn.CONCAT("alpha ",AV$2)&amp;"'!"&amp;_xlfn.CONCAT("B",$D91)):INDIRECT("'"&amp;_xlfn.CONCAT("alpha ",AV$2)&amp;"'!"&amp;_xlfn.CONCAT("AA",$D91)))</f>
        <v>2</v>
      </c>
      <c r="AW9" s="125" cm="1">
        <f t="array" aca="1" ref="AW9" ca="1">RANK(INDIRECT("'"&amp;_xlfn.CONCAT("alpha ",AW$2)&amp;"'!"&amp;_xlfn.CONCAT(AW$84,$D91)),INDIRECT("'"&amp;_xlfn.CONCAT("alpha ",AW$2)&amp;"'!"&amp;_xlfn.CONCAT("B",$D91)):INDIRECT("'"&amp;_xlfn.CONCAT("alpha ",AW$2)&amp;"'!"&amp;_xlfn.CONCAT("AA",$D91)))</f>
        <v>2</v>
      </c>
      <c r="AX9" s="125" cm="1">
        <f t="array" aca="1" ref="AX9" ca="1">RANK(INDIRECT("'"&amp;_xlfn.CONCAT("alpha ",AX$2)&amp;"'!"&amp;_xlfn.CONCAT(AX$84,$D91)),INDIRECT("'"&amp;_xlfn.CONCAT("alpha ",AX$2)&amp;"'!"&amp;_xlfn.CONCAT("B",$D91)):INDIRECT("'"&amp;_xlfn.CONCAT("alpha ",AX$2)&amp;"'!"&amp;_xlfn.CONCAT("AA",$D91)))</f>
        <v>4</v>
      </c>
      <c r="AY9" s="143" cm="1">
        <f t="array" aca="1" ref="AY9" ca="1">RANK(INDIRECT("'"&amp;_xlfn.CONCAT("alpha ",AY$2)&amp;"'!"&amp;_xlfn.CONCAT(AY$84,$D91)),INDIRECT("'"&amp;_xlfn.CONCAT("alpha ",AY$2)&amp;"'!"&amp;_xlfn.CONCAT("B",$D91)):INDIRECT("'"&amp;_xlfn.CONCAT("alpha ",AY$2)&amp;"'!"&amp;_xlfn.CONCAT("AA",$D91)))</f>
        <v>4</v>
      </c>
      <c r="AZ9" s="136" cm="1">
        <f t="array" aca="1" ref="AZ9" ca="1">RANK(INDIRECT("'"&amp;_xlfn.CONCAT("alpha ",AZ$2)&amp;"'!"&amp;_xlfn.CONCAT(AZ$84,$D91)),INDIRECT("'"&amp;_xlfn.CONCAT("alpha ",AZ$2)&amp;"'!"&amp;_xlfn.CONCAT("B",$D91)):INDIRECT("'"&amp;_xlfn.CONCAT("alpha ",AZ$2)&amp;"'!"&amp;_xlfn.CONCAT("AA",$D91)))</f>
        <v>25</v>
      </c>
      <c r="BA9" s="125" cm="1">
        <f t="array" aca="1" ref="BA9" ca="1">RANK(INDIRECT("'"&amp;_xlfn.CONCAT("alpha ",BA$2)&amp;"'!"&amp;_xlfn.CONCAT(BA$84,$D91)),INDIRECT("'"&amp;_xlfn.CONCAT("alpha ",BA$2)&amp;"'!"&amp;_xlfn.CONCAT("B",$D91)):INDIRECT("'"&amp;_xlfn.CONCAT("alpha ",BA$2)&amp;"'!"&amp;_xlfn.CONCAT("AA",$D91)))</f>
        <v>26</v>
      </c>
      <c r="BB9" s="125" cm="1">
        <f t="array" aca="1" ref="BB9" ca="1">RANK(INDIRECT("'"&amp;_xlfn.CONCAT("alpha ",BB$2)&amp;"'!"&amp;_xlfn.CONCAT(BB$84,$D91)),INDIRECT("'"&amp;_xlfn.CONCAT("alpha ",BB$2)&amp;"'!"&amp;_xlfn.CONCAT("B",$D91)):INDIRECT("'"&amp;_xlfn.CONCAT("alpha ",BB$2)&amp;"'!"&amp;_xlfn.CONCAT("AA",$D91)))</f>
        <v>15</v>
      </c>
      <c r="BC9" s="143" cm="1">
        <f t="array" aca="1" ref="BC9" ca="1">RANK(INDIRECT("'"&amp;_xlfn.CONCAT("alpha ",BC$2)&amp;"'!"&amp;_xlfn.CONCAT(BC$84,$D91)),INDIRECT("'"&amp;_xlfn.CONCAT("alpha ",BC$2)&amp;"'!"&amp;_xlfn.CONCAT("B",$D91)):INDIRECT("'"&amp;_xlfn.CONCAT("alpha ",BC$2)&amp;"'!"&amp;_xlfn.CONCAT("AA",$D91)))</f>
        <v>25</v>
      </c>
      <c r="BD9" s="136" cm="1">
        <f t="array" aca="1" ref="BD9" ca="1">RANK(INDIRECT("'"&amp;_xlfn.CONCAT("alpha ",BD$2)&amp;"'!"&amp;_xlfn.CONCAT(BD$84,$D91)),INDIRECT("'"&amp;_xlfn.CONCAT("alpha ",BD$2)&amp;"'!"&amp;_xlfn.CONCAT("B",$D91)):INDIRECT("'"&amp;_xlfn.CONCAT("alpha ",BD$2)&amp;"'!"&amp;_xlfn.CONCAT("AA",$D91)))</f>
        <v>22</v>
      </c>
      <c r="BE9" s="125" cm="1">
        <f t="array" aca="1" ref="BE9" ca="1">RANK(INDIRECT("'"&amp;_xlfn.CONCAT("alpha ",BE$2)&amp;"'!"&amp;_xlfn.CONCAT(BE$84,$D91)),INDIRECT("'"&amp;_xlfn.CONCAT("alpha ",BE$2)&amp;"'!"&amp;_xlfn.CONCAT("B",$D91)):INDIRECT("'"&amp;_xlfn.CONCAT("alpha ",BE$2)&amp;"'!"&amp;_xlfn.CONCAT("AA",$D91)))</f>
        <v>17</v>
      </c>
      <c r="BF9" s="125" cm="1">
        <f t="array" aca="1" ref="BF9" ca="1">RANK(INDIRECT("'"&amp;_xlfn.CONCAT("alpha ",BF$2)&amp;"'!"&amp;_xlfn.CONCAT(BF$84,$D91)),INDIRECT("'"&amp;_xlfn.CONCAT("alpha ",BF$2)&amp;"'!"&amp;_xlfn.CONCAT("B",$D91)):INDIRECT("'"&amp;_xlfn.CONCAT("alpha ",BF$2)&amp;"'!"&amp;_xlfn.CONCAT("AA",$D91)))</f>
        <v>15</v>
      </c>
      <c r="BG9" s="143" cm="1">
        <f t="array" aca="1" ref="BG9" ca="1">RANK(INDIRECT("'"&amp;_xlfn.CONCAT("alpha ",BG$2)&amp;"'!"&amp;_xlfn.CONCAT(BG$84,$D91)),INDIRECT("'"&amp;_xlfn.CONCAT("alpha ",BG$2)&amp;"'!"&amp;_xlfn.CONCAT("B",$D91)):INDIRECT("'"&amp;_xlfn.CONCAT("alpha ",BG$2)&amp;"'!"&amp;_xlfn.CONCAT("AA",$D91)))</f>
        <v>24</v>
      </c>
      <c r="BH9" s="136" cm="1">
        <f t="array" aca="1" ref="BH9" ca="1">RANK(INDIRECT("'"&amp;_xlfn.CONCAT("alpha ",BH$2)&amp;"'!"&amp;_xlfn.CONCAT(BH$84,$D91)),INDIRECT("'"&amp;_xlfn.CONCAT("alpha ",BH$2)&amp;"'!"&amp;_xlfn.CONCAT("B",$D91)):INDIRECT("'"&amp;_xlfn.CONCAT("alpha ",BH$2)&amp;"'!"&amp;_xlfn.CONCAT("AA",$D91)))</f>
        <v>26</v>
      </c>
      <c r="BI9" s="125" cm="1">
        <f t="array" aca="1" ref="BI9" ca="1">RANK(INDIRECT("'"&amp;_xlfn.CONCAT("alpha ",BI$2)&amp;"'!"&amp;_xlfn.CONCAT(BI$84,$D91)),INDIRECT("'"&amp;_xlfn.CONCAT("alpha ",BI$2)&amp;"'!"&amp;_xlfn.CONCAT("B",$D91)):INDIRECT("'"&amp;_xlfn.CONCAT("alpha ",BI$2)&amp;"'!"&amp;_xlfn.CONCAT("AA",$D91)))</f>
        <v>24</v>
      </c>
      <c r="BJ9" s="125" cm="1">
        <f t="array" aca="1" ref="BJ9" ca="1">RANK(INDIRECT("'"&amp;_xlfn.CONCAT("alpha ",BJ$2)&amp;"'!"&amp;_xlfn.CONCAT(BJ$84,$D91)),INDIRECT("'"&amp;_xlfn.CONCAT("alpha ",BJ$2)&amp;"'!"&amp;_xlfn.CONCAT("B",$D91)):INDIRECT("'"&amp;_xlfn.CONCAT("alpha ",BJ$2)&amp;"'!"&amp;_xlfn.CONCAT("AA",$D91)))</f>
        <v>15</v>
      </c>
      <c r="BK9" s="143" cm="1">
        <f t="array" aca="1" ref="BK9" ca="1">RANK(INDIRECT("'"&amp;_xlfn.CONCAT("alpha ",BK$2)&amp;"'!"&amp;_xlfn.CONCAT(BK$84,$D91)),INDIRECT("'"&amp;_xlfn.CONCAT("alpha ",BK$2)&amp;"'!"&amp;_xlfn.CONCAT("B",$D91)):INDIRECT("'"&amp;_xlfn.CONCAT("alpha ",BK$2)&amp;"'!"&amp;_xlfn.CONCAT("AA",$D91)))</f>
        <v>26</v>
      </c>
      <c r="BL9" s="136" cm="1">
        <f t="array" aca="1" ref="BL9" ca="1">RANK(INDIRECT("'"&amp;_xlfn.CONCAT("alpha ",BL$2)&amp;"'!"&amp;_xlfn.CONCAT(BL$84,$D91)),INDIRECT("'"&amp;_xlfn.CONCAT("alpha ",BL$2)&amp;"'!"&amp;_xlfn.CONCAT("B",$D91)):INDIRECT("'"&amp;_xlfn.CONCAT("alpha ",BL$2)&amp;"'!"&amp;_xlfn.CONCAT("AA",$D91)))</f>
        <v>21</v>
      </c>
      <c r="BM9" s="125" cm="1">
        <f t="array" aca="1" ref="BM9" ca="1">RANK(INDIRECT("'"&amp;_xlfn.CONCAT("alpha ",BM$2)&amp;"'!"&amp;_xlfn.CONCAT(BM$84,$D91)),INDIRECT("'"&amp;_xlfn.CONCAT("alpha ",BM$2)&amp;"'!"&amp;_xlfn.CONCAT("B",$D91)):INDIRECT("'"&amp;_xlfn.CONCAT("alpha ",BM$2)&amp;"'!"&amp;_xlfn.CONCAT("AA",$D91)))</f>
        <v>21</v>
      </c>
      <c r="BN9" s="125" cm="1">
        <f t="array" aca="1" ref="BN9" ca="1">RANK(INDIRECT("'"&amp;_xlfn.CONCAT("alpha ",BN$2)&amp;"'!"&amp;_xlfn.CONCAT(BN$84,$D91)),INDIRECT("'"&amp;_xlfn.CONCAT("alpha ",BN$2)&amp;"'!"&amp;_xlfn.CONCAT("B",$D91)):INDIRECT("'"&amp;_xlfn.CONCAT("alpha ",BN$2)&amp;"'!"&amp;_xlfn.CONCAT("AA",$D91)))</f>
        <v>15</v>
      </c>
      <c r="BO9" s="143" cm="1">
        <f t="array" aca="1" ref="BO9" ca="1">RANK(INDIRECT("'"&amp;_xlfn.CONCAT("alpha ",BO$2)&amp;"'!"&amp;_xlfn.CONCAT(BO$84,$D91)),INDIRECT("'"&amp;_xlfn.CONCAT("alpha ",BO$2)&amp;"'!"&amp;_xlfn.CONCAT("B",$D91)):INDIRECT("'"&amp;_xlfn.CONCAT("alpha ",BO$2)&amp;"'!"&amp;_xlfn.CONCAT("AA",$D91)))</f>
        <v>18</v>
      </c>
      <c r="BP9" s="136" cm="1">
        <f t="array" aca="1" ref="BP9" ca="1">RANK(INDIRECT("'"&amp;_xlfn.CONCAT("alpha ",BP$2)&amp;"'!"&amp;_xlfn.CONCAT(BP$84,$D91)),INDIRECT("'"&amp;_xlfn.CONCAT("alpha ",BP$2)&amp;"'!"&amp;_xlfn.CONCAT("B",$D91)):INDIRECT("'"&amp;_xlfn.CONCAT("alpha ",BP$2)&amp;"'!"&amp;_xlfn.CONCAT("AA",$D91)))</f>
        <v>14</v>
      </c>
      <c r="BQ9" s="125" cm="1">
        <f t="array" aca="1" ref="BQ9" ca="1">RANK(INDIRECT("'"&amp;_xlfn.CONCAT("alpha ",BQ$2)&amp;"'!"&amp;_xlfn.CONCAT(BQ$84,$D91)),INDIRECT("'"&amp;_xlfn.CONCAT("alpha ",BQ$2)&amp;"'!"&amp;_xlfn.CONCAT("B",$D91)):INDIRECT("'"&amp;_xlfn.CONCAT("alpha ",BQ$2)&amp;"'!"&amp;_xlfn.CONCAT("AA",$D91)))</f>
        <v>11</v>
      </c>
      <c r="BR9" s="125" cm="1">
        <f t="array" aca="1" ref="BR9" ca="1">RANK(INDIRECT("'"&amp;_xlfn.CONCAT("alpha ",BR$2)&amp;"'!"&amp;_xlfn.CONCAT(BR$84,$D91)),INDIRECT("'"&amp;_xlfn.CONCAT("alpha ",BR$2)&amp;"'!"&amp;_xlfn.CONCAT("B",$D91)):INDIRECT("'"&amp;_xlfn.CONCAT("alpha ",BR$2)&amp;"'!"&amp;_xlfn.CONCAT("AA",$D91)))</f>
        <v>15</v>
      </c>
      <c r="BS9" s="143" cm="1">
        <f t="array" aca="1" ref="BS9" ca="1">RANK(INDIRECT("'"&amp;_xlfn.CONCAT("alpha ",BS$2)&amp;"'!"&amp;_xlfn.CONCAT(BS$84,$D91)),INDIRECT("'"&amp;_xlfn.CONCAT("alpha ",BS$2)&amp;"'!"&amp;_xlfn.CONCAT("B",$D91)):INDIRECT("'"&amp;_xlfn.CONCAT("alpha ",BS$2)&amp;"'!"&amp;_xlfn.CONCAT("AA",$D91)))</f>
        <v>17</v>
      </c>
      <c r="BT9" s="136" cm="1">
        <f t="array" aca="1" ref="BT9" ca="1">RANK(INDIRECT("'"&amp;_xlfn.CONCAT("alpha ",BT$2)&amp;"'!"&amp;_xlfn.CONCAT(BT$84,$D91)),INDIRECT("'"&amp;_xlfn.CONCAT("alpha ",BT$2)&amp;"'!"&amp;_xlfn.CONCAT("B",$D91)):INDIRECT("'"&amp;_xlfn.CONCAT("alpha ",BT$2)&amp;"'!"&amp;_xlfn.CONCAT("AA",$D91)))</f>
        <v>20</v>
      </c>
      <c r="BU9" s="125" cm="1">
        <f t="array" aca="1" ref="BU9" ca="1">RANK(INDIRECT("'"&amp;_xlfn.CONCAT("alpha ",BU$2)&amp;"'!"&amp;_xlfn.CONCAT(BU$84,$D91)),INDIRECT("'"&amp;_xlfn.CONCAT("alpha ",BU$2)&amp;"'!"&amp;_xlfn.CONCAT("B",$D91)):INDIRECT("'"&amp;_xlfn.CONCAT("alpha ",BU$2)&amp;"'!"&amp;_xlfn.CONCAT("AA",$D91)))</f>
        <v>15</v>
      </c>
      <c r="BV9" s="125" cm="1">
        <f t="array" aca="1" ref="BV9" ca="1">RANK(INDIRECT("'"&amp;_xlfn.CONCAT("alpha ",BV$2)&amp;"'!"&amp;_xlfn.CONCAT(BV$84,$D91)),INDIRECT("'"&amp;_xlfn.CONCAT("alpha ",BV$2)&amp;"'!"&amp;_xlfn.CONCAT("B",$D91)):INDIRECT("'"&amp;_xlfn.CONCAT("alpha ",BV$2)&amp;"'!"&amp;_xlfn.CONCAT("AA",$D91)))</f>
        <v>15</v>
      </c>
      <c r="BW9" s="143" cm="1">
        <f t="array" aca="1" ref="BW9" ca="1">RANK(INDIRECT("'"&amp;_xlfn.CONCAT("alpha ",BW$2)&amp;"'!"&amp;_xlfn.CONCAT(BW$84,$D91)),INDIRECT("'"&amp;_xlfn.CONCAT("alpha ",BW$2)&amp;"'!"&amp;_xlfn.CONCAT("B",$D91)):INDIRECT("'"&amp;_xlfn.CONCAT("alpha ",BW$2)&amp;"'!"&amp;_xlfn.CONCAT("AA",$D91)))</f>
        <v>12</v>
      </c>
      <c r="BX9" s="136" cm="1">
        <f t="array" aca="1" ref="BX9" ca="1">RANK(INDIRECT("'"&amp;_xlfn.CONCAT("alpha ",BX$2)&amp;"'!"&amp;_xlfn.CONCAT(BX$84,$D91)),INDIRECT("'"&amp;_xlfn.CONCAT("alpha ",BX$2)&amp;"'!"&amp;_xlfn.CONCAT("B",$D91)):INDIRECT("'"&amp;_xlfn.CONCAT("alpha ",BX$2)&amp;"'!"&amp;_xlfn.CONCAT("AA",$D91)))</f>
        <v>8</v>
      </c>
      <c r="BY9" s="125" cm="1">
        <f t="array" aca="1" ref="BY9" ca="1">RANK(INDIRECT("'"&amp;_xlfn.CONCAT("alpha ",BY$2)&amp;"'!"&amp;_xlfn.CONCAT(BY$84,$D91)),INDIRECT("'"&amp;_xlfn.CONCAT("alpha ",BY$2)&amp;"'!"&amp;_xlfn.CONCAT("B",$D91)):INDIRECT("'"&amp;_xlfn.CONCAT("alpha ",BY$2)&amp;"'!"&amp;_xlfn.CONCAT("AA",$D91)))</f>
        <v>12</v>
      </c>
      <c r="BZ9" s="125" cm="1">
        <f t="array" aca="1" ref="BZ9" ca="1">RANK(INDIRECT("'"&amp;_xlfn.CONCAT("alpha ",BZ$2)&amp;"'!"&amp;_xlfn.CONCAT(BZ$84,$D91)),INDIRECT("'"&amp;_xlfn.CONCAT("alpha ",BZ$2)&amp;"'!"&amp;_xlfn.CONCAT("B",$D91)):INDIRECT("'"&amp;_xlfn.CONCAT("alpha ",BZ$2)&amp;"'!"&amp;_xlfn.CONCAT("AA",$D91)))</f>
        <v>7</v>
      </c>
      <c r="CA9" s="143" cm="1">
        <f t="array" aca="1" ref="CA9" ca="1">RANK(INDIRECT("'"&amp;_xlfn.CONCAT("alpha ",CA$2)&amp;"'!"&amp;_xlfn.CONCAT(CA$84,$D91)),INDIRECT("'"&amp;_xlfn.CONCAT("alpha ",CA$2)&amp;"'!"&amp;_xlfn.CONCAT("B",$D91)):INDIRECT("'"&amp;_xlfn.CONCAT("alpha ",CA$2)&amp;"'!"&amp;_xlfn.CONCAT("AA",$D91)))</f>
        <v>8</v>
      </c>
      <c r="CB9" s="136" cm="1">
        <f t="array" aca="1" ref="CB9" ca="1">RANK(INDIRECT("'"&amp;_xlfn.CONCAT("alpha ",CB$2)&amp;"'!"&amp;_xlfn.CONCAT(CB$84,$D91)),INDIRECT("'"&amp;_xlfn.CONCAT("alpha ",CB$2)&amp;"'!"&amp;_xlfn.CONCAT("B",$D91)):INDIRECT("'"&amp;_xlfn.CONCAT("alpha ",CB$2)&amp;"'!"&amp;_xlfn.CONCAT("AA",$D91)))</f>
        <v>5</v>
      </c>
      <c r="CC9" s="125" cm="1">
        <f t="array" aca="1" ref="CC9" ca="1">RANK(INDIRECT("'"&amp;_xlfn.CONCAT("alpha ",CC$2)&amp;"'!"&amp;_xlfn.CONCAT(CC$84,$D91)),INDIRECT("'"&amp;_xlfn.CONCAT("alpha ",CC$2)&amp;"'!"&amp;_xlfn.CONCAT("B",$D91)):INDIRECT("'"&amp;_xlfn.CONCAT("alpha ",CC$2)&amp;"'!"&amp;_xlfn.CONCAT("AA",$D91)))</f>
        <v>6</v>
      </c>
      <c r="CD9" s="125" cm="1">
        <f t="array" aca="1" ref="CD9" ca="1">RANK(INDIRECT("'"&amp;_xlfn.CONCAT("alpha ",CD$2)&amp;"'!"&amp;_xlfn.CONCAT(CD$84,$D91)),INDIRECT("'"&amp;_xlfn.CONCAT("alpha ",CD$2)&amp;"'!"&amp;_xlfn.CONCAT("B",$D91)):INDIRECT("'"&amp;_xlfn.CONCAT("alpha ",CD$2)&amp;"'!"&amp;_xlfn.CONCAT("AA",$D91)))</f>
        <v>9</v>
      </c>
      <c r="CE9" s="143" cm="1">
        <f t="array" aca="1" ref="CE9" ca="1">RANK(INDIRECT("'"&amp;_xlfn.CONCAT("alpha ",CE$2)&amp;"'!"&amp;_xlfn.CONCAT(CE$84,$D91)),INDIRECT("'"&amp;_xlfn.CONCAT("alpha ",CE$2)&amp;"'!"&amp;_xlfn.CONCAT("B",$D91)):INDIRECT("'"&amp;_xlfn.CONCAT("alpha ",CE$2)&amp;"'!"&amp;_xlfn.CONCAT("AA",$D91)))</f>
        <v>9</v>
      </c>
      <c r="CF9" s="136" cm="1">
        <f t="array" aca="1" ref="CF9" ca="1">RANK(INDIRECT("'"&amp;_xlfn.CONCAT("alpha ",CF$2)&amp;"'!"&amp;_xlfn.CONCAT(CF$84,$D91)),INDIRECT("'"&amp;_xlfn.CONCAT("alpha ",CF$2)&amp;"'!"&amp;_xlfn.CONCAT("B",$D91)):INDIRECT("'"&amp;_xlfn.CONCAT("alpha ",CF$2)&amp;"'!"&amp;_xlfn.CONCAT("AA",$D91)))</f>
        <v>1</v>
      </c>
      <c r="CG9" s="125" cm="1">
        <f t="array" aca="1" ref="CG9" ca="1">RANK(INDIRECT("'"&amp;_xlfn.CONCAT("alpha ",CG$2)&amp;"'!"&amp;_xlfn.CONCAT(CG$84,$D91)),INDIRECT("'"&amp;_xlfn.CONCAT("alpha ",CG$2)&amp;"'!"&amp;_xlfn.CONCAT("B",$D91)):INDIRECT("'"&amp;_xlfn.CONCAT("alpha ",CG$2)&amp;"'!"&amp;_xlfn.CONCAT("AA",$D91)))</f>
        <v>1</v>
      </c>
      <c r="CH9" s="125" cm="1">
        <f t="array" aca="1" ref="CH9" ca="1">RANK(INDIRECT("'"&amp;_xlfn.CONCAT("alpha ",CH$2)&amp;"'!"&amp;_xlfn.CONCAT(CH$84,$D91)),INDIRECT("'"&amp;_xlfn.CONCAT("alpha ",CH$2)&amp;"'!"&amp;_xlfn.CONCAT("B",$D91)):INDIRECT("'"&amp;_xlfn.CONCAT("alpha ",CH$2)&amp;"'!"&amp;_xlfn.CONCAT("AA",$D91)))</f>
        <v>3</v>
      </c>
      <c r="CI9" s="143" cm="1">
        <f t="array" aca="1" ref="CI9" ca="1">RANK(INDIRECT("'"&amp;_xlfn.CONCAT("alpha ",CI$2)&amp;"'!"&amp;_xlfn.CONCAT(CI$84,$D91)),INDIRECT("'"&amp;_xlfn.CONCAT("alpha ",CI$2)&amp;"'!"&amp;_xlfn.CONCAT("B",$D91)):INDIRECT("'"&amp;_xlfn.CONCAT("alpha ",CI$2)&amp;"'!"&amp;_xlfn.CONCAT("AA",$D91)))</f>
        <v>2</v>
      </c>
      <c r="CJ9" s="136" cm="1">
        <f t="array" aca="1" ref="CJ9" ca="1">RANK(INDIRECT("'"&amp;_xlfn.CONCAT("alpha ",CJ$2)&amp;"'!"&amp;_xlfn.CONCAT(CJ$84,$D91)),INDIRECT("'"&amp;_xlfn.CONCAT("alpha ",CJ$2)&amp;"'!"&amp;_xlfn.CONCAT("B",$D91)):INDIRECT("'"&amp;_xlfn.CONCAT("alpha ",CJ$2)&amp;"'!"&amp;_xlfn.CONCAT("AA",$D91)))</f>
        <v>23</v>
      </c>
      <c r="CK9" s="125" cm="1">
        <f t="array" aca="1" ref="CK9" ca="1">RANK(INDIRECT("'"&amp;_xlfn.CONCAT("alpha ",CK$2)&amp;"'!"&amp;_xlfn.CONCAT(CK$84,$D91)),INDIRECT("'"&amp;_xlfn.CONCAT("alpha ",CK$2)&amp;"'!"&amp;_xlfn.CONCAT("B",$D91)):INDIRECT("'"&amp;_xlfn.CONCAT("alpha ",CK$2)&amp;"'!"&amp;_xlfn.CONCAT("AA",$D91)))</f>
        <v>23</v>
      </c>
      <c r="CL9" s="125" cm="1">
        <f t="array" aca="1" ref="CL9" ca="1">RANK(INDIRECT("'"&amp;_xlfn.CONCAT("alpha ",CL$2)&amp;"'!"&amp;_xlfn.CONCAT(CL$84,$D91)),INDIRECT("'"&amp;_xlfn.CONCAT("alpha ",CL$2)&amp;"'!"&amp;_xlfn.CONCAT("B",$D91)):INDIRECT("'"&amp;_xlfn.CONCAT("alpha ",CL$2)&amp;"'!"&amp;_xlfn.CONCAT("AA",$D91)))</f>
        <v>15</v>
      </c>
      <c r="CM9" s="143" cm="1">
        <f t="array" aca="1" ref="CM9" ca="1">RANK(INDIRECT("'"&amp;_xlfn.CONCAT("alpha ",CM$2)&amp;"'!"&amp;_xlfn.CONCAT(CM$84,$D91)),INDIRECT("'"&amp;_xlfn.CONCAT("alpha ",CM$2)&amp;"'!"&amp;_xlfn.CONCAT("B",$D91)):INDIRECT("'"&amp;_xlfn.CONCAT("alpha ",CM$2)&amp;"'!"&amp;_xlfn.CONCAT("AA",$D91)))</f>
        <v>22</v>
      </c>
      <c r="CN9" s="136" cm="1">
        <f t="array" aca="1" ref="CN9" ca="1">RANK(INDIRECT("'"&amp;_xlfn.CONCAT("alpha ",CN$2)&amp;"'!"&amp;_xlfn.CONCAT(CN$84,$D91)),INDIRECT("'"&amp;_xlfn.CONCAT("alpha ",CN$2)&amp;"'!"&amp;_xlfn.CONCAT("B",$D91)):INDIRECT("'"&amp;_xlfn.CONCAT("alpha ",CN$2)&amp;"'!"&amp;_xlfn.CONCAT("AA",$D91)))</f>
        <v>19</v>
      </c>
      <c r="CO9" s="125" cm="1">
        <f t="array" aca="1" ref="CO9" ca="1">RANK(INDIRECT("'"&amp;_xlfn.CONCAT("alpha ",CO$2)&amp;"'!"&amp;_xlfn.CONCAT(CO$84,$D91)),INDIRECT("'"&amp;_xlfn.CONCAT("alpha ",CO$2)&amp;"'!"&amp;_xlfn.CONCAT("B",$D91)):INDIRECT("'"&amp;_xlfn.CONCAT("alpha ",CO$2)&amp;"'!"&amp;_xlfn.CONCAT("AA",$D91)))</f>
        <v>20</v>
      </c>
      <c r="CP9" s="125" cm="1">
        <f t="array" aca="1" ref="CP9" ca="1">RANK(INDIRECT("'"&amp;_xlfn.CONCAT("alpha ",CP$2)&amp;"'!"&amp;_xlfn.CONCAT(CP$84,$D91)),INDIRECT("'"&amp;_xlfn.CONCAT("alpha ",CP$2)&amp;"'!"&amp;_xlfn.CONCAT("B",$D91)):INDIRECT("'"&amp;_xlfn.CONCAT("alpha ",CP$2)&amp;"'!"&amp;_xlfn.CONCAT("AA",$D91)))</f>
        <v>15</v>
      </c>
      <c r="CQ9" s="134" cm="1">
        <f t="array" aca="1" ref="CQ9" ca="1">RANK(INDIRECT("'"&amp;_xlfn.CONCAT("alpha ",CQ$2)&amp;"'!"&amp;_xlfn.CONCAT(CQ$84,$D91)),INDIRECT("'"&amp;_xlfn.CONCAT("alpha ",CQ$2)&amp;"'!"&amp;_xlfn.CONCAT("B",$D91)):INDIRECT("'"&amp;_xlfn.CONCAT("alpha ",CQ$2)&amp;"'!"&amp;_xlfn.CONCAT("AA",$D91)))</f>
        <v>21</v>
      </c>
      <c r="CR9" s="142" cm="1">
        <f t="array" aca="1" ref="CR9" ca="1">RANK(INDIRECT("'"&amp;_xlfn.CONCAT("alpha ",CR$2)&amp;"'!"&amp;_xlfn.CONCAT(CR$84,$D91)),INDIRECT("'"&amp;_xlfn.CONCAT("alpha ",CR$2)&amp;"'!"&amp;_xlfn.CONCAT("B",$D91)):INDIRECT("'"&amp;_xlfn.CONCAT("alpha ",CR$2)&amp;"'!"&amp;_xlfn.CONCAT("AA",$D91)))</f>
        <v>24</v>
      </c>
      <c r="CS9" s="125" cm="1">
        <f t="array" aca="1" ref="CS9" ca="1">RANK(INDIRECT("'"&amp;_xlfn.CONCAT("alpha ",CS$2)&amp;"'!"&amp;_xlfn.CONCAT(CS$84,$D91)),INDIRECT("'"&amp;_xlfn.CONCAT("alpha ",CS$2)&amp;"'!"&amp;_xlfn.CONCAT("B",$D91)):INDIRECT("'"&amp;_xlfn.CONCAT("alpha ",CS$2)&amp;"'!"&amp;_xlfn.CONCAT("AA",$D91)))</f>
        <v>22</v>
      </c>
      <c r="CT9" s="125" cm="1">
        <f t="array" aca="1" ref="CT9" ca="1">RANK(INDIRECT("'"&amp;_xlfn.CONCAT("alpha ",CT$2)&amp;"'!"&amp;_xlfn.CONCAT(CT$84,$D91)),INDIRECT("'"&amp;_xlfn.CONCAT("alpha ",CT$2)&amp;"'!"&amp;_xlfn.CONCAT("B",$D91)):INDIRECT("'"&amp;_xlfn.CONCAT("alpha ",CT$2)&amp;"'!"&amp;_xlfn.CONCAT("AA",$D91)))</f>
        <v>15</v>
      </c>
      <c r="CU9" s="143" cm="1">
        <f t="array" aca="1" ref="CU9" ca="1">RANK(INDIRECT("'"&amp;_xlfn.CONCAT("alpha ",CU$2)&amp;"'!"&amp;_xlfn.CONCAT(CU$84,$D91)),INDIRECT("'"&amp;_xlfn.CONCAT("alpha ",CU$2)&amp;"'!"&amp;_xlfn.CONCAT("B",$D91)):INDIRECT("'"&amp;_xlfn.CONCAT("alpha ",CU$2)&amp;"'!"&amp;_xlfn.CONCAT("AA",$D91)))</f>
        <v>23</v>
      </c>
      <c r="CV9" s="136" cm="1">
        <f t="array" aca="1" ref="CV9" ca="1">RANK(INDIRECT("'"&amp;_xlfn.CONCAT("alpha ",CV$2)&amp;"'!"&amp;_xlfn.CONCAT(CV$84,$D91)),INDIRECT("'"&amp;_xlfn.CONCAT("alpha ",CV$2)&amp;"'!"&amp;_xlfn.CONCAT("B",$D91)):INDIRECT("'"&amp;_xlfn.CONCAT("alpha ",CV$2)&amp;"'!"&amp;_xlfn.CONCAT("AA",$D91)))</f>
        <v>17</v>
      </c>
      <c r="CW9" s="125" cm="1">
        <f t="array" aca="1" ref="CW9" ca="1">RANK(INDIRECT("'"&amp;_xlfn.CONCAT("alpha ",CW$2)&amp;"'!"&amp;_xlfn.CONCAT(CW$84,$D91)),INDIRECT("'"&amp;_xlfn.CONCAT("alpha ",CW$2)&amp;"'!"&amp;_xlfn.CONCAT("B",$D91)):INDIRECT("'"&amp;_xlfn.CONCAT("alpha ",CW$2)&amp;"'!"&amp;_xlfn.CONCAT("AA",$D91)))</f>
        <v>25</v>
      </c>
      <c r="CX9" s="125" cm="1">
        <f t="array" aca="1" ref="CX9" ca="1">RANK(INDIRECT("'"&amp;_xlfn.CONCAT("alpha ",CX$2)&amp;"'!"&amp;_xlfn.CONCAT(CX$84,$D91)),INDIRECT("'"&amp;_xlfn.CONCAT("alpha ",CX$2)&amp;"'!"&amp;_xlfn.CONCAT("B",$D91)):INDIRECT("'"&amp;_xlfn.CONCAT("alpha ",CX$2)&amp;"'!"&amp;_xlfn.CONCAT("AA",$D91)))</f>
        <v>14</v>
      </c>
      <c r="CY9" s="143" cm="1">
        <f t="array" aca="1" ref="CY9" ca="1">RANK(INDIRECT("'"&amp;_xlfn.CONCAT("alpha ",CY$2)&amp;"'!"&amp;_xlfn.CONCAT(CY$84,$D91)),INDIRECT("'"&amp;_xlfn.CONCAT("alpha ",CY$2)&amp;"'!"&amp;_xlfn.CONCAT("B",$D91)):INDIRECT("'"&amp;_xlfn.CONCAT("alpha ",CY$2)&amp;"'!"&amp;_xlfn.CONCAT("AA",$D91)))</f>
        <v>20</v>
      </c>
      <c r="CZ9" s="136" cm="1">
        <f t="array" aca="1" ref="CZ9" ca="1">RANK(INDIRECT("'"&amp;_xlfn.CONCAT("alpha ",CZ$2)&amp;"'!"&amp;_xlfn.CONCAT(CZ$84,$D91)),INDIRECT("'"&amp;_xlfn.CONCAT("alpha ",CZ$2)&amp;"'!"&amp;_xlfn.CONCAT("B",$D91)):INDIRECT("'"&amp;_xlfn.CONCAT("alpha ",CZ$2)&amp;"'!"&amp;_xlfn.CONCAT("AA",$D91)))</f>
        <v>12</v>
      </c>
      <c r="DA9" s="148" cm="1">
        <f t="array" aca="1" ref="DA9" ca="1">RANK(INDIRECT("'"&amp;_xlfn.CONCAT("alpha ",DA$2)&amp;"'!"&amp;_xlfn.CONCAT(DA$84,$D91)),INDIRECT("'"&amp;_xlfn.CONCAT("alpha ",DA$2)&amp;"'!"&amp;_xlfn.CONCAT("B",$D91)):INDIRECT("'"&amp;_xlfn.CONCAT("alpha ",DA$2)&amp;"'!"&amp;_xlfn.CONCAT("AA",$D91)))</f>
        <v>16</v>
      </c>
      <c r="DB9" s="148" cm="1">
        <f t="array" aca="1" ref="DB9" ca="1">RANK(INDIRECT("'"&amp;_xlfn.CONCAT("alpha ",DB$2)&amp;"'!"&amp;_xlfn.CONCAT(DB$84,$D91)),INDIRECT("'"&amp;_xlfn.CONCAT("alpha ",DB$2)&amp;"'!"&amp;_xlfn.CONCAT("B",$D91)):INDIRECT("'"&amp;_xlfn.CONCAT("alpha ",DB$2)&amp;"'!"&amp;_xlfn.CONCAT("AA",$D91)))</f>
        <v>13</v>
      </c>
      <c r="DC9" s="149" cm="1">
        <f t="array" aca="1" ref="DC9" ca="1">RANK(INDIRECT("'"&amp;_xlfn.CONCAT("alpha ",DC$2)&amp;"'!"&amp;_xlfn.CONCAT(DC$84,$D91)),INDIRECT("'"&amp;_xlfn.CONCAT("alpha ",DC$2)&amp;"'!"&amp;_xlfn.CONCAT("B",$D91)):INDIRECT("'"&amp;_xlfn.CONCAT("alpha ",DC$2)&amp;"'!"&amp;_xlfn.CONCAT("AA",$D91)))</f>
        <v>19</v>
      </c>
    </row>
    <row r="10" spans="1:107" ht="90" customHeight="1" x14ac:dyDescent="0.25">
      <c r="A10" s="22" t="str">
        <f>formatting!C9</f>
        <v>Petri</v>
      </c>
      <c r="B10" s="23" t="str">
        <f>formatting!D9</f>
        <v>T4</v>
      </c>
      <c r="C10" s="134"/>
      <c r="D10" s="142" cm="1">
        <f t="array" aca="1" ref="D10" ca="1">RANK(INDIRECT("'"&amp;_xlfn.CONCAT("alpha ",D$2)&amp;"'!"&amp;_xlfn.CONCAT(D$84,$D92)),INDIRECT("'"&amp;_xlfn.CONCAT("alpha ",D$2)&amp;"'!"&amp;_xlfn.CONCAT("B",$D92)):INDIRECT("'"&amp;_xlfn.CONCAT("alpha ",D$2)&amp;"'!"&amp;_xlfn.CONCAT("AA",$D92)))</f>
        <v>4</v>
      </c>
      <c r="E10" s="136" cm="1">
        <f t="array" aca="1" ref="E10" ca="1">RANK(INDIRECT("'"&amp;_xlfn.CONCAT("alpha ",E$2)&amp;"'!"&amp;_xlfn.CONCAT(E$84,$D92)),INDIRECT("'"&amp;_xlfn.CONCAT("alpha ",E$2)&amp;"'!"&amp;_xlfn.CONCAT("B",$D92)):INDIRECT("'"&amp;_xlfn.CONCAT("alpha ",E$2)&amp;"'!"&amp;_xlfn.CONCAT("AA",$D92)))</f>
        <v>6</v>
      </c>
      <c r="F10" s="136" cm="1">
        <f t="array" aca="1" ref="F10" ca="1">RANK(INDIRECT("'"&amp;_xlfn.CONCAT("alpha ",F$2)&amp;"'!"&amp;_xlfn.CONCAT(F$84,$D92)),INDIRECT("'"&amp;_xlfn.CONCAT("alpha ",F$2)&amp;"'!"&amp;_xlfn.CONCAT("B",$D92)):INDIRECT("'"&amp;_xlfn.CONCAT("alpha ",F$2)&amp;"'!"&amp;_xlfn.CONCAT("AA",$D92)))</f>
        <v>4</v>
      </c>
      <c r="G10" s="154" cm="1">
        <f t="array" aca="1" ref="G10" ca="1">RANK(INDIRECT("'"&amp;_xlfn.CONCAT("alpha ",G$2)&amp;"'!"&amp;_xlfn.CONCAT(G$84,$D92)),INDIRECT("'"&amp;_xlfn.CONCAT("alpha ",G$2)&amp;"'!"&amp;_xlfn.CONCAT("B",$D92)):INDIRECT("'"&amp;_xlfn.CONCAT("alpha ",G$2)&amp;"'!"&amp;_xlfn.CONCAT("AA",$D92)))</f>
        <v>6</v>
      </c>
      <c r="H10" s="142" cm="1">
        <f t="array" aca="1" ref="H10" ca="1">RANK(INDIRECT("'"&amp;_xlfn.CONCAT("alpha ",H$2)&amp;"'!"&amp;_xlfn.CONCAT(H$84,$D92)),INDIRECT("'"&amp;_xlfn.CONCAT("alpha ",H$2)&amp;"'!"&amp;_xlfn.CONCAT("B",$D92)):INDIRECT("'"&amp;_xlfn.CONCAT("alpha ",H$2)&amp;"'!"&amp;_xlfn.CONCAT("AA",$D92)))</f>
        <v>6</v>
      </c>
      <c r="I10" s="125" cm="1">
        <f t="array" aca="1" ref="I10" ca="1">RANK(INDIRECT("'"&amp;_xlfn.CONCAT("alpha ",I$2)&amp;"'!"&amp;_xlfn.CONCAT(I$84,$D92)),INDIRECT("'"&amp;_xlfn.CONCAT("alpha ",I$2)&amp;"'!"&amp;_xlfn.CONCAT("B",$D92)):INDIRECT("'"&amp;_xlfn.CONCAT("alpha ",I$2)&amp;"'!"&amp;_xlfn.CONCAT("AA",$D92)))</f>
        <v>19</v>
      </c>
      <c r="J10" s="125" cm="1">
        <f t="array" aca="1" ref="J10" ca="1">RANK(INDIRECT("'"&amp;_xlfn.CONCAT("alpha ",J$2)&amp;"'!"&amp;_xlfn.CONCAT(J$84,$D92)),INDIRECT("'"&amp;_xlfn.CONCAT("alpha ",J$2)&amp;"'!"&amp;_xlfn.CONCAT("B",$D92)):INDIRECT("'"&amp;_xlfn.CONCAT("alpha ",J$2)&amp;"'!"&amp;_xlfn.CONCAT("AA",$D92)))</f>
        <v>6</v>
      </c>
      <c r="K10" s="143" cm="1">
        <f t="array" aca="1" ref="K10" ca="1">RANK(INDIRECT("'"&amp;_xlfn.CONCAT("alpha ",K$2)&amp;"'!"&amp;_xlfn.CONCAT(K$84,$D92)),INDIRECT("'"&amp;_xlfn.CONCAT("alpha ",K$2)&amp;"'!"&amp;_xlfn.CONCAT("B",$D92)):INDIRECT("'"&amp;_xlfn.CONCAT("alpha ",K$2)&amp;"'!"&amp;_xlfn.CONCAT("AA",$D92)))</f>
        <v>19</v>
      </c>
      <c r="L10" s="136" cm="1">
        <f t="array" aca="1" ref="L10" ca="1">RANK(INDIRECT("'"&amp;_xlfn.CONCAT("alpha ",L$2)&amp;"'!"&amp;_xlfn.CONCAT(L$84,$D92)),INDIRECT("'"&amp;_xlfn.CONCAT("alpha ",L$2)&amp;"'!"&amp;_xlfn.CONCAT("B",$D92)):INDIRECT("'"&amp;_xlfn.CONCAT("alpha ",L$2)&amp;"'!"&amp;_xlfn.CONCAT("AA",$D92)))</f>
        <v>6</v>
      </c>
      <c r="M10" s="125" cm="1">
        <f t="array" aca="1" ref="M10" ca="1">RANK(INDIRECT("'"&amp;_xlfn.CONCAT("alpha ",M$2)&amp;"'!"&amp;_xlfn.CONCAT(M$84,$D92)),INDIRECT("'"&amp;_xlfn.CONCAT("alpha ",M$2)&amp;"'!"&amp;_xlfn.CONCAT("B",$D92)):INDIRECT("'"&amp;_xlfn.CONCAT("alpha ",M$2)&amp;"'!"&amp;_xlfn.CONCAT("AA",$D92)))</f>
        <v>12</v>
      </c>
      <c r="N10" s="125" cm="1">
        <f t="array" aca="1" ref="N10" ca="1">RANK(INDIRECT("'"&amp;_xlfn.CONCAT("alpha ",N$2)&amp;"'!"&amp;_xlfn.CONCAT(N$84,$D92)),INDIRECT("'"&amp;_xlfn.CONCAT("alpha ",N$2)&amp;"'!"&amp;_xlfn.CONCAT("B",$D92)):INDIRECT("'"&amp;_xlfn.CONCAT("alpha ",N$2)&amp;"'!"&amp;_xlfn.CONCAT("AA",$D92)))</f>
        <v>6</v>
      </c>
      <c r="O10" s="143" cm="1">
        <f t="array" aca="1" ref="O10" ca="1">RANK(INDIRECT("'"&amp;_xlfn.CONCAT("alpha ",O$2)&amp;"'!"&amp;_xlfn.CONCAT(O$84,$D92)),INDIRECT("'"&amp;_xlfn.CONCAT("alpha ",O$2)&amp;"'!"&amp;_xlfn.CONCAT("B",$D92)):INDIRECT("'"&amp;_xlfn.CONCAT("alpha ",O$2)&amp;"'!"&amp;_xlfn.CONCAT("AA",$D92)))</f>
        <v>12</v>
      </c>
      <c r="P10" s="136" cm="1">
        <f t="array" aca="1" ref="P10" ca="1">RANK(INDIRECT("'"&amp;_xlfn.CONCAT("alpha ",P$2)&amp;"'!"&amp;_xlfn.CONCAT(P$84,$D92)),INDIRECT("'"&amp;_xlfn.CONCAT("alpha ",P$2)&amp;"'!"&amp;_xlfn.CONCAT("B",$D92)):INDIRECT("'"&amp;_xlfn.CONCAT("alpha ",P$2)&amp;"'!"&amp;_xlfn.CONCAT("AA",$D92)))</f>
        <v>4</v>
      </c>
      <c r="Q10" s="125" cm="1">
        <f t="array" aca="1" ref="Q10" ca="1">RANK(INDIRECT("'"&amp;_xlfn.CONCAT("alpha ",Q$2)&amp;"'!"&amp;_xlfn.CONCAT(Q$84,$D92)),INDIRECT("'"&amp;_xlfn.CONCAT("alpha ",Q$2)&amp;"'!"&amp;_xlfn.CONCAT("B",$D92)):INDIRECT("'"&amp;_xlfn.CONCAT("alpha ",Q$2)&amp;"'!"&amp;_xlfn.CONCAT("AA",$D92)))</f>
        <v>6</v>
      </c>
      <c r="R10" s="125" cm="1">
        <f t="array" aca="1" ref="R10" ca="1">RANK(INDIRECT("'"&amp;_xlfn.CONCAT("alpha ",R$2)&amp;"'!"&amp;_xlfn.CONCAT(R$84,$D92)),INDIRECT("'"&amp;_xlfn.CONCAT("alpha ",R$2)&amp;"'!"&amp;_xlfn.CONCAT("B",$D92)):INDIRECT("'"&amp;_xlfn.CONCAT("alpha ",R$2)&amp;"'!"&amp;_xlfn.CONCAT("AA",$D92)))</f>
        <v>4</v>
      </c>
      <c r="S10" s="143" cm="1">
        <f t="array" aca="1" ref="S10" ca="1">RANK(INDIRECT("'"&amp;_xlfn.CONCAT("alpha ",S$2)&amp;"'!"&amp;_xlfn.CONCAT(S$84,$D92)),INDIRECT("'"&amp;_xlfn.CONCAT("alpha ",S$2)&amp;"'!"&amp;_xlfn.CONCAT("B",$D92)):INDIRECT("'"&amp;_xlfn.CONCAT("alpha ",S$2)&amp;"'!"&amp;_xlfn.CONCAT("AA",$D92)))</f>
        <v>6</v>
      </c>
      <c r="T10" s="136" cm="1">
        <f t="array" aca="1" ref="T10" ca="1">RANK(INDIRECT("'"&amp;_xlfn.CONCAT("alpha ",T$2)&amp;"'!"&amp;_xlfn.CONCAT(T$84,$D92)),INDIRECT("'"&amp;_xlfn.CONCAT("alpha ",T$2)&amp;"'!"&amp;_xlfn.CONCAT("B",$D92)):INDIRECT("'"&amp;_xlfn.CONCAT("alpha ",T$2)&amp;"'!"&amp;_xlfn.CONCAT("AA",$D92)))</f>
        <v>6</v>
      </c>
      <c r="U10" s="125" cm="1">
        <f t="array" aca="1" ref="U10" ca="1">RANK(INDIRECT("'"&amp;_xlfn.CONCAT("alpha ",U$2)&amp;"'!"&amp;_xlfn.CONCAT(U$84,$D92)),INDIRECT("'"&amp;_xlfn.CONCAT("alpha ",U$2)&amp;"'!"&amp;_xlfn.CONCAT("B",$D92)):INDIRECT("'"&amp;_xlfn.CONCAT("alpha ",U$2)&amp;"'!"&amp;_xlfn.CONCAT("AA",$D92)))</f>
        <v>19</v>
      </c>
      <c r="V10" s="125" cm="1">
        <f t="array" aca="1" ref="V10" ca="1">RANK(INDIRECT("'"&amp;_xlfn.CONCAT("alpha ",V$2)&amp;"'!"&amp;_xlfn.CONCAT(V$84,$D92)),INDIRECT("'"&amp;_xlfn.CONCAT("alpha ",V$2)&amp;"'!"&amp;_xlfn.CONCAT("B",$D92)):INDIRECT("'"&amp;_xlfn.CONCAT("alpha ",V$2)&amp;"'!"&amp;_xlfn.CONCAT("AA",$D92)))</f>
        <v>6</v>
      </c>
      <c r="W10" s="143" cm="1">
        <f t="array" aca="1" ref="W10" ca="1">RANK(INDIRECT("'"&amp;_xlfn.CONCAT("alpha ",W$2)&amp;"'!"&amp;_xlfn.CONCAT(W$84,$D92)),INDIRECT("'"&amp;_xlfn.CONCAT("alpha ",W$2)&amp;"'!"&amp;_xlfn.CONCAT("B",$D92)):INDIRECT("'"&amp;_xlfn.CONCAT("alpha ",W$2)&amp;"'!"&amp;_xlfn.CONCAT("AA",$D92)))</f>
        <v>19</v>
      </c>
      <c r="X10" s="136" cm="1">
        <f t="array" aca="1" ref="X10" ca="1">RANK(INDIRECT("'"&amp;_xlfn.CONCAT("alpha ",X$2)&amp;"'!"&amp;_xlfn.CONCAT(X$84,$D92)),INDIRECT("'"&amp;_xlfn.CONCAT("alpha ",X$2)&amp;"'!"&amp;_xlfn.CONCAT("B",$D92)):INDIRECT("'"&amp;_xlfn.CONCAT("alpha ",X$2)&amp;"'!"&amp;_xlfn.CONCAT("AA",$D92)))</f>
        <v>6</v>
      </c>
      <c r="Y10" s="125" cm="1">
        <f t="array" aca="1" ref="Y10" ca="1">RANK(INDIRECT("'"&amp;_xlfn.CONCAT("alpha ",Y$2)&amp;"'!"&amp;_xlfn.CONCAT(Y$84,$D92)),INDIRECT("'"&amp;_xlfn.CONCAT("alpha ",Y$2)&amp;"'!"&amp;_xlfn.CONCAT("B",$D92)):INDIRECT("'"&amp;_xlfn.CONCAT("alpha ",Y$2)&amp;"'!"&amp;_xlfn.CONCAT("AA",$D92)))</f>
        <v>12</v>
      </c>
      <c r="Z10" s="125" cm="1">
        <f t="array" aca="1" ref="Z10" ca="1">RANK(INDIRECT("'"&amp;_xlfn.CONCAT("alpha ",Z$2)&amp;"'!"&amp;_xlfn.CONCAT(Z$84,$D92)),INDIRECT("'"&amp;_xlfn.CONCAT("alpha ",Z$2)&amp;"'!"&amp;_xlfn.CONCAT("B",$D92)):INDIRECT("'"&amp;_xlfn.CONCAT("alpha ",Z$2)&amp;"'!"&amp;_xlfn.CONCAT("AA",$D92)))</f>
        <v>6</v>
      </c>
      <c r="AA10" s="143" cm="1">
        <f t="array" aca="1" ref="AA10" ca="1">RANK(INDIRECT("'"&amp;_xlfn.CONCAT("alpha ",AA$2)&amp;"'!"&amp;_xlfn.CONCAT(AA$84,$D92)),INDIRECT("'"&amp;_xlfn.CONCAT("alpha ",AA$2)&amp;"'!"&amp;_xlfn.CONCAT("B",$D92)):INDIRECT("'"&amp;_xlfn.CONCAT("alpha ",AA$2)&amp;"'!"&amp;_xlfn.CONCAT("AA",$D92)))</f>
        <v>12</v>
      </c>
      <c r="AB10" s="136" cm="1">
        <f t="array" aca="1" ref="AB10" ca="1">RANK(INDIRECT("'"&amp;_xlfn.CONCAT("alpha ",AB$2)&amp;"'!"&amp;_xlfn.CONCAT(AB$84,$D92)),INDIRECT("'"&amp;_xlfn.CONCAT("alpha ",AB$2)&amp;"'!"&amp;_xlfn.CONCAT("B",$D92)):INDIRECT("'"&amp;_xlfn.CONCAT("alpha ",AB$2)&amp;"'!"&amp;_xlfn.CONCAT("AA",$D92)))</f>
        <v>1</v>
      </c>
      <c r="AC10" s="125" cm="1">
        <f t="array" aca="1" ref="AC10" ca="1">RANK(INDIRECT("'"&amp;_xlfn.CONCAT("alpha ",AC$2)&amp;"'!"&amp;_xlfn.CONCAT(AC$84,$D92)),INDIRECT("'"&amp;_xlfn.CONCAT("alpha ",AC$2)&amp;"'!"&amp;_xlfn.CONCAT("B",$D92)):INDIRECT("'"&amp;_xlfn.CONCAT("alpha ",AC$2)&amp;"'!"&amp;_xlfn.CONCAT("AA",$D92)))</f>
        <v>1</v>
      </c>
      <c r="AD10" s="125" cm="1">
        <f t="array" aca="1" ref="AD10" ca="1">RANK(INDIRECT("'"&amp;_xlfn.CONCAT("alpha ",AD$2)&amp;"'!"&amp;_xlfn.CONCAT(AD$84,$D92)),INDIRECT("'"&amp;_xlfn.CONCAT("alpha ",AD$2)&amp;"'!"&amp;_xlfn.CONCAT("B",$D92)):INDIRECT("'"&amp;_xlfn.CONCAT("alpha ",AD$2)&amp;"'!"&amp;_xlfn.CONCAT("AA",$D92)))</f>
        <v>1</v>
      </c>
      <c r="AE10" s="143" cm="1">
        <f t="array" aca="1" ref="AE10" ca="1">RANK(INDIRECT("'"&amp;_xlfn.CONCAT("alpha ",AE$2)&amp;"'!"&amp;_xlfn.CONCAT(AE$84,$D92)),INDIRECT("'"&amp;_xlfn.CONCAT("alpha ",AE$2)&amp;"'!"&amp;_xlfn.CONCAT("B",$D92)):INDIRECT("'"&amp;_xlfn.CONCAT("alpha ",AE$2)&amp;"'!"&amp;_xlfn.CONCAT("AA",$D92)))</f>
        <v>1</v>
      </c>
      <c r="AF10" s="136" cm="1">
        <f t="array" aca="1" ref="AF10" ca="1">RANK(INDIRECT("'"&amp;_xlfn.CONCAT("alpha ",AF$2)&amp;"'!"&amp;_xlfn.CONCAT(AF$84,$D92)),INDIRECT("'"&amp;_xlfn.CONCAT("alpha ",AF$2)&amp;"'!"&amp;_xlfn.CONCAT("B",$D92)):INDIRECT("'"&amp;_xlfn.CONCAT("alpha ",AF$2)&amp;"'!"&amp;_xlfn.CONCAT("AA",$D92)))</f>
        <v>6</v>
      </c>
      <c r="AG10" s="125" cm="1">
        <f t="array" aca="1" ref="AG10" ca="1">RANK(INDIRECT("'"&amp;_xlfn.CONCAT("alpha ",AG$2)&amp;"'!"&amp;_xlfn.CONCAT(AG$84,$D92)),INDIRECT("'"&amp;_xlfn.CONCAT("alpha ",AG$2)&amp;"'!"&amp;_xlfn.CONCAT("B",$D92)):INDIRECT("'"&amp;_xlfn.CONCAT("alpha ",AG$2)&amp;"'!"&amp;_xlfn.CONCAT("AA",$D92)))</f>
        <v>18</v>
      </c>
      <c r="AH10" s="125" cm="1">
        <f t="array" aca="1" ref="AH10" ca="1">RANK(INDIRECT("'"&amp;_xlfn.CONCAT("alpha ",AH$2)&amp;"'!"&amp;_xlfn.CONCAT(AH$84,$D92)),INDIRECT("'"&amp;_xlfn.CONCAT("alpha ",AH$2)&amp;"'!"&amp;_xlfn.CONCAT("B",$D92)):INDIRECT("'"&amp;_xlfn.CONCAT("alpha ",AH$2)&amp;"'!"&amp;_xlfn.CONCAT("AA",$D92)))</f>
        <v>6</v>
      </c>
      <c r="AI10" s="143" cm="1">
        <f t="array" aca="1" ref="AI10" ca="1">RANK(INDIRECT("'"&amp;_xlfn.CONCAT("alpha ",AI$2)&amp;"'!"&amp;_xlfn.CONCAT(AI$84,$D92)),INDIRECT("'"&amp;_xlfn.CONCAT("alpha ",AI$2)&amp;"'!"&amp;_xlfn.CONCAT("B",$D92)):INDIRECT("'"&amp;_xlfn.CONCAT("alpha ",AI$2)&amp;"'!"&amp;_xlfn.CONCAT("AA",$D92)))</f>
        <v>18</v>
      </c>
      <c r="AJ10" s="136" cm="1">
        <f t="array" aca="1" ref="AJ10" ca="1">RANK(INDIRECT("'"&amp;_xlfn.CONCAT("alpha ",AJ$2)&amp;"'!"&amp;_xlfn.CONCAT(AJ$84,$D92)),INDIRECT("'"&amp;_xlfn.CONCAT("alpha ",AJ$2)&amp;"'!"&amp;_xlfn.CONCAT("B",$D92)):INDIRECT("'"&amp;_xlfn.CONCAT("alpha ",AJ$2)&amp;"'!"&amp;_xlfn.CONCAT("AA",$D92)))</f>
        <v>6</v>
      </c>
      <c r="AK10" s="125" cm="1">
        <f t="array" aca="1" ref="AK10" ca="1">RANK(INDIRECT("'"&amp;_xlfn.CONCAT("alpha ",AK$2)&amp;"'!"&amp;_xlfn.CONCAT(AK$84,$D92)),INDIRECT("'"&amp;_xlfn.CONCAT("alpha ",AK$2)&amp;"'!"&amp;_xlfn.CONCAT("B",$D92)):INDIRECT("'"&amp;_xlfn.CONCAT("alpha ",AK$2)&amp;"'!"&amp;_xlfn.CONCAT("AA",$D92)))</f>
        <v>10</v>
      </c>
      <c r="AL10" s="125" cm="1">
        <f t="array" aca="1" ref="AL10" ca="1">RANK(INDIRECT("'"&amp;_xlfn.CONCAT("alpha ",AL$2)&amp;"'!"&amp;_xlfn.CONCAT(AL$84,$D92)),INDIRECT("'"&amp;_xlfn.CONCAT("alpha ",AL$2)&amp;"'!"&amp;_xlfn.CONCAT("B",$D92)):INDIRECT("'"&amp;_xlfn.CONCAT("alpha ",AL$2)&amp;"'!"&amp;_xlfn.CONCAT("AA",$D92)))</f>
        <v>6</v>
      </c>
      <c r="AM10" s="143" cm="1">
        <f t="array" aca="1" ref="AM10" ca="1">RANK(INDIRECT("'"&amp;_xlfn.CONCAT("alpha ",AM$2)&amp;"'!"&amp;_xlfn.CONCAT(AM$84,$D92)),INDIRECT("'"&amp;_xlfn.CONCAT("alpha ",AM$2)&amp;"'!"&amp;_xlfn.CONCAT("B",$D92)):INDIRECT("'"&amp;_xlfn.CONCAT("alpha ",AM$2)&amp;"'!"&amp;_xlfn.CONCAT("AA",$D92)))</f>
        <v>10</v>
      </c>
      <c r="AN10" s="136" cm="1">
        <f t="array" aca="1" ref="AN10" ca="1">RANK(INDIRECT("'"&amp;_xlfn.CONCAT("alpha ",AN$2)&amp;"'!"&amp;_xlfn.CONCAT(AN$84,$D92)),INDIRECT("'"&amp;_xlfn.CONCAT("alpha ",AN$2)&amp;"'!"&amp;_xlfn.CONCAT("B",$D92)):INDIRECT("'"&amp;_xlfn.CONCAT("alpha ",AN$2)&amp;"'!"&amp;_xlfn.CONCAT("AA",$D92)))</f>
        <v>6</v>
      </c>
      <c r="AO10" s="125" cm="1">
        <f t="array" aca="1" ref="AO10" ca="1">RANK(INDIRECT("'"&amp;_xlfn.CONCAT("alpha ",AO$2)&amp;"'!"&amp;_xlfn.CONCAT(AO$84,$D92)),INDIRECT("'"&amp;_xlfn.CONCAT("alpha ",AO$2)&amp;"'!"&amp;_xlfn.CONCAT("B",$D92)):INDIRECT("'"&amp;_xlfn.CONCAT("alpha ",AO$2)&amp;"'!"&amp;_xlfn.CONCAT("AA",$D92)))</f>
        <v>2</v>
      </c>
      <c r="AP10" s="125" cm="1">
        <f t="array" aca="1" ref="AP10" ca="1">RANK(INDIRECT("'"&amp;_xlfn.CONCAT("alpha ",AP$2)&amp;"'!"&amp;_xlfn.CONCAT(AP$84,$D92)),INDIRECT("'"&amp;_xlfn.CONCAT("alpha ",AP$2)&amp;"'!"&amp;_xlfn.CONCAT("B",$D92)):INDIRECT("'"&amp;_xlfn.CONCAT("alpha ",AP$2)&amp;"'!"&amp;_xlfn.CONCAT("AA",$D92)))</f>
        <v>6</v>
      </c>
      <c r="AQ10" s="143" cm="1">
        <f t="array" aca="1" ref="AQ10" ca="1">RANK(INDIRECT("'"&amp;_xlfn.CONCAT("alpha ",AQ$2)&amp;"'!"&amp;_xlfn.CONCAT(AQ$84,$D92)),INDIRECT("'"&amp;_xlfn.CONCAT("alpha ",AQ$2)&amp;"'!"&amp;_xlfn.CONCAT("B",$D92)):INDIRECT("'"&amp;_xlfn.CONCAT("alpha ",AQ$2)&amp;"'!"&amp;_xlfn.CONCAT("AA",$D92)))</f>
        <v>2</v>
      </c>
      <c r="AR10" s="136" cm="1">
        <f t="array" aca="1" ref="AR10" ca="1">RANK(INDIRECT("'"&amp;_xlfn.CONCAT("alpha ",AR$2)&amp;"'!"&amp;_xlfn.CONCAT(AR$84,$D92)),INDIRECT("'"&amp;_xlfn.CONCAT("alpha ",AR$2)&amp;"'!"&amp;_xlfn.CONCAT("B",$D92)):INDIRECT("'"&amp;_xlfn.CONCAT("alpha ",AR$2)&amp;"'!"&amp;_xlfn.CONCAT("AA",$D92)))</f>
        <v>6</v>
      </c>
      <c r="AS10" s="125" cm="1">
        <f t="array" aca="1" ref="AS10" ca="1">RANK(INDIRECT("'"&amp;_xlfn.CONCAT("alpha ",AS$2)&amp;"'!"&amp;_xlfn.CONCAT(AS$84,$D92)),INDIRECT("'"&amp;_xlfn.CONCAT("alpha ",AS$2)&amp;"'!"&amp;_xlfn.CONCAT("B",$D92)):INDIRECT("'"&amp;_xlfn.CONCAT("alpha ",AS$2)&amp;"'!"&amp;_xlfn.CONCAT("AA",$D92)))</f>
        <v>23</v>
      </c>
      <c r="AT10" s="125" cm="1">
        <f t="array" aca="1" ref="AT10" ca="1">RANK(INDIRECT("'"&amp;_xlfn.CONCAT("alpha ",AT$2)&amp;"'!"&amp;_xlfn.CONCAT(AT$84,$D92)),INDIRECT("'"&amp;_xlfn.CONCAT("alpha ",AT$2)&amp;"'!"&amp;_xlfn.CONCAT("B",$D92)):INDIRECT("'"&amp;_xlfn.CONCAT("alpha ",AT$2)&amp;"'!"&amp;_xlfn.CONCAT("AA",$D92)))</f>
        <v>6</v>
      </c>
      <c r="AU10" s="143" cm="1">
        <f t="array" aca="1" ref="AU10" ca="1">RANK(INDIRECT("'"&amp;_xlfn.CONCAT("alpha ",AU$2)&amp;"'!"&amp;_xlfn.CONCAT(AU$84,$D92)),INDIRECT("'"&amp;_xlfn.CONCAT("alpha ",AU$2)&amp;"'!"&amp;_xlfn.CONCAT("B",$D92)):INDIRECT("'"&amp;_xlfn.CONCAT("alpha ",AU$2)&amp;"'!"&amp;_xlfn.CONCAT("AA",$D92)))</f>
        <v>23</v>
      </c>
      <c r="AV10" s="136" cm="1">
        <f t="array" aca="1" ref="AV10" ca="1">RANK(INDIRECT("'"&amp;_xlfn.CONCAT("alpha ",AV$2)&amp;"'!"&amp;_xlfn.CONCAT(AV$84,$D92)),INDIRECT("'"&amp;_xlfn.CONCAT("alpha ",AV$2)&amp;"'!"&amp;_xlfn.CONCAT("B",$D92)):INDIRECT("'"&amp;_xlfn.CONCAT("alpha ",AV$2)&amp;"'!"&amp;_xlfn.CONCAT("AA",$D92)))</f>
        <v>6</v>
      </c>
      <c r="AW10" s="125" cm="1">
        <f t="array" aca="1" ref="AW10" ca="1">RANK(INDIRECT("'"&amp;_xlfn.CONCAT("alpha ",AW$2)&amp;"'!"&amp;_xlfn.CONCAT(AW$84,$D92)),INDIRECT("'"&amp;_xlfn.CONCAT("alpha ",AW$2)&amp;"'!"&amp;_xlfn.CONCAT("B",$D92)):INDIRECT("'"&amp;_xlfn.CONCAT("alpha ",AW$2)&amp;"'!"&amp;_xlfn.CONCAT("AA",$D92)))</f>
        <v>14</v>
      </c>
      <c r="AX10" s="125" cm="1">
        <f t="array" aca="1" ref="AX10" ca="1">RANK(INDIRECT("'"&amp;_xlfn.CONCAT("alpha ",AX$2)&amp;"'!"&amp;_xlfn.CONCAT(AX$84,$D92)),INDIRECT("'"&amp;_xlfn.CONCAT("alpha ",AX$2)&amp;"'!"&amp;_xlfn.CONCAT("B",$D92)):INDIRECT("'"&amp;_xlfn.CONCAT("alpha ",AX$2)&amp;"'!"&amp;_xlfn.CONCAT("AA",$D92)))</f>
        <v>6</v>
      </c>
      <c r="AY10" s="143" cm="1">
        <f t="array" aca="1" ref="AY10" ca="1">RANK(INDIRECT("'"&amp;_xlfn.CONCAT("alpha ",AY$2)&amp;"'!"&amp;_xlfn.CONCAT(AY$84,$D92)),INDIRECT("'"&amp;_xlfn.CONCAT("alpha ",AY$2)&amp;"'!"&amp;_xlfn.CONCAT("B",$D92)):INDIRECT("'"&amp;_xlfn.CONCAT("alpha ",AY$2)&amp;"'!"&amp;_xlfn.CONCAT("AA",$D92)))</f>
        <v>14</v>
      </c>
      <c r="AZ10" s="136" cm="1">
        <f t="array" aca="1" ref="AZ10" ca="1">RANK(INDIRECT("'"&amp;_xlfn.CONCAT("alpha ",AZ$2)&amp;"'!"&amp;_xlfn.CONCAT(AZ$84,$D92)),INDIRECT("'"&amp;_xlfn.CONCAT("alpha ",AZ$2)&amp;"'!"&amp;_xlfn.CONCAT("B",$D92)):INDIRECT("'"&amp;_xlfn.CONCAT("alpha ",AZ$2)&amp;"'!"&amp;_xlfn.CONCAT("AA",$D92)))</f>
        <v>6</v>
      </c>
      <c r="BA10" s="125" cm="1">
        <f t="array" aca="1" ref="BA10" ca="1">RANK(INDIRECT("'"&amp;_xlfn.CONCAT("alpha ",BA$2)&amp;"'!"&amp;_xlfn.CONCAT(BA$84,$D92)),INDIRECT("'"&amp;_xlfn.CONCAT("alpha ",BA$2)&amp;"'!"&amp;_xlfn.CONCAT("B",$D92)):INDIRECT("'"&amp;_xlfn.CONCAT("alpha ",BA$2)&amp;"'!"&amp;_xlfn.CONCAT("AA",$D92)))</f>
        <v>2</v>
      </c>
      <c r="BB10" s="125" cm="1">
        <f t="array" aca="1" ref="BB10" ca="1">RANK(INDIRECT("'"&amp;_xlfn.CONCAT("alpha ",BB$2)&amp;"'!"&amp;_xlfn.CONCAT(BB$84,$D92)),INDIRECT("'"&amp;_xlfn.CONCAT("alpha ",BB$2)&amp;"'!"&amp;_xlfn.CONCAT("B",$D92)):INDIRECT("'"&amp;_xlfn.CONCAT("alpha ",BB$2)&amp;"'!"&amp;_xlfn.CONCAT("AA",$D92)))</f>
        <v>6</v>
      </c>
      <c r="BC10" s="143" cm="1">
        <f t="array" aca="1" ref="BC10" ca="1">RANK(INDIRECT("'"&amp;_xlfn.CONCAT("alpha ",BC$2)&amp;"'!"&amp;_xlfn.CONCAT(BC$84,$D92)),INDIRECT("'"&amp;_xlfn.CONCAT("alpha ",BC$2)&amp;"'!"&amp;_xlfn.CONCAT("B",$D92)):INDIRECT("'"&amp;_xlfn.CONCAT("alpha ",BC$2)&amp;"'!"&amp;_xlfn.CONCAT("AA",$D92)))</f>
        <v>2</v>
      </c>
      <c r="BD10" s="136" cm="1">
        <f t="array" aca="1" ref="BD10" ca="1">RANK(INDIRECT("'"&amp;_xlfn.CONCAT("alpha ",BD$2)&amp;"'!"&amp;_xlfn.CONCAT(BD$84,$D92)),INDIRECT("'"&amp;_xlfn.CONCAT("alpha ",BD$2)&amp;"'!"&amp;_xlfn.CONCAT("B",$D92)):INDIRECT("'"&amp;_xlfn.CONCAT("alpha ",BD$2)&amp;"'!"&amp;_xlfn.CONCAT("AA",$D92)))</f>
        <v>6</v>
      </c>
      <c r="BE10" s="125" cm="1">
        <f t="array" aca="1" ref="BE10" ca="1">RANK(INDIRECT("'"&amp;_xlfn.CONCAT("alpha ",BE$2)&amp;"'!"&amp;_xlfn.CONCAT(BE$84,$D92)),INDIRECT("'"&amp;_xlfn.CONCAT("alpha ",BE$2)&amp;"'!"&amp;_xlfn.CONCAT("B",$D92)):INDIRECT("'"&amp;_xlfn.CONCAT("alpha ",BE$2)&amp;"'!"&amp;_xlfn.CONCAT("AA",$D92)))</f>
        <v>23</v>
      </c>
      <c r="BF10" s="125" cm="1">
        <f t="array" aca="1" ref="BF10" ca="1">RANK(INDIRECT("'"&amp;_xlfn.CONCAT("alpha ",BF$2)&amp;"'!"&amp;_xlfn.CONCAT(BF$84,$D92)),INDIRECT("'"&amp;_xlfn.CONCAT("alpha ",BF$2)&amp;"'!"&amp;_xlfn.CONCAT("B",$D92)):INDIRECT("'"&amp;_xlfn.CONCAT("alpha ",BF$2)&amp;"'!"&amp;_xlfn.CONCAT("AA",$D92)))</f>
        <v>6</v>
      </c>
      <c r="BG10" s="143" cm="1">
        <f t="array" aca="1" ref="BG10" ca="1">RANK(INDIRECT("'"&amp;_xlfn.CONCAT("alpha ",BG$2)&amp;"'!"&amp;_xlfn.CONCAT(BG$84,$D92)),INDIRECT("'"&amp;_xlfn.CONCAT("alpha ",BG$2)&amp;"'!"&amp;_xlfn.CONCAT("B",$D92)):INDIRECT("'"&amp;_xlfn.CONCAT("alpha ",BG$2)&amp;"'!"&amp;_xlfn.CONCAT("AA",$D92)))</f>
        <v>23</v>
      </c>
      <c r="BH10" s="136" cm="1">
        <f t="array" aca="1" ref="BH10" ca="1">RANK(INDIRECT("'"&amp;_xlfn.CONCAT("alpha ",BH$2)&amp;"'!"&amp;_xlfn.CONCAT(BH$84,$D92)),INDIRECT("'"&amp;_xlfn.CONCAT("alpha ",BH$2)&amp;"'!"&amp;_xlfn.CONCAT("B",$D92)):INDIRECT("'"&amp;_xlfn.CONCAT("alpha ",BH$2)&amp;"'!"&amp;_xlfn.CONCAT("AA",$D92)))</f>
        <v>6</v>
      </c>
      <c r="BI10" s="125" cm="1">
        <f t="array" aca="1" ref="BI10" ca="1">RANK(INDIRECT("'"&amp;_xlfn.CONCAT("alpha ",BI$2)&amp;"'!"&amp;_xlfn.CONCAT(BI$84,$D92)),INDIRECT("'"&amp;_xlfn.CONCAT("alpha ",BI$2)&amp;"'!"&amp;_xlfn.CONCAT("B",$D92)):INDIRECT("'"&amp;_xlfn.CONCAT("alpha ",BI$2)&amp;"'!"&amp;_xlfn.CONCAT("AA",$D92)))</f>
        <v>14</v>
      </c>
      <c r="BJ10" s="125" cm="1">
        <f t="array" aca="1" ref="BJ10" ca="1">RANK(INDIRECT("'"&amp;_xlfn.CONCAT("alpha ",BJ$2)&amp;"'!"&amp;_xlfn.CONCAT(BJ$84,$D92)),INDIRECT("'"&amp;_xlfn.CONCAT("alpha ",BJ$2)&amp;"'!"&amp;_xlfn.CONCAT("B",$D92)):INDIRECT("'"&amp;_xlfn.CONCAT("alpha ",BJ$2)&amp;"'!"&amp;_xlfn.CONCAT("AA",$D92)))</f>
        <v>6</v>
      </c>
      <c r="BK10" s="143" cm="1">
        <f t="array" aca="1" ref="BK10" ca="1">RANK(INDIRECT("'"&amp;_xlfn.CONCAT("alpha ",BK$2)&amp;"'!"&amp;_xlfn.CONCAT(BK$84,$D92)),INDIRECT("'"&amp;_xlfn.CONCAT("alpha ",BK$2)&amp;"'!"&amp;_xlfn.CONCAT("B",$D92)):INDIRECT("'"&amp;_xlfn.CONCAT("alpha ",BK$2)&amp;"'!"&amp;_xlfn.CONCAT("AA",$D92)))</f>
        <v>14</v>
      </c>
      <c r="BL10" s="136" cm="1">
        <f t="array" aca="1" ref="BL10" ca="1">RANK(INDIRECT("'"&amp;_xlfn.CONCAT("alpha ",BL$2)&amp;"'!"&amp;_xlfn.CONCAT(BL$84,$D92)),INDIRECT("'"&amp;_xlfn.CONCAT("alpha ",BL$2)&amp;"'!"&amp;_xlfn.CONCAT("B",$D92)):INDIRECT("'"&amp;_xlfn.CONCAT("alpha ",BL$2)&amp;"'!"&amp;_xlfn.CONCAT("AA",$D92)))</f>
        <v>2</v>
      </c>
      <c r="BM10" s="125" cm="1">
        <f t="array" aca="1" ref="BM10" ca="1">RANK(INDIRECT("'"&amp;_xlfn.CONCAT("alpha ",BM$2)&amp;"'!"&amp;_xlfn.CONCAT(BM$84,$D92)),INDIRECT("'"&amp;_xlfn.CONCAT("alpha ",BM$2)&amp;"'!"&amp;_xlfn.CONCAT("B",$D92)):INDIRECT("'"&amp;_xlfn.CONCAT("alpha ",BM$2)&amp;"'!"&amp;_xlfn.CONCAT("AA",$D92)))</f>
        <v>4</v>
      </c>
      <c r="BN10" s="125" cm="1">
        <f t="array" aca="1" ref="BN10" ca="1">RANK(INDIRECT("'"&amp;_xlfn.CONCAT("alpha ",BN$2)&amp;"'!"&amp;_xlfn.CONCAT(BN$84,$D92)),INDIRECT("'"&amp;_xlfn.CONCAT("alpha ",BN$2)&amp;"'!"&amp;_xlfn.CONCAT("B",$D92)):INDIRECT("'"&amp;_xlfn.CONCAT("alpha ",BN$2)&amp;"'!"&amp;_xlfn.CONCAT("AA",$D92)))</f>
        <v>2</v>
      </c>
      <c r="BO10" s="143" cm="1">
        <f t="array" aca="1" ref="BO10" ca="1">RANK(INDIRECT("'"&amp;_xlfn.CONCAT("alpha ",BO$2)&amp;"'!"&amp;_xlfn.CONCAT(BO$84,$D92)),INDIRECT("'"&amp;_xlfn.CONCAT("alpha ",BO$2)&amp;"'!"&amp;_xlfn.CONCAT("B",$D92)):INDIRECT("'"&amp;_xlfn.CONCAT("alpha ",BO$2)&amp;"'!"&amp;_xlfn.CONCAT("AA",$D92)))</f>
        <v>4</v>
      </c>
      <c r="BP10" s="136" cm="1">
        <f t="array" aca="1" ref="BP10" ca="1">RANK(INDIRECT("'"&amp;_xlfn.CONCAT("alpha ",BP$2)&amp;"'!"&amp;_xlfn.CONCAT(BP$84,$D92)),INDIRECT("'"&amp;_xlfn.CONCAT("alpha ",BP$2)&amp;"'!"&amp;_xlfn.CONCAT("B",$D92)):INDIRECT("'"&amp;_xlfn.CONCAT("alpha ",BP$2)&amp;"'!"&amp;_xlfn.CONCAT("AA",$D92)))</f>
        <v>6</v>
      </c>
      <c r="BQ10" s="125" cm="1">
        <f t="array" aca="1" ref="BQ10" ca="1">RANK(INDIRECT("'"&amp;_xlfn.CONCAT("alpha ",BQ$2)&amp;"'!"&amp;_xlfn.CONCAT(BQ$84,$D92)),INDIRECT("'"&amp;_xlfn.CONCAT("alpha ",BQ$2)&amp;"'!"&amp;_xlfn.CONCAT("B",$D92)):INDIRECT("'"&amp;_xlfn.CONCAT("alpha ",BQ$2)&amp;"'!"&amp;_xlfn.CONCAT("AA",$D92)))</f>
        <v>21</v>
      </c>
      <c r="BR10" s="125" cm="1">
        <f t="array" aca="1" ref="BR10" ca="1">RANK(INDIRECT("'"&amp;_xlfn.CONCAT("alpha ",BR$2)&amp;"'!"&amp;_xlfn.CONCAT(BR$84,$D92)),INDIRECT("'"&amp;_xlfn.CONCAT("alpha ",BR$2)&amp;"'!"&amp;_xlfn.CONCAT("B",$D92)):INDIRECT("'"&amp;_xlfn.CONCAT("alpha ",BR$2)&amp;"'!"&amp;_xlfn.CONCAT("AA",$D92)))</f>
        <v>6</v>
      </c>
      <c r="BS10" s="143" cm="1">
        <f t="array" aca="1" ref="BS10" ca="1">RANK(INDIRECT("'"&amp;_xlfn.CONCAT("alpha ",BS$2)&amp;"'!"&amp;_xlfn.CONCAT(BS$84,$D92)),INDIRECT("'"&amp;_xlfn.CONCAT("alpha ",BS$2)&amp;"'!"&amp;_xlfn.CONCAT("B",$D92)):INDIRECT("'"&amp;_xlfn.CONCAT("alpha ",BS$2)&amp;"'!"&amp;_xlfn.CONCAT("AA",$D92)))</f>
        <v>21</v>
      </c>
      <c r="BT10" s="136" cm="1">
        <f t="array" aca="1" ref="BT10" ca="1">RANK(INDIRECT("'"&amp;_xlfn.CONCAT("alpha ",BT$2)&amp;"'!"&amp;_xlfn.CONCAT(BT$84,$D92)),INDIRECT("'"&amp;_xlfn.CONCAT("alpha ",BT$2)&amp;"'!"&amp;_xlfn.CONCAT("B",$D92)):INDIRECT("'"&amp;_xlfn.CONCAT("alpha ",BT$2)&amp;"'!"&amp;_xlfn.CONCAT("AA",$D92)))</f>
        <v>6</v>
      </c>
      <c r="BU10" s="125" cm="1">
        <f t="array" aca="1" ref="BU10" ca="1">RANK(INDIRECT("'"&amp;_xlfn.CONCAT("alpha ",BU$2)&amp;"'!"&amp;_xlfn.CONCAT(BU$84,$D92)),INDIRECT("'"&amp;_xlfn.CONCAT("alpha ",BU$2)&amp;"'!"&amp;_xlfn.CONCAT("B",$D92)):INDIRECT("'"&amp;_xlfn.CONCAT("alpha ",BU$2)&amp;"'!"&amp;_xlfn.CONCAT("AA",$D92)))</f>
        <v>11</v>
      </c>
      <c r="BV10" s="125" cm="1">
        <f t="array" aca="1" ref="BV10" ca="1">RANK(INDIRECT("'"&amp;_xlfn.CONCAT("alpha ",BV$2)&amp;"'!"&amp;_xlfn.CONCAT(BV$84,$D92)),INDIRECT("'"&amp;_xlfn.CONCAT("alpha ",BV$2)&amp;"'!"&amp;_xlfn.CONCAT("B",$D92)):INDIRECT("'"&amp;_xlfn.CONCAT("alpha ",BV$2)&amp;"'!"&amp;_xlfn.CONCAT("AA",$D92)))</f>
        <v>6</v>
      </c>
      <c r="BW10" s="143" cm="1">
        <f t="array" aca="1" ref="BW10" ca="1">RANK(INDIRECT("'"&amp;_xlfn.CONCAT("alpha ",BW$2)&amp;"'!"&amp;_xlfn.CONCAT(BW$84,$D92)),INDIRECT("'"&amp;_xlfn.CONCAT("alpha ",BW$2)&amp;"'!"&amp;_xlfn.CONCAT("B",$D92)):INDIRECT("'"&amp;_xlfn.CONCAT("alpha ",BW$2)&amp;"'!"&amp;_xlfn.CONCAT("AA",$D92)))</f>
        <v>11</v>
      </c>
      <c r="BX10" s="136" cm="1">
        <f t="array" aca="1" ref="BX10" ca="1">RANK(INDIRECT("'"&amp;_xlfn.CONCAT("alpha ",BX$2)&amp;"'!"&amp;_xlfn.CONCAT(BX$84,$D92)),INDIRECT("'"&amp;_xlfn.CONCAT("alpha ",BX$2)&amp;"'!"&amp;_xlfn.CONCAT("B",$D92)):INDIRECT("'"&amp;_xlfn.CONCAT("alpha ",BX$2)&amp;"'!"&amp;_xlfn.CONCAT("AA",$D92)))</f>
        <v>6</v>
      </c>
      <c r="BY10" s="125" cm="1">
        <f t="array" aca="1" ref="BY10" ca="1">RANK(INDIRECT("'"&amp;_xlfn.CONCAT("alpha ",BY$2)&amp;"'!"&amp;_xlfn.CONCAT(BY$84,$D92)),INDIRECT("'"&amp;_xlfn.CONCAT("alpha ",BY$2)&amp;"'!"&amp;_xlfn.CONCAT("B",$D92)):INDIRECT("'"&amp;_xlfn.CONCAT("alpha ",BY$2)&amp;"'!"&amp;_xlfn.CONCAT("AA",$D92)))</f>
        <v>8</v>
      </c>
      <c r="BZ10" s="125" cm="1">
        <f t="array" aca="1" ref="BZ10" ca="1">RANK(INDIRECT("'"&amp;_xlfn.CONCAT("alpha ",BZ$2)&amp;"'!"&amp;_xlfn.CONCAT(BZ$84,$D92)),INDIRECT("'"&amp;_xlfn.CONCAT("alpha ",BZ$2)&amp;"'!"&amp;_xlfn.CONCAT("B",$D92)):INDIRECT("'"&amp;_xlfn.CONCAT("alpha ",BZ$2)&amp;"'!"&amp;_xlfn.CONCAT("AA",$D92)))</f>
        <v>6</v>
      </c>
      <c r="CA10" s="143" cm="1">
        <f t="array" aca="1" ref="CA10" ca="1">RANK(INDIRECT("'"&amp;_xlfn.CONCAT("alpha ",CA$2)&amp;"'!"&amp;_xlfn.CONCAT(CA$84,$D92)),INDIRECT("'"&amp;_xlfn.CONCAT("alpha ",CA$2)&amp;"'!"&amp;_xlfn.CONCAT("B",$D92)):INDIRECT("'"&amp;_xlfn.CONCAT("alpha ",CA$2)&amp;"'!"&amp;_xlfn.CONCAT("AA",$D92)))</f>
        <v>8</v>
      </c>
      <c r="CB10" s="136" cm="1">
        <f t="array" aca="1" ref="CB10" ca="1">RANK(INDIRECT("'"&amp;_xlfn.CONCAT("alpha ",CB$2)&amp;"'!"&amp;_xlfn.CONCAT(CB$84,$D92)),INDIRECT("'"&amp;_xlfn.CONCAT("alpha ",CB$2)&amp;"'!"&amp;_xlfn.CONCAT("B",$D92)):INDIRECT("'"&amp;_xlfn.CONCAT("alpha ",CB$2)&amp;"'!"&amp;_xlfn.CONCAT("AA",$D92)))</f>
        <v>6</v>
      </c>
      <c r="CC10" s="125" cm="1">
        <f t="array" aca="1" ref="CC10" ca="1">RANK(INDIRECT("'"&amp;_xlfn.CONCAT("alpha ",CC$2)&amp;"'!"&amp;_xlfn.CONCAT(CC$84,$D92)),INDIRECT("'"&amp;_xlfn.CONCAT("alpha ",CC$2)&amp;"'!"&amp;_xlfn.CONCAT("B",$D92)):INDIRECT("'"&amp;_xlfn.CONCAT("alpha ",CC$2)&amp;"'!"&amp;_xlfn.CONCAT("AA",$D92)))</f>
        <v>25</v>
      </c>
      <c r="CD10" s="125" cm="1">
        <f t="array" aca="1" ref="CD10" ca="1">RANK(INDIRECT("'"&amp;_xlfn.CONCAT("alpha ",CD$2)&amp;"'!"&amp;_xlfn.CONCAT(CD$84,$D92)),INDIRECT("'"&amp;_xlfn.CONCAT("alpha ",CD$2)&amp;"'!"&amp;_xlfn.CONCAT("B",$D92)):INDIRECT("'"&amp;_xlfn.CONCAT("alpha ",CD$2)&amp;"'!"&amp;_xlfn.CONCAT("AA",$D92)))</f>
        <v>6</v>
      </c>
      <c r="CE10" s="143" cm="1">
        <f t="array" aca="1" ref="CE10" ca="1">RANK(INDIRECT("'"&amp;_xlfn.CONCAT("alpha ",CE$2)&amp;"'!"&amp;_xlfn.CONCAT(CE$84,$D92)),INDIRECT("'"&amp;_xlfn.CONCAT("alpha ",CE$2)&amp;"'!"&amp;_xlfn.CONCAT("B",$D92)):INDIRECT("'"&amp;_xlfn.CONCAT("alpha ",CE$2)&amp;"'!"&amp;_xlfn.CONCAT("AA",$D92)))</f>
        <v>25</v>
      </c>
      <c r="CF10" s="136" cm="1">
        <f t="array" aca="1" ref="CF10" ca="1">RANK(INDIRECT("'"&amp;_xlfn.CONCAT("alpha ",CF$2)&amp;"'!"&amp;_xlfn.CONCAT(CF$84,$D92)),INDIRECT("'"&amp;_xlfn.CONCAT("alpha ",CF$2)&amp;"'!"&amp;_xlfn.CONCAT("B",$D92)):INDIRECT("'"&amp;_xlfn.CONCAT("alpha ",CF$2)&amp;"'!"&amp;_xlfn.CONCAT("AA",$D92)))</f>
        <v>6</v>
      </c>
      <c r="CG10" s="125" cm="1">
        <f t="array" aca="1" ref="CG10" ca="1">RANK(INDIRECT("'"&amp;_xlfn.CONCAT("alpha ",CG$2)&amp;"'!"&amp;_xlfn.CONCAT(CG$84,$D92)),INDIRECT("'"&amp;_xlfn.CONCAT("alpha ",CG$2)&amp;"'!"&amp;_xlfn.CONCAT("B",$D92)):INDIRECT("'"&amp;_xlfn.CONCAT("alpha ",CG$2)&amp;"'!"&amp;_xlfn.CONCAT("AA",$D92)))</f>
        <v>16</v>
      </c>
      <c r="CH10" s="125" cm="1">
        <f t="array" aca="1" ref="CH10" ca="1">RANK(INDIRECT("'"&amp;_xlfn.CONCAT("alpha ",CH$2)&amp;"'!"&amp;_xlfn.CONCAT(CH$84,$D92)),INDIRECT("'"&amp;_xlfn.CONCAT("alpha ",CH$2)&amp;"'!"&amp;_xlfn.CONCAT("B",$D92)):INDIRECT("'"&amp;_xlfn.CONCAT("alpha ",CH$2)&amp;"'!"&amp;_xlfn.CONCAT("AA",$D92)))</f>
        <v>6</v>
      </c>
      <c r="CI10" s="143" cm="1">
        <f t="array" aca="1" ref="CI10" ca="1">RANK(INDIRECT("'"&amp;_xlfn.CONCAT("alpha ",CI$2)&amp;"'!"&amp;_xlfn.CONCAT(CI$84,$D92)),INDIRECT("'"&amp;_xlfn.CONCAT("alpha ",CI$2)&amp;"'!"&amp;_xlfn.CONCAT("B",$D92)):INDIRECT("'"&amp;_xlfn.CONCAT("alpha ",CI$2)&amp;"'!"&amp;_xlfn.CONCAT("AA",$D92)))</f>
        <v>16</v>
      </c>
      <c r="CJ10" s="136" cm="1">
        <f t="array" aca="1" ref="CJ10" ca="1">RANK(INDIRECT("'"&amp;_xlfn.CONCAT("alpha ",CJ$2)&amp;"'!"&amp;_xlfn.CONCAT(CJ$84,$D92)),INDIRECT("'"&amp;_xlfn.CONCAT("alpha ",CJ$2)&amp;"'!"&amp;_xlfn.CONCAT("B",$D92)):INDIRECT("'"&amp;_xlfn.CONCAT("alpha ",CJ$2)&amp;"'!"&amp;_xlfn.CONCAT("AA",$D92)))</f>
        <v>6</v>
      </c>
      <c r="CK10" s="125" cm="1">
        <f t="array" aca="1" ref="CK10" ca="1">RANK(INDIRECT("'"&amp;_xlfn.CONCAT("alpha ",CK$2)&amp;"'!"&amp;_xlfn.CONCAT(CK$84,$D92)),INDIRECT("'"&amp;_xlfn.CONCAT("alpha ",CK$2)&amp;"'!"&amp;_xlfn.CONCAT("B",$D92)):INDIRECT("'"&amp;_xlfn.CONCAT("alpha ",CK$2)&amp;"'!"&amp;_xlfn.CONCAT("AA",$D92)))</f>
        <v>8</v>
      </c>
      <c r="CL10" s="125" cm="1">
        <f t="array" aca="1" ref="CL10" ca="1">RANK(INDIRECT("'"&amp;_xlfn.CONCAT("alpha ",CL$2)&amp;"'!"&amp;_xlfn.CONCAT(CL$84,$D92)),INDIRECT("'"&amp;_xlfn.CONCAT("alpha ",CL$2)&amp;"'!"&amp;_xlfn.CONCAT("B",$D92)):INDIRECT("'"&amp;_xlfn.CONCAT("alpha ",CL$2)&amp;"'!"&amp;_xlfn.CONCAT("AA",$D92)))</f>
        <v>6</v>
      </c>
      <c r="CM10" s="143" cm="1">
        <f t="array" aca="1" ref="CM10" ca="1">RANK(INDIRECT("'"&amp;_xlfn.CONCAT("alpha ",CM$2)&amp;"'!"&amp;_xlfn.CONCAT(CM$84,$D92)),INDIRECT("'"&amp;_xlfn.CONCAT("alpha ",CM$2)&amp;"'!"&amp;_xlfn.CONCAT("B",$D92)):INDIRECT("'"&amp;_xlfn.CONCAT("alpha ",CM$2)&amp;"'!"&amp;_xlfn.CONCAT("AA",$D92)))</f>
        <v>8</v>
      </c>
      <c r="CN10" s="136" cm="1">
        <f t="array" aca="1" ref="CN10" ca="1">RANK(INDIRECT("'"&amp;_xlfn.CONCAT("alpha ",CN$2)&amp;"'!"&amp;_xlfn.CONCAT(CN$84,$D92)),INDIRECT("'"&amp;_xlfn.CONCAT("alpha ",CN$2)&amp;"'!"&amp;_xlfn.CONCAT("B",$D92)):INDIRECT("'"&amp;_xlfn.CONCAT("alpha ",CN$2)&amp;"'!"&amp;_xlfn.CONCAT("AA",$D92)))</f>
        <v>6</v>
      </c>
      <c r="CO10" s="125" cm="1">
        <f t="array" aca="1" ref="CO10" ca="1">RANK(INDIRECT("'"&amp;_xlfn.CONCAT("alpha ",CO$2)&amp;"'!"&amp;_xlfn.CONCAT(CO$84,$D92)),INDIRECT("'"&amp;_xlfn.CONCAT("alpha ",CO$2)&amp;"'!"&amp;_xlfn.CONCAT("B",$D92)):INDIRECT("'"&amp;_xlfn.CONCAT("alpha ",CO$2)&amp;"'!"&amp;_xlfn.CONCAT("AA",$D92)))</f>
        <v>25</v>
      </c>
      <c r="CP10" s="125" cm="1">
        <f t="array" aca="1" ref="CP10" ca="1">RANK(INDIRECT("'"&amp;_xlfn.CONCAT("alpha ",CP$2)&amp;"'!"&amp;_xlfn.CONCAT(CP$84,$D92)),INDIRECT("'"&amp;_xlfn.CONCAT("alpha ",CP$2)&amp;"'!"&amp;_xlfn.CONCAT("B",$D92)):INDIRECT("'"&amp;_xlfn.CONCAT("alpha ",CP$2)&amp;"'!"&amp;_xlfn.CONCAT("AA",$D92)))</f>
        <v>6</v>
      </c>
      <c r="CQ10" s="134" cm="1">
        <f t="array" aca="1" ref="CQ10" ca="1">RANK(INDIRECT("'"&amp;_xlfn.CONCAT("alpha ",CQ$2)&amp;"'!"&amp;_xlfn.CONCAT(CQ$84,$D92)),INDIRECT("'"&amp;_xlfn.CONCAT("alpha ",CQ$2)&amp;"'!"&amp;_xlfn.CONCAT("B",$D92)):INDIRECT("'"&amp;_xlfn.CONCAT("alpha ",CQ$2)&amp;"'!"&amp;_xlfn.CONCAT("AA",$D92)))</f>
        <v>25</v>
      </c>
      <c r="CR10" s="142" cm="1">
        <f t="array" aca="1" ref="CR10" ca="1">RANK(INDIRECT("'"&amp;_xlfn.CONCAT("alpha ",CR$2)&amp;"'!"&amp;_xlfn.CONCAT(CR$84,$D92)),INDIRECT("'"&amp;_xlfn.CONCAT("alpha ",CR$2)&amp;"'!"&amp;_xlfn.CONCAT("B",$D92)):INDIRECT("'"&amp;_xlfn.CONCAT("alpha ",CR$2)&amp;"'!"&amp;_xlfn.CONCAT("AA",$D92)))</f>
        <v>6</v>
      </c>
      <c r="CS10" s="125" cm="1">
        <f t="array" aca="1" ref="CS10" ca="1">RANK(INDIRECT("'"&amp;_xlfn.CONCAT("alpha ",CS$2)&amp;"'!"&amp;_xlfn.CONCAT(CS$84,$D92)),INDIRECT("'"&amp;_xlfn.CONCAT("alpha ",CS$2)&amp;"'!"&amp;_xlfn.CONCAT("B",$D92)):INDIRECT("'"&amp;_xlfn.CONCAT("alpha ",CS$2)&amp;"'!"&amp;_xlfn.CONCAT("AA",$D92)))</f>
        <v>16</v>
      </c>
      <c r="CT10" s="125" cm="1">
        <f t="array" aca="1" ref="CT10" ca="1">RANK(INDIRECT("'"&amp;_xlfn.CONCAT("alpha ",CT$2)&amp;"'!"&amp;_xlfn.CONCAT(CT$84,$D92)),INDIRECT("'"&amp;_xlfn.CONCAT("alpha ",CT$2)&amp;"'!"&amp;_xlfn.CONCAT("B",$D92)):INDIRECT("'"&amp;_xlfn.CONCAT("alpha ",CT$2)&amp;"'!"&amp;_xlfn.CONCAT("AA",$D92)))</f>
        <v>6</v>
      </c>
      <c r="CU10" s="143" cm="1">
        <f t="array" aca="1" ref="CU10" ca="1">RANK(INDIRECT("'"&amp;_xlfn.CONCAT("alpha ",CU$2)&amp;"'!"&amp;_xlfn.CONCAT(CU$84,$D92)),INDIRECT("'"&amp;_xlfn.CONCAT("alpha ",CU$2)&amp;"'!"&amp;_xlfn.CONCAT("B",$D92)):INDIRECT("'"&amp;_xlfn.CONCAT("alpha ",CU$2)&amp;"'!"&amp;_xlfn.CONCAT("AA",$D92)))</f>
        <v>16</v>
      </c>
      <c r="CV10" s="136" cm="1">
        <f t="array" aca="1" ref="CV10" ca="1">RANK(INDIRECT("'"&amp;_xlfn.CONCAT("alpha ",CV$2)&amp;"'!"&amp;_xlfn.CONCAT(CV$84,$D92)),INDIRECT("'"&amp;_xlfn.CONCAT("alpha ",CV$2)&amp;"'!"&amp;_xlfn.CONCAT("B",$D92)):INDIRECT("'"&amp;_xlfn.CONCAT("alpha ",CV$2)&amp;"'!"&amp;_xlfn.CONCAT("AA",$D92)))</f>
        <v>3</v>
      </c>
      <c r="CW10" s="125" cm="1">
        <f t="array" aca="1" ref="CW10" ca="1">RANK(INDIRECT("'"&amp;_xlfn.CONCAT("alpha ",CW$2)&amp;"'!"&amp;_xlfn.CONCAT(CW$84,$D92)),INDIRECT("'"&amp;_xlfn.CONCAT("alpha ",CW$2)&amp;"'!"&amp;_xlfn.CONCAT("B",$D92)):INDIRECT("'"&amp;_xlfn.CONCAT("alpha ",CW$2)&amp;"'!"&amp;_xlfn.CONCAT("AA",$D92)))</f>
        <v>5</v>
      </c>
      <c r="CX10" s="125" cm="1">
        <f t="array" aca="1" ref="CX10" ca="1">RANK(INDIRECT("'"&amp;_xlfn.CONCAT("alpha ",CX$2)&amp;"'!"&amp;_xlfn.CONCAT(CX$84,$D92)),INDIRECT("'"&amp;_xlfn.CONCAT("alpha ",CX$2)&amp;"'!"&amp;_xlfn.CONCAT("B",$D92)):INDIRECT("'"&amp;_xlfn.CONCAT("alpha ",CX$2)&amp;"'!"&amp;_xlfn.CONCAT("AA",$D92)))</f>
        <v>3</v>
      </c>
      <c r="CY10" s="143" cm="1">
        <f t="array" aca="1" ref="CY10" ca="1">RANK(INDIRECT("'"&amp;_xlfn.CONCAT("alpha ",CY$2)&amp;"'!"&amp;_xlfn.CONCAT(CY$84,$D92)),INDIRECT("'"&amp;_xlfn.CONCAT("alpha ",CY$2)&amp;"'!"&amp;_xlfn.CONCAT("B",$D92)):INDIRECT("'"&amp;_xlfn.CONCAT("alpha ",CY$2)&amp;"'!"&amp;_xlfn.CONCAT("AA",$D92)))</f>
        <v>5</v>
      </c>
      <c r="CZ10" s="136" cm="1">
        <f t="array" aca="1" ref="CZ10" ca="1">RANK(INDIRECT("'"&amp;_xlfn.CONCAT("alpha ",CZ$2)&amp;"'!"&amp;_xlfn.CONCAT(CZ$84,$D92)),INDIRECT("'"&amp;_xlfn.CONCAT("alpha ",CZ$2)&amp;"'!"&amp;_xlfn.CONCAT("B",$D92)):INDIRECT("'"&amp;_xlfn.CONCAT("alpha ",CZ$2)&amp;"'!"&amp;_xlfn.CONCAT("AA",$D92)))</f>
        <v>6</v>
      </c>
      <c r="DA10" s="148" cm="1">
        <f t="array" aca="1" ref="DA10" ca="1">RANK(INDIRECT("'"&amp;_xlfn.CONCAT("alpha ",DA$2)&amp;"'!"&amp;_xlfn.CONCAT(DA$84,$D92)),INDIRECT("'"&amp;_xlfn.CONCAT("alpha ",DA$2)&amp;"'!"&amp;_xlfn.CONCAT("B",$D92)):INDIRECT("'"&amp;_xlfn.CONCAT("alpha ",DA$2)&amp;"'!"&amp;_xlfn.CONCAT("AA",$D92)))</f>
        <v>22</v>
      </c>
      <c r="DB10" s="148" cm="1">
        <f t="array" aca="1" ref="DB10" ca="1">RANK(INDIRECT("'"&amp;_xlfn.CONCAT("alpha ",DB$2)&amp;"'!"&amp;_xlfn.CONCAT(DB$84,$D92)),INDIRECT("'"&amp;_xlfn.CONCAT("alpha ",DB$2)&amp;"'!"&amp;_xlfn.CONCAT("B",$D92)):INDIRECT("'"&amp;_xlfn.CONCAT("alpha ",DB$2)&amp;"'!"&amp;_xlfn.CONCAT("AA",$D92)))</f>
        <v>6</v>
      </c>
      <c r="DC10" s="149" cm="1">
        <f t="array" aca="1" ref="DC10" ca="1">RANK(INDIRECT("'"&amp;_xlfn.CONCAT("alpha ",DC$2)&amp;"'!"&amp;_xlfn.CONCAT(DC$84,$D92)),INDIRECT("'"&amp;_xlfn.CONCAT("alpha ",DC$2)&amp;"'!"&amp;_xlfn.CONCAT("B",$D92)):INDIRECT("'"&amp;_xlfn.CONCAT("alpha ",DC$2)&amp;"'!"&amp;_xlfn.CONCAT("AA",$D92)))</f>
        <v>22</v>
      </c>
    </row>
    <row r="11" spans="1:107" ht="90" customHeight="1" x14ac:dyDescent="0.25">
      <c r="A11" s="22" t="str">
        <f>formatting!C10</f>
        <v>Petri</v>
      </c>
      <c r="B11" s="23" t="str">
        <f>formatting!D10</f>
        <v>T7</v>
      </c>
      <c r="C11" s="134"/>
      <c r="D11" s="142" cm="1">
        <f t="array" aca="1" ref="D11" ca="1">RANK(INDIRECT("'"&amp;_xlfn.CONCAT("alpha ",D$2)&amp;"'!"&amp;_xlfn.CONCAT(D$84,$D93)),INDIRECT("'"&amp;_xlfn.CONCAT("alpha ",D$2)&amp;"'!"&amp;_xlfn.CONCAT("B",$D93)):INDIRECT("'"&amp;_xlfn.CONCAT("alpha ",D$2)&amp;"'!"&amp;_xlfn.CONCAT("AA",$D93)))</f>
        <v>3</v>
      </c>
      <c r="E11" s="136" cm="1">
        <f t="array" aca="1" ref="E11" ca="1">RANK(INDIRECT("'"&amp;_xlfn.CONCAT("alpha ",E$2)&amp;"'!"&amp;_xlfn.CONCAT(E$84,$D93)),INDIRECT("'"&amp;_xlfn.CONCAT("alpha ",E$2)&amp;"'!"&amp;_xlfn.CONCAT("B",$D93)):INDIRECT("'"&amp;_xlfn.CONCAT("alpha ",E$2)&amp;"'!"&amp;_xlfn.CONCAT("AA",$D93)))</f>
        <v>2</v>
      </c>
      <c r="F11" s="136" cm="1">
        <f t="array" aca="1" ref="F11" ca="1">RANK(INDIRECT("'"&amp;_xlfn.CONCAT("alpha ",F$2)&amp;"'!"&amp;_xlfn.CONCAT(F$84,$D93)),INDIRECT("'"&amp;_xlfn.CONCAT("alpha ",F$2)&amp;"'!"&amp;_xlfn.CONCAT("B",$D93)):INDIRECT("'"&amp;_xlfn.CONCAT("alpha ",F$2)&amp;"'!"&amp;_xlfn.CONCAT("AA",$D93)))</f>
        <v>12</v>
      </c>
      <c r="G11" s="154" cm="1">
        <f t="array" aca="1" ref="G11" ca="1">RANK(INDIRECT("'"&amp;_xlfn.CONCAT("alpha ",G$2)&amp;"'!"&amp;_xlfn.CONCAT(G$84,$D93)),INDIRECT("'"&amp;_xlfn.CONCAT("alpha ",G$2)&amp;"'!"&amp;_xlfn.CONCAT("B",$D93)):INDIRECT("'"&amp;_xlfn.CONCAT("alpha ",G$2)&amp;"'!"&amp;_xlfn.CONCAT("AA",$D93)))</f>
        <v>5</v>
      </c>
      <c r="H11" s="142" cm="1">
        <f t="array" aca="1" ref="H11" ca="1">RANK(INDIRECT("'"&amp;_xlfn.CONCAT("alpha ",H$2)&amp;"'!"&amp;_xlfn.CONCAT(H$84,$D93)),INDIRECT("'"&amp;_xlfn.CONCAT("alpha ",H$2)&amp;"'!"&amp;_xlfn.CONCAT("B",$D93)):INDIRECT("'"&amp;_xlfn.CONCAT("alpha ",H$2)&amp;"'!"&amp;_xlfn.CONCAT("AA",$D93)))</f>
        <v>16</v>
      </c>
      <c r="I11" s="125" cm="1">
        <f t="array" aca="1" ref="I11" ca="1">RANK(INDIRECT("'"&amp;_xlfn.CONCAT("alpha ",I$2)&amp;"'!"&amp;_xlfn.CONCAT(I$84,$D93)),INDIRECT("'"&amp;_xlfn.CONCAT("alpha ",I$2)&amp;"'!"&amp;_xlfn.CONCAT("B",$D93)):INDIRECT("'"&amp;_xlfn.CONCAT("alpha ",I$2)&amp;"'!"&amp;_xlfn.CONCAT("AA",$D93)))</f>
        <v>17</v>
      </c>
      <c r="J11" s="125" cm="1">
        <f t="array" aca="1" ref="J11" ca="1">RANK(INDIRECT("'"&amp;_xlfn.CONCAT("alpha ",J$2)&amp;"'!"&amp;_xlfn.CONCAT(J$84,$D93)),INDIRECT("'"&amp;_xlfn.CONCAT("alpha ",J$2)&amp;"'!"&amp;_xlfn.CONCAT("B",$D93)):INDIRECT("'"&amp;_xlfn.CONCAT("alpha ",J$2)&amp;"'!"&amp;_xlfn.CONCAT("AA",$D93)))</f>
        <v>18</v>
      </c>
      <c r="K11" s="143" cm="1">
        <f t="array" aca="1" ref="K11" ca="1">RANK(INDIRECT("'"&amp;_xlfn.CONCAT("alpha ",K$2)&amp;"'!"&amp;_xlfn.CONCAT(K$84,$D93)),INDIRECT("'"&amp;_xlfn.CONCAT("alpha ",K$2)&amp;"'!"&amp;_xlfn.CONCAT("B",$D93)):INDIRECT("'"&amp;_xlfn.CONCAT("alpha ",K$2)&amp;"'!"&amp;_xlfn.CONCAT("AA",$D93)))</f>
        <v>18</v>
      </c>
      <c r="L11" s="136" cm="1">
        <f t="array" aca="1" ref="L11" ca="1">RANK(INDIRECT("'"&amp;_xlfn.CONCAT("alpha ",L$2)&amp;"'!"&amp;_xlfn.CONCAT(L$84,$D93)),INDIRECT("'"&amp;_xlfn.CONCAT("alpha ",L$2)&amp;"'!"&amp;_xlfn.CONCAT("B",$D93)):INDIRECT("'"&amp;_xlfn.CONCAT("alpha ",L$2)&amp;"'!"&amp;_xlfn.CONCAT("AA",$D93)))</f>
        <v>6</v>
      </c>
      <c r="M11" s="125" cm="1">
        <f t="array" aca="1" ref="M11" ca="1">RANK(INDIRECT("'"&amp;_xlfn.CONCAT("alpha ",M$2)&amp;"'!"&amp;_xlfn.CONCAT(M$84,$D93)),INDIRECT("'"&amp;_xlfn.CONCAT("alpha ",M$2)&amp;"'!"&amp;_xlfn.CONCAT("B",$D93)):INDIRECT("'"&amp;_xlfn.CONCAT("alpha ",M$2)&amp;"'!"&amp;_xlfn.CONCAT("AA",$D93)))</f>
        <v>4</v>
      </c>
      <c r="N11" s="125" cm="1">
        <f t="array" aca="1" ref="N11" ca="1">RANK(INDIRECT("'"&amp;_xlfn.CONCAT("alpha ",N$2)&amp;"'!"&amp;_xlfn.CONCAT(N$84,$D93)),INDIRECT("'"&amp;_xlfn.CONCAT("alpha ",N$2)&amp;"'!"&amp;_xlfn.CONCAT("B",$D93)):INDIRECT("'"&amp;_xlfn.CONCAT("alpha ",N$2)&amp;"'!"&amp;_xlfn.CONCAT("AA",$D93)))</f>
        <v>17</v>
      </c>
      <c r="O11" s="143" cm="1">
        <f t="array" aca="1" ref="O11" ca="1">RANK(INDIRECT("'"&amp;_xlfn.CONCAT("alpha ",O$2)&amp;"'!"&amp;_xlfn.CONCAT(O$84,$D93)),INDIRECT("'"&amp;_xlfn.CONCAT("alpha ",O$2)&amp;"'!"&amp;_xlfn.CONCAT("B",$D93)):INDIRECT("'"&amp;_xlfn.CONCAT("alpha ",O$2)&amp;"'!"&amp;_xlfn.CONCAT("AA",$D93)))</f>
        <v>12</v>
      </c>
      <c r="P11" s="136" cm="1">
        <f t="array" aca="1" ref="P11" ca="1">RANK(INDIRECT("'"&amp;_xlfn.CONCAT("alpha ",P$2)&amp;"'!"&amp;_xlfn.CONCAT(P$84,$D93)),INDIRECT("'"&amp;_xlfn.CONCAT("alpha ",P$2)&amp;"'!"&amp;_xlfn.CONCAT("B",$D93)):INDIRECT("'"&amp;_xlfn.CONCAT("alpha ",P$2)&amp;"'!"&amp;_xlfn.CONCAT("AA",$D93)))</f>
        <v>12</v>
      </c>
      <c r="Q11" s="125" cm="1">
        <f t="array" aca="1" ref="Q11" ca="1">RANK(INDIRECT("'"&amp;_xlfn.CONCAT("alpha ",Q$2)&amp;"'!"&amp;_xlfn.CONCAT(Q$84,$D93)),INDIRECT("'"&amp;_xlfn.CONCAT("alpha ",Q$2)&amp;"'!"&amp;_xlfn.CONCAT("B",$D93)):INDIRECT("'"&amp;_xlfn.CONCAT("alpha ",Q$2)&amp;"'!"&amp;_xlfn.CONCAT("AA",$D93)))</f>
        <v>11</v>
      </c>
      <c r="R11" s="125" cm="1">
        <f t="array" aca="1" ref="R11" ca="1">RANK(INDIRECT("'"&amp;_xlfn.CONCAT("alpha ",R$2)&amp;"'!"&amp;_xlfn.CONCAT(R$84,$D93)),INDIRECT("'"&amp;_xlfn.CONCAT("alpha ",R$2)&amp;"'!"&amp;_xlfn.CONCAT("B",$D93)):INDIRECT("'"&amp;_xlfn.CONCAT("alpha ",R$2)&amp;"'!"&amp;_xlfn.CONCAT("AA",$D93)))</f>
        <v>22</v>
      </c>
      <c r="S11" s="143" cm="1">
        <f t="array" aca="1" ref="S11" ca="1">RANK(INDIRECT("'"&amp;_xlfn.CONCAT("alpha ",S$2)&amp;"'!"&amp;_xlfn.CONCAT(S$84,$D93)),INDIRECT("'"&amp;_xlfn.CONCAT("alpha ",S$2)&amp;"'!"&amp;_xlfn.CONCAT("B",$D93)):INDIRECT("'"&amp;_xlfn.CONCAT("alpha ",S$2)&amp;"'!"&amp;_xlfn.CONCAT("AA",$D93)))</f>
        <v>22</v>
      </c>
      <c r="T11" s="136" cm="1">
        <f t="array" aca="1" ref="T11" ca="1">RANK(INDIRECT("'"&amp;_xlfn.CONCAT("alpha ",T$2)&amp;"'!"&amp;_xlfn.CONCAT(T$84,$D93)),INDIRECT("'"&amp;_xlfn.CONCAT("alpha ",T$2)&amp;"'!"&amp;_xlfn.CONCAT("B",$D93)):INDIRECT("'"&amp;_xlfn.CONCAT("alpha ",T$2)&amp;"'!"&amp;_xlfn.CONCAT("AA",$D93)))</f>
        <v>26</v>
      </c>
      <c r="U11" s="125" cm="1">
        <f t="array" aca="1" ref="U11" ca="1">RANK(INDIRECT("'"&amp;_xlfn.CONCAT("alpha ",U$2)&amp;"'!"&amp;_xlfn.CONCAT(U$84,$D93)),INDIRECT("'"&amp;_xlfn.CONCAT("alpha ",U$2)&amp;"'!"&amp;_xlfn.CONCAT("B",$D93)):INDIRECT("'"&amp;_xlfn.CONCAT("alpha ",U$2)&amp;"'!"&amp;_xlfn.CONCAT("AA",$D93)))</f>
        <v>26</v>
      </c>
      <c r="V11" s="125" cm="1">
        <f t="array" aca="1" ref="V11" ca="1">RANK(INDIRECT("'"&amp;_xlfn.CONCAT("alpha ",V$2)&amp;"'!"&amp;_xlfn.CONCAT(V$84,$D93)),INDIRECT("'"&amp;_xlfn.CONCAT("alpha ",V$2)&amp;"'!"&amp;_xlfn.CONCAT("B",$D93)):INDIRECT("'"&amp;_xlfn.CONCAT("alpha ",V$2)&amp;"'!"&amp;_xlfn.CONCAT("AA",$D93)))</f>
        <v>24</v>
      </c>
      <c r="W11" s="143" cm="1">
        <f t="array" aca="1" ref="W11" ca="1">RANK(INDIRECT("'"&amp;_xlfn.CONCAT("alpha ",W$2)&amp;"'!"&amp;_xlfn.CONCAT(W$84,$D93)),INDIRECT("'"&amp;_xlfn.CONCAT("alpha ",W$2)&amp;"'!"&amp;_xlfn.CONCAT("B",$D93)):INDIRECT("'"&amp;_xlfn.CONCAT("alpha ",W$2)&amp;"'!"&amp;_xlfn.CONCAT("AA",$D93)))</f>
        <v>26</v>
      </c>
      <c r="X11" s="136" cm="1">
        <f t="array" aca="1" ref="X11" ca="1">RANK(INDIRECT("'"&amp;_xlfn.CONCAT("alpha ",X$2)&amp;"'!"&amp;_xlfn.CONCAT(X$84,$D93)),INDIRECT("'"&amp;_xlfn.CONCAT("alpha ",X$2)&amp;"'!"&amp;_xlfn.CONCAT("B",$D93)):INDIRECT("'"&amp;_xlfn.CONCAT("alpha ",X$2)&amp;"'!"&amp;_xlfn.CONCAT("AA",$D93)))</f>
        <v>21</v>
      </c>
      <c r="Y11" s="125" cm="1">
        <f t="array" aca="1" ref="Y11" ca="1">RANK(INDIRECT("'"&amp;_xlfn.CONCAT("alpha ",Y$2)&amp;"'!"&amp;_xlfn.CONCAT(Y$84,$D93)),INDIRECT("'"&amp;_xlfn.CONCAT("alpha ",Y$2)&amp;"'!"&amp;_xlfn.CONCAT("B",$D93)):INDIRECT("'"&amp;_xlfn.CONCAT("alpha ",Y$2)&amp;"'!"&amp;_xlfn.CONCAT("AA",$D93)))</f>
        <v>19</v>
      </c>
      <c r="Z11" s="125" cm="1">
        <f t="array" aca="1" ref="Z11" ca="1">RANK(INDIRECT("'"&amp;_xlfn.CONCAT("alpha ",Z$2)&amp;"'!"&amp;_xlfn.CONCAT(Z$84,$D93)),INDIRECT("'"&amp;_xlfn.CONCAT("alpha ",Z$2)&amp;"'!"&amp;_xlfn.CONCAT("B",$D93)):INDIRECT("'"&amp;_xlfn.CONCAT("alpha ",Z$2)&amp;"'!"&amp;_xlfn.CONCAT("AA",$D93)))</f>
        <v>26</v>
      </c>
      <c r="AA11" s="143" cm="1">
        <f t="array" aca="1" ref="AA11" ca="1">RANK(INDIRECT("'"&amp;_xlfn.CONCAT("alpha ",AA$2)&amp;"'!"&amp;_xlfn.CONCAT(AA$84,$D93)),INDIRECT("'"&amp;_xlfn.CONCAT("alpha ",AA$2)&amp;"'!"&amp;_xlfn.CONCAT("B",$D93)):INDIRECT("'"&amp;_xlfn.CONCAT("alpha ",AA$2)&amp;"'!"&amp;_xlfn.CONCAT("AA",$D93)))</f>
        <v>25</v>
      </c>
      <c r="AB11" s="136" cm="1">
        <f t="array" aca="1" ref="AB11" ca="1">RANK(INDIRECT("'"&amp;_xlfn.CONCAT("alpha ",AB$2)&amp;"'!"&amp;_xlfn.CONCAT(AB$84,$D93)),INDIRECT("'"&amp;_xlfn.CONCAT("alpha ",AB$2)&amp;"'!"&amp;_xlfn.CONCAT("B",$D93)):INDIRECT("'"&amp;_xlfn.CONCAT("alpha ",AB$2)&amp;"'!"&amp;_xlfn.CONCAT("AA",$D93)))</f>
        <v>7</v>
      </c>
      <c r="AC11" s="125" cm="1">
        <f t="array" aca="1" ref="AC11" ca="1">RANK(INDIRECT("'"&amp;_xlfn.CONCAT("alpha ",AC$2)&amp;"'!"&amp;_xlfn.CONCAT(AC$84,$D93)),INDIRECT("'"&amp;_xlfn.CONCAT("alpha ",AC$2)&amp;"'!"&amp;_xlfn.CONCAT("B",$D93)):INDIRECT("'"&amp;_xlfn.CONCAT("alpha ",AC$2)&amp;"'!"&amp;_xlfn.CONCAT("AA",$D93)))</f>
        <v>7</v>
      </c>
      <c r="AD11" s="125" cm="1">
        <f t="array" aca="1" ref="AD11" ca="1">RANK(INDIRECT("'"&amp;_xlfn.CONCAT("alpha ",AD$2)&amp;"'!"&amp;_xlfn.CONCAT(AD$84,$D93)),INDIRECT("'"&amp;_xlfn.CONCAT("alpha ",AD$2)&amp;"'!"&amp;_xlfn.CONCAT("B",$D93)):INDIRECT("'"&amp;_xlfn.CONCAT("alpha ",AD$2)&amp;"'!"&amp;_xlfn.CONCAT("AA",$D93)))</f>
        <v>21</v>
      </c>
      <c r="AE11" s="143" cm="1">
        <f t="array" aca="1" ref="AE11" ca="1">RANK(INDIRECT("'"&amp;_xlfn.CONCAT("alpha ",AE$2)&amp;"'!"&amp;_xlfn.CONCAT(AE$84,$D93)),INDIRECT("'"&amp;_xlfn.CONCAT("alpha ",AE$2)&amp;"'!"&amp;_xlfn.CONCAT("B",$D93)):INDIRECT("'"&amp;_xlfn.CONCAT("alpha ",AE$2)&amp;"'!"&amp;_xlfn.CONCAT("AA",$D93)))</f>
        <v>19</v>
      </c>
      <c r="AF11" s="136" cm="1">
        <f t="array" aca="1" ref="AF11" ca="1">RANK(INDIRECT("'"&amp;_xlfn.CONCAT("alpha ",AF$2)&amp;"'!"&amp;_xlfn.CONCAT(AF$84,$D93)),INDIRECT("'"&amp;_xlfn.CONCAT("alpha ",AF$2)&amp;"'!"&amp;_xlfn.CONCAT("B",$D93)):INDIRECT("'"&amp;_xlfn.CONCAT("alpha ",AF$2)&amp;"'!"&amp;_xlfn.CONCAT("AA",$D93)))</f>
        <v>25</v>
      </c>
      <c r="AG11" s="125" cm="1">
        <f t="array" aca="1" ref="AG11" ca="1">RANK(INDIRECT("'"&amp;_xlfn.CONCAT("alpha ",AG$2)&amp;"'!"&amp;_xlfn.CONCAT(AG$84,$D93)),INDIRECT("'"&amp;_xlfn.CONCAT("alpha ",AG$2)&amp;"'!"&amp;_xlfn.CONCAT("B",$D93)):INDIRECT("'"&amp;_xlfn.CONCAT("alpha ",AG$2)&amp;"'!"&amp;_xlfn.CONCAT("AA",$D93)))</f>
        <v>25</v>
      </c>
      <c r="AH11" s="125" cm="1">
        <f t="array" aca="1" ref="AH11" ca="1">RANK(INDIRECT("'"&amp;_xlfn.CONCAT("alpha ",AH$2)&amp;"'!"&amp;_xlfn.CONCAT(AH$84,$D93)),INDIRECT("'"&amp;_xlfn.CONCAT("alpha ",AH$2)&amp;"'!"&amp;_xlfn.CONCAT("B",$D93)):INDIRECT("'"&amp;_xlfn.CONCAT("alpha ",AH$2)&amp;"'!"&amp;_xlfn.CONCAT("AA",$D93)))</f>
        <v>22</v>
      </c>
      <c r="AI11" s="143" cm="1">
        <f t="array" aca="1" ref="AI11" ca="1">RANK(INDIRECT("'"&amp;_xlfn.CONCAT("alpha ",AI$2)&amp;"'!"&amp;_xlfn.CONCAT(AI$84,$D93)),INDIRECT("'"&amp;_xlfn.CONCAT("alpha ",AI$2)&amp;"'!"&amp;_xlfn.CONCAT("B",$D93)):INDIRECT("'"&amp;_xlfn.CONCAT("alpha ",AI$2)&amp;"'!"&amp;_xlfn.CONCAT("AA",$D93)))</f>
        <v>23</v>
      </c>
      <c r="AJ11" s="136" cm="1">
        <f t="array" aca="1" ref="AJ11" ca="1">RANK(INDIRECT("'"&amp;_xlfn.CONCAT("alpha ",AJ$2)&amp;"'!"&amp;_xlfn.CONCAT(AJ$84,$D93)),INDIRECT("'"&amp;_xlfn.CONCAT("alpha ",AJ$2)&amp;"'!"&amp;_xlfn.CONCAT("B",$D93)):INDIRECT("'"&amp;_xlfn.CONCAT("alpha ",AJ$2)&amp;"'!"&amp;_xlfn.CONCAT("AA",$D93)))</f>
        <v>17</v>
      </c>
      <c r="AK11" s="125" cm="1">
        <f t="array" aca="1" ref="AK11" ca="1">RANK(INDIRECT("'"&amp;_xlfn.CONCAT("alpha ",AK$2)&amp;"'!"&amp;_xlfn.CONCAT(AK$84,$D93)),INDIRECT("'"&amp;_xlfn.CONCAT("alpha ",AK$2)&amp;"'!"&amp;_xlfn.CONCAT("B",$D93)):INDIRECT("'"&amp;_xlfn.CONCAT("alpha ",AK$2)&amp;"'!"&amp;_xlfn.CONCAT("AA",$D93)))</f>
        <v>16</v>
      </c>
      <c r="AL11" s="125" cm="1">
        <f t="array" aca="1" ref="AL11" ca="1">RANK(INDIRECT("'"&amp;_xlfn.CONCAT("alpha ",AL$2)&amp;"'!"&amp;_xlfn.CONCAT(AL$84,$D93)),INDIRECT("'"&amp;_xlfn.CONCAT("alpha ",AL$2)&amp;"'!"&amp;_xlfn.CONCAT("B",$D93)):INDIRECT("'"&amp;_xlfn.CONCAT("alpha ",AL$2)&amp;"'!"&amp;_xlfn.CONCAT("AA",$D93)))</f>
        <v>25</v>
      </c>
      <c r="AM11" s="143" cm="1">
        <f t="array" aca="1" ref="AM11" ca="1">RANK(INDIRECT("'"&amp;_xlfn.CONCAT("alpha ",AM$2)&amp;"'!"&amp;_xlfn.CONCAT(AM$84,$D93)),INDIRECT("'"&amp;_xlfn.CONCAT("alpha ",AM$2)&amp;"'!"&amp;_xlfn.CONCAT("B",$D93)):INDIRECT("'"&amp;_xlfn.CONCAT("alpha ",AM$2)&amp;"'!"&amp;_xlfn.CONCAT("AA",$D93)))</f>
        <v>24</v>
      </c>
      <c r="AN11" s="136" cm="1">
        <f t="array" aca="1" ref="AN11" ca="1">RANK(INDIRECT("'"&amp;_xlfn.CONCAT("alpha ",AN$2)&amp;"'!"&amp;_xlfn.CONCAT(AN$84,$D93)),INDIRECT("'"&amp;_xlfn.CONCAT("alpha ",AN$2)&amp;"'!"&amp;_xlfn.CONCAT("B",$D93)):INDIRECT("'"&amp;_xlfn.CONCAT("alpha ",AN$2)&amp;"'!"&amp;_xlfn.CONCAT("AA",$D93)))</f>
        <v>1</v>
      </c>
      <c r="AO11" s="125" cm="1">
        <f t="array" aca="1" ref="AO11" ca="1">RANK(INDIRECT("'"&amp;_xlfn.CONCAT("alpha ",AO$2)&amp;"'!"&amp;_xlfn.CONCAT(AO$84,$D93)),INDIRECT("'"&amp;_xlfn.CONCAT("alpha ",AO$2)&amp;"'!"&amp;_xlfn.CONCAT("B",$D93)):INDIRECT("'"&amp;_xlfn.CONCAT("alpha ",AO$2)&amp;"'!"&amp;_xlfn.CONCAT("AA",$D93)))</f>
        <v>1</v>
      </c>
      <c r="AP11" s="125" cm="1">
        <f t="array" aca="1" ref="AP11" ca="1">RANK(INDIRECT("'"&amp;_xlfn.CONCAT("alpha ",AP$2)&amp;"'!"&amp;_xlfn.CONCAT(AP$84,$D93)),INDIRECT("'"&amp;_xlfn.CONCAT("alpha ",AP$2)&amp;"'!"&amp;_xlfn.CONCAT("B",$D93)):INDIRECT("'"&amp;_xlfn.CONCAT("alpha ",AP$2)&amp;"'!"&amp;_xlfn.CONCAT("AA",$D93)))</f>
        <v>1</v>
      </c>
      <c r="AQ11" s="143" cm="1">
        <f t="array" aca="1" ref="AQ11" ca="1">RANK(INDIRECT("'"&amp;_xlfn.CONCAT("alpha ",AQ$2)&amp;"'!"&amp;_xlfn.CONCAT(AQ$84,$D93)),INDIRECT("'"&amp;_xlfn.CONCAT("alpha ",AQ$2)&amp;"'!"&amp;_xlfn.CONCAT("B",$D93)):INDIRECT("'"&amp;_xlfn.CONCAT("alpha ",AQ$2)&amp;"'!"&amp;_xlfn.CONCAT("AA",$D93)))</f>
        <v>1</v>
      </c>
      <c r="AR11" s="136" cm="1">
        <f t="array" aca="1" ref="AR11" ca="1">RANK(INDIRECT("'"&amp;_xlfn.CONCAT("alpha ",AR$2)&amp;"'!"&amp;_xlfn.CONCAT(AR$84,$D93)),INDIRECT("'"&amp;_xlfn.CONCAT("alpha ",AR$2)&amp;"'!"&amp;_xlfn.CONCAT("B",$D93)):INDIRECT("'"&amp;_xlfn.CONCAT("alpha ",AR$2)&amp;"'!"&amp;_xlfn.CONCAT("AA",$D93)))</f>
        <v>20</v>
      </c>
      <c r="AS11" s="125" cm="1">
        <f t="array" aca="1" ref="AS11" ca="1">RANK(INDIRECT("'"&amp;_xlfn.CONCAT("alpha ",AS$2)&amp;"'!"&amp;_xlfn.CONCAT(AS$84,$D93)),INDIRECT("'"&amp;_xlfn.CONCAT("alpha ",AS$2)&amp;"'!"&amp;_xlfn.CONCAT("B",$D93)):INDIRECT("'"&amp;_xlfn.CONCAT("alpha ",AS$2)&amp;"'!"&amp;_xlfn.CONCAT("AA",$D93)))</f>
        <v>21</v>
      </c>
      <c r="AT11" s="125" cm="1">
        <f t="array" aca="1" ref="AT11" ca="1">RANK(INDIRECT("'"&amp;_xlfn.CONCAT("alpha ",AT$2)&amp;"'!"&amp;_xlfn.CONCAT(AT$84,$D93)),INDIRECT("'"&amp;_xlfn.CONCAT("alpha ",AT$2)&amp;"'!"&amp;_xlfn.CONCAT("B",$D93)):INDIRECT("'"&amp;_xlfn.CONCAT("alpha ",AT$2)&amp;"'!"&amp;_xlfn.CONCAT("AA",$D93)))</f>
        <v>13</v>
      </c>
      <c r="AU11" s="143" cm="1">
        <f t="array" aca="1" ref="AU11" ca="1">RANK(INDIRECT("'"&amp;_xlfn.CONCAT("alpha ",AU$2)&amp;"'!"&amp;_xlfn.CONCAT(AU$84,$D93)),INDIRECT("'"&amp;_xlfn.CONCAT("alpha ",AU$2)&amp;"'!"&amp;_xlfn.CONCAT("B",$D93)):INDIRECT("'"&amp;_xlfn.CONCAT("alpha ",AU$2)&amp;"'!"&amp;_xlfn.CONCAT("AA",$D93)))</f>
        <v>15</v>
      </c>
      <c r="AV11" s="136" cm="1">
        <f t="array" aca="1" ref="AV11" ca="1">RANK(INDIRECT("'"&amp;_xlfn.CONCAT("alpha ",AV$2)&amp;"'!"&amp;_xlfn.CONCAT(AV$84,$D93)),INDIRECT("'"&amp;_xlfn.CONCAT("alpha ",AV$2)&amp;"'!"&amp;_xlfn.CONCAT("B",$D93)):INDIRECT("'"&amp;_xlfn.CONCAT("alpha ",AV$2)&amp;"'!"&amp;_xlfn.CONCAT("AA",$D93)))</f>
        <v>13</v>
      </c>
      <c r="AW11" s="125" cm="1">
        <f t="array" aca="1" ref="AW11" ca="1">RANK(INDIRECT("'"&amp;_xlfn.CONCAT("alpha ",AW$2)&amp;"'!"&amp;_xlfn.CONCAT(AW$84,$D93)),INDIRECT("'"&amp;_xlfn.CONCAT("alpha ",AW$2)&amp;"'!"&amp;_xlfn.CONCAT("B",$D93)):INDIRECT("'"&amp;_xlfn.CONCAT("alpha ",AW$2)&amp;"'!"&amp;_xlfn.CONCAT("AA",$D93)))</f>
        <v>13</v>
      </c>
      <c r="AX11" s="125" cm="1">
        <f t="array" aca="1" ref="AX11" ca="1">RANK(INDIRECT("'"&amp;_xlfn.CONCAT("alpha ",AX$2)&amp;"'!"&amp;_xlfn.CONCAT(AX$84,$D93)),INDIRECT("'"&amp;_xlfn.CONCAT("alpha ",AX$2)&amp;"'!"&amp;_xlfn.CONCAT("B",$D93)):INDIRECT("'"&amp;_xlfn.CONCAT("alpha ",AX$2)&amp;"'!"&amp;_xlfn.CONCAT("AA",$D93)))</f>
        <v>8</v>
      </c>
      <c r="AY11" s="143" cm="1">
        <f t="array" aca="1" ref="AY11" ca="1">RANK(INDIRECT("'"&amp;_xlfn.CONCAT("alpha ",AY$2)&amp;"'!"&amp;_xlfn.CONCAT(AY$84,$D93)),INDIRECT("'"&amp;_xlfn.CONCAT("alpha ",AY$2)&amp;"'!"&amp;_xlfn.CONCAT("B",$D93)):INDIRECT("'"&amp;_xlfn.CONCAT("alpha ",AY$2)&amp;"'!"&amp;_xlfn.CONCAT("AA",$D93)))</f>
        <v>9</v>
      </c>
      <c r="AZ11" s="136" cm="1">
        <f t="array" aca="1" ref="AZ11" ca="1">RANK(INDIRECT("'"&amp;_xlfn.CONCAT("alpha ",AZ$2)&amp;"'!"&amp;_xlfn.CONCAT(AZ$84,$D93)),INDIRECT("'"&amp;_xlfn.CONCAT("alpha ",AZ$2)&amp;"'!"&amp;_xlfn.CONCAT("B",$D93)):INDIRECT("'"&amp;_xlfn.CONCAT("alpha ",AZ$2)&amp;"'!"&amp;_xlfn.CONCAT("AA",$D93)))</f>
        <v>5</v>
      </c>
      <c r="BA11" s="125" cm="1">
        <f t="array" aca="1" ref="BA11" ca="1">RANK(INDIRECT("'"&amp;_xlfn.CONCAT("alpha ",BA$2)&amp;"'!"&amp;_xlfn.CONCAT(BA$84,$D93)),INDIRECT("'"&amp;_xlfn.CONCAT("alpha ",BA$2)&amp;"'!"&amp;_xlfn.CONCAT("B",$D93)):INDIRECT("'"&amp;_xlfn.CONCAT("alpha ",BA$2)&amp;"'!"&amp;_xlfn.CONCAT("AA",$D93)))</f>
        <v>6</v>
      </c>
      <c r="BB11" s="125" cm="1">
        <f t="array" aca="1" ref="BB11" ca="1">RANK(INDIRECT("'"&amp;_xlfn.CONCAT("alpha ",BB$2)&amp;"'!"&amp;_xlfn.CONCAT(BB$84,$D93)),INDIRECT("'"&amp;_xlfn.CONCAT("alpha ",BB$2)&amp;"'!"&amp;_xlfn.CONCAT("B",$D93)):INDIRECT("'"&amp;_xlfn.CONCAT("alpha ",BB$2)&amp;"'!"&amp;_xlfn.CONCAT("AA",$D93)))</f>
        <v>4</v>
      </c>
      <c r="BC11" s="143" cm="1">
        <f t="array" aca="1" ref="BC11" ca="1">RANK(INDIRECT("'"&amp;_xlfn.CONCAT("alpha ",BC$2)&amp;"'!"&amp;_xlfn.CONCAT(BC$84,$D93)),INDIRECT("'"&amp;_xlfn.CONCAT("alpha ",BC$2)&amp;"'!"&amp;_xlfn.CONCAT("B",$D93)):INDIRECT("'"&amp;_xlfn.CONCAT("alpha ",BC$2)&amp;"'!"&amp;_xlfn.CONCAT("AA",$D93)))</f>
        <v>4</v>
      </c>
      <c r="BD11" s="136" cm="1">
        <f t="array" aca="1" ref="BD11" ca="1">RANK(INDIRECT("'"&amp;_xlfn.CONCAT("alpha ",BD$2)&amp;"'!"&amp;_xlfn.CONCAT(BD$84,$D93)),INDIRECT("'"&amp;_xlfn.CONCAT("alpha ",BD$2)&amp;"'!"&amp;_xlfn.CONCAT("B",$D93)):INDIRECT("'"&amp;_xlfn.CONCAT("alpha ",BD$2)&amp;"'!"&amp;_xlfn.CONCAT("AA",$D93)))</f>
        <v>19</v>
      </c>
      <c r="BE11" s="125" cm="1">
        <f t="array" aca="1" ref="BE11" ca="1">RANK(INDIRECT("'"&amp;_xlfn.CONCAT("alpha ",BE$2)&amp;"'!"&amp;_xlfn.CONCAT(BE$84,$D93)),INDIRECT("'"&amp;_xlfn.CONCAT("alpha ",BE$2)&amp;"'!"&amp;_xlfn.CONCAT("B",$D93)):INDIRECT("'"&amp;_xlfn.CONCAT("alpha ",BE$2)&amp;"'!"&amp;_xlfn.CONCAT("AA",$D93)))</f>
        <v>20</v>
      </c>
      <c r="BF11" s="125" cm="1">
        <f t="array" aca="1" ref="BF11" ca="1">RANK(INDIRECT("'"&amp;_xlfn.CONCAT("alpha ",BF$2)&amp;"'!"&amp;_xlfn.CONCAT(BF$84,$D93)),INDIRECT("'"&amp;_xlfn.CONCAT("alpha ",BF$2)&amp;"'!"&amp;_xlfn.CONCAT("B",$D93)):INDIRECT("'"&amp;_xlfn.CONCAT("alpha ",BF$2)&amp;"'!"&amp;_xlfn.CONCAT("AA",$D93)))</f>
        <v>11</v>
      </c>
      <c r="BG11" s="143" cm="1">
        <f t="array" aca="1" ref="BG11" ca="1">RANK(INDIRECT("'"&amp;_xlfn.CONCAT("alpha ",BG$2)&amp;"'!"&amp;_xlfn.CONCAT(BG$84,$D93)),INDIRECT("'"&amp;_xlfn.CONCAT("alpha ",BG$2)&amp;"'!"&amp;_xlfn.CONCAT("B",$D93)):INDIRECT("'"&amp;_xlfn.CONCAT("alpha ",BG$2)&amp;"'!"&amp;_xlfn.CONCAT("AA",$D93)))</f>
        <v>14</v>
      </c>
      <c r="BH11" s="136" cm="1">
        <f t="array" aca="1" ref="BH11" ca="1">RANK(INDIRECT("'"&amp;_xlfn.CONCAT("alpha ",BH$2)&amp;"'!"&amp;_xlfn.CONCAT(BH$84,$D93)),INDIRECT("'"&amp;_xlfn.CONCAT("alpha ",BH$2)&amp;"'!"&amp;_xlfn.CONCAT("B",$D93)):INDIRECT("'"&amp;_xlfn.CONCAT("alpha ",BH$2)&amp;"'!"&amp;_xlfn.CONCAT("AA",$D93)))</f>
        <v>11</v>
      </c>
      <c r="BI11" s="125" cm="1">
        <f t="array" aca="1" ref="BI11" ca="1">RANK(INDIRECT("'"&amp;_xlfn.CONCAT("alpha ",BI$2)&amp;"'!"&amp;_xlfn.CONCAT(BI$84,$D93)),INDIRECT("'"&amp;_xlfn.CONCAT("alpha ",BI$2)&amp;"'!"&amp;_xlfn.CONCAT("B",$D93)):INDIRECT("'"&amp;_xlfn.CONCAT("alpha ",BI$2)&amp;"'!"&amp;_xlfn.CONCAT("AA",$D93)))</f>
        <v>12</v>
      </c>
      <c r="BJ11" s="125" cm="1">
        <f t="array" aca="1" ref="BJ11" ca="1">RANK(INDIRECT("'"&amp;_xlfn.CONCAT("alpha ",BJ$2)&amp;"'!"&amp;_xlfn.CONCAT(BJ$84,$D93)),INDIRECT("'"&amp;_xlfn.CONCAT("alpha ",BJ$2)&amp;"'!"&amp;_xlfn.CONCAT("B",$D93)):INDIRECT("'"&amp;_xlfn.CONCAT("alpha ",BJ$2)&amp;"'!"&amp;_xlfn.CONCAT("AA",$D93)))</f>
        <v>7</v>
      </c>
      <c r="BK11" s="143" cm="1">
        <f t="array" aca="1" ref="BK11" ca="1">RANK(INDIRECT("'"&amp;_xlfn.CONCAT("alpha ",BK$2)&amp;"'!"&amp;_xlfn.CONCAT(BK$84,$D93)),INDIRECT("'"&amp;_xlfn.CONCAT("alpha ",BK$2)&amp;"'!"&amp;_xlfn.CONCAT("B",$D93)):INDIRECT("'"&amp;_xlfn.CONCAT("alpha ",BK$2)&amp;"'!"&amp;_xlfn.CONCAT("AA",$D93)))</f>
        <v>8</v>
      </c>
      <c r="BL11" s="136" cm="1">
        <f t="array" aca="1" ref="BL11" ca="1">RANK(INDIRECT("'"&amp;_xlfn.CONCAT("alpha ",BL$2)&amp;"'!"&amp;_xlfn.CONCAT(BL$84,$D93)),INDIRECT("'"&amp;_xlfn.CONCAT("alpha ",BL$2)&amp;"'!"&amp;_xlfn.CONCAT("B",$D93)):INDIRECT("'"&amp;_xlfn.CONCAT("alpha ",BL$2)&amp;"'!"&amp;_xlfn.CONCAT("AA",$D93)))</f>
        <v>4</v>
      </c>
      <c r="BM11" s="125" cm="1">
        <f t="array" aca="1" ref="BM11" ca="1">RANK(INDIRECT("'"&amp;_xlfn.CONCAT("alpha ",BM$2)&amp;"'!"&amp;_xlfn.CONCAT(BM$84,$D93)),INDIRECT("'"&amp;_xlfn.CONCAT("alpha ",BM$2)&amp;"'!"&amp;_xlfn.CONCAT("B",$D93)):INDIRECT("'"&amp;_xlfn.CONCAT("alpha ",BM$2)&amp;"'!"&amp;_xlfn.CONCAT("AA",$D93)))</f>
        <v>5</v>
      </c>
      <c r="BN11" s="125" cm="1">
        <f t="array" aca="1" ref="BN11" ca="1">RANK(INDIRECT("'"&amp;_xlfn.CONCAT("alpha ",BN$2)&amp;"'!"&amp;_xlfn.CONCAT(BN$84,$D93)),INDIRECT("'"&amp;_xlfn.CONCAT("alpha ",BN$2)&amp;"'!"&amp;_xlfn.CONCAT("B",$D93)):INDIRECT("'"&amp;_xlfn.CONCAT("alpha ",BN$2)&amp;"'!"&amp;_xlfn.CONCAT("AA",$D93)))</f>
        <v>3</v>
      </c>
      <c r="BO11" s="143" cm="1">
        <f t="array" aca="1" ref="BO11" ca="1">RANK(INDIRECT("'"&amp;_xlfn.CONCAT("alpha ",BO$2)&amp;"'!"&amp;_xlfn.CONCAT(BO$84,$D93)),INDIRECT("'"&amp;_xlfn.CONCAT("alpha ",BO$2)&amp;"'!"&amp;_xlfn.CONCAT("B",$D93)):INDIRECT("'"&amp;_xlfn.CONCAT("alpha ",BO$2)&amp;"'!"&amp;_xlfn.CONCAT("AA",$D93)))</f>
        <v>3</v>
      </c>
      <c r="BP11" s="136" cm="1">
        <f t="array" aca="1" ref="BP11" ca="1">RANK(INDIRECT("'"&amp;_xlfn.CONCAT("alpha ",BP$2)&amp;"'!"&amp;_xlfn.CONCAT(BP$84,$D93)),INDIRECT("'"&amp;_xlfn.CONCAT("alpha ",BP$2)&amp;"'!"&amp;_xlfn.CONCAT("B",$D93)):INDIRECT("'"&amp;_xlfn.CONCAT("alpha ",BP$2)&amp;"'!"&amp;_xlfn.CONCAT("AA",$D93)))</f>
        <v>23</v>
      </c>
      <c r="BQ11" s="125" cm="1">
        <f t="array" aca="1" ref="BQ11" ca="1">RANK(INDIRECT("'"&amp;_xlfn.CONCAT("alpha ",BQ$2)&amp;"'!"&amp;_xlfn.CONCAT(BQ$84,$D93)),INDIRECT("'"&amp;_xlfn.CONCAT("alpha ",BQ$2)&amp;"'!"&amp;_xlfn.CONCAT("B",$D93)):INDIRECT("'"&amp;_xlfn.CONCAT("alpha ",BQ$2)&amp;"'!"&amp;_xlfn.CONCAT("AA",$D93)))</f>
        <v>23</v>
      </c>
      <c r="BR11" s="125" cm="1">
        <f t="array" aca="1" ref="BR11" ca="1">RANK(INDIRECT("'"&amp;_xlfn.CONCAT("alpha ",BR$2)&amp;"'!"&amp;_xlfn.CONCAT(BR$84,$D93)),INDIRECT("'"&amp;_xlfn.CONCAT("alpha ",BR$2)&amp;"'!"&amp;_xlfn.CONCAT("B",$D93)):INDIRECT("'"&amp;_xlfn.CONCAT("alpha ",BR$2)&amp;"'!"&amp;_xlfn.CONCAT("AA",$D93)))</f>
        <v>16</v>
      </c>
      <c r="BS11" s="143" cm="1">
        <f t="array" aca="1" ref="BS11" ca="1">RANK(INDIRECT("'"&amp;_xlfn.CONCAT("alpha ",BS$2)&amp;"'!"&amp;_xlfn.CONCAT(BS$84,$D93)),INDIRECT("'"&amp;_xlfn.CONCAT("alpha ",BS$2)&amp;"'!"&amp;_xlfn.CONCAT("B",$D93)):INDIRECT("'"&amp;_xlfn.CONCAT("alpha ",BS$2)&amp;"'!"&amp;_xlfn.CONCAT("AA",$D93)))</f>
        <v>17</v>
      </c>
      <c r="BT11" s="136" cm="1">
        <f t="array" aca="1" ref="BT11" ca="1">RANK(INDIRECT("'"&amp;_xlfn.CONCAT("alpha ",BT$2)&amp;"'!"&amp;_xlfn.CONCAT(BT$84,$D93)),INDIRECT("'"&amp;_xlfn.CONCAT("alpha ",BT$2)&amp;"'!"&amp;_xlfn.CONCAT("B",$D93)):INDIRECT("'"&amp;_xlfn.CONCAT("alpha ",BT$2)&amp;"'!"&amp;_xlfn.CONCAT("AA",$D93)))</f>
        <v>14</v>
      </c>
      <c r="BU11" s="125" cm="1">
        <f t="array" aca="1" ref="BU11" ca="1">RANK(INDIRECT("'"&amp;_xlfn.CONCAT("alpha ",BU$2)&amp;"'!"&amp;_xlfn.CONCAT(BU$84,$D93)),INDIRECT("'"&amp;_xlfn.CONCAT("alpha ",BU$2)&amp;"'!"&amp;_xlfn.CONCAT("B",$D93)):INDIRECT("'"&amp;_xlfn.CONCAT("alpha ",BU$2)&amp;"'!"&amp;_xlfn.CONCAT("AA",$D93)))</f>
        <v>14</v>
      </c>
      <c r="BV11" s="125" cm="1">
        <f t="array" aca="1" ref="BV11" ca="1">RANK(INDIRECT("'"&amp;_xlfn.CONCAT("alpha ",BV$2)&amp;"'!"&amp;_xlfn.CONCAT(BV$84,$D93)),INDIRECT("'"&amp;_xlfn.CONCAT("alpha ",BV$2)&amp;"'!"&amp;_xlfn.CONCAT("B",$D93)):INDIRECT("'"&amp;_xlfn.CONCAT("alpha ",BV$2)&amp;"'!"&amp;_xlfn.CONCAT("AA",$D93)))</f>
        <v>9</v>
      </c>
      <c r="BW11" s="143" cm="1">
        <f t="array" aca="1" ref="BW11" ca="1">RANK(INDIRECT("'"&amp;_xlfn.CONCAT("alpha ",BW$2)&amp;"'!"&amp;_xlfn.CONCAT(BW$84,$D93)),INDIRECT("'"&amp;_xlfn.CONCAT("alpha ",BW$2)&amp;"'!"&amp;_xlfn.CONCAT("B",$D93)):INDIRECT("'"&amp;_xlfn.CONCAT("alpha ",BW$2)&amp;"'!"&amp;_xlfn.CONCAT("AA",$D93)))</f>
        <v>11</v>
      </c>
      <c r="BX11" s="136" cm="1">
        <f t="array" aca="1" ref="BX11" ca="1">RANK(INDIRECT("'"&amp;_xlfn.CONCAT("alpha ",BX$2)&amp;"'!"&amp;_xlfn.CONCAT(BX$84,$D93)),INDIRECT("'"&amp;_xlfn.CONCAT("alpha ",BX$2)&amp;"'!"&amp;_xlfn.CONCAT("B",$D93)):INDIRECT("'"&amp;_xlfn.CONCAT("alpha ",BX$2)&amp;"'!"&amp;_xlfn.CONCAT("AA",$D93)))</f>
        <v>2</v>
      </c>
      <c r="BY11" s="125" cm="1">
        <f t="array" aca="1" ref="BY11" ca="1">RANK(INDIRECT("'"&amp;_xlfn.CONCAT("alpha ",BY$2)&amp;"'!"&amp;_xlfn.CONCAT(BY$84,$D93)),INDIRECT("'"&amp;_xlfn.CONCAT("alpha ",BY$2)&amp;"'!"&amp;_xlfn.CONCAT("B",$D93)):INDIRECT("'"&amp;_xlfn.CONCAT("alpha ",BY$2)&amp;"'!"&amp;_xlfn.CONCAT("AA",$D93)))</f>
        <v>3</v>
      </c>
      <c r="BZ11" s="125" cm="1">
        <f t="array" aca="1" ref="BZ11" ca="1">RANK(INDIRECT("'"&amp;_xlfn.CONCAT("alpha ",BZ$2)&amp;"'!"&amp;_xlfn.CONCAT(BZ$84,$D93)),INDIRECT("'"&amp;_xlfn.CONCAT("alpha ",BZ$2)&amp;"'!"&amp;_xlfn.CONCAT("B",$D93)):INDIRECT("'"&amp;_xlfn.CONCAT("alpha ",BZ$2)&amp;"'!"&amp;_xlfn.CONCAT("AA",$D93)))</f>
        <v>2</v>
      </c>
      <c r="CA11" s="143" cm="1">
        <f t="array" aca="1" ref="CA11" ca="1">RANK(INDIRECT("'"&amp;_xlfn.CONCAT("alpha ",CA$2)&amp;"'!"&amp;_xlfn.CONCAT(CA$84,$D93)),INDIRECT("'"&amp;_xlfn.CONCAT("alpha ",CA$2)&amp;"'!"&amp;_xlfn.CONCAT("B",$D93)):INDIRECT("'"&amp;_xlfn.CONCAT("alpha ",CA$2)&amp;"'!"&amp;_xlfn.CONCAT("AA",$D93)))</f>
        <v>2</v>
      </c>
      <c r="CB11" s="136" cm="1">
        <f t="array" aca="1" ref="CB11" ca="1">RANK(INDIRECT("'"&amp;_xlfn.CONCAT("alpha ",CB$2)&amp;"'!"&amp;_xlfn.CONCAT(CB$84,$D93)),INDIRECT("'"&amp;_xlfn.CONCAT("alpha ",CB$2)&amp;"'!"&amp;_xlfn.CONCAT("B",$D93)):INDIRECT("'"&amp;_xlfn.CONCAT("alpha ",CB$2)&amp;"'!"&amp;_xlfn.CONCAT("AA",$D93)))</f>
        <v>18</v>
      </c>
      <c r="CC11" s="125" cm="1">
        <f t="array" aca="1" ref="CC11" ca="1">RANK(INDIRECT("'"&amp;_xlfn.CONCAT("alpha ",CC$2)&amp;"'!"&amp;_xlfn.CONCAT(CC$84,$D93)),INDIRECT("'"&amp;_xlfn.CONCAT("alpha ",CC$2)&amp;"'!"&amp;_xlfn.CONCAT("B",$D93)):INDIRECT("'"&amp;_xlfn.CONCAT("alpha ",CC$2)&amp;"'!"&amp;_xlfn.CONCAT("AA",$D93)))</f>
        <v>18</v>
      </c>
      <c r="CD11" s="125" cm="1">
        <f t="array" aca="1" ref="CD11" ca="1">RANK(INDIRECT("'"&amp;_xlfn.CONCAT("alpha ",CD$2)&amp;"'!"&amp;_xlfn.CONCAT(CD$84,$D93)),INDIRECT("'"&amp;_xlfn.CONCAT("alpha ",CD$2)&amp;"'!"&amp;_xlfn.CONCAT("B",$D93)):INDIRECT("'"&amp;_xlfn.CONCAT("alpha ",CD$2)&amp;"'!"&amp;_xlfn.CONCAT("AA",$D93)))</f>
        <v>10</v>
      </c>
      <c r="CE11" s="143" cm="1">
        <f t="array" aca="1" ref="CE11" ca="1">RANK(INDIRECT("'"&amp;_xlfn.CONCAT("alpha ",CE$2)&amp;"'!"&amp;_xlfn.CONCAT(CE$84,$D93)),INDIRECT("'"&amp;_xlfn.CONCAT("alpha ",CE$2)&amp;"'!"&amp;_xlfn.CONCAT("B",$D93)):INDIRECT("'"&amp;_xlfn.CONCAT("alpha ",CE$2)&amp;"'!"&amp;_xlfn.CONCAT("AA",$D93)))</f>
        <v>13</v>
      </c>
      <c r="CF11" s="136" cm="1">
        <f t="array" aca="1" ref="CF11" ca="1">RANK(INDIRECT("'"&amp;_xlfn.CONCAT("alpha ",CF$2)&amp;"'!"&amp;_xlfn.CONCAT(CF$84,$D93)),INDIRECT("'"&amp;_xlfn.CONCAT("alpha ",CF$2)&amp;"'!"&amp;_xlfn.CONCAT("B",$D93)):INDIRECT("'"&amp;_xlfn.CONCAT("alpha ",CF$2)&amp;"'!"&amp;_xlfn.CONCAT("AA",$D93)))</f>
        <v>10</v>
      </c>
      <c r="CG11" s="125" cm="1">
        <f t="array" aca="1" ref="CG11" ca="1">RANK(INDIRECT("'"&amp;_xlfn.CONCAT("alpha ",CG$2)&amp;"'!"&amp;_xlfn.CONCAT(CG$84,$D93)),INDIRECT("'"&amp;_xlfn.CONCAT("alpha ",CG$2)&amp;"'!"&amp;_xlfn.CONCAT("B",$D93)):INDIRECT("'"&amp;_xlfn.CONCAT("alpha ",CG$2)&amp;"'!"&amp;_xlfn.CONCAT("AA",$D93)))</f>
        <v>8</v>
      </c>
      <c r="CH11" s="125" cm="1">
        <f t="array" aca="1" ref="CH11" ca="1">RANK(INDIRECT("'"&amp;_xlfn.CONCAT("alpha ",CH$2)&amp;"'!"&amp;_xlfn.CONCAT(CH$84,$D93)),INDIRECT("'"&amp;_xlfn.CONCAT("alpha ",CH$2)&amp;"'!"&amp;_xlfn.CONCAT("B",$D93)):INDIRECT("'"&amp;_xlfn.CONCAT("alpha ",CH$2)&amp;"'!"&amp;_xlfn.CONCAT("AA",$D93)))</f>
        <v>5</v>
      </c>
      <c r="CI11" s="143" cm="1">
        <f t="array" aca="1" ref="CI11" ca="1">RANK(INDIRECT("'"&amp;_xlfn.CONCAT("alpha ",CI$2)&amp;"'!"&amp;_xlfn.CONCAT(CI$84,$D93)),INDIRECT("'"&amp;_xlfn.CONCAT("alpha ",CI$2)&amp;"'!"&amp;_xlfn.CONCAT("B",$D93)):INDIRECT("'"&amp;_xlfn.CONCAT("alpha ",CI$2)&amp;"'!"&amp;_xlfn.CONCAT("AA",$D93)))</f>
        <v>7</v>
      </c>
      <c r="CJ11" s="136" cm="1">
        <f t="array" aca="1" ref="CJ11" ca="1">RANK(INDIRECT("'"&amp;_xlfn.CONCAT("alpha ",CJ$2)&amp;"'!"&amp;_xlfn.CONCAT(CJ$84,$D93)),INDIRECT("'"&amp;_xlfn.CONCAT("alpha ",CJ$2)&amp;"'!"&amp;_xlfn.CONCAT("B",$D93)):INDIRECT("'"&amp;_xlfn.CONCAT("alpha ",CJ$2)&amp;"'!"&amp;_xlfn.CONCAT("AA",$D93)))</f>
        <v>8</v>
      </c>
      <c r="CK11" s="125" cm="1">
        <f t="array" aca="1" ref="CK11" ca="1">RANK(INDIRECT("'"&amp;_xlfn.CONCAT("alpha ",CK$2)&amp;"'!"&amp;_xlfn.CONCAT(CK$84,$D93)),INDIRECT("'"&amp;_xlfn.CONCAT("alpha ",CK$2)&amp;"'!"&amp;_xlfn.CONCAT("B",$D93)):INDIRECT("'"&amp;_xlfn.CONCAT("alpha ",CK$2)&amp;"'!"&amp;_xlfn.CONCAT("AA",$D93)))</f>
        <v>9</v>
      </c>
      <c r="CL11" s="125" cm="1">
        <f t="array" aca="1" ref="CL11" ca="1">RANK(INDIRECT("'"&amp;_xlfn.CONCAT("alpha ",CL$2)&amp;"'!"&amp;_xlfn.CONCAT(CL$84,$D93)),INDIRECT("'"&amp;_xlfn.CONCAT("alpha ",CL$2)&amp;"'!"&amp;_xlfn.CONCAT("B",$D93)):INDIRECT("'"&amp;_xlfn.CONCAT("alpha ",CL$2)&amp;"'!"&amp;_xlfn.CONCAT("AA",$D93)))</f>
        <v>15</v>
      </c>
      <c r="CM11" s="143" cm="1">
        <f t="array" aca="1" ref="CM11" ca="1">RANK(INDIRECT("'"&amp;_xlfn.CONCAT("alpha ",CM$2)&amp;"'!"&amp;_xlfn.CONCAT(CM$84,$D93)),INDIRECT("'"&amp;_xlfn.CONCAT("alpha ",CM$2)&amp;"'!"&amp;_xlfn.CONCAT("B",$D93)):INDIRECT("'"&amp;_xlfn.CONCAT("alpha ",CM$2)&amp;"'!"&amp;_xlfn.CONCAT("AA",$D93)))</f>
        <v>10</v>
      </c>
      <c r="CN11" s="136" cm="1">
        <f t="array" aca="1" ref="CN11" ca="1">RANK(INDIRECT("'"&amp;_xlfn.CONCAT("alpha ",CN$2)&amp;"'!"&amp;_xlfn.CONCAT(CN$84,$D93)),INDIRECT("'"&amp;_xlfn.CONCAT("alpha ",CN$2)&amp;"'!"&amp;_xlfn.CONCAT("B",$D93)):INDIRECT("'"&amp;_xlfn.CONCAT("alpha ",CN$2)&amp;"'!"&amp;_xlfn.CONCAT("AA",$D93)))</f>
        <v>24</v>
      </c>
      <c r="CO11" s="125" cm="1">
        <f t="array" aca="1" ref="CO11" ca="1">RANK(INDIRECT("'"&amp;_xlfn.CONCAT("alpha ",CO$2)&amp;"'!"&amp;_xlfn.CONCAT(CO$84,$D93)),INDIRECT("'"&amp;_xlfn.CONCAT("alpha ",CO$2)&amp;"'!"&amp;_xlfn.CONCAT("B",$D93)):INDIRECT("'"&amp;_xlfn.CONCAT("alpha ",CO$2)&amp;"'!"&amp;_xlfn.CONCAT("AA",$D93)))</f>
        <v>24</v>
      </c>
      <c r="CP11" s="125" cm="1">
        <f t="array" aca="1" ref="CP11" ca="1">RANK(INDIRECT("'"&amp;_xlfn.CONCAT("alpha ",CP$2)&amp;"'!"&amp;_xlfn.CONCAT(CP$84,$D93)),INDIRECT("'"&amp;_xlfn.CONCAT("alpha ",CP$2)&amp;"'!"&amp;_xlfn.CONCAT("B",$D93)):INDIRECT("'"&amp;_xlfn.CONCAT("alpha ",CP$2)&amp;"'!"&amp;_xlfn.CONCAT("AA",$D93)))</f>
        <v>20</v>
      </c>
      <c r="CQ11" s="134" cm="1">
        <f t="array" aca="1" ref="CQ11" ca="1">RANK(INDIRECT("'"&amp;_xlfn.CONCAT("alpha ",CQ$2)&amp;"'!"&amp;_xlfn.CONCAT(CQ$84,$D93)),INDIRECT("'"&amp;_xlfn.CONCAT("alpha ",CQ$2)&amp;"'!"&amp;_xlfn.CONCAT("B",$D93)):INDIRECT("'"&amp;_xlfn.CONCAT("alpha ",CQ$2)&amp;"'!"&amp;_xlfn.CONCAT("AA",$D93)))</f>
        <v>21</v>
      </c>
      <c r="CR11" s="142" cm="1">
        <f t="array" aca="1" ref="CR11" ca="1">RANK(INDIRECT("'"&amp;_xlfn.CONCAT("alpha ",CR$2)&amp;"'!"&amp;_xlfn.CONCAT(CR$84,$D93)),INDIRECT("'"&amp;_xlfn.CONCAT("alpha ",CR$2)&amp;"'!"&amp;_xlfn.CONCAT("B",$D93)):INDIRECT("'"&amp;_xlfn.CONCAT("alpha ",CR$2)&amp;"'!"&amp;_xlfn.CONCAT("AA",$D93)))</f>
        <v>15</v>
      </c>
      <c r="CS11" s="125" cm="1">
        <f t="array" aca="1" ref="CS11" ca="1">RANK(INDIRECT("'"&amp;_xlfn.CONCAT("alpha ",CS$2)&amp;"'!"&amp;_xlfn.CONCAT(CS$84,$D93)),INDIRECT("'"&amp;_xlfn.CONCAT("alpha ",CS$2)&amp;"'!"&amp;_xlfn.CONCAT("B",$D93)):INDIRECT("'"&amp;_xlfn.CONCAT("alpha ",CS$2)&amp;"'!"&amp;_xlfn.CONCAT("AA",$D93)))</f>
        <v>15</v>
      </c>
      <c r="CT11" s="125" cm="1">
        <f t="array" aca="1" ref="CT11" ca="1">RANK(INDIRECT("'"&amp;_xlfn.CONCAT("alpha ",CT$2)&amp;"'!"&amp;_xlfn.CONCAT(CT$84,$D93)),INDIRECT("'"&amp;_xlfn.CONCAT("alpha ",CT$2)&amp;"'!"&amp;_xlfn.CONCAT("B",$D93)):INDIRECT("'"&amp;_xlfn.CONCAT("alpha ",CT$2)&amp;"'!"&amp;_xlfn.CONCAT("AA",$D93)))</f>
        <v>19</v>
      </c>
      <c r="CU11" s="143" cm="1">
        <f t="array" aca="1" ref="CU11" ca="1">RANK(INDIRECT("'"&amp;_xlfn.CONCAT("alpha ",CU$2)&amp;"'!"&amp;_xlfn.CONCAT(CU$84,$D93)),INDIRECT("'"&amp;_xlfn.CONCAT("alpha ",CU$2)&amp;"'!"&amp;_xlfn.CONCAT("B",$D93)):INDIRECT("'"&amp;_xlfn.CONCAT("alpha ",CU$2)&amp;"'!"&amp;_xlfn.CONCAT("AA",$D93)))</f>
        <v>20</v>
      </c>
      <c r="CV11" s="136" cm="1">
        <f t="array" aca="1" ref="CV11" ca="1">RANK(INDIRECT("'"&amp;_xlfn.CONCAT("alpha ",CV$2)&amp;"'!"&amp;_xlfn.CONCAT(CV$84,$D93)),INDIRECT("'"&amp;_xlfn.CONCAT("alpha ",CV$2)&amp;"'!"&amp;_xlfn.CONCAT("B",$D93)):INDIRECT("'"&amp;_xlfn.CONCAT("alpha ",CV$2)&amp;"'!"&amp;_xlfn.CONCAT("AA",$D93)))</f>
        <v>9</v>
      </c>
      <c r="CW11" s="125" cm="1">
        <f t="array" aca="1" ref="CW11" ca="1">RANK(INDIRECT("'"&amp;_xlfn.CONCAT("alpha ",CW$2)&amp;"'!"&amp;_xlfn.CONCAT(CW$84,$D93)),INDIRECT("'"&amp;_xlfn.CONCAT("alpha ",CW$2)&amp;"'!"&amp;_xlfn.CONCAT("B",$D93)):INDIRECT("'"&amp;_xlfn.CONCAT("alpha ",CW$2)&amp;"'!"&amp;_xlfn.CONCAT("AA",$D93)))</f>
        <v>10</v>
      </c>
      <c r="CX11" s="125" cm="1">
        <f t="array" aca="1" ref="CX11" ca="1">RANK(INDIRECT("'"&amp;_xlfn.CONCAT("alpha ",CX$2)&amp;"'!"&amp;_xlfn.CONCAT(CX$84,$D93)),INDIRECT("'"&amp;_xlfn.CONCAT("alpha ",CX$2)&amp;"'!"&amp;_xlfn.CONCAT("B",$D93)):INDIRECT("'"&amp;_xlfn.CONCAT("alpha ",CX$2)&amp;"'!"&amp;_xlfn.CONCAT("AA",$D93)))</f>
        <v>6</v>
      </c>
      <c r="CY11" s="143" cm="1">
        <f t="array" aca="1" ref="CY11" ca="1">RANK(INDIRECT("'"&amp;_xlfn.CONCAT("alpha ",CY$2)&amp;"'!"&amp;_xlfn.CONCAT(CY$84,$D93)),INDIRECT("'"&amp;_xlfn.CONCAT("alpha ",CY$2)&amp;"'!"&amp;_xlfn.CONCAT("B",$D93)):INDIRECT("'"&amp;_xlfn.CONCAT("alpha ",CY$2)&amp;"'!"&amp;_xlfn.CONCAT("AA",$D93)))</f>
        <v>6</v>
      </c>
      <c r="CZ11" s="136" cm="1">
        <f t="array" aca="1" ref="CZ11" ca="1">RANK(INDIRECT("'"&amp;_xlfn.CONCAT("alpha ",CZ$2)&amp;"'!"&amp;_xlfn.CONCAT(CZ$84,$D93)),INDIRECT("'"&amp;_xlfn.CONCAT("alpha ",CZ$2)&amp;"'!"&amp;_xlfn.CONCAT("B",$D93)):INDIRECT("'"&amp;_xlfn.CONCAT("alpha ",CZ$2)&amp;"'!"&amp;_xlfn.CONCAT("AA",$D93)))</f>
        <v>22</v>
      </c>
      <c r="DA11" s="148" cm="1">
        <f t="array" aca="1" ref="DA11" ca="1">RANK(INDIRECT("'"&amp;_xlfn.CONCAT("alpha ",DA$2)&amp;"'!"&amp;_xlfn.CONCAT(DA$84,$D93)),INDIRECT("'"&amp;_xlfn.CONCAT("alpha ",DA$2)&amp;"'!"&amp;_xlfn.CONCAT("B",$D93)):INDIRECT("'"&amp;_xlfn.CONCAT("alpha ",DA$2)&amp;"'!"&amp;_xlfn.CONCAT("AA",$D93)))</f>
        <v>22</v>
      </c>
      <c r="DB11" s="148" cm="1">
        <f t="array" aca="1" ref="DB11" ca="1">RANK(INDIRECT("'"&amp;_xlfn.CONCAT("alpha ",DB$2)&amp;"'!"&amp;_xlfn.CONCAT(DB$84,$D93)),INDIRECT("'"&amp;_xlfn.CONCAT("alpha ",DB$2)&amp;"'!"&amp;_xlfn.CONCAT("B",$D93)):INDIRECT("'"&amp;_xlfn.CONCAT("alpha ",DB$2)&amp;"'!"&amp;_xlfn.CONCAT("AA",$D93)))</f>
        <v>14</v>
      </c>
      <c r="DC11" s="149" cm="1">
        <f t="array" aca="1" ref="DC11" ca="1">RANK(INDIRECT("'"&amp;_xlfn.CONCAT("alpha ",DC$2)&amp;"'!"&amp;_xlfn.CONCAT(DC$84,$D93)),INDIRECT("'"&amp;_xlfn.CONCAT("alpha ",DC$2)&amp;"'!"&amp;_xlfn.CONCAT("B",$D93)):INDIRECT("'"&amp;_xlfn.CONCAT("alpha ",DC$2)&amp;"'!"&amp;_xlfn.CONCAT("AA",$D93)))</f>
        <v>16</v>
      </c>
    </row>
    <row r="12" spans="1:107" ht="90" customHeight="1" x14ac:dyDescent="0.25">
      <c r="A12" s="22" t="str">
        <f>formatting!C11</f>
        <v>Petri</v>
      </c>
      <c r="B12" s="23" t="str">
        <f>formatting!D11</f>
        <v>T8</v>
      </c>
      <c r="C12" s="134"/>
      <c r="D12" s="142" cm="1">
        <f t="array" aca="1" ref="D12" ca="1">RANK(INDIRECT("'"&amp;_xlfn.CONCAT("alpha ",D$2)&amp;"'!"&amp;_xlfn.CONCAT(D$84,$D94)),INDIRECT("'"&amp;_xlfn.CONCAT("alpha ",D$2)&amp;"'!"&amp;_xlfn.CONCAT("B",$D94)):INDIRECT("'"&amp;_xlfn.CONCAT("alpha ",D$2)&amp;"'!"&amp;_xlfn.CONCAT("AA",$D94)))</f>
        <v>16</v>
      </c>
      <c r="E12" s="136" cm="1">
        <f t="array" aca="1" ref="E12" ca="1">RANK(INDIRECT("'"&amp;_xlfn.CONCAT("alpha ",E$2)&amp;"'!"&amp;_xlfn.CONCAT(E$84,$D94)),INDIRECT("'"&amp;_xlfn.CONCAT("alpha ",E$2)&amp;"'!"&amp;_xlfn.CONCAT("B",$D94)):INDIRECT("'"&amp;_xlfn.CONCAT("alpha ",E$2)&amp;"'!"&amp;_xlfn.CONCAT("AA",$D94)))</f>
        <v>18</v>
      </c>
      <c r="F12" s="136" cm="1">
        <f t="array" aca="1" ref="F12" ca="1">RANK(INDIRECT("'"&amp;_xlfn.CONCAT("alpha ",F$2)&amp;"'!"&amp;_xlfn.CONCAT(F$84,$D94)),INDIRECT("'"&amp;_xlfn.CONCAT("alpha ",F$2)&amp;"'!"&amp;_xlfn.CONCAT("B",$D94)):INDIRECT("'"&amp;_xlfn.CONCAT("alpha ",F$2)&amp;"'!"&amp;_xlfn.CONCAT("AA",$D94)))</f>
        <v>9</v>
      </c>
      <c r="G12" s="154" cm="1">
        <f t="array" aca="1" ref="G12" ca="1">RANK(INDIRECT("'"&amp;_xlfn.CONCAT("alpha ",G$2)&amp;"'!"&amp;_xlfn.CONCAT(G$84,$D94)),INDIRECT("'"&amp;_xlfn.CONCAT("alpha ",G$2)&amp;"'!"&amp;_xlfn.CONCAT("B",$D94)):INDIRECT("'"&amp;_xlfn.CONCAT("alpha ",G$2)&amp;"'!"&amp;_xlfn.CONCAT("AA",$D94)))</f>
        <v>12</v>
      </c>
      <c r="H12" s="142" cm="1">
        <f t="array" aca="1" ref="H12" ca="1">RANK(INDIRECT("'"&amp;_xlfn.CONCAT("alpha ",H$2)&amp;"'!"&amp;_xlfn.CONCAT(H$84,$D94)),INDIRECT("'"&amp;_xlfn.CONCAT("alpha ",H$2)&amp;"'!"&amp;_xlfn.CONCAT("B",$D94)):INDIRECT("'"&amp;_xlfn.CONCAT("alpha ",H$2)&amp;"'!"&amp;_xlfn.CONCAT("AA",$D94)))</f>
        <v>3</v>
      </c>
      <c r="I12" s="125" cm="1">
        <f t="array" aca="1" ref="I12" ca="1">RANK(INDIRECT("'"&amp;_xlfn.CONCAT("alpha ",I$2)&amp;"'!"&amp;_xlfn.CONCAT(I$84,$D94)),INDIRECT("'"&amp;_xlfn.CONCAT("alpha ",I$2)&amp;"'!"&amp;_xlfn.CONCAT("B",$D94)):INDIRECT("'"&amp;_xlfn.CONCAT("alpha ",I$2)&amp;"'!"&amp;_xlfn.CONCAT("AA",$D94)))</f>
        <v>4</v>
      </c>
      <c r="J12" s="125" cm="1">
        <f t="array" aca="1" ref="J12" ca="1">RANK(INDIRECT("'"&amp;_xlfn.CONCAT("alpha ",J$2)&amp;"'!"&amp;_xlfn.CONCAT(J$84,$D94)),INDIRECT("'"&amp;_xlfn.CONCAT("alpha ",J$2)&amp;"'!"&amp;_xlfn.CONCAT("B",$D94)):INDIRECT("'"&amp;_xlfn.CONCAT("alpha ",J$2)&amp;"'!"&amp;_xlfn.CONCAT("AA",$D94)))</f>
        <v>2</v>
      </c>
      <c r="K12" s="143" cm="1">
        <f t="array" aca="1" ref="K12" ca="1">RANK(INDIRECT("'"&amp;_xlfn.CONCAT("alpha ",K$2)&amp;"'!"&amp;_xlfn.CONCAT(K$84,$D94)),INDIRECT("'"&amp;_xlfn.CONCAT("alpha ",K$2)&amp;"'!"&amp;_xlfn.CONCAT("B",$D94)):INDIRECT("'"&amp;_xlfn.CONCAT("alpha ",K$2)&amp;"'!"&amp;_xlfn.CONCAT("AA",$D94)))</f>
        <v>2</v>
      </c>
      <c r="L12" s="136" cm="1">
        <f t="array" aca="1" ref="L12" ca="1">RANK(INDIRECT("'"&amp;_xlfn.CONCAT("alpha ",L$2)&amp;"'!"&amp;_xlfn.CONCAT(L$84,$D94)),INDIRECT("'"&amp;_xlfn.CONCAT("alpha ",L$2)&amp;"'!"&amp;_xlfn.CONCAT("B",$D94)):INDIRECT("'"&amp;_xlfn.CONCAT("alpha ",L$2)&amp;"'!"&amp;_xlfn.CONCAT("AA",$D94)))</f>
        <v>4</v>
      </c>
      <c r="M12" s="125" cm="1">
        <f t="array" aca="1" ref="M12" ca="1">RANK(INDIRECT("'"&amp;_xlfn.CONCAT("alpha ",M$2)&amp;"'!"&amp;_xlfn.CONCAT(M$84,$D94)),INDIRECT("'"&amp;_xlfn.CONCAT("alpha ",M$2)&amp;"'!"&amp;_xlfn.CONCAT("B",$D94)):INDIRECT("'"&amp;_xlfn.CONCAT("alpha ",M$2)&amp;"'!"&amp;_xlfn.CONCAT("AA",$D94)))</f>
        <v>2</v>
      </c>
      <c r="N12" s="125" cm="1">
        <f t="array" aca="1" ref="N12" ca="1">RANK(INDIRECT("'"&amp;_xlfn.CONCAT("alpha ",N$2)&amp;"'!"&amp;_xlfn.CONCAT(N$84,$D94)),INDIRECT("'"&amp;_xlfn.CONCAT("alpha ",N$2)&amp;"'!"&amp;_xlfn.CONCAT("B",$D94)):INDIRECT("'"&amp;_xlfn.CONCAT("alpha ",N$2)&amp;"'!"&amp;_xlfn.CONCAT("AA",$D94)))</f>
        <v>1</v>
      </c>
      <c r="O12" s="143" cm="1">
        <f t="array" aca="1" ref="O12" ca="1">RANK(INDIRECT("'"&amp;_xlfn.CONCAT("alpha ",O$2)&amp;"'!"&amp;_xlfn.CONCAT(O$84,$D94)),INDIRECT("'"&amp;_xlfn.CONCAT("alpha ",O$2)&amp;"'!"&amp;_xlfn.CONCAT("B",$D94)):INDIRECT("'"&amp;_xlfn.CONCAT("alpha ",O$2)&amp;"'!"&amp;_xlfn.CONCAT("AA",$D94)))</f>
        <v>1</v>
      </c>
      <c r="P12" s="136" cm="1">
        <f t="array" aca="1" ref="P12" ca="1">RANK(INDIRECT("'"&amp;_xlfn.CONCAT("alpha ",P$2)&amp;"'!"&amp;_xlfn.CONCAT(P$84,$D94)),INDIRECT("'"&amp;_xlfn.CONCAT("alpha ",P$2)&amp;"'!"&amp;_xlfn.CONCAT("B",$D94)):INDIRECT("'"&amp;_xlfn.CONCAT("alpha ",P$2)&amp;"'!"&amp;_xlfn.CONCAT("AA",$D94)))</f>
        <v>19</v>
      </c>
      <c r="Q12" s="125" cm="1">
        <f t="array" aca="1" ref="Q12" ca="1">RANK(INDIRECT("'"&amp;_xlfn.CONCAT("alpha ",Q$2)&amp;"'!"&amp;_xlfn.CONCAT(Q$84,$D94)),INDIRECT("'"&amp;_xlfn.CONCAT("alpha ",Q$2)&amp;"'!"&amp;_xlfn.CONCAT("B",$D94)):INDIRECT("'"&amp;_xlfn.CONCAT("alpha ",Q$2)&amp;"'!"&amp;_xlfn.CONCAT("AA",$D94)))</f>
        <v>21</v>
      </c>
      <c r="R12" s="125" cm="1">
        <f t="array" aca="1" ref="R12" ca="1">RANK(INDIRECT("'"&amp;_xlfn.CONCAT("alpha ",R$2)&amp;"'!"&amp;_xlfn.CONCAT(R$84,$D94)),INDIRECT("'"&amp;_xlfn.CONCAT("alpha ",R$2)&amp;"'!"&amp;_xlfn.CONCAT("B",$D94)):INDIRECT("'"&amp;_xlfn.CONCAT("alpha ",R$2)&amp;"'!"&amp;_xlfn.CONCAT("AA",$D94)))</f>
        <v>12</v>
      </c>
      <c r="S12" s="143" cm="1">
        <f t="array" aca="1" ref="S12" ca="1">RANK(INDIRECT("'"&amp;_xlfn.CONCAT("alpha ",S$2)&amp;"'!"&amp;_xlfn.CONCAT(S$84,$D94)),INDIRECT("'"&amp;_xlfn.CONCAT("alpha ",S$2)&amp;"'!"&amp;_xlfn.CONCAT("B",$D94)):INDIRECT("'"&amp;_xlfn.CONCAT("alpha ",S$2)&amp;"'!"&amp;_xlfn.CONCAT("AA",$D94)))</f>
        <v>15</v>
      </c>
      <c r="T12" s="136" cm="1">
        <f t="array" aca="1" ref="T12" ca="1">RANK(INDIRECT("'"&amp;_xlfn.CONCAT("alpha ",T$2)&amp;"'!"&amp;_xlfn.CONCAT(T$84,$D94)),INDIRECT("'"&amp;_xlfn.CONCAT("alpha ",T$2)&amp;"'!"&amp;_xlfn.CONCAT("B",$D94)):INDIRECT("'"&amp;_xlfn.CONCAT("alpha ",T$2)&amp;"'!"&amp;_xlfn.CONCAT("AA",$D94)))</f>
        <v>8</v>
      </c>
      <c r="U12" s="125" cm="1">
        <f t="array" aca="1" ref="U12" ca="1">RANK(INDIRECT("'"&amp;_xlfn.CONCAT("alpha ",U$2)&amp;"'!"&amp;_xlfn.CONCAT(U$84,$D94)),INDIRECT("'"&amp;_xlfn.CONCAT("alpha ",U$2)&amp;"'!"&amp;_xlfn.CONCAT("B",$D94)):INDIRECT("'"&amp;_xlfn.CONCAT("alpha ",U$2)&amp;"'!"&amp;_xlfn.CONCAT("AA",$D94)))</f>
        <v>9</v>
      </c>
      <c r="V12" s="125" cm="1">
        <f t="array" aca="1" ref="V12" ca="1">RANK(INDIRECT("'"&amp;_xlfn.CONCAT("alpha ",V$2)&amp;"'!"&amp;_xlfn.CONCAT(V$84,$D94)),INDIRECT("'"&amp;_xlfn.CONCAT("alpha ",V$2)&amp;"'!"&amp;_xlfn.CONCAT("B",$D94)):INDIRECT("'"&amp;_xlfn.CONCAT("alpha ",V$2)&amp;"'!"&amp;_xlfn.CONCAT("AA",$D94)))</f>
        <v>7</v>
      </c>
      <c r="W12" s="143" cm="1">
        <f t="array" aca="1" ref="W12" ca="1">RANK(INDIRECT("'"&amp;_xlfn.CONCAT("alpha ",W$2)&amp;"'!"&amp;_xlfn.CONCAT(W$84,$D94)),INDIRECT("'"&amp;_xlfn.CONCAT("alpha ",W$2)&amp;"'!"&amp;_xlfn.CONCAT("B",$D94)):INDIRECT("'"&amp;_xlfn.CONCAT("alpha ",W$2)&amp;"'!"&amp;_xlfn.CONCAT("AA",$D94)))</f>
        <v>7</v>
      </c>
      <c r="X12" s="136" cm="1">
        <f t="array" aca="1" ref="X12" ca="1">RANK(INDIRECT("'"&amp;_xlfn.CONCAT("alpha ",X$2)&amp;"'!"&amp;_xlfn.CONCAT(X$84,$D94)),INDIRECT("'"&amp;_xlfn.CONCAT("alpha ",X$2)&amp;"'!"&amp;_xlfn.CONCAT("B",$D94)):INDIRECT("'"&amp;_xlfn.CONCAT("alpha ",X$2)&amp;"'!"&amp;_xlfn.CONCAT("AA",$D94)))</f>
        <v>13</v>
      </c>
      <c r="Y12" s="125" cm="1">
        <f t="array" aca="1" ref="Y12" ca="1">RANK(INDIRECT("'"&amp;_xlfn.CONCAT("alpha ",Y$2)&amp;"'!"&amp;_xlfn.CONCAT(Y$84,$D94)),INDIRECT("'"&amp;_xlfn.CONCAT("alpha ",Y$2)&amp;"'!"&amp;_xlfn.CONCAT("B",$D94)):INDIRECT("'"&amp;_xlfn.CONCAT("alpha ",Y$2)&amp;"'!"&amp;_xlfn.CONCAT("AA",$D94)))</f>
        <v>11</v>
      </c>
      <c r="Z12" s="125" cm="1">
        <f t="array" aca="1" ref="Z12" ca="1">RANK(INDIRECT("'"&amp;_xlfn.CONCAT("alpha ",Z$2)&amp;"'!"&amp;_xlfn.CONCAT(Z$84,$D94)),INDIRECT("'"&amp;_xlfn.CONCAT("alpha ",Z$2)&amp;"'!"&amp;_xlfn.CONCAT("B",$D94)):INDIRECT("'"&amp;_xlfn.CONCAT("alpha ",Z$2)&amp;"'!"&amp;_xlfn.CONCAT("AA",$D94)))</f>
        <v>6</v>
      </c>
      <c r="AA12" s="143" cm="1">
        <f t="array" aca="1" ref="AA12" ca="1">RANK(INDIRECT("'"&amp;_xlfn.CONCAT("alpha ",AA$2)&amp;"'!"&amp;_xlfn.CONCAT(AA$84,$D94)),INDIRECT("'"&amp;_xlfn.CONCAT("alpha ",AA$2)&amp;"'!"&amp;_xlfn.CONCAT("B",$D94)):INDIRECT("'"&amp;_xlfn.CONCAT("alpha ",AA$2)&amp;"'!"&amp;_xlfn.CONCAT("AA",$D94)))</f>
        <v>6</v>
      </c>
      <c r="AB12" s="136" cm="1">
        <f t="array" aca="1" ref="AB12" ca="1">RANK(INDIRECT("'"&amp;_xlfn.CONCAT("alpha ",AB$2)&amp;"'!"&amp;_xlfn.CONCAT(AB$84,$D94)),INDIRECT("'"&amp;_xlfn.CONCAT("alpha ",AB$2)&amp;"'!"&amp;_xlfn.CONCAT("B",$D94)):INDIRECT("'"&amp;_xlfn.CONCAT("alpha ",AB$2)&amp;"'!"&amp;_xlfn.CONCAT("AA",$D94)))</f>
        <v>21</v>
      </c>
      <c r="AC12" s="125" cm="1">
        <f t="array" aca="1" ref="AC12" ca="1">RANK(INDIRECT("'"&amp;_xlfn.CONCAT("alpha ",AC$2)&amp;"'!"&amp;_xlfn.CONCAT(AC$84,$D94)),INDIRECT("'"&amp;_xlfn.CONCAT("alpha ",AC$2)&amp;"'!"&amp;_xlfn.CONCAT("B",$D94)):INDIRECT("'"&amp;_xlfn.CONCAT("alpha ",AC$2)&amp;"'!"&amp;_xlfn.CONCAT("AA",$D94)))</f>
        <v>22</v>
      </c>
      <c r="AD12" s="125" cm="1">
        <f t="array" aca="1" ref="AD12" ca="1">RANK(INDIRECT("'"&amp;_xlfn.CONCAT("alpha ",AD$2)&amp;"'!"&amp;_xlfn.CONCAT(AD$84,$D94)),INDIRECT("'"&amp;_xlfn.CONCAT("alpha ",AD$2)&amp;"'!"&amp;_xlfn.CONCAT("B",$D94)):INDIRECT("'"&amp;_xlfn.CONCAT("alpha ",AD$2)&amp;"'!"&amp;_xlfn.CONCAT("AA",$D94)))</f>
        <v>13</v>
      </c>
      <c r="AE12" s="143" cm="1">
        <f t="array" aca="1" ref="AE12" ca="1">RANK(INDIRECT("'"&amp;_xlfn.CONCAT("alpha ",AE$2)&amp;"'!"&amp;_xlfn.CONCAT(AE$84,$D94)),INDIRECT("'"&amp;_xlfn.CONCAT("alpha ",AE$2)&amp;"'!"&amp;_xlfn.CONCAT("B",$D94)):INDIRECT("'"&amp;_xlfn.CONCAT("alpha ",AE$2)&amp;"'!"&amp;_xlfn.CONCAT("AA",$D94)))</f>
        <v>16</v>
      </c>
      <c r="AF12" s="136" cm="1">
        <f t="array" aca="1" ref="AF12" ca="1">RANK(INDIRECT("'"&amp;_xlfn.CONCAT("alpha ",AF$2)&amp;"'!"&amp;_xlfn.CONCAT(AF$84,$D94)),INDIRECT("'"&amp;_xlfn.CONCAT("alpha ",AF$2)&amp;"'!"&amp;_xlfn.CONCAT("B",$D94)):INDIRECT("'"&amp;_xlfn.CONCAT("alpha ",AF$2)&amp;"'!"&amp;_xlfn.CONCAT("AA",$D94)))</f>
        <v>7</v>
      </c>
      <c r="AG12" s="125" cm="1">
        <f t="array" aca="1" ref="AG12" ca="1">RANK(INDIRECT("'"&amp;_xlfn.CONCAT("alpha ",AG$2)&amp;"'!"&amp;_xlfn.CONCAT(AG$84,$D94)),INDIRECT("'"&amp;_xlfn.CONCAT("alpha ",AG$2)&amp;"'!"&amp;_xlfn.CONCAT("B",$D94)):INDIRECT("'"&amp;_xlfn.CONCAT("alpha ",AG$2)&amp;"'!"&amp;_xlfn.CONCAT("AA",$D94)))</f>
        <v>8</v>
      </c>
      <c r="AH12" s="125" cm="1">
        <f t="array" aca="1" ref="AH12" ca="1">RANK(INDIRECT("'"&amp;_xlfn.CONCAT("alpha ",AH$2)&amp;"'!"&amp;_xlfn.CONCAT(AH$84,$D94)),INDIRECT("'"&amp;_xlfn.CONCAT("alpha ",AH$2)&amp;"'!"&amp;_xlfn.CONCAT("B",$D94)):INDIRECT("'"&amp;_xlfn.CONCAT("alpha ",AH$2)&amp;"'!"&amp;_xlfn.CONCAT("AA",$D94)))</f>
        <v>4</v>
      </c>
      <c r="AI12" s="143" cm="1">
        <f t="array" aca="1" ref="AI12" ca="1">RANK(INDIRECT("'"&amp;_xlfn.CONCAT("alpha ",AI$2)&amp;"'!"&amp;_xlfn.CONCAT(AI$84,$D94)),INDIRECT("'"&amp;_xlfn.CONCAT("alpha ",AI$2)&amp;"'!"&amp;_xlfn.CONCAT("B",$D94)):INDIRECT("'"&amp;_xlfn.CONCAT("alpha ",AI$2)&amp;"'!"&amp;_xlfn.CONCAT("AA",$D94)))</f>
        <v>8</v>
      </c>
      <c r="AJ12" s="136" cm="1">
        <f t="array" aca="1" ref="AJ12" ca="1">RANK(INDIRECT("'"&amp;_xlfn.CONCAT("alpha ",AJ$2)&amp;"'!"&amp;_xlfn.CONCAT(AJ$84,$D94)),INDIRECT("'"&amp;_xlfn.CONCAT("alpha ",AJ$2)&amp;"'!"&amp;_xlfn.CONCAT("B",$D94)):INDIRECT("'"&amp;_xlfn.CONCAT("alpha ",AJ$2)&amp;"'!"&amp;_xlfn.CONCAT("AA",$D94)))</f>
        <v>12</v>
      </c>
      <c r="AK12" s="125" cm="1">
        <f t="array" aca="1" ref="AK12" ca="1">RANK(INDIRECT("'"&amp;_xlfn.CONCAT("alpha ",AK$2)&amp;"'!"&amp;_xlfn.CONCAT(AK$84,$D94)),INDIRECT("'"&amp;_xlfn.CONCAT("alpha ",AK$2)&amp;"'!"&amp;_xlfn.CONCAT("B",$D94)):INDIRECT("'"&amp;_xlfn.CONCAT("alpha ",AK$2)&amp;"'!"&amp;_xlfn.CONCAT("AA",$D94)))</f>
        <v>10</v>
      </c>
      <c r="AL12" s="125" cm="1">
        <f t="array" aca="1" ref="AL12" ca="1">RANK(INDIRECT("'"&amp;_xlfn.CONCAT("alpha ",AL$2)&amp;"'!"&amp;_xlfn.CONCAT(AL$84,$D94)),INDIRECT("'"&amp;_xlfn.CONCAT("alpha ",AL$2)&amp;"'!"&amp;_xlfn.CONCAT("B",$D94)):INDIRECT("'"&amp;_xlfn.CONCAT("alpha ",AL$2)&amp;"'!"&amp;_xlfn.CONCAT("AA",$D94)))</f>
        <v>5</v>
      </c>
      <c r="AM12" s="143" cm="1">
        <f t="array" aca="1" ref="AM12" ca="1">RANK(INDIRECT("'"&amp;_xlfn.CONCAT("alpha ",AM$2)&amp;"'!"&amp;_xlfn.CONCAT(AM$84,$D94)),INDIRECT("'"&amp;_xlfn.CONCAT("alpha ",AM$2)&amp;"'!"&amp;_xlfn.CONCAT("B",$D94)):INDIRECT("'"&amp;_xlfn.CONCAT("alpha ",AM$2)&amp;"'!"&amp;_xlfn.CONCAT("AA",$D94)))</f>
        <v>4</v>
      </c>
      <c r="AN12" s="136" cm="1">
        <f t="array" aca="1" ref="AN12" ca="1">RANK(INDIRECT("'"&amp;_xlfn.CONCAT("alpha ",AN$2)&amp;"'!"&amp;_xlfn.CONCAT(AN$84,$D94)),INDIRECT("'"&amp;_xlfn.CONCAT("alpha ",AN$2)&amp;"'!"&amp;_xlfn.CONCAT("B",$D94)):INDIRECT("'"&amp;_xlfn.CONCAT("alpha ",AN$2)&amp;"'!"&amp;_xlfn.CONCAT("AA",$D94)))</f>
        <v>17</v>
      </c>
      <c r="AO12" s="125" cm="1">
        <f t="array" aca="1" ref="AO12" ca="1">RANK(INDIRECT("'"&amp;_xlfn.CONCAT("alpha ",AO$2)&amp;"'!"&amp;_xlfn.CONCAT(AO$84,$D94)),INDIRECT("'"&amp;_xlfn.CONCAT("alpha ",AO$2)&amp;"'!"&amp;_xlfn.CONCAT("B",$D94)):INDIRECT("'"&amp;_xlfn.CONCAT("alpha ",AO$2)&amp;"'!"&amp;_xlfn.CONCAT("AA",$D94)))</f>
        <v>17</v>
      </c>
      <c r="AP12" s="125" cm="1">
        <f t="array" aca="1" ref="AP12" ca="1">RANK(INDIRECT("'"&amp;_xlfn.CONCAT("alpha ",AP$2)&amp;"'!"&amp;_xlfn.CONCAT(AP$84,$D94)),INDIRECT("'"&amp;_xlfn.CONCAT("alpha ",AP$2)&amp;"'!"&amp;_xlfn.CONCAT("B",$D94)):INDIRECT("'"&amp;_xlfn.CONCAT("alpha ",AP$2)&amp;"'!"&amp;_xlfn.CONCAT("AA",$D94)))</f>
        <v>18</v>
      </c>
      <c r="AQ12" s="143" cm="1">
        <f t="array" aca="1" ref="AQ12" ca="1">RANK(INDIRECT("'"&amp;_xlfn.CONCAT("alpha ",AQ$2)&amp;"'!"&amp;_xlfn.CONCAT(AQ$84,$D94)),INDIRECT("'"&amp;_xlfn.CONCAT("alpha ",AQ$2)&amp;"'!"&amp;_xlfn.CONCAT("B",$D94)):INDIRECT("'"&amp;_xlfn.CONCAT("alpha ",AQ$2)&amp;"'!"&amp;_xlfn.CONCAT("AA",$D94)))</f>
        <v>18</v>
      </c>
      <c r="AR12" s="136" cm="1">
        <f t="array" aca="1" ref="AR12" ca="1">RANK(INDIRECT("'"&amp;_xlfn.CONCAT("alpha ",AR$2)&amp;"'!"&amp;_xlfn.CONCAT(AR$84,$D94)),INDIRECT("'"&amp;_xlfn.CONCAT("alpha ",AR$2)&amp;"'!"&amp;_xlfn.CONCAT("B",$D94)):INDIRECT("'"&amp;_xlfn.CONCAT("alpha ",AR$2)&amp;"'!"&amp;_xlfn.CONCAT("AA",$D94)))</f>
        <v>2</v>
      </c>
      <c r="AS12" s="125" cm="1">
        <f t="array" aca="1" ref="AS12" ca="1">RANK(INDIRECT("'"&amp;_xlfn.CONCAT("alpha ",AS$2)&amp;"'!"&amp;_xlfn.CONCAT(AS$84,$D94)),INDIRECT("'"&amp;_xlfn.CONCAT("alpha ",AS$2)&amp;"'!"&amp;_xlfn.CONCAT("B",$D94)):INDIRECT("'"&amp;_xlfn.CONCAT("alpha ",AS$2)&amp;"'!"&amp;_xlfn.CONCAT("AA",$D94)))</f>
        <v>3</v>
      </c>
      <c r="AT12" s="125" cm="1">
        <f t="array" aca="1" ref="AT12" ca="1">RANK(INDIRECT("'"&amp;_xlfn.CONCAT("alpha ",AT$2)&amp;"'!"&amp;_xlfn.CONCAT(AT$84,$D94)),INDIRECT("'"&amp;_xlfn.CONCAT("alpha ",AT$2)&amp;"'!"&amp;_xlfn.CONCAT("B",$D94)):INDIRECT("'"&amp;_xlfn.CONCAT("alpha ",AT$2)&amp;"'!"&amp;_xlfn.CONCAT("AA",$D94)))</f>
        <v>14</v>
      </c>
      <c r="AU12" s="143" cm="1">
        <f t="array" aca="1" ref="AU12" ca="1">RANK(INDIRECT("'"&amp;_xlfn.CONCAT("alpha ",AU$2)&amp;"'!"&amp;_xlfn.CONCAT(AU$84,$D94)),INDIRECT("'"&amp;_xlfn.CONCAT("alpha ",AU$2)&amp;"'!"&amp;_xlfn.CONCAT("B",$D94)):INDIRECT("'"&amp;_xlfn.CONCAT("alpha ",AU$2)&amp;"'!"&amp;_xlfn.CONCAT("AA",$D94)))</f>
        <v>10</v>
      </c>
      <c r="AV12" s="136" cm="1">
        <f t="array" aca="1" ref="AV12" ca="1">RANK(INDIRECT("'"&amp;_xlfn.CONCAT("alpha ",AV$2)&amp;"'!"&amp;_xlfn.CONCAT(AV$84,$D94)),INDIRECT("'"&amp;_xlfn.CONCAT("alpha ",AV$2)&amp;"'!"&amp;_xlfn.CONCAT("B",$D94)):INDIRECT("'"&amp;_xlfn.CONCAT("alpha ",AV$2)&amp;"'!"&amp;_xlfn.CONCAT("AA",$D94)))</f>
        <v>6</v>
      </c>
      <c r="AW12" s="125" cm="1">
        <f t="array" aca="1" ref="AW12" ca="1">RANK(INDIRECT("'"&amp;_xlfn.CONCAT("alpha ",AW$2)&amp;"'!"&amp;_xlfn.CONCAT(AW$84,$D94)),INDIRECT("'"&amp;_xlfn.CONCAT("alpha ",AW$2)&amp;"'!"&amp;_xlfn.CONCAT("B",$D94)):INDIRECT("'"&amp;_xlfn.CONCAT("alpha ",AW$2)&amp;"'!"&amp;_xlfn.CONCAT("AA",$D94)))</f>
        <v>5</v>
      </c>
      <c r="AX12" s="125" cm="1">
        <f t="array" aca="1" ref="AX12" ca="1">RANK(INDIRECT("'"&amp;_xlfn.CONCAT("alpha ",AX$2)&amp;"'!"&amp;_xlfn.CONCAT(AX$84,$D94)),INDIRECT("'"&amp;_xlfn.CONCAT("alpha ",AX$2)&amp;"'!"&amp;_xlfn.CONCAT("B",$D94)):INDIRECT("'"&amp;_xlfn.CONCAT("alpha ",AX$2)&amp;"'!"&amp;_xlfn.CONCAT("AA",$D94)))</f>
        <v>17</v>
      </c>
      <c r="AY12" s="143" cm="1">
        <f t="array" aca="1" ref="AY12" ca="1">RANK(INDIRECT("'"&amp;_xlfn.CONCAT("alpha ",AY$2)&amp;"'!"&amp;_xlfn.CONCAT(AY$84,$D94)),INDIRECT("'"&amp;_xlfn.CONCAT("alpha ",AY$2)&amp;"'!"&amp;_xlfn.CONCAT("B",$D94)):INDIRECT("'"&amp;_xlfn.CONCAT("alpha ",AY$2)&amp;"'!"&amp;_xlfn.CONCAT("AA",$D94)))</f>
        <v>14</v>
      </c>
      <c r="AZ12" s="136" cm="1">
        <f t="array" aca="1" ref="AZ12" ca="1">RANK(INDIRECT("'"&amp;_xlfn.CONCAT("alpha ",AZ$2)&amp;"'!"&amp;_xlfn.CONCAT(AZ$84,$D94)),INDIRECT("'"&amp;_xlfn.CONCAT("alpha ",AZ$2)&amp;"'!"&amp;_xlfn.CONCAT("B",$D94)):INDIRECT("'"&amp;_xlfn.CONCAT("alpha ",AZ$2)&amp;"'!"&amp;_xlfn.CONCAT("AA",$D94)))</f>
        <v>26</v>
      </c>
      <c r="BA12" s="125" cm="1">
        <f t="array" aca="1" ref="BA12" ca="1">RANK(INDIRECT("'"&amp;_xlfn.CONCAT("alpha ",BA$2)&amp;"'!"&amp;_xlfn.CONCAT(BA$84,$D94)),INDIRECT("'"&amp;_xlfn.CONCAT("alpha ",BA$2)&amp;"'!"&amp;_xlfn.CONCAT("B",$D94)):INDIRECT("'"&amp;_xlfn.CONCAT("alpha ",BA$2)&amp;"'!"&amp;_xlfn.CONCAT("AA",$D94)))</f>
        <v>26</v>
      </c>
      <c r="BB12" s="125" cm="1">
        <f t="array" aca="1" ref="BB12" ca="1">RANK(INDIRECT("'"&amp;_xlfn.CONCAT("alpha ",BB$2)&amp;"'!"&amp;_xlfn.CONCAT(BB$84,$D94)),INDIRECT("'"&amp;_xlfn.CONCAT("alpha ",BB$2)&amp;"'!"&amp;_xlfn.CONCAT("B",$D94)):INDIRECT("'"&amp;_xlfn.CONCAT("alpha ",BB$2)&amp;"'!"&amp;_xlfn.CONCAT("AA",$D94)))</f>
        <v>24</v>
      </c>
      <c r="BC12" s="143" cm="1">
        <f t="array" aca="1" ref="BC12" ca="1">RANK(INDIRECT("'"&amp;_xlfn.CONCAT("alpha ",BC$2)&amp;"'!"&amp;_xlfn.CONCAT(BC$84,$D94)),INDIRECT("'"&amp;_xlfn.CONCAT("alpha ",BC$2)&amp;"'!"&amp;_xlfn.CONCAT("B",$D94)):INDIRECT("'"&amp;_xlfn.CONCAT("alpha ",BC$2)&amp;"'!"&amp;_xlfn.CONCAT("AA",$D94)))</f>
        <v>25</v>
      </c>
      <c r="BD12" s="136" cm="1">
        <f t="array" aca="1" ref="BD12" ca="1">RANK(INDIRECT("'"&amp;_xlfn.CONCAT("alpha ",BD$2)&amp;"'!"&amp;_xlfn.CONCAT(BD$84,$D94)),INDIRECT("'"&amp;_xlfn.CONCAT("alpha ",BD$2)&amp;"'!"&amp;_xlfn.CONCAT("B",$D94)):INDIRECT("'"&amp;_xlfn.CONCAT("alpha ",BD$2)&amp;"'!"&amp;_xlfn.CONCAT("AA",$D94)))</f>
        <v>14</v>
      </c>
      <c r="BE12" s="125" cm="1">
        <f t="array" aca="1" ref="BE12" ca="1">RANK(INDIRECT("'"&amp;_xlfn.CONCAT("alpha ",BE$2)&amp;"'!"&amp;_xlfn.CONCAT(BE$84,$D94)),INDIRECT("'"&amp;_xlfn.CONCAT("alpha ",BE$2)&amp;"'!"&amp;_xlfn.CONCAT("B",$D94)):INDIRECT("'"&amp;_xlfn.CONCAT("alpha ",BE$2)&amp;"'!"&amp;_xlfn.CONCAT("AA",$D94)))</f>
        <v>14</v>
      </c>
      <c r="BF12" s="125" cm="1">
        <f t="array" aca="1" ref="BF12" ca="1">RANK(INDIRECT("'"&amp;_xlfn.CONCAT("alpha ",BF$2)&amp;"'!"&amp;_xlfn.CONCAT(BF$84,$D94)),INDIRECT("'"&amp;_xlfn.CONCAT("alpha ",BF$2)&amp;"'!"&amp;_xlfn.CONCAT("B",$D94)):INDIRECT("'"&amp;_xlfn.CONCAT("alpha ",BF$2)&amp;"'!"&amp;_xlfn.CONCAT("AA",$D94)))</f>
        <v>22</v>
      </c>
      <c r="BG12" s="143" cm="1">
        <f t="array" aca="1" ref="BG12" ca="1">RANK(INDIRECT("'"&amp;_xlfn.CONCAT("alpha ",BG$2)&amp;"'!"&amp;_xlfn.CONCAT(BG$84,$D94)),INDIRECT("'"&amp;_xlfn.CONCAT("alpha ",BG$2)&amp;"'!"&amp;_xlfn.CONCAT("B",$D94)):INDIRECT("'"&amp;_xlfn.CONCAT("alpha ",BG$2)&amp;"'!"&amp;_xlfn.CONCAT("AA",$D94)))</f>
        <v>22</v>
      </c>
      <c r="BH12" s="136" cm="1">
        <f t="array" aca="1" ref="BH12" ca="1">RANK(INDIRECT("'"&amp;_xlfn.CONCAT("alpha ",BH$2)&amp;"'!"&amp;_xlfn.CONCAT(BH$84,$D94)),INDIRECT("'"&amp;_xlfn.CONCAT("alpha ",BH$2)&amp;"'!"&amp;_xlfn.CONCAT("B",$D94)):INDIRECT("'"&amp;_xlfn.CONCAT("alpha ",BH$2)&amp;"'!"&amp;_xlfn.CONCAT("AA",$D94)))</f>
        <v>22</v>
      </c>
      <c r="BI12" s="125" cm="1">
        <f t="array" aca="1" ref="BI12" ca="1">RANK(INDIRECT("'"&amp;_xlfn.CONCAT("alpha ",BI$2)&amp;"'!"&amp;_xlfn.CONCAT(BI$84,$D94)),INDIRECT("'"&amp;_xlfn.CONCAT("alpha ",BI$2)&amp;"'!"&amp;_xlfn.CONCAT("B",$D94)):INDIRECT("'"&amp;_xlfn.CONCAT("alpha ",BI$2)&amp;"'!"&amp;_xlfn.CONCAT("AA",$D94)))</f>
        <v>20</v>
      </c>
      <c r="BJ12" s="125" cm="1">
        <f t="array" aca="1" ref="BJ12" ca="1">RANK(INDIRECT("'"&amp;_xlfn.CONCAT("alpha ",BJ$2)&amp;"'!"&amp;_xlfn.CONCAT(BJ$84,$D94)),INDIRECT("'"&amp;_xlfn.CONCAT("alpha ",BJ$2)&amp;"'!"&amp;_xlfn.CONCAT("B",$D94)):INDIRECT("'"&amp;_xlfn.CONCAT("alpha ",BJ$2)&amp;"'!"&amp;_xlfn.CONCAT("AA",$D94)))</f>
        <v>26</v>
      </c>
      <c r="BK12" s="143" cm="1">
        <f t="array" aca="1" ref="BK12" ca="1">RANK(INDIRECT("'"&amp;_xlfn.CONCAT("alpha ",BK$2)&amp;"'!"&amp;_xlfn.CONCAT(BK$84,$D94)),INDIRECT("'"&amp;_xlfn.CONCAT("alpha ",BK$2)&amp;"'!"&amp;_xlfn.CONCAT("B",$D94)):INDIRECT("'"&amp;_xlfn.CONCAT("alpha ",BK$2)&amp;"'!"&amp;_xlfn.CONCAT("AA",$D94)))</f>
        <v>25</v>
      </c>
      <c r="BL12" s="136" cm="1">
        <f t="array" aca="1" ref="BL12" ca="1">RANK(INDIRECT("'"&amp;_xlfn.CONCAT("alpha ",BL$2)&amp;"'!"&amp;_xlfn.CONCAT(BL$84,$D94)),INDIRECT("'"&amp;_xlfn.CONCAT("alpha ",BL$2)&amp;"'!"&amp;_xlfn.CONCAT("B",$D94)):INDIRECT("'"&amp;_xlfn.CONCAT("alpha ",BL$2)&amp;"'!"&amp;_xlfn.CONCAT("AA",$D94)))</f>
        <v>25</v>
      </c>
      <c r="BM12" s="125" cm="1">
        <f t="array" aca="1" ref="BM12" ca="1">RANK(INDIRECT("'"&amp;_xlfn.CONCAT("alpha ",BM$2)&amp;"'!"&amp;_xlfn.CONCAT(BM$84,$D94)),INDIRECT("'"&amp;_xlfn.CONCAT("alpha ",BM$2)&amp;"'!"&amp;_xlfn.CONCAT("B",$D94)):INDIRECT("'"&amp;_xlfn.CONCAT("alpha ",BM$2)&amp;"'!"&amp;_xlfn.CONCAT("AA",$D94)))</f>
        <v>25</v>
      </c>
      <c r="BN12" s="125" cm="1">
        <f t="array" aca="1" ref="BN12" ca="1">RANK(INDIRECT("'"&amp;_xlfn.CONCAT("alpha ",BN$2)&amp;"'!"&amp;_xlfn.CONCAT(BN$84,$D94)),INDIRECT("'"&amp;_xlfn.CONCAT("alpha ",BN$2)&amp;"'!"&amp;_xlfn.CONCAT("B",$D94)):INDIRECT("'"&amp;_xlfn.CONCAT("alpha ",BN$2)&amp;"'!"&amp;_xlfn.CONCAT("AA",$D94)))</f>
        <v>22</v>
      </c>
      <c r="BO12" s="143" cm="1">
        <f t="array" aca="1" ref="BO12" ca="1">RANK(INDIRECT("'"&amp;_xlfn.CONCAT("alpha ",BO$2)&amp;"'!"&amp;_xlfn.CONCAT(BO$84,$D94)),INDIRECT("'"&amp;_xlfn.CONCAT("alpha ",BO$2)&amp;"'!"&amp;_xlfn.CONCAT("B",$D94)):INDIRECT("'"&amp;_xlfn.CONCAT("alpha ",BO$2)&amp;"'!"&amp;_xlfn.CONCAT("AA",$D94)))</f>
        <v>23</v>
      </c>
      <c r="BP12" s="136" cm="1">
        <f t="array" aca="1" ref="BP12" ca="1">RANK(INDIRECT("'"&amp;_xlfn.CONCAT("alpha ",BP$2)&amp;"'!"&amp;_xlfn.CONCAT(BP$84,$D94)),INDIRECT("'"&amp;_xlfn.CONCAT("alpha ",BP$2)&amp;"'!"&amp;_xlfn.CONCAT("B",$D94)):INDIRECT("'"&amp;_xlfn.CONCAT("alpha ",BP$2)&amp;"'!"&amp;_xlfn.CONCAT("AA",$D94)))</f>
        <v>9</v>
      </c>
      <c r="BQ12" s="125" cm="1">
        <f t="array" aca="1" ref="BQ12" ca="1">RANK(INDIRECT("'"&amp;_xlfn.CONCAT("alpha ",BQ$2)&amp;"'!"&amp;_xlfn.CONCAT(BQ$84,$D94)),INDIRECT("'"&amp;_xlfn.CONCAT("alpha ",BQ$2)&amp;"'!"&amp;_xlfn.CONCAT("B",$D94)):INDIRECT("'"&amp;_xlfn.CONCAT("alpha ",BQ$2)&amp;"'!"&amp;_xlfn.CONCAT("AA",$D94)))</f>
        <v>7</v>
      </c>
      <c r="BR12" s="125" cm="1">
        <f t="array" aca="1" ref="BR12" ca="1">RANK(INDIRECT("'"&amp;_xlfn.CONCAT("alpha ",BR$2)&amp;"'!"&amp;_xlfn.CONCAT(BR$84,$D94)),INDIRECT("'"&amp;_xlfn.CONCAT("alpha ",BR$2)&amp;"'!"&amp;_xlfn.CONCAT("B",$D94)):INDIRECT("'"&amp;_xlfn.CONCAT("alpha ",BR$2)&amp;"'!"&amp;_xlfn.CONCAT("AA",$D94)))</f>
        <v>21</v>
      </c>
      <c r="BS12" s="143" cm="1">
        <f t="array" aca="1" ref="BS12" ca="1">RANK(INDIRECT("'"&amp;_xlfn.CONCAT("alpha ",BS$2)&amp;"'!"&amp;_xlfn.CONCAT(BS$84,$D94)),INDIRECT("'"&amp;_xlfn.CONCAT("alpha ",BS$2)&amp;"'!"&amp;_xlfn.CONCAT("B",$D94)):INDIRECT("'"&amp;_xlfn.CONCAT("alpha ",BS$2)&amp;"'!"&amp;_xlfn.CONCAT("AA",$D94)))</f>
        <v>20</v>
      </c>
      <c r="BT12" s="136" cm="1">
        <f t="array" aca="1" ref="BT12" ca="1">RANK(INDIRECT("'"&amp;_xlfn.CONCAT("alpha ",BT$2)&amp;"'!"&amp;_xlfn.CONCAT(BT$84,$D94)),INDIRECT("'"&amp;_xlfn.CONCAT("alpha ",BT$2)&amp;"'!"&amp;_xlfn.CONCAT("B",$D94)):INDIRECT("'"&amp;_xlfn.CONCAT("alpha ",BT$2)&amp;"'!"&amp;_xlfn.CONCAT("AA",$D94)))</f>
        <v>20</v>
      </c>
      <c r="BU12" s="125" cm="1">
        <f t="array" aca="1" ref="BU12" ca="1">RANK(INDIRECT("'"&amp;_xlfn.CONCAT("alpha ",BU$2)&amp;"'!"&amp;_xlfn.CONCAT(BU$84,$D94)),INDIRECT("'"&amp;_xlfn.CONCAT("alpha ",BU$2)&amp;"'!"&amp;_xlfn.CONCAT("B",$D94)):INDIRECT("'"&amp;_xlfn.CONCAT("alpha ",BU$2)&amp;"'!"&amp;_xlfn.CONCAT("AA",$D94)))</f>
        <v>16</v>
      </c>
      <c r="BV12" s="125" cm="1">
        <f t="array" aca="1" ref="BV12" ca="1">RANK(INDIRECT("'"&amp;_xlfn.CONCAT("alpha ",BV$2)&amp;"'!"&amp;_xlfn.CONCAT(BV$84,$D94)),INDIRECT("'"&amp;_xlfn.CONCAT("alpha ",BV$2)&amp;"'!"&amp;_xlfn.CONCAT("B",$D94)):INDIRECT("'"&amp;_xlfn.CONCAT("alpha ",BV$2)&amp;"'!"&amp;_xlfn.CONCAT("AA",$D94)))</f>
        <v>25</v>
      </c>
      <c r="BW12" s="143" cm="1">
        <f t="array" aca="1" ref="BW12" ca="1">RANK(INDIRECT("'"&amp;_xlfn.CONCAT("alpha ",BW$2)&amp;"'!"&amp;_xlfn.CONCAT(BW$84,$D94)),INDIRECT("'"&amp;_xlfn.CONCAT("alpha ",BW$2)&amp;"'!"&amp;_xlfn.CONCAT("B",$D94)):INDIRECT("'"&amp;_xlfn.CONCAT("alpha ",BW$2)&amp;"'!"&amp;_xlfn.CONCAT("AA",$D94)))</f>
        <v>24</v>
      </c>
      <c r="BX12" s="136" cm="1">
        <f t="array" aca="1" ref="BX12" ca="1">RANK(INDIRECT("'"&amp;_xlfn.CONCAT("alpha ",BX$2)&amp;"'!"&amp;_xlfn.CONCAT(BX$84,$D94)),INDIRECT("'"&amp;_xlfn.CONCAT("alpha ",BX$2)&amp;"'!"&amp;_xlfn.CONCAT("B",$D94)):INDIRECT("'"&amp;_xlfn.CONCAT("alpha ",BX$2)&amp;"'!"&amp;_xlfn.CONCAT("AA",$D94)))</f>
        <v>18</v>
      </c>
      <c r="BY12" s="125" cm="1">
        <f t="array" aca="1" ref="BY12" ca="1">RANK(INDIRECT("'"&amp;_xlfn.CONCAT("alpha ",BY$2)&amp;"'!"&amp;_xlfn.CONCAT(BY$84,$D94)),INDIRECT("'"&amp;_xlfn.CONCAT("alpha ",BY$2)&amp;"'!"&amp;_xlfn.CONCAT("B",$D94)):INDIRECT("'"&amp;_xlfn.CONCAT("alpha ",BY$2)&amp;"'!"&amp;_xlfn.CONCAT("AA",$D94)))</f>
        <v>19</v>
      </c>
      <c r="BZ12" s="125" cm="1">
        <f t="array" aca="1" ref="BZ12" ca="1">RANK(INDIRECT("'"&amp;_xlfn.CONCAT("alpha ",BZ$2)&amp;"'!"&amp;_xlfn.CONCAT(BZ$84,$D94)),INDIRECT("'"&amp;_xlfn.CONCAT("alpha ",BZ$2)&amp;"'!"&amp;_xlfn.CONCAT("B",$D94)):INDIRECT("'"&amp;_xlfn.CONCAT("alpha ",BZ$2)&amp;"'!"&amp;_xlfn.CONCAT("AA",$D94)))</f>
        <v>11</v>
      </c>
      <c r="CA12" s="143" cm="1">
        <f t="array" aca="1" ref="CA12" ca="1">RANK(INDIRECT("'"&amp;_xlfn.CONCAT("alpha ",CA$2)&amp;"'!"&amp;_xlfn.CONCAT(CA$84,$D94)),INDIRECT("'"&amp;_xlfn.CONCAT("alpha ",CA$2)&amp;"'!"&amp;_xlfn.CONCAT("B",$D94)):INDIRECT("'"&amp;_xlfn.CONCAT("alpha ",CA$2)&amp;"'!"&amp;_xlfn.CONCAT("AA",$D94)))</f>
        <v>13</v>
      </c>
      <c r="CB12" s="136" cm="1">
        <f t="array" aca="1" ref="CB12" ca="1">RANK(INDIRECT("'"&amp;_xlfn.CONCAT("alpha ",CB$2)&amp;"'!"&amp;_xlfn.CONCAT(CB$84,$D94)),INDIRECT("'"&amp;_xlfn.CONCAT("alpha ",CB$2)&amp;"'!"&amp;_xlfn.CONCAT("B",$D94)):INDIRECT("'"&amp;_xlfn.CONCAT("alpha ",CB$2)&amp;"'!"&amp;_xlfn.CONCAT("AA",$D94)))</f>
        <v>5</v>
      </c>
      <c r="CC12" s="125" cm="1">
        <f t="array" aca="1" ref="CC12" ca="1">RANK(INDIRECT("'"&amp;_xlfn.CONCAT("alpha ",CC$2)&amp;"'!"&amp;_xlfn.CONCAT(CC$84,$D94)),INDIRECT("'"&amp;_xlfn.CONCAT("alpha ",CC$2)&amp;"'!"&amp;_xlfn.CONCAT("B",$D94)):INDIRECT("'"&amp;_xlfn.CONCAT("alpha ",CC$2)&amp;"'!"&amp;_xlfn.CONCAT("AA",$D94)))</f>
        <v>6</v>
      </c>
      <c r="CD12" s="125" cm="1">
        <f t="array" aca="1" ref="CD12" ca="1">RANK(INDIRECT("'"&amp;_xlfn.CONCAT("alpha ",CD$2)&amp;"'!"&amp;_xlfn.CONCAT(CD$84,$D94)),INDIRECT("'"&amp;_xlfn.CONCAT("alpha ",CD$2)&amp;"'!"&amp;_xlfn.CONCAT("B",$D94)):INDIRECT("'"&amp;_xlfn.CONCAT("alpha ",CD$2)&amp;"'!"&amp;_xlfn.CONCAT("AA",$D94)))</f>
        <v>8</v>
      </c>
      <c r="CE12" s="143" cm="1">
        <f t="array" aca="1" ref="CE12" ca="1">RANK(INDIRECT("'"&amp;_xlfn.CONCAT("alpha ",CE$2)&amp;"'!"&amp;_xlfn.CONCAT(CE$84,$D94)),INDIRECT("'"&amp;_xlfn.CONCAT("alpha ",CE$2)&amp;"'!"&amp;_xlfn.CONCAT("B",$D94)):INDIRECT("'"&amp;_xlfn.CONCAT("alpha ",CE$2)&amp;"'!"&amp;_xlfn.CONCAT("AA",$D94)))</f>
        <v>5</v>
      </c>
      <c r="CF12" s="136" cm="1">
        <f t="array" aca="1" ref="CF12" ca="1">RANK(INDIRECT("'"&amp;_xlfn.CONCAT("alpha ",CF$2)&amp;"'!"&amp;_xlfn.CONCAT(CF$84,$D94)),INDIRECT("'"&amp;_xlfn.CONCAT("alpha ",CF$2)&amp;"'!"&amp;_xlfn.CONCAT("B",$D94)):INDIRECT("'"&amp;_xlfn.CONCAT("alpha ",CF$2)&amp;"'!"&amp;_xlfn.CONCAT("AA",$D94)))</f>
        <v>1</v>
      </c>
      <c r="CG12" s="125" cm="1">
        <f t="array" aca="1" ref="CG12" ca="1">RANK(INDIRECT("'"&amp;_xlfn.CONCAT("alpha ",CG$2)&amp;"'!"&amp;_xlfn.CONCAT(CG$84,$D94)),INDIRECT("'"&amp;_xlfn.CONCAT("alpha ",CG$2)&amp;"'!"&amp;_xlfn.CONCAT("B",$D94)):INDIRECT("'"&amp;_xlfn.CONCAT("alpha ",CG$2)&amp;"'!"&amp;_xlfn.CONCAT("AA",$D94)))</f>
        <v>1</v>
      </c>
      <c r="CH12" s="125" cm="1">
        <f t="array" aca="1" ref="CH12" ca="1">RANK(INDIRECT("'"&amp;_xlfn.CONCAT("alpha ",CH$2)&amp;"'!"&amp;_xlfn.CONCAT(CH$84,$D94)),INDIRECT("'"&amp;_xlfn.CONCAT("alpha ",CH$2)&amp;"'!"&amp;_xlfn.CONCAT("B",$D94)):INDIRECT("'"&amp;_xlfn.CONCAT("alpha ",CH$2)&amp;"'!"&amp;_xlfn.CONCAT("AA",$D94)))</f>
        <v>3</v>
      </c>
      <c r="CI12" s="143" cm="1">
        <f t="array" aca="1" ref="CI12" ca="1">RANK(INDIRECT("'"&amp;_xlfn.CONCAT("alpha ",CI$2)&amp;"'!"&amp;_xlfn.CONCAT(CI$84,$D94)),INDIRECT("'"&amp;_xlfn.CONCAT("alpha ",CI$2)&amp;"'!"&amp;_xlfn.CONCAT("B",$D94)):INDIRECT("'"&amp;_xlfn.CONCAT("alpha ",CI$2)&amp;"'!"&amp;_xlfn.CONCAT("AA",$D94)))</f>
        <v>3</v>
      </c>
      <c r="CJ12" s="136" cm="1">
        <f t="array" aca="1" ref="CJ12" ca="1">RANK(INDIRECT("'"&amp;_xlfn.CONCAT("alpha ",CJ$2)&amp;"'!"&amp;_xlfn.CONCAT(CJ$84,$D94)),INDIRECT("'"&amp;_xlfn.CONCAT("alpha ",CJ$2)&amp;"'!"&amp;_xlfn.CONCAT("B",$D94)):INDIRECT("'"&amp;_xlfn.CONCAT("alpha ",CJ$2)&amp;"'!"&amp;_xlfn.CONCAT("AA",$D94)))</f>
        <v>24</v>
      </c>
      <c r="CK12" s="125" cm="1">
        <f t="array" aca="1" ref="CK12" ca="1">RANK(INDIRECT("'"&amp;_xlfn.CONCAT("alpha ",CK$2)&amp;"'!"&amp;_xlfn.CONCAT(CK$84,$D94)),INDIRECT("'"&amp;_xlfn.CONCAT("alpha ",CK$2)&amp;"'!"&amp;_xlfn.CONCAT("B",$D94)):INDIRECT("'"&amp;_xlfn.CONCAT("alpha ",CK$2)&amp;"'!"&amp;_xlfn.CONCAT("AA",$D94)))</f>
        <v>24</v>
      </c>
      <c r="CL12" s="125" cm="1">
        <f t="array" aca="1" ref="CL12" ca="1">RANK(INDIRECT("'"&amp;_xlfn.CONCAT("alpha ",CL$2)&amp;"'!"&amp;_xlfn.CONCAT(CL$84,$D94)),INDIRECT("'"&amp;_xlfn.CONCAT("alpha ",CL$2)&amp;"'!"&amp;_xlfn.CONCAT("B",$D94)):INDIRECT("'"&amp;_xlfn.CONCAT("alpha ",CL$2)&amp;"'!"&amp;_xlfn.CONCAT("AA",$D94)))</f>
        <v>20</v>
      </c>
      <c r="CM12" s="143" cm="1">
        <f t="array" aca="1" ref="CM12" ca="1">RANK(INDIRECT("'"&amp;_xlfn.CONCAT("alpha ",CM$2)&amp;"'!"&amp;_xlfn.CONCAT(CM$84,$D94)),INDIRECT("'"&amp;_xlfn.CONCAT("alpha ",CM$2)&amp;"'!"&amp;_xlfn.CONCAT("B",$D94)):INDIRECT("'"&amp;_xlfn.CONCAT("alpha ",CM$2)&amp;"'!"&amp;_xlfn.CONCAT("AA",$D94)))</f>
        <v>21</v>
      </c>
      <c r="CN12" s="136" cm="1">
        <f t="array" aca="1" ref="CN12" ca="1">RANK(INDIRECT("'"&amp;_xlfn.CONCAT("alpha ",CN$2)&amp;"'!"&amp;_xlfn.CONCAT(CN$84,$D94)),INDIRECT("'"&amp;_xlfn.CONCAT("alpha ",CN$2)&amp;"'!"&amp;_xlfn.CONCAT("B",$D94)):INDIRECT("'"&amp;_xlfn.CONCAT("alpha ",CN$2)&amp;"'!"&amp;_xlfn.CONCAT("AA",$D94)))</f>
        <v>10</v>
      </c>
      <c r="CO12" s="125" cm="1">
        <f t="array" aca="1" ref="CO12" ca="1">RANK(INDIRECT("'"&amp;_xlfn.CONCAT("alpha ",CO$2)&amp;"'!"&amp;_xlfn.CONCAT(CO$84,$D94)),INDIRECT("'"&amp;_xlfn.CONCAT("alpha ",CO$2)&amp;"'!"&amp;_xlfn.CONCAT("B",$D94)):INDIRECT("'"&amp;_xlfn.CONCAT("alpha ",CO$2)&amp;"'!"&amp;_xlfn.CONCAT("AA",$D94)))</f>
        <v>12</v>
      </c>
      <c r="CP12" s="125" cm="1">
        <f t="array" aca="1" ref="CP12" ca="1">RANK(INDIRECT("'"&amp;_xlfn.CONCAT("alpha ",CP$2)&amp;"'!"&amp;_xlfn.CONCAT(CP$84,$D94)),INDIRECT("'"&amp;_xlfn.CONCAT("alpha ",CP$2)&amp;"'!"&amp;_xlfn.CONCAT("B",$D94)):INDIRECT("'"&amp;_xlfn.CONCAT("alpha ",CP$2)&amp;"'!"&amp;_xlfn.CONCAT("AA",$D94)))</f>
        <v>16</v>
      </c>
      <c r="CQ12" s="134" cm="1">
        <f t="array" aca="1" ref="CQ12" ca="1">RANK(INDIRECT("'"&amp;_xlfn.CONCAT("alpha ",CQ$2)&amp;"'!"&amp;_xlfn.CONCAT(CQ$84,$D94)),INDIRECT("'"&amp;_xlfn.CONCAT("alpha ",CQ$2)&amp;"'!"&amp;_xlfn.CONCAT("B",$D94)):INDIRECT("'"&amp;_xlfn.CONCAT("alpha ",CQ$2)&amp;"'!"&amp;_xlfn.CONCAT("AA",$D94)))</f>
        <v>11</v>
      </c>
      <c r="CR12" s="142" cm="1">
        <f t="array" aca="1" ref="CR12" ca="1">RANK(INDIRECT("'"&amp;_xlfn.CONCAT("alpha ",CR$2)&amp;"'!"&amp;_xlfn.CONCAT(CR$84,$D94)),INDIRECT("'"&amp;_xlfn.CONCAT("alpha ",CR$2)&amp;"'!"&amp;_xlfn.CONCAT("B",$D94)):INDIRECT("'"&amp;_xlfn.CONCAT("alpha ",CR$2)&amp;"'!"&amp;_xlfn.CONCAT("AA",$D94)))</f>
        <v>15</v>
      </c>
      <c r="CS12" s="125" cm="1">
        <f t="array" aca="1" ref="CS12" ca="1">RANK(INDIRECT("'"&amp;_xlfn.CONCAT("alpha ",CS$2)&amp;"'!"&amp;_xlfn.CONCAT(CS$84,$D94)),INDIRECT("'"&amp;_xlfn.CONCAT("alpha ",CS$2)&amp;"'!"&amp;_xlfn.CONCAT("B",$D94)):INDIRECT("'"&amp;_xlfn.CONCAT("alpha ",CS$2)&amp;"'!"&amp;_xlfn.CONCAT("AA",$D94)))</f>
        <v>15</v>
      </c>
      <c r="CT12" s="125" cm="1">
        <f t="array" aca="1" ref="CT12" ca="1">RANK(INDIRECT("'"&amp;_xlfn.CONCAT("alpha ",CT$2)&amp;"'!"&amp;_xlfn.CONCAT(CT$84,$D94)),INDIRECT("'"&amp;_xlfn.CONCAT("alpha ",CT$2)&amp;"'!"&amp;_xlfn.CONCAT("B",$D94)):INDIRECT("'"&amp;_xlfn.CONCAT("alpha ",CT$2)&amp;"'!"&amp;_xlfn.CONCAT("AA",$D94)))</f>
        <v>19</v>
      </c>
      <c r="CU12" s="143" cm="1">
        <f t="array" aca="1" ref="CU12" ca="1">RANK(INDIRECT("'"&amp;_xlfn.CONCAT("alpha ",CU$2)&amp;"'!"&amp;_xlfn.CONCAT(CU$84,$D94)),INDIRECT("'"&amp;_xlfn.CONCAT("alpha ",CU$2)&amp;"'!"&amp;_xlfn.CONCAT("B",$D94)):INDIRECT("'"&amp;_xlfn.CONCAT("alpha ",CU$2)&amp;"'!"&amp;_xlfn.CONCAT("AA",$D94)))</f>
        <v>19</v>
      </c>
      <c r="CV12" s="136" cm="1">
        <f t="array" aca="1" ref="CV12" ca="1">RANK(INDIRECT("'"&amp;_xlfn.CONCAT("alpha ",CV$2)&amp;"'!"&amp;_xlfn.CONCAT(CV$84,$D94)),INDIRECT("'"&amp;_xlfn.CONCAT("alpha ",CV$2)&amp;"'!"&amp;_xlfn.CONCAT("B",$D94)):INDIRECT("'"&amp;_xlfn.CONCAT("alpha ",CV$2)&amp;"'!"&amp;_xlfn.CONCAT("AA",$D94)))</f>
        <v>23</v>
      </c>
      <c r="CW12" s="125" cm="1">
        <f t="array" aca="1" ref="CW12" ca="1">RANK(INDIRECT("'"&amp;_xlfn.CONCAT("alpha ",CW$2)&amp;"'!"&amp;_xlfn.CONCAT(CW$84,$D94)),INDIRECT("'"&amp;_xlfn.CONCAT("alpha ",CW$2)&amp;"'!"&amp;_xlfn.CONCAT("B",$D94)):INDIRECT("'"&amp;_xlfn.CONCAT("alpha ",CW$2)&amp;"'!"&amp;_xlfn.CONCAT("AA",$D94)))</f>
        <v>23</v>
      </c>
      <c r="CX12" s="125" cm="1">
        <f t="array" aca="1" ref="CX12" ca="1">RANK(INDIRECT("'"&amp;_xlfn.CONCAT("alpha ",CX$2)&amp;"'!"&amp;_xlfn.CONCAT(CX$84,$D94)),INDIRECT("'"&amp;_xlfn.CONCAT("alpha ",CX$2)&amp;"'!"&amp;_xlfn.CONCAT("B",$D94)):INDIRECT("'"&amp;_xlfn.CONCAT("alpha ",CX$2)&amp;"'!"&amp;_xlfn.CONCAT("AA",$D94)))</f>
        <v>15</v>
      </c>
      <c r="CY12" s="143" cm="1">
        <f t="array" aca="1" ref="CY12" ca="1">RANK(INDIRECT("'"&amp;_xlfn.CONCAT("alpha ",CY$2)&amp;"'!"&amp;_xlfn.CONCAT(CY$84,$D94)),INDIRECT("'"&amp;_xlfn.CONCAT("alpha ",CY$2)&amp;"'!"&amp;_xlfn.CONCAT("B",$D94)):INDIRECT("'"&amp;_xlfn.CONCAT("alpha ",CY$2)&amp;"'!"&amp;_xlfn.CONCAT("AA",$D94)))</f>
        <v>17</v>
      </c>
      <c r="CZ12" s="136" cm="1">
        <f t="array" aca="1" ref="CZ12" ca="1">RANK(INDIRECT("'"&amp;_xlfn.CONCAT("alpha ",CZ$2)&amp;"'!"&amp;_xlfn.CONCAT(CZ$84,$D94)),INDIRECT("'"&amp;_xlfn.CONCAT("alpha ",CZ$2)&amp;"'!"&amp;_xlfn.CONCAT("B",$D94)):INDIRECT("'"&amp;_xlfn.CONCAT("alpha ",CZ$2)&amp;"'!"&amp;_xlfn.CONCAT("AA",$D94)))</f>
        <v>11</v>
      </c>
      <c r="DA12" s="148" cm="1">
        <f t="array" aca="1" ref="DA12" ca="1">RANK(INDIRECT("'"&amp;_xlfn.CONCAT("alpha ",DA$2)&amp;"'!"&amp;_xlfn.CONCAT(DA$84,$D94)),INDIRECT("'"&amp;_xlfn.CONCAT("alpha ",DA$2)&amp;"'!"&amp;_xlfn.CONCAT("B",$D94)):INDIRECT("'"&amp;_xlfn.CONCAT("alpha ",DA$2)&amp;"'!"&amp;_xlfn.CONCAT("AA",$D94)))</f>
        <v>13</v>
      </c>
      <c r="DB12" s="148" cm="1">
        <f t="array" aca="1" ref="DB12" ca="1">RANK(INDIRECT("'"&amp;_xlfn.CONCAT("alpha ",DB$2)&amp;"'!"&amp;_xlfn.CONCAT(DB$84,$D94)),INDIRECT("'"&amp;_xlfn.CONCAT("alpha ",DB$2)&amp;"'!"&amp;_xlfn.CONCAT("B",$D94)):INDIRECT("'"&amp;_xlfn.CONCAT("alpha ",DB$2)&amp;"'!"&amp;_xlfn.CONCAT("AA",$D94)))</f>
        <v>10</v>
      </c>
      <c r="DC12" s="149" cm="1">
        <f t="array" aca="1" ref="DC12" ca="1">RANK(INDIRECT("'"&amp;_xlfn.CONCAT("alpha ",DC$2)&amp;"'!"&amp;_xlfn.CONCAT(DC$84,$D94)),INDIRECT("'"&amp;_xlfn.CONCAT("alpha ",DC$2)&amp;"'!"&amp;_xlfn.CONCAT("B",$D94)):INDIRECT("'"&amp;_xlfn.CONCAT("alpha ",DC$2)&amp;"'!"&amp;_xlfn.CONCAT("AA",$D94)))</f>
        <v>9</v>
      </c>
    </row>
    <row r="13" spans="1:107" ht="90" customHeight="1" x14ac:dyDescent="0.25">
      <c r="A13" s="22" t="str">
        <f>formatting!C12</f>
        <v>Marker</v>
      </c>
      <c r="B13" s="23" t="str">
        <f>formatting!D12</f>
        <v>C8</v>
      </c>
      <c r="C13" s="134"/>
      <c r="D13" s="142" cm="1">
        <f t="array" aca="1" ref="D13" ca="1">RANK(INDIRECT("'"&amp;_xlfn.CONCAT("alpha ",D$2)&amp;"'!"&amp;_xlfn.CONCAT(D$84,$D95)),INDIRECT("'"&amp;_xlfn.CONCAT("alpha ",D$2)&amp;"'!"&amp;_xlfn.CONCAT("B",$D95)):INDIRECT("'"&amp;_xlfn.CONCAT("alpha ",D$2)&amp;"'!"&amp;_xlfn.CONCAT("AA",$D95)))</f>
        <v>14</v>
      </c>
      <c r="E13" s="136" cm="1">
        <f t="array" aca="1" ref="E13" ca="1">RANK(INDIRECT("'"&amp;_xlfn.CONCAT("alpha ",E$2)&amp;"'!"&amp;_xlfn.CONCAT(E$84,$D95)),INDIRECT("'"&amp;_xlfn.CONCAT("alpha ",E$2)&amp;"'!"&amp;_xlfn.CONCAT("B",$D95)):INDIRECT("'"&amp;_xlfn.CONCAT("alpha ",E$2)&amp;"'!"&amp;_xlfn.CONCAT("AA",$D95)))</f>
        <v>17</v>
      </c>
      <c r="F13" s="136" cm="1">
        <f t="array" aca="1" ref="F13" ca="1">RANK(INDIRECT("'"&amp;_xlfn.CONCAT("alpha ",F$2)&amp;"'!"&amp;_xlfn.CONCAT(F$84,$D95)),INDIRECT("'"&amp;_xlfn.CONCAT("alpha ",F$2)&amp;"'!"&amp;_xlfn.CONCAT("B",$D95)):INDIRECT("'"&amp;_xlfn.CONCAT("alpha ",F$2)&amp;"'!"&amp;_xlfn.CONCAT("AA",$D95)))</f>
        <v>14</v>
      </c>
      <c r="G13" s="154" cm="1">
        <f t="array" aca="1" ref="G13" ca="1">RANK(INDIRECT("'"&amp;_xlfn.CONCAT("alpha ",G$2)&amp;"'!"&amp;_xlfn.CONCAT(G$84,$D95)),INDIRECT("'"&amp;_xlfn.CONCAT("alpha ",G$2)&amp;"'!"&amp;_xlfn.CONCAT("B",$D95)):INDIRECT("'"&amp;_xlfn.CONCAT("alpha ",G$2)&amp;"'!"&amp;_xlfn.CONCAT("AA",$D95)))</f>
        <v>17</v>
      </c>
      <c r="H13" s="142" cm="1">
        <f t="array" aca="1" ref="H13" ca="1">RANK(INDIRECT("'"&amp;_xlfn.CONCAT("alpha ",H$2)&amp;"'!"&amp;_xlfn.CONCAT(H$84,$D95)),INDIRECT("'"&amp;_xlfn.CONCAT("alpha ",H$2)&amp;"'!"&amp;_xlfn.CONCAT("B",$D95)):INDIRECT("'"&amp;_xlfn.CONCAT("alpha ",H$2)&amp;"'!"&amp;_xlfn.CONCAT("AA",$D95)))</f>
        <v>15</v>
      </c>
      <c r="I13" s="125" cm="1">
        <f t="array" aca="1" ref="I13" ca="1">RANK(INDIRECT("'"&amp;_xlfn.CONCAT("alpha ",I$2)&amp;"'!"&amp;_xlfn.CONCAT(I$84,$D95)),INDIRECT("'"&amp;_xlfn.CONCAT("alpha ",I$2)&amp;"'!"&amp;_xlfn.CONCAT("B",$D95)):INDIRECT("'"&amp;_xlfn.CONCAT("alpha ",I$2)&amp;"'!"&amp;_xlfn.CONCAT("AA",$D95)))</f>
        <v>19</v>
      </c>
      <c r="J13" s="125" cm="1">
        <f t="array" aca="1" ref="J13" ca="1">RANK(INDIRECT("'"&amp;_xlfn.CONCAT("alpha ",J$2)&amp;"'!"&amp;_xlfn.CONCAT(J$84,$D95)),INDIRECT("'"&amp;_xlfn.CONCAT("alpha ",J$2)&amp;"'!"&amp;_xlfn.CONCAT("B",$D95)):INDIRECT("'"&amp;_xlfn.CONCAT("alpha ",J$2)&amp;"'!"&amp;_xlfn.CONCAT("AA",$D95)))</f>
        <v>15</v>
      </c>
      <c r="K13" s="143" cm="1">
        <f t="array" aca="1" ref="K13" ca="1">RANK(INDIRECT("'"&amp;_xlfn.CONCAT("alpha ",K$2)&amp;"'!"&amp;_xlfn.CONCAT(K$84,$D95)),INDIRECT("'"&amp;_xlfn.CONCAT("alpha ",K$2)&amp;"'!"&amp;_xlfn.CONCAT("B",$D95)):INDIRECT("'"&amp;_xlfn.CONCAT("alpha ",K$2)&amp;"'!"&amp;_xlfn.CONCAT("AA",$D95)))</f>
        <v>19</v>
      </c>
      <c r="L13" s="136" cm="1">
        <f t="array" aca="1" ref="L13" ca="1">RANK(INDIRECT("'"&amp;_xlfn.CONCAT("alpha ",L$2)&amp;"'!"&amp;_xlfn.CONCAT(L$84,$D95)),INDIRECT("'"&amp;_xlfn.CONCAT("alpha ",L$2)&amp;"'!"&amp;_xlfn.CONCAT("B",$D95)):INDIRECT("'"&amp;_xlfn.CONCAT("alpha ",L$2)&amp;"'!"&amp;_xlfn.CONCAT("AA",$D95)))</f>
        <v>17</v>
      </c>
      <c r="M13" s="125" cm="1">
        <f t="array" aca="1" ref="M13" ca="1">RANK(INDIRECT("'"&amp;_xlfn.CONCAT("alpha ",M$2)&amp;"'!"&amp;_xlfn.CONCAT(M$84,$D95)),INDIRECT("'"&amp;_xlfn.CONCAT("alpha ",M$2)&amp;"'!"&amp;_xlfn.CONCAT("B",$D95)):INDIRECT("'"&amp;_xlfn.CONCAT("alpha ",M$2)&amp;"'!"&amp;_xlfn.CONCAT("AA",$D95)))</f>
        <v>20</v>
      </c>
      <c r="N13" s="125" cm="1">
        <f t="array" aca="1" ref="N13" ca="1">RANK(INDIRECT("'"&amp;_xlfn.CONCAT("alpha ",N$2)&amp;"'!"&amp;_xlfn.CONCAT(N$84,$D95)),INDIRECT("'"&amp;_xlfn.CONCAT("alpha ",N$2)&amp;"'!"&amp;_xlfn.CONCAT("B",$D95)):INDIRECT("'"&amp;_xlfn.CONCAT("alpha ",N$2)&amp;"'!"&amp;_xlfn.CONCAT("AA",$D95)))</f>
        <v>17</v>
      </c>
      <c r="O13" s="143" cm="1">
        <f t="array" aca="1" ref="O13" ca="1">RANK(INDIRECT("'"&amp;_xlfn.CONCAT("alpha ",O$2)&amp;"'!"&amp;_xlfn.CONCAT(O$84,$D95)),INDIRECT("'"&amp;_xlfn.CONCAT("alpha ",O$2)&amp;"'!"&amp;_xlfn.CONCAT("B",$D95)):INDIRECT("'"&amp;_xlfn.CONCAT("alpha ",O$2)&amp;"'!"&amp;_xlfn.CONCAT("AA",$D95)))</f>
        <v>20</v>
      </c>
      <c r="P13" s="136" cm="1">
        <f t="array" aca="1" ref="P13" ca="1">RANK(INDIRECT("'"&amp;_xlfn.CONCAT("alpha ",P$2)&amp;"'!"&amp;_xlfn.CONCAT(P$84,$D95)),INDIRECT("'"&amp;_xlfn.CONCAT("alpha ",P$2)&amp;"'!"&amp;_xlfn.CONCAT("B",$D95)):INDIRECT("'"&amp;_xlfn.CONCAT("alpha ",P$2)&amp;"'!"&amp;_xlfn.CONCAT("AA",$D95)))</f>
        <v>22</v>
      </c>
      <c r="Q13" s="125" cm="1">
        <f t="array" aca="1" ref="Q13" ca="1">RANK(INDIRECT("'"&amp;_xlfn.CONCAT("alpha ",Q$2)&amp;"'!"&amp;_xlfn.CONCAT(Q$84,$D95)),INDIRECT("'"&amp;_xlfn.CONCAT("alpha ",Q$2)&amp;"'!"&amp;_xlfn.CONCAT("B",$D95)):INDIRECT("'"&amp;_xlfn.CONCAT("alpha ",Q$2)&amp;"'!"&amp;_xlfn.CONCAT("AA",$D95)))</f>
        <v>23</v>
      </c>
      <c r="R13" s="125" cm="1">
        <f t="array" aca="1" ref="R13" ca="1">RANK(INDIRECT("'"&amp;_xlfn.CONCAT("alpha ",R$2)&amp;"'!"&amp;_xlfn.CONCAT(R$84,$D95)),INDIRECT("'"&amp;_xlfn.CONCAT("alpha ",R$2)&amp;"'!"&amp;_xlfn.CONCAT("B",$D95)):INDIRECT("'"&amp;_xlfn.CONCAT("alpha ",R$2)&amp;"'!"&amp;_xlfn.CONCAT("AA",$D95)))</f>
        <v>22</v>
      </c>
      <c r="S13" s="143" cm="1">
        <f t="array" aca="1" ref="S13" ca="1">RANK(INDIRECT("'"&amp;_xlfn.CONCAT("alpha ",S$2)&amp;"'!"&amp;_xlfn.CONCAT(S$84,$D95)),INDIRECT("'"&amp;_xlfn.CONCAT("alpha ",S$2)&amp;"'!"&amp;_xlfn.CONCAT("B",$D95)):INDIRECT("'"&amp;_xlfn.CONCAT("alpha ",S$2)&amp;"'!"&amp;_xlfn.CONCAT("AA",$D95)))</f>
        <v>23</v>
      </c>
      <c r="T13" s="136" cm="1">
        <f t="array" aca="1" ref="T13" ca="1">RANK(INDIRECT("'"&amp;_xlfn.CONCAT("alpha ",T$2)&amp;"'!"&amp;_xlfn.CONCAT(T$84,$D95)),INDIRECT("'"&amp;_xlfn.CONCAT("alpha ",T$2)&amp;"'!"&amp;_xlfn.CONCAT("B",$D95)):INDIRECT("'"&amp;_xlfn.CONCAT("alpha ",T$2)&amp;"'!"&amp;_xlfn.CONCAT("AA",$D95)))</f>
        <v>24</v>
      </c>
      <c r="U13" s="125" cm="1">
        <f t="array" aca="1" ref="U13" ca="1">RANK(INDIRECT("'"&amp;_xlfn.CONCAT("alpha ",U$2)&amp;"'!"&amp;_xlfn.CONCAT(U$84,$D95)),INDIRECT("'"&amp;_xlfn.CONCAT("alpha ",U$2)&amp;"'!"&amp;_xlfn.CONCAT("B",$D95)):INDIRECT("'"&amp;_xlfn.CONCAT("alpha ",U$2)&amp;"'!"&amp;_xlfn.CONCAT("AA",$D95)))</f>
        <v>24</v>
      </c>
      <c r="V13" s="125" cm="1">
        <f t="array" aca="1" ref="V13" ca="1">RANK(INDIRECT("'"&amp;_xlfn.CONCAT("alpha ",V$2)&amp;"'!"&amp;_xlfn.CONCAT(V$84,$D95)),INDIRECT("'"&amp;_xlfn.CONCAT("alpha ",V$2)&amp;"'!"&amp;_xlfn.CONCAT("B",$D95)):INDIRECT("'"&amp;_xlfn.CONCAT("alpha ",V$2)&amp;"'!"&amp;_xlfn.CONCAT("AA",$D95)))</f>
        <v>24</v>
      </c>
      <c r="W13" s="143" cm="1">
        <f t="array" aca="1" ref="W13" ca="1">RANK(INDIRECT("'"&amp;_xlfn.CONCAT("alpha ",W$2)&amp;"'!"&amp;_xlfn.CONCAT(W$84,$D95)),INDIRECT("'"&amp;_xlfn.CONCAT("alpha ",W$2)&amp;"'!"&amp;_xlfn.CONCAT("B",$D95)):INDIRECT("'"&amp;_xlfn.CONCAT("alpha ",W$2)&amp;"'!"&amp;_xlfn.CONCAT("AA",$D95)))</f>
        <v>24</v>
      </c>
      <c r="X13" s="136" cm="1">
        <f t="array" aca="1" ref="X13" ca="1">RANK(INDIRECT("'"&amp;_xlfn.CONCAT("alpha ",X$2)&amp;"'!"&amp;_xlfn.CONCAT(X$84,$D95)),INDIRECT("'"&amp;_xlfn.CONCAT("alpha ",X$2)&amp;"'!"&amp;_xlfn.CONCAT("B",$D95)):INDIRECT("'"&amp;_xlfn.CONCAT("alpha ",X$2)&amp;"'!"&amp;_xlfn.CONCAT("AA",$D95)))</f>
        <v>25</v>
      </c>
      <c r="Y13" s="125" cm="1">
        <f t="array" aca="1" ref="Y13" ca="1">RANK(INDIRECT("'"&amp;_xlfn.CONCAT("alpha ",Y$2)&amp;"'!"&amp;_xlfn.CONCAT(Y$84,$D95)),INDIRECT("'"&amp;_xlfn.CONCAT("alpha ",Y$2)&amp;"'!"&amp;_xlfn.CONCAT("B",$D95)):INDIRECT("'"&amp;_xlfn.CONCAT("alpha ",Y$2)&amp;"'!"&amp;_xlfn.CONCAT("AA",$D95)))</f>
        <v>26</v>
      </c>
      <c r="Z13" s="125" cm="1">
        <f t="array" aca="1" ref="Z13" ca="1">RANK(INDIRECT("'"&amp;_xlfn.CONCAT("alpha ",Z$2)&amp;"'!"&amp;_xlfn.CONCAT(Z$84,$D95)),INDIRECT("'"&amp;_xlfn.CONCAT("alpha ",Z$2)&amp;"'!"&amp;_xlfn.CONCAT("B",$D95)):INDIRECT("'"&amp;_xlfn.CONCAT("alpha ",Z$2)&amp;"'!"&amp;_xlfn.CONCAT("AA",$D95)))</f>
        <v>25</v>
      </c>
      <c r="AA13" s="143" cm="1">
        <f t="array" aca="1" ref="AA13" ca="1">RANK(INDIRECT("'"&amp;_xlfn.CONCAT("alpha ",AA$2)&amp;"'!"&amp;_xlfn.CONCAT(AA$84,$D95)),INDIRECT("'"&amp;_xlfn.CONCAT("alpha ",AA$2)&amp;"'!"&amp;_xlfn.CONCAT("B",$D95)):INDIRECT("'"&amp;_xlfn.CONCAT("alpha ",AA$2)&amp;"'!"&amp;_xlfn.CONCAT("AA",$D95)))</f>
        <v>26</v>
      </c>
      <c r="AB13" s="136" cm="1">
        <f t="array" aca="1" ref="AB13" ca="1">RANK(INDIRECT("'"&amp;_xlfn.CONCAT("alpha ",AB$2)&amp;"'!"&amp;_xlfn.CONCAT(AB$84,$D95)),INDIRECT("'"&amp;_xlfn.CONCAT("alpha ",AB$2)&amp;"'!"&amp;_xlfn.CONCAT("B",$D95)):INDIRECT("'"&amp;_xlfn.CONCAT("alpha ",AB$2)&amp;"'!"&amp;_xlfn.CONCAT("AA",$D95)))</f>
        <v>7</v>
      </c>
      <c r="AC13" s="125" cm="1">
        <f t="array" aca="1" ref="AC13" ca="1">RANK(INDIRECT("'"&amp;_xlfn.CONCAT("alpha ",AC$2)&amp;"'!"&amp;_xlfn.CONCAT(AC$84,$D95)),INDIRECT("'"&amp;_xlfn.CONCAT("alpha ",AC$2)&amp;"'!"&amp;_xlfn.CONCAT("B",$D95)):INDIRECT("'"&amp;_xlfn.CONCAT("alpha ",AC$2)&amp;"'!"&amp;_xlfn.CONCAT("AA",$D95)))</f>
        <v>12</v>
      </c>
      <c r="AD13" s="125" cm="1">
        <f t="array" aca="1" ref="AD13" ca="1">RANK(INDIRECT("'"&amp;_xlfn.CONCAT("alpha ",AD$2)&amp;"'!"&amp;_xlfn.CONCAT(AD$84,$D95)),INDIRECT("'"&amp;_xlfn.CONCAT("alpha ",AD$2)&amp;"'!"&amp;_xlfn.CONCAT("B",$D95)):INDIRECT("'"&amp;_xlfn.CONCAT("alpha ",AD$2)&amp;"'!"&amp;_xlfn.CONCAT("AA",$D95)))</f>
        <v>7</v>
      </c>
      <c r="AE13" s="143" cm="1">
        <f t="array" aca="1" ref="AE13" ca="1">RANK(INDIRECT("'"&amp;_xlfn.CONCAT("alpha ",AE$2)&amp;"'!"&amp;_xlfn.CONCAT(AE$84,$D95)),INDIRECT("'"&amp;_xlfn.CONCAT("alpha ",AE$2)&amp;"'!"&amp;_xlfn.CONCAT("B",$D95)):INDIRECT("'"&amp;_xlfn.CONCAT("alpha ",AE$2)&amp;"'!"&amp;_xlfn.CONCAT("AA",$D95)))</f>
        <v>12</v>
      </c>
      <c r="AF13" s="136" cm="1">
        <f t="array" aca="1" ref="AF13" ca="1">RANK(INDIRECT("'"&amp;_xlfn.CONCAT("alpha ",AF$2)&amp;"'!"&amp;_xlfn.CONCAT(AF$84,$D95)),INDIRECT("'"&amp;_xlfn.CONCAT("alpha ",AF$2)&amp;"'!"&amp;_xlfn.CONCAT("B",$D95)):INDIRECT("'"&amp;_xlfn.CONCAT("alpha ",AF$2)&amp;"'!"&amp;_xlfn.CONCAT("AA",$D95)))</f>
        <v>8</v>
      </c>
      <c r="AG13" s="125" cm="1">
        <f t="array" aca="1" ref="AG13" ca="1">RANK(INDIRECT("'"&amp;_xlfn.CONCAT("alpha ",AG$2)&amp;"'!"&amp;_xlfn.CONCAT(AG$84,$D95)),INDIRECT("'"&amp;_xlfn.CONCAT("alpha ",AG$2)&amp;"'!"&amp;_xlfn.CONCAT("B",$D95)):INDIRECT("'"&amp;_xlfn.CONCAT("alpha ",AG$2)&amp;"'!"&amp;_xlfn.CONCAT("AA",$D95)))</f>
        <v>15</v>
      </c>
      <c r="AH13" s="125" cm="1">
        <f t="array" aca="1" ref="AH13" ca="1">RANK(INDIRECT("'"&amp;_xlfn.CONCAT("alpha ",AH$2)&amp;"'!"&amp;_xlfn.CONCAT(AH$84,$D95)),INDIRECT("'"&amp;_xlfn.CONCAT("alpha ",AH$2)&amp;"'!"&amp;_xlfn.CONCAT("B",$D95)):INDIRECT("'"&amp;_xlfn.CONCAT("alpha ",AH$2)&amp;"'!"&amp;_xlfn.CONCAT("AA",$D95)))</f>
        <v>8</v>
      </c>
      <c r="AI13" s="143" cm="1">
        <f t="array" aca="1" ref="AI13" ca="1">RANK(INDIRECT("'"&amp;_xlfn.CONCAT("alpha ",AI$2)&amp;"'!"&amp;_xlfn.CONCAT(AI$84,$D95)),INDIRECT("'"&amp;_xlfn.CONCAT("alpha ",AI$2)&amp;"'!"&amp;_xlfn.CONCAT("B",$D95)):INDIRECT("'"&amp;_xlfn.CONCAT("alpha ",AI$2)&amp;"'!"&amp;_xlfn.CONCAT("AA",$D95)))</f>
        <v>15</v>
      </c>
      <c r="AJ13" s="136" cm="1">
        <f t="array" aca="1" ref="AJ13" ca="1">RANK(INDIRECT("'"&amp;_xlfn.CONCAT("alpha ",AJ$2)&amp;"'!"&amp;_xlfn.CONCAT(AJ$84,$D95)),INDIRECT("'"&amp;_xlfn.CONCAT("alpha ",AJ$2)&amp;"'!"&amp;_xlfn.CONCAT("B",$D95)):INDIRECT("'"&amp;_xlfn.CONCAT("alpha ",AJ$2)&amp;"'!"&amp;_xlfn.CONCAT("AA",$D95)))</f>
        <v>13</v>
      </c>
      <c r="AK13" s="125" cm="1">
        <f t="array" aca="1" ref="AK13" ca="1">RANK(INDIRECT("'"&amp;_xlfn.CONCAT("alpha ",AK$2)&amp;"'!"&amp;_xlfn.CONCAT(AK$84,$D95)),INDIRECT("'"&amp;_xlfn.CONCAT("alpha ",AK$2)&amp;"'!"&amp;_xlfn.CONCAT("B",$D95)):INDIRECT("'"&amp;_xlfn.CONCAT("alpha ",AK$2)&amp;"'!"&amp;_xlfn.CONCAT("AA",$D95)))</f>
        <v>18</v>
      </c>
      <c r="AL13" s="125" cm="1">
        <f t="array" aca="1" ref="AL13" ca="1">RANK(INDIRECT("'"&amp;_xlfn.CONCAT("alpha ",AL$2)&amp;"'!"&amp;_xlfn.CONCAT(AL$84,$D95)),INDIRECT("'"&amp;_xlfn.CONCAT("alpha ",AL$2)&amp;"'!"&amp;_xlfn.CONCAT("B",$D95)):INDIRECT("'"&amp;_xlfn.CONCAT("alpha ",AL$2)&amp;"'!"&amp;_xlfn.CONCAT("AA",$D95)))</f>
        <v>13</v>
      </c>
      <c r="AM13" s="143" cm="1">
        <f t="array" aca="1" ref="AM13" ca="1">RANK(INDIRECT("'"&amp;_xlfn.CONCAT("alpha ",AM$2)&amp;"'!"&amp;_xlfn.CONCAT(AM$84,$D95)),INDIRECT("'"&amp;_xlfn.CONCAT("alpha ",AM$2)&amp;"'!"&amp;_xlfn.CONCAT("B",$D95)):INDIRECT("'"&amp;_xlfn.CONCAT("alpha ",AM$2)&amp;"'!"&amp;_xlfn.CONCAT("AA",$D95)))</f>
        <v>18</v>
      </c>
      <c r="AN13" s="136" cm="1">
        <f t="array" aca="1" ref="AN13" ca="1">RANK(INDIRECT("'"&amp;_xlfn.CONCAT("alpha ",AN$2)&amp;"'!"&amp;_xlfn.CONCAT(AN$84,$D95)),INDIRECT("'"&amp;_xlfn.CONCAT("alpha ",AN$2)&amp;"'!"&amp;_xlfn.CONCAT("B",$D95)):INDIRECT("'"&amp;_xlfn.CONCAT("alpha ",AN$2)&amp;"'!"&amp;_xlfn.CONCAT("AA",$D95)))</f>
        <v>2</v>
      </c>
      <c r="AO13" s="125" cm="1">
        <f t="array" aca="1" ref="AO13" ca="1">RANK(INDIRECT("'"&amp;_xlfn.CONCAT("alpha ",AO$2)&amp;"'!"&amp;_xlfn.CONCAT(AO$84,$D95)),INDIRECT("'"&amp;_xlfn.CONCAT("alpha ",AO$2)&amp;"'!"&amp;_xlfn.CONCAT("B",$D95)):INDIRECT("'"&amp;_xlfn.CONCAT("alpha ",AO$2)&amp;"'!"&amp;_xlfn.CONCAT("AA",$D95)))</f>
        <v>1</v>
      </c>
      <c r="AP13" s="125" cm="1">
        <f t="array" aca="1" ref="AP13" ca="1">RANK(INDIRECT("'"&amp;_xlfn.CONCAT("alpha ",AP$2)&amp;"'!"&amp;_xlfn.CONCAT(AP$84,$D95)),INDIRECT("'"&amp;_xlfn.CONCAT("alpha ",AP$2)&amp;"'!"&amp;_xlfn.CONCAT("B",$D95)):INDIRECT("'"&amp;_xlfn.CONCAT("alpha ",AP$2)&amp;"'!"&amp;_xlfn.CONCAT("AA",$D95)))</f>
        <v>2</v>
      </c>
      <c r="AQ13" s="143" cm="1">
        <f t="array" aca="1" ref="AQ13" ca="1">RANK(INDIRECT("'"&amp;_xlfn.CONCAT("alpha ",AQ$2)&amp;"'!"&amp;_xlfn.CONCAT(AQ$84,$D95)),INDIRECT("'"&amp;_xlfn.CONCAT("alpha ",AQ$2)&amp;"'!"&amp;_xlfn.CONCAT("B",$D95)):INDIRECT("'"&amp;_xlfn.CONCAT("alpha ",AQ$2)&amp;"'!"&amp;_xlfn.CONCAT("AA",$D95)))</f>
        <v>1</v>
      </c>
      <c r="AR13" s="136" cm="1">
        <f t="array" aca="1" ref="AR13" ca="1">RANK(INDIRECT("'"&amp;_xlfn.CONCAT("alpha ",AR$2)&amp;"'!"&amp;_xlfn.CONCAT(AR$84,$D95)),INDIRECT("'"&amp;_xlfn.CONCAT("alpha ",AR$2)&amp;"'!"&amp;_xlfn.CONCAT("B",$D95)):INDIRECT("'"&amp;_xlfn.CONCAT("alpha ",AR$2)&amp;"'!"&amp;_xlfn.CONCAT("AA",$D95)))</f>
        <v>3</v>
      </c>
      <c r="AS13" s="125" cm="1">
        <f t="array" aca="1" ref="AS13" ca="1">RANK(INDIRECT("'"&amp;_xlfn.CONCAT("alpha ",AS$2)&amp;"'!"&amp;_xlfn.CONCAT(AS$84,$D95)),INDIRECT("'"&amp;_xlfn.CONCAT("alpha ",AS$2)&amp;"'!"&amp;_xlfn.CONCAT("B",$D95)):INDIRECT("'"&amp;_xlfn.CONCAT("alpha ",AS$2)&amp;"'!"&amp;_xlfn.CONCAT("AA",$D95)))</f>
        <v>3</v>
      </c>
      <c r="AT13" s="125" cm="1">
        <f t="array" aca="1" ref="AT13" ca="1">RANK(INDIRECT("'"&amp;_xlfn.CONCAT("alpha ",AT$2)&amp;"'!"&amp;_xlfn.CONCAT(AT$84,$D95)),INDIRECT("'"&amp;_xlfn.CONCAT("alpha ",AT$2)&amp;"'!"&amp;_xlfn.CONCAT("B",$D95)):INDIRECT("'"&amp;_xlfn.CONCAT("alpha ",AT$2)&amp;"'!"&amp;_xlfn.CONCAT("AA",$D95)))</f>
        <v>3</v>
      </c>
      <c r="AU13" s="143" cm="1">
        <f t="array" aca="1" ref="AU13" ca="1">RANK(INDIRECT("'"&amp;_xlfn.CONCAT("alpha ",AU$2)&amp;"'!"&amp;_xlfn.CONCAT(AU$84,$D95)),INDIRECT("'"&amp;_xlfn.CONCAT("alpha ",AU$2)&amp;"'!"&amp;_xlfn.CONCAT("B",$D95)):INDIRECT("'"&amp;_xlfn.CONCAT("alpha ",AU$2)&amp;"'!"&amp;_xlfn.CONCAT("AA",$D95)))</f>
        <v>3</v>
      </c>
      <c r="AV13" s="136" cm="1">
        <f t="array" aca="1" ref="AV13" ca="1">RANK(INDIRECT("'"&amp;_xlfn.CONCAT("alpha ",AV$2)&amp;"'!"&amp;_xlfn.CONCAT(AV$84,$D95)),INDIRECT("'"&amp;_xlfn.CONCAT("alpha ",AV$2)&amp;"'!"&amp;_xlfn.CONCAT("B",$D95)):INDIRECT("'"&amp;_xlfn.CONCAT("alpha ",AV$2)&amp;"'!"&amp;_xlfn.CONCAT("AA",$D95)))</f>
        <v>5</v>
      </c>
      <c r="AW13" s="125" cm="1">
        <f t="array" aca="1" ref="AW13" ca="1">RANK(INDIRECT("'"&amp;_xlfn.CONCAT("alpha ",AW$2)&amp;"'!"&amp;_xlfn.CONCAT(AW$84,$D95)),INDIRECT("'"&amp;_xlfn.CONCAT("alpha ",AW$2)&amp;"'!"&amp;_xlfn.CONCAT("B",$D95)):INDIRECT("'"&amp;_xlfn.CONCAT("alpha ",AW$2)&amp;"'!"&amp;_xlfn.CONCAT("AA",$D95)))</f>
        <v>6</v>
      </c>
      <c r="AX13" s="125" cm="1">
        <f t="array" aca="1" ref="AX13" ca="1">RANK(INDIRECT("'"&amp;_xlfn.CONCAT("alpha ",AX$2)&amp;"'!"&amp;_xlfn.CONCAT(AX$84,$D95)),INDIRECT("'"&amp;_xlfn.CONCAT("alpha ",AX$2)&amp;"'!"&amp;_xlfn.CONCAT("B",$D95)):INDIRECT("'"&amp;_xlfn.CONCAT("alpha ",AX$2)&amp;"'!"&amp;_xlfn.CONCAT("AA",$D95)))</f>
        <v>5</v>
      </c>
      <c r="AY13" s="143" cm="1">
        <f t="array" aca="1" ref="AY13" ca="1">RANK(INDIRECT("'"&amp;_xlfn.CONCAT("alpha ",AY$2)&amp;"'!"&amp;_xlfn.CONCAT(AY$84,$D95)),INDIRECT("'"&amp;_xlfn.CONCAT("alpha ",AY$2)&amp;"'!"&amp;_xlfn.CONCAT("B",$D95)):INDIRECT("'"&amp;_xlfn.CONCAT("alpha ",AY$2)&amp;"'!"&amp;_xlfn.CONCAT("AA",$D95)))</f>
        <v>6</v>
      </c>
      <c r="AZ13" s="136" cm="1">
        <f t="array" aca="1" ref="AZ13" ca="1">RANK(INDIRECT("'"&amp;_xlfn.CONCAT("alpha ",AZ$2)&amp;"'!"&amp;_xlfn.CONCAT(AZ$84,$D95)),INDIRECT("'"&amp;_xlfn.CONCAT("alpha ",AZ$2)&amp;"'!"&amp;_xlfn.CONCAT("B",$D95)):INDIRECT("'"&amp;_xlfn.CONCAT("alpha ",AZ$2)&amp;"'!"&amp;_xlfn.CONCAT("AA",$D95)))</f>
        <v>18</v>
      </c>
      <c r="BA13" s="125" cm="1">
        <f t="array" aca="1" ref="BA13" ca="1">RANK(INDIRECT("'"&amp;_xlfn.CONCAT("alpha ",BA$2)&amp;"'!"&amp;_xlfn.CONCAT(BA$84,$D95)),INDIRECT("'"&amp;_xlfn.CONCAT("alpha ",BA$2)&amp;"'!"&amp;_xlfn.CONCAT("B",$D95)):INDIRECT("'"&amp;_xlfn.CONCAT("alpha ",BA$2)&amp;"'!"&amp;_xlfn.CONCAT("AA",$D95)))</f>
        <v>7</v>
      </c>
      <c r="BB13" s="125" cm="1">
        <f t="array" aca="1" ref="BB13" ca="1">RANK(INDIRECT("'"&amp;_xlfn.CONCAT("alpha ",BB$2)&amp;"'!"&amp;_xlfn.CONCAT(BB$84,$D95)),INDIRECT("'"&amp;_xlfn.CONCAT("alpha ",BB$2)&amp;"'!"&amp;_xlfn.CONCAT("B",$D95)):INDIRECT("'"&amp;_xlfn.CONCAT("alpha ",BB$2)&amp;"'!"&amp;_xlfn.CONCAT("AA",$D95)))</f>
        <v>18</v>
      </c>
      <c r="BC13" s="143" cm="1">
        <f t="array" aca="1" ref="BC13" ca="1">RANK(INDIRECT("'"&amp;_xlfn.CONCAT("alpha ",BC$2)&amp;"'!"&amp;_xlfn.CONCAT(BC$84,$D95)),INDIRECT("'"&amp;_xlfn.CONCAT("alpha ",BC$2)&amp;"'!"&amp;_xlfn.CONCAT("B",$D95)):INDIRECT("'"&amp;_xlfn.CONCAT("alpha ",BC$2)&amp;"'!"&amp;_xlfn.CONCAT("AA",$D95)))</f>
        <v>7</v>
      </c>
      <c r="BD13" s="136" cm="1">
        <f t="array" aca="1" ref="BD13" ca="1">RANK(INDIRECT("'"&amp;_xlfn.CONCAT("alpha ",BD$2)&amp;"'!"&amp;_xlfn.CONCAT(BD$84,$D95)),INDIRECT("'"&amp;_xlfn.CONCAT("alpha ",BD$2)&amp;"'!"&amp;_xlfn.CONCAT("B",$D95)):INDIRECT("'"&amp;_xlfn.CONCAT("alpha ",BD$2)&amp;"'!"&amp;_xlfn.CONCAT("AA",$D95)))</f>
        <v>19</v>
      </c>
      <c r="BE13" s="125" cm="1">
        <f t="array" aca="1" ref="BE13" ca="1">RANK(INDIRECT("'"&amp;_xlfn.CONCAT("alpha ",BE$2)&amp;"'!"&amp;_xlfn.CONCAT(BE$84,$D95)),INDIRECT("'"&amp;_xlfn.CONCAT("alpha ",BE$2)&amp;"'!"&amp;_xlfn.CONCAT("B",$D95)):INDIRECT("'"&amp;_xlfn.CONCAT("alpha ",BE$2)&amp;"'!"&amp;_xlfn.CONCAT("AA",$D95)))</f>
        <v>10</v>
      </c>
      <c r="BF13" s="125" cm="1">
        <f t="array" aca="1" ref="BF13" ca="1">RANK(INDIRECT("'"&amp;_xlfn.CONCAT("alpha ",BF$2)&amp;"'!"&amp;_xlfn.CONCAT(BF$84,$D95)),INDIRECT("'"&amp;_xlfn.CONCAT("alpha ",BF$2)&amp;"'!"&amp;_xlfn.CONCAT("B",$D95)):INDIRECT("'"&amp;_xlfn.CONCAT("alpha ",BF$2)&amp;"'!"&amp;_xlfn.CONCAT("AA",$D95)))</f>
        <v>19</v>
      </c>
      <c r="BG13" s="143" cm="1">
        <f t="array" aca="1" ref="BG13" ca="1">RANK(INDIRECT("'"&amp;_xlfn.CONCAT("alpha ",BG$2)&amp;"'!"&amp;_xlfn.CONCAT(BG$84,$D95)),INDIRECT("'"&amp;_xlfn.CONCAT("alpha ",BG$2)&amp;"'!"&amp;_xlfn.CONCAT("B",$D95)):INDIRECT("'"&amp;_xlfn.CONCAT("alpha ",BG$2)&amp;"'!"&amp;_xlfn.CONCAT("AA",$D95)))</f>
        <v>10</v>
      </c>
      <c r="BH13" s="136" cm="1">
        <f t="array" aca="1" ref="BH13" ca="1">RANK(INDIRECT("'"&amp;_xlfn.CONCAT("alpha ",BH$2)&amp;"'!"&amp;_xlfn.CONCAT(BH$84,$D95)),INDIRECT("'"&amp;_xlfn.CONCAT("alpha ",BH$2)&amp;"'!"&amp;_xlfn.CONCAT("B",$D95)):INDIRECT("'"&amp;_xlfn.CONCAT("alpha ",BH$2)&amp;"'!"&amp;_xlfn.CONCAT("AA",$D95)))</f>
        <v>20</v>
      </c>
      <c r="BI13" s="125" cm="1">
        <f t="array" aca="1" ref="BI13" ca="1">RANK(INDIRECT("'"&amp;_xlfn.CONCAT("alpha ",BI$2)&amp;"'!"&amp;_xlfn.CONCAT(BI$84,$D95)),INDIRECT("'"&amp;_xlfn.CONCAT("alpha ",BI$2)&amp;"'!"&amp;_xlfn.CONCAT("B",$D95)):INDIRECT("'"&amp;_xlfn.CONCAT("alpha ",BI$2)&amp;"'!"&amp;_xlfn.CONCAT("AA",$D95)))</f>
        <v>13</v>
      </c>
      <c r="BJ13" s="125" cm="1">
        <f t="array" aca="1" ref="BJ13" ca="1">RANK(INDIRECT("'"&amp;_xlfn.CONCAT("alpha ",BJ$2)&amp;"'!"&amp;_xlfn.CONCAT(BJ$84,$D95)),INDIRECT("'"&amp;_xlfn.CONCAT("alpha ",BJ$2)&amp;"'!"&amp;_xlfn.CONCAT("B",$D95)):INDIRECT("'"&amp;_xlfn.CONCAT("alpha ",BJ$2)&amp;"'!"&amp;_xlfn.CONCAT("AA",$D95)))</f>
        <v>20</v>
      </c>
      <c r="BK13" s="143" cm="1">
        <f t="array" aca="1" ref="BK13" ca="1">RANK(INDIRECT("'"&amp;_xlfn.CONCAT("alpha ",BK$2)&amp;"'!"&amp;_xlfn.CONCAT(BK$84,$D95)),INDIRECT("'"&amp;_xlfn.CONCAT("alpha ",BK$2)&amp;"'!"&amp;_xlfn.CONCAT("B",$D95)):INDIRECT("'"&amp;_xlfn.CONCAT("alpha ",BK$2)&amp;"'!"&amp;_xlfn.CONCAT("AA",$D95)))</f>
        <v>13</v>
      </c>
      <c r="BL13" s="136" cm="1">
        <f t="array" aca="1" ref="BL13" ca="1">RANK(INDIRECT("'"&amp;_xlfn.CONCAT("alpha ",BL$2)&amp;"'!"&amp;_xlfn.CONCAT(BL$84,$D95)),INDIRECT("'"&amp;_xlfn.CONCAT("alpha ",BL$2)&amp;"'!"&amp;_xlfn.CONCAT("B",$D95)):INDIRECT("'"&amp;_xlfn.CONCAT("alpha ",BL$2)&amp;"'!"&amp;_xlfn.CONCAT("AA",$D95)))</f>
        <v>4</v>
      </c>
      <c r="BM13" s="125" cm="1">
        <f t="array" aca="1" ref="BM13" ca="1">RANK(INDIRECT("'"&amp;_xlfn.CONCAT("alpha ",BM$2)&amp;"'!"&amp;_xlfn.CONCAT(BM$84,$D95)),INDIRECT("'"&amp;_xlfn.CONCAT("alpha ",BM$2)&amp;"'!"&amp;_xlfn.CONCAT("B",$D95)):INDIRECT("'"&amp;_xlfn.CONCAT("alpha ",BM$2)&amp;"'!"&amp;_xlfn.CONCAT("AA",$D95)))</f>
        <v>2</v>
      </c>
      <c r="BN13" s="125" cm="1">
        <f t="array" aca="1" ref="BN13" ca="1">RANK(INDIRECT("'"&amp;_xlfn.CONCAT("alpha ",BN$2)&amp;"'!"&amp;_xlfn.CONCAT(BN$84,$D95)),INDIRECT("'"&amp;_xlfn.CONCAT("alpha ",BN$2)&amp;"'!"&amp;_xlfn.CONCAT("B",$D95)):INDIRECT("'"&amp;_xlfn.CONCAT("alpha ",BN$2)&amp;"'!"&amp;_xlfn.CONCAT("AA",$D95)))</f>
        <v>4</v>
      </c>
      <c r="BO13" s="143" cm="1">
        <f t="array" aca="1" ref="BO13" ca="1">RANK(INDIRECT("'"&amp;_xlfn.CONCAT("alpha ",BO$2)&amp;"'!"&amp;_xlfn.CONCAT(BO$84,$D95)),INDIRECT("'"&amp;_xlfn.CONCAT("alpha ",BO$2)&amp;"'!"&amp;_xlfn.CONCAT("B",$D95)):INDIRECT("'"&amp;_xlfn.CONCAT("alpha ",BO$2)&amp;"'!"&amp;_xlfn.CONCAT("AA",$D95)))</f>
        <v>2</v>
      </c>
      <c r="BP13" s="136" cm="1">
        <f t="array" aca="1" ref="BP13" ca="1">RANK(INDIRECT("'"&amp;_xlfn.CONCAT("alpha ",BP$2)&amp;"'!"&amp;_xlfn.CONCAT(BP$84,$D95)),INDIRECT("'"&amp;_xlfn.CONCAT("alpha ",BP$2)&amp;"'!"&amp;_xlfn.CONCAT("B",$D95)):INDIRECT("'"&amp;_xlfn.CONCAT("alpha ",BP$2)&amp;"'!"&amp;_xlfn.CONCAT("AA",$D95)))</f>
        <v>6</v>
      </c>
      <c r="BQ13" s="125" cm="1">
        <f t="array" aca="1" ref="BQ13" ca="1">RANK(INDIRECT("'"&amp;_xlfn.CONCAT("alpha ",BQ$2)&amp;"'!"&amp;_xlfn.CONCAT(BQ$84,$D95)),INDIRECT("'"&amp;_xlfn.CONCAT("alpha ",BQ$2)&amp;"'!"&amp;_xlfn.CONCAT("B",$D95)):INDIRECT("'"&amp;_xlfn.CONCAT("alpha ",BQ$2)&amp;"'!"&amp;_xlfn.CONCAT("AA",$D95)))</f>
        <v>4</v>
      </c>
      <c r="BR13" s="125" cm="1">
        <f t="array" aca="1" ref="BR13" ca="1">RANK(INDIRECT("'"&amp;_xlfn.CONCAT("alpha ",BR$2)&amp;"'!"&amp;_xlfn.CONCAT(BR$84,$D95)),INDIRECT("'"&amp;_xlfn.CONCAT("alpha ",BR$2)&amp;"'!"&amp;_xlfn.CONCAT("B",$D95)):INDIRECT("'"&amp;_xlfn.CONCAT("alpha ",BR$2)&amp;"'!"&amp;_xlfn.CONCAT("AA",$D95)))</f>
        <v>6</v>
      </c>
      <c r="BS13" s="143" cm="1">
        <f t="array" aca="1" ref="BS13" ca="1">RANK(INDIRECT("'"&amp;_xlfn.CONCAT("alpha ",BS$2)&amp;"'!"&amp;_xlfn.CONCAT(BS$84,$D95)),INDIRECT("'"&amp;_xlfn.CONCAT("alpha ",BS$2)&amp;"'!"&amp;_xlfn.CONCAT("B",$D95)):INDIRECT("'"&amp;_xlfn.CONCAT("alpha ",BS$2)&amp;"'!"&amp;_xlfn.CONCAT("AA",$D95)))</f>
        <v>4</v>
      </c>
      <c r="BT13" s="136" cm="1">
        <f t="array" aca="1" ref="BT13" ca="1">RANK(INDIRECT("'"&amp;_xlfn.CONCAT("alpha ",BT$2)&amp;"'!"&amp;_xlfn.CONCAT(BT$84,$D95)),INDIRECT("'"&amp;_xlfn.CONCAT("alpha ",BT$2)&amp;"'!"&amp;_xlfn.CONCAT("B",$D95)):INDIRECT("'"&amp;_xlfn.CONCAT("alpha ",BT$2)&amp;"'!"&amp;_xlfn.CONCAT("AA",$D95)))</f>
        <v>1</v>
      </c>
      <c r="BU13" s="125" cm="1">
        <f t="array" aca="1" ref="BU13" ca="1">RANK(INDIRECT("'"&amp;_xlfn.CONCAT("alpha ",BU$2)&amp;"'!"&amp;_xlfn.CONCAT(BU$84,$D95)),INDIRECT("'"&amp;_xlfn.CONCAT("alpha ",BU$2)&amp;"'!"&amp;_xlfn.CONCAT("B",$D95)):INDIRECT("'"&amp;_xlfn.CONCAT("alpha ",BU$2)&amp;"'!"&amp;_xlfn.CONCAT("AA",$D95)))</f>
        <v>5</v>
      </c>
      <c r="BV13" s="125" cm="1">
        <f t="array" aca="1" ref="BV13" ca="1">RANK(INDIRECT("'"&amp;_xlfn.CONCAT("alpha ",BV$2)&amp;"'!"&amp;_xlfn.CONCAT(BV$84,$D95)),INDIRECT("'"&amp;_xlfn.CONCAT("alpha ",BV$2)&amp;"'!"&amp;_xlfn.CONCAT("B",$D95)):INDIRECT("'"&amp;_xlfn.CONCAT("alpha ",BV$2)&amp;"'!"&amp;_xlfn.CONCAT("AA",$D95)))</f>
        <v>1</v>
      </c>
      <c r="BW13" s="143" cm="1">
        <f t="array" aca="1" ref="BW13" ca="1">RANK(INDIRECT("'"&amp;_xlfn.CONCAT("alpha ",BW$2)&amp;"'!"&amp;_xlfn.CONCAT(BW$84,$D95)),INDIRECT("'"&amp;_xlfn.CONCAT("alpha ",BW$2)&amp;"'!"&amp;_xlfn.CONCAT("B",$D95)):INDIRECT("'"&amp;_xlfn.CONCAT("alpha ",BW$2)&amp;"'!"&amp;_xlfn.CONCAT("AA",$D95)))</f>
        <v>5</v>
      </c>
      <c r="BX13" s="136" cm="1">
        <f t="array" aca="1" ref="BX13" ca="1">RANK(INDIRECT("'"&amp;_xlfn.CONCAT("alpha ",BX$2)&amp;"'!"&amp;_xlfn.CONCAT(BX$84,$D95)),INDIRECT("'"&amp;_xlfn.CONCAT("alpha ",BX$2)&amp;"'!"&amp;_xlfn.CONCAT("B",$D95)):INDIRECT("'"&amp;_xlfn.CONCAT("alpha ",BX$2)&amp;"'!"&amp;_xlfn.CONCAT("AA",$D95)))</f>
        <v>9</v>
      </c>
      <c r="BY13" s="125" cm="1">
        <f t="array" aca="1" ref="BY13" ca="1">RANK(INDIRECT("'"&amp;_xlfn.CONCAT("alpha ",BY$2)&amp;"'!"&amp;_xlfn.CONCAT(BY$84,$D95)),INDIRECT("'"&amp;_xlfn.CONCAT("alpha ",BY$2)&amp;"'!"&amp;_xlfn.CONCAT("B",$D95)):INDIRECT("'"&amp;_xlfn.CONCAT("alpha ",BY$2)&amp;"'!"&amp;_xlfn.CONCAT("AA",$D95)))</f>
        <v>11</v>
      </c>
      <c r="BZ13" s="125" cm="1">
        <f t="array" aca="1" ref="BZ13" ca="1">RANK(INDIRECT("'"&amp;_xlfn.CONCAT("alpha ",BZ$2)&amp;"'!"&amp;_xlfn.CONCAT(BZ$84,$D95)),INDIRECT("'"&amp;_xlfn.CONCAT("alpha ",BZ$2)&amp;"'!"&amp;_xlfn.CONCAT("B",$D95)):INDIRECT("'"&amp;_xlfn.CONCAT("alpha ",BZ$2)&amp;"'!"&amp;_xlfn.CONCAT("AA",$D95)))</f>
        <v>9</v>
      </c>
      <c r="CA13" s="143" cm="1">
        <f t="array" aca="1" ref="CA13" ca="1">RANK(INDIRECT("'"&amp;_xlfn.CONCAT("alpha ",CA$2)&amp;"'!"&amp;_xlfn.CONCAT(CA$84,$D95)),INDIRECT("'"&amp;_xlfn.CONCAT("alpha ",CA$2)&amp;"'!"&amp;_xlfn.CONCAT("B",$D95)):INDIRECT("'"&amp;_xlfn.CONCAT("alpha ",CA$2)&amp;"'!"&amp;_xlfn.CONCAT("AA",$D95)))</f>
        <v>11</v>
      </c>
      <c r="CB13" s="136" cm="1">
        <f t="array" aca="1" ref="CB13" ca="1">RANK(INDIRECT("'"&amp;_xlfn.CONCAT("alpha ",CB$2)&amp;"'!"&amp;_xlfn.CONCAT(CB$84,$D95)),INDIRECT("'"&amp;_xlfn.CONCAT("alpha ",CB$2)&amp;"'!"&amp;_xlfn.CONCAT("B",$D95)):INDIRECT("'"&amp;_xlfn.CONCAT("alpha ",CB$2)&amp;"'!"&amp;_xlfn.CONCAT("AA",$D95)))</f>
        <v>12</v>
      </c>
      <c r="CC13" s="125" cm="1">
        <f t="array" aca="1" ref="CC13" ca="1">RANK(INDIRECT("'"&amp;_xlfn.CONCAT("alpha ",CC$2)&amp;"'!"&amp;_xlfn.CONCAT(CC$84,$D95)),INDIRECT("'"&amp;_xlfn.CONCAT("alpha ",CC$2)&amp;"'!"&amp;_xlfn.CONCAT("B",$D95)):INDIRECT("'"&amp;_xlfn.CONCAT("alpha ",CC$2)&amp;"'!"&amp;_xlfn.CONCAT("AA",$D95)))</f>
        <v>14</v>
      </c>
      <c r="CD13" s="125" cm="1">
        <f t="array" aca="1" ref="CD13" ca="1">RANK(INDIRECT("'"&amp;_xlfn.CONCAT("alpha ",CD$2)&amp;"'!"&amp;_xlfn.CONCAT(CD$84,$D95)),INDIRECT("'"&amp;_xlfn.CONCAT("alpha ",CD$2)&amp;"'!"&amp;_xlfn.CONCAT("B",$D95)):INDIRECT("'"&amp;_xlfn.CONCAT("alpha ",CD$2)&amp;"'!"&amp;_xlfn.CONCAT("AA",$D95)))</f>
        <v>12</v>
      </c>
      <c r="CE13" s="143" cm="1">
        <f t="array" aca="1" ref="CE13" ca="1">RANK(INDIRECT("'"&amp;_xlfn.CONCAT("alpha ",CE$2)&amp;"'!"&amp;_xlfn.CONCAT(CE$84,$D95)),INDIRECT("'"&amp;_xlfn.CONCAT("alpha ",CE$2)&amp;"'!"&amp;_xlfn.CONCAT("B",$D95)):INDIRECT("'"&amp;_xlfn.CONCAT("alpha ",CE$2)&amp;"'!"&amp;_xlfn.CONCAT("AA",$D95)))</f>
        <v>14</v>
      </c>
      <c r="CF13" s="136" cm="1">
        <f t="array" aca="1" ref="CF13" ca="1">RANK(INDIRECT("'"&amp;_xlfn.CONCAT("alpha ",CF$2)&amp;"'!"&amp;_xlfn.CONCAT(CF$84,$D95)),INDIRECT("'"&amp;_xlfn.CONCAT("alpha ",CF$2)&amp;"'!"&amp;_xlfn.CONCAT("B",$D95)):INDIRECT("'"&amp;_xlfn.CONCAT("alpha ",CF$2)&amp;"'!"&amp;_xlfn.CONCAT("AA",$D95)))</f>
        <v>16</v>
      </c>
      <c r="CG13" s="125" cm="1">
        <f t="array" aca="1" ref="CG13" ca="1">RANK(INDIRECT("'"&amp;_xlfn.CONCAT("alpha ",CG$2)&amp;"'!"&amp;_xlfn.CONCAT(CG$84,$D95)),INDIRECT("'"&amp;_xlfn.CONCAT("alpha ",CG$2)&amp;"'!"&amp;_xlfn.CONCAT("B",$D95)):INDIRECT("'"&amp;_xlfn.CONCAT("alpha ",CG$2)&amp;"'!"&amp;_xlfn.CONCAT("AA",$D95)))</f>
        <v>16</v>
      </c>
      <c r="CH13" s="125" cm="1">
        <f t="array" aca="1" ref="CH13" ca="1">RANK(INDIRECT("'"&amp;_xlfn.CONCAT("alpha ",CH$2)&amp;"'!"&amp;_xlfn.CONCAT(CH$84,$D95)),INDIRECT("'"&amp;_xlfn.CONCAT("alpha ",CH$2)&amp;"'!"&amp;_xlfn.CONCAT("B",$D95)):INDIRECT("'"&amp;_xlfn.CONCAT("alpha ",CH$2)&amp;"'!"&amp;_xlfn.CONCAT("AA",$D95)))</f>
        <v>16</v>
      </c>
      <c r="CI13" s="143" cm="1">
        <f t="array" aca="1" ref="CI13" ca="1">RANK(INDIRECT("'"&amp;_xlfn.CONCAT("alpha ",CI$2)&amp;"'!"&amp;_xlfn.CONCAT(CI$84,$D95)),INDIRECT("'"&amp;_xlfn.CONCAT("alpha ",CI$2)&amp;"'!"&amp;_xlfn.CONCAT("B",$D95)):INDIRECT("'"&amp;_xlfn.CONCAT("alpha ",CI$2)&amp;"'!"&amp;_xlfn.CONCAT("AA",$D95)))</f>
        <v>16</v>
      </c>
      <c r="CJ13" s="136" cm="1">
        <f t="array" aca="1" ref="CJ13" ca="1">RANK(INDIRECT("'"&amp;_xlfn.CONCAT("alpha ",CJ$2)&amp;"'!"&amp;_xlfn.CONCAT(CJ$84,$D95)),INDIRECT("'"&amp;_xlfn.CONCAT("alpha ",CJ$2)&amp;"'!"&amp;_xlfn.CONCAT("B",$D95)):INDIRECT("'"&amp;_xlfn.CONCAT("alpha ",CJ$2)&amp;"'!"&amp;_xlfn.CONCAT("AA",$D95)))</f>
        <v>21</v>
      </c>
      <c r="CK13" s="125" cm="1">
        <f t="array" aca="1" ref="CK13" ca="1">RANK(INDIRECT("'"&amp;_xlfn.CONCAT("alpha ",CK$2)&amp;"'!"&amp;_xlfn.CONCAT(CK$84,$D95)),INDIRECT("'"&amp;_xlfn.CONCAT("alpha ",CK$2)&amp;"'!"&amp;_xlfn.CONCAT("B",$D95)):INDIRECT("'"&amp;_xlfn.CONCAT("alpha ",CK$2)&amp;"'!"&amp;_xlfn.CONCAT("AA",$D95)))</f>
        <v>21</v>
      </c>
      <c r="CL13" s="125" cm="1">
        <f t="array" aca="1" ref="CL13" ca="1">RANK(INDIRECT("'"&amp;_xlfn.CONCAT("alpha ",CL$2)&amp;"'!"&amp;_xlfn.CONCAT(CL$84,$D95)),INDIRECT("'"&amp;_xlfn.CONCAT("alpha ",CL$2)&amp;"'!"&amp;_xlfn.CONCAT("B",$D95)):INDIRECT("'"&amp;_xlfn.CONCAT("alpha ",CL$2)&amp;"'!"&amp;_xlfn.CONCAT("AA",$D95)))</f>
        <v>21</v>
      </c>
      <c r="CM13" s="143" cm="1">
        <f t="array" aca="1" ref="CM13" ca="1">RANK(INDIRECT("'"&amp;_xlfn.CONCAT("alpha ",CM$2)&amp;"'!"&amp;_xlfn.CONCAT(CM$84,$D95)),INDIRECT("'"&amp;_xlfn.CONCAT("alpha ",CM$2)&amp;"'!"&amp;_xlfn.CONCAT("B",$D95)):INDIRECT("'"&amp;_xlfn.CONCAT("alpha ",CM$2)&amp;"'!"&amp;_xlfn.CONCAT("AA",$D95)))</f>
        <v>21</v>
      </c>
      <c r="CN13" s="136" cm="1">
        <f t="array" aca="1" ref="CN13" ca="1">RANK(INDIRECT("'"&amp;_xlfn.CONCAT("alpha ",CN$2)&amp;"'!"&amp;_xlfn.CONCAT(CN$84,$D95)),INDIRECT("'"&amp;_xlfn.CONCAT("alpha ",CN$2)&amp;"'!"&amp;_xlfn.CONCAT("B",$D95)):INDIRECT("'"&amp;_xlfn.CONCAT("alpha ",CN$2)&amp;"'!"&amp;_xlfn.CONCAT("AA",$D95)))</f>
        <v>23</v>
      </c>
      <c r="CO13" s="125" cm="1">
        <f t="array" aca="1" ref="CO13" ca="1">RANK(INDIRECT("'"&amp;_xlfn.CONCAT("alpha ",CO$2)&amp;"'!"&amp;_xlfn.CONCAT(CO$84,$D95)),INDIRECT("'"&amp;_xlfn.CONCAT("alpha ",CO$2)&amp;"'!"&amp;_xlfn.CONCAT("B",$D95)):INDIRECT("'"&amp;_xlfn.CONCAT("alpha ",CO$2)&amp;"'!"&amp;_xlfn.CONCAT("AA",$D95)))</f>
        <v>22</v>
      </c>
      <c r="CP13" s="125" cm="1">
        <f t="array" aca="1" ref="CP13" ca="1">RANK(INDIRECT("'"&amp;_xlfn.CONCAT("alpha ",CP$2)&amp;"'!"&amp;_xlfn.CONCAT(CP$84,$D95)),INDIRECT("'"&amp;_xlfn.CONCAT("alpha ",CP$2)&amp;"'!"&amp;_xlfn.CONCAT("B",$D95)):INDIRECT("'"&amp;_xlfn.CONCAT("alpha ",CP$2)&amp;"'!"&amp;_xlfn.CONCAT("AA",$D95)))</f>
        <v>23</v>
      </c>
      <c r="CQ13" s="134" cm="1">
        <f t="array" aca="1" ref="CQ13" ca="1">RANK(INDIRECT("'"&amp;_xlfn.CONCAT("alpha ",CQ$2)&amp;"'!"&amp;_xlfn.CONCAT(CQ$84,$D95)),INDIRECT("'"&amp;_xlfn.CONCAT("alpha ",CQ$2)&amp;"'!"&amp;_xlfn.CONCAT("B",$D95)):INDIRECT("'"&amp;_xlfn.CONCAT("alpha ",CQ$2)&amp;"'!"&amp;_xlfn.CONCAT("AA",$D95)))</f>
        <v>22</v>
      </c>
      <c r="CR13" s="142" cm="1">
        <f t="array" aca="1" ref="CR13" ca="1">RANK(INDIRECT("'"&amp;_xlfn.CONCAT("alpha ",CR$2)&amp;"'!"&amp;_xlfn.CONCAT(CR$84,$D95)),INDIRECT("'"&amp;_xlfn.CONCAT("alpha ",CR$2)&amp;"'!"&amp;_xlfn.CONCAT("B",$D95)):INDIRECT("'"&amp;_xlfn.CONCAT("alpha ",CR$2)&amp;"'!"&amp;_xlfn.CONCAT("AA",$D95)))</f>
        <v>26</v>
      </c>
      <c r="CS13" s="125" cm="1">
        <f t="array" aca="1" ref="CS13" ca="1">RANK(INDIRECT("'"&amp;_xlfn.CONCAT("alpha ",CS$2)&amp;"'!"&amp;_xlfn.CONCAT(CS$84,$D95)),INDIRECT("'"&amp;_xlfn.CONCAT("alpha ",CS$2)&amp;"'!"&amp;_xlfn.CONCAT("B",$D95)):INDIRECT("'"&amp;_xlfn.CONCAT("alpha ",CS$2)&amp;"'!"&amp;_xlfn.CONCAT("AA",$D95)))</f>
        <v>25</v>
      </c>
      <c r="CT13" s="125" cm="1">
        <f t="array" aca="1" ref="CT13" ca="1">RANK(INDIRECT("'"&amp;_xlfn.CONCAT("alpha ",CT$2)&amp;"'!"&amp;_xlfn.CONCAT(CT$84,$D95)),INDIRECT("'"&amp;_xlfn.CONCAT("alpha ",CT$2)&amp;"'!"&amp;_xlfn.CONCAT("B",$D95)):INDIRECT("'"&amp;_xlfn.CONCAT("alpha ",CT$2)&amp;"'!"&amp;_xlfn.CONCAT("AA",$D95)))</f>
        <v>26</v>
      </c>
      <c r="CU13" s="143" cm="1">
        <f t="array" aca="1" ref="CU13" ca="1">RANK(INDIRECT("'"&amp;_xlfn.CONCAT("alpha ",CU$2)&amp;"'!"&amp;_xlfn.CONCAT(CU$84,$D95)),INDIRECT("'"&amp;_xlfn.CONCAT("alpha ",CU$2)&amp;"'!"&amp;_xlfn.CONCAT("B",$D95)):INDIRECT("'"&amp;_xlfn.CONCAT("alpha ",CU$2)&amp;"'!"&amp;_xlfn.CONCAT("AA",$D95)))</f>
        <v>25</v>
      </c>
      <c r="CV13" s="136" cm="1">
        <f t="array" aca="1" ref="CV13" ca="1">RANK(INDIRECT("'"&amp;_xlfn.CONCAT("alpha ",CV$2)&amp;"'!"&amp;_xlfn.CONCAT(CV$84,$D95)),INDIRECT("'"&amp;_xlfn.CONCAT("alpha ",CV$2)&amp;"'!"&amp;_xlfn.CONCAT("B",$D95)):INDIRECT("'"&amp;_xlfn.CONCAT("alpha ",CV$2)&amp;"'!"&amp;_xlfn.CONCAT("AA",$D95)))</f>
        <v>11</v>
      </c>
      <c r="CW13" s="125" cm="1">
        <f t="array" aca="1" ref="CW13" ca="1">RANK(INDIRECT("'"&amp;_xlfn.CONCAT("alpha ",CW$2)&amp;"'!"&amp;_xlfn.CONCAT(CW$84,$D95)),INDIRECT("'"&amp;_xlfn.CONCAT("alpha ",CW$2)&amp;"'!"&amp;_xlfn.CONCAT("B",$D95)):INDIRECT("'"&amp;_xlfn.CONCAT("alpha ",CW$2)&amp;"'!"&amp;_xlfn.CONCAT("AA",$D95)))</f>
        <v>9</v>
      </c>
      <c r="CX13" s="125" cm="1">
        <f t="array" aca="1" ref="CX13" ca="1">RANK(INDIRECT("'"&amp;_xlfn.CONCAT("alpha ",CX$2)&amp;"'!"&amp;_xlfn.CONCAT(CX$84,$D95)),INDIRECT("'"&amp;_xlfn.CONCAT("alpha ",CX$2)&amp;"'!"&amp;_xlfn.CONCAT("B",$D95)):INDIRECT("'"&amp;_xlfn.CONCAT("alpha ",CX$2)&amp;"'!"&amp;_xlfn.CONCAT("AA",$D95)))</f>
        <v>11</v>
      </c>
      <c r="CY13" s="143" cm="1">
        <f t="array" aca="1" ref="CY13" ca="1">RANK(INDIRECT("'"&amp;_xlfn.CONCAT("alpha ",CY$2)&amp;"'!"&amp;_xlfn.CONCAT(CY$84,$D95)),INDIRECT("'"&amp;_xlfn.CONCAT("alpha ",CY$2)&amp;"'!"&amp;_xlfn.CONCAT("B",$D95)):INDIRECT("'"&amp;_xlfn.CONCAT("alpha ",CY$2)&amp;"'!"&amp;_xlfn.CONCAT("AA",$D95)))</f>
        <v>9</v>
      </c>
      <c r="CZ13" s="136" cm="1">
        <f t="array" aca="1" ref="CZ13" ca="1">RANK(INDIRECT("'"&amp;_xlfn.CONCAT("alpha ",CZ$2)&amp;"'!"&amp;_xlfn.CONCAT(CZ$84,$D95)),INDIRECT("'"&amp;_xlfn.CONCAT("alpha ",CZ$2)&amp;"'!"&amp;_xlfn.CONCAT("B",$D95)):INDIRECT("'"&amp;_xlfn.CONCAT("alpha ",CZ$2)&amp;"'!"&amp;_xlfn.CONCAT("AA",$D95)))</f>
        <v>10</v>
      </c>
      <c r="DA13" s="148" cm="1">
        <f t="array" aca="1" ref="DA13" ca="1">RANK(INDIRECT("'"&amp;_xlfn.CONCAT("alpha ",DA$2)&amp;"'!"&amp;_xlfn.CONCAT(DA$84,$D95)),INDIRECT("'"&amp;_xlfn.CONCAT("alpha ",DA$2)&amp;"'!"&amp;_xlfn.CONCAT("B",$D95)):INDIRECT("'"&amp;_xlfn.CONCAT("alpha ",DA$2)&amp;"'!"&amp;_xlfn.CONCAT("AA",$D95)))</f>
        <v>8</v>
      </c>
      <c r="DB13" s="148" cm="1">
        <f t="array" aca="1" ref="DB13" ca="1">RANK(INDIRECT("'"&amp;_xlfn.CONCAT("alpha ",DB$2)&amp;"'!"&amp;_xlfn.CONCAT(DB$84,$D95)),INDIRECT("'"&amp;_xlfn.CONCAT("alpha ",DB$2)&amp;"'!"&amp;_xlfn.CONCAT("B",$D95)):INDIRECT("'"&amp;_xlfn.CONCAT("alpha ",DB$2)&amp;"'!"&amp;_xlfn.CONCAT("AA",$D95)))</f>
        <v>10</v>
      </c>
      <c r="DC13" s="149" cm="1">
        <f t="array" aca="1" ref="DC13" ca="1">RANK(INDIRECT("'"&amp;_xlfn.CONCAT("alpha ",DC$2)&amp;"'!"&amp;_xlfn.CONCAT(DC$84,$D95)),INDIRECT("'"&amp;_xlfn.CONCAT("alpha ",DC$2)&amp;"'!"&amp;_xlfn.CONCAT("B",$D95)):INDIRECT("'"&amp;_xlfn.CONCAT("alpha ",DC$2)&amp;"'!"&amp;_xlfn.CONCAT("AA",$D95)))</f>
        <v>8</v>
      </c>
    </row>
    <row r="14" spans="1:107" ht="90" customHeight="1" x14ac:dyDescent="0.25">
      <c r="A14" s="22" t="str">
        <f>formatting!C13</f>
        <v>Marker</v>
      </c>
      <c r="B14" s="23" t="str">
        <f>formatting!D13</f>
        <v>F26</v>
      </c>
      <c r="C14" s="134"/>
      <c r="D14" s="142" cm="1">
        <f t="array" aca="1" ref="D14" ca="1">RANK(INDIRECT("'"&amp;_xlfn.CONCAT("alpha ",D$2)&amp;"'!"&amp;_xlfn.CONCAT(D$84,$D96)),INDIRECT("'"&amp;_xlfn.CONCAT("alpha ",D$2)&amp;"'!"&amp;_xlfn.CONCAT("B",$D96)):INDIRECT("'"&amp;_xlfn.CONCAT("alpha ",D$2)&amp;"'!"&amp;_xlfn.CONCAT("AA",$D96)))</f>
        <v>17</v>
      </c>
      <c r="E14" s="136" cm="1">
        <f t="array" aca="1" ref="E14" ca="1">RANK(INDIRECT("'"&amp;_xlfn.CONCAT("alpha ",E$2)&amp;"'!"&amp;_xlfn.CONCAT(E$84,$D96)),INDIRECT("'"&amp;_xlfn.CONCAT("alpha ",E$2)&amp;"'!"&amp;_xlfn.CONCAT("B",$D96)):INDIRECT("'"&amp;_xlfn.CONCAT("alpha ",E$2)&amp;"'!"&amp;_xlfn.CONCAT("AA",$D96)))</f>
        <v>21</v>
      </c>
      <c r="F14" s="136" cm="1">
        <f t="array" aca="1" ref="F14" ca="1">RANK(INDIRECT("'"&amp;_xlfn.CONCAT("alpha ",F$2)&amp;"'!"&amp;_xlfn.CONCAT(F$84,$D96)),INDIRECT("'"&amp;_xlfn.CONCAT("alpha ",F$2)&amp;"'!"&amp;_xlfn.CONCAT("B",$D96)):INDIRECT("'"&amp;_xlfn.CONCAT("alpha ",F$2)&amp;"'!"&amp;_xlfn.CONCAT("AA",$D96)))</f>
        <v>17</v>
      </c>
      <c r="G14" s="154" cm="1">
        <f t="array" aca="1" ref="G14" ca="1">RANK(INDIRECT("'"&amp;_xlfn.CONCAT("alpha ",G$2)&amp;"'!"&amp;_xlfn.CONCAT(G$84,$D96)),INDIRECT("'"&amp;_xlfn.CONCAT("alpha ",G$2)&amp;"'!"&amp;_xlfn.CONCAT("B",$D96)):INDIRECT("'"&amp;_xlfn.CONCAT("alpha ",G$2)&amp;"'!"&amp;_xlfn.CONCAT("AA",$D96)))</f>
        <v>21</v>
      </c>
      <c r="H14" s="142" cm="1">
        <f t="array" aca="1" ref="H14" ca="1">RANK(INDIRECT("'"&amp;_xlfn.CONCAT("alpha ",H$2)&amp;"'!"&amp;_xlfn.CONCAT(H$84,$D96)),INDIRECT("'"&amp;_xlfn.CONCAT("alpha ",H$2)&amp;"'!"&amp;_xlfn.CONCAT("B",$D96)):INDIRECT("'"&amp;_xlfn.CONCAT("alpha ",H$2)&amp;"'!"&amp;_xlfn.CONCAT("AA",$D96)))</f>
        <v>13</v>
      </c>
      <c r="I14" s="125" cm="1">
        <f t="array" aca="1" ref="I14" ca="1">RANK(INDIRECT("'"&amp;_xlfn.CONCAT("alpha ",I$2)&amp;"'!"&amp;_xlfn.CONCAT(I$84,$D96)),INDIRECT("'"&amp;_xlfn.CONCAT("alpha ",I$2)&amp;"'!"&amp;_xlfn.CONCAT("B",$D96)):INDIRECT("'"&amp;_xlfn.CONCAT("alpha ",I$2)&amp;"'!"&amp;_xlfn.CONCAT("AA",$D96)))</f>
        <v>15</v>
      </c>
      <c r="J14" s="125" cm="1">
        <f t="array" aca="1" ref="J14" ca="1">RANK(INDIRECT("'"&amp;_xlfn.CONCAT("alpha ",J$2)&amp;"'!"&amp;_xlfn.CONCAT(J$84,$D96)),INDIRECT("'"&amp;_xlfn.CONCAT("alpha ",J$2)&amp;"'!"&amp;_xlfn.CONCAT("B",$D96)):INDIRECT("'"&amp;_xlfn.CONCAT("alpha ",J$2)&amp;"'!"&amp;_xlfn.CONCAT("AA",$D96)))</f>
        <v>13</v>
      </c>
      <c r="K14" s="143" cm="1">
        <f t="array" aca="1" ref="K14" ca="1">RANK(INDIRECT("'"&amp;_xlfn.CONCAT("alpha ",K$2)&amp;"'!"&amp;_xlfn.CONCAT(K$84,$D96)),INDIRECT("'"&amp;_xlfn.CONCAT("alpha ",K$2)&amp;"'!"&amp;_xlfn.CONCAT("B",$D96)):INDIRECT("'"&amp;_xlfn.CONCAT("alpha ",K$2)&amp;"'!"&amp;_xlfn.CONCAT("AA",$D96)))</f>
        <v>15</v>
      </c>
      <c r="L14" s="136" cm="1">
        <f t="array" aca="1" ref="L14" ca="1">RANK(INDIRECT("'"&amp;_xlfn.CONCAT("alpha ",L$2)&amp;"'!"&amp;_xlfn.CONCAT(L$84,$D96)),INDIRECT("'"&amp;_xlfn.CONCAT("alpha ",L$2)&amp;"'!"&amp;_xlfn.CONCAT("B",$D96)):INDIRECT("'"&amp;_xlfn.CONCAT("alpha ",L$2)&amp;"'!"&amp;_xlfn.CONCAT("AA",$D96)))</f>
        <v>22</v>
      </c>
      <c r="M14" s="125" cm="1">
        <f t="array" aca="1" ref="M14" ca="1">RANK(INDIRECT("'"&amp;_xlfn.CONCAT("alpha ",M$2)&amp;"'!"&amp;_xlfn.CONCAT(M$84,$D96)),INDIRECT("'"&amp;_xlfn.CONCAT("alpha ",M$2)&amp;"'!"&amp;_xlfn.CONCAT("B",$D96)):INDIRECT("'"&amp;_xlfn.CONCAT("alpha ",M$2)&amp;"'!"&amp;_xlfn.CONCAT("AA",$D96)))</f>
        <v>23</v>
      </c>
      <c r="N14" s="125" cm="1">
        <f t="array" aca="1" ref="N14" ca="1">RANK(INDIRECT("'"&amp;_xlfn.CONCAT("alpha ",N$2)&amp;"'!"&amp;_xlfn.CONCAT(N$84,$D96)),INDIRECT("'"&amp;_xlfn.CONCAT("alpha ",N$2)&amp;"'!"&amp;_xlfn.CONCAT("B",$D96)):INDIRECT("'"&amp;_xlfn.CONCAT("alpha ",N$2)&amp;"'!"&amp;_xlfn.CONCAT("AA",$D96)))</f>
        <v>22</v>
      </c>
      <c r="O14" s="143" cm="1">
        <f t="array" aca="1" ref="O14" ca="1">RANK(INDIRECT("'"&amp;_xlfn.CONCAT("alpha ",O$2)&amp;"'!"&amp;_xlfn.CONCAT(O$84,$D96)),INDIRECT("'"&amp;_xlfn.CONCAT("alpha ",O$2)&amp;"'!"&amp;_xlfn.CONCAT("B",$D96)):INDIRECT("'"&amp;_xlfn.CONCAT("alpha ",O$2)&amp;"'!"&amp;_xlfn.CONCAT("AA",$D96)))</f>
        <v>23</v>
      </c>
      <c r="P14" s="136" cm="1">
        <f t="array" aca="1" ref="P14" ca="1">RANK(INDIRECT("'"&amp;_xlfn.CONCAT("alpha ",P$2)&amp;"'!"&amp;_xlfn.CONCAT(P$84,$D96)),INDIRECT("'"&amp;_xlfn.CONCAT("alpha ",P$2)&amp;"'!"&amp;_xlfn.CONCAT("B",$D96)):INDIRECT("'"&amp;_xlfn.CONCAT("alpha ",P$2)&amp;"'!"&amp;_xlfn.CONCAT("AA",$D96)))</f>
        <v>23</v>
      </c>
      <c r="Q14" s="125" cm="1">
        <f t="array" aca="1" ref="Q14" ca="1">RANK(INDIRECT("'"&amp;_xlfn.CONCAT("alpha ",Q$2)&amp;"'!"&amp;_xlfn.CONCAT(Q$84,$D96)),INDIRECT("'"&amp;_xlfn.CONCAT("alpha ",Q$2)&amp;"'!"&amp;_xlfn.CONCAT("B",$D96)):INDIRECT("'"&amp;_xlfn.CONCAT("alpha ",Q$2)&amp;"'!"&amp;_xlfn.CONCAT("AA",$D96)))</f>
        <v>22</v>
      </c>
      <c r="R14" s="125" cm="1">
        <f t="array" aca="1" ref="R14" ca="1">RANK(INDIRECT("'"&amp;_xlfn.CONCAT("alpha ",R$2)&amp;"'!"&amp;_xlfn.CONCAT(R$84,$D96)),INDIRECT("'"&amp;_xlfn.CONCAT("alpha ",R$2)&amp;"'!"&amp;_xlfn.CONCAT("B",$D96)):INDIRECT("'"&amp;_xlfn.CONCAT("alpha ",R$2)&amp;"'!"&amp;_xlfn.CONCAT("AA",$D96)))</f>
        <v>23</v>
      </c>
      <c r="S14" s="143" cm="1">
        <f t="array" aca="1" ref="S14" ca="1">RANK(INDIRECT("'"&amp;_xlfn.CONCAT("alpha ",S$2)&amp;"'!"&amp;_xlfn.CONCAT(S$84,$D96)),INDIRECT("'"&amp;_xlfn.CONCAT("alpha ",S$2)&amp;"'!"&amp;_xlfn.CONCAT("B",$D96)):INDIRECT("'"&amp;_xlfn.CONCAT("alpha ",S$2)&amp;"'!"&amp;_xlfn.CONCAT("AA",$D96)))</f>
        <v>22</v>
      </c>
      <c r="T14" s="136" cm="1">
        <f t="array" aca="1" ref="T14" ca="1">RANK(INDIRECT("'"&amp;_xlfn.CONCAT("alpha ",T$2)&amp;"'!"&amp;_xlfn.CONCAT(T$84,$D96)),INDIRECT("'"&amp;_xlfn.CONCAT("alpha ",T$2)&amp;"'!"&amp;_xlfn.CONCAT("B",$D96)):INDIRECT("'"&amp;_xlfn.CONCAT("alpha ",T$2)&amp;"'!"&amp;_xlfn.CONCAT("AA",$D96)))</f>
        <v>21</v>
      </c>
      <c r="U14" s="125" cm="1">
        <f t="array" aca="1" ref="U14" ca="1">RANK(INDIRECT("'"&amp;_xlfn.CONCAT("alpha ",U$2)&amp;"'!"&amp;_xlfn.CONCAT(U$84,$D96)),INDIRECT("'"&amp;_xlfn.CONCAT("alpha ",U$2)&amp;"'!"&amp;_xlfn.CONCAT("B",$D96)):INDIRECT("'"&amp;_xlfn.CONCAT("alpha ",U$2)&amp;"'!"&amp;_xlfn.CONCAT("AA",$D96)))</f>
        <v>20</v>
      </c>
      <c r="V14" s="125" cm="1">
        <f t="array" aca="1" ref="V14" ca="1">RANK(INDIRECT("'"&amp;_xlfn.CONCAT("alpha ",V$2)&amp;"'!"&amp;_xlfn.CONCAT(V$84,$D96)),INDIRECT("'"&amp;_xlfn.CONCAT("alpha ",V$2)&amp;"'!"&amp;_xlfn.CONCAT("B",$D96)):INDIRECT("'"&amp;_xlfn.CONCAT("alpha ",V$2)&amp;"'!"&amp;_xlfn.CONCAT("AA",$D96)))</f>
        <v>21</v>
      </c>
      <c r="W14" s="143" cm="1">
        <f t="array" aca="1" ref="W14" ca="1">RANK(INDIRECT("'"&amp;_xlfn.CONCAT("alpha ",W$2)&amp;"'!"&amp;_xlfn.CONCAT(W$84,$D96)),INDIRECT("'"&amp;_xlfn.CONCAT("alpha ",W$2)&amp;"'!"&amp;_xlfn.CONCAT("B",$D96)):INDIRECT("'"&amp;_xlfn.CONCAT("alpha ",W$2)&amp;"'!"&amp;_xlfn.CONCAT("AA",$D96)))</f>
        <v>20</v>
      </c>
      <c r="X14" s="136" cm="1">
        <f t="array" aca="1" ref="X14" ca="1">RANK(INDIRECT("'"&amp;_xlfn.CONCAT("alpha ",X$2)&amp;"'!"&amp;_xlfn.CONCAT(X$84,$D96)),INDIRECT("'"&amp;_xlfn.CONCAT("alpha ",X$2)&amp;"'!"&amp;_xlfn.CONCAT("B",$D96)):INDIRECT("'"&amp;_xlfn.CONCAT("alpha ",X$2)&amp;"'!"&amp;_xlfn.CONCAT("AA",$D96)))</f>
        <v>25</v>
      </c>
      <c r="Y14" s="125" cm="1">
        <f t="array" aca="1" ref="Y14" ca="1">RANK(INDIRECT("'"&amp;_xlfn.CONCAT("alpha ",Y$2)&amp;"'!"&amp;_xlfn.CONCAT(Y$84,$D96)),INDIRECT("'"&amp;_xlfn.CONCAT("alpha ",Y$2)&amp;"'!"&amp;_xlfn.CONCAT("B",$D96)):INDIRECT("'"&amp;_xlfn.CONCAT("alpha ",Y$2)&amp;"'!"&amp;_xlfn.CONCAT("AA",$D96)))</f>
        <v>26</v>
      </c>
      <c r="Z14" s="125" cm="1">
        <f t="array" aca="1" ref="Z14" ca="1">RANK(INDIRECT("'"&amp;_xlfn.CONCAT("alpha ",Z$2)&amp;"'!"&amp;_xlfn.CONCAT(Z$84,$D96)),INDIRECT("'"&amp;_xlfn.CONCAT("alpha ",Z$2)&amp;"'!"&amp;_xlfn.CONCAT("B",$D96)):INDIRECT("'"&amp;_xlfn.CONCAT("alpha ",Z$2)&amp;"'!"&amp;_xlfn.CONCAT("AA",$D96)))</f>
        <v>25</v>
      </c>
      <c r="AA14" s="143" cm="1">
        <f t="array" aca="1" ref="AA14" ca="1">RANK(INDIRECT("'"&amp;_xlfn.CONCAT("alpha ",AA$2)&amp;"'!"&amp;_xlfn.CONCAT(AA$84,$D96)),INDIRECT("'"&amp;_xlfn.CONCAT("alpha ",AA$2)&amp;"'!"&amp;_xlfn.CONCAT("B",$D96)):INDIRECT("'"&amp;_xlfn.CONCAT("alpha ",AA$2)&amp;"'!"&amp;_xlfn.CONCAT("AA",$D96)))</f>
        <v>26</v>
      </c>
      <c r="AB14" s="136" cm="1">
        <f t="array" aca="1" ref="AB14" ca="1">RANK(INDIRECT("'"&amp;_xlfn.CONCAT("alpha ",AB$2)&amp;"'!"&amp;_xlfn.CONCAT(AB$84,$D96)),INDIRECT("'"&amp;_xlfn.CONCAT("alpha ",AB$2)&amp;"'!"&amp;_xlfn.CONCAT("B",$D96)):INDIRECT("'"&amp;_xlfn.CONCAT("alpha ",AB$2)&amp;"'!"&amp;_xlfn.CONCAT("AA",$D96)))</f>
        <v>8</v>
      </c>
      <c r="AC14" s="125" cm="1">
        <f t="array" aca="1" ref="AC14" ca="1">RANK(INDIRECT("'"&amp;_xlfn.CONCAT("alpha ",AC$2)&amp;"'!"&amp;_xlfn.CONCAT(AC$84,$D96)),INDIRECT("'"&amp;_xlfn.CONCAT("alpha ",AC$2)&amp;"'!"&amp;_xlfn.CONCAT("B",$D96)):INDIRECT("'"&amp;_xlfn.CONCAT("alpha ",AC$2)&amp;"'!"&amp;_xlfn.CONCAT("AA",$D96)))</f>
        <v>10</v>
      </c>
      <c r="AD14" s="125" cm="1">
        <f t="array" aca="1" ref="AD14" ca="1">RANK(INDIRECT("'"&amp;_xlfn.CONCAT("alpha ",AD$2)&amp;"'!"&amp;_xlfn.CONCAT(AD$84,$D96)),INDIRECT("'"&amp;_xlfn.CONCAT("alpha ",AD$2)&amp;"'!"&amp;_xlfn.CONCAT("B",$D96)):INDIRECT("'"&amp;_xlfn.CONCAT("alpha ",AD$2)&amp;"'!"&amp;_xlfn.CONCAT("AA",$D96)))</f>
        <v>8</v>
      </c>
      <c r="AE14" s="143" cm="1">
        <f t="array" aca="1" ref="AE14" ca="1">RANK(INDIRECT("'"&amp;_xlfn.CONCAT("alpha ",AE$2)&amp;"'!"&amp;_xlfn.CONCAT(AE$84,$D96)),INDIRECT("'"&amp;_xlfn.CONCAT("alpha ",AE$2)&amp;"'!"&amp;_xlfn.CONCAT("B",$D96)):INDIRECT("'"&amp;_xlfn.CONCAT("alpha ",AE$2)&amp;"'!"&amp;_xlfn.CONCAT("AA",$D96)))</f>
        <v>10</v>
      </c>
      <c r="AF14" s="136" cm="1">
        <f t="array" aca="1" ref="AF14" ca="1">RANK(INDIRECT("'"&amp;_xlfn.CONCAT("alpha ",AF$2)&amp;"'!"&amp;_xlfn.CONCAT(AF$84,$D96)),INDIRECT("'"&amp;_xlfn.CONCAT("alpha ",AF$2)&amp;"'!"&amp;_xlfn.CONCAT("B",$D96)):INDIRECT("'"&amp;_xlfn.CONCAT("alpha ",AF$2)&amp;"'!"&amp;_xlfn.CONCAT("AA",$D96)))</f>
        <v>6</v>
      </c>
      <c r="AG14" s="125" cm="1">
        <f t="array" aca="1" ref="AG14" ca="1">RANK(INDIRECT("'"&amp;_xlfn.CONCAT("alpha ",AG$2)&amp;"'!"&amp;_xlfn.CONCAT(AG$84,$D96)),INDIRECT("'"&amp;_xlfn.CONCAT("alpha ",AG$2)&amp;"'!"&amp;_xlfn.CONCAT("B",$D96)):INDIRECT("'"&amp;_xlfn.CONCAT("alpha ",AG$2)&amp;"'!"&amp;_xlfn.CONCAT("AA",$D96)))</f>
        <v>7</v>
      </c>
      <c r="AH14" s="125" cm="1">
        <f t="array" aca="1" ref="AH14" ca="1">RANK(INDIRECT("'"&amp;_xlfn.CONCAT("alpha ",AH$2)&amp;"'!"&amp;_xlfn.CONCAT(AH$84,$D96)),INDIRECT("'"&amp;_xlfn.CONCAT("alpha ",AH$2)&amp;"'!"&amp;_xlfn.CONCAT("B",$D96)):INDIRECT("'"&amp;_xlfn.CONCAT("alpha ",AH$2)&amp;"'!"&amp;_xlfn.CONCAT("AA",$D96)))</f>
        <v>6</v>
      </c>
      <c r="AI14" s="143" cm="1">
        <f t="array" aca="1" ref="AI14" ca="1">RANK(INDIRECT("'"&amp;_xlfn.CONCAT("alpha ",AI$2)&amp;"'!"&amp;_xlfn.CONCAT(AI$84,$D96)),INDIRECT("'"&amp;_xlfn.CONCAT("alpha ",AI$2)&amp;"'!"&amp;_xlfn.CONCAT("B",$D96)):INDIRECT("'"&amp;_xlfn.CONCAT("alpha ",AI$2)&amp;"'!"&amp;_xlfn.CONCAT("AA",$D96)))</f>
        <v>7</v>
      </c>
      <c r="AJ14" s="136" cm="1">
        <f t="array" aca="1" ref="AJ14" ca="1">RANK(INDIRECT("'"&amp;_xlfn.CONCAT("alpha ",AJ$2)&amp;"'!"&amp;_xlfn.CONCAT(AJ$84,$D96)),INDIRECT("'"&amp;_xlfn.CONCAT("alpha ",AJ$2)&amp;"'!"&amp;_xlfn.CONCAT("B",$D96)):INDIRECT("'"&amp;_xlfn.CONCAT("alpha ",AJ$2)&amp;"'!"&amp;_xlfn.CONCAT("AA",$D96)))</f>
        <v>10</v>
      </c>
      <c r="AK14" s="125" cm="1">
        <f t="array" aca="1" ref="AK14" ca="1">RANK(INDIRECT("'"&amp;_xlfn.CONCAT("alpha ",AK$2)&amp;"'!"&amp;_xlfn.CONCAT(AK$84,$D96)),INDIRECT("'"&amp;_xlfn.CONCAT("alpha ",AK$2)&amp;"'!"&amp;_xlfn.CONCAT("B",$D96)):INDIRECT("'"&amp;_xlfn.CONCAT("alpha ",AK$2)&amp;"'!"&amp;_xlfn.CONCAT("AA",$D96)))</f>
        <v>13</v>
      </c>
      <c r="AL14" s="125" cm="1">
        <f t="array" aca="1" ref="AL14" ca="1">RANK(INDIRECT("'"&amp;_xlfn.CONCAT("alpha ",AL$2)&amp;"'!"&amp;_xlfn.CONCAT(AL$84,$D96)),INDIRECT("'"&amp;_xlfn.CONCAT("alpha ",AL$2)&amp;"'!"&amp;_xlfn.CONCAT("B",$D96)):INDIRECT("'"&amp;_xlfn.CONCAT("alpha ",AL$2)&amp;"'!"&amp;_xlfn.CONCAT("AA",$D96)))</f>
        <v>10</v>
      </c>
      <c r="AM14" s="143" cm="1">
        <f t="array" aca="1" ref="AM14" ca="1">RANK(INDIRECT("'"&amp;_xlfn.CONCAT("alpha ",AM$2)&amp;"'!"&amp;_xlfn.CONCAT(AM$84,$D96)),INDIRECT("'"&amp;_xlfn.CONCAT("alpha ",AM$2)&amp;"'!"&amp;_xlfn.CONCAT("B",$D96)):INDIRECT("'"&amp;_xlfn.CONCAT("alpha ",AM$2)&amp;"'!"&amp;_xlfn.CONCAT("AA",$D96)))</f>
        <v>13</v>
      </c>
      <c r="AN14" s="136" cm="1">
        <f t="array" aca="1" ref="AN14" ca="1">RANK(INDIRECT("'"&amp;_xlfn.CONCAT("alpha ",AN$2)&amp;"'!"&amp;_xlfn.CONCAT(AN$84,$D96)),INDIRECT("'"&amp;_xlfn.CONCAT("alpha ",AN$2)&amp;"'!"&amp;_xlfn.CONCAT("B",$D96)):INDIRECT("'"&amp;_xlfn.CONCAT("alpha ",AN$2)&amp;"'!"&amp;_xlfn.CONCAT("AA",$D96)))</f>
        <v>9</v>
      </c>
      <c r="AO14" s="125" cm="1">
        <f t="array" aca="1" ref="AO14" ca="1">RANK(INDIRECT("'"&amp;_xlfn.CONCAT("alpha ",AO$2)&amp;"'!"&amp;_xlfn.CONCAT(AO$84,$D96)),INDIRECT("'"&amp;_xlfn.CONCAT("alpha ",AO$2)&amp;"'!"&amp;_xlfn.CONCAT("B",$D96)):INDIRECT("'"&amp;_xlfn.CONCAT("alpha ",AO$2)&amp;"'!"&amp;_xlfn.CONCAT("AA",$D96)))</f>
        <v>5</v>
      </c>
      <c r="AP14" s="125" cm="1">
        <f t="array" aca="1" ref="AP14" ca="1">RANK(INDIRECT("'"&amp;_xlfn.CONCAT("alpha ",AP$2)&amp;"'!"&amp;_xlfn.CONCAT(AP$84,$D96)),INDIRECT("'"&amp;_xlfn.CONCAT("alpha ",AP$2)&amp;"'!"&amp;_xlfn.CONCAT("B",$D96)):INDIRECT("'"&amp;_xlfn.CONCAT("alpha ",AP$2)&amp;"'!"&amp;_xlfn.CONCAT("AA",$D96)))</f>
        <v>9</v>
      </c>
      <c r="AQ14" s="143" cm="1">
        <f t="array" aca="1" ref="AQ14" ca="1">RANK(INDIRECT("'"&amp;_xlfn.CONCAT("alpha ",AQ$2)&amp;"'!"&amp;_xlfn.CONCAT(AQ$84,$D96)),INDIRECT("'"&amp;_xlfn.CONCAT("alpha ",AQ$2)&amp;"'!"&amp;_xlfn.CONCAT("B",$D96)):INDIRECT("'"&amp;_xlfn.CONCAT("alpha ",AQ$2)&amp;"'!"&amp;_xlfn.CONCAT("AA",$D96)))</f>
        <v>5</v>
      </c>
      <c r="AR14" s="136" cm="1">
        <f t="array" aca="1" ref="AR14" ca="1">RANK(INDIRECT("'"&amp;_xlfn.CONCAT("alpha ",AR$2)&amp;"'!"&amp;_xlfn.CONCAT(AR$84,$D96)),INDIRECT("'"&amp;_xlfn.CONCAT("alpha ",AR$2)&amp;"'!"&amp;_xlfn.CONCAT("B",$D96)):INDIRECT("'"&amp;_xlfn.CONCAT("alpha ",AR$2)&amp;"'!"&amp;_xlfn.CONCAT("AA",$D96)))</f>
        <v>14</v>
      </c>
      <c r="AS14" s="125" cm="1">
        <f t="array" aca="1" ref="AS14" ca="1">RANK(INDIRECT("'"&amp;_xlfn.CONCAT("alpha ",AS$2)&amp;"'!"&amp;_xlfn.CONCAT(AS$84,$D96)),INDIRECT("'"&amp;_xlfn.CONCAT("alpha ",AS$2)&amp;"'!"&amp;_xlfn.CONCAT("B",$D96)):INDIRECT("'"&amp;_xlfn.CONCAT("alpha ",AS$2)&amp;"'!"&amp;_xlfn.CONCAT("AA",$D96)))</f>
        <v>12</v>
      </c>
      <c r="AT14" s="125" cm="1">
        <f t="array" aca="1" ref="AT14" ca="1">RANK(INDIRECT("'"&amp;_xlfn.CONCAT("alpha ",AT$2)&amp;"'!"&amp;_xlfn.CONCAT(AT$84,$D96)),INDIRECT("'"&amp;_xlfn.CONCAT("alpha ",AT$2)&amp;"'!"&amp;_xlfn.CONCAT("B",$D96)):INDIRECT("'"&amp;_xlfn.CONCAT("alpha ",AT$2)&amp;"'!"&amp;_xlfn.CONCAT("AA",$D96)))</f>
        <v>14</v>
      </c>
      <c r="AU14" s="143" cm="1">
        <f t="array" aca="1" ref="AU14" ca="1">RANK(INDIRECT("'"&amp;_xlfn.CONCAT("alpha ",AU$2)&amp;"'!"&amp;_xlfn.CONCAT(AU$84,$D96)),INDIRECT("'"&amp;_xlfn.CONCAT("alpha ",AU$2)&amp;"'!"&amp;_xlfn.CONCAT("B",$D96)):INDIRECT("'"&amp;_xlfn.CONCAT("alpha ",AU$2)&amp;"'!"&amp;_xlfn.CONCAT("AA",$D96)))</f>
        <v>12</v>
      </c>
      <c r="AV14" s="136" cm="1">
        <f t="array" aca="1" ref="AV14" ca="1">RANK(INDIRECT("'"&amp;_xlfn.CONCAT("alpha ",AV$2)&amp;"'!"&amp;_xlfn.CONCAT(AV$84,$D96)),INDIRECT("'"&amp;_xlfn.CONCAT("alpha ",AV$2)&amp;"'!"&amp;_xlfn.CONCAT("B",$D96)):INDIRECT("'"&amp;_xlfn.CONCAT("alpha ",AV$2)&amp;"'!"&amp;_xlfn.CONCAT("AA",$D96)))</f>
        <v>16</v>
      </c>
      <c r="AW14" s="125" cm="1">
        <f t="array" aca="1" ref="AW14" ca="1">RANK(INDIRECT("'"&amp;_xlfn.CONCAT("alpha ",AW$2)&amp;"'!"&amp;_xlfn.CONCAT(AW$84,$D96)),INDIRECT("'"&amp;_xlfn.CONCAT("alpha ",AW$2)&amp;"'!"&amp;_xlfn.CONCAT("B",$D96)):INDIRECT("'"&amp;_xlfn.CONCAT("alpha ",AW$2)&amp;"'!"&amp;_xlfn.CONCAT("AA",$D96)))</f>
        <v>17</v>
      </c>
      <c r="AX14" s="125" cm="1">
        <f t="array" aca="1" ref="AX14" ca="1">RANK(INDIRECT("'"&amp;_xlfn.CONCAT("alpha ",AX$2)&amp;"'!"&amp;_xlfn.CONCAT(AX$84,$D96)),INDIRECT("'"&amp;_xlfn.CONCAT("alpha ",AX$2)&amp;"'!"&amp;_xlfn.CONCAT("B",$D96)):INDIRECT("'"&amp;_xlfn.CONCAT("alpha ",AX$2)&amp;"'!"&amp;_xlfn.CONCAT("AA",$D96)))</f>
        <v>16</v>
      </c>
      <c r="AY14" s="143" cm="1">
        <f t="array" aca="1" ref="AY14" ca="1">RANK(INDIRECT("'"&amp;_xlfn.CONCAT("alpha ",AY$2)&amp;"'!"&amp;_xlfn.CONCAT(AY$84,$D96)),INDIRECT("'"&amp;_xlfn.CONCAT("alpha ",AY$2)&amp;"'!"&amp;_xlfn.CONCAT("B",$D96)):INDIRECT("'"&amp;_xlfn.CONCAT("alpha ",AY$2)&amp;"'!"&amp;_xlfn.CONCAT("AA",$D96)))</f>
        <v>17</v>
      </c>
      <c r="AZ14" s="136" cm="1">
        <f t="array" aca="1" ref="AZ14" ca="1">RANK(INDIRECT("'"&amp;_xlfn.CONCAT("alpha ",AZ$2)&amp;"'!"&amp;_xlfn.CONCAT(AZ$84,$D96)),INDIRECT("'"&amp;_xlfn.CONCAT("alpha ",AZ$2)&amp;"'!"&amp;_xlfn.CONCAT("B",$D96)):INDIRECT("'"&amp;_xlfn.CONCAT("alpha ",AZ$2)&amp;"'!"&amp;_xlfn.CONCAT("AA",$D96)))</f>
        <v>4</v>
      </c>
      <c r="BA14" s="125" cm="1">
        <f t="array" aca="1" ref="BA14" ca="1">RANK(INDIRECT("'"&amp;_xlfn.CONCAT("alpha ",BA$2)&amp;"'!"&amp;_xlfn.CONCAT(BA$84,$D96)),INDIRECT("'"&amp;_xlfn.CONCAT("alpha ",BA$2)&amp;"'!"&amp;_xlfn.CONCAT("B",$D96)):INDIRECT("'"&amp;_xlfn.CONCAT("alpha ",BA$2)&amp;"'!"&amp;_xlfn.CONCAT("AA",$D96)))</f>
        <v>4</v>
      </c>
      <c r="BB14" s="125" cm="1">
        <f t="array" aca="1" ref="BB14" ca="1">RANK(INDIRECT("'"&amp;_xlfn.CONCAT("alpha ",BB$2)&amp;"'!"&amp;_xlfn.CONCAT(BB$84,$D96)),INDIRECT("'"&amp;_xlfn.CONCAT("alpha ",BB$2)&amp;"'!"&amp;_xlfn.CONCAT("B",$D96)):INDIRECT("'"&amp;_xlfn.CONCAT("alpha ",BB$2)&amp;"'!"&amp;_xlfn.CONCAT("AA",$D96)))</f>
        <v>4</v>
      </c>
      <c r="BC14" s="143" cm="1">
        <f t="array" aca="1" ref="BC14" ca="1">RANK(INDIRECT("'"&amp;_xlfn.CONCAT("alpha ",BC$2)&amp;"'!"&amp;_xlfn.CONCAT(BC$84,$D96)),INDIRECT("'"&amp;_xlfn.CONCAT("alpha ",BC$2)&amp;"'!"&amp;_xlfn.CONCAT("B",$D96)):INDIRECT("'"&amp;_xlfn.CONCAT("alpha ",BC$2)&amp;"'!"&amp;_xlfn.CONCAT("AA",$D96)))</f>
        <v>4</v>
      </c>
      <c r="BD14" s="136" cm="1">
        <f t="array" aca="1" ref="BD14" ca="1">RANK(INDIRECT("'"&amp;_xlfn.CONCAT("alpha ",BD$2)&amp;"'!"&amp;_xlfn.CONCAT(BD$84,$D96)),INDIRECT("'"&amp;_xlfn.CONCAT("alpha ",BD$2)&amp;"'!"&amp;_xlfn.CONCAT("B",$D96)):INDIRECT("'"&amp;_xlfn.CONCAT("alpha ",BD$2)&amp;"'!"&amp;_xlfn.CONCAT("AA",$D96)))</f>
        <v>11</v>
      </c>
      <c r="BE14" s="125" cm="1">
        <f t="array" aca="1" ref="BE14" ca="1">RANK(INDIRECT("'"&amp;_xlfn.CONCAT("alpha ",BE$2)&amp;"'!"&amp;_xlfn.CONCAT(BE$84,$D96)),INDIRECT("'"&amp;_xlfn.CONCAT("alpha ",BE$2)&amp;"'!"&amp;_xlfn.CONCAT("B",$D96)):INDIRECT("'"&amp;_xlfn.CONCAT("alpha ",BE$2)&amp;"'!"&amp;_xlfn.CONCAT("AA",$D96)))</f>
        <v>9</v>
      </c>
      <c r="BF14" s="125" cm="1">
        <f t="array" aca="1" ref="BF14" ca="1">RANK(INDIRECT("'"&amp;_xlfn.CONCAT("alpha ",BF$2)&amp;"'!"&amp;_xlfn.CONCAT(BF$84,$D96)),INDIRECT("'"&amp;_xlfn.CONCAT("alpha ",BF$2)&amp;"'!"&amp;_xlfn.CONCAT("B",$D96)):INDIRECT("'"&amp;_xlfn.CONCAT("alpha ",BF$2)&amp;"'!"&amp;_xlfn.CONCAT("AA",$D96)))</f>
        <v>11</v>
      </c>
      <c r="BG14" s="143" cm="1">
        <f t="array" aca="1" ref="BG14" ca="1">RANK(INDIRECT("'"&amp;_xlfn.CONCAT("alpha ",BG$2)&amp;"'!"&amp;_xlfn.CONCAT(BG$84,$D96)),INDIRECT("'"&amp;_xlfn.CONCAT("alpha ",BG$2)&amp;"'!"&amp;_xlfn.CONCAT("B",$D96)):INDIRECT("'"&amp;_xlfn.CONCAT("alpha ",BG$2)&amp;"'!"&amp;_xlfn.CONCAT("AA",$D96)))</f>
        <v>9</v>
      </c>
      <c r="BH14" s="136" cm="1">
        <f t="array" aca="1" ref="BH14" ca="1">RANK(INDIRECT("'"&amp;_xlfn.CONCAT("alpha ",BH$2)&amp;"'!"&amp;_xlfn.CONCAT(BH$84,$D96)),INDIRECT("'"&amp;_xlfn.CONCAT("alpha ",BH$2)&amp;"'!"&amp;_xlfn.CONCAT("B",$D96)):INDIRECT("'"&amp;_xlfn.CONCAT("alpha ",BH$2)&amp;"'!"&amp;_xlfn.CONCAT("AA",$D96)))</f>
        <v>12</v>
      </c>
      <c r="BI14" s="125" cm="1">
        <f t="array" aca="1" ref="BI14" ca="1">RANK(INDIRECT("'"&amp;_xlfn.CONCAT("alpha ",BI$2)&amp;"'!"&amp;_xlfn.CONCAT(BI$84,$D96)),INDIRECT("'"&amp;_xlfn.CONCAT("alpha ",BI$2)&amp;"'!"&amp;_xlfn.CONCAT("B",$D96)):INDIRECT("'"&amp;_xlfn.CONCAT("alpha ",BI$2)&amp;"'!"&amp;_xlfn.CONCAT("AA",$D96)))</f>
        <v>11</v>
      </c>
      <c r="BJ14" s="125" cm="1">
        <f t="array" aca="1" ref="BJ14" ca="1">RANK(INDIRECT("'"&amp;_xlfn.CONCAT("alpha ",BJ$2)&amp;"'!"&amp;_xlfn.CONCAT(BJ$84,$D96)),INDIRECT("'"&amp;_xlfn.CONCAT("alpha ",BJ$2)&amp;"'!"&amp;_xlfn.CONCAT("B",$D96)):INDIRECT("'"&amp;_xlfn.CONCAT("alpha ",BJ$2)&amp;"'!"&amp;_xlfn.CONCAT("AA",$D96)))</f>
        <v>12</v>
      </c>
      <c r="BK14" s="143" cm="1">
        <f t="array" aca="1" ref="BK14" ca="1">RANK(INDIRECT("'"&amp;_xlfn.CONCAT("alpha ",BK$2)&amp;"'!"&amp;_xlfn.CONCAT(BK$84,$D96)),INDIRECT("'"&amp;_xlfn.CONCAT("alpha ",BK$2)&amp;"'!"&amp;_xlfn.CONCAT("B",$D96)):INDIRECT("'"&amp;_xlfn.CONCAT("alpha ",BK$2)&amp;"'!"&amp;_xlfn.CONCAT("AA",$D96)))</f>
        <v>11</v>
      </c>
      <c r="BL14" s="136" cm="1">
        <f t="array" aca="1" ref="BL14" ca="1">RANK(INDIRECT("'"&amp;_xlfn.CONCAT("alpha ",BL$2)&amp;"'!"&amp;_xlfn.CONCAT(BL$84,$D96)),INDIRECT("'"&amp;_xlfn.CONCAT("alpha ",BL$2)&amp;"'!"&amp;_xlfn.CONCAT("B",$D96)):INDIRECT("'"&amp;_xlfn.CONCAT("alpha ",BL$2)&amp;"'!"&amp;_xlfn.CONCAT("AA",$D96)))</f>
        <v>6</v>
      </c>
      <c r="BM14" s="125" cm="1">
        <f t="array" aca="1" ref="BM14" ca="1">RANK(INDIRECT("'"&amp;_xlfn.CONCAT("alpha ",BM$2)&amp;"'!"&amp;_xlfn.CONCAT(BM$84,$D96)),INDIRECT("'"&amp;_xlfn.CONCAT("alpha ",BM$2)&amp;"'!"&amp;_xlfn.CONCAT("B",$D96)):INDIRECT("'"&amp;_xlfn.CONCAT("alpha ",BM$2)&amp;"'!"&amp;_xlfn.CONCAT("AA",$D96)))</f>
        <v>7</v>
      </c>
      <c r="BN14" s="125" cm="1">
        <f t="array" aca="1" ref="BN14" ca="1">RANK(INDIRECT("'"&amp;_xlfn.CONCAT("alpha ",BN$2)&amp;"'!"&amp;_xlfn.CONCAT(BN$84,$D96)),INDIRECT("'"&amp;_xlfn.CONCAT("alpha ",BN$2)&amp;"'!"&amp;_xlfn.CONCAT("B",$D96)):INDIRECT("'"&amp;_xlfn.CONCAT("alpha ",BN$2)&amp;"'!"&amp;_xlfn.CONCAT("AA",$D96)))</f>
        <v>6</v>
      </c>
      <c r="BO14" s="143" cm="1">
        <f t="array" aca="1" ref="BO14" ca="1">RANK(INDIRECT("'"&amp;_xlfn.CONCAT("alpha ",BO$2)&amp;"'!"&amp;_xlfn.CONCAT(BO$84,$D96)),INDIRECT("'"&amp;_xlfn.CONCAT("alpha ",BO$2)&amp;"'!"&amp;_xlfn.CONCAT("B",$D96)):INDIRECT("'"&amp;_xlfn.CONCAT("alpha ",BO$2)&amp;"'!"&amp;_xlfn.CONCAT("AA",$D96)))</f>
        <v>7</v>
      </c>
      <c r="BP14" s="136" cm="1">
        <f t="array" aca="1" ref="BP14" ca="1">RANK(INDIRECT("'"&amp;_xlfn.CONCAT("alpha ",BP$2)&amp;"'!"&amp;_xlfn.CONCAT(BP$84,$D96)),INDIRECT("'"&amp;_xlfn.CONCAT("alpha ",BP$2)&amp;"'!"&amp;_xlfn.CONCAT("B",$D96)):INDIRECT("'"&amp;_xlfn.CONCAT("alpha ",BP$2)&amp;"'!"&amp;_xlfn.CONCAT("AA",$D96)))</f>
        <v>3</v>
      </c>
      <c r="BQ14" s="125" cm="1">
        <f t="array" aca="1" ref="BQ14" ca="1">RANK(INDIRECT("'"&amp;_xlfn.CONCAT("alpha ",BQ$2)&amp;"'!"&amp;_xlfn.CONCAT(BQ$84,$D96)),INDIRECT("'"&amp;_xlfn.CONCAT("alpha ",BQ$2)&amp;"'!"&amp;_xlfn.CONCAT("B",$D96)):INDIRECT("'"&amp;_xlfn.CONCAT("alpha ",BQ$2)&amp;"'!"&amp;_xlfn.CONCAT("AA",$D96)))</f>
        <v>3</v>
      </c>
      <c r="BR14" s="125" cm="1">
        <f t="array" aca="1" ref="BR14" ca="1">RANK(INDIRECT("'"&amp;_xlfn.CONCAT("alpha ",BR$2)&amp;"'!"&amp;_xlfn.CONCAT(BR$84,$D96)),INDIRECT("'"&amp;_xlfn.CONCAT("alpha ",BR$2)&amp;"'!"&amp;_xlfn.CONCAT("B",$D96)):INDIRECT("'"&amp;_xlfn.CONCAT("alpha ",BR$2)&amp;"'!"&amp;_xlfn.CONCAT("AA",$D96)))</f>
        <v>3</v>
      </c>
      <c r="BS14" s="143" cm="1">
        <f t="array" aca="1" ref="BS14" ca="1">RANK(INDIRECT("'"&amp;_xlfn.CONCAT("alpha ",BS$2)&amp;"'!"&amp;_xlfn.CONCAT(BS$84,$D96)),INDIRECT("'"&amp;_xlfn.CONCAT("alpha ",BS$2)&amp;"'!"&amp;_xlfn.CONCAT("B",$D96)):INDIRECT("'"&amp;_xlfn.CONCAT("alpha ",BS$2)&amp;"'!"&amp;_xlfn.CONCAT("AA",$D96)))</f>
        <v>3</v>
      </c>
      <c r="BT14" s="136" cm="1">
        <f t="array" aca="1" ref="BT14" ca="1">RANK(INDIRECT("'"&amp;_xlfn.CONCAT("alpha ",BT$2)&amp;"'!"&amp;_xlfn.CONCAT(BT$84,$D96)),INDIRECT("'"&amp;_xlfn.CONCAT("alpha ",BT$2)&amp;"'!"&amp;_xlfn.CONCAT("B",$D96)):INDIRECT("'"&amp;_xlfn.CONCAT("alpha ",BT$2)&amp;"'!"&amp;_xlfn.CONCAT("AA",$D96)))</f>
        <v>5</v>
      </c>
      <c r="BU14" s="125" cm="1">
        <f t="array" aca="1" ref="BU14" ca="1">RANK(INDIRECT("'"&amp;_xlfn.CONCAT("alpha ",BU$2)&amp;"'!"&amp;_xlfn.CONCAT(BU$84,$D96)),INDIRECT("'"&amp;_xlfn.CONCAT("alpha ",BU$2)&amp;"'!"&amp;_xlfn.CONCAT("B",$D96)):INDIRECT("'"&amp;_xlfn.CONCAT("alpha ",BU$2)&amp;"'!"&amp;_xlfn.CONCAT("AA",$D96)))</f>
        <v>6</v>
      </c>
      <c r="BV14" s="125" cm="1">
        <f t="array" aca="1" ref="BV14" ca="1">RANK(INDIRECT("'"&amp;_xlfn.CONCAT("alpha ",BV$2)&amp;"'!"&amp;_xlfn.CONCAT(BV$84,$D96)),INDIRECT("'"&amp;_xlfn.CONCAT("alpha ",BV$2)&amp;"'!"&amp;_xlfn.CONCAT("B",$D96)):INDIRECT("'"&amp;_xlfn.CONCAT("alpha ",BV$2)&amp;"'!"&amp;_xlfn.CONCAT("AA",$D96)))</f>
        <v>5</v>
      </c>
      <c r="BW14" s="143" cm="1">
        <f t="array" aca="1" ref="BW14" ca="1">RANK(INDIRECT("'"&amp;_xlfn.CONCAT("alpha ",BW$2)&amp;"'!"&amp;_xlfn.CONCAT(BW$84,$D96)),INDIRECT("'"&amp;_xlfn.CONCAT("alpha ",BW$2)&amp;"'!"&amp;_xlfn.CONCAT("B",$D96)):INDIRECT("'"&amp;_xlfn.CONCAT("alpha ",BW$2)&amp;"'!"&amp;_xlfn.CONCAT("AA",$D96)))</f>
        <v>6</v>
      </c>
      <c r="BX14" s="136" cm="1">
        <f t="array" aca="1" ref="BX14" ca="1">RANK(INDIRECT("'"&amp;_xlfn.CONCAT("alpha ",BX$2)&amp;"'!"&amp;_xlfn.CONCAT(BX$84,$D96)),INDIRECT("'"&amp;_xlfn.CONCAT("alpha ",BX$2)&amp;"'!"&amp;_xlfn.CONCAT("B",$D96)):INDIRECT("'"&amp;_xlfn.CONCAT("alpha ",BX$2)&amp;"'!"&amp;_xlfn.CONCAT("AA",$D96)))</f>
        <v>20</v>
      </c>
      <c r="BY14" s="125" cm="1">
        <f t="array" aca="1" ref="BY14" ca="1">RANK(INDIRECT("'"&amp;_xlfn.CONCAT("alpha ",BY$2)&amp;"'!"&amp;_xlfn.CONCAT(BY$84,$D96)),INDIRECT("'"&amp;_xlfn.CONCAT("alpha ",BY$2)&amp;"'!"&amp;_xlfn.CONCAT("B",$D96)):INDIRECT("'"&amp;_xlfn.CONCAT("alpha ",BY$2)&amp;"'!"&amp;_xlfn.CONCAT("AA",$D96)))</f>
        <v>19</v>
      </c>
      <c r="BZ14" s="125" cm="1">
        <f t="array" aca="1" ref="BZ14" ca="1">RANK(INDIRECT("'"&amp;_xlfn.CONCAT("alpha ",BZ$2)&amp;"'!"&amp;_xlfn.CONCAT(BZ$84,$D96)),INDIRECT("'"&amp;_xlfn.CONCAT("alpha ",BZ$2)&amp;"'!"&amp;_xlfn.CONCAT("B",$D96)):INDIRECT("'"&amp;_xlfn.CONCAT("alpha ",BZ$2)&amp;"'!"&amp;_xlfn.CONCAT("AA",$D96)))</f>
        <v>20</v>
      </c>
      <c r="CA14" s="143" cm="1">
        <f t="array" aca="1" ref="CA14" ca="1">RANK(INDIRECT("'"&amp;_xlfn.CONCAT("alpha ",CA$2)&amp;"'!"&amp;_xlfn.CONCAT(CA$84,$D96)),INDIRECT("'"&amp;_xlfn.CONCAT("alpha ",CA$2)&amp;"'!"&amp;_xlfn.CONCAT("B",$D96)):INDIRECT("'"&amp;_xlfn.CONCAT("alpha ",CA$2)&amp;"'!"&amp;_xlfn.CONCAT("AA",$D96)))</f>
        <v>19</v>
      </c>
      <c r="CB14" s="136" cm="1">
        <f t="array" aca="1" ref="CB14" ca="1">RANK(INDIRECT("'"&amp;_xlfn.CONCAT("alpha ",CB$2)&amp;"'!"&amp;_xlfn.CONCAT(CB$84,$D96)),INDIRECT("'"&amp;_xlfn.CONCAT("alpha ",CB$2)&amp;"'!"&amp;_xlfn.CONCAT("B",$D96)):INDIRECT("'"&amp;_xlfn.CONCAT("alpha ",CB$2)&amp;"'!"&amp;_xlfn.CONCAT("AA",$D96)))</f>
        <v>15</v>
      </c>
      <c r="CC14" s="125" cm="1">
        <f t="array" aca="1" ref="CC14" ca="1">RANK(INDIRECT("'"&amp;_xlfn.CONCAT("alpha ",CC$2)&amp;"'!"&amp;_xlfn.CONCAT(CC$84,$D96)),INDIRECT("'"&amp;_xlfn.CONCAT("alpha ",CC$2)&amp;"'!"&amp;_xlfn.CONCAT("B",$D96)):INDIRECT("'"&amp;_xlfn.CONCAT("alpha ",CC$2)&amp;"'!"&amp;_xlfn.CONCAT("AA",$D96)))</f>
        <v>14</v>
      </c>
      <c r="CD14" s="125" cm="1">
        <f t="array" aca="1" ref="CD14" ca="1">RANK(INDIRECT("'"&amp;_xlfn.CONCAT("alpha ",CD$2)&amp;"'!"&amp;_xlfn.CONCAT(CD$84,$D96)),INDIRECT("'"&amp;_xlfn.CONCAT("alpha ",CD$2)&amp;"'!"&amp;_xlfn.CONCAT("B",$D96)):INDIRECT("'"&amp;_xlfn.CONCAT("alpha ",CD$2)&amp;"'!"&amp;_xlfn.CONCAT("AA",$D96)))</f>
        <v>15</v>
      </c>
      <c r="CE14" s="143" cm="1">
        <f t="array" aca="1" ref="CE14" ca="1">RANK(INDIRECT("'"&amp;_xlfn.CONCAT("alpha ",CE$2)&amp;"'!"&amp;_xlfn.CONCAT(CE$84,$D96)),INDIRECT("'"&amp;_xlfn.CONCAT("alpha ",CE$2)&amp;"'!"&amp;_xlfn.CONCAT("B",$D96)):INDIRECT("'"&amp;_xlfn.CONCAT("alpha ",CE$2)&amp;"'!"&amp;_xlfn.CONCAT("AA",$D96)))</f>
        <v>14</v>
      </c>
      <c r="CF14" s="136" cm="1">
        <f t="array" aca="1" ref="CF14" ca="1">RANK(INDIRECT("'"&amp;_xlfn.CONCAT("alpha ",CF$2)&amp;"'!"&amp;_xlfn.CONCAT(CF$84,$D96)),INDIRECT("'"&amp;_xlfn.CONCAT("alpha ",CF$2)&amp;"'!"&amp;_xlfn.CONCAT("B",$D96)):INDIRECT("'"&amp;_xlfn.CONCAT("alpha ",CF$2)&amp;"'!"&amp;_xlfn.CONCAT("AA",$D96)))</f>
        <v>24</v>
      </c>
      <c r="CG14" s="125" cm="1">
        <f t="array" aca="1" ref="CG14" ca="1">RANK(INDIRECT("'"&amp;_xlfn.CONCAT("alpha ",CG$2)&amp;"'!"&amp;_xlfn.CONCAT(CG$84,$D96)),INDIRECT("'"&amp;_xlfn.CONCAT("alpha ",CG$2)&amp;"'!"&amp;_xlfn.CONCAT("B",$D96)):INDIRECT("'"&amp;_xlfn.CONCAT("alpha ",CG$2)&amp;"'!"&amp;_xlfn.CONCAT("AA",$D96)))</f>
        <v>25</v>
      </c>
      <c r="CH14" s="125" cm="1">
        <f t="array" aca="1" ref="CH14" ca="1">RANK(INDIRECT("'"&amp;_xlfn.CONCAT("alpha ",CH$2)&amp;"'!"&amp;_xlfn.CONCAT(CH$84,$D96)),INDIRECT("'"&amp;_xlfn.CONCAT("alpha ",CH$2)&amp;"'!"&amp;_xlfn.CONCAT("B",$D96)):INDIRECT("'"&amp;_xlfn.CONCAT("alpha ",CH$2)&amp;"'!"&amp;_xlfn.CONCAT("AA",$D96)))</f>
        <v>24</v>
      </c>
      <c r="CI14" s="143" cm="1">
        <f t="array" aca="1" ref="CI14" ca="1">RANK(INDIRECT("'"&amp;_xlfn.CONCAT("alpha ",CI$2)&amp;"'!"&amp;_xlfn.CONCAT(CI$84,$D96)),INDIRECT("'"&amp;_xlfn.CONCAT("alpha ",CI$2)&amp;"'!"&amp;_xlfn.CONCAT("B",$D96)):INDIRECT("'"&amp;_xlfn.CONCAT("alpha ",CI$2)&amp;"'!"&amp;_xlfn.CONCAT("AA",$D96)))</f>
        <v>25</v>
      </c>
      <c r="CJ14" s="136" cm="1">
        <f t="array" aca="1" ref="CJ14" ca="1">RANK(INDIRECT("'"&amp;_xlfn.CONCAT("alpha ",CJ$2)&amp;"'!"&amp;_xlfn.CONCAT(CJ$84,$D96)),INDIRECT("'"&amp;_xlfn.CONCAT("alpha ",CJ$2)&amp;"'!"&amp;_xlfn.CONCAT("B",$D96)):INDIRECT("'"&amp;_xlfn.CONCAT("alpha ",CJ$2)&amp;"'!"&amp;_xlfn.CONCAT("AA",$D96)))</f>
        <v>18</v>
      </c>
      <c r="CK14" s="125" cm="1">
        <f t="array" aca="1" ref="CK14" ca="1">RANK(INDIRECT("'"&amp;_xlfn.CONCAT("alpha ",CK$2)&amp;"'!"&amp;_xlfn.CONCAT(CK$84,$D96)),INDIRECT("'"&amp;_xlfn.CONCAT("alpha ",CK$2)&amp;"'!"&amp;_xlfn.CONCAT("B",$D96)):INDIRECT("'"&amp;_xlfn.CONCAT("alpha ",CK$2)&amp;"'!"&amp;_xlfn.CONCAT("AA",$D96)))</f>
        <v>16</v>
      </c>
      <c r="CL14" s="125" cm="1">
        <f t="array" aca="1" ref="CL14" ca="1">RANK(INDIRECT("'"&amp;_xlfn.CONCAT("alpha ",CL$2)&amp;"'!"&amp;_xlfn.CONCAT(CL$84,$D96)),INDIRECT("'"&amp;_xlfn.CONCAT("alpha ",CL$2)&amp;"'!"&amp;_xlfn.CONCAT("B",$D96)):INDIRECT("'"&amp;_xlfn.CONCAT("alpha ",CL$2)&amp;"'!"&amp;_xlfn.CONCAT("AA",$D96)))</f>
        <v>18</v>
      </c>
      <c r="CM14" s="143" cm="1">
        <f t="array" aca="1" ref="CM14" ca="1">RANK(INDIRECT("'"&amp;_xlfn.CONCAT("alpha ",CM$2)&amp;"'!"&amp;_xlfn.CONCAT(CM$84,$D96)),INDIRECT("'"&amp;_xlfn.CONCAT("alpha ",CM$2)&amp;"'!"&amp;_xlfn.CONCAT("B",$D96)):INDIRECT("'"&amp;_xlfn.CONCAT("alpha ",CM$2)&amp;"'!"&amp;_xlfn.CONCAT("AA",$D96)))</f>
        <v>16</v>
      </c>
      <c r="CN14" s="136" cm="1">
        <f t="array" aca="1" ref="CN14" ca="1">RANK(INDIRECT("'"&amp;_xlfn.CONCAT("alpha ",CN$2)&amp;"'!"&amp;_xlfn.CONCAT(CN$84,$D96)),INDIRECT("'"&amp;_xlfn.CONCAT("alpha ",CN$2)&amp;"'!"&amp;_xlfn.CONCAT("B",$D96)):INDIRECT("'"&amp;_xlfn.CONCAT("alpha ",CN$2)&amp;"'!"&amp;_xlfn.CONCAT("AA",$D96)))</f>
        <v>18</v>
      </c>
      <c r="CO14" s="125" cm="1">
        <f t="array" aca="1" ref="CO14" ca="1">RANK(INDIRECT("'"&amp;_xlfn.CONCAT("alpha ",CO$2)&amp;"'!"&amp;_xlfn.CONCAT(CO$84,$D96)),INDIRECT("'"&amp;_xlfn.CONCAT("alpha ",CO$2)&amp;"'!"&amp;_xlfn.CONCAT("B",$D96)):INDIRECT("'"&amp;_xlfn.CONCAT("alpha ",CO$2)&amp;"'!"&amp;_xlfn.CONCAT("AA",$D96)))</f>
        <v>18</v>
      </c>
      <c r="CP14" s="125" cm="1">
        <f t="array" aca="1" ref="CP14" ca="1">RANK(INDIRECT("'"&amp;_xlfn.CONCAT("alpha ",CP$2)&amp;"'!"&amp;_xlfn.CONCAT(CP$84,$D96)),INDIRECT("'"&amp;_xlfn.CONCAT("alpha ",CP$2)&amp;"'!"&amp;_xlfn.CONCAT("B",$D96)):INDIRECT("'"&amp;_xlfn.CONCAT("alpha ",CP$2)&amp;"'!"&amp;_xlfn.CONCAT("AA",$D96)))</f>
        <v>18</v>
      </c>
      <c r="CQ14" s="134" cm="1">
        <f t="array" aca="1" ref="CQ14" ca="1">RANK(INDIRECT("'"&amp;_xlfn.CONCAT("alpha ",CQ$2)&amp;"'!"&amp;_xlfn.CONCAT(CQ$84,$D96)),INDIRECT("'"&amp;_xlfn.CONCAT("alpha ",CQ$2)&amp;"'!"&amp;_xlfn.CONCAT("B",$D96)):INDIRECT("'"&amp;_xlfn.CONCAT("alpha ",CQ$2)&amp;"'!"&amp;_xlfn.CONCAT("AA",$D96)))</f>
        <v>18</v>
      </c>
      <c r="CR14" s="142" cm="1">
        <f t="array" aca="1" ref="CR14" ca="1">RANK(INDIRECT("'"&amp;_xlfn.CONCAT("alpha ",CR$2)&amp;"'!"&amp;_xlfn.CONCAT(CR$84,$D96)),INDIRECT("'"&amp;_xlfn.CONCAT("alpha ",CR$2)&amp;"'!"&amp;_xlfn.CONCAT("B",$D96)):INDIRECT("'"&amp;_xlfn.CONCAT("alpha ",CR$2)&amp;"'!"&amp;_xlfn.CONCAT("AA",$D96)))</f>
        <v>26</v>
      </c>
      <c r="CS14" s="125" cm="1">
        <f t="array" aca="1" ref="CS14" ca="1">RANK(INDIRECT("'"&amp;_xlfn.CONCAT("alpha ",CS$2)&amp;"'!"&amp;_xlfn.CONCAT(CS$84,$D96)),INDIRECT("'"&amp;_xlfn.CONCAT("alpha ",CS$2)&amp;"'!"&amp;_xlfn.CONCAT("B",$D96)):INDIRECT("'"&amp;_xlfn.CONCAT("alpha ",CS$2)&amp;"'!"&amp;_xlfn.CONCAT("AA",$D96)))</f>
        <v>24</v>
      </c>
      <c r="CT14" s="125" cm="1">
        <f t="array" aca="1" ref="CT14" ca="1">RANK(INDIRECT("'"&amp;_xlfn.CONCAT("alpha ",CT$2)&amp;"'!"&amp;_xlfn.CONCAT(CT$84,$D96)),INDIRECT("'"&amp;_xlfn.CONCAT("alpha ",CT$2)&amp;"'!"&amp;_xlfn.CONCAT("B",$D96)):INDIRECT("'"&amp;_xlfn.CONCAT("alpha ",CT$2)&amp;"'!"&amp;_xlfn.CONCAT("AA",$D96)))</f>
        <v>26</v>
      </c>
      <c r="CU14" s="143" cm="1">
        <f t="array" aca="1" ref="CU14" ca="1">RANK(INDIRECT("'"&amp;_xlfn.CONCAT("alpha ",CU$2)&amp;"'!"&amp;_xlfn.CONCAT(CU$84,$D96)),INDIRECT("'"&amp;_xlfn.CONCAT("alpha ",CU$2)&amp;"'!"&amp;_xlfn.CONCAT("B",$D96)):INDIRECT("'"&amp;_xlfn.CONCAT("alpha ",CU$2)&amp;"'!"&amp;_xlfn.CONCAT("AA",$D96)))</f>
        <v>24</v>
      </c>
      <c r="CV14" s="136" cm="1">
        <f t="array" aca="1" ref="CV14" ca="1">RANK(INDIRECT("'"&amp;_xlfn.CONCAT("alpha ",CV$2)&amp;"'!"&amp;_xlfn.CONCAT(CV$84,$D96)),INDIRECT("'"&amp;_xlfn.CONCAT("alpha ",CV$2)&amp;"'!"&amp;_xlfn.CONCAT("B",$D96)):INDIRECT("'"&amp;_xlfn.CONCAT("alpha ",CV$2)&amp;"'!"&amp;_xlfn.CONCAT("AA",$D96)))</f>
        <v>1</v>
      </c>
      <c r="CW14" s="125" cm="1">
        <f t="array" aca="1" ref="CW14" ca="1">RANK(INDIRECT("'"&amp;_xlfn.CONCAT("alpha ",CW$2)&amp;"'!"&amp;_xlfn.CONCAT(CW$84,$D96)),INDIRECT("'"&amp;_xlfn.CONCAT("alpha ",CW$2)&amp;"'!"&amp;_xlfn.CONCAT("B",$D96)):INDIRECT("'"&amp;_xlfn.CONCAT("alpha ",CW$2)&amp;"'!"&amp;_xlfn.CONCAT("AA",$D96)))</f>
        <v>1</v>
      </c>
      <c r="CX14" s="125" cm="1">
        <f t="array" aca="1" ref="CX14" ca="1">RANK(INDIRECT("'"&amp;_xlfn.CONCAT("alpha ",CX$2)&amp;"'!"&amp;_xlfn.CONCAT(CX$84,$D96)),INDIRECT("'"&amp;_xlfn.CONCAT("alpha ",CX$2)&amp;"'!"&amp;_xlfn.CONCAT("B",$D96)):INDIRECT("'"&amp;_xlfn.CONCAT("alpha ",CX$2)&amp;"'!"&amp;_xlfn.CONCAT("AA",$D96)))</f>
        <v>1</v>
      </c>
      <c r="CY14" s="143" cm="1">
        <f t="array" aca="1" ref="CY14" ca="1">RANK(INDIRECT("'"&amp;_xlfn.CONCAT("alpha ",CY$2)&amp;"'!"&amp;_xlfn.CONCAT(CY$84,$D96)),INDIRECT("'"&amp;_xlfn.CONCAT("alpha ",CY$2)&amp;"'!"&amp;_xlfn.CONCAT("B",$D96)):INDIRECT("'"&amp;_xlfn.CONCAT("alpha ",CY$2)&amp;"'!"&amp;_xlfn.CONCAT("AA",$D96)))</f>
        <v>1</v>
      </c>
      <c r="CZ14" s="136" cm="1">
        <f t="array" aca="1" ref="CZ14" ca="1">RANK(INDIRECT("'"&amp;_xlfn.CONCAT("alpha ",CZ$2)&amp;"'!"&amp;_xlfn.CONCAT(CZ$84,$D96)),INDIRECT("'"&amp;_xlfn.CONCAT("alpha ",CZ$2)&amp;"'!"&amp;_xlfn.CONCAT("B",$D96)):INDIRECT("'"&amp;_xlfn.CONCAT("alpha ",CZ$2)&amp;"'!"&amp;_xlfn.CONCAT("AA",$D96)))</f>
        <v>1</v>
      </c>
      <c r="DA14" s="148" cm="1">
        <f t="array" aca="1" ref="DA14" ca="1">RANK(INDIRECT("'"&amp;_xlfn.CONCAT("alpha ",DA$2)&amp;"'!"&amp;_xlfn.CONCAT(DA$84,$D96)),INDIRECT("'"&amp;_xlfn.CONCAT("alpha ",DA$2)&amp;"'!"&amp;_xlfn.CONCAT("B",$D96)):INDIRECT("'"&amp;_xlfn.CONCAT("alpha ",DA$2)&amp;"'!"&amp;_xlfn.CONCAT("AA",$D96)))</f>
        <v>1</v>
      </c>
      <c r="DB14" s="148" cm="1">
        <f t="array" aca="1" ref="DB14" ca="1">RANK(INDIRECT("'"&amp;_xlfn.CONCAT("alpha ",DB$2)&amp;"'!"&amp;_xlfn.CONCAT(DB$84,$D96)),INDIRECT("'"&amp;_xlfn.CONCAT("alpha ",DB$2)&amp;"'!"&amp;_xlfn.CONCAT("B",$D96)):INDIRECT("'"&amp;_xlfn.CONCAT("alpha ",DB$2)&amp;"'!"&amp;_xlfn.CONCAT("AA",$D96)))</f>
        <v>1</v>
      </c>
      <c r="DC14" s="149" cm="1">
        <f t="array" aca="1" ref="DC14" ca="1">RANK(INDIRECT("'"&amp;_xlfn.CONCAT("alpha ",DC$2)&amp;"'!"&amp;_xlfn.CONCAT(DC$84,$D96)),INDIRECT("'"&amp;_xlfn.CONCAT("alpha ",DC$2)&amp;"'!"&amp;_xlfn.CONCAT("B",$D96)):INDIRECT("'"&amp;_xlfn.CONCAT("alpha ",DC$2)&amp;"'!"&amp;_xlfn.CONCAT("AA",$D96)))</f>
        <v>1</v>
      </c>
    </row>
    <row r="15" spans="1:107" ht="90" customHeight="1" x14ac:dyDescent="0.25">
      <c r="A15" s="22" t="str">
        <f>formatting!C14</f>
        <v>Marker</v>
      </c>
      <c r="B15" s="23" t="str">
        <f>formatting!D14</f>
        <v>F28</v>
      </c>
      <c r="C15" s="134"/>
      <c r="D15" s="142" cm="1">
        <f t="array" aca="1" ref="D15" ca="1">RANK(INDIRECT("'"&amp;_xlfn.CONCAT("alpha ",D$2)&amp;"'!"&amp;_xlfn.CONCAT(D$84,$D97)),INDIRECT("'"&amp;_xlfn.CONCAT("alpha ",D$2)&amp;"'!"&amp;_xlfn.CONCAT("B",$D97)):INDIRECT("'"&amp;_xlfn.CONCAT("alpha ",D$2)&amp;"'!"&amp;_xlfn.CONCAT("AA",$D97)))</f>
        <v>14</v>
      </c>
      <c r="E15" s="136" cm="1">
        <f t="array" aca="1" ref="E15" ca="1">RANK(INDIRECT("'"&amp;_xlfn.CONCAT("alpha ",E$2)&amp;"'!"&amp;_xlfn.CONCAT(E$84,$D97)),INDIRECT("'"&amp;_xlfn.CONCAT("alpha ",E$2)&amp;"'!"&amp;_xlfn.CONCAT("B",$D97)):INDIRECT("'"&amp;_xlfn.CONCAT("alpha ",E$2)&amp;"'!"&amp;_xlfn.CONCAT("AA",$D97)))</f>
        <v>17</v>
      </c>
      <c r="F15" s="136" cm="1">
        <f t="array" aca="1" ref="F15" ca="1">RANK(INDIRECT("'"&amp;_xlfn.CONCAT("alpha ",F$2)&amp;"'!"&amp;_xlfn.CONCAT(F$84,$D97)),INDIRECT("'"&amp;_xlfn.CONCAT("alpha ",F$2)&amp;"'!"&amp;_xlfn.CONCAT("B",$D97)):INDIRECT("'"&amp;_xlfn.CONCAT("alpha ",F$2)&amp;"'!"&amp;_xlfn.CONCAT("AA",$D97)))</f>
        <v>14</v>
      </c>
      <c r="G15" s="154" cm="1">
        <f t="array" aca="1" ref="G15" ca="1">RANK(INDIRECT("'"&amp;_xlfn.CONCAT("alpha ",G$2)&amp;"'!"&amp;_xlfn.CONCAT(G$84,$D97)),INDIRECT("'"&amp;_xlfn.CONCAT("alpha ",G$2)&amp;"'!"&amp;_xlfn.CONCAT("B",$D97)):INDIRECT("'"&amp;_xlfn.CONCAT("alpha ",G$2)&amp;"'!"&amp;_xlfn.CONCAT("AA",$D97)))</f>
        <v>17</v>
      </c>
      <c r="H15" s="142" cm="1">
        <f t="array" aca="1" ref="H15" ca="1">RANK(INDIRECT("'"&amp;_xlfn.CONCAT("alpha ",H$2)&amp;"'!"&amp;_xlfn.CONCAT(H$84,$D97)),INDIRECT("'"&amp;_xlfn.CONCAT("alpha ",H$2)&amp;"'!"&amp;_xlfn.CONCAT("B",$D97)):INDIRECT("'"&amp;_xlfn.CONCAT("alpha ",H$2)&amp;"'!"&amp;_xlfn.CONCAT("AA",$D97)))</f>
        <v>15</v>
      </c>
      <c r="I15" s="125" cm="1">
        <f t="array" aca="1" ref="I15" ca="1">RANK(INDIRECT("'"&amp;_xlfn.CONCAT("alpha ",I$2)&amp;"'!"&amp;_xlfn.CONCAT(I$84,$D97)),INDIRECT("'"&amp;_xlfn.CONCAT("alpha ",I$2)&amp;"'!"&amp;_xlfn.CONCAT("B",$D97)):INDIRECT("'"&amp;_xlfn.CONCAT("alpha ",I$2)&amp;"'!"&amp;_xlfn.CONCAT("AA",$D97)))</f>
        <v>19</v>
      </c>
      <c r="J15" s="125" cm="1">
        <f t="array" aca="1" ref="J15" ca="1">RANK(INDIRECT("'"&amp;_xlfn.CONCAT("alpha ",J$2)&amp;"'!"&amp;_xlfn.CONCAT(J$84,$D97)),INDIRECT("'"&amp;_xlfn.CONCAT("alpha ",J$2)&amp;"'!"&amp;_xlfn.CONCAT("B",$D97)):INDIRECT("'"&amp;_xlfn.CONCAT("alpha ",J$2)&amp;"'!"&amp;_xlfn.CONCAT("AA",$D97)))</f>
        <v>15</v>
      </c>
      <c r="K15" s="143" cm="1">
        <f t="array" aca="1" ref="K15" ca="1">RANK(INDIRECT("'"&amp;_xlfn.CONCAT("alpha ",K$2)&amp;"'!"&amp;_xlfn.CONCAT(K$84,$D97)),INDIRECT("'"&amp;_xlfn.CONCAT("alpha ",K$2)&amp;"'!"&amp;_xlfn.CONCAT("B",$D97)):INDIRECT("'"&amp;_xlfn.CONCAT("alpha ",K$2)&amp;"'!"&amp;_xlfn.CONCAT("AA",$D97)))</f>
        <v>19</v>
      </c>
      <c r="L15" s="136" cm="1">
        <f t="array" aca="1" ref="L15" ca="1">RANK(INDIRECT("'"&amp;_xlfn.CONCAT("alpha ",L$2)&amp;"'!"&amp;_xlfn.CONCAT(L$84,$D97)),INDIRECT("'"&amp;_xlfn.CONCAT("alpha ",L$2)&amp;"'!"&amp;_xlfn.CONCAT("B",$D97)):INDIRECT("'"&amp;_xlfn.CONCAT("alpha ",L$2)&amp;"'!"&amp;_xlfn.CONCAT("AA",$D97)))</f>
        <v>17</v>
      </c>
      <c r="M15" s="125" cm="1">
        <f t="array" aca="1" ref="M15" ca="1">RANK(INDIRECT("'"&amp;_xlfn.CONCAT("alpha ",M$2)&amp;"'!"&amp;_xlfn.CONCAT(M$84,$D97)),INDIRECT("'"&amp;_xlfn.CONCAT("alpha ",M$2)&amp;"'!"&amp;_xlfn.CONCAT("B",$D97)):INDIRECT("'"&amp;_xlfn.CONCAT("alpha ",M$2)&amp;"'!"&amp;_xlfn.CONCAT("AA",$D97)))</f>
        <v>20</v>
      </c>
      <c r="N15" s="125" cm="1">
        <f t="array" aca="1" ref="N15" ca="1">RANK(INDIRECT("'"&amp;_xlfn.CONCAT("alpha ",N$2)&amp;"'!"&amp;_xlfn.CONCAT(N$84,$D97)),INDIRECT("'"&amp;_xlfn.CONCAT("alpha ",N$2)&amp;"'!"&amp;_xlfn.CONCAT("B",$D97)):INDIRECT("'"&amp;_xlfn.CONCAT("alpha ",N$2)&amp;"'!"&amp;_xlfn.CONCAT("AA",$D97)))</f>
        <v>17</v>
      </c>
      <c r="O15" s="143" cm="1">
        <f t="array" aca="1" ref="O15" ca="1">RANK(INDIRECT("'"&amp;_xlfn.CONCAT("alpha ",O$2)&amp;"'!"&amp;_xlfn.CONCAT(O$84,$D97)),INDIRECT("'"&amp;_xlfn.CONCAT("alpha ",O$2)&amp;"'!"&amp;_xlfn.CONCAT("B",$D97)):INDIRECT("'"&amp;_xlfn.CONCAT("alpha ",O$2)&amp;"'!"&amp;_xlfn.CONCAT("AA",$D97)))</f>
        <v>20</v>
      </c>
      <c r="P15" s="136" cm="1">
        <f t="array" aca="1" ref="P15" ca="1">RANK(INDIRECT("'"&amp;_xlfn.CONCAT("alpha ",P$2)&amp;"'!"&amp;_xlfn.CONCAT(P$84,$D97)),INDIRECT("'"&amp;_xlfn.CONCAT("alpha ",P$2)&amp;"'!"&amp;_xlfn.CONCAT("B",$D97)):INDIRECT("'"&amp;_xlfn.CONCAT("alpha ",P$2)&amp;"'!"&amp;_xlfn.CONCAT("AA",$D97)))</f>
        <v>22</v>
      </c>
      <c r="Q15" s="125" cm="1">
        <f t="array" aca="1" ref="Q15" ca="1">RANK(INDIRECT("'"&amp;_xlfn.CONCAT("alpha ",Q$2)&amp;"'!"&amp;_xlfn.CONCAT(Q$84,$D97)),INDIRECT("'"&amp;_xlfn.CONCAT("alpha ",Q$2)&amp;"'!"&amp;_xlfn.CONCAT("B",$D97)):INDIRECT("'"&amp;_xlfn.CONCAT("alpha ",Q$2)&amp;"'!"&amp;_xlfn.CONCAT("AA",$D97)))</f>
        <v>23</v>
      </c>
      <c r="R15" s="125" cm="1">
        <f t="array" aca="1" ref="R15" ca="1">RANK(INDIRECT("'"&amp;_xlfn.CONCAT("alpha ",R$2)&amp;"'!"&amp;_xlfn.CONCAT(R$84,$D97)),INDIRECT("'"&amp;_xlfn.CONCAT("alpha ",R$2)&amp;"'!"&amp;_xlfn.CONCAT("B",$D97)):INDIRECT("'"&amp;_xlfn.CONCAT("alpha ",R$2)&amp;"'!"&amp;_xlfn.CONCAT("AA",$D97)))</f>
        <v>22</v>
      </c>
      <c r="S15" s="143" cm="1">
        <f t="array" aca="1" ref="S15" ca="1">RANK(INDIRECT("'"&amp;_xlfn.CONCAT("alpha ",S$2)&amp;"'!"&amp;_xlfn.CONCAT(S$84,$D97)),INDIRECT("'"&amp;_xlfn.CONCAT("alpha ",S$2)&amp;"'!"&amp;_xlfn.CONCAT("B",$D97)):INDIRECT("'"&amp;_xlfn.CONCAT("alpha ",S$2)&amp;"'!"&amp;_xlfn.CONCAT("AA",$D97)))</f>
        <v>23</v>
      </c>
      <c r="T15" s="136" cm="1">
        <f t="array" aca="1" ref="T15" ca="1">RANK(INDIRECT("'"&amp;_xlfn.CONCAT("alpha ",T$2)&amp;"'!"&amp;_xlfn.CONCAT(T$84,$D97)),INDIRECT("'"&amp;_xlfn.CONCAT("alpha ",T$2)&amp;"'!"&amp;_xlfn.CONCAT("B",$D97)):INDIRECT("'"&amp;_xlfn.CONCAT("alpha ",T$2)&amp;"'!"&amp;_xlfn.CONCAT("AA",$D97)))</f>
        <v>23</v>
      </c>
      <c r="U15" s="125" cm="1">
        <f t="array" aca="1" ref="U15" ca="1">RANK(INDIRECT("'"&amp;_xlfn.CONCAT("alpha ",U$2)&amp;"'!"&amp;_xlfn.CONCAT(U$84,$D97)),INDIRECT("'"&amp;_xlfn.CONCAT("alpha ",U$2)&amp;"'!"&amp;_xlfn.CONCAT("B",$D97)):INDIRECT("'"&amp;_xlfn.CONCAT("alpha ",U$2)&amp;"'!"&amp;_xlfn.CONCAT("AA",$D97)))</f>
        <v>24</v>
      </c>
      <c r="V15" s="125" cm="1">
        <f t="array" aca="1" ref="V15" ca="1">RANK(INDIRECT("'"&amp;_xlfn.CONCAT("alpha ",V$2)&amp;"'!"&amp;_xlfn.CONCAT(V$84,$D97)),INDIRECT("'"&amp;_xlfn.CONCAT("alpha ",V$2)&amp;"'!"&amp;_xlfn.CONCAT("B",$D97)):INDIRECT("'"&amp;_xlfn.CONCAT("alpha ",V$2)&amp;"'!"&amp;_xlfn.CONCAT("AA",$D97)))</f>
        <v>23</v>
      </c>
      <c r="W15" s="143" cm="1">
        <f t="array" aca="1" ref="W15" ca="1">RANK(INDIRECT("'"&amp;_xlfn.CONCAT("alpha ",W$2)&amp;"'!"&amp;_xlfn.CONCAT(W$84,$D97)),INDIRECT("'"&amp;_xlfn.CONCAT("alpha ",W$2)&amp;"'!"&amp;_xlfn.CONCAT("B",$D97)):INDIRECT("'"&amp;_xlfn.CONCAT("alpha ",W$2)&amp;"'!"&amp;_xlfn.CONCAT("AA",$D97)))</f>
        <v>24</v>
      </c>
      <c r="X15" s="136" cm="1">
        <f t="array" aca="1" ref="X15" ca="1">RANK(INDIRECT("'"&amp;_xlfn.CONCAT("alpha ",X$2)&amp;"'!"&amp;_xlfn.CONCAT(X$84,$D97)),INDIRECT("'"&amp;_xlfn.CONCAT("alpha ",X$2)&amp;"'!"&amp;_xlfn.CONCAT("B",$D97)):INDIRECT("'"&amp;_xlfn.CONCAT("alpha ",X$2)&amp;"'!"&amp;_xlfn.CONCAT("AA",$D97)))</f>
        <v>25</v>
      </c>
      <c r="Y15" s="125" cm="1">
        <f t="array" aca="1" ref="Y15" ca="1">RANK(INDIRECT("'"&amp;_xlfn.CONCAT("alpha ",Y$2)&amp;"'!"&amp;_xlfn.CONCAT(Y$84,$D97)),INDIRECT("'"&amp;_xlfn.CONCAT("alpha ",Y$2)&amp;"'!"&amp;_xlfn.CONCAT("B",$D97)):INDIRECT("'"&amp;_xlfn.CONCAT("alpha ",Y$2)&amp;"'!"&amp;_xlfn.CONCAT("AA",$D97)))</f>
        <v>26</v>
      </c>
      <c r="Z15" s="125" cm="1">
        <f t="array" aca="1" ref="Z15" ca="1">RANK(INDIRECT("'"&amp;_xlfn.CONCAT("alpha ",Z$2)&amp;"'!"&amp;_xlfn.CONCAT(Z$84,$D97)),INDIRECT("'"&amp;_xlfn.CONCAT("alpha ",Z$2)&amp;"'!"&amp;_xlfn.CONCAT("B",$D97)):INDIRECT("'"&amp;_xlfn.CONCAT("alpha ",Z$2)&amp;"'!"&amp;_xlfn.CONCAT("AA",$D97)))</f>
        <v>25</v>
      </c>
      <c r="AA15" s="143" cm="1">
        <f t="array" aca="1" ref="AA15" ca="1">RANK(INDIRECT("'"&amp;_xlfn.CONCAT("alpha ",AA$2)&amp;"'!"&amp;_xlfn.CONCAT(AA$84,$D97)),INDIRECT("'"&amp;_xlfn.CONCAT("alpha ",AA$2)&amp;"'!"&amp;_xlfn.CONCAT("B",$D97)):INDIRECT("'"&amp;_xlfn.CONCAT("alpha ",AA$2)&amp;"'!"&amp;_xlfn.CONCAT("AA",$D97)))</f>
        <v>26</v>
      </c>
      <c r="AB15" s="136" cm="1">
        <f t="array" aca="1" ref="AB15" ca="1">RANK(INDIRECT("'"&amp;_xlfn.CONCAT("alpha ",AB$2)&amp;"'!"&amp;_xlfn.CONCAT(AB$84,$D97)),INDIRECT("'"&amp;_xlfn.CONCAT("alpha ",AB$2)&amp;"'!"&amp;_xlfn.CONCAT("B",$D97)):INDIRECT("'"&amp;_xlfn.CONCAT("alpha ",AB$2)&amp;"'!"&amp;_xlfn.CONCAT("AA",$D97)))</f>
        <v>7</v>
      </c>
      <c r="AC15" s="125" cm="1">
        <f t="array" aca="1" ref="AC15" ca="1">RANK(INDIRECT("'"&amp;_xlfn.CONCAT("alpha ",AC$2)&amp;"'!"&amp;_xlfn.CONCAT(AC$84,$D97)),INDIRECT("'"&amp;_xlfn.CONCAT("alpha ",AC$2)&amp;"'!"&amp;_xlfn.CONCAT("B",$D97)):INDIRECT("'"&amp;_xlfn.CONCAT("alpha ",AC$2)&amp;"'!"&amp;_xlfn.CONCAT("AA",$D97)))</f>
        <v>11</v>
      </c>
      <c r="AD15" s="125" cm="1">
        <f t="array" aca="1" ref="AD15" ca="1">RANK(INDIRECT("'"&amp;_xlfn.CONCAT("alpha ",AD$2)&amp;"'!"&amp;_xlfn.CONCAT(AD$84,$D97)),INDIRECT("'"&amp;_xlfn.CONCAT("alpha ",AD$2)&amp;"'!"&amp;_xlfn.CONCAT("B",$D97)):INDIRECT("'"&amp;_xlfn.CONCAT("alpha ",AD$2)&amp;"'!"&amp;_xlfn.CONCAT("AA",$D97)))</f>
        <v>7</v>
      </c>
      <c r="AE15" s="143" cm="1">
        <f t="array" aca="1" ref="AE15" ca="1">RANK(INDIRECT("'"&amp;_xlfn.CONCAT("alpha ",AE$2)&amp;"'!"&amp;_xlfn.CONCAT(AE$84,$D97)),INDIRECT("'"&amp;_xlfn.CONCAT("alpha ",AE$2)&amp;"'!"&amp;_xlfn.CONCAT("B",$D97)):INDIRECT("'"&amp;_xlfn.CONCAT("alpha ",AE$2)&amp;"'!"&amp;_xlfn.CONCAT("AA",$D97)))</f>
        <v>11</v>
      </c>
      <c r="AF15" s="136" cm="1">
        <f t="array" aca="1" ref="AF15" ca="1">RANK(INDIRECT("'"&amp;_xlfn.CONCAT("alpha ",AF$2)&amp;"'!"&amp;_xlfn.CONCAT(AF$84,$D97)),INDIRECT("'"&amp;_xlfn.CONCAT("alpha ",AF$2)&amp;"'!"&amp;_xlfn.CONCAT("B",$D97)):INDIRECT("'"&amp;_xlfn.CONCAT("alpha ",AF$2)&amp;"'!"&amp;_xlfn.CONCAT("AA",$D97)))</f>
        <v>7</v>
      </c>
      <c r="AG15" s="125" cm="1">
        <f t="array" aca="1" ref="AG15" ca="1">RANK(INDIRECT("'"&amp;_xlfn.CONCAT("alpha ",AG$2)&amp;"'!"&amp;_xlfn.CONCAT(AG$84,$D97)),INDIRECT("'"&amp;_xlfn.CONCAT("alpha ",AG$2)&amp;"'!"&amp;_xlfn.CONCAT("B",$D97)):INDIRECT("'"&amp;_xlfn.CONCAT("alpha ",AG$2)&amp;"'!"&amp;_xlfn.CONCAT("AA",$D97)))</f>
        <v>15</v>
      </c>
      <c r="AH15" s="125" cm="1">
        <f t="array" aca="1" ref="AH15" ca="1">RANK(INDIRECT("'"&amp;_xlfn.CONCAT("alpha ",AH$2)&amp;"'!"&amp;_xlfn.CONCAT(AH$84,$D97)),INDIRECT("'"&amp;_xlfn.CONCAT("alpha ",AH$2)&amp;"'!"&amp;_xlfn.CONCAT("B",$D97)):INDIRECT("'"&amp;_xlfn.CONCAT("alpha ",AH$2)&amp;"'!"&amp;_xlfn.CONCAT("AA",$D97)))</f>
        <v>7</v>
      </c>
      <c r="AI15" s="143" cm="1">
        <f t="array" aca="1" ref="AI15" ca="1">RANK(INDIRECT("'"&amp;_xlfn.CONCAT("alpha ",AI$2)&amp;"'!"&amp;_xlfn.CONCAT(AI$84,$D97)),INDIRECT("'"&amp;_xlfn.CONCAT("alpha ",AI$2)&amp;"'!"&amp;_xlfn.CONCAT("B",$D97)):INDIRECT("'"&amp;_xlfn.CONCAT("alpha ",AI$2)&amp;"'!"&amp;_xlfn.CONCAT("AA",$D97)))</f>
        <v>15</v>
      </c>
      <c r="AJ15" s="136" cm="1">
        <f t="array" aca="1" ref="AJ15" ca="1">RANK(INDIRECT("'"&amp;_xlfn.CONCAT("alpha ",AJ$2)&amp;"'!"&amp;_xlfn.CONCAT(AJ$84,$D97)),INDIRECT("'"&amp;_xlfn.CONCAT("alpha ",AJ$2)&amp;"'!"&amp;_xlfn.CONCAT("B",$D97)):INDIRECT("'"&amp;_xlfn.CONCAT("alpha ",AJ$2)&amp;"'!"&amp;_xlfn.CONCAT("AA",$D97)))</f>
        <v>13</v>
      </c>
      <c r="AK15" s="125" cm="1">
        <f t="array" aca="1" ref="AK15" ca="1">RANK(INDIRECT("'"&amp;_xlfn.CONCAT("alpha ",AK$2)&amp;"'!"&amp;_xlfn.CONCAT(AK$84,$D97)),INDIRECT("'"&amp;_xlfn.CONCAT("alpha ",AK$2)&amp;"'!"&amp;_xlfn.CONCAT("B",$D97)):INDIRECT("'"&amp;_xlfn.CONCAT("alpha ",AK$2)&amp;"'!"&amp;_xlfn.CONCAT("AA",$D97)))</f>
        <v>18</v>
      </c>
      <c r="AL15" s="125" cm="1">
        <f t="array" aca="1" ref="AL15" ca="1">RANK(INDIRECT("'"&amp;_xlfn.CONCAT("alpha ",AL$2)&amp;"'!"&amp;_xlfn.CONCAT(AL$84,$D97)),INDIRECT("'"&amp;_xlfn.CONCAT("alpha ",AL$2)&amp;"'!"&amp;_xlfn.CONCAT("B",$D97)):INDIRECT("'"&amp;_xlfn.CONCAT("alpha ",AL$2)&amp;"'!"&amp;_xlfn.CONCAT("AA",$D97)))</f>
        <v>13</v>
      </c>
      <c r="AM15" s="143" cm="1">
        <f t="array" aca="1" ref="AM15" ca="1">RANK(INDIRECT("'"&amp;_xlfn.CONCAT("alpha ",AM$2)&amp;"'!"&amp;_xlfn.CONCAT(AM$84,$D97)),INDIRECT("'"&amp;_xlfn.CONCAT("alpha ",AM$2)&amp;"'!"&amp;_xlfn.CONCAT("B",$D97)):INDIRECT("'"&amp;_xlfn.CONCAT("alpha ",AM$2)&amp;"'!"&amp;_xlfn.CONCAT("AA",$D97)))</f>
        <v>18</v>
      </c>
      <c r="AN15" s="136" cm="1">
        <f t="array" aca="1" ref="AN15" ca="1">RANK(INDIRECT("'"&amp;_xlfn.CONCAT("alpha ",AN$2)&amp;"'!"&amp;_xlfn.CONCAT(AN$84,$D97)),INDIRECT("'"&amp;_xlfn.CONCAT("alpha ",AN$2)&amp;"'!"&amp;_xlfn.CONCAT("B",$D97)):INDIRECT("'"&amp;_xlfn.CONCAT("alpha ",AN$2)&amp;"'!"&amp;_xlfn.CONCAT("AA",$D97)))</f>
        <v>6</v>
      </c>
      <c r="AO15" s="125" cm="1">
        <f t="array" aca="1" ref="AO15" ca="1">RANK(INDIRECT("'"&amp;_xlfn.CONCAT("alpha ",AO$2)&amp;"'!"&amp;_xlfn.CONCAT(AO$84,$D97)),INDIRECT("'"&amp;_xlfn.CONCAT("alpha ",AO$2)&amp;"'!"&amp;_xlfn.CONCAT("B",$D97)):INDIRECT("'"&amp;_xlfn.CONCAT("alpha ",AO$2)&amp;"'!"&amp;_xlfn.CONCAT("AA",$D97)))</f>
        <v>3</v>
      </c>
      <c r="AP15" s="125" cm="1">
        <f t="array" aca="1" ref="AP15" ca="1">RANK(INDIRECT("'"&amp;_xlfn.CONCAT("alpha ",AP$2)&amp;"'!"&amp;_xlfn.CONCAT(AP$84,$D97)),INDIRECT("'"&amp;_xlfn.CONCAT("alpha ",AP$2)&amp;"'!"&amp;_xlfn.CONCAT("B",$D97)):INDIRECT("'"&amp;_xlfn.CONCAT("alpha ",AP$2)&amp;"'!"&amp;_xlfn.CONCAT("AA",$D97)))</f>
        <v>6</v>
      </c>
      <c r="AQ15" s="143" cm="1">
        <f t="array" aca="1" ref="AQ15" ca="1">RANK(INDIRECT("'"&amp;_xlfn.CONCAT("alpha ",AQ$2)&amp;"'!"&amp;_xlfn.CONCAT(AQ$84,$D97)),INDIRECT("'"&amp;_xlfn.CONCAT("alpha ",AQ$2)&amp;"'!"&amp;_xlfn.CONCAT("B",$D97)):INDIRECT("'"&amp;_xlfn.CONCAT("alpha ",AQ$2)&amp;"'!"&amp;_xlfn.CONCAT("AA",$D97)))</f>
        <v>3</v>
      </c>
      <c r="AR15" s="136" cm="1">
        <f t="array" aca="1" ref="AR15" ca="1">RANK(INDIRECT("'"&amp;_xlfn.CONCAT("alpha ",AR$2)&amp;"'!"&amp;_xlfn.CONCAT(AR$84,$D97)),INDIRECT("'"&amp;_xlfn.CONCAT("alpha ",AR$2)&amp;"'!"&amp;_xlfn.CONCAT("B",$D97)):INDIRECT("'"&amp;_xlfn.CONCAT("alpha ",AR$2)&amp;"'!"&amp;_xlfn.CONCAT("AA",$D97)))</f>
        <v>5</v>
      </c>
      <c r="AS15" s="125" cm="1">
        <f t="array" aca="1" ref="AS15" ca="1">RANK(INDIRECT("'"&amp;_xlfn.CONCAT("alpha ",AS$2)&amp;"'!"&amp;_xlfn.CONCAT(AS$84,$D97)),INDIRECT("'"&amp;_xlfn.CONCAT("alpha ",AS$2)&amp;"'!"&amp;_xlfn.CONCAT("B",$D97)):INDIRECT("'"&amp;_xlfn.CONCAT("alpha ",AS$2)&amp;"'!"&amp;_xlfn.CONCAT("AA",$D97)))</f>
        <v>4</v>
      </c>
      <c r="AT15" s="125" cm="1">
        <f t="array" aca="1" ref="AT15" ca="1">RANK(INDIRECT("'"&amp;_xlfn.CONCAT("alpha ",AT$2)&amp;"'!"&amp;_xlfn.CONCAT(AT$84,$D97)),INDIRECT("'"&amp;_xlfn.CONCAT("alpha ",AT$2)&amp;"'!"&amp;_xlfn.CONCAT("B",$D97)):INDIRECT("'"&amp;_xlfn.CONCAT("alpha ",AT$2)&amp;"'!"&amp;_xlfn.CONCAT("AA",$D97)))</f>
        <v>5</v>
      </c>
      <c r="AU15" s="143" cm="1">
        <f t="array" aca="1" ref="AU15" ca="1">RANK(INDIRECT("'"&amp;_xlfn.CONCAT("alpha ",AU$2)&amp;"'!"&amp;_xlfn.CONCAT(AU$84,$D97)),INDIRECT("'"&amp;_xlfn.CONCAT("alpha ",AU$2)&amp;"'!"&amp;_xlfn.CONCAT("B",$D97)):INDIRECT("'"&amp;_xlfn.CONCAT("alpha ",AU$2)&amp;"'!"&amp;_xlfn.CONCAT("AA",$D97)))</f>
        <v>4</v>
      </c>
      <c r="AV15" s="136" cm="1">
        <f t="array" aca="1" ref="AV15" ca="1">RANK(INDIRECT("'"&amp;_xlfn.CONCAT("alpha ",AV$2)&amp;"'!"&amp;_xlfn.CONCAT(AV$84,$D97)),INDIRECT("'"&amp;_xlfn.CONCAT("alpha ",AV$2)&amp;"'!"&amp;_xlfn.CONCAT("B",$D97)):INDIRECT("'"&amp;_xlfn.CONCAT("alpha ",AV$2)&amp;"'!"&amp;_xlfn.CONCAT("AA",$D97)))</f>
        <v>2</v>
      </c>
      <c r="AW15" s="125" cm="1">
        <f t="array" aca="1" ref="AW15" ca="1">RANK(INDIRECT("'"&amp;_xlfn.CONCAT("alpha ",AW$2)&amp;"'!"&amp;_xlfn.CONCAT(AW$84,$D97)),INDIRECT("'"&amp;_xlfn.CONCAT("alpha ",AW$2)&amp;"'!"&amp;_xlfn.CONCAT("B",$D97)):INDIRECT("'"&amp;_xlfn.CONCAT("alpha ",AW$2)&amp;"'!"&amp;_xlfn.CONCAT("AA",$D97)))</f>
        <v>6</v>
      </c>
      <c r="AX15" s="125" cm="1">
        <f t="array" aca="1" ref="AX15" ca="1">RANK(INDIRECT("'"&amp;_xlfn.CONCAT("alpha ",AX$2)&amp;"'!"&amp;_xlfn.CONCAT(AX$84,$D97)),INDIRECT("'"&amp;_xlfn.CONCAT("alpha ",AX$2)&amp;"'!"&amp;_xlfn.CONCAT("B",$D97)):INDIRECT("'"&amp;_xlfn.CONCAT("alpha ",AX$2)&amp;"'!"&amp;_xlfn.CONCAT("AA",$D97)))</f>
        <v>2</v>
      </c>
      <c r="AY15" s="143" cm="1">
        <f t="array" aca="1" ref="AY15" ca="1">RANK(INDIRECT("'"&amp;_xlfn.CONCAT("alpha ",AY$2)&amp;"'!"&amp;_xlfn.CONCAT(AY$84,$D97)),INDIRECT("'"&amp;_xlfn.CONCAT("alpha ",AY$2)&amp;"'!"&amp;_xlfn.CONCAT("B",$D97)):INDIRECT("'"&amp;_xlfn.CONCAT("alpha ",AY$2)&amp;"'!"&amp;_xlfn.CONCAT("AA",$D97)))</f>
        <v>6</v>
      </c>
      <c r="AZ15" s="136" cm="1">
        <f t="array" aca="1" ref="AZ15" ca="1">RANK(INDIRECT("'"&amp;_xlfn.CONCAT("alpha ",AZ$2)&amp;"'!"&amp;_xlfn.CONCAT(AZ$84,$D97)),INDIRECT("'"&amp;_xlfn.CONCAT("alpha ",AZ$2)&amp;"'!"&amp;_xlfn.CONCAT("B",$D97)):INDIRECT("'"&amp;_xlfn.CONCAT("alpha ",AZ$2)&amp;"'!"&amp;_xlfn.CONCAT("AA",$D97)))</f>
        <v>18</v>
      </c>
      <c r="BA15" s="125" cm="1">
        <f t="array" aca="1" ref="BA15" ca="1">RANK(INDIRECT("'"&amp;_xlfn.CONCAT("alpha ",BA$2)&amp;"'!"&amp;_xlfn.CONCAT(BA$84,$D97)),INDIRECT("'"&amp;_xlfn.CONCAT("alpha ",BA$2)&amp;"'!"&amp;_xlfn.CONCAT("B",$D97)):INDIRECT("'"&amp;_xlfn.CONCAT("alpha ",BA$2)&amp;"'!"&amp;_xlfn.CONCAT("AA",$D97)))</f>
        <v>9</v>
      </c>
      <c r="BB15" s="125" cm="1">
        <f t="array" aca="1" ref="BB15" ca="1">RANK(INDIRECT("'"&amp;_xlfn.CONCAT("alpha ",BB$2)&amp;"'!"&amp;_xlfn.CONCAT(BB$84,$D97)),INDIRECT("'"&amp;_xlfn.CONCAT("alpha ",BB$2)&amp;"'!"&amp;_xlfn.CONCAT("B",$D97)):INDIRECT("'"&amp;_xlfn.CONCAT("alpha ",BB$2)&amp;"'!"&amp;_xlfn.CONCAT("AA",$D97)))</f>
        <v>18</v>
      </c>
      <c r="BC15" s="143" cm="1">
        <f t="array" aca="1" ref="BC15" ca="1">RANK(INDIRECT("'"&amp;_xlfn.CONCAT("alpha ",BC$2)&amp;"'!"&amp;_xlfn.CONCAT(BC$84,$D97)),INDIRECT("'"&amp;_xlfn.CONCAT("alpha ",BC$2)&amp;"'!"&amp;_xlfn.CONCAT("B",$D97)):INDIRECT("'"&amp;_xlfn.CONCAT("alpha ",BC$2)&amp;"'!"&amp;_xlfn.CONCAT("AA",$D97)))</f>
        <v>9</v>
      </c>
      <c r="BD15" s="136" cm="1">
        <f t="array" aca="1" ref="BD15" ca="1">RANK(INDIRECT("'"&amp;_xlfn.CONCAT("alpha ",BD$2)&amp;"'!"&amp;_xlfn.CONCAT(BD$84,$D97)),INDIRECT("'"&amp;_xlfn.CONCAT("alpha ",BD$2)&amp;"'!"&amp;_xlfn.CONCAT("B",$D97)):INDIRECT("'"&amp;_xlfn.CONCAT("alpha ",BD$2)&amp;"'!"&amp;_xlfn.CONCAT("AA",$D97)))</f>
        <v>19</v>
      </c>
      <c r="BE15" s="125" cm="1">
        <f t="array" aca="1" ref="BE15" ca="1">RANK(INDIRECT("'"&amp;_xlfn.CONCAT("alpha ",BE$2)&amp;"'!"&amp;_xlfn.CONCAT(BE$84,$D97)),INDIRECT("'"&amp;_xlfn.CONCAT("alpha ",BE$2)&amp;"'!"&amp;_xlfn.CONCAT("B",$D97)):INDIRECT("'"&amp;_xlfn.CONCAT("alpha ",BE$2)&amp;"'!"&amp;_xlfn.CONCAT("AA",$D97)))</f>
        <v>10</v>
      </c>
      <c r="BF15" s="125" cm="1">
        <f t="array" aca="1" ref="BF15" ca="1">RANK(INDIRECT("'"&amp;_xlfn.CONCAT("alpha ",BF$2)&amp;"'!"&amp;_xlfn.CONCAT(BF$84,$D97)),INDIRECT("'"&amp;_xlfn.CONCAT("alpha ",BF$2)&amp;"'!"&amp;_xlfn.CONCAT("B",$D97)):INDIRECT("'"&amp;_xlfn.CONCAT("alpha ",BF$2)&amp;"'!"&amp;_xlfn.CONCAT("AA",$D97)))</f>
        <v>19</v>
      </c>
      <c r="BG15" s="143" cm="1">
        <f t="array" aca="1" ref="BG15" ca="1">RANK(INDIRECT("'"&amp;_xlfn.CONCAT("alpha ",BG$2)&amp;"'!"&amp;_xlfn.CONCAT(BG$84,$D97)),INDIRECT("'"&amp;_xlfn.CONCAT("alpha ",BG$2)&amp;"'!"&amp;_xlfn.CONCAT("B",$D97)):INDIRECT("'"&amp;_xlfn.CONCAT("alpha ",BG$2)&amp;"'!"&amp;_xlfn.CONCAT("AA",$D97)))</f>
        <v>10</v>
      </c>
      <c r="BH15" s="136" cm="1">
        <f t="array" aca="1" ref="BH15" ca="1">RANK(INDIRECT("'"&amp;_xlfn.CONCAT("alpha ",BH$2)&amp;"'!"&amp;_xlfn.CONCAT(BH$84,$D97)),INDIRECT("'"&amp;_xlfn.CONCAT("alpha ",BH$2)&amp;"'!"&amp;_xlfn.CONCAT("B",$D97)):INDIRECT("'"&amp;_xlfn.CONCAT("alpha ",BH$2)&amp;"'!"&amp;_xlfn.CONCAT("AA",$D97)))</f>
        <v>20</v>
      </c>
      <c r="BI15" s="125" cm="1">
        <f t="array" aca="1" ref="BI15" ca="1">RANK(INDIRECT("'"&amp;_xlfn.CONCAT("alpha ",BI$2)&amp;"'!"&amp;_xlfn.CONCAT(BI$84,$D97)),INDIRECT("'"&amp;_xlfn.CONCAT("alpha ",BI$2)&amp;"'!"&amp;_xlfn.CONCAT("B",$D97)):INDIRECT("'"&amp;_xlfn.CONCAT("alpha ",BI$2)&amp;"'!"&amp;_xlfn.CONCAT("AA",$D97)))</f>
        <v>12</v>
      </c>
      <c r="BJ15" s="125" cm="1">
        <f t="array" aca="1" ref="BJ15" ca="1">RANK(INDIRECT("'"&amp;_xlfn.CONCAT("alpha ",BJ$2)&amp;"'!"&amp;_xlfn.CONCAT(BJ$84,$D97)),INDIRECT("'"&amp;_xlfn.CONCAT("alpha ",BJ$2)&amp;"'!"&amp;_xlfn.CONCAT("B",$D97)):INDIRECT("'"&amp;_xlfn.CONCAT("alpha ",BJ$2)&amp;"'!"&amp;_xlfn.CONCAT("AA",$D97)))</f>
        <v>20</v>
      </c>
      <c r="BK15" s="143" cm="1">
        <f t="array" aca="1" ref="BK15" ca="1">RANK(INDIRECT("'"&amp;_xlfn.CONCAT("alpha ",BK$2)&amp;"'!"&amp;_xlfn.CONCAT(BK$84,$D97)),INDIRECT("'"&amp;_xlfn.CONCAT("alpha ",BK$2)&amp;"'!"&amp;_xlfn.CONCAT("B",$D97)):INDIRECT("'"&amp;_xlfn.CONCAT("alpha ",BK$2)&amp;"'!"&amp;_xlfn.CONCAT("AA",$D97)))</f>
        <v>12</v>
      </c>
      <c r="BL15" s="136" cm="1">
        <f t="array" aca="1" ref="BL15" ca="1">RANK(INDIRECT("'"&amp;_xlfn.CONCAT("alpha ",BL$2)&amp;"'!"&amp;_xlfn.CONCAT(BL$84,$D97)),INDIRECT("'"&amp;_xlfn.CONCAT("alpha ",BL$2)&amp;"'!"&amp;_xlfn.CONCAT("B",$D97)):INDIRECT("'"&amp;_xlfn.CONCAT("alpha ",BL$2)&amp;"'!"&amp;_xlfn.CONCAT("AA",$D97)))</f>
        <v>4</v>
      </c>
      <c r="BM15" s="125" cm="1">
        <f t="array" aca="1" ref="BM15" ca="1">RANK(INDIRECT("'"&amp;_xlfn.CONCAT("alpha ",BM$2)&amp;"'!"&amp;_xlfn.CONCAT(BM$84,$D97)),INDIRECT("'"&amp;_xlfn.CONCAT("alpha ",BM$2)&amp;"'!"&amp;_xlfn.CONCAT("B",$D97)):INDIRECT("'"&amp;_xlfn.CONCAT("alpha ",BM$2)&amp;"'!"&amp;_xlfn.CONCAT("AA",$D97)))</f>
        <v>1</v>
      </c>
      <c r="BN15" s="125" cm="1">
        <f t="array" aca="1" ref="BN15" ca="1">RANK(INDIRECT("'"&amp;_xlfn.CONCAT("alpha ",BN$2)&amp;"'!"&amp;_xlfn.CONCAT(BN$84,$D97)),INDIRECT("'"&amp;_xlfn.CONCAT("alpha ",BN$2)&amp;"'!"&amp;_xlfn.CONCAT("B",$D97)):INDIRECT("'"&amp;_xlfn.CONCAT("alpha ",BN$2)&amp;"'!"&amp;_xlfn.CONCAT("AA",$D97)))</f>
        <v>4</v>
      </c>
      <c r="BO15" s="143" cm="1">
        <f t="array" aca="1" ref="BO15" ca="1">RANK(INDIRECT("'"&amp;_xlfn.CONCAT("alpha ",BO$2)&amp;"'!"&amp;_xlfn.CONCAT(BO$84,$D97)),INDIRECT("'"&amp;_xlfn.CONCAT("alpha ",BO$2)&amp;"'!"&amp;_xlfn.CONCAT("B",$D97)):INDIRECT("'"&amp;_xlfn.CONCAT("alpha ",BO$2)&amp;"'!"&amp;_xlfn.CONCAT("AA",$D97)))</f>
        <v>1</v>
      </c>
      <c r="BP15" s="136" cm="1">
        <f t="array" aca="1" ref="BP15" ca="1">RANK(INDIRECT("'"&amp;_xlfn.CONCAT("alpha ",BP$2)&amp;"'!"&amp;_xlfn.CONCAT(BP$84,$D97)),INDIRECT("'"&amp;_xlfn.CONCAT("alpha ",BP$2)&amp;"'!"&amp;_xlfn.CONCAT("B",$D97)):INDIRECT("'"&amp;_xlfn.CONCAT("alpha ",BP$2)&amp;"'!"&amp;_xlfn.CONCAT("AA",$D97)))</f>
        <v>3</v>
      </c>
      <c r="BQ15" s="125" cm="1">
        <f t="array" aca="1" ref="BQ15" ca="1">RANK(INDIRECT("'"&amp;_xlfn.CONCAT("alpha ",BQ$2)&amp;"'!"&amp;_xlfn.CONCAT(BQ$84,$D97)),INDIRECT("'"&amp;_xlfn.CONCAT("alpha ",BQ$2)&amp;"'!"&amp;_xlfn.CONCAT("B",$D97)):INDIRECT("'"&amp;_xlfn.CONCAT("alpha ",BQ$2)&amp;"'!"&amp;_xlfn.CONCAT("AA",$D97)))</f>
        <v>2</v>
      </c>
      <c r="BR15" s="125" cm="1">
        <f t="array" aca="1" ref="BR15" ca="1">RANK(INDIRECT("'"&amp;_xlfn.CONCAT("alpha ",BR$2)&amp;"'!"&amp;_xlfn.CONCAT(BR$84,$D97)),INDIRECT("'"&amp;_xlfn.CONCAT("alpha ",BR$2)&amp;"'!"&amp;_xlfn.CONCAT("B",$D97)):INDIRECT("'"&amp;_xlfn.CONCAT("alpha ",BR$2)&amp;"'!"&amp;_xlfn.CONCAT("AA",$D97)))</f>
        <v>3</v>
      </c>
      <c r="BS15" s="143" cm="1">
        <f t="array" aca="1" ref="BS15" ca="1">RANK(INDIRECT("'"&amp;_xlfn.CONCAT("alpha ",BS$2)&amp;"'!"&amp;_xlfn.CONCAT(BS$84,$D97)),INDIRECT("'"&amp;_xlfn.CONCAT("alpha ",BS$2)&amp;"'!"&amp;_xlfn.CONCAT("B",$D97)):INDIRECT("'"&amp;_xlfn.CONCAT("alpha ",BS$2)&amp;"'!"&amp;_xlfn.CONCAT("AA",$D97)))</f>
        <v>2</v>
      </c>
      <c r="BT15" s="136" cm="1">
        <f t="array" aca="1" ref="BT15" ca="1">RANK(INDIRECT("'"&amp;_xlfn.CONCAT("alpha ",BT$2)&amp;"'!"&amp;_xlfn.CONCAT(BT$84,$D97)),INDIRECT("'"&amp;_xlfn.CONCAT("alpha ",BT$2)&amp;"'!"&amp;_xlfn.CONCAT("B",$D97)):INDIRECT("'"&amp;_xlfn.CONCAT("alpha ",BT$2)&amp;"'!"&amp;_xlfn.CONCAT("AA",$D97)))</f>
        <v>1</v>
      </c>
      <c r="BU15" s="125" cm="1">
        <f t="array" aca="1" ref="BU15" ca="1">RANK(INDIRECT("'"&amp;_xlfn.CONCAT("alpha ",BU$2)&amp;"'!"&amp;_xlfn.CONCAT(BU$84,$D97)),INDIRECT("'"&amp;_xlfn.CONCAT("alpha ",BU$2)&amp;"'!"&amp;_xlfn.CONCAT("B",$D97)):INDIRECT("'"&amp;_xlfn.CONCAT("alpha ",BU$2)&amp;"'!"&amp;_xlfn.CONCAT("AA",$D97)))</f>
        <v>5</v>
      </c>
      <c r="BV15" s="125" cm="1">
        <f t="array" aca="1" ref="BV15" ca="1">RANK(INDIRECT("'"&amp;_xlfn.CONCAT("alpha ",BV$2)&amp;"'!"&amp;_xlfn.CONCAT(BV$84,$D97)),INDIRECT("'"&amp;_xlfn.CONCAT("alpha ",BV$2)&amp;"'!"&amp;_xlfn.CONCAT("B",$D97)):INDIRECT("'"&amp;_xlfn.CONCAT("alpha ",BV$2)&amp;"'!"&amp;_xlfn.CONCAT("AA",$D97)))</f>
        <v>1</v>
      </c>
      <c r="BW15" s="143" cm="1">
        <f t="array" aca="1" ref="BW15" ca="1">RANK(INDIRECT("'"&amp;_xlfn.CONCAT("alpha ",BW$2)&amp;"'!"&amp;_xlfn.CONCAT(BW$84,$D97)),INDIRECT("'"&amp;_xlfn.CONCAT("alpha ",BW$2)&amp;"'!"&amp;_xlfn.CONCAT("B",$D97)):INDIRECT("'"&amp;_xlfn.CONCAT("alpha ",BW$2)&amp;"'!"&amp;_xlfn.CONCAT("AA",$D97)))</f>
        <v>5</v>
      </c>
      <c r="BX15" s="136" cm="1">
        <f t="array" aca="1" ref="BX15" ca="1">RANK(INDIRECT("'"&amp;_xlfn.CONCAT("alpha ",BX$2)&amp;"'!"&amp;_xlfn.CONCAT(BX$84,$D97)),INDIRECT("'"&amp;_xlfn.CONCAT("alpha ",BX$2)&amp;"'!"&amp;_xlfn.CONCAT("B",$D97)):INDIRECT("'"&amp;_xlfn.CONCAT("alpha ",BX$2)&amp;"'!"&amp;_xlfn.CONCAT("AA",$D97)))</f>
        <v>11</v>
      </c>
      <c r="BY15" s="125" cm="1">
        <f t="array" aca="1" ref="BY15" ca="1">RANK(INDIRECT("'"&amp;_xlfn.CONCAT("alpha ",BY$2)&amp;"'!"&amp;_xlfn.CONCAT(BY$84,$D97)),INDIRECT("'"&amp;_xlfn.CONCAT("alpha ",BY$2)&amp;"'!"&amp;_xlfn.CONCAT("B",$D97)):INDIRECT("'"&amp;_xlfn.CONCAT("alpha ",BY$2)&amp;"'!"&amp;_xlfn.CONCAT("AA",$D97)))</f>
        <v>13</v>
      </c>
      <c r="BZ15" s="125" cm="1">
        <f t="array" aca="1" ref="BZ15" ca="1">RANK(INDIRECT("'"&amp;_xlfn.CONCAT("alpha ",BZ$2)&amp;"'!"&amp;_xlfn.CONCAT(BZ$84,$D97)),INDIRECT("'"&amp;_xlfn.CONCAT("alpha ",BZ$2)&amp;"'!"&amp;_xlfn.CONCAT("B",$D97)):INDIRECT("'"&amp;_xlfn.CONCAT("alpha ",BZ$2)&amp;"'!"&amp;_xlfn.CONCAT("AA",$D97)))</f>
        <v>11</v>
      </c>
      <c r="CA15" s="143" cm="1">
        <f t="array" aca="1" ref="CA15" ca="1">RANK(INDIRECT("'"&amp;_xlfn.CONCAT("alpha ",CA$2)&amp;"'!"&amp;_xlfn.CONCAT(CA$84,$D97)),INDIRECT("'"&amp;_xlfn.CONCAT("alpha ",CA$2)&amp;"'!"&amp;_xlfn.CONCAT("B",$D97)):INDIRECT("'"&amp;_xlfn.CONCAT("alpha ",CA$2)&amp;"'!"&amp;_xlfn.CONCAT("AA",$D97)))</f>
        <v>13</v>
      </c>
      <c r="CB15" s="136" cm="1">
        <f t="array" aca="1" ref="CB15" ca="1">RANK(INDIRECT("'"&amp;_xlfn.CONCAT("alpha ",CB$2)&amp;"'!"&amp;_xlfn.CONCAT(CB$84,$D97)),INDIRECT("'"&amp;_xlfn.CONCAT("alpha ",CB$2)&amp;"'!"&amp;_xlfn.CONCAT("B",$D97)):INDIRECT("'"&amp;_xlfn.CONCAT("alpha ",CB$2)&amp;"'!"&amp;_xlfn.CONCAT("AA",$D97)))</f>
        <v>12</v>
      </c>
      <c r="CC15" s="125" cm="1">
        <f t="array" aca="1" ref="CC15" ca="1">RANK(INDIRECT("'"&amp;_xlfn.CONCAT("alpha ",CC$2)&amp;"'!"&amp;_xlfn.CONCAT(CC$84,$D97)),INDIRECT("'"&amp;_xlfn.CONCAT("alpha ",CC$2)&amp;"'!"&amp;_xlfn.CONCAT("B",$D97)):INDIRECT("'"&amp;_xlfn.CONCAT("alpha ",CC$2)&amp;"'!"&amp;_xlfn.CONCAT("AA",$D97)))</f>
        <v>14</v>
      </c>
      <c r="CD15" s="125" cm="1">
        <f t="array" aca="1" ref="CD15" ca="1">RANK(INDIRECT("'"&amp;_xlfn.CONCAT("alpha ",CD$2)&amp;"'!"&amp;_xlfn.CONCAT(CD$84,$D97)),INDIRECT("'"&amp;_xlfn.CONCAT("alpha ",CD$2)&amp;"'!"&amp;_xlfn.CONCAT("B",$D97)):INDIRECT("'"&amp;_xlfn.CONCAT("alpha ",CD$2)&amp;"'!"&amp;_xlfn.CONCAT("AA",$D97)))</f>
        <v>12</v>
      </c>
      <c r="CE15" s="143" cm="1">
        <f t="array" aca="1" ref="CE15" ca="1">RANK(INDIRECT("'"&amp;_xlfn.CONCAT("alpha ",CE$2)&amp;"'!"&amp;_xlfn.CONCAT(CE$84,$D97)),INDIRECT("'"&amp;_xlfn.CONCAT("alpha ",CE$2)&amp;"'!"&amp;_xlfn.CONCAT("B",$D97)):INDIRECT("'"&amp;_xlfn.CONCAT("alpha ",CE$2)&amp;"'!"&amp;_xlfn.CONCAT("AA",$D97)))</f>
        <v>14</v>
      </c>
      <c r="CF15" s="136" cm="1">
        <f t="array" aca="1" ref="CF15" ca="1">RANK(INDIRECT("'"&amp;_xlfn.CONCAT("alpha ",CF$2)&amp;"'!"&amp;_xlfn.CONCAT(CF$84,$D97)),INDIRECT("'"&amp;_xlfn.CONCAT("alpha ",CF$2)&amp;"'!"&amp;_xlfn.CONCAT("B",$D97)):INDIRECT("'"&amp;_xlfn.CONCAT("alpha ",CF$2)&amp;"'!"&amp;_xlfn.CONCAT("AA",$D97)))</f>
        <v>16</v>
      </c>
      <c r="CG15" s="125" cm="1">
        <f t="array" aca="1" ref="CG15" ca="1">RANK(INDIRECT("'"&amp;_xlfn.CONCAT("alpha ",CG$2)&amp;"'!"&amp;_xlfn.CONCAT(CG$84,$D97)),INDIRECT("'"&amp;_xlfn.CONCAT("alpha ",CG$2)&amp;"'!"&amp;_xlfn.CONCAT("B",$D97)):INDIRECT("'"&amp;_xlfn.CONCAT("alpha ",CG$2)&amp;"'!"&amp;_xlfn.CONCAT("AA",$D97)))</f>
        <v>16</v>
      </c>
      <c r="CH15" s="125" cm="1">
        <f t="array" aca="1" ref="CH15" ca="1">RANK(INDIRECT("'"&amp;_xlfn.CONCAT("alpha ",CH$2)&amp;"'!"&amp;_xlfn.CONCAT(CH$84,$D97)),INDIRECT("'"&amp;_xlfn.CONCAT("alpha ",CH$2)&amp;"'!"&amp;_xlfn.CONCAT("B",$D97)):INDIRECT("'"&amp;_xlfn.CONCAT("alpha ",CH$2)&amp;"'!"&amp;_xlfn.CONCAT("AA",$D97)))</f>
        <v>16</v>
      </c>
      <c r="CI15" s="143" cm="1">
        <f t="array" aca="1" ref="CI15" ca="1">RANK(INDIRECT("'"&amp;_xlfn.CONCAT("alpha ",CI$2)&amp;"'!"&amp;_xlfn.CONCAT(CI$84,$D97)),INDIRECT("'"&amp;_xlfn.CONCAT("alpha ",CI$2)&amp;"'!"&amp;_xlfn.CONCAT("B",$D97)):INDIRECT("'"&amp;_xlfn.CONCAT("alpha ",CI$2)&amp;"'!"&amp;_xlfn.CONCAT("AA",$D97)))</f>
        <v>16</v>
      </c>
      <c r="CJ15" s="136" cm="1">
        <f t="array" aca="1" ref="CJ15" ca="1">RANK(INDIRECT("'"&amp;_xlfn.CONCAT("alpha ",CJ$2)&amp;"'!"&amp;_xlfn.CONCAT(CJ$84,$D97)),INDIRECT("'"&amp;_xlfn.CONCAT("alpha ",CJ$2)&amp;"'!"&amp;_xlfn.CONCAT("B",$D97)):INDIRECT("'"&amp;_xlfn.CONCAT("alpha ",CJ$2)&amp;"'!"&amp;_xlfn.CONCAT("AA",$D97)))</f>
        <v>21</v>
      </c>
      <c r="CK15" s="125" cm="1">
        <f t="array" aca="1" ref="CK15" ca="1">RANK(INDIRECT("'"&amp;_xlfn.CONCAT("alpha ",CK$2)&amp;"'!"&amp;_xlfn.CONCAT(CK$84,$D97)),INDIRECT("'"&amp;_xlfn.CONCAT("alpha ",CK$2)&amp;"'!"&amp;_xlfn.CONCAT("B",$D97)):INDIRECT("'"&amp;_xlfn.CONCAT("alpha ",CK$2)&amp;"'!"&amp;_xlfn.CONCAT("AA",$D97)))</f>
        <v>21</v>
      </c>
      <c r="CL15" s="125" cm="1">
        <f t="array" aca="1" ref="CL15" ca="1">RANK(INDIRECT("'"&amp;_xlfn.CONCAT("alpha ",CL$2)&amp;"'!"&amp;_xlfn.CONCAT(CL$84,$D97)),INDIRECT("'"&amp;_xlfn.CONCAT("alpha ",CL$2)&amp;"'!"&amp;_xlfn.CONCAT("B",$D97)):INDIRECT("'"&amp;_xlfn.CONCAT("alpha ",CL$2)&amp;"'!"&amp;_xlfn.CONCAT("AA",$D97)))</f>
        <v>21</v>
      </c>
      <c r="CM15" s="143" cm="1">
        <f t="array" aca="1" ref="CM15" ca="1">RANK(INDIRECT("'"&amp;_xlfn.CONCAT("alpha ",CM$2)&amp;"'!"&amp;_xlfn.CONCAT(CM$84,$D97)),INDIRECT("'"&amp;_xlfn.CONCAT("alpha ",CM$2)&amp;"'!"&amp;_xlfn.CONCAT("B",$D97)):INDIRECT("'"&amp;_xlfn.CONCAT("alpha ",CM$2)&amp;"'!"&amp;_xlfn.CONCAT("AA",$D97)))</f>
        <v>21</v>
      </c>
      <c r="CN15" s="136" cm="1">
        <f t="array" aca="1" ref="CN15" ca="1">RANK(INDIRECT("'"&amp;_xlfn.CONCAT("alpha ",CN$2)&amp;"'!"&amp;_xlfn.CONCAT(CN$84,$D97)),INDIRECT("'"&amp;_xlfn.CONCAT("alpha ",CN$2)&amp;"'!"&amp;_xlfn.CONCAT("B",$D97)):INDIRECT("'"&amp;_xlfn.CONCAT("alpha ",CN$2)&amp;"'!"&amp;_xlfn.CONCAT("AA",$D97)))</f>
        <v>23</v>
      </c>
      <c r="CO15" s="125" cm="1">
        <f t="array" aca="1" ref="CO15" ca="1">RANK(INDIRECT("'"&amp;_xlfn.CONCAT("alpha ",CO$2)&amp;"'!"&amp;_xlfn.CONCAT(CO$84,$D97)),INDIRECT("'"&amp;_xlfn.CONCAT("alpha ",CO$2)&amp;"'!"&amp;_xlfn.CONCAT("B",$D97)):INDIRECT("'"&amp;_xlfn.CONCAT("alpha ",CO$2)&amp;"'!"&amp;_xlfn.CONCAT("AA",$D97)))</f>
        <v>22</v>
      </c>
      <c r="CP15" s="125" cm="1">
        <f t="array" aca="1" ref="CP15" ca="1">RANK(INDIRECT("'"&amp;_xlfn.CONCAT("alpha ",CP$2)&amp;"'!"&amp;_xlfn.CONCAT(CP$84,$D97)),INDIRECT("'"&amp;_xlfn.CONCAT("alpha ",CP$2)&amp;"'!"&amp;_xlfn.CONCAT("B",$D97)):INDIRECT("'"&amp;_xlfn.CONCAT("alpha ",CP$2)&amp;"'!"&amp;_xlfn.CONCAT("AA",$D97)))</f>
        <v>23</v>
      </c>
      <c r="CQ15" s="134" cm="1">
        <f t="array" aca="1" ref="CQ15" ca="1">RANK(INDIRECT("'"&amp;_xlfn.CONCAT("alpha ",CQ$2)&amp;"'!"&amp;_xlfn.CONCAT(CQ$84,$D97)),INDIRECT("'"&amp;_xlfn.CONCAT("alpha ",CQ$2)&amp;"'!"&amp;_xlfn.CONCAT("B",$D97)):INDIRECT("'"&amp;_xlfn.CONCAT("alpha ",CQ$2)&amp;"'!"&amp;_xlfn.CONCAT("AA",$D97)))</f>
        <v>22</v>
      </c>
      <c r="CR15" s="142" cm="1">
        <f t="array" aca="1" ref="CR15" ca="1">RANK(INDIRECT("'"&amp;_xlfn.CONCAT("alpha ",CR$2)&amp;"'!"&amp;_xlfn.CONCAT(CR$84,$D97)),INDIRECT("'"&amp;_xlfn.CONCAT("alpha ",CR$2)&amp;"'!"&amp;_xlfn.CONCAT("B",$D97)):INDIRECT("'"&amp;_xlfn.CONCAT("alpha ",CR$2)&amp;"'!"&amp;_xlfn.CONCAT("AA",$D97)))</f>
        <v>26</v>
      </c>
      <c r="CS15" s="125" cm="1">
        <f t="array" aca="1" ref="CS15" ca="1">RANK(INDIRECT("'"&amp;_xlfn.CONCAT("alpha ",CS$2)&amp;"'!"&amp;_xlfn.CONCAT(CS$84,$D97)),INDIRECT("'"&amp;_xlfn.CONCAT("alpha ",CS$2)&amp;"'!"&amp;_xlfn.CONCAT("B",$D97)):INDIRECT("'"&amp;_xlfn.CONCAT("alpha ",CS$2)&amp;"'!"&amp;_xlfn.CONCAT("AA",$D97)))</f>
        <v>25</v>
      </c>
      <c r="CT15" s="125" cm="1">
        <f t="array" aca="1" ref="CT15" ca="1">RANK(INDIRECT("'"&amp;_xlfn.CONCAT("alpha ",CT$2)&amp;"'!"&amp;_xlfn.CONCAT(CT$84,$D97)),INDIRECT("'"&amp;_xlfn.CONCAT("alpha ",CT$2)&amp;"'!"&amp;_xlfn.CONCAT("B",$D97)):INDIRECT("'"&amp;_xlfn.CONCAT("alpha ",CT$2)&amp;"'!"&amp;_xlfn.CONCAT("AA",$D97)))</f>
        <v>26</v>
      </c>
      <c r="CU15" s="143" cm="1">
        <f t="array" aca="1" ref="CU15" ca="1">RANK(INDIRECT("'"&amp;_xlfn.CONCAT("alpha ",CU$2)&amp;"'!"&amp;_xlfn.CONCAT(CU$84,$D97)),INDIRECT("'"&amp;_xlfn.CONCAT("alpha ",CU$2)&amp;"'!"&amp;_xlfn.CONCAT("B",$D97)):INDIRECT("'"&amp;_xlfn.CONCAT("alpha ",CU$2)&amp;"'!"&amp;_xlfn.CONCAT("AA",$D97)))</f>
        <v>25</v>
      </c>
      <c r="CV15" s="136" cm="1">
        <f t="array" aca="1" ref="CV15" ca="1">RANK(INDIRECT("'"&amp;_xlfn.CONCAT("alpha ",CV$2)&amp;"'!"&amp;_xlfn.CONCAT(CV$84,$D97)),INDIRECT("'"&amp;_xlfn.CONCAT("alpha ",CV$2)&amp;"'!"&amp;_xlfn.CONCAT("B",$D97)):INDIRECT("'"&amp;_xlfn.CONCAT("alpha ",CV$2)&amp;"'!"&amp;_xlfn.CONCAT("AA",$D97)))</f>
        <v>10</v>
      </c>
      <c r="CW15" s="125" cm="1">
        <f t="array" aca="1" ref="CW15" ca="1">RANK(INDIRECT("'"&amp;_xlfn.CONCAT("alpha ",CW$2)&amp;"'!"&amp;_xlfn.CONCAT(CW$84,$D97)),INDIRECT("'"&amp;_xlfn.CONCAT("alpha ",CW$2)&amp;"'!"&amp;_xlfn.CONCAT("B",$D97)):INDIRECT("'"&amp;_xlfn.CONCAT("alpha ",CW$2)&amp;"'!"&amp;_xlfn.CONCAT("AA",$D97)))</f>
        <v>8</v>
      </c>
      <c r="CX15" s="125" cm="1">
        <f t="array" aca="1" ref="CX15" ca="1">RANK(INDIRECT("'"&amp;_xlfn.CONCAT("alpha ",CX$2)&amp;"'!"&amp;_xlfn.CONCAT(CX$84,$D97)),INDIRECT("'"&amp;_xlfn.CONCAT("alpha ",CX$2)&amp;"'!"&amp;_xlfn.CONCAT("B",$D97)):INDIRECT("'"&amp;_xlfn.CONCAT("alpha ",CX$2)&amp;"'!"&amp;_xlfn.CONCAT("AA",$D97)))</f>
        <v>10</v>
      </c>
      <c r="CY15" s="143" cm="1">
        <f t="array" aca="1" ref="CY15" ca="1">RANK(INDIRECT("'"&amp;_xlfn.CONCAT("alpha ",CY$2)&amp;"'!"&amp;_xlfn.CONCAT(CY$84,$D97)),INDIRECT("'"&amp;_xlfn.CONCAT("alpha ",CY$2)&amp;"'!"&amp;_xlfn.CONCAT("B",$D97)):INDIRECT("'"&amp;_xlfn.CONCAT("alpha ",CY$2)&amp;"'!"&amp;_xlfn.CONCAT("AA",$D97)))</f>
        <v>8</v>
      </c>
      <c r="CZ15" s="136" cm="1">
        <f t="array" aca="1" ref="CZ15" ca="1">RANK(INDIRECT("'"&amp;_xlfn.CONCAT("alpha ",CZ$2)&amp;"'!"&amp;_xlfn.CONCAT(CZ$84,$D97)),INDIRECT("'"&amp;_xlfn.CONCAT("alpha ",CZ$2)&amp;"'!"&amp;_xlfn.CONCAT("B",$D97)):INDIRECT("'"&amp;_xlfn.CONCAT("alpha ",CZ$2)&amp;"'!"&amp;_xlfn.CONCAT("AA",$D97)))</f>
        <v>9</v>
      </c>
      <c r="DA15" s="148" cm="1">
        <f t="array" aca="1" ref="DA15" ca="1">RANK(INDIRECT("'"&amp;_xlfn.CONCAT("alpha ",DA$2)&amp;"'!"&amp;_xlfn.CONCAT(DA$84,$D97)),INDIRECT("'"&amp;_xlfn.CONCAT("alpha ",DA$2)&amp;"'!"&amp;_xlfn.CONCAT("B",$D97)):INDIRECT("'"&amp;_xlfn.CONCAT("alpha ",DA$2)&amp;"'!"&amp;_xlfn.CONCAT("AA",$D97)))</f>
        <v>7</v>
      </c>
      <c r="DB15" s="148" cm="1">
        <f t="array" aca="1" ref="DB15" ca="1">RANK(INDIRECT("'"&amp;_xlfn.CONCAT("alpha ",DB$2)&amp;"'!"&amp;_xlfn.CONCAT(DB$84,$D97)),INDIRECT("'"&amp;_xlfn.CONCAT("alpha ",DB$2)&amp;"'!"&amp;_xlfn.CONCAT("B",$D97)):INDIRECT("'"&amp;_xlfn.CONCAT("alpha ",DB$2)&amp;"'!"&amp;_xlfn.CONCAT("AA",$D97)))</f>
        <v>9</v>
      </c>
      <c r="DC15" s="149" cm="1">
        <f t="array" aca="1" ref="DC15" ca="1">RANK(INDIRECT("'"&amp;_xlfn.CONCAT("alpha ",DC$2)&amp;"'!"&amp;_xlfn.CONCAT(DC$84,$D97)),INDIRECT("'"&amp;_xlfn.CONCAT("alpha ",DC$2)&amp;"'!"&amp;_xlfn.CONCAT("B",$D97)):INDIRECT("'"&amp;_xlfn.CONCAT("alpha ",DC$2)&amp;"'!"&amp;_xlfn.CONCAT("AA",$D97)))</f>
        <v>7</v>
      </c>
    </row>
    <row r="16" spans="1:107" ht="90" customHeight="1" x14ac:dyDescent="0.25">
      <c r="A16" s="22" t="str">
        <f>formatting!C15</f>
        <v>Marker</v>
      </c>
      <c r="B16" s="23" t="str">
        <f>formatting!D15</f>
        <v>T10</v>
      </c>
      <c r="C16" s="134"/>
      <c r="D16" s="142" cm="1">
        <f t="array" aca="1" ref="D16" ca="1">RANK(INDIRECT("'"&amp;_xlfn.CONCAT("alpha ",D$2)&amp;"'!"&amp;_xlfn.CONCAT(D$84,$D98)),INDIRECT("'"&amp;_xlfn.CONCAT("alpha ",D$2)&amp;"'!"&amp;_xlfn.CONCAT("B",$D98)):INDIRECT("'"&amp;_xlfn.CONCAT("alpha ",D$2)&amp;"'!"&amp;_xlfn.CONCAT("AA",$D98)))</f>
        <v>7</v>
      </c>
      <c r="E16" s="136" cm="1">
        <f t="array" aca="1" ref="E16" ca="1">RANK(INDIRECT("'"&amp;_xlfn.CONCAT("alpha ",E$2)&amp;"'!"&amp;_xlfn.CONCAT(E$84,$D98)),INDIRECT("'"&amp;_xlfn.CONCAT("alpha ",E$2)&amp;"'!"&amp;_xlfn.CONCAT("B",$D98)):INDIRECT("'"&amp;_xlfn.CONCAT("alpha ",E$2)&amp;"'!"&amp;_xlfn.CONCAT("AA",$D98)))</f>
        <v>4</v>
      </c>
      <c r="F16" s="136" cm="1">
        <f t="array" aca="1" ref="F16" ca="1">RANK(INDIRECT("'"&amp;_xlfn.CONCAT("alpha ",F$2)&amp;"'!"&amp;_xlfn.CONCAT(F$84,$D98)),INDIRECT("'"&amp;_xlfn.CONCAT("alpha ",F$2)&amp;"'!"&amp;_xlfn.CONCAT("B",$D98)):INDIRECT("'"&amp;_xlfn.CONCAT("alpha ",F$2)&amp;"'!"&amp;_xlfn.CONCAT("AA",$D98)))</f>
        <v>1</v>
      </c>
      <c r="G16" s="154" cm="1">
        <f t="array" aca="1" ref="G16" ca="1">RANK(INDIRECT("'"&amp;_xlfn.CONCAT("alpha ",G$2)&amp;"'!"&amp;_xlfn.CONCAT(G$84,$D98)),INDIRECT("'"&amp;_xlfn.CONCAT("alpha ",G$2)&amp;"'!"&amp;_xlfn.CONCAT("B",$D98)):INDIRECT("'"&amp;_xlfn.CONCAT("alpha ",G$2)&amp;"'!"&amp;_xlfn.CONCAT("AA",$D98)))</f>
        <v>1</v>
      </c>
      <c r="H16" s="142" cm="1">
        <f t="array" aca="1" ref="H16" ca="1">RANK(INDIRECT("'"&amp;_xlfn.CONCAT("alpha ",H$2)&amp;"'!"&amp;_xlfn.CONCAT(H$84,$D98)),INDIRECT("'"&amp;_xlfn.CONCAT("alpha ",H$2)&amp;"'!"&amp;_xlfn.CONCAT("B",$D98)):INDIRECT("'"&amp;_xlfn.CONCAT("alpha ",H$2)&amp;"'!"&amp;_xlfn.CONCAT("AA",$D98)))</f>
        <v>9</v>
      </c>
      <c r="I16" s="125" cm="1">
        <f t="array" aca="1" ref="I16" ca="1">RANK(INDIRECT("'"&amp;_xlfn.CONCAT("alpha ",I$2)&amp;"'!"&amp;_xlfn.CONCAT(I$84,$D98)),INDIRECT("'"&amp;_xlfn.CONCAT("alpha ",I$2)&amp;"'!"&amp;_xlfn.CONCAT("B",$D98)):INDIRECT("'"&amp;_xlfn.CONCAT("alpha ",I$2)&amp;"'!"&amp;_xlfn.CONCAT("AA",$D98)))</f>
        <v>9</v>
      </c>
      <c r="J16" s="125" cm="1">
        <f t="array" aca="1" ref="J16" ca="1">RANK(INDIRECT("'"&amp;_xlfn.CONCAT("alpha ",J$2)&amp;"'!"&amp;_xlfn.CONCAT(J$84,$D98)),INDIRECT("'"&amp;_xlfn.CONCAT("alpha ",J$2)&amp;"'!"&amp;_xlfn.CONCAT("B",$D98)):INDIRECT("'"&amp;_xlfn.CONCAT("alpha ",J$2)&amp;"'!"&amp;_xlfn.CONCAT("AA",$D98)))</f>
        <v>1</v>
      </c>
      <c r="K16" s="143" cm="1">
        <f t="array" aca="1" ref="K16" ca="1">RANK(INDIRECT("'"&amp;_xlfn.CONCAT("alpha ",K$2)&amp;"'!"&amp;_xlfn.CONCAT(K$84,$D98)),INDIRECT("'"&amp;_xlfn.CONCAT("alpha ",K$2)&amp;"'!"&amp;_xlfn.CONCAT("B",$D98)):INDIRECT("'"&amp;_xlfn.CONCAT("alpha ",K$2)&amp;"'!"&amp;_xlfn.CONCAT("AA",$D98)))</f>
        <v>1</v>
      </c>
      <c r="L16" s="136" cm="1">
        <f t="array" aca="1" ref="L16" ca="1">RANK(INDIRECT("'"&amp;_xlfn.CONCAT("alpha ",L$2)&amp;"'!"&amp;_xlfn.CONCAT(L$84,$D98)),INDIRECT("'"&amp;_xlfn.CONCAT("alpha ",L$2)&amp;"'!"&amp;_xlfn.CONCAT("B",$D98)):INDIRECT("'"&amp;_xlfn.CONCAT("alpha ",L$2)&amp;"'!"&amp;_xlfn.CONCAT("AA",$D98)))</f>
        <v>2</v>
      </c>
      <c r="M16" s="125" cm="1">
        <f t="array" aca="1" ref="M16" ca="1">RANK(INDIRECT("'"&amp;_xlfn.CONCAT("alpha ",M$2)&amp;"'!"&amp;_xlfn.CONCAT(M$84,$D98)),INDIRECT("'"&amp;_xlfn.CONCAT("alpha ",M$2)&amp;"'!"&amp;_xlfn.CONCAT("B",$D98)):INDIRECT("'"&amp;_xlfn.CONCAT("alpha ",M$2)&amp;"'!"&amp;_xlfn.CONCAT("AA",$D98)))</f>
        <v>8</v>
      </c>
      <c r="N16" s="125" cm="1">
        <f t="array" aca="1" ref="N16" ca="1">RANK(INDIRECT("'"&amp;_xlfn.CONCAT("alpha ",N$2)&amp;"'!"&amp;_xlfn.CONCAT(N$84,$D98)),INDIRECT("'"&amp;_xlfn.CONCAT("alpha ",N$2)&amp;"'!"&amp;_xlfn.CONCAT("B",$D98)):INDIRECT("'"&amp;_xlfn.CONCAT("alpha ",N$2)&amp;"'!"&amp;_xlfn.CONCAT("AA",$D98)))</f>
        <v>1</v>
      </c>
      <c r="O16" s="143" cm="1">
        <f t="array" aca="1" ref="O16" ca="1">RANK(INDIRECT("'"&amp;_xlfn.CONCAT("alpha ",O$2)&amp;"'!"&amp;_xlfn.CONCAT(O$84,$D98)),INDIRECT("'"&amp;_xlfn.CONCAT("alpha ",O$2)&amp;"'!"&amp;_xlfn.CONCAT("B",$D98)):INDIRECT("'"&amp;_xlfn.CONCAT("alpha ",O$2)&amp;"'!"&amp;_xlfn.CONCAT("AA",$D98)))</f>
        <v>1</v>
      </c>
      <c r="P16" s="136" cm="1">
        <f t="array" aca="1" ref="P16" ca="1">RANK(INDIRECT("'"&amp;_xlfn.CONCAT("alpha ",P$2)&amp;"'!"&amp;_xlfn.CONCAT(P$84,$D98)),INDIRECT("'"&amp;_xlfn.CONCAT("alpha ",P$2)&amp;"'!"&amp;_xlfn.CONCAT("B",$D98)):INDIRECT("'"&amp;_xlfn.CONCAT("alpha ",P$2)&amp;"'!"&amp;_xlfn.CONCAT("AA",$D98)))</f>
        <v>20</v>
      </c>
      <c r="Q16" s="125" cm="1">
        <f t="array" aca="1" ref="Q16" ca="1">RANK(INDIRECT("'"&amp;_xlfn.CONCAT("alpha ",Q$2)&amp;"'!"&amp;_xlfn.CONCAT(Q$84,$D98)),INDIRECT("'"&amp;_xlfn.CONCAT("alpha ",Q$2)&amp;"'!"&amp;_xlfn.CONCAT("B",$D98)):INDIRECT("'"&amp;_xlfn.CONCAT("alpha ",Q$2)&amp;"'!"&amp;_xlfn.CONCAT("AA",$D98)))</f>
        <v>22</v>
      </c>
      <c r="R16" s="125" cm="1">
        <f t="array" aca="1" ref="R16" ca="1">RANK(INDIRECT("'"&amp;_xlfn.CONCAT("alpha ",R$2)&amp;"'!"&amp;_xlfn.CONCAT(R$84,$D98)),INDIRECT("'"&amp;_xlfn.CONCAT("alpha ",R$2)&amp;"'!"&amp;_xlfn.CONCAT("B",$D98)):INDIRECT("'"&amp;_xlfn.CONCAT("alpha ",R$2)&amp;"'!"&amp;_xlfn.CONCAT("AA",$D98)))</f>
        <v>1</v>
      </c>
      <c r="S16" s="143" cm="1">
        <f t="array" aca="1" ref="S16" ca="1">RANK(INDIRECT("'"&amp;_xlfn.CONCAT("alpha ",S$2)&amp;"'!"&amp;_xlfn.CONCAT(S$84,$D98)),INDIRECT("'"&amp;_xlfn.CONCAT("alpha ",S$2)&amp;"'!"&amp;_xlfn.CONCAT("B",$D98)):INDIRECT("'"&amp;_xlfn.CONCAT("alpha ",S$2)&amp;"'!"&amp;_xlfn.CONCAT("AA",$D98)))</f>
        <v>1</v>
      </c>
      <c r="T16" s="136" cm="1">
        <f t="array" aca="1" ref="T16" ca="1">RANK(INDIRECT("'"&amp;_xlfn.CONCAT("alpha ",T$2)&amp;"'!"&amp;_xlfn.CONCAT(T$84,$D98)),INDIRECT("'"&amp;_xlfn.CONCAT("alpha ",T$2)&amp;"'!"&amp;_xlfn.CONCAT("B",$D98)):INDIRECT("'"&amp;_xlfn.CONCAT("alpha ",T$2)&amp;"'!"&amp;_xlfn.CONCAT("AA",$D98)))</f>
        <v>19</v>
      </c>
      <c r="U16" s="125" cm="1">
        <f t="array" aca="1" ref="U16" ca="1">RANK(INDIRECT("'"&amp;_xlfn.CONCAT("alpha ",U$2)&amp;"'!"&amp;_xlfn.CONCAT(U$84,$D98)),INDIRECT("'"&amp;_xlfn.CONCAT("alpha ",U$2)&amp;"'!"&amp;_xlfn.CONCAT("B",$D98)):INDIRECT("'"&amp;_xlfn.CONCAT("alpha ",U$2)&amp;"'!"&amp;_xlfn.CONCAT("AA",$D98)))</f>
        <v>23</v>
      </c>
      <c r="V16" s="125" cm="1">
        <f t="array" aca="1" ref="V16" ca="1">RANK(INDIRECT("'"&amp;_xlfn.CONCAT("alpha ",V$2)&amp;"'!"&amp;_xlfn.CONCAT(V$84,$D98)),INDIRECT("'"&amp;_xlfn.CONCAT("alpha ",V$2)&amp;"'!"&amp;_xlfn.CONCAT("B",$D98)):INDIRECT("'"&amp;_xlfn.CONCAT("alpha ",V$2)&amp;"'!"&amp;_xlfn.CONCAT("AA",$D98)))</f>
        <v>1</v>
      </c>
      <c r="W16" s="143" cm="1">
        <f t="array" aca="1" ref="W16" ca="1">RANK(INDIRECT("'"&amp;_xlfn.CONCAT("alpha ",W$2)&amp;"'!"&amp;_xlfn.CONCAT(W$84,$D98)),INDIRECT("'"&amp;_xlfn.CONCAT("alpha ",W$2)&amp;"'!"&amp;_xlfn.CONCAT("B",$D98)):INDIRECT("'"&amp;_xlfn.CONCAT("alpha ",W$2)&amp;"'!"&amp;_xlfn.CONCAT("AA",$D98)))</f>
        <v>1</v>
      </c>
      <c r="X16" s="136" cm="1">
        <f t="array" aca="1" ref="X16" ca="1">RANK(INDIRECT("'"&amp;_xlfn.CONCAT("alpha ",X$2)&amp;"'!"&amp;_xlfn.CONCAT(X$84,$D98)),INDIRECT("'"&amp;_xlfn.CONCAT("alpha ",X$2)&amp;"'!"&amp;_xlfn.CONCAT("B",$D98)):INDIRECT("'"&amp;_xlfn.CONCAT("alpha ",X$2)&amp;"'!"&amp;_xlfn.CONCAT("AA",$D98)))</f>
        <v>26</v>
      </c>
      <c r="Y16" s="125" cm="1">
        <f t="array" aca="1" ref="Y16" ca="1">RANK(INDIRECT("'"&amp;_xlfn.CONCAT("alpha ",Y$2)&amp;"'!"&amp;_xlfn.CONCAT(Y$84,$D98)),INDIRECT("'"&amp;_xlfn.CONCAT("alpha ",Y$2)&amp;"'!"&amp;_xlfn.CONCAT("B",$D98)):INDIRECT("'"&amp;_xlfn.CONCAT("alpha ",Y$2)&amp;"'!"&amp;_xlfn.CONCAT("AA",$D98)))</f>
        <v>26</v>
      </c>
      <c r="Z16" s="125" cm="1">
        <f t="array" aca="1" ref="Z16" ca="1">RANK(INDIRECT("'"&amp;_xlfn.CONCAT("alpha ",Z$2)&amp;"'!"&amp;_xlfn.CONCAT(Z$84,$D98)),INDIRECT("'"&amp;_xlfn.CONCAT("alpha ",Z$2)&amp;"'!"&amp;_xlfn.CONCAT("B",$D98)):INDIRECT("'"&amp;_xlfn.CONCAT("alpha ",Z$2)&amp;"'!"&amp;_xlfn.CONCAT("AA",$D98)))</f>
        <v>1</v>
      </c>
      <c r="AA16" s="143" cm="1">
        <f t="array" aca="1" ref="AA16" ca="1">RANK(INDIRECT("'"&amp;_xlfn.CONCAT("alpha ",AA$2)&amp;"'!"&amp;_xlfn.CONCAT(AA$84,$D98)),INDIRECT("'"&amp;_xlfn.CONCAT("alpha ",AA$2)&amp;"'!"&amp;_xlfn.CONCAT("B",$D98)):INDIRECT("'"&amp;_xlfn.CONCAT("alpha ",AA$2)&amp;"'!"&amp;_xlfn.CONCAT("AA",$D98)))</f>
        <v>1</v>
      </c>
      <c r="AB16" s="136" cm="1">
        <f t="array" aca="1" ref="AB16" ca="1">RANK(INDIRECT("'"&amp;_xlfn.CONCAT("alpha ",AB$2)&amp;"'!"&amp;_xlfn.CONCAT(AB$84,$D98)),INDIRECT("'"&amp;_xlfn.CONCAT("alpha ",AB$2)&amp;"'!"&amp;_xlfn.CONCAT("B",$D98)):INDIRECT("'"&amp;_xlfn.CONCAT("alpha ",AB$2)&amp;"'!"&amp;_xlfn.CONCAT("AA",$D98)))</f>
        <v>12</v>
      </c>
      <c r="AC16" s="125" cm="1">
        <f t="array" aca="1" ref="AC16" ca="1">RANK(INDIRECT("'"&amp;_xlfn.CONCAT("alpha ",AC$2)&amp;"'!"&amp;_xlfn.CONCAT(AC$84,$D98)),INDIRECT("'"&amp;_xlfn.CONCAT("alpha ",AC$2)&amp;"'!"&amp;_xlfn.CONCAT("B",$D98)):INDIRECT("'"&amp;_xlfn.CONCAT("alpha ",AC$2)&amp;"'!"&amp;_xlfn.CONCAT("AA",$D98)))</f>
        <v>14</v>
      </c>
      <c r="AD16" s="125" cm="1">
        <f t="array" aca="1" ref="AD16" ca="1">RANK(INDIRECT("'"&amp;_xlfn.CONCAT("alpha ",AD$2)&amp;"'!"&amp;_xlfn.CONCAT(AD$84,$D98)),INDIRECT("'"&amp;_xlfn.CONCAT("alpha ",AD$2)&amp;"'!"&amp;_xlfn.CONCAT("B",$D98)):INDIRECT("'"&amp;_xlfn.CONCAT("alpha ",AD$2)&amp;"'!"&amp;_xlfn.CONCAT("AA",$D98)))</f>
        <v>1</v>
      </c>
      <c r="AE16" s="143" cm="1">
        <f t="array" aca="1" ref="AE16" ca="1">RANK(INDIRECT("'"&amp;_xlfn.CONCAT("alpha ",AE$2)&amp;"'!"&amp;_xlfn.CONCAT(AE$84,$D98)),INDIRECT("'"&amp;_xlfn.CONCAT("alpha ",AE$2)&amp;"'!"&amp;_xlfn.CONCAT("B",$D98)):INDIRECT("'"&amp;_xlfn.CONCAT("alpha ",AE$2)&amp;"'!"&amp;_xlfn.CONCAT("AA",$D98)))</f>
        <v>1</v>
      </c>
      <c r="AF16" s="136" cm="1">
        <f t="array" aca="1" ref="AF16" ca="1">RANK(INDIRECT("'"&amp;_xlfn.CONCAT("alpha ",AF$2)&amp;"'!"&amp;_xlfn.CONCAT(AF$84,$D98)),INDIRECT("'"&amp;_xlfn.CONCAT("alpha ",AF$2)&amp;"'!"&amp;_xlfn.CONCAT("B",$D98)):INDIRECT("'"&amp;_xlfn.CONCAT("alpha ",AF$2)&amp;"'!"&amp;_xlfn.CONCAT("AA",$D98)))</f>
        <v>13</v>
      </c>
      <c r="AG16" s="125" cm="1">
        <f t="array" aca="1" ref="AG16" ca="1">RANK(INDIRECT("'"&amp;_xlfn.CONCAT("alpha ",AG$2)&amp;"'!"&amp;_xlfn.CONCAT(AG$84,$D98)),INDIRECT("'"&amp;_xlfn.CONCAT("alpha ",AG$2)&amp;"'!"&amp;_xlfn.CONCAT("B",$D98)):INDIRECT("'"&amp;_xlfn.CONCAT("alpha ",AG$2)&amp;"'!"&amp;_xlfn.CONCAT("AA",$D98)))</f>
        <v>13</v>
      </c>
      <c r="AH16" s="125" cm="1">
        <f t="array" aca="1" ref="AH16" ca="1">RANK(INDIRECT("'"&amp;_xlfn.CONCAT("alpha ",AH$2)&amp;"'!"&amp;_xlfn.CONCAT(AH$84,$D98)),INDIRECT("'"&amp;_xlfn.CONCAT("alpha ",AH$2)&amp;"'!"&amp;_xlfn.CONCAT("B",$D98)):INDIRECT("'"&amp;_xlfn.CONCAT("alpha ",AH$2)&amp;"'!"&amp;_xlfn.CONCAT("AA",$D98)))</f>
        <v>1</v>
      </c>
      <c r="AI16" s="143" cm="1">
        <f t="array" aca="1" ref="AI16" ca="1">RANK(INDIRECT("'"&amp;_xlfn.CONCAT("alpha ",AI$2)&amp;"'!"&amp;_xlfn.CONCAT(AI$84,$D98)),INDIRECT("'"&amp;_xlfn.CONCAT("alpha ",AI$2)&amp;"'!"&amp;_xlfn.CONCAT("B",$D98)):INDIRECT("'"&amp;_xlfn.CONCAT("alpha ",AI$2)&amp;"'!"&amp;_xlfn.CONCAT("AA",$D98)))</f>
        <v>1</v>
      </c>
      <c r="AJ16" s="136" cm="1">
        <f t="array" aca="1" ref="AJ16" ca="1">RANK(INDIRECT("'"&amp;_xlfn.CONCAT("alpha ",AJ$2)&amp;"'!"&amp;_xlfn.CONCAT(AJ$84,$D98)),INDIRECT("'"&amp;_xlfn.CONCAT("alpha ",AJ$2)&amp;"'!"&amp;_xlfn.CONCAT("B",$D98)):INDIRECT("'"&amp;_xlfn.CONCAT("alpha ",AJ$2)&amp;"'!"&amp;_xlfn.CONCAT("AA",$D98)))</f>
        <v>10</v>
      </c>
      <c r="AK16" s="125" cm="1">
        <f t="array" aca="1" ref="AK16" ca="1">RANK(INDIRECT("'"&amp;_xlfn.CONCAT("alpha ",AK$2)&amp;"'!"&amp;_xlfn.CONCAT(AK$84,$D98)),INDIRECT("'"&amp;_xlfn.CONCAT("alpha ",AK$2)&amp;"'!"&amp;_xlfn.CONCAT("B",$D98)):INDIRECT("'"&amp;_xlfn.CONCAT("alpha ",AK$2)&amp;"'!"&amp;_xlfn.CONCAT("AA",$D98)))</f>
        <v>18</v>
      </c>
      <c r="AL16" s="125" cm="1">
        <f t="array" aca="1" ref="AL16" ca="1">RANK(INDIRECT("'"&amp;_xlfn.CONCAT("alpha ",AL$2)&amp;"'!"&amp;_xlfn.CONCAT(AL$84,$D98)),INDIRECT("'"&amp;_xlfn.CONCAT("alpha ",AL$2)&amp;"'!"&amp;_xlfn.CONCAT("B",$D98)):INDIRECT("'"&amp;_xlfn.CONCAT("alpha ",AL$2)&amp;"'!"&amp;_xlfn.CONCAT("AA",$D98)))</f>
        <v>1</v>
      </c>
      <c r="AM16" s="143" cm="1">
        <f t="array" aca="1" ref="AM16" ca="1">RANK(INDIRECT("'"&amp;_xlfn.CONCAT("alpha ",AM$2)&amp;"'!"&amp;_xlfn.CONCAT(AM$84,$D98)),INDIRECT("'"&amp;_xlfn.CONCAT("alpha ",AM$2)&amp;"'!"&amp;_xlfn.CONCAT("B",$D98)):INDIRECT("'"&amp;_xlfn.CONCAT("alpha ",AM$2)&amp;"'!"&amp;_xlfn.CONCAT("AA",$D98)))</f>
        <v>1</v>
      </c>
      <c r="AN16" s="136" cm="1">
        <f t="array" aca="1" ref="AN16" ca="1">RANK(INDIRECT("'"&amp;_xlfn.CONCAT("alpha ",AN$2)&amp;"'!"&amp;_xlfn.CONCAT(AN$84,$D98)),INDIRECT("'"&amp;_xlfn.CONCAT("alpha ",AN$2)&amp;"'!"&amp;_xlfn.CONCAT("B",$D98)):INDIRECT("'"&amp;_xlfn.CONCAT("alpha ",AN$2)&amp;"'!"&amp;_xlfn.CONCAT("AA",$D98)))</f>
        <v>5</v>
      </c>
      <c r="AO16" s="125" cm="1">
        <f t="array" aca="1" ref="AO16" ca="1">RANK(INDIRECT("'"&amp;_xlfn.CONCAT("alpha ",AO$2)&amp;"'!"&amp;_xlfn.CONCAT(AO$84,$D98)),INDIRECT("'"&amp;_xlfn.CONCAT("alpha ",AO$2)&amp;"'!"&amp;_xlfn.CONCAT("B",$D98)):INDIRECT("'"&amp;_xlfn.CONCAT("alpha ",AO$2)&amp;"'!"&amp;_xlfn.CONCAT("AA",$D98)))</f>
        <v>2</v>
      </c>
      <c r="AP16" s="125" cm="1">
        <f t="array" aca="1" ref="AP16" ca="1">RANK(INDIRECT("'"&amp;_xlfn.CONCAT("alpha ",AP$2)&amp;"'!"&amp;_xlfn.CONCAT(AP$84,$D98)),INDIRECT("'"&amp;_xlfn.CONCAT("alpha ",AP$2)&amp;"'!"&amp;_xlfn.CONCAT("B",$D98)):INDIRECT("'"&amp;_xlfn.CONCAT("alpha ",AP$2)&amp;"'!"&amp;_xlfn.CONCAT("AA",$D98)))</f>
        <v>1</v>
      </c>
      <c r="AQ16" s="143" cm="1">
        <f t="array" aca="1" ref="AQ16" ca="1">RANK(INDIRECT("'"&amp;_xlfn.CONCAT("alpha ",AQ$2)&amp;"'!"&amp;_xlfn.CONCAT(AQ$84,$D98)),INDIRECT("'"&amp;_xlfn.CONCAT("alpha ",AQ$2)&amp;"'!"&amp;_xlfn.CONCAT("B",$D98)):INDIRECT("'"&amp;_xlfn.CONCAT("alpha ",AQ$2)&amp;"'!"&amp;_xlfn.CONCAT("AA",$D98)))</f>
        <v>1</v>
      </c>
      <c r="AR16" s="136" cm="1">
        <f t="array" aca="1" ref="AR16" ca="1">RANK(INDIRECT("'"&amp;_xlfn.CONCAT("alpha ",AR$2)&amp;"'!"&amp;_xlfn.CONCAT(AR$84,$D98)),INDIRECT("'"&amp;_xlfn.CONCAT("alpha ",AR$2)&amp;"'!"&amp;_xlfn.CONCAT("B",$D98)):INDIRECT("'"&amp;_xlfn.CONCAT("alpha ",AR$2)&amp;"'!"&amp;_xlfn.CONCAT("AA",$D98)))</f>
        <v>8</v>
      </c>
      <c r="AS16" s="125" cm="1">
        <f t="array" aca="1" ref="AS16" ca="1">RANK(INDIRECT("'"&amp;_xlfn.CONCAT("alpha ",AS$2)&amp;"'!"&amp;_xlfn.CONCAT(AS$84,$D98)),INDIRECT("'"&amp;_xlfn.CONCAT("alpha ",AS$2)&amp;"'!"&amp;_xlfn.CONCAT("B",$D98)):INDIRECT("'"&amp;_xlfn.CONCAT("alpha ",AS$2)&amp;"'!"&amp;_xlfn.CONCAT("AA",$D98)))</f>
        <v>6</v>
      </c>
      <c r="AT16" s="125" cm="1">
        <f t="array" aca="1" ref="AT16" ca="1">RANK(INDIRECT("'"&amp;_xlfn.CONCAT("alpha ",AT$2)&amp;"'!"&amp;_xlfn.CONCAT(AT$84,$D98)),INDIRECT("'"&amp;_xlfn.CONCAT("alpha ",AT$2)&amp;"'!"&amp;_xlfn.CONCAT("B",$D98)):INDIRECT("'"&amp;_xlfn.CONCAT("alpha ",AT$2)&amp;"'!"&amp;_xlfn.CONCAT("AA",$D98)))</f>
        <v>1</v>
      </c>
      <c r="AU16" s="143" cm="1">
        <f t="array" aca="1" ref="AU16" ca="1">RANK(INDIRECT("'"&amp;_xlfn.CONCAT("alpha ",AU$2)&amp;"'!"&amp;_xlfn.CONCAT(AU$84,$D98)),INDIRECT("'"&amp;_xlfn.CONCAT("alpha ",AU$2)&amp;"'!"&amp;_xlfn.CONCAT("B",$D98)):INDIRECT("'"&amp;_xlfn.CONCAT("alpha ",AU$2)&amp;"'!"&amp;_xlfn.CONCAT("AA",$D98)))</f>
        <v>1</v>
      </c>
      <c r="AV16" s="136" cm="1">
        <f t="array" aca="1" ref="AV16" ca="1">RANK(INDIRECT("'"&amp;_xlfn.CONCAT("alpha ",AV$2)&amp;"'!"&amp;_xlfn.CONCAT(AV$84,$D98)),INDIRECT("'"&amp;_xlfn.CONCAT("alpha ",AV$2)&amp;"'!"&amp;_xlfn.CONCAT("B",$D98)):INDIRECT("'"&amp;_xlfn.CONCAT("alpha ",AV$2)&amp;"'!"&amp;_xlfn.CONCAT("AA",$D98)))</f>
        <v>1</v>
      </c>
      <c r="AW16" s="125" cm="1">
        <f t="array" aca="1" ref="AW16" ca="1">RANK(INDIRECT("'"&amp;_xlfn.CONCAT("alpha ",AW$2)&amp;"'!"&amp;_xlfn.CONCAT(AW$84,$D98)),INDIRECT("'"&amp;_xlfn.CONCAT("alpha ",AW$2)&amp;"'!"&amp;_xlfn.CONCAT("B",$D98)):INDIRECT("'"&amp;_xlfn.CONCAT("alpha ",AW$2)&amp;"'!"&amp;_xlfn.CONCAT("AA",$D98)))</f>
        <v>3</v>
      </c>
      <c r="AX16" s="125" cm="1">
        <f t="array" aca="1" ref="AX16" ca="1">RANK(INDIRECT("'"&amp;_xlfn.CONCAT("alpha ",AX$2)&amp;"'!"&amp;_xlfn.CONCAT(AX$84,$D98)),INDIRECT("'"&amp;_xlfn.CONCAT("alpha ",AX$2)&amp;"'!"&amp;_xlfn.CONCAT("B",$D98)):INDIRECT("'"&amp;_xlfn.CONCAT("alpha ",AX$2)&amp;"'!"&amp;_xlfn.CONCAT("AA",$D98)))</f>
        <v>1</v>
      </c>
      <c r="AY16" s="143" cm="1">
        <f t="array" aca="1" ref="AY16" ca="1">RANK(INDIRECT("'"&amp;_xlfn.CONCAT("alpha ",AY$2)&amp;"'!"&amp;_xlfn.CONCAT(AY$84,$D98)),INDIRECT("'"&amp;_xlfn.CONCAT("alpha ",AY$2)&amp;"'!"&amp;_xlfn.CONCAT("B",$D98)):INDIRECT("'"&amp;_xlfn.CONCAT("alpha ",AY$2)&amp;"'!"&amp;_xlfn.CONCAT("AA",$D98)))</f>
        <v>1</v>
      </c>
      <c r="AZ16" s="136" cm="1">
        <f t="array" aca="1" ref="AZ16" ca="1">RANK(INDIRECT("'"&amp;_xlfn.CONCAT("alpha ",AZ$2)&amp;"'!"&amp;_xlfn.CONCAT(AZ$84,$D98)),INDIRECT("'"&amp;_xlfn.CONCAT("alpha ",AZ$2)&amp;"'!"&amp;_xlfn.CONCAT("B",$D98)):INDIRECT("'"&amp;_xlfn.CONCAT("alpha ",AZ$2)&amp;"'!"&amp;_xlfn.CONCAT("AA",$D98)))</f>
        <v>18</v>
      </c>
      <c r="BA16" s="125" cm="1">
        <f t="array" aca="1" ref="BA16" ca="1">RANK(INDIRECT("'"&amp;_xlfn.CONCAT("alpha ",BA$2)&amp;"'!"&amp;_xlfn.CONCAT(BA$84,$D98)),INDIRECT("'"&amp;_xlfn.CONCAT("alpha ",BA$2)&amp;"'!"&amp;_xlfn.CONCAT("B",$D98)):INDIRECT("'"&amp;_xlfn.CONCAT("alpha ",BA$2)&amp;"'!"&amp;_xlfn.CONCAT("AA",$D98)))</f>
        <v>21</v>
      </c>
      <c r="BB16" s="125" cm="1">
        <f t="array" aca="1" ref="BB16" ca="1">RANK(INDIRECT("'"&amp;_xlfn.CONCAT("alpha ",BB$2)&amp;"'!"&amp;_xlfn.CONCAT(BB$84,$D98)),INDIRECT("'"&amp;_xlfn.CONCAT("alpha ",BB$2)&amp;"'!"&amp;_xlfn.CONCAT("B",$D98)):INDIRECT("'"&amp;_xlfn.CONCAT("alpha ",BB$2)&amp;"'!"&amp;_xlfn.CONCAT("AA",$D98)))</f>
        <v>1</v>
      </c>
      <c r="BC16" s="143" cm="1">
        <f t="array" aca="1" ref="BC16" ca="1">RANK(INDIRECT("'"&amp;_xlfn.CONCAT("alpha ",BC$2)&amp;"'!"&amp;_xlfn.CONCAT(BC$84,$D98)),INDIRECT("'"&amp;_xlfn.CONCAT("alpha ",BC$2)&amp;"'!"&amp;_xlfn.CONCAT("B",$D98)):INDIRECT("'"&amp;_xlfn.CONCAT("alpha ",BC$2)&amp;"'!"&amp;_xlfn.CONCAT("AA",$D98)))</f>
        <v>1</v>
      </c>
      <c r="BD16" s="136" cm="1">
        <f t="array" aca="1" ref="BD16" ca="1">RANK(INDIRECT("'"&amp;_xlfn.CONCAT("alpha ",BD$2)&amp;"'!"&amp;_xlfn.CONCAT(BD$84,$D98)),INDIRECT("'"&amp;_xlfn.CONCAT("alpha ",BD$2)&amp;"'!"&amp;_xlfn.CONCAT("B",$D98)):INDIRECT("'"&amp;_xlfn.CONCAT("alpha ",BD$2)&amp;"'!"&amp;_xlfn.CONCAT("AA",$D98)))</f>
        <v>21</v>
      </c>
      <c r="BE16" s="125" cm="1">
        <f t="array" aca="1" ref="BE16" ca="1">RANK(INDIRECT("'"&amp;_xlfn.CONCAT("alpha ",BE$2)&amp;"'!"&amp;_xlfn.CONCAT(BE$84,$D98)),INDIRECT("'"&amp;_xlfn.CONCAT("alpha ",BE$2)&amp;"'!"&amp;_xlfn.CONCAT("B",$D98)):INDIRECT("'"&amp;_xlfn.CONCAT("alpha ",BE$2)&amp;"'!"&amp;_xlfn.CONCAT("AA",$D98)))</f>
        <v>24</v>
      </c>
      <c r="BF16" s="125" cm="1">
        <f t="array" aca="1" ref="BF16" ca="1">RANK(INDIRECT("'"&amp;_xlfn.CONCAT("alpha ",BF$2)&amp;"'!"&amp;_xlfn.CONCAT(BF$84,$D98)),INDIRECT("'"&amp;_xlfn.CONCAT("alpha ",BF$2)&amp;"'!"&amp;_xlfn.CONCAT("B",$D98)):INDIRECT("'"&amp;_xlfn.CONCAT("alpha ",BF$2)&amp;"'!"&amp;_xlfn.CONCAT("AA",$D98)))</f>
        <v>1</v>
      </c>
      <c r="BG16" s="143" cm="1">
        <f t="array" aca="1" ref="BG16" ca="1">RANK(INDIRECT("'"&amp;_xlfn.CONCAT("alpha ",BG$2)&amp;"'!"&amp;_xlfn.CONCAT(BG$84,$D98)),INDIRECT("'"&amp;_xlfn.CONCAT("alpha ",BG$2)&amp;"'!"&amp;_xlfn.CONCAT("B",$D98)):INDIRECT("'"&amp;_xlfn.CONCAT("alpha ",BG$2)&amp;"'!"&amp;_xlfn.CONCAT("AA",$D98)))</f>
        <v>1</v>
      </c>
      <c r="BH16" s="136" cm="1">
        <f t="array" aca="1" ref="BH16" ca="1">RANK(INDIRECT("'"&amp;_xlfn.CONCAT("alpha ",BH$2)&amp;"'!"&amp;_xlfn.CONCAT(BH$84,$D98)),INDIRECT("'"&amp;_xlfn.CONCAT("alpha ",BH$2)&amp;"'!"&amp;_xlfn.CONCAT("B",$D98)):INDIRECT("'"&amp;_xlfn.CONCAT("alpha ",BH$2)&amp;"'!"&amp;_xlfn.CONCAT("AA",$D98)))</f>
        <v>25</v>
      </c>
      <c r="BI16" s="125" cm="1">
        <f t="array" aca="1" ref="BI16" ca="1">RANK(INDIRECT("'"&amp;_xlfn.CONCAT("alpha ",BI$2)&amp;"'!"&amp;_xlfn.CONCAT(BI$84,$D98)),INDIRECT("'"&amp;_xlfn.CONCAT("alpha ",BI$2)&amp;"'!"&amp;_xlfn.CONCAT("B",$D98)):INDIRECT("'"&amp;_xlfn.CONCAT("alpha ",BI$2)&amp;"'!"&amp;_xlfn.CONCAT("AA",$D98)))</f>
        <v>25</v>
      </c>
      <c r="BJ16" s="125" cm="1">
        <f t="array" aca="1" ref="BJ16" ca="1">RANK(INDIRECT("'"&amp;_xlfn.CONCAT("alpha ",BJ$2)&amp;"'!"&amp;_xlfn.CONCAT(BJ$84,$D98)),INDIRECT("'"&amp;_xlfn.CONCAT("alpha ",BJ$2)&amp;"'!"&amp;_xlfn.CONCAT("B",$D98)):INDIRECT("'"&amp;_xlfn.CONCAT("alpha ",BJ$2)&amp;"'!"&amp;_xlfn.CONCAT("AA",$D98)))</f>
        <v>1</v>
      </c>
      <c r="BK16" s="143" cm="1">
        <f t="array" aca="1" ref="BK16" ca="1">RANK(INDIRECT("'"&amp;_xlfn.CONCAT("alpha ",BK$2)&amp;"'!"&amp;_xlfn.CONCAT(BK$84,$D98)),INDIRECT("'"&amp;_xlfn.CONCAT("alpha ",BK$2)&amp;"'!"&amp;_xlfn.CONCAT("B",$D98)):INDIRECT("'"&amp;_xlfn.CONCAT("alpha ",BK$2)&amp;"'!"&amp;_xlfn.CONCAT("AA",$D98)))</f>
        <v>1</v>
      </c>
      <c r="BL16" s="136" cm="1">
        <f t="array" aca="1" ref="BL16" ca="1">RANK(INDIRECT("'"&amp;_xlfn.CONCAT("alpha ",BL$2)&amp;"'!"&amp;_xlfn.CONCAT(BL$84,$D98)),INDIRECT("'"&amp;_xlfn.CONCAT("alpha ",BL$2)&amp;"'!"&amp;_xlfn.CONCAT("B",$D98)):INDIRECT("'"&amp;_xlfn.CONCAT("alpha ",BL$2)&amp;"'!"&amp;_xlfn.CONCAT("AA",$D98)))</f>
        <v>14</v>
      </c>
      <c r="BM16" s="125" cm="1">
        <f t="array" aca="1" ref="BM16" ca="1">RANK(INDIRECT("'"&amp;_xlfn.CONCAT("alpha ",BM$2)&amp;"'!"&amp;_xlfn.CONCAT(BM$84,$D98)),INDIRECT("'"&amp;_xlfn.CONCAT("alpha ",BM$2)&amp;"'!"&amp;_xlfn.CONCAT("B",$D98)):INDIRECT("'"&amp;_xlfn.CONCAT("alpha ",BM$2)&amp;"'!"&amp;_xlfn.CONCAT("AA",$D98)))</f>
        <v>12</v>
      </c>
      <c r="BN16" s="125" cm="1">
        <f t="array" aca="1" ref="BN16" ca="1">RANK(INDIRECT("'"&amp;_xlfn.CONCAT("alpha ",BN$2)&amp;"'!"&amp;_xlfn.CONCAT(BN$84,$D98)),INDIRECT("'"&amp;_xlfn.CONCAT("alpha ",BN$2)&amp;"'!"&amp;_xlfn.CONCAT("B",$D98)):INDIRECT("'"&amp;_xlfn.CONCAT("alpha ",BN$2)&amp;"'!"&amp;_xlfn.CONCAT("AA",$D98)))</f>
        <v>1</v>
      </c>
      <c r="BO16" s="143" cm="1">
        <f t="array" aca="1" ref="BO16" ca="1">RANK(INDIRECT("'"&amp;_xlfn.CONCAT("alpha ",BO$2)&amp;"'!"&amp;_xlfn.CONCAT(BO$84,$D98)),INDIRECT("'"&amp;_xlfn.CONCAT("alpha ",BO$2)&amp;"'!"&amp;_xlfn.CONCAT("B",$D98)):INDIRECT("'"&amp;_xlfn.CONCAT("alpha ",BO$2)&amp;"'!"&amp;_xlfn.CONCAT("AA",$D98)))</f>
        <v>1</v>
      </c>
      <c r="BP16" s="136" cm="1">
        <f t="array" aca="1" ref="BP16" ca="1">RANK(INDIRECT("'"&amp;_xlfn.CONCAT("alpha ",BP$2)&amp;"'!"&amp;_xlfn.CONCAT(BP$84,$D98)),INDIRECT("'"&amp;_xlfn.CONCAT("alpha ",BP$2)&amp;"'!"&amp;_xlfn.CONCAT("B",$D98)):INDIRECT("'"&amp;_xlfn.CONCAT("alpha ",BP$2)&amp;"'!"&amp;_xlfn.CONCAT("AA",$D98)))</f>
        <v>15</v>
      </c>
      <c r="BQ16" s="125" cm="1">
        <f t="array" aca="1" ref="BQ16" ca="1">RANK(INDIRECT("'"&amp;_xlfn.CONCAT("alpha ",BQ$2)&amp;"'!"&amp;_xlfn.CONCAT(BQ$84,$D98)),INDIRECT("'"&amp;_xlfn.CONCAT("alpha ",BQ$2)&amp;"'!"&amp;_xlfn.CONCAT("B",$D98)):INDIRECT("'"&amp;_xlfn.CONCAT("alpha ",BQ$2)&amp;"'!"&amp;_xlfn.CONCAT("AA",$D98)))</f>
        <v>16</v>
      </c>
      <c r="BR16" s="125" cm="1">
        <f t="array" aca="1" ref="BR16" ca="1">RANK(INDIRECT("'"&amp;_xlfn.CONCAT("alpha ",BR$2)&amp;"'!"&amp;_xlfn.CONCAT(BR$84,$D98)),INDIRECT("'"&amp;_xlfn.CONCAT("alpha ",BR$2)&amp;"'!"&amp;_xlfn.CONCAT("B",$D98)):INDIRECT("'"&amp;_xlfn.CONCAT("alpha ",BR$2)&amp;"'!"&amp;_xlfn.CONCAT("AA",$D98)))</f>
        <v>1</v>
      </c>
      <c r="BS16" s="143" cm="1">
        <f t="array" aca="1" ref="BS16" ca="1">RANK(INDIRECT("'"&amp;_xlfn.CONCAT("alpha ",BS$2)&amp;"'!"&amp;_xlfn.CONCAT(BS$84,$D98)),INDIRECT("'"&amp;_xlfn.CONCAT("alpha ",BS$2)&amp;"'!"&amp;_xlfn.CONCAT("B",$D98)):INDIRECT("'"&amp;_xlfn.CONCAT("alpha ",BS$2)&amp;"'!"&amp;_xlfn.CONCAT("AA",$D98)))</f>
        <v>1</v>
      </c>
      <c r="BT16" s="136" cm="1">
        <f t="array" aca="1" ref="BT16" ca="1">RANK(INDIRECT("'"&amp;_xlfn.CONCAT("alpha ",BT$2)&amp;"'!"&amp;_xlfn.CONCAT(BT$84,$D98)),INDIRECT("'"&amp;_xlfn.CONCAT("alpha ",BT$2)&amp;"'!"&amp;_xlfn.CONCAT("B",$D98)):INDIRECT("'"&amp;_xlfn.CONCAT("alpha ",BT$2)&amp;"'!"&amp;_xlfn.CONCAT("AA",$D98)))</f>
        <v>11</v>
      </c>
      <c r="BU16" s="125" cm="1">
        <f t="array" aca="1" ref="BU16" ca="1">RANK(INDIRECT("'"&amp;_xlfn.CONCAT("alpha ",BU$2)&amp;"'!"&amp;_xlfn.CONCAT(BU$84,$D98)),INDIRECT("'"&amp;_xlfn.CONCAT("alpha ",BU$2)&amp;"'!"&amp;_xlfn.CONCAT("B",$D98)):INDIRECT("'"&amp;_xlfn.CONCAT("alpha ",BU$2)&amp;"'!"&amp;_xlfn.CONCAT("AA",$D98)))</f>
        <v>19</v>
      </c>
      <c r="BV16" s="125" cm="1">
        <f t="array" aca="1" ref="BV16" ca="1">RANK(INDIRECT("'"&amp;_xlfn.CONCAT("alpha ",BV$2)&amp;"'!"&amp;_xlfn.CONCAT(BV$84,$D98)),INDIRECT("'"&amp;_xlfn.CONCAT("alpha ",BV$2)&amp;"'!"&amp;_xlfn.CONCAT("B",$D98)):INDIRECT("'"&amp;_xlfn.CONCAT("alpha ",BV$2)&amp;"'!"&amp;_xlfn.CONCAT("AA",$D98)))</f>
        <v>1</v>
      </c>
      <c r="BW16" s="143" cm="1">
        <f t="array" aca="1" ref="BW16" ca="1">RANK(INDIRECT("'"&amp;_xlfn.CONCAT("alpha ",BW$2)&amp;"'!"&amp;_xlfn.CONCAT(BW$84,$D98)),INDIRECT("'"&amp;_xlfn.CONCAT("alpha ",BW$2)&amp;"'!"&amp;_xlfn.CONCAT("B",$D98)):INDIRECT("'"&amp;_xlfn.CONCAT("alpha ",BW$2)&amp;"'!"&amp;_xlfn.CONCAT("AA",$D98)))</f>
        <v>1</v>
      </c>
      <c r="BX16" s="136" cm="1">
        <f t="array" aca="1" ref="BX16" ca="1">RANK(INDIRECT("'"&amp;_xlfn.CONCAT("alpha ",BX$2)&amp;"'!"&amp;_xlfn.CONCAT(BX$84,$D98)),INDIRECT("'"&amp;_xlfn.CONCAT("alpha ",BX$2)&amp;"'!"&amp;_xlfn.CONCAT("B",$D98)):INDIRECT("'"&amp;_xlfn.CONCAT("alpha ",BX$2)&amp;"'!"&amp;_xlfn.CONCAT("AA",$D98)))</f>
        <v>4</v>
      </c>
      <c r="BY16" s="125" cm="1">
        <f t="array" aca="1" ref="BY16" ca="1">RANK(INDIRECT("'"&amp;_xlfn.CONCAT("alpha ",BY$2)&amp;"'!"&amp;_xlfn.CONCAT(BY$84,$D98)),INDIRECT("'"&amp;_xlfn.CONCAT("alpha ",BY$2)&amp;"'!"&amp;_xlfn.CONCAT("B",$D98)):INDIRECT("'"&amp;_xlfn.CONCAT("alpha ",BY$2)&amp;"'!"&amp;_xlfn.CONCAT("AA",$D98)))</f>
        <v>1</v>
      </c>
      <c r="BZ16" s="125" cm="1">
        <f t="array" aca="1" ref="BZ16" ca="1">RANK(INDIRECT("'"&amp;_xlfn.CONCAT("alpha ",BZ$2)&amp;"'!"&amp;_xlfn.CONCAT(BZ$84,$D98)),INDIRECT("'"&amp;_xlfn.CONCAT("alpha ",BZ$2)&amp;"'!"&amp;_xlfn.CONCAT("B",$D98)):INDIRECT("'"&amp;_xlfn.CONCAT("alpha ",BZ$2)&amp;"'!"&amp;_xlfn.CONCAT("AA",$D98)))</f>
        <v>1</v>
      </c>
      <c r="CA16" s="143" cm="1">
        <f t="array" aca="1" ref="CA16" ca="1">RANK(INDIRECT("'"&amp;_xlfn.CONCAT("alpha ",CA$2)&amp;"'!"&amp;_xlfn.CONCAT(CA$84,$D98)),INDIRECT("'"&amp;_xlfn.CONCAT("alpha ",CA$2)&amp;"'!"&amp;_xlfn.CONCAT("B",$D98)):INDIRECT("'"&amp;_xlfn.CONCAT("alpha ",CA$2)&amp;"'!"&amp;_xlfn.CONCAT("AA",$D98)))</f>
        <v>1</v>
      </c>
      <c r="CB16" s="136" cm="1">
        <f t="array" aca="1" ref="CB16" ca="1">RANK(INDIRECT("'"&amp;_xlfn.CONCAT("alpha ",CB$2)&amp;"'!"&amp;_xlfn.CONCAT(CB$84,$D98)),INDIRECT("'"&amp;_xlfn.CONCAT("alpha ",CB$2)&amp;"'!"&amp;_xlfn.CONCAT("B",$D98)):INDIRECT("'"&amp;_xlfn.CONCAT("alpha ",CB$2)&amp;"'!"&amp;_xlfn.CONCAT("AA",$D98)))</f>
        <v>6</v>
      </c>
      <c r="CC16" s="125" cm="1">
        <f t="array" aca="1" ref="CC16" ca="1">RANK(INDIRECT("'"&amp;_xlfn.CONCAT("alpha ",CC$2)&amp;"'!"&amp;_xlfn.CONCAT(CC$84,$D98)),INDIRECT("'"&amp;_xlfn.CONCAT("alpha ",CC$2)&amp;"'!"&amp;_xlfn.CONCAT("B",$D98)):INDIRECT("'"&amp;_xlfn.CONCAT("alpha ",CC$2)&amp;"'!"&amp;_xlfn.CONCAT("AA",$D98)))</f>
        <v>5</v>
      </c>
      <c r="CD16" s="125" cm="1">
        <f t="array" aca="1" ref="CD16" ca="1">RANK(INDIRECT("'"&amp;_xlfn.CONCAT("alpha ",CD$2)&amp;"'!"&amp;_xlfn.CONCAT(CD$84,$D98)),INDIRECT("'"&amp;_xlfn.CONCAT("alpha ",CD$2)&amp;"'!"&amp;_xlfn.CONCAT("B",$D98)):INDIRECT("'"&amp;_xlfn.CONCAT("alpha ",CD$2)&amp;"'!"&amp;_xlfn.CONCAT("AA",$D98)))</f>
        <v>1</v>
      </c>
      <c r="CE16" s="143" cm="1">
        <f t="array" aca="1" ref="CE16" ca="1">RANK(INDIRECT("'"&amp;_xlfn.CONCAT("alpha ",CE$2)&amp;"'!"&amp;_xlfn.CONCAT(CE$84,$D98)),INDIRECT("'"&amp;_xlfn.CONCAT("alpha ",CE$2)&amp;"'!"&amp;_xlfn.CONCAT("B",$D98)):INDIRECT("'"&amp;_xlfn.CONCAT("alpha ",CE$2)&amp;"'!"&amp;_xlfn.CONCAT("AA",$D98)))</f>
        <v>1</v>
      </c>
      <c r="CF16" s="136" cm="1">
        <f t="array" aca="1" ref="CF16" ca="1">RANK(INDIRECT("'"&amp;_xlfn.CONCAT("alpha ",CF$2)&amp;"'!"&amp;_xlfn.CONCAT(CF$84,$D98)),INDIRECT("'"&amp;_xlfn.CONCAT("alpha ",CF$2)&amp;"'!"&amp;_xlfn.CONCAT("B",$D98)):INDIRECT("'"&amp;_xlfn.CONCAT("alpha ",CF$2)&amp;"'!"&amp;_xlfn.CONCAT("AA",$D98)))</f>
        <v>3</v>
      </c>
      <c r="CG16" s="125" cm="1">
        <f t="array" aca="1" ref="CG16" ca="1">RANK(INDIRECT("'"&amp;_xlfn.CONCAT("alpha ",CG$2)&amp;"'!"&amp;_xlfn.CONCAT(CG$84,$D98)),INDIRECT("'"&amp;_xlfn.CONCAT("alpha ",CG$2)&amp;"'!"&amp;_xlfn.CONCAT("B",$D98)):INDIRECT("'"&amp;_xlfn.CONCAT("alpha ",CG$2)&amp;"'!"&amp;_xlfn.CONCAT("AA",$D98)))</f>
        <v>7</v>
      </c>
      <c r="CH16" s="125" cm="1">
        <f t="array" aca="1" ref="CH16" ca="1">RANK(INDIRECT("'"&amp;_xlfn.CONCAT("alpha ",CH$2)&amp;"'!"&amp;_xlfn.CONCAT(CH$84,$D98)),INDIRECT("'"&amp;_xlfn.CONCAT("alpha ",CH$2)&amp;"'!"&amp;_xlfn.CONCAT("B",$D98)):INDIRECT("'"&amp;_xlfn.CONCAT("alpha ",CH$2)&amp;"'!"&amp;_xlfn.CONCAT("AA",$D98)))</f>
        <v>1</v>
      </c>
      <c r="CI16" s="143" cm="1">
        <f t="array" aca="1" ref="CI16" ca="1">RANK(INDIRECT("'"&amp;_xlfn.CONCAT("alpha ",CI$2)&amp;"'!"&amp;_xlfn.CONCAT(CI$84,$D98)),INDIRECT("'"&amp;_xlfn.CONCAT("alpha ",CI$2)&amp;"'!"&amp;_xlfn.CONCAT("B",$D98)):INDIRECT("'"&amp;_xlfn.CONCAT("alpha ",CI$2)&amp;"'!"&amp;_xlfn.CONCAT("AA",$D98)))</f>
        <v>1</v>
      </c>
      <c r="CJ16" s="136" cm="1">
        <f t="array" aca="1" ref="CJ16" ca="1">RANK(INDIRECT("'"&amp;_xlfn.CONCAT("alpha ",CJ$2)&amp;"'!"&amp;_xlfn.CONCAT(CJ$84,$D98)),INDIRECT("'"&amp;_xlfn.CONCAT("alpha ",CJ$2)&amp;"'!"&amp;_xlfn.CONCAT("B",$D98)):INDIRECT("'"&amp;_xlfn.CONCAT("alpha ",CJ$2)&amp;"'!"&amp;_xlfn.CONCAT("AA",$D98)))</f>
        <v>23</v>
      </c>
      <c r="CK16" s="125" cm="1">
        <f t="array" aca="1" ref="CK16" ca="1">RANK(INDIRECT("'"&amp;_xlfn.CONCAT("alpha ",CK$2)&amp;"'!"&amp;_xlfn.CONCAT(CK$84,$D98)),INDIRECT("'"&amp;_xlfn.CONCAT("alpha ",CK$2)&amp;"'!"&amp;_xlfn.CONCAT("B",$D98)):INDIRECT("'"&amp;_xlfn.CONCAT("alpha ",CK$2)&amp;"'!"&amp;_xlfn.CONCAT("AA",$D98)))</f>
        <v>15</v>
      </c>
      <c r="CL16" s="125" cm="1">
        <f t="array" aca="1" ref="CL16" ca="1">RANK(INDIRECT("'"&amp;_xlfn.CONCAT("alpha ",CL$2)&amp;"'!"&amp;_xlfn.CONCAT(CL$84,$D98)),INDIRECT("'"&amp;_xlfn.CONCAT("alpha ",CL$2)&amp;"'!"&amp;_xlfn.CONCAT("B",$D98)):INDIRECT("'"&amp;_xlfn.CONCAT("alpha ",CL$2)&amp;"'!"&amp;_xlfn.CONCAT("AA",$D98)))</f>
        <v>1</v>
      </c>
      <c r="CM16" s="143" cm="1">
        <f t="array" aca="1" ref="CM16" ca="1">RANK(INDIRECT("'"&amp;_xlfn.CONCAT("alpha ",CM$2)&amp;"'!"&amp;_xlfn.CONCAT(CM$84,$D98)),INDIRECT("'"&amp;_xlfn.CONCAT("alpha ",CM$2)&amp;"'!"&amp;_xlfn.CONCAT("B",$D98)):INDIRECT("'"&amp;_xlfn.CONCAT("alpha ",CM$2)&amp;"'!"&amp;_xlfn.CONCAT("AA",$D98)))</f>
        <v>1</v>
      </c>
      <c r="CN16" s="136" cm="1">
        <f t="array" aca="1" ref="CN16" ca="1">RANK(INDIRECT("'"&amp;_xlfn.CONCAT("alpha ",CN$2)&amp;"'!"&amp;_xlfn.CONCAT(CN$84,$D98)),INDIRECT("'"&amp;_xlfn.CONCAT("alpha ",CN$2)&amp;"'!"&amp;_xlfn.CONCAT("B",$D98)):INDIRECT("'"&amp;_xlfn.CONCAT("alpha ",CN$2)&amp;"'!"&amp;_xlfn.CONCAT("AA",$D98)))</f>
        <v>22</v>
      </c>
      <c r="CO16" s="125" cm="1">
        <f t="array" aca="1" ref="CO16" ca="1">RANK(INDIRECT("'"&amp;_xlfn.CONCAT("alpha ",CO$2)&amp;"'!"&amp;_xlfn.CONCAT(CO$84,$D98)),INDIRECT("'"&amp;_xlfn.CONCAT("alpha ",CO$2)&amp;"'!"&amp;_xlfn.CONCAT("B",$D98)):INDIRECT("'"&amp;_xlfn.CONCAT("alpha ",CO$2)&amp;"'!"&amp;_xlfn.CONCAT("AA",$D98)))</f>
        <v>17</v>
      </c>
      <c r="CP16" s="125" cm="1">
        <f t="array" aca="1" ref="CP16" ca="1">RANK(INDIRECT("'"&amp;_xlfn.CONCAT("alpha ",CP$2)&amp;"'!"&amp;_xlfn.CONCAT(CP$84,$D98)),INDIRECT("'"&amp;_xlfn.CONCAT("alpha ",CP$2)&amp;"'!"&amp;_xlfn.CONCAT("B",$D98)):INDIRECT("'"&amp;_xlfn.CONCAT("alpha ",CP$2)&amp;"'!"&amp;_xlfn.CONCAT("AA",$D98)))</f>
        <v>1</v>
      </c>
      <c r="CQ16" s="134" cm="1">
        <f t="array" aca="1" ref="CQ16" ca="1">RANK(INDIRECT("'"&amp;_xlfn.CONCAT("alpha ",CQ$2)&amp;"'!"&amp;_xlfn.CONCAT(CQ$84,$D98)),INDIRECT("'"&amp;_xlfn.CONCAT("alpha ",CQ$2)&amp;"'!"&amp;_xlfn.CONCAT("B",$D98)):INDIRECT("'"&amp;_xlfn.CONCAT("alpha ",CQ$2)&amp;"'!"&amp;_xlfn.CONCAT("AA",$D98)))</f>
        <v>1</v>
      </c>
      <c r="CR16" s="142" cm="1">
        <f t="array" aca="1" ref="CR16" ca="1">RANK(INDIRECT("'"&amp;_xlfn.CONCAT("alpha ",CR$2)&amp;"'!"&amp;_xlfn.CONCAT(CR$84,$D98)),INDIRECT("'"&amp;_xlfn.CONCAT("alpha ",CR$2)&amp;"'!"&amp;_xlfn.CONCAT("B",$D98)):INDIRECT("'"&amp;_xlfn.CONCAT("alpha ",CR$2)&amp;"'!"&amp;_xlfn.CONCAT("AA",$D98)))</f>
        <v>24</v>
      </c>
      <c r="CS16" s="125" cm="1">
        <f t="array" aca="1" ref="CS16" ca="1">RANK(INDIRECT("'"&amp;_xlfn.CONCAT("alpha ",CS$2)&amp;"'!"&amp;_xlfn.CONCAT(CS$84,$D98)),INDIRECT("'"&amp;_xlfn.CONCAT("alpha ",CS$2)&amp;"'!"&amp;_xlfn.CONCAT("B",$D98)):INDIRECT("'"&amp;_xlfn.CONCAT("alpha ",CS$2)&amp;"'!"&amp;_xlfn.CONCAT("AA",$D98)))</f>
        <v>20</v>
      </c>
      <c r="CT16" s="125" cm="1">
        <f t="array" aca="1" ref="CT16" ca="1">RANK(INDIRECT("'"&amp;_xlfn.CONCAT("alpha ",CT$2)&amp;"'!"&amp;_xlfn.CONCAT(CT$84,$D98)),INDIRECT("'"&amp;_xlfn.CONCAT("alpha ",CT$2)&amp;"'!"&amp;_xlfn.CONCAT("B",$D98)):INDIRECT("'"&amp;_xlfn.CONCAT("alpha ",CT$2)&amp;"'!"&amp;_xlfn.CONCAT("AA",$D98)))</f>
        <v>1</v>
      </c>
      <c r="CU16" s="143" cm="1">
        <f t="array" aca="1" ref="CU16" ca="1">RANK(INDIRECT("'"&amp;_xlfn.CONCAT("alpha ",CU$2)&amp;"'!"&amp;_xlfn.CONCAT(CU$84,$D98)),INDIRECT("'"&amp;_xlfn.CONCAT("alpha ",CU$2)&amp;"'!"&amp;_xlfn.CONCAT("B",$D98)):INDIRECT("'"&amp;_xlfn.CONCAT("alpha ",CU$2)&amp;"'!"&amp;_xlfn.CONCAT("AA",$D98)))</f>
        <v>1</v>
      </c>
      <c r="CV16" s="136" cm="1">
        <f t="array" aca="1" ref="CV16" ca="1">RANK(INDIRECT("'"&amp;_xlfn.CONCAT("alpha ",CV$2)&amp;"'!"&amp;_xlfn.CONCAT(CV$84,$D98)),INDIRECT("'"&amp;_xlfn.CONCAT("alpha ",CV$2)&amp;"'!"&amp;_xlfn.CONCAT("B",$D98)):INDIRECT("'"&amp;_xlfn.CONCAT("alpha ",CV$2)&amp;"'!"&amp;_xlfn.CONCAT("AA",$D98)))</f>
        <v>16</v>
      </c>
      <c r="CW16" s="125" cm="1">
        <f t="array" aca="1" ref="CW16" ca="1">RANK(INDIRECT("'"&amp;_xlfn.CONCAT("alpha ",CW$2)&amp;"'!"&amp;_xlfn.CONCAT(CW$84,$D98)),INDIRECT("'"&amp;_xlfn.CONCAT("alpha ",CW$2)&amp;"'!"&amp;_xlfn.CONCAT("B",$D98)):INDIRECT("'"&amp;_xlfn.CONCAT("alpha ",CW$2)&amp;"'!"&amp;_xlfn.CONCAT("AA",$D98)))</f>
        <v>11</v>
      </c>
      <c r="CX16" s="125" cm="1">
        <f t="array" aca="1" ref="CX16" ca="1">RANK(INDIRECT("'"&amp;_xlfn.CONCAT("alpha ",CX$2)&amp;"'!"&amp;_xlfn.CONCAT(CX$84,$D98)),INDIRECT("'"&amp;_xlfn.CONCAT("alpha ",CX$2)&amp;"'!"&amp;_xlfn.CONCAT("B",$D98)):INDIRECT("'"&amp;_xlfn.CONCAT("alpha ",CX$2)&amp;"'!"&amp;_xlfn.CONCAT("AA",$D98)))</f>
        <v>1</v>
      </c>
      <c r="CY16" s="143" cm="1">
        <f t="array" aca="1" ref="CY16" ca="1">RANK(INDIRECT("'"&amp;_xlfn.CONCAT("alpha ",CY$2)&amp;"'!"&amp;_xlfn.CONCAT(CY$84,$D98)),INDIRECT("'"&amp;_xlfn.CONCAT("alpha ",CY$2)&amp;"'!"&amp;_xlfn.CONCAT("B",$D98)):INDIRECT("'"&amp;_xlfn.CONCAT("alpha ",CY$2)&amp;"'!"&amp;_xlfn.CONCAT("AA",$D98)))</f>
        <v>1</v>
      </c>
      <c r="CZ16" s="136" cm="1">
        <f t="array" aca="1" ref="CZ16" ca="1">RANK(INDIRECT("'"&amp;_xlfn.CONCAT("alpha ",CZ$2)&amp;"'!"&amp;_xlfn.CONCAT(CZ$84,$D98)),INDIRECT("'"&amp;_xlfn.CONCAT("alpha ",CZ$2)&amp;"'!"&amp;_xlfn.CONCAT("B",$D98)):INDIRECT("'"&amp;_xlfn.CONCAT("alpha ",CZ$2)&amp;"'!"&amp;_xlfn.CONCAT("AA",$D98)))</f>
        <v>17</v>
      </c>
      <c r="DA16" s="148" cm="1">
        <f t="array" aca="1" ref="DA16" ca="1">RANK(INDIRECT("'"&amp;_xlfn.CONCAT("alpha ",DA$2)&amp;"'!"&amp;_xlfn.CONCAT(DA$84,$D98)),INDIRECT("'"&amp;_xlfn.CONCAT("alpha ",DA$2)&amp;"'!"&amp;_xlfn.CONCAT("B",$D98)):INDIRECT("'"&amp;_xlfn.CONCAT("alpha ",DA$2)&amp;"'!"&amp;_xlfn.CONCAT("AA",$D98)))</f>
        <v>10</v>
      </c>
      <c r="DB16" s="148" cm="1">
        <f t="array" aca="1" ref="DB16" ca="1">RANK(INDIRECT("'"&amp;_xlfn.CONCAT("alpha ",DB$2)&amp;"'!"&amp;_xlfn.CONCAT(DB$84,$D98)),INDIRECT("'"&amp;_xlfn.CONCAT("alpha ",DB$2)&amp;"'!"&amp;_xlfn.CONCAT("B",$D98)):INDIRECT("'"&amp;_xlfn.CONCAT("alpha ",DB$2)&amp;"'!"&amp;_xlfn.CONCAT("AA",$D98)))</f>
        <v>1</v>
      </c>
      <c r="DC16" s="149" cm="1">
        <f t="array" aca="1" ref="DC16" ca="1">RANK(INDIRECT("'"&amp;_xlfn.CONCAT("alpha ",DC$2)&amp;"'!"&amp;_xlfn.CONCAT(DC$84,$D98)),INDIRECT("'"&amp;_xlfn.CONCAT("alpha ",DC$2)&amp;"'!"&amp;_xlfn.CONCAT("B",$D98)):INDIRECT("'"&amp;_xlfn.CONCAT("alpha ",DC$2)&amp;"'!"&amp;_xlfn.CONCAT("AA",$D98)))</f>
        <v>1</v>
      </c>
    </row>
    <row r="17" spans="1:107" ht="90" customHeight="1" x14ac:dyDescent="0.25">
      <c r="A17" s="22" t="str">
        <f>formatting!C16</f>
        <v>Marker</v>
      </c>
      <c r="B17" s="23" t="str">
        <f>formatting!D16</f>
        <v>T13</v>
      </c>
      <c r="C17" s="134"/>
      <c r="D17" s="142" cm="1">
        <f t="array" aca="1" ref="D17" ca="1">RANK(INDIRECT("'"&amp;_xlfn.CONCAT("alpha ",D$2)&amp;"'!"&amp;_xlfn.CONCAT(D$84,$D99)),INDIRECT("'"&amp;_xlfn.CONCAT("alpha ",D$2)&amp;"'!"&amp;_xlfn.CONCAT("B",$D99)):INDIRECT("'"&amp;_xlfn.CONCAT("alpha ",D$2)&amp;"'!"&amp;_xlfn.CONCAT("AA",$D99)))</f>
        <v>8</v>
      </c>
      <c r="E17" s="136" cm="1">
        <f t="array" aca="1" ref="E17" ca="1">RANK(INDIRECT("'"&amp;_xlfn.CONCAT("alpha ",E$2)&amp;"'!"&amp;_xlfn.CONCAT(E$84,$D99)),INDIRECT("'"&amp;_xlfn.CONCAT("alpha ",E$2)&amp;"'!"&amp;_xlfn.CONCAT("B",$D99)):INDIRECT("'"&amp;_xlfn.CONCAT("alpha ",E$2)&amp;"'!"&amp;_xlfn.CONCAT("AA",$D99)))</f>
        <v>6</v>
      </c>
      <c r="F17" s="136" cm="1">
        <f t="array" aca="1" ref="F17" ca="1">RANK(INDIRECT("'"&amp;_xlfn.CONCAT("alpha ",F$2)&amp;"'!"&amp;_xlfn.CONCAT(F$84,$D99)),INDIRECT("'"&amp;_xlfn.CONCAT("alpha ",F$2)&amp;"'!"&amp;_xlfn.CONCAT("B",$D99)):INDIRECT("'"&amp;_xlfn.CONCAT("alpha ",F$2)&amp;"'!"&amp;_xlfn.CONCAT("AA",$D99)))</f>
        <v>1</v>
      </c>
      <c r="G17" s="154" cm="1">
        <f t="array" aca="1" ref="G17" ca="1">RANK(INDIRECT("'"&amp;_xlfn.CONCAT("alpha ",G$2)&amp;"'!"&amp;_xlfn.CONCAT(G$84,$D99)),INDIRECT("'"&amp;_xlfn.CONCAT("alpha ",G$2)&amp;"'!"&amp;_xlfn.CONCAT("B",$D99)):INDIRECT("'"&amp;_xlfn.CONCAT("alpha ",G$2)&amp;"'!"&amp;_xlfn.CONCAT("AA",$D99)))</f>
        <v>1</v>
      </c>
      <c r="H17" s="142" cm="1">
        <f t="array" aca="1" ref="H17" ca="1">RANK(INDIRECT("'"&amp;_xlfn.CONCAT("alpha ",H$2)&amp;"'!"&amp;_xlfn.CONCAT(H$84,$D99)),INDIRECT("'"&amp;_xlfn.CONCAT("alpha ",H$2)&amp;"'!"&amp;_xlfn.CONCAT("B",$D99)):INDIRECT("'"&amp;_xlfn.CONCAT("alpha ",H$2)&amp;"'!"&amp;_xlfn.CONCAT("AA",$D99)))</f>
        <v>9</v>
      </c>
      <c r="I17" s="125" cm="1">
        <f t="array" aca="1" ref="I17" ca="1">RANK(INDIRECT("'"&amp;_xlfn.CONCAT("alpha ",I$2)&amp;"'!"&amp;_xlfn.CONCAT(I$84,$D99)),INDIRECT("'"&amp;_xlfn.CONCAT("alpha ",I$2)&amp;"'!"&amp;_xlfn.CONCAT("B",$D99)):INDIRECT("'"&amp;_xlfn.CONCAT("alpha ",I$2)&amp;"'!"&amp;_xlfn.CONCAT("AA",$D99)))</f>
        <v>9</v>
      </c>
      <c r="J17" s="125" cm="1">
        <f t="array" aca="1" ref="J17" ca="1">RANK(INDIRECT("'"&amp;_xlfn.CONCAT("alpha ",J$2)&amp;"'!"&amp;_xlfn.CONCAT(J$84,$D99)),INDIRECT("'"&amp;_xlfn.CONCAT("alpha ",J$2)&amp;"'!"&amp;_xlfn.CONCAT("B",$D99)):INDIRECT("'"&amp;_xlfn.CONCAT("alpha ",J$2)&amp;"'!"&amp;_xlfn.CONCAT("AA",$D99)))</f>
        <v>1</v>
      </c>
      <c r="K17" s="143" cm="1">
        <f t="array" aca="1" ref="K17" ca="1">RANK(INDIRECT("'"&amp;_xlfn.CONCAT("alpha ",K$2)&amp;"'!"&amp;_xlfn.CONCAT(K$84,$D99)),INDIRECT("'"&amp;_xlfn.CONCAT("alpha ",K$2)&amp;"'!"&amp;_xlfn.CONCAT("B",$D99)):INDIRECT("'"&amp;_xlfn.CONCAT("alpha ",K$2)&amp;"'!"&amp;_xlfn.CONCAT("AA",$D99)))</f>
        <v>1</v>
      </c>
      <c r="L17" s="136" cm="1">
        <f t="array" aca="1" ref="L17" ca="1">RANK(INDIRECT("'"&amp;_xlfn.CONCAT("alpha ",L$2)&amp;"'!"&amp;_xlfn.CONCAT(L$84,$D99)),INDIRECT("'"&amp;_xlfn.CONCAT("alpha ",L$2)&amp;"'!"&amp;_xlfn.CONCAT("B",$D99)):INDIRECT("'"&amp;_xlfn.CONCAT("alpha ",L$2)&amp;"'!"&amp;_xlfn.CONCAT("AA",$D99)))</f>
        <v>2</v>
      </c>
      <c r="M17" s="125" cm="1">
        <f t="array" aca="1" ref="M17" ca="1">RANK(INDIRECT("'"&amp;_xlfn.CONCAT("alpha ",M$2)&amp;"'!"&amp;_xlfn.CONCAT(M$84,$D99)),INDIRECT("'"&amp;_xlfn.CONCAT("alpha ",M$2)&amp;"'!"&amp;_xlfn.CONCAT("B",$D99)):INDIRECT("'"&amp;_xlfn.CONCAT("alpha ",M$2)&amp;"'!"&amp;_xlfn.CONCAT("AA",$D99)))</f>
        <v>4</v>
      </c>
      <c r="N17" s="125" cm="1">
        <f t="array" aca="1" ref="N17" ca="1">RANK(INDIRECT("'"&amp;_xlfn.CONCAT("alpha ",N$2)&amp;"'!"&amp;_xlfn.CONCAT(N$84,$D99)),INDIRECT("'"&amp;_xlfn.CONCAT("alpha ",N$2)&amp;"'!"&amp;_xlfn.CONCAT("B",$D99)):INDIRECT("'"&amp;_xlfn.CONCAT("alpha ",N$2)&amp;"'!"&amp;_xlfn.CONCAT("AA",$D99)))</f>
        <v>1</v>
      </c>
      <c r="O17" s="143" cm="1">
        <f t="array" aca="1" ref="O17" ca="1">RANK(INDIRECT("'"&amp;_xlfn.CONCAT("alpha ",O$2)&amp;"'!"&amp;_xlfn.CONCAT(O$84,$D99)),INDIRECT("'"&amp;_xlfn.CONCAT("alpha ",O$2)&amp;"'!"&amp;_xlfn.CONCAT("B",$D99)):INDIRECT("'"&amp;_xlfn.CONCAT("alpha ",O$2)&amp;"'!"&amp;_xlfn.CONCAT("AA",$D99)))</f>
        <v>1</v>
      </c>
      <c r="P17" s="136" cm="1">
        <f t="array" aca="1" ref="P17" ca="1">RANK(INDIRECT("'"&amp;_xlfn.CONCAT("alpha ",P$2)&amp;"'!"&amp;_xlfn.CONCAT(P$84,$D99)),INDIRECT("'"&amp;_xlfn.CONCAT("alpha ",P$2)&amp;"'!"&amp;_xlfn.CONCAT("B",$D99)):INDIRECT("'"&amp;_xlfn.CONCAT("alpha ",P$2)&amp;"'!"&amp;_xlfn.CONCAT("AA",$D99)))</f>
        <v>20</v>
      </c>
      <c r="Q17" s="125" cm="1">
        <f t="array" aca="1" ref="Q17" ca="1">RANK(INDIRECT("'"&amp;_xlfn.CONCAT("alpha ",Q$2)&amp;"'!"&amp;_xlfn.CONCAT(Q$84,$D99)),INDIRECT("'"&amp;_xlfn.CONCAT("alpha ",Q$2)&amp;"'!"&amp;_xlfn.CONCAT("B",$D99)):INDIRECT("'"&amp;_xlfn.CONCAT("alpha ",Q$2)&amp;"'!"&amp;_xlfn.CONCAT("AA",$D99)))</f>
        <v>22</v>
      </c>
      <c r="R17" s="125" cm="1">
        <f t="array" aca="1" ref="R17" ca="1">RANK(INDIRECT("'"&amp;_xlfn.CONCAT("alpha ",R$2)&amp;"'!"&amp;_xlfn.CONCAT(R$84,$D99)),INDIRECT("'"&amp;_xlfn.CONCAT("alpha ",R$2)&amp;"'!"&amp;_xlfn.CONCAT("B",$D99)):INDIRECT("'"&amp;_xlfn.CONCAT("alpha ",R$2)&amp;"'!"&amp;_xlfn.CONCAT("AA",$D99)))</f>
        <v>1</v>
      </c>
      <c r="S17" s="143" cm="1">
        <f t="array" aca="1" ref="S17" ca="1">RANK(INDIRECT("'"&amp;_xlfn.CONCAT("alpha ",S$2)&amp;"'!"&amp;_xlfn.CONCAT(S$84,$D99)),INDIRECT("'"&amp;_xlfn.CONCAT("alpha ",S$2)&amp;"'!"&amp;_xlfn.CONCAT("B",$D99)):INDIRECT("'"&amp;_xlfn.CONCAT("alpha ",S$2)&amp;"'!"&amp;_xlfn.CONCAT("AA",$D99)))</f>
        <v>1</v>
      </c>
      <c r="T17" s="136" cm="1">
        <f t="array" aca="1" ref="T17" ca="1">RANK(INDIRECT("'"&amp;_xlfn.CONCAT("alpha ",T$2)&amp;"'!"&amp;_xlfn.CONCAT(T$84,$D99)),INDIRECT("'"&amp;_xlfn.CONCAT("alpha ",T$2)&amp;"'!"&amp;_xlfn.CONCAT("B",$D99)):INDIRECT("'"&amp;_xlfn.CONCAT("alpha ",T$2)&amp;"'!"&amp;_xlfn.CONCAT("AA",$D99)))</f>
        <v>19</v>
      </c>
      <c r="U17" s="125" cm="1">
        <f t="array" aca="1" ref="U17" ca="1">RANK(INDIRECT("'"&amp;_xlfn.CONCAT("alpha ",U$2)&amp;"'!"&amp;_xlfn.CONCAT(U$84,$D99)),INDIRECT("'"&amp;_xlfn.CONCAT("alpha ",U$2)&amp;"'!"&amp;_xlfn.CONCAT("B",$D99)):INDIRECT("'"&amp;_xlfn.CONCAT("alpha ",U$2)&amp;"'!"&amp;_xlfn.CONCAT("AA",$D99)))</f>
        <v>23</v>
      </c>
      <c r="V17" s="125" cm="1">
        <f t="array" aca="1" ref="V17" ca="1">RANK(INDIRECT("'"&amp;_xlfn.CONCAT("alpha ",V$2)&amp;"'!"&amp;_xlfn.CONCAT(V$84,$D99)),INDIRECT("'"&amp;_xlfn.CONCAT("alpha ",V$2)&amp;"'!"&amp;_xlfn.CONCAT("B",$D99)):INDIRECT("'"&amp;_xlfn.CONCAT("alpha ",V$2)&amp;"'!"&amp;_xlfn.CONCAT("AA",$D99)))</f>
        <v>1</v>
      </c>
      <c r="W17" s="143" cm="1">
        <f t="array" aca="1" ref="W17" ca="1">RANK(INDIRECT("'"&amp;_xlfn.CONCAT("alpha ",W$2)&amp;"'!"&amp;_xlfn.CONCAT(W$84,$D99)),INDIRECT("'"&amp;_xlfn.CONCAT("alpha ",W$2)&amp;"'!"&amp;_xlfn.CONCAT("B",$D99)):INDIRECT("'"&amp;_xlfn.CONCAT("alpha ",W$2)&amp;"'!"&amp;_xlfn.CONCAT("AA",$D99)))</f>
        <v>1</v>
      </c>
      <c r="X17" s="136" cm="1">
        <f t="array" aca="1" ref="X17" ca="1">RANK(INDIRECT("'"&amp;_xlfn.CONCAT("alpha ",X$2)&amp;"'!"&amp;_xlfn.CONCAT(X$84,$D99)),INDIRECT("'"&amp;_xlfn.CONCAT("alpha ",X$2)&amp;"'!"&amp;_xlfn.CONCAT("B",$D99)):INDIRECT("'"&amp;_xlfn.CONCAT("alpha ",X$2)&amp;"'!"&amp;_xlfn.CONCAT("AA",$D99)))</f>
        <v>26</v>
      </c>
      <c r="Y17" s="125" cm="1">
        <f t="array" aca="1" ref="Y17" ca="1">RANK(INDIRECT("'"&amp;_xlfn.CONCAT("alpha ",Y$2)&amp;"'!"&amp;_xlfn.CONCAT(Y$84,$D99)),INDIRECT("'"&amp;_xlfn.CONCAT("alpha ",Y$2)&amp;"'!"&amp;_xlfn.CONCAT("B",$D99)):INDIRECT("'"&amp;_xlfn.CONCAT("alpha ",Y$2)&amp;"'!"&amp;_xlfn.CONCAT("AA",$D99)))</f>
        <v>26</v>
      </c>
      <c r="Z17" s="125" cm="1">
        <f t="array" aca="1" ref="Z17" ca="1">RANK(INDIRECT("'"&amp;_xlfn.CONCAT("alpha ",Z$2)&amp;"'!"&amp;_xlfn.CONCAT(Z$84,$D99)),INDIRECT("'"&amp;_xlfn.CONCAT("alpha ",Z$2)&amp;"'!"&amp;_xlfn.CONCAT("B",$D99)):INDIRECT("'"&amp;_xlfn.CONCAT("alpha ",Z$2)&amp;"'!"&amp;_xlfn.CONCAT("AA",$D99)))</f>
        <v>1</v>
      </c>
      <c r="AA17" s="143" cm="1">
        <f t="array" aca="1" ref="AA17" ca="1">RANK(INDIRECT("'"&amp;_xlfn.CONCAT("alpha ",AA$2)&amp;"'!"&amp;_xlfn.CONCAT(AA$84,$D99)),INDIRECT("'"&amp;_xlfn.CONCAT("alpha ",AA$2)&amp;"'!"&amp;_xlfn.CONCAT("B",$D99)):INDIRECT("'"&amp;_xlfn.CONCAT("alpha ",AA$2)&amp;"'!"&amp;_xlfn.CONCAT("AA",$D99)))</f>
        <v>1</v>
      </c>
      <c r="AB17" s="136" cm="1">
        <f t="array" aca="1" ref="AB17" ca="1">RANK(INDIRECT("'"&amp;_xlfn.CONCAT("alpha ",AB$2)&amp;"'!"&amp;_xlfn.CONCAT(AB$84,$D99)),INDIRECT("'"&amp;_xlfn.CONCAT("alpha ",AB$2)&amp;"'!"&amp;_xlfn.CONCAT("B",$D99)):INDIRECT("'"&amp;_xlfn.CONCAT("alpha ",AB$2)&amp;"'!"&amp;_xlfn.CONCAT("AA",$D99)))</f>
        <v>14</v>
      </c>
      <c r="AC17" s="125" cm="1">
        <f t="array" aca="1" ref="AC17" ca="1">RANK(INDIRECT("'"&amp;_xlfn.CONCAT("alpha ",AC$2)&amp;"'!"&amp;_xlfn.CONCAT(AC$84,$D99)),INDIRECT("'"&amp;_xlfn.CONCAT("alpha ",AC$2)&amp;"'!"&amp;_xlfn.CONCAT("B",$D99)):INDIRECT("'"&amp;_xlfn.CONCAT("alpha ",AC$2)&amp;"'!"&amp;_xlfn.CONCAT("AA",$D99)))</f>
        <v>15</v>
      </c>
      <c r="AD17" s="125" cm="1">
        <f t="array" aca="1" ref="AD17" ca="1">RANK(INDIRECT("'"&amp;_xlfn.CONCAT("alpha ",AD$2)&amp;"'!"&amp;_xlfn.CONCAT(AD$84,$D99)),INDIRECT("'"&amp;_xlfn.CONCAT("alpha ",AD$2)&amp;"'!"&amp;_xlfn.CONCAT("B",$D99)):INDIRECT("'"&amp;_xlfn.CONCAT("alpha ",AD$2)&amp;"'!"&amp;_xlfn.CONCAT("AA",$D99)))</f>
        <v>1</v>
      </c>
      <c r="AE17" s="143" cm="1">
        <f t="array" aca="1" ref="AE17" ca="1">RANK(INDIRECT("'"&amp;_xlfn.CONCAT("alpha ",AE$2)&amp;"'!"&amp;_xlfn.CONCAT(AE$84,$D99)),INDIRECT("'"&amp;_xlfn.CONCAT("alpha ",AE$2)&amp;"'!"&amp;_xlfn.CONCAT("B",$D99)):INDIRECT("'"&amp;_xlfn.CONCAT("alpha ",AE$2)&amp;"'!"&amp;_xlfn.CONCAT("AA",$D99)))</f>
        <v>1</v>
      </c>
      <c r="AF17" s="136" cm="1">
        <f t="array" aca="1" ref="AF17" ca="1">RANK(INDIRECT("'"&amp;_xlfn.CONCAT("alpha ",AF$2)&amp;"'!"&amp;_xlfn.CONCAT(AF$84,$D99)),INDIRECT("'"&amp;_xlfn.CONCAT("alpha ",AF$2)&amp;"'!"&amp;_xlfn.CONCAT("B",$D99)):INDIRECT("'"&amp;_xlfn.CONCAT("alpha ",AF$2)&amp;"'!"&amp;_xlfn.CONCAT("AA",$D99)))</f>
        <v>15</v>
      </c>
      <c r="AG17" s="125" cm="1">
        <f t="array" aca="1" ref="AG17" ca="1">RANK(INDIRECT("'"&amp;_xlfn.CONCAT("alpha ",AG$2)&amp;"'!"&amp;_xlfn.CONCAT(AG$84,$D99)),INDIRECT("'"&amp;_xlfn.CONCAT("alpha ",AG$2)&amp;"'!"&amp;_xlfn.CONCAT("B",$D99)):INDIRECT("'"&amp;_xlfn.CONCAT("alpha ",AG$2)&amp;"'!"&amp;_xlfn.CONCAT("AA",$D99)))</f>
        <v>14</v>
      </c>
      <c r="AH17" s="125" cm="1">
        <f t="array" aca="1" ref="AH17" ca="1">RANK(INDIRECT("'"&amp;_xlfn.CONCAT("alpha ",AH$2)&amp;"'!"&amp;_xlfn.CONCAT(AH$84,$D99)),INDIRECT("'"&amp;_xlfn.CONCAT("alpha ",AH$2)&amp;"'!"&amp;_xlfn.CONCAT("B",$D99)):INDIRECT("'"&amp;_xlfn.CONCAT("alpha ",AH$2)&amp;"'!"&amp;_xlfn.CONCAT("AA",$D99)))</f>
        <v>1</v>
      </c>
      <c r="AI17" s="143" cm="1">
        <f t="array" aca="1" ref="AI17" ca="1">RANK(INDIRECT("'"&amp;_xlfn.CONCAT("alpha ",AI$2)&amp;"'!"&amp;_xlfn.CONCAT(AI$84,$D99)),INDIRECT("'"&amp;_xlfn.CONCAT("alpha ",AI$2)&amp;"'!"&amp;_xlfn.CONCAT("B",$D99)):INDIRECT("'"&amp;_xlfn.CONCAT("alpha ",AI$2)&amp;"'!"&amp;_xlfn.CONCAT("AA",$D99)))</f>
        <v>1</v>
      </c>
      <c r="AJ17" s="136" cm="1">
        <f t="array" aca="1" ref="AJ17" ca="1">RANK(INDIRECT("'"&amp;_xlfn.CONCAT("alpha ",AJ$2)&amp;"'!"&amp;_xlfn.CONCAT(AJ$84,$D99)),INDIRECT("'"&amp;_xlfn.CONCAT("alpha ",AJ$2)&amp;"'!"&amp;_xlfn.CONCAT("B",$D99)):INDIRECT("'"&amp;_xlfn.CONCAT("alpha ",AJ$2)&amp;"'!"&amp;_xlfn.CONCAT("AA",$D99)))</f>
        <v>10</v>
      </c>
      <c r="AK17" s="125" cm="1">
        <f t="array" aca="1" ref="AK17" ca="1">RANK(INDIRECT("'"&amp;_xlfn.CONCAT("alpha ",AK$2)&amp;"'!"&amp;_xlfn.CONCAT(AK$84,$D99)),INDIRECT("'"&amp;_xlfn.CONCAT("alpha ",AK$2)&amp;"'!"&amp;_xlfn.CONCAT("B",$D99)):INDIRECT("'"&amp;_xlfn.CONCAT("alpha ",AK$2)&amp;"'!"&amp;_xlfn.CONCAT("AA",$D99)))</f>
        <v>16</v>
      </c>
      <c r="AL17" s="125" cm="1">
        <f t="array" aca="1" ref="AL17" ca="1">RANK(INDIRECT("'"&amp;_xlfn.CONCAT("alpha ",AL$2)&amp;"'!"&amp;_xlfn.CONCAT(AL$84,$D99)),INDIRECT("'"&amp;_xlfn.CONCAT("alpha ",AL$2)&amp;"'!"&amp;_xlfn.CONCAT("B",$D99)):INDIRECT("'"&amp;_xlfn.CONCAT("alpha ",AL$2)&amp;"'!"&amp;_xlfn.CONCAT("AA",$D99)))</f>
        <v>1</v>
      </c>
      <c r="AM17" s="143" cm="1">
        <f t="array" aca="1" ref="AM17" ca="1">RANK(INDIRECT("'"&amp;_xlfn.CONCAT("alpha ",AM$2)&amp;"'!"&amp;_xlfn.CONCAT(AM$84,$D99)),INDIRECT("'"&amp;_xlfn.CONCAT("alpha ",AM$2)&amp;"'!"&amp;_xlfn.CONCAT("B",$D99)):INDIRECT("'"&amp;_xlfn.CONCAT("alpha ",AM$2)&amp;"'!"&amp;_xlfn.CONCAT("AA",$D99)))</f>
        <v>1</v>
      </c>
      <c r="AN17" s="136" cm="1">
        <f t="array" aca="1" ref="AN17" ca="1">RANK(INDIRECT("'"&amp;_xlfn.CONCAT("alpha ",AN$2)&amp;"'!"&amp;_xlfn.CONCAT(AN$84,$D99)),INDIRECT("'"&amp;_xlfn.CONCAT("alpha ",AN$2)&amp;"'!"&amp;_xlfn.CONCAT("B",$D99)):INDIRECT("'"&amp;_xlfn.CONCAT("alpha ",AN$2)&amp;"'!"&amp;_xlfn.CONCAT("AA",$D99)))</f>
        <v>4</v>
      </c>
      <c r="AO17" s="125" cm="1">
        <f t="array" aca="1" ref="AO17" ca="1">RANK(INDIRECT("'"&amp;_xlfn.CONCAT("alpha ",AO$2)&amp;"'!"&amp;_xlfn.CONCAT(AO$84,$D99)),INDIRECT("'"&amp;_xlfn.CONCAT("alpha ",AO$2)&amp;"'!"&amp;_xlfn.CONCAT("B",$D99)):INDIRECT("'"&amp;_xlfn.CONCAT("alpha ",AO$2)&amp;"'!"&amp;_xlfn.CONCAT("AA",$D99)))</f>
        <v>2</v>
      </c>
      <c r="AP17" s="125" cm="1">
        <f t="array" aca="1" ref="AP17" ca="1">RANK(INDIRECT("'"&amp;_xlfn.CONCAT("alpha ",AP$2)&amp;"'!"&amp;_xlfn.CONCAT(AP$84,$D99)),INDIRECT("'"&amp;_xlfn.CONCAT("alpha ",AP$2)&amp;"'!"&amp;_xlfn.CONCAT("B",$D99)):INDIRECT("'"&amp;_xlfn.CONCAT("alpha ",AP$2)&amp;"'!"&amp;_xlfn.CONCAT("AA",$D99)))</f>
        <v>1</v>
      </c>
      <c r="AQ17" s="143" cm="1">
        <f t="array" aca="1" ref="AQ17" ca="1">RANK(INDIRECT("'"&amp;_xlfn.CONCAT("alpha ",AQ$2)&amp;"'!"&amp;_xlfn.CONCAT(AQ$84,$D99)),INDIRECT("'"&amp;_xlfn.CONCAT("alpha ",AQ$2)&amp;"'!"&amp;_xlfn.CONCAT("B",$D99)):INDIRECT("'"&amp;_xlfn.CONCAT("alpha ",AQ$2)&amp;"'!"&amp;_xlfn.CONCAT("AA",$D99)))</f>
        <v>1</v>
      </c>
      <c r="AR17" s="136" cm="1">
        <f t="array" aca="1" ref="AR17" ca="1">RANK(INDIRECT("'"&amp;_xlfn.CONCAT("alpha ",AR$2)&amp;"'!"&amp;_xlfn.CONCAT(AR$84,$D99)),INDIRECT("'"&amp;_xlfn.CONCAT("alpha ",AR$2)&amp;"'!"&amp;_xlfn.CONCAT("B",$D99)):INDIRECT("'"&amp;_xlfn.CONCAT("alpha ",AR$2)&amp;"'!"&amp;_xlfn.CONCAT("AA",$D99)))</f>
        <v>6</v>
      </c>
      <c r="AS17" s="125" cm="1">
        <f t="array" aca="1" ref="AS17" ca="1">RANK(INDIRECT("'"&amp;_xlfn.CONCAT("alpha ",AS$2)&amp;"'!"&amp;_xlfn.CONCAT(AS$84,$D99)),INDIRECT("'"&amp;_xlfn.CONCAT("alpha ",AS$2)&amp;"'!"&amp;_xlfn.CONCAT("B",$D99)):INDIRECT("'"&amp;_xlfn.CONCAT("alpha ",AS$2)&amp;"'!"&amp;_xlfn.CONCAT("AA",$D99)))</f>
        <v>5</v>
      </c>
      <c r="AT17" s="125" cm="1">
        <f t="array" aca="1" ref="AT17" ca="1">RANK(INDIRECT("'"&amp;_xlfn.CONCAT("alpha ",AT$2)&amp;"'!"&amp;_xlfn.CONCAT(AT$84,$D99)),INDIRECT("'"&amp;_xlfn.CONCAT("alpha ",AT$2)&amp;"'!"&amp;_xlfn.CONCAT("B",$D99)):INDIRECT("'"&amp;_xlfn.CONCAT("alpha ",AT$2)&amp;"'!"&amp;_xlfn.CONCAT("AA",$D99)))</f>
        <v>1</v>
      </c>
      <c r="AU17" s="143" cm="1">
        <f t="array" aca="1" ref="AU17" ca="1">RANK(INDIRECT("'"&amp;_xlfn.CONCAT("alpha ",AU$2)&amp;"'!"&amp;_xlfn.CONCAT(AU$84,$D99)),INDIRECT("'"&amp;_xlfn.CONCAT("alpha ",AU$2)&amp;"'!"&amp;_xlfn.CONCAT("B",$D99)):INDIRECT("'"&amp;_xlfn.CONCAT("alpha ",AU$2)&amp;"'!"&amp;_xlfn.CONCAT("AA",$D99)))</f>
        <v>1</v>
      </c>
      <c r="AV17" s="136" cm="1">
        <f t="array" aca="1" ref="AV17" ca="1">RANK(INDIRECT("'"&amp;_xlfn.CONCAT("alpha ",AV$2)&amp;"'!"&amp;_xlfn.CONCAT(AV$84,$D99)),INDIRECT("'"&amp;_xlfn.CONCAT("alpha ",AV$2)&amp;"'!"&amp;_xlfn.CONCAT("B",$D99)):INDIRECT("'"&amp;_xlfn.CONCAT("alpha ",AV$2)&amp;"'!"&amp;_xlfn.CONCAT("AA",$D99)))</f>
        <v>1</v>
      </c>
      <c r="AW17" s="125" cm="1">
        <f t="array" aca="1" ref="AW17" ca="1">RANK(INDIRECT("'"&amp;_xlfn.CONCAT("alpha ",AW$2)&amp;"'!"&amp;_xlfn.CONCAT(AW$84,$D99)),INDIRECT("'"&amp;_xlfn.CONCAT("alpha ",AW$2)&amp;"'!"&amp;_xlfn.CONCAT("B",$D99)):INDIRECT("'"&amp;_xlfn.CONCAT("alpha ",AW$2)&amp;"'!"&amp;_xlfn.CONCAT("AA",$D99)))</f>
        <v>3</v>
      </c>
      <c r="AX17" s="125" cm="1">
        <f t="array" aca="1" ref="AX17" ca="1">RANK(INDIRECT("'"&amp;_xlfn.CONCAT("alpha ",AX$2)&amp;"'!"&amp;_xlfn.CONCAT(AX$84,$D99)),INDIRECT("'"&amp;_xlfn.CONCAT("alpha ",AX$2)&amp;"'!"&amp;_xlfn.CONCAT("B",$D99)):INDIRECT("'"&amp;_xlfn.CONCAT("alpha ",AX$2)&amp;"'!"&amp;_xlfn.CONCAT("AA",$D99)))</f>
        <v>1</v>
      </c>
      <c r="AY17" s="143" cm="1">
        <f t="array" aca="1" ref="AY17" ca="1">RANK(INDIRECT("'"&amp;_xlfn.CONCAT("alpha ",AY$2)&amp;"'!"&amp;_xlfn.CONCAT(AY$84,$D99)),INDIRECT("'"&amp;_xlfn.CONCAT("alpha ",AY$2)&amp;"'!"&amp;_xlfn.CONCAT("B",$D99)):INDIRECT("'"&amp;_xlfn.CONCAT("alpha ",AY$2)&amp;"'!"&amp;_xlfn.CONCAT("AA",$D99)))</f>
        <v>1</v>
      </c>
      <c r="AZ17" s="136" cm="1">
        <f t="array" aca="1" ref="AZ17" ca="1">RANK(INDIRECT("'"&amp;_xlfn.CONCAT("alpha ",AZ$2)&amp;"'!"&amp;_xlfn.CONCAT(AZ$84,$D99)),INDIRECT("'"&amp;_xlfn.CONCAT("alpha ",AZ$2)&amp;"'!"&amp;_xlfn.CONCAT("B",$D99)):INDIRECT("'"&amp;_xlfn.CONCAT("alpha ",AZ$2)&amp;"'!"&amp;_xlfn.CONCAT("AA",$D99)))</f>
        <v>18</v>
      </c>
      <c r="BA17" s="125" cm="1">
        <f t="array" aca="1" ref="BA17" ca="1">RANK(INDIRECT("'"&amp;_xlfn.CONCAT("alpha ",BA$2)&amp;"'!"&amp;_xlfn.CONCAT(BA$84,$D99)),INDIRECT("'"&amp;_xlfn.CONCAT("alpha ",BA$2)&amp;"'!"&amp;_xlfn.CONCAT("B",$D99)):INDIRECT("'"&amp;_xlfn.CONCAT("alpha ",BA$2)&amp;"'!"&amp;_xlfn.CONCAT("AA",$D99)))</f>
        <v>20</v>
      </c>
      <c r="BB17" s="125" cm="1">
        <f t="array" aca="1" ref="BB17" ca="1">RANK(INDIRECT("'"&amp;_xlfn.CONCAT("alpha ",BB$2)&amp;"'!"&amp;_xlfn.CONCAT(BB$84,$D99)),INDIRECT("'"&amp;_xlfn.CONCAT("alpha ",BB$2)&amp;"'!"&amp;_xlfn.CONCAT("B",$D99)):INDIRECT("'"&amp;_xlfn.CONCAT("alpha ",BB$2)&amp;"'!"&amp;_xlfn.CONCAT("AA",$D99)))</f>
        <v>1</v>
      </c>
      <c r="BC17" s="143" cm="1">
        <f t="array" aca="1" ref="BC17" ca="1">RANK(INDIRECT("'"&amp;_xlfn.CONCAT("alpha ",BC$2)&amp;"'!"&amp;_xlfn.CONCAT(BC$84,$D99)),INDIRECT("'"&amp;_xlfn.CONCAT("alpha ",BC$2)&amp;"'!"&amp;_xlfn.CONCAT("B",$D99)):INDIRECT("'"&amp;_xlfn.CONCAT("alpha ",BC$2)&amp;"'!"&amp;_xlfn.CONCAT("AA",$D99)))</f>
        <v>1</v>
      </c>
      <c r="BD17" s="136" cm="1">
        <f t="array" aca="1" ref="BD17" ca="1">RANK(INDIRECT("'"&amp;_xlfn.CONCAT("alpha ",BD$2)&amp;"'!"&amp;_xlfn.CONCAT(BD$84,$D99)),INDIRECT("'"&amp;_xlfn.CONCAT("alpha ",BD$2)&amp;"'!"&amp;_xlfn.CONCAT("B",$D99)):INDIRECT("'"&amp;_xlfn.CONCAT("alpha ",BD$2)&amp;"'!"&amp;_xlfn.CONCAT("AA",$D99)))</f>
        <v>21</v>
      </c>
      <c r="BE17" s="125" cm="1">
        <f t="array" aca="1" ref="BE17" ca="1">RANK(INDIRECT("'"&amp;_xlfn.CONCAT("alpha ",BE$2)&amp;"'!"&amp;_xlfn.CONCAT(BE$84,$D99)),INDIRECT("'"&amp;_xlfn.CONCAT("alpha ",BE$2)&amp;"'!"&amp;_xlfn.CONCAT("B",$D99)):INDIRECT("'"&amp;_xlfn.CONCAT("alpha ",BE$2)&amp;"'!"&amp;_xlfn.CONCAT("AA",$D99)))</f>
        <v>24</v>
      </c>
      <c r="BF17" s="125" cm="1">
        <f t="array" aca="1" ref="BF17" ca="1">RANK(INDIRECT("'"&amp;_xlfn.CONCAT("alpha ",BF$2)&amp;"'!"&amp;_xlfn.CONCAT(BF$84,$D99)),INDIRECT("'"&amp;_xlfn.CONCAT("alpha ",BF$2)&amp;"'!"&amp;_xlfn.CONCAT("B",$D99)):INDIRECT("'"&amp;_xlfn.CONCAT("alpha ",BF$2)&amp;"'!"&amp;_xlfn.CONCAT("AA",$D99)))</f>
        <v>1</v>
      </c>
      <c r="BG17" s="143" cm="1">
        <f t="array" aca="1" ref="BG17" ca="1">RANK(INDIRECT("'"&amp;_xlfn.CONCAT("alpha ",BG$2)&amp;"'!"&amp;_xlfn.CONCAT(BG$84,$D99)),INDIRECT("'"&amp;_xlfn.CONCAT("alpha ",BG$2)&amp;"'!"&amp;_xlfn.CONCAT("B",$D99)):INDIRECT("'"&amp;_xlfn.CONCAT("alpha ",BG$2)&amp;"'!"&amp;_xlfn.CONCAT("AA",$D99)))</f>
        <v>1</v>
      </c>
      <c r="BH17" s="136" cm="1">
        <f t="array" aca="1" ref="BH17" ca="1">RANK(INDIRECT("'"&amp;_xlfn.CONCAT("alpha ",BH$2)&amp;"'!"&amp;_xlfn.CONCAT(BH$84,$D99)),INDIRECT("'"&amp;_xlfn.CONCAT("alpha ",BH$2)&amp;"'!"&amp;_xlfn.CONCAT("B",$D99)):INDIRECT("'"&amp;_xlfn.CONCAT("alpha ",BH$2)&amp;"'!"&amp;_xlfn.CONCAT("AA",$D99)))</f>
        <v>25</v>
      </c>
      <c r="BI17" s="125" cm="1">
        <f t="array" aca="1" ref="BI17" ca="1">RANK(INDIRECT("'"&amp;_xlfn.CONCAT("alpha ",BI$2)&amp;"'!"&amp;_xlfn.CONCAT(BI$84,$D99)),INDIRECT("'"&amp;_xlfn.CONCAT("alpha ",BI$2)&amp;"'!"&amp;_xlfn.CONCAT("B",$D99)):INDIRECT("'"&amp;_xlfn.CONCAT("alpha ",BI$2)&amp;"'!"&amp;_xlfn.CONCAT("AA",$D99)))</f>
        <v>25</v>
      </c>
      <c r="BJ17" s="125" cm="1">
        <f t="array" aca="1" ref="BJ17" ca="1">RANK(INDIRECT("'"&amp;_xlfn.CONCAT("alpha ",BJ$2)&amp;"'!"&amp;_xlfn.CONCAT(BJ$84,$D99)),INDIRECT("'"&amp;_xlfn.CONCAT("alpha ",BJ$2)&amp;"'!"&amp;_xlfn.CONCAT("B",$D99)):INDIRECT("'"&amp;_xlfn.CONCAT("alpha ",BJ$2)&amp;"'!"&amp;_xlfn.CONCAT("AA",$D99)))</f>
        <v>1</v>
      </c>
      <c r="BK17" s="143" cm="1">
        <f t="array" aca="1" ref="BK17" ca="1">RANK(INDIRECT("'"&amp;_xlfn.CONCAT("alpha ",BK$2)&amp;"'!"&amp;_xlfn.CONCAT(BK$84,$D99)),INDIRECT("'"&amp;_xlfn.CONCAT("alpha ",BK$2)&amp;"'!"&amp;_xlfn.CONCAT("B",$D99)):INDIRECT("'"&amp;_xlfn.CONCAT("alpha ",BK$2)&amp;"'!"&amp;_xlfn.CONCAT("AA",$D99)))</f>
        <v>1</v>
      </c>
      <c r="BL17" s="136" cm="1">
        <f t="array" aca="1" ref="BL17" ca="1">RANK(INDIRECT("'"&amp;_xlfn.CONCAT("alpha ",BL$2)&amp;"'!"&amp;_xlfn.CONCAT(BL$84,$D99)),INDIRECT("'"&amp;_xlfn.CONCAT("alpha ",BL$2)&amp;"'!"&amp;_xlfn.CONCAT("B",$D99)):INDIRECT("'"&amp;_xlfn.CONCAT("alpha ",BL$2)&amp;"'!"&amp;_xlfn.CONCAT("AA",$D99)))</f>
        <v>12</v>
      </c>
      <c r="BM17" s="125" cm="1">
        <f t="array" aca="1" ref="BM17" ca="1">RANK(INDIRECT("'"&amp;_xlfn.CONCAT("alpha ",BM$2)&amp;"'!"&amp;_xlfn.CONCAT(BM$84,$D99)),INDIRECT("'"&amp;_xlfn.CONCAT("alpha ",BM$2)&amp;"'!"&amp;_xlfn.CONCAT("B",$D99)):INDIRECT("'"&amp;_xlfn.CONCAT("alpha ",BM$2)&amp;"'!"&amp;_xlfn.CONCAT("AA",$D99)))</f>
        <v>10</v>
      </c>
      <c r="BN17" s="125" cm="1">
        <f t="array" aca="1" ref="BN17" ca="1">RANK(INDIRECT("'"&amp;_xlfn.CONCAT("alpha ",BN$2)&amp;"'!"&amp;_xlfn.CONCAT(BN$84,$D99)),INDIRECT("'"&amp;_xlfn.CONCAT("alpha ",BN$2)&amp;"'!"&amp;_xlfn.CONCAT("B",$D99)):INDIRECT("'"&amp;_xlfn.CONCAT("alpha ",BN$2)&amp;"'!"&amp;_xlfn.CONCAT("AA",$D99)))</f>
        <v>1</v>
      </c>
      <c r="BO17" s="143" cm="1">
        <f t="array" aca="1" ref="BO17" ca="1">RANK(INDIRECT("'"&amp;_xlfn.CONCAT("alpha ",BO$2)&amp;"'!"&amp;_xlfn.CONCAT(BO$84,$D99)),INDIRECT("'"&amp;_xlfn.CONCAT("alpha ",BO$2)&amp;"'!"&amp;_xlfn.CONCAT("B",$D99)):INDIRECT("'"&amp;_xlfn.CONCAT("alpha ",BO$2)&amp;"'!"&amp;_xlfn.CONCAT("AA",$D99)))</f>
        <v>1</v>
      </c>
      <c r="BP17" s="136" cm="1">
        <f t="array" aca="1" ref="BP17" ca="1">RANK(INDIRECT("'"&amp;_xlfn.CONCAT("alpha ",BP$2)&amp;"'!"&amp;_xlfn.CONCAT(BP$84,$D99)),INDIRECT("'"&amp;_xlfn.CONCAT("alpha ",BP$2)&amp;"'!"&amp;_xlfn.CONCAT("B",$D99)):INDIRECT("'"&amp;_xlfn.CONCAT("alpha ",BP$2)&amp;"'!"&amp;_xlfn.CONCAT("AA",$D99)))</f>
        <v>13</v>
      </c>
      <c r="BQ17" s="125" cm="1">
        <f t="array" aca="1" ref="BQ17" ca="1">RANK(INDIRECT("'"&amp;_xlfn.CONCAT("alpha ",BQ$2)&amp;"'!"&amp;_xlfn.CONCAT(BQ$84,$D99)),INDIRECT("'"&amp;_xlfn.CONCAT("alpha ",BQ$2)&amp;"'!"&amp;_xlfn.CONCAT("B",$D99)):INDIRECT("'"&amp;_xlfn.CONCAT("alpha ",BQ$2)&amp;"'!"&amp;_xlfn.CONCAT("AA",$D99)))</f>
        <v>13</v>
      </c>
      <c r="BR17" s="125" cm="1">
        <f t="array" aca="1" ref="BR17" ca="1">RANK(INDIRECT("'"&amp;_xlfn.CONCAT("alpha ",BR$2)&amp;"'!"&amp;_xlfn.CONCAT(BR$84,$D99)),INDIRECT("'"&amp;_xlfn.CONCAT("alpha ",BR$2)&amp;"'!"&amp;_xlfn.CONCAT("B",$D99)):INDIRECT("'"&amp;_xlfn.CONCAT("alpha ",BR$2)&amp;"'!"&amp;_xlfn.CONCAT("AA",$D99)))</f>
        <v>1</v>
      </c>
      <c r="BS17" s="143" cm="1">
        <f t="array" aca="1" ref="BS17" ca="1">RANK(INDIRECT("'"&amp;_xlfn.CONCAT("alpha ",BS$2)&amp;"'!"&amp;_xlfn.CONCAT(BS$84,$D99)),INDIRECT("'"&amp;_xlfn.CONCAT("alpha ",BS$2)&amp;"'!"&amp;_xlfn.CONCAT("B",$D99)):INDIRECT("'"&amp;_xlfn.CONCAT("alpha ",BS$2)&amp;"'!"&amp;_xlfn.CONCAT("AA",$D99)))</f>
        <v>1</v>
      </c>
      <c r="BT17" s="136" cm="1">
        <f t="array" aca="1" ref="BT17" ca="1">RANK(INDIRECT("'"&amp;_xlfn.CONCAT("alpha ",BT$2)&amp;"'!"&amp;_xlfn.CONCAT(BT$84,$D99)),INDIRECT("'"&amp;_xlfn.CONCAT("alpha ",BT$2)&amp;"'!"&amp;_xlfn.CONCAT("B",$D99)):INDIRECT("'"&amp;_xlfn.CONCAT("alpha ",BT$2)&amp;"'!"&amp;_xlfn.CONCAT("AA",$D99)))</f>
        <v>11</v>
      </c>
      <c r="BU17" s="125" cm="1">
        <f t="array" aca="1" ref="BU17" ca="1">RANK(INDIRECT("'"&amp;_xlfn.CONCAT("alpha ",BU$2)&amp;"'!"&amp;_xlfn.CONCAT(BU$84,$D99)),INDIRECT("'"&amp;_xlfn.CONCAT("alpha ",BU$2)&amp;"'!"&amp;_xlfn.CONCAT("B",$D99)):INDIRECT("'"&amp;_xlfn.CONCAT("alpha ",BU$2)&amp;"'!"&amp;_xlfn.CONCAT("AA",$D99)))</f>
        <v>21</v>
      </c>
      <c r="BV17" s="125" cm="1">
        <f t="array" aca="1" ref="BV17" ca="1">RANK(INDIRECT("'"&amp;_xlfn.CONCAT("alpha ",BV$2)&amp;"'!"&amp;_xlfn.CONCAT(BV$84,$D99)),INDIRECT("'"&amp;_xlfn.CONCAT("alpha ",BV$2)&amp;"'!"&amp;_xlfn.CONCAT("B",$D99)):INDIRECT("'"&amp;_xlfn.CONCAT("alpha ",BV$2)&amp;"'!"&amp;_xlfn.CONCAT("AA",$D99)))</f>
        <v>1</v>
      </c>
      <c r="BW17" s="143" cm="1">
        <f t="array" aca="1" ref="BW17" ca="1">RANK(INDIRECT("'"&amp;_xlfn.CONCAT("alpha ",BW$2)&amp;"'!"&amp;_xlfn.CONCAT(BW$84,$D99)),INDIRECT("'"&amp;_xlfn.CONCAT("alpha ",BW$2)&amp;"'!"&amp;_xlfn.CONCAT("B",$D99)):INDIRECT("'"&amp;_xlfn.CONCAT("alpha ",BW$2)&amp;"'!"&amp;_xlfn.CONCAT("AA",$D99)))</f>
        <v>1</v>
      </c>
      <c r="BX17" s="136" cm="1">
        <f t="array" aca="1" ref="BX17" ca="1">RANK(INDIRECT("'"&amp;_xlfn.CONCAT("alpha ",BX$2)&amp;"'!"&amp;_xlfn.CONCAT(BX$84,$D99)),INDIRECT("'"&amp;_xlfn.CONCAT("alpha ",BX$2)&amp;"'!"&amp;_xlfn.CONCAT("B",$D99)):INDIRECT("'"&amp;_xlfn.CONCAT("alpha ",BX$2)&amp;"'!"&amp;_xlfn.CONCAT("AA",$D99)))</f>
        <v>5</v>
      </c>
      <c r="BY17" s="125" cm="1">
        <f t="array" aca="1" ref="BY17" ca="1">RANK(INDIRECT("'"&amp;_xlfn.CONCAT("alpha ",BY$2)&amp;"'!"&amp;_xlfn.CONCAT(BY$84,$D99)),INDIRECT("'"&amp;_xlfn.CONCAT("alpha ",BY$2)&amp;"'!"&amp;_xlfn.CONCAT("B",$D99)):INDIRECT("'"&amp;_xlfn.CONCAT("alpha ",BY$2)&amp;"'!"&amp;_xlfn.CONCAT("AA",$D99)))</f>
        <v>1</v>
      </c>
      <c r="BZ17" s="125" cm="1">
        <f t="array" aca="1" ref="BZ17" ca="1">RANK(INDIRECT("'"&amp;_xlfn.CONCAT("alpha ",BZ$2)&amp;"'!"&amp;_xlfn.CONCAT(BZ$84,$D99)),INDIRECT("'"&amp;_xlfn.CONCAT("alpha ",BZ$2)&amp;"'!"&amp;_xlfn.CONCAT("B",$D99)):INDIRECT("'"&amp;_xlfn.CONCAT("alpha ",BZ$2)&amp;"'!"&amp;_xlfn.CONCAT("AA",$D99)))</f>
        <v>1</v>
      </c>
      <c r="CA17" s="143" cm="1">
        <f t="array" aca="1" ref="CA17" ca="1">RANK(INDIRECT("'"&amp;_xlfn.CONCAT("alpha ",CA$2)&amp;"'!"&amp;_xlfn.CONCAT(CA$84,$D99)),INDIRECT("'"&amp;_xlfn.CONCAT("alpha ",CA$2)&amp;"'!"&amp;_xlfn.CONCAT("B",$D99)):INDIRECT("'"&amp;_xlfn.CONCAT("alpha ",CA$2)&amp;"'!"&amp;_xlfn.CONCAT("AA",$D99)))</f>
        <v>1</v>
      </c>
      <c r="CB17" s="136" cm="1">
        <f t="array" aca="1" ref="CB17" ca="1">RANK(INDIRECT("'"&amp;_xlfn.CONCAT("alpha ",CB$2)&amp;"'!"&amp;_xlfn.CONCAT(CB$84,$D99)),INDIRECT("'"&amp;_xlfn.CONCAT("alpha ",CB$2)&amp;"'!"&amp;_xlfn.CONCAT("B",$D99)):INDIRECT("'"&amp;_xlfn.CONCAT("alpha ",CB$2)&amp;"'!"&amp;_xlfn.CONCAT("AA",$D99)))</f>
        <v>7</v>
      </c>
      <c r="CC17" s="125" cm="1">
        <f t="array" aca="1" ref="CC17" ca="1">RANK(INDIRECT("'"&amp;_xlfn.CONCAT("alpha ",CC$2)&amp;"'!"&amp;_xlfn.CONCAT(CC$84,$D99)),INDIRECT("'"&amp;_xlfn.CONCAT("alpha ",CC$2)&amp;"'!"&amp;_xlfn.CONCAT("B",$D99)):INDIRECT("'"&amp;_xlfn.CONCAT("alpha ",CC$2)&amp;"'!"&amp;_xlfn.CONCAT("AA",$D99)))</f>
        <v>7</v>
      </c>
      <c r="CD17" s="125" cm="1">
        <f t="array" aca="1" ref="CD17" ca="1">RANK(INDIRECT("'"&amp;_xlfn.CONCAT("alpha ",CD$2)&amp;"'!"&amp;_xlfn.CONCAT(CD$84,$D99)),INDIRECT("'"&amp;_xlfn.CONCAT("alpha ",CD$2)&amp;"'!"&amp;_xlfn.CONCAT("B",$D99)):INDIRECT("'"&amp;_xlfn.CONCAT("alpha ",CD$2)&amp;"'!"&amp;_xlfn.CONCAT("AA",$D99)))</f>
        <v>1</v>
      </c>
      <c r="CE17" s="143" cm="1">
        <f t="array" aca="1" ref="CE17" ca="1">RANK(INDIRECT("'"&amp;_xlfn.CONCAT("alpha ",CE$2)&amp;"'!"&amp;_xlfn.CONCAT(CE$84,$D99)),INDIRECT("'"&amp;_xlfn.CONCAT("alpha ",CE$2)&amp;"'!"&amp;_xlfn.CONCAT("B",$D99)):INDIRECT("'"&amp;_xlfn.CONCAT("alpha ",CE$2)&amp;"'!"&amp;_xlfn.CONCAT("AA",$D99)))</f>
        <v>1</v>
      </c>
      <c r="CF17" s="136" cm="1">
        <f t="array" aca="1" ref="CF17" ca="1">RANK(INDIRECT("'"&amp;_xlfn.CONCAT("alpha ",CF$2)&amp;"'!"&amp;_xlfn.CONCAT(CF$84,$D99)),INDIRECT("'"&amp;_xlfn.CONCAT("alpha ",CF$2)&amp;"'!"&amp;_xlfn.CONCAT("B",$D99)):INDIRECT("'"&amp;_xlfn.CONCAT("alpha ",CF$2)&amp;"'!"&amp;_xlfn.CONCAT("AA",$D99)))</f>
        <v>3</v>
      </c>
      <c r="CG17" s="125" cm="1">
        <f t="array" aca="1" ref="CG17" ca="1">RANK(INDIRECT("'"&amp;_xlfn.CONCAT("alpha ",CG$2)&amp;"'!"&amp;_xlfn.CONCAT(CG$84,$D99)),INDIRECT("'"&amp;_xlfn.CONCAT("alpha ",CG$2)&amp;"'!"&amp;_xlfn.CONCAT("B",$D99)):INDIRECT("'"&amp;_xlfn.CONCAT("alpha ",CG$2)&amp;"'!"&amp;_xlfn.CONCAT("AA",$D99)))</f>
        <v>8</v>
      </c>
      <c r="CH17" s="125" cm="1">
        <f t="array" aca="1" ref="CH17" ca="1">RANK(INDIRECT("'"&amp;_xlfn.CONCAT("alpha ",CH$2)&amp;"'!"&amp;_xlfn.CONCAT(CH$84,$D99)),INDIRECT("'"&amp;_xlfn.CONCAT("alpha ",CH$2)&amp;"'!"&amp;_xlfn.CONCAT("B",$D99)):INDIRECT("'"&amp;_xlfn.CONCAT("alpha ",CH$2)&amp;"'!"&amp;_xlfn.CONCAT("AA",$D99)))</f>
        <v>1</v>
      </c>
      <c r="CI17" s="143" cm="1">
        <f t="array" aca="1" ref="CI17" ca="1">RANK(INDIRECT("'"&amp;_xlfn.CONCAT("alpha ",CI$2)&amp;"'!"&amp;_xlfn.CONCAT(CI$84,$D99)),INDIRECT("'"&amp;_xlfn.CONCAT("alpha ",CI$2)&amp;"'!"&amp;_xlfn.CONCAT("B",$D99)):INDIRECT("'"&amp;_xlfn.CONCAT("alpha ",CI$2)&amp;"'!"&amp;_xlfn.CONCAT("AA",$D99)))</f>
        <v>1</v>
      </c>
      <c r="CJ17" s="136" cm="1">
        <f t="array" aca="1" ref="CJ17" ca="1">RANK(INDIRECT("'"&amp;_xlfn.CONCAT("alpha ",CJ$2)&amp;"'!"&amp;_xlfn.CONCAT(CJ$84,$D99)),INDIRECT("'"&amp;_xlfn.CONCAT("alpha ",CJ$2)&amp;"'!"&amp;_xlfn.CONCAT("B",$D99)):INDIRECT("'"&amp;_xlfn.CONCAT("alpha ",CJ$2)&amp;"'!"&amp;_xlfn.CONCAT("AA",$D99)))</f>
        <v>23</v>
      </c>
      <c r="CK17" s="125" cm="1">
        <f t="array" aca="1" ref="CK17" ca="1">RANK(INDIRECT("'"&amp;_xlfn.CONCAT("alpha ",CK$2)&amp;"'!"&amp;_xlfn.CONCAT(CK$84,$D99)),INDIRECT("'"&amp;_xlfn.CONCAT("alpha ",CK$2)&amp;"'!"&amp;_xlfn.CONCAT("B",$D99)):INDIRECT("'"&amp;_xlfn.CONCAT("alpha ",CK$2)&amp;"'!"&amp;_xlfn.CONCAT("AA",$D99)))</f>
        <v>17</v>
      </c>
      <c r="CL17" s="125" cm="1">
        <f t="array" aca="1" ref="CL17" ca="1">RANK(INDIRECT("'"&amp;_xlfn.CONCAT("alpha ",CL$2)&amp;"'!"&amp;_xlfn.CONCAT(CL$84,$D99)),INDIRECT("'"&amp;_xlfn.CONCAT("alpha ",CL$2)&amp;"'!"&amp;_xlfn.CONCAT("B",$D99)):INDIRECT("'"&amp;_xlfn.CONCAT("alpha ",CL$2)&amp;"'!"&amp;_xlfn.CONCAT("AA",$D99)))</f>
        <v>1</v>
      </c>
      <c r="CM17" s="143" cm="1">
        <f t="array" aca="1" ref="CM17" ca="1">RANK(INDIRECT("'"&amp;_xlfn.CONCAT("alpha ",CM$2)&amp;"'!"&amp;_xlfn.CONCAT(CM$84,$D99)),INDIRECT("'"&amp;_xlfn.CONCAT("alpha ",CM$2)&amp;"'!"&amp;_xlfn.CONCAT("B",$D99)):INDIRECT("'"&amp;_xlfn.CONCAT("alpha ",CM$2)&amp;"'!"&amp;_xlfn.CONCAT("AA",$D99)))</f>
        <v>1</v>
      </c>
      <c r="CN17" s="136" cm="1">
        <f t="array" aca="1" ref="CN17" ca="1">RANK(INDIRECT("'"&amp;_xlfn.CONCAT("alpha ",CN$2)&amp;"'!"&amp;_xlfn.CONCAT(CN$84,$D99)),INDIRECT("'"&amp;_xlfn.CONCAT("alpha ",CN$2)&amp;"'!"&amp;_xlfn.CONCAT("B",$D99)):INDIRECT("'"&amp;_xlfn.CONCAT("alpha ",CN$2)&amp;"'!"&amp;_xlfn.CONCAT("AA",$D99)))</f>
        <v>22</v>
      </c>
      <c r="CO17" s="125" cm="1">
        <f t="array" aca="1" ref="CO17" ca="1">RANK(INDIRECT("'"&amp;_xlfn.CONCAT("alpha ",CO$2)&amp;"'!"&amp;_xlfn.CONCAT(CO$84,$D99)),INDIRECT("'"&amp;_xlfn.CONCAT("alpha ",CO$2)&amp;"'!"&amp;_xlfn.CONCAT("B",$D99)):INDIRECT("'"&amp;_xlfn.CONCAT("alpha ",CO$2)&amp;"'!"&amp;_xlfn.CONCAT("AA",$D99)))</f>
        <v>18</v>
      </c>
      <c r="CP17" s="125" cm="1">
        <f t="array" aca="1" ref="CP17" ca="1">RANK(INDIRECT("'"&amp;_xlfn.CONCAT("alpha ",CP$2)&amp;"'!"&amp;_xlfn.CONCAT(CP$84,$D99)),INDIRECT("'"&amp;_xlfn.CONCAT("alpha ",CP$2)&amp;"'!"&amp;_xlfn.CONCAT("B",$D99)):INDIRECT("'"&amp;_xlfn.CONCAT("alpha ",CP$2)&amp;"'!"&amp;_xlfn.CONCAT("AA",$D99)))</f>
        <v>1</v>
      </c>
      <c r="CQ17" s="134" cm="1">
        <f t="array" aca="1" ref="CQ17" ca="1">RANK(INDIRECT("'"&amp;_xlfn.CONCAT("alpha ",CQ$2)&amp;"'!"&amp;_xlfn.CONCAT(CQ$84,$D99)),INDIRECT("'"&amp;_xlfn.CONCAT("alpha ",CQ$2)&amp;"'!"&amp;_xlfn.CONCAT("B",$D99)):INDIRECT("'"&amp;_xlfn.CONCAT("alpha ",CQ$2)&amp;"'!"&amp;_xlfn.CONCAT("AA",$D99)))</f>
        <v>1</v>
      </c>
      <c r="CR17" s="142" cm="1">
        <f t="array" aca="1" ref="CR17" ca="1">RANK(INDIRECT("'"&amp;_xlfn.CONCAT("alpha ",CR$2)&amp;"'!"&amp;_xlfn.CONCAT(CR$84,$D99)),INDIRECT("'"&amp;_xlfn.CONCAT("alpha ",CR$2)&amp;"'!"&amp;_xlfn.CONCAT("B",$D99)):INDIRECT("'"&amp;_xlfn.CONCAT("alpha ",CR$2)&amp;"'!"&amp;_xlfn.CONCAT("AA",$D99)))</f>
        <v>24</v>
      </c>
      <c r="CS17" s="125" cm="1">
        <f t="array" aca="1" ref="CS17" ca="1">RANK(INDIRECT("'"&amp;_xlfn.CONCAT("alpha ",CS$2)&amp;"'!"&amp;_xlfn.CONCAT(CS$84,$D99)),INDIRECT("'"&amp;_xlfn.CONCAT("alpha ",CS$2)&amp;"'!"&amp;_xlfn.CONCAT("B",$D99)):INDIRECT("'"&amp;_xlfn.CONCAT("alpha ",CS$2)&amp;"'!"&amp;_xlfn.CONCAT("AA",$D99)))</f>
        <v>19</v>
      </c>
      <c r="CT17" s="125" cm="1">
        <f t="array" aca="1" ref="CT17" ca="1">RANK(INDIRECT("'"&amp;_xlfn.CONCAT("alpha ",CT$2)&amp;"'!"&amp;_xlfn.CONCAT(CT$84,$D99)),INDIRECT("'"&amp;_xlfn.CONCAT("alpha ",CT$2)&amp;"'!"&amp;_xlfn.CONCAT("B",$D99)):INDIRECT("'"&amp;_xlfn.CONCAT("alpha ",CT$2)&amp;"'!"&amp;_xlfn.CONCAT("AA",$D99)))</f>
        <v>1</v>
      </c>
      <c r="CU17" s="143" cm="1">
        <f t="array" aca="1" ref="CU17" ca="1">RANK(INDIRECT("'"&amp;_xlfn.CONCAT("alpha ",CU$2)&amp;"'!"&amp;_xlfn.CONCAT(CU$84,$D99)),INDIRECT("'"&amp;_xlfn.CONCAT("alpha ",CU$2)&amp;"'!"&amp;_xlfn.CONCAT("B",$D99)):INDIRECT("'"&amp;_xlfn.CONCAT("alpha ",CU$2)&amp;"'!"&amp;_xlfn.CONCAT("AA",$D99)))</f>
        <v>1</v>
      </c>
      <c r="CV17" s="136" cm="1">
        <f t="array" aca="1" ref="CV17" ca="1">RANK(INDIRECT("'"&amp;_xlfn.CONCAT("alpha ",CV$2)&amp;"'!"&amp;_xlfn.CONCAT(CV$84,$D99)),INDIRECT("'"&amp;_xlfn.CONCAT("alpha ",CV$2)&amp;"'!"&amp;_xlfn.CONCAT("B",$D99)):INDIRECT("'"&amp;_xlfn.CONCAT("alpha ",CV$2)&amp;"'!"&amp;_xlfn.CONCAT("AA",$D99)))</f>
        <v>16</v>
      </c>
      <c r="CW17" s="125" cm="1">
        <f t="array" aca="1" ref="CW17" ca="1">RANK(INDIRECT("'"&amp;_xlfn.CONCAT("alpha ",CW$2)&amp;"'!"&amp;_xlfn.CONCAT(CW$84,$D99)),INDIRECT("'"&amp;_xlfn.CONCAT("alpha ",CW$2)&amp;"'!"&amp;_xlfn.CONCAT("B",$D99)):INDIRECT("'"&amp;_xlfn.CONCAT("alpha ",CW$2)&amp;"'!"&amp;_xlfn.CONCAT("AA",$D99)))</f>
        <v>12</v>
      </c>
      <c r="CX17" s="125" cm="1">
        <f t="array" aca="1" ref="CX17" ca="1">RANK(INDIRECT("'"&amp;_xlfn.CONCAT("alpha ",CX$2)&amp;"'!"&amp;_xlfn.CONCAT(CX$84,$D99)),INDIRECT("'"&amp;_xlfn.CONCAT("alpha ",CX$2)&amp;"'!"&amp;_xlfn.CONCAT("B",$D99)):INDIRECT("'"&amp;_xlfn.CONCAT("alpha ",CX$2)&amp;"'!"&amp;_xlfn.CONCAT("AA",$D99)))</f>
        <v>1</v>
      </c>
      <c r="CY17" s="143" cm="1">
        <f t="array" aca="1" ref="CY17" ca="1">RANK(INDIRECT("'"&amp;_xlfn.CONCAT("alpha ",CY$2)&amp;"'!"&amp;_xlfn.CONCAT(CY$84,$D99)),INDIRECT("'"&amp;_xlfn.CONCAT("alpha ",CY$2)&amp;"'!"&amp;_xlfn.CONCAT("B",$D99)):INDIRECT("'"&amp;_xlfn.CONCAT("alpha ",CY$2)&amp;"'!"&amp;_xlfn.CONCAT("AA",$D99)))</f>
        <v>1</v>
      </c>
      <c r="CZ17" s="136" cm="1">
        <f t="array" aca="1" ref="CZ17" ca="1">RANK(INDIRECT("'"&amp;_xlfn.CONCAT("alpha ",CZ$2)&amp;"'!"&amp;_xlfn.CONCAT(CZ$84,$D99)),INDIRECT("'"&amp;_xlfn.CONCAT("alpha ",CZ$2)&amp;"'!"&amp;_xlfn.CONCAT("B",$D99)):INDIRECT("'"&amp;_xlfn.CONCAT("alpha ",CZ$2)&amp;"'!"&amp;_xlfn.CONCAT("AA",$D99)))</f>
        <v>17</v>
      </c>
      <c r="DA17" s="148" cm="1">
        <f t="array" aca="1" ref="DA17" ca="1">RANK(INDIRECT("'"&amp;_xlfn.CONCAT("alpha ",DA$2)&amp;"'!"&amp;_xlfn.CONCAT(DA$84,$D99)),INDIRECT("'"&amp;_xlfn.CONCAT("alpha ",DA$2)&amp;"'!"&amp;_xlfn.CONCAT("B",$D99)):INDIRECT("'"&amp;_xlfn.CONCAT("alpha ",DA$2)&amp;"'!"&amp;_xlfn.CONCAT("AA",$D99)))</f>
        <v>11</v>
      </c>
      <c r="DB17" s="148" cm="1">
        <f t="array" aca="1" ref="DB17" ca="1">RANK(INDIRECT("'"&amp;_xlfn.CONCAT("alpha ",DB$2)&amp;"'!"&amp;_xlfn.CONCAT(DB$84,$D99)),INDIRECT("'"&amp;_xlfn.CONCAT("alpha ",DB$2)&amp;"'!"&amp;_xlfn.CONCAT("B",$D99)):INDIRECT("'"&amp;_xlfn.CONCAT("alpha ",DB$2)&amp;"'!"&amp;_xlfn.CONCAT("AA",$D99)))</f>
        <v>1</v>
      </c>
      <c r="DC17" s="149" cm="1">
        <f t="array" aca="1" ref="DC17" ca="1">RANK(INDIRECT("'"&amp;_xlfn.CONCAT("alpha ",DC$2)&amp;"'!"&amp;_xlfn.CONCAT(DC$84,$D99)),INDIRECT("'"&amp;_xlfn.CONCAT("alpha ",DC$2)&amp;"'!"&amp;_xlfn.CONCAT("B",$D99)):INDIRECT("'"&amp;_xlfn.CONCAT("alpha ",DC$2)&amp;"'!"&amp;_xlfn.CONCAT("AA",$D99)))</f>
        <v>1</v>
      </c>
    </row>
    <row r="18" spans="1:107" ht="90" customHeight="1" x14ac:dyDescent="0.25">
      <c r="A18" s="22" t="str">
        <f>formatting!C17</f>
        <v>Marker</v>
      </c>
      <c r="B18" s="23" t="str">
        <f>formatting!D17</f>
        <v>T16</v>
      </c>
      <c r="C18" s="134"/>
      <c r="D18" s="142" cm="1">
        <f t="array" aca="1" ref="D18" ca="1">RANK(INDIRECT("'"&amp;_xlfn.CONCAT("alpha ",D$2)&amp;"'!"&amp;_xlfn.CONCAT(D$84,$D100)),INDIRECT("'"&amp;_xlfn.CONCAT("alpha ",D$2)&amp;"'!"&amp;_xlfn.CONCAT("B",$D100)):INDIRECT("'"&amp;_xlfn.CONCAT("alpha ",D$2)&amp;"'!"&amp;_xlfn.CONCAT("AA",$D100)))</f>
        <v>14</v>
      </c>
      <c r="E18" s="136" cm="1">
        <f t="array" aca="1" ref="E18" ca="1">RANK(INDIRECT("'"&amp;_xlfn.CONCAT("alpha ",E$2)&amp;"'!"&amp;_xlfn.CONCAT(E$84,$D100)),INDIRECT("'"&amp;_xlfn.CONCAT("alpha ",E$2)&amp;"'!"&amp;_xlfn.CONCAT("B",$D100)):INDIRECT("'"&amp;_xlfn.CONCAT("alpha ",E$2)&amp;"'!"&amp;_xlfn.CONCAT("AA",$D100)))</f>
        <v>11</v>
      </c>
      <c r="F18" s="136" cm="1">
        <f t="array" aca="1" ref="F18" ca="1">RANK(INDIRECT("'"&amp;_xlfn.CONCAT("alpha ",F$2)&amp;"'!"&amp;_xlfn.CONCAT(F$84,$D100)),INDIRECT("'"&amp;_xlfn.CONCAT("alpha ",F$2)&amp;"'!"&amp;_xlfn.CONCAT("B",$D100)):INDIRECT("'"&amp;_xlfn.CONCAT("alpha ",F$2)&amp;"'!"&amp;_xlfn.CONCAT("AA",$D100)))</f>
        <v>1</v>
      </c>
      <c r="G18" s="154" cm="1">
        <f t="array" aca="1" ref="G18" ca="1">RANK(INDIRECT("'"&amp;_xlfn.CONCAT("alpha ",G$2)&amp;"'!"&amp;_xlfn.CONCAT(G$84,$D100)),INDIRECT("'"&amp;_xlfn.CONCAT("alpha ",G$2)&amp;"'!"&amp;_xlfn.CONCAT("B",$D100)):INDIRECT("'"&amp;_xlfn.CONCAT("alpha ",G$2)&amp;"'!"&amp;_xlfn.CONCAT("AA",$D100)))</f>
        <v>1</v>
      </c>
      <c r="H18" s="142" cm="1">
        <f t="array" aca="1" ref="H18" ca="1">RANK(INDIRECT("'"&amp;_xlfn.CONCAT("alpha ",H$2)&amp;"'!"&amp;_xlfn.CONCAT(H$84,$D100)),INDIRECT("'"&amp;_xlfn.CONCAT("alpha ",H$2)&amp;"'!"&amp;_xlfn.CONCAT("B",$D100)):INDIRECT("'"&amp;_xlfn.CONCAT("alpha ",H$2)&amp;"'!"&amp;_xlfn.CONCAT("AA",$D100)))</f>
        <v>13</v>
      </c>
      <c r="I18" s="125" cm="1">
        <f t="array" aca="1" ref="I18" ca="1">RANK(INDIRECT("'"&amp;_xlfn.CONCAT("alpha ",I$2)&amp;"'!"&amp;_xlfn.CONCAT(I$84,$D100)),INDIRECT("'"&amp;_xlfn.CONCAT("alpha ",I$2)&amp;"'!"&amp;_xlfn.CONCAT("B",$D100)):INDIRECT("'"&amp;_xlfn.CONCAT("alpha ",I$2)&amp;"'!"&amp;_xlfn.CONCAT("AA",$D100)))</f>
        <v>17</v>
      </c>
      <c r="J18" s="125" cm="1">
        <f t="array" aca="1" ref="J18" ca="1">RANK(INDIRECT("'"&amp;_xlfn.CONCAT("alpha ",J$2)&amp;"'!"&amp;_xlfn.CONCAT(J$84,$D100)),INDIRECT("'"&amp;_xlfn.CONCAT("alpha ",J$2)&amp;"'!"&amp;_xlfn.CONCAT("B",$D100)):INDIRECT("'"&amp;_xlfn.CONCAT("alpha ",J$2)&amp;"'!"&amp;_xlfn.CONCAT("AA",$D100)))</f>
        <v>1</v>
      </c>
      <c r="K18" s="143" cm="1">
        <f t="array" aca="1" ref="K18" ca="1">RANK(INDIRECT("'"&amp;_xlfn.CONCAT("alpha ",K$2)&amp;"'!"&amp;_xlfn.CONCAT(K$84,$D100)),INDIRECT("'"&amp;_xlfn.CONCAT("alpha ",K$2)&amp;"'!"&amp;_xlfn.CONCAT("B",$D100)):INDIRECT("'"&amp;_xlfn.CONCAT("alpha ",K$2)&amp;"'!"&amp;_xlfn.CONCAT("AA",$D100)))</f>
        <v>1</v>
      </c>
      <c r="L18" s="136" cm="1">
        <f t="array" aca="1" ref="L18" ca="1">RANK(INDIRECT("'"&amp;_xlfn.CONCAT("alpha ",L$2)&amp;"'!"&amp;_xlfn.CONCAT(L$84,$D100)),INDIRECT("'"&amp;_xlfn.CONCAT("alpha ",L$2)&amp;"'!"&amp;_xlfn.CONCAT("B",$D100)):INDIRECT("'"&amp;_xlfn.CONCAT("alpha ",L$2)&amp;"'!"&amp;_xlfn.CONCAT("AA",$D100)))</f>
        <v>1</v>
      </c>
      <c r="M18" s="125" cm="1">
        <f t="array" aca="1" ref="M18" ca="1">RANK(INDIRECT("'"&amp;_xlfn.CONCAT("alpha ",M$2)&amp;"'!"&amp;_xlfn.CONCAT(M$84,$D100)),INDIRECT("'"&amp;_xlfn.CONCAT("alpha ",M$2)&amp;"'!"&amp;_xlfn.CONCAT("B",$D100)):INDIRECT("'"&amp;_xlfn.CONCAT("alpha ",M$2)&amp;"'!"&amp;_xlfn.CONCAT("AA",$D100)))</f>
        <v>21</v>
      </c>
      <c r="N18" s="125" cm="1">
        <f t="array" aca="1" ref="N18" ca="1">RANK(INDIRECT("'"&amp;_xlfn.CONCAT("alpha ",N$2)&amp;"'!"&amp;_xlfn.CONCAT(N$84,$D100)),INDIRECT("'"&amp;_xlfn.CONCAT("alpha ",N$2)&amp;"'!"&amp;_xlfn.CONCAT("B",$D100)):INDIRECT("'"&amp;_xlfn.CONCAT("alpha ",N$2)&amp;"'!"&amp;_xlfn.CONCAT("AA",$D100)))</f>
        <v>1</v>
      </c>
      <c r="O18" s="143" cm="1">
        <f t="array" aca="1" ref="O18" ca="1">RANK(INDIRECT("'"&amp;_xlfn.CONCAT("alpha ",O$2)&amp;"'!"&amp;_xlfn.CONCAT(O$84,$D100)),INDIRECT("'"&amp;_xlfn.CONCAT("alpha ",O$2)&amp;"'!"&amp;_xlfn.CONCAT("B",$D100)):INDIRECT("'"&amp;_xlfn.CONCAT("alpha ",O$2)&amp;"'!"&amp;_xlfn.CONCAT("AA",$D100)))</f>
        <v>1</v>
      </c>
      <c r="P18" s="136" cm="1">
        <f t="array" aca="1" ref="P18" ca="1">RANK(INDIRECT("'"&amp;_xlfn.CONCAT("alpha ",P$2)&amp;"'!"&amp;_xlfn.CONCAT(P$84,$D100)),INDIRECT("'"&amp;_xlfn.CONCAT("alpha ",P$2)&amp;"'!"&amp;_xlfn.CONCAT("B",$D100)):INDIRECT("'"&amp;_xlfn.CONCAT("alpha ",P$2)&amp;"'!"&amp;_xlfn.CONCAT("AA",$D100)))</f>
        <v>12</v>
      </c>
      <c r="Q18" s="125" cm="1">
        <f t="array" aca="1" ref="Q18" ca="1">RANK(INDIRECT("'"&amp;_xlfn.CONCAT("alpha ",Q$2)&amp;"'!"&amp;_xlfn.CONCAT(Q$84,$D100)),INDIRECT("'"&amp;_xlfn.CONCAT("alpha ",Q$2)&amp;"'!"&amp;_xlfn.CONCAT("B",$D100)):INDIRECT("'"&amp;_xlfn.CONCAT("alpha ",Q$2)&amp;"'!"&amp;_xlfn.CONCAT("AA",$D100)))</f>
        <v>12</v>
      </c>
      <c r="R18" s="125" cm="1">
        <f t="array" aca="1" ref="R18" ca="1">RANK(INDIRECT("'"&amp;_xlfn.CONCAT("alpha ",R$2)&amp;"'!"&amp;_xlfn.CONCAT(R$84,$D100)),INDIRECT("'"&amp;_xlfn.CONCAT("alpha ",R$2)&amp;"'!"&amp;_xlfn.CONCAT("B",$D100)):INDIRECT("'"&amp;_xlfn.CONCAT("alpha ",R$2)&amp;"'!"&amp;_xlfn.CONCAT("AA",$D100)))</f>
        <v>1</v>
      </c>
      <c r="S18" s="143" cm="1">
        <f t="array" aca="1" ref="S18" ca="1">RANK(INDIRECT("'"&amp;_xlfn.CONCAT("alpha ",S$2)&amp;"'!"&amp;_xlfn.CONCAT(S$84,$D100)),INDIRECT("'"&amp;_xlfn.CONCAT("alpha ",S$2)&amp;"'!"&amp;_xlfn.CONCAT("B",$D100)):INDIRECT("'"&amp;_xlfn.CONCAT("alpha ",S$2)&amp;"'!"&amp;_xlfn.CONCAT("AA",$D100)))</f>
        <v>1</v>
      </c>
      <c r="T18" s="136" cm="1">
        <f t="array" aca="1" ref="T18" ca="1">RANK(INDIRECT("'"&amp;_xlfn.CONCAT("alpha ",T$2)&amp;"'!"&amp;_xlfn.CONCAT(T$84,$D100)),INDIRECT("'"&amp;_xlfn.CONCAT("alpha ",T$2)&amp;"'!"&amp;_xlfn.CONCAT("B",$D100)):INDIRECT("'"&amp;_xlfn.CONCAT("alpha ",T$2)&amp;"'!"&amp;_xlfn.CONCAT("AA",$D100)))</f>
        <v>16</v>
      </c>
      <c r="U18" s="125" cm="1">
        <f t="array" aca="1" ref="U18" ca="1">RANK(INDIRECT("'"&amp;_xlfn.CONCAT("alpha ",U$2)&amp;"'!"&amp;_xlfn.CONCAT(U$84,$D100)),INDIRECT("'"&amp;_xlfn.CONCAT("alpha ",U$2)&amp;"'!"&amp;_xlfn.CONCAT("B",$D100)):INDIRECT("'"&amp;_xlfn.CONCAT("alpha ",U$2)&amp;"'!"&amp;_xlfn.CONCAT("AA",$D100)))</f>
        <v>18</v>
      </c>
      <c r="V18" s="125" cm="1">
        <f t="array" aca="1" ref="V18" ca="1">RANK(INDIRECT("'"&amp;_xlfn.CONCAT("alpha ",V$2)&amp;"'!"&amp;_xlfn.CONCAT(V$84,$D100)),INDIRECT("'"&amp;_xlfn.CONCAT("alpha ",V$2)&amp;"'!"&amp;_xlfn.CONCAT("B",$D100)):INDIRECT("'"&amp;_xlfn.CONCAT("alpha ",V$2)&amp;"'!"&amp;_xlfn.CONCAT("AA",$D100)))</f>
        <v>1</v>
      </c>
      <c r="W18" s="143" cm="1">
        <f t="array" aca="1" ref="W18" ca="1">RANK(INDIRECT("'"&amp;_xlfn.CONCAT("alpha ",W$2)&amp;"'!"&amp;_xlfn.CONCAT(W$84,$D100)),INDIRECT("'"&amp;_xlfn.CONCAT("alpha ",W$2)&amp;"'!"&amp;_xlfn.CONCAT("B",$D100)):INDIRECT("'"&amp;_xlfn.CONCAT("alpha ",W$2)&amp;"'!"&amp;_xlfn.CONCAT("AA",$D100)))</f>
        <v>1</v>
      </c>
      <c r="X18" s="136" cm="1">
        <f t="array" aca="1" ref="X18" ca="1">RANK(INDIRECT("'"&amp;_xlfn.CONCAT("alpha ",X$2)&amp;"'!"&amp;_xlfn.CONCAT(X$84,$D100)),INDIRECT("'"&amp;_xlfn.CONCAT("alpha ",X$2)&amp;"'!"&amp;_xlfn.CONCAT("B",$D100)):INDIRECT("'"&amp;_xlfn.CONCAT("alpha ",X$2)&amp;"'!"&amp;_xlfn.CONCAT("AA",$D100)))</f>
        <v>2</v>
      </c>
      <c r="Y18" s="125" cm="1">
        <f t="array" aca="1" ref="Y18" ca="1">RANK(INDIRECT("'"&amp;_xlfn.CONCAT("alpha ",Y$2)&amp;"'!"&amp;_xlfn.CONCAT(Y$84,$D100)),INDIRECT("'"&amp;_xlfn.CONCAT("alpha ",Y$2)&amp;"'!"&amp;_xlfn.CONCAT("B",$D100)):INDIRECT("'"&amp;_xlfn.CONCAT("alpha ",Y$2)&amp;"'!"&amp;_xlfn.CONCAT("AA",$D100)))</f>
        <v>22</v>
      </c>
      <c r="Z18" s="125" cm="1">
        <f t="array" aca="1" ref="Z18" ca="1">RANK(INDIRECT("'"&amp;_xlfn.CONCAT("alpha ",Z$2)&amp;"'!"&amp;_xlfn.CONCAT(Z$84,$D100)),INDIRECT("'"&amp;_xlfn.CONCAT("alpha ",Z$2)&amp;"'!"&amp;_xlfn.CONCAT("B",$D100)):INDIRECT("'"&amp;_xlfn.CONCAT("alpha ",Z$2)&amp;"'!"&amp;_xlfn.CONCAT("AA",$D100)))</f>
        <v>1</v>
      </c>
      <c r="AA18" s="143" cm="1">
        <f t="array" aca="1" ref="AA18" ca="1">RANK(INDIRECT("'"&amp;_xlfn.CONCAT("alpha ",AA$2)&amp;"'!"&amp;_xlfn.CONCAT(AA$84,$D100)),INDIRECT("'"&amp;_xlfn.CONCAT("alpha ",AA$2)&amp;"'!"&amp;_xlfn.CONCAT("B",$D100)):INDIRECT("'"&amp;_xlfn.CONCAT("alpha ",AA$2)&amp;"'!"&amp;_xlfn.CONCAT("AA",$D100)))</f>
        <v>1</v>
      </c>
      <c r="AB18" s="136" cm="1">
        <f t="array" aca="1" ref="AB18" ca="1">RANK(INDIRECT("'"&amp;_xlfn.CONCAT("alpha ",AB$2)&amp;"'!"&amp;_xlfn.CONCAT(AB$84,$D100)),INDIRECT("'"&amp;_xlfn.CONCAT("alpha ",AB$2)&amp;"'!"&amp;_xlfn.CONCAT("B",$D100)):INDIRECT("'"&amp;_xlfn.CONCAT("alpha ",AB$2)&amp;"'!"&amp;_xlfn.CONCAT("AA",$D100)))</f>
        <v>16</v>
      </c>
      <c r="AC18" s="125" cm="1">
        <f t="array" aca="1" ref="AC18" ca="1">RANK(INDIRECT("'"&amp;_xlfn.CONCAT("alpha ",AC$2)&amp;"'!"&amp;_xlfn.CONCAT(AC$84,$D100)),INDIRECT("'"&amp;_xlfn.CONCAT("alpha ",AC$2)&amp;"'!"&amp;_xlfn.CONCAT("B",$D100)):INDIRECT("'"&amp;_xlfn.CONCAT("alpha ",AC$2)&amp;"'!"&amp;_xlfn.CONCAT("AA",$D100)))</f>
        <v>3</v>
      </c>
      <c r="AD18" s="125" cm="1">
        <f t="array" aca="1" ref="AD18" ca="1">RANK(INDIRECT("'"&amp;_xlfn.CONCAT("alpha ",AD$2)&amp;"'!"&amp;_xlfn.CONCAT(AD$84,$D100)),INDIRECT("'"&amp;_xlfn.CONCAT("alpha ",AD$2)&amp;"'!"&amp;_xlfn.CONCAT("B",$D100)):INDIRECT("'"&amp;_xlfn.CONCAT("alpha ",AD$2)&amp;"'!"&amp;_xlfn.CONCAT("AA",$D100)))</f>
        <v>1</v>
      </c>
      <c r="AE18" s="143" cm="1">
        <f t="array" aca="1" ref="AE18" ca="1">RANK(INDIRECT("'"&amp;_xlfn.CONCAT("alpha ",AE$2)&amp;"'!"&amp;_xlfn.CONCAT(AE$84,$D100)),INDIRECT("'"&amp;_xlfn.CONCAT("alpha ",AE$2)&amp;"'!"&amp;_xlfn.CONCAT("B",$D100)):INDIRECT("'"&amp;_xlfn.CONCAT("alpha ",AE$2)&amp;"'!"&amp;_xlfn.CONCAT("AA",$D100)))</f>
        <v>1</v>
      </c>
      <c r="AF18" s="136" cm="1">
        <f t="array" aca="1" ref="AF18" ca="1">RANK(INDIRECT("'"&amp;_xlfn.CONCAT("alpha ",AF$2)&amp;"'!"&amp;_xlfn.CONCAT(AF$84,$D100)),INDIRECT("'"&amp;_xlfn.CONCAT("alpha ",AF$2)&amp;"'!"&amp;_xlfn.CONCAT("B",$D100)):INDIRECT("'"&amp;_xlfn.CONCAT("alpha ",AF$2)&amp;"'!"&amp;_xlfn.CONCAT("AA",$D100)))</f>
        <v>19</v>
      </c>
      <c r="AG18" s="125" cm="1">
        <f t="array" aca="1" ref="AG18" ca="1">RANK(INDIRECT("'"&amp;_xlfn.CONCAT("alpha ",AG$2)&amp;"'!"&amp;_xlfn.CONCAT(AG$84,$D100)),INDIRECT("'"&amp;_xlfn.CONCAT("alpha ",AG$2)&amp;"'!"&amp;_xlfn.CONCAT("B",$D100)):INDIRECT("'"&amp;_xlfn.CONCAT("alpha ",AG$2)&amp;"'!"&amp;_xlfn.CONCAT("AA",$D100)))</f>
        <v>8</v>
      </c>
      <c r="AH18" s="125" cm="1">
        <f t="array" aca="1" ref="AH18" ca="1">RANK(INDIRECT("'"&amp;_xlfn.CONCAT("alpha ",AH$2)&amp;"'!"&amp;_xlfn.CONCAT(AH$84,$D100)),INDIRECT("'"&amp;_xlfn.CONCAT("alpha ",AH$2)&amp;"'!"&amp;_xlfn.CONCAT("B",$D100)):INDIRECT("'"&amp;_xlfn.CONCAT("alpha ",AH$2)&amp;"'!"&amp;_xlfn.CONCAT("AA",$D100)))</f>
        <v>1</v>
      </c>
      <c r="AI18" s="143" cm="1">
        <f t="array" aca="1" ref="AI18" ca="1">RANK(INDIRECT("'"&amp;_xlfn.CONCAT("alpha ",AI$2)&amp;"'!"&amp;_xlfn.CONCAT(AI$84,$D100)),INDIRECT("'"&amp;_xlfn.CONCAT("alpha ",AI$2)&amp;"'!"&amp;_xlfn.CONCAT("B",$D100)):INDIRECT("'"&amp;_xlfn.CONCAT("alpha ",AI$2)&amp;"'!"&amp;_xlfn.CONCAT("AA",$D100)))</f>
        <v>1</v>
      </c>
      <c r="AJ18" s="136" cm="1">
        <f t="array" aca="1" ref="AJ18" ca="1">RANK(INDIRECT("'"&amp;_xlfn.CONCAT("alpha ",AJ$2)&amp;"'!"&amp;_xlfn.CONCAT(AJ$84,$D100)),INDIRECT("'"&amp;_xlfn.CONCAT("alpha ",AJ$2)&amp;"'!"&amp;_xlfn.CONCAT("B",$D100)):INDIRECT("'"&amp;_xlfn.CONCAT("alpha ",AJ$2)&amp;"'!"&amp;_xlfn.CONCAT("AA",$D100)))</f>
        <v>8</v>
      </c>
      <c r="AK18" s="125" cm="1">
        <f t="array" aca="1" ref="AK18" ca="1">RANK(INDIRECT("'"&amp;_xlfn.CONCAT("alpha ",AK$2)&amp;"'!"&amp;_xlfn.CONCAT(AK$84,$D100)),INDIRECT("'"&amp;_xlfn.CONCAT("alpha ",AK$2)&amp;"'!"&amp;_xlfn.CONCAT("B",$D100)):INDIRECT("'"&amp;_xlfn.CONCAT("alpha ",AK$2)&amp;"'!"&amp;_xlfn.CONCAT("AA",$D100)))</f>
        <v>24</v>
      </c>
      <c r="AL18" s="125" cm="1">
        <f t="array" aca="1" ref="AL18" ca="1">RANK(INDIRECT("'"&amp;_xlfn.CONCAT("alpha ",AL$2)&amp;"'!"&amp;_xlfn.CONCAT(AL$84,$D100)),INDIRECT("'"&amp;_xlfn.CONCAT("alpha ",AL$2)&amp;"'!"&amp;_xlfn.CONCAT("B",$D100)):INDIRECT("'"&amp;_xlfn.CONCAT("alpha ",AL$2)&amp;"'!"&amp;_xlfn.CONCAT("AA",$D100)))</f>
        <v>1</v>
      </c>
      <c r="AM18" s="143" cm="1">
        <f t="array" aca="1" ref="AM18" ca="1">RANK(INDIRECT("'"&amp;_xlfn.CONCAT("alpha ",AM$2)&amp;"'!"&amp;_xlfn.CONCAT(AM$84,$D100)),INDIRECT("'"&amp;_xlfn.CONCAT("alpha ",AM$2)&amp;"'!"&amp;_xlfn.CONCAT("B",$D100)):INDIRECT("'"&amp;_xlfn.CONCAT("alpha ",AM$2)&amp;"'!"&amp;_xlfn.CONCAT("AA",$D100)))</f>
        <v>1</v>
      </c>
      <c r="AN18" s="136" cm="1">
        <f t="array" aca="1" ref="AN18" ca="1">RANK(INDIRECT("'"&amp;_xlfn.CONCAT("alpha ",AN$2)&amp;"'!"&amp;_xlfn.CONCAT(AN$84,$D100)),INDIRECT("'"&amp;_xlfn.CONCAT("alpha ",AN$2)&amp;"'!"&amp;_xlfn.CONCAT("B",$D100)):INDIRECT("'"&amp;_xlfn.CONCAT("alpha ",AN$2)&amp;"'!"&amp;_xlfn.CONCAT("AA",$D100)))</f>
        <v>9</v>
      </c>
      <c r="AO18" s="125" cm="1">
        <f t="array" aca="1" ref="AO18" ca="1">RANK(INDIRECT("'"&amp;_xlfn.CONCAT("alpha ",AO$2)&amp;"'!"&amp;_xlfn.CONCAT(AO$84,$D100)),INDIRECT("'"&amp;_xlfn.CONCAT("alpha ",AO$2)&amp;"'!"&amp;_xlfn.CONCAT("B",$D100)):INDIRECT("'"&amp;_xlfn.CONCAT("alpha ",AO$2)&amp;"'!"&amp;_xlfn.CONCAT("AA",$D100)))</f>
        <v>14</v>
      </c>
      <c r="AP18" s="125" cm="1">
        <f t="array" aca="1" ref="AP18" ca="1">RANK(INDIRECT("'"&amp;_xlfn.CONCAT("alpha ",AP$2)&amp;"'!"&amp;_xlfn.CONCAT(AP$84,$D100)),INDIRECT("'"&amp;_xlfn.CONCAT("alpha ",AP$2)&amp;"'!"&amp;_xlfn.CONCAT("B",$D100)):INDIRECT("'"&amp;_xlfn.CONCAT("alpha ",AP$2)&amp;"'!"&amp;_xlfn.CONCAT("AA",$D100)))</f>
        <v>1</v>
      </c>
      <c r="AQ18" s="143" cm="1">
        <f t="array" aca="1" ref="AQ18" ca="1">RANK(INDIRECT("'"&amp;_xlfn.CONCAT("alpha ",AQ$2)&amp;"'!"&amp;_xlfn.CONCAT(AQ$84,$D100)),INDIRECT("'"&amp;_xlfn.CONCAT("alpha ",AQ$2)&amp;"'!"&amp;_xlfn.CONCAT("B",$D100)):INDIRECT("'"&amp;_xlfn.CONCAT("alpha ",AQ$2)&amp;"'!"&amp;_xlfn.CONCAT("AA",$D100)))</f>
        <v>1</v>
      </c>
      <c r="AR18" s="136" cm="1">
        <f t="array" aca="1" ref="AR18" ca="1">RANK(INDIRECT("'"&amp;_xlfn.CONCAT("alpha ",AR$2)&amp;"'!"&amp;_xlfn.CONCAT(AR$84,$D100)),INDIRECT("'"&amp;_xlfn.CONCAT("alpha ",AR$2)&amp;"'!"&amp;_xlfn.CONCAT("B",$D100)):INDIRECT("'"&amp;_xlfn.CONCAT("alpha ",AR$2)&amp;"'!"&amp;_xlfn.CONCAT("AA",$D100)))</f>
        <v>21</v>
      </c>
      <c r="AS18" s="125" cm="1">
        <f t="array" aca="1" ref="AS18" ca="1">RANK(INDIRECT("'"&amp;_xlfn.CONCAT("alpha ",AS$2)&amp;"'!"&amp;_xlfn.CONCAT(AS$84,$D100)),INDIRECT("'"&amp;_xlfn.CONCAT("alpha ",AS$2)&amp;"'!"&amp;_xlfn.CONCAT("B",$D100)):INDIRECT("'"&amp;_xlfn.CONCAT("alpha ",AS$2)&amp;"'!"&amp;_xlfn.CONCAT("AA",$D100)))</f>
        <v>16</v>
      </c>
      <c r="AT18" s="125" cm="1">
        <f t="array" aca="1" ref="AT18" ca="1">RANK(INDIRECT("'"&amp;_xlfn.CONCAT("alpha ",AT$2)&amp;"'!"&amp;_xlfn.CONCAT(AT$84,$D100)),INDIRECT("'"&amp;_xlfn.CONCAT("alpha ",AT$2)&amp;"'!"&amp;_xlfn.CONCAT("B",$D100)):INDIRECT("'"&amp;_xlfn.CONCAT("alpha ",AT$2)&amp;"'!"&amp;_xlfn.CONCAT("AA",$D100)))</f>
        <v>1</v>
      </c>
      <c r="AU18" s="143" cm="1">
        <f t="array" aca="1" ref="AU18" ca="1">RANK(INDIRECT("'"&amp;_xlfn.CONCAT("alpha ",AU$2)&amp;"'!"&amp;_xlfn.CONCAT(AU$84,$D100)),INDIRECT("'"&amp;_xlfn.CONCAT("alpha ",AU$2)&amp;"'!"&amp;_xlfn.CONCAT("B",$D100)):INDIRECT("'"&amp;_xlfn.CONCAT("alpha ",AU$2)&amp;"'!"&amp;_xlfn.CONCAT("AA",$D100)))</f>
        <v>1</v>
      </c>
      <c r="AV18" s="136" cm="1">
        <f t="array" aca="1" ref="AV18" ca="1">RANK(INDIRECT("'"&amp;_xlfn.CONCAT("alpha ",AV$2)&amp;"'!"&amp;_xlfn.CONCAT(AV$84,$D100)),INDIRECT("'"&amp;_xlfn.CONCAT("alpha ",AV$2)&amp;"'!"&amp;_xlfn.CONCAT("B",$D100)):INDIRECT("'"&amp;_xlfn.CONCAT("alpha ",AV$2)&amp;"'!"&amp;_xlfn.CONCAT("AA",$D100)))</f>
        <v>4</v>
      </c>
      <c r="AW18" s="125" cm="1">
        <f t="array" aca="1" ref="AW18" ca="1">RANK(INDIRECT("'"&amp;_xlfn.CONCAT("alpha ",AW$2)&amp;"'!"&amp;_xlfn.CONCAT(AW$84,$D100)),INDIRECT("'"&amp;_xlfn.CONCAT("alpha ",AW$2)&amp;"'!"&amp;_xlfn.CONCAT("B",$D100)):INDIRECT("'"&amp;_xlfn.CONCAT("alpha ",AW$2)&amp;"'!"&amp;_xlfn.CONCAT("AA",$D100)))</f>
        <v>20</v>
      </c>
      <c r="AX18" s="125" cm="1">
        <f t="array" aca="1" ref="AX18" ca="1">RANK(INDIRECT("'"&amp;_xlfn.CONCAT("alpha ",AX$2)&amp;"'!"&amp;_xlfn.CONCAT(AX$84,$D100)),INDIRECT("'"&amp;_xlfn.CONCAT("alpha ",AX$2)&amp;"'!"&amp;_xlfn.CONCAT("B",$D100)):INDIRECT("'"&amp;_xlfn.CONCAT("alpha ",AX$2)&amp;"'!"&amp;_xlfn.CONCAT("AA",$D100)))</f>
        <v>1</v>
      </c>
      <c r="AY18" s="143" cm="1">
        <f t="array" aca="1" ref="AY18" ca="1">RANK(INDIRECT("'"&amp;_xlfn.CONCAT("alpha ",AY$2)&amp;"'!"&amp;_xlfn.CONCAT(AY$84,$D100)),INDIRECT("'"&amp;_xlfn.CONCAT("alpha ",AY$2)&amp;"'!"&amp;_xlfn.CONCAT("B",$D100)):INDIRECT("'"&amp;_xlfn.CONCAT("alpha ",AY$2)&amp;"'!"&amp;_xlfn.CONCAT("AA",$D100)))</f>
        <v>1</v>
      </c>
      <c r="AZ18" s="136" cm="1">
        <f t="array" aca="1" ref="AZ18" ca="1">RANK(INDIRECT("'"&amp;_xlfn.CONCAT("alpha ",AZ$2)&amp;"'!"&amp;_xlfn.CONCAT(AZ$84,$D100)),INDIRECT("'"&amp;_xlfn.CONCAT("alpha ",AZ$2)&amp;"'!"&amp;_xlfn.CONCAT("B",$D100)):INDIRECT("'"&amp;_xlfn.CONCAT("alpha ",AZ$2)&amp;"'!"&amp;_xlfn.CONCAT("AA",$D100)))</f>
        <v>11</v>
      </c>
      <c r="BA18" s="125" cm="1">
        <f t="array" aca="1" ref="BA18" ca="1">RANK(INDIRECT("'"&amp;_xlfn.CONCAT("alpha ",BA$2)&amp;"'!"&amp;_xlfn.CONCAT(BA$84,$D100)),INDIRECT("'"&amp;_xlfn.CONCAT("alpha ",BA$2)&amp;"'!"&amp;_xlfn.CONCAT("B",$D100)):INDIRECT("'"&amp;_xlfn.CONCAT("alpha ",BA$2)&amp;"'!"&amp;_xlfn.CONCAT("AA",$D100)))</f>
        <v>13</v>
      </c>
      <c r="BB18" s="125" cm="1">
        <f t="array" aca="1" ref="BB18" ca="1">RANK(INDIRECT("'"&amp;_xlfn.CONCAT("alpha ",BB$2)&amp;"'!"&amp;_xlfn.CONCAT(BB$84,$D100)),INDIRECT("'"&amp;_xlfn.CONCAT("alpha ",BB$2)&amp;"'!"&amp;_xlfn.CONCAT("B",$D100)):INDIRECT("'"&amp;_xlfn.CONCAT("alpha ",BB$2)&amp;"'!"&amp;_xlfn.CONCAT("AA",$D100)))</f>
        <v>1</v>
      </c>
      <c r="BC18" s="143" cm="1">
        <f t="array" aca="1" ref="BC18" ca="1">RANK(INDIRECT("'"&amp;_xlfn.CONCAT("alpha ",BC$2)&amp;"'!"&amp;_xlfn.CONCAT(BC$84,$D100)),INDIRECT("'"&amp;_xlfn.CONCAT("alpha ",BC$2)&amp;"'!"&amp;_xlfn.CONCAT("B",$D100)):INDIRECT("'"&amp;_xlfn.CONCAT("alpha ",BC$2)&amp;"'!"&amp;_xlfn.CONCAT("AA",$D100)))</f>
        <v>1</v>
      </c>
      <c r="BD18" s="136" cm="1">
        <f t="array" aca="1" ref="BD18" ca="1">RANK(INDIRECT("'"&amp;_xlfn.CONCAT("alpha ",BD$2)&amp;"'!"&amp;_xlfn.CONCAT(BD$84,$D100)),INDIRECT("'"&amp;_xlfn.CONCAT("alpha ",BD$2)&amp;"'!"&amp;_xlfn.CONCAT("B",$D100)):INDIRECT("'"&amp;_xlfn.CONCAT("alpha ",BD$2)&amp;"'!"&amp;_xlfn.CONCAT("AA",$D100)))</f>
        <v>20</v>
      </c>
      <c r="BE18" s="125" cm="1">
        <f t="array" aca="1" ref="BE18" ca="1">RANK(INDIRECT("'"&amp;_xlfn.CONCAT("alpha ",BE$2)&amp;"'!"&amp;_xlfn.CONCAT(BE$84,$D100)),INDIRECT("'"&amp;_xlfn.CONCAT("alpha ",BE$2)&amp;"'!"&amp;_xlfn.CONCAT("B",$D100)):INDIRECT("'"&amp;_xlfn.CONCAT("alpha ",BE$2)&amp;"'!"&amp;_xlfn.CONCAT("AA",$D100)))</f>
        <v>15</v>
      </c>
      <c r="BF18" s="125" cm="1">
        <f t="array" aca="1" ref="BF18" ca="1">RANK(INDIRECT("'"&amp;_xlfn.CONCAT("alpha ",BF$2)&amp;"'!"&amp;_xlfn.CONCAT(BF$84,$D100)),INDIRECT("'"&amp;_xlfn.CONCAT("alpha ",BF$2)&amp;"'!"&amp;_xlfn.CONCAT("B",$D100)):INDIRECT("'"&amp;_xlfn.CONCAT("alpha ",BF$2)&amp;"'!"&amp;_xlfn.CONCAT("AA",$D100)))</f>
        <v>1</v>
      </c>
      <c r="BG18" s="143" cm="1">
        <f t="array" aca="1" ref="BG18" ca="1">RANK(INDIRECT("'"&amp;_xlfn.CONCAT("alpha ",BG$2)&amp;"'!"&amp;_xlfn.CONCAT(BG$84,$D100)),INDIRECT("'"&amp;_xlfn.CONCAT("alpha ",BG$2)&amp;"'!"&amp;_xlfn.CONCAT("B",$D100)):INDIRECT("'"&amp;_xlfn.CONCAT("alpha ",BG$2)&amp;"'!"&amp;_xlfn.CONCAT("AA",$D100)))</f>
        <v>1</v>
      </c>
      <c r="BH18" s="136" cm="1">
        <f t="array" aca="1" ref="BH18" ca="1">RANK(INDIRECT("'"&amp;_xlfn.CONCAT("alpha ",BH$2)&amp;"'!"&amp;_xlfn.CONCAT(BH$84,$D100)),INDIRECT("'"&amp;_xlfn.CONCAT("alpha ",BH$2)&amp;"'!"&amp;_xlfn.CONCAT("B",$D100)):INDIRECT("'"&amp;_xlfn.CONCAT("alpha ",BH$2)&amp;"'!"&amp;_xlfn.CONCAT("AA",$D100)))</f>
        <v>2</v>
      </c>
      <c r="BI18" s="125" cm="1">
        <f t="array" aca="1" ref="BI18" ca="1">RANK(INDIRECT("'"&amp;_xlfn.CONCAT("alpha ",BI$2)&amp;"'!"&amp;_xlfn.CONCAT(BI$84,$D100)),INDIRECT("'"&amp;_xlfn.CONCAT("alpha ",BI$2)&amp;"'!"&amp;_xlfn.CONCAT("B",$D100)):INDIRECT("'"&amp;_xlfn.CONCAT("alpha ",BI$2)&amp;"'!"&amp;_xlfn.CONCAT("AA",$D100)))</f>
        <v>19</v>
      </c>
      <c r="BJ18" s="125" cm="1">
        <f t="array" aca="1" ref="BJ18" ca="1">RANK(INDIRECT("'"&amp;_xlfn.CONCAT("alpha ",BJ$2)&amp;"'!"&amp;_xlfn.CONCAT(BJ$84,$D100)),INDIRECT("'"&amp;_xlfn.CONCAT("alpha ",BJ$2)&amp;"'!"&amp;_xlfn.CONCAT("B",$D100)):INDIRECT("'"&amp;_xlfn.CONCAT("alpha ",BJ$2)&amp;"'!"&amp;_xlfn.CONCAT("AA",$D100)))</f>
        <v>1</v>
      </c>
      <c r="BK18" s="143" cm="1">
        <f t="array" aca="1" ref="BK18" ca="1">RANK(INDIRECT("'"&amp;_xlfn.CONCAT("alpha ",BK$2)&amp;"'!"&amp;_xlfn.CONCAT(BK$84,$D100)),INDIRECT("'"&amp;_xlfn.CONCAT("alpha ",BK$2)&amp;"'!"&amp;_xlfn.CONCAT("B",$D100)):INDIRECT("'"&amp;_xlfn.CONCAT("alpha ",BK$2)&amp;"'!"&amp;_xlfn.CONCAT("AA",$D100)))</f>
        <v>1</v>
      </c>
      <c r="BL18" s="136" cm="1">
        <f t="array" aca="1" ref="BL18" ca="1">RANK(INDIRECT("'"&amp;_xlfn.CONCAT("alpha ",BL$2)&amp;"'!"&amp;_xlfn.CONCAT(BL$84,$D100)),INDIRECT("'"&amp;_xlfn.CONCAT("alpha ",BL$2)&amp;"'!"&amp;_xlfn.CONCAT("B",$D100)):INDIRECT("'"&amp;_xlfn.CONCAT("alpha ",BL$2)&amp;"'!"&amp;_xlfn.CONCAT("AA",$D100)))</f>
        <v>10</v>
      </c>
      <c r="BM18" s="125" cm="1">
        <f t="array" aca="1" ref="BM18" ca="1">RANK(INDIRECT("'"&amp;_xlfn.CONCAT("alpha ",BM$2)&amp;"'!"&amp;_xlfn.CONCAT(BM$84,$D100)),INDIRECT("'"&amp;_xlfn.CONCAT("alpha ",BM$2)&amp;"'!"&amp;_xlfn.CONCAT("B",$D100)):INDIRECT("'"&amp;_xlfn.CONCAT("alpha ",BM$2)&amp;"'!"&amp;_xlfn.CONCAT("AA",$D100)))</f>
        <v>4</v>
      </c>
      <c r="BN18" s="125" cm="1">
        <f t="array" aca="1" ref="BN18" ca="1">RANK(INDIRECT("'"&amp;_xlfn.CONCAT("alpha ",BN$2)&amp;"'!"&amp;_xlfn.CONCAT(BN$84,$D100)),INDIRECT("'"&amp;_xlfn.CONCAT("alpha ",BN$2)&amp;"'!"&amp;_xlfn.CONCAT("B",$D100)):INDIRECT("'"&amp;_xlfn.CONCAT("alpha ",BN$2)&amp;"'!"&amp;_xlfn.CONCAT("AA",$D100)))</f>
        <v>1</v>
      </c>
      <c r="BO18" s="143" cm="1">
        <f t="array" aca="1" ref="BO18" ca="1">RANK(INDIRECT("'"&amp;_xlfn.CONCAT("alpha ",BO$2)&amp;"'!"&amp;_xlfn.CONCAT(BO$84,$D100)),INDIRECT("'"&amp;_xlfn.CONCAT("alpha ",BO$2)&amp;"'!"&amp;_xlfn.CONCAT("B",$D100)):INDIRECT("'"&amp;_xlfn.CONCAT("alpha ",BO$2)&amp;"'!"&amp;_xlfn.CONCAT("AA",$D100)))</f>
        <v>1</v>
      </c>
      <c r="BP18" s="136" cm="1">
        <f t="array" aca="1" ref="BP18" ca="1">RANK(INDIRECT("'"&amp;_xlfn.CONCAT("alpha ",BP$2)&amp;"'!"&amp;_xlfn.CONCAT(BP$84,$D100)),INDIRECT("'"&amp;_xlfn.CONCAT("alpha ",BP$2)&amp;"'!"&amp;_xlfn.CONCAT("B",$D100)):INDIRECT("'"&amp;_xlfn.CONCAT("alpha ",BP$2)&amp;"'!"&amp;_xlfn.CONCAT("AA",$D100)))</f>
        <v>23</v>
      </c>
      <c r="BQ18" s="125" cm="1">
        <f t="array" aca="1" ref="BQ18" ca="1">RANK(INDIRECT("'"&amp;_xlfn.CONCAT("alpha ",BQ$2)&amp;"'!"&amp;_xlfn.CONCAT(BQ$84,$D100)),INDIRECT("'"&amp;_xlfn.CONCAT("alpha ",BQ$2)&amp;"'!"&amp;_xlfn.CONCAT("B",$D100)):INDIRECT("'"&amp;_xlfn.CONCAT("alpha ",BQ$2)&amp;"'!"&amp;_xlfn.CONCAT("AA",$D100)))</f>
        <v>7</v>
      </c>
      <c r="BR18" s="125" cm="1">
        <f t="array" aca="1" ref="BR18" ca="1">RANK(INDIRECT("'"&amp;_xlfn.CONCAT("alpha ",BR$2)&amp;"'!"&amp;_xlfn.CONCAT(BR$84,$D100)),INDIRECT("'"&amp;_xlfn.CONCAT("alpha ",BR$2)&amp;"'!"&amp;_xlfn.CONCAT("B",$D100)):INDIRECT("'"&amp;_xlfn.CONCAT("alpha ",BR$2)&amp;"'!"&amp;_xlfn.CONCAT("AA",$D100)))</f>
        <v>1</v>
      </c>
      <c r="BS18" s="143" cm="1">
        <f t="array" aca="1" ref="BS18" ca="1">RANK(INDIRECT("'"&amp;_xlfn.CONCAT("alpha ",BS$2)&amp;"'!"&amp;_xlfn.CONCAT(BS$84,$D100)),INDIRECT("'"&amp;_xlfn.CONCAT("alpha ",BS$2)&amp;"'!"&amp;_xlfn.CONCAT("B",$D100)):INDIRECT("'"&amp;_xlfn.CONCAT("alpha ",BS$2)&amp;"'!"&amp;_xlfn.CONCAT("AA",$D100)))</f>
        <v>1</v>
      </c>
      <c r="BT18" s="136" cm="1">
        <f t="array" aca="1" ref="BT18" ca="1">RANK(INDIRECT("'"&amp;_xlfn.CONCAT("alpha ",BT$2)&amp;"'!"&amp;_xlfn.CONCAT(BT$84,$D100)),INDIRECT("'"&amp;_xlfn.CONCAT("alpha ",BT$2)&amp;"'!"&amp;_xlfn.CONCAT("B",$D100)):INDIRECT("'"&amp;_xlfn.CONCAT("alpha ",BT$2)&amp;"'!"&amp;_xlfn.CONCAT("AA",$D100)))</f>
        <v>5</v>
      </c>
      <c r="BU18" s="125" cm="1">
        <f t="array" aca="1" ref="BU18" ca="1">RANK(INDIRECT("'"&amp;_xlfn.CONCAT("alpha ",BU$2)&amp;"'!"&amp;_xlfn.CONCAT(BU$84,$D100)),INDIRECT("'"&amp;_xlfn.CONCAT("alpha ",BU$2)&amp;"'!"&amp;_xlfn.CONCAT("B",$D100)):INDIRECT("'"&amp;_xlfn.CONCAT("alpha ",BU$2)&amp;"'!"&amp;_xlfn.CONCAT("AA",$D100)))</f>
        <v>24</v>
      </c>
      <c r="BV18" s="125" cm="1">
        <f t="array" aca="1" ref="BV18" ca="1">RANK(INDIRECT("'"&amp;_xlfn.CONCAT("alpha ",BV$2)&amp;"'!"&amp;_xlfn.CONCAT(BV$84,$D100)),INDIRECT("'"&amp;_xlfn.CONCAT("alpha ",BV$2)&amp;"'!"&amp;_xlfn.CONCAT("B",$D100)):INDIRECT("'"&amp;_xlfn.CONCAT("alpha ",BV$2)&amp;"'!"&amp;_xlfn.CONCAT("AA",$D100)))</f>
        <v>1</v>
      </c>
      <c r="BW18" s="143" cm="1">
        <f t="array" aca="1" ref="BW18" ca="1">RANK(INDIRECT("'"&amp;_xlfn.CONCAT("alpha ",BW$2)&amp;"'!"&amp;_xlfn.CONCAT(BW$84,$D100)),INDIRECT("'"&amp;_xlfn.CONCAT("alpha ",BW$2)&amp;"'!"&amp;_xlfn.CONCAT("B",$D100)):INDIRECT("'"&amp;_xlfn.CONCAT("alpha ",BW$2)&amp;"'!"&amp;_xlfn.CONCAT("AA",$D100)))</f>
        <v>1</v>
      </c>
      <c r="BX18" s="136" cm="1">
        <f t="array" aca="1" ref="BX18" ca="1">RANK(INDIRECT("'"&amp;_xlfn.CONCAT("alpha ",BX$2)&amp;"'!"&amp;_xlfn.CONCAT(BX$84,$D100)),INDIRECT("'"&amp;_xlfn.CONCAT("alpha ",BX$2)&amp;"'!"&amp;_xlfn.CONCAT("B",$D100)):INDIRECT("'"&amp;_xlfn.CONCAT("alpha ",BX$2)&amp;"'!"&amp;_xlfn.CONCAT("AA",$D100)))</f>
        <v>15</v>
      </c>
      <c r="BY18" s="125" cm="1">
        <f t="array" aca="1" ref="BY18" ca="1">RANK(INDIRECT("'"&amp;_xlfn.CONCAT("alpha ",BY$2)&amp;"'!"&amp;_xlfn.CONCAT(BY$84,$D100)),INDIRECT("'"&amp;_xlfn.CONCAT("alpha ",BY$2)&amp;"'!"&amp;_xlfn.CONCAT("B",$D100)):INDIRECT("'"&amp;_xlfn.CONCAT("alpha ",BY$2)&amp;"'!"&amp;_xlfn.CONCAT("AA",$D100)))</f>
        <v>5</v>
      </c>
      <c r="BZ18" s="125" cm="1">
        <f t="array" aca="1" ref="BZ18" ca="1">RANK(INDIRECT("'"&amp;_xlfn.CONCAT("alpha ",BZ$2)&amp;"'!"&amp;_xlfn.CONCAT(BZ$84,$D100)),INDIRECT("'"&amp;_xlfn.CONCAT("alpha ",BZ$2)&amp;"'!"&amp;_xlfn.CONCAT("B",$D100)):INDIRECT("'"&amp;_xlfn.CONCAT("alpha ",BZ$2)&amp;"'!"&amp;_xlfn.CONCAT("AA",$D100)))</f>
        <v>1</v>
      </c>
      <c r="CA18" s="143" cm="1">
        <f t="array" aca="1" ref="CA18" ca="1">RANK(INDIRECT("'"&amp;_xlfn.CONCAT("alpha ",CA$2)&amp;"'!"&amp;_xlfn.CONCAT(CA$84,$D100)),INDIRECT("'"&amp;_xlfn.CONCAT("alpha ",CA$2)&amp;"'!"&amp;_xlfn.CONCAT("B",$D100)):INDIRECT("'"&amp;_xlfn.CONCAT("alpha ",CA$2)&amp;"'!"&amp;_xlfn.CONCAT("AA",$D100)))</f>
        <v>1</v>
      </c>
      <c r="CB18" s="136" cm="1">
        <f t="array" aca="1" ref="CB18" ca="1">RANK(INDIRECT("'"&amp;_xlfn.CONCAT("alpha ",CB$2)&amp;"'!"&amp;_xlfn.CONCAT(CB$84,$D100)),INDIRECT("'"&amp;_xlfn.CONCAT("alpha ",CB$2)&amp;"'!"&amp;_xlfn.CONCAT("B",$D100)):INDIRECT("'"&amp;_xlfn.CONCAT("alpha ",CB$2)&amp;"'!"&amp;_xlfn.CONCAT("AA",$D100)))</f>
        <v>22</v>
      </c>
      <c r="CC18" s="125" cm="1">
        <f t="array" aca="1" ref="CC18" ca="1">RANK(INDIRECT("'"&amp;_xlfn.CONCAT("alpha ",CC$2)&amp;"'!"&amp;_xlfn.CONCAT(CC$84,$D100)),INDIRECT("'"&amp;_xlfn.CONCAT("alpha ",CC$2)&amp;"'!"&amp;_xlfn.CONCAT("B",$D100)):INDIRECT("'"&amp;_xlfn.CONCAT("alpha ",CC$2)&amp;"'!"&amp;_xlfn.CONCAT("AA",$D100)))</f>
        <v>10</v>
      </c>
      <c r="CD18" s="125" cm="1">
        <f t="array" aca="1" ref="CD18" ca="1">RANK(INDIRECT("'"&amp;_xlfn.CONCAT("alpha ",CD$2)&amp;"'!"&amp;_xlfn.CONCAT(CD$84,$D100)),INDIRECT("'"&amp;_xlfn.CONCAT("alpha ",CD$2)&amp;"'!"&amp;_xlfn.CONCAT("B",$D100)):INDIRECT("'"&amp;_xlfn.CONCAT("alpha ",CD$2)&amp;"'!"&amp;_xlfn.CONCAT("AA",$D100)))</f>
        <v>1</v>
      </c>
      <c r="CE18" s="143" cm="1">
        <f t="array" aca="1" ref="CE18" ca="1">RANK(INDIRECT("'"&amp;_xlfn.CONCAT("alpha ",CE$2)&amp;"'!"&amp;_xlfn.CONCAT(CE$84,$D100)),INDIRECT("'"&amp;_xlfn.CONCAT("alpha ",CE$2)&amp;"'!"&amp;_xlfn.CONCAT("B",$D100)):INDIRECT("'"&amp;_xlfn.CONCAT("alpha ",CE$2)&amp;"'!"&amp;_xlfn.CONCAT("AA",$D100)))</f>
        <v>1</v>
      </c>
      <c r="CF18" s="136" cm="1">
        <f t="array" aca="1" ref="CF18" ca="1">RANK(INDIRECT("'"&amp;_xlfn.CONCAT("alpha ",CF$2)&amp;"'!"&amp;_xlfn.CONCAT(CF$84,$D100)),INDIRECT("'"&amp;_xlfn.CONCAT("alpha ",CF$2)&amp;"'!"&amp;_xlfn.CONCAT("B",$D100)):INDIRECT("'"&amp;_xlfn.CONCAT("alpha ",CF$2)&amp;"'!"&amp;_xlfn.CONCAT("AA",$D100)))</f>
        <v>6</v>
      </c>
      <c r="CG18" s="125" cm="1">
        <f t="array" aca="1" ref="CG18" ca="1">RANK(INDIRECT("'"&amp;_xlfn.CONCAT("alpha ",CG$2)&amp;"'!"&amp;_xlfn.CONCAT(CG$84,$D100)),INDIRECT("'"&amp;_xlfn.CONCAT("alpha ",CG$2)&amp;"'!"&amp;_xlfn.CONCAT("B",$D100)):INDIRECT("'"&amp;_xlfn.CONCAT("alpha ",CG$2)&amp;"'!"&amp;_xlfn.CONCAT("AA",$D100)))</f>
        <v>24</v>
      </c>
      <c r="CH18" s="125" cm="1">
        <f t="array" aca="1" ref="CH18" ca="1">RANK(INDIRECT("'"&amp;_xlfn.CONCAT("alpha ",CH$2)&amp;"'!"&amp;_xlfn.CONCAT(CH$84,$D100)),INDIRECT("'"&amp;_xlfn.CONCAT("alpha ",CH$2)&amp;"'!"&amp;_xlfn.CONCAT("B",$D100)):INDIRECT("'"&amp;_xlfn.CONCAT("alpha ",CH$2)&amp;"'!"&amp;_xlfn.CONCAT("AA",$D100)))</f>
        <v>1</v>
      </c>
      <c r="CI18" s="143" cm="1">
        <f t="array" aca="1" ref="CI18" ca="1">RANK(INDIRECT("'"&amp;_xlfn.CONCAT("alpha ",CI$2)&amp;"'!"&amp;_xlfn.CONCAT(CI$84,$D100)),INDIRECT("'"&amp;_xlfn.CONCAT("alpha ",CI$2)&amp;"'!"&amp;_xlfn.CONCAT("B",$D100)):INDIRECT("'"&amp;_xlfn.CONCAT("alpha ",CI$2)&amp;"'!"&amp;_xlfn.CONCAT("AA",$D100)))</f>
        <v>1</v>
      </c>
      <c r="CJ18" s="136" cm="1">
        <f t="array" aca="1" ref="CJ18" ca="1">RANK(INDIRECT("'"&amp;_xlfn.CONCAT("alpha ",CJ$2)&amp;"'!"&amp;_xlfn.CONCAT(CJ$84,$D100)),INDIRECT("'"&amp;_xlfn.CONCAT("alpha ",CJ$2)&amp;"'!"&amp;_xlfn.CONCAT("B",$D100)):INDIRECT("'"&amp;_xlfn.CONCAT("alpha ",CJ$2)&amp;"'!"&amp;_xlfn.CONCAT("AA",$D100)))</f>
        <v>18</v>
      </c>
      <c r="CK18" s="125" cm="1">
        <f t="array" aca="1" ref="CK18" ca="1">RANK(INDIRECT("'"&amp;_xlfn.CONCAT("alpha ",CK$2)&amp;"'!"&amp;_xlfn.CONCAT(CK$84,$D100)),INDIRECT("'"&amp;_xlfn.CONCAT("alpha ",CK$2)&amp;"'!"&amp;_xlfn.CONCAT("B",$D100)):INDIRECT("'"&amp;_xlfn.CONCAT("alpha ",CK$2)&amp;"'!"&amp;_xlfn.CONCAT("AA",$D100)))</f>
        <v>6</v>
      </c>
      <c r="CL18" s="125" cm="1">
        <f t="array" aca="1" ref="CL18" ca="1">RANK(INDIRECT("'"&amp;_xlfn.CONCAT("alpha ",CL$2)&amp;"'!"&amp;_xlfn.CONCAT(CL$84,$D100)),INDIRECT("'"&amp;_xlfn.CONCAT("alpha ",CL$2)&amp;"'!"&amp;_xlfn.CONCAT("B",$D100)):INDIRECT("'"&amp;_xlfn.CONCAT("alpha ",CL$2)&amp;"'!"&amp;_xlfn.CONCAT("AA",$D100)))</f>
        <v>1</v>
      </c>
      <c r="CM18" s="143" cm="1">
        <f t="array" aca="1" ref="CM18" ca="1">RANK(INDIRECT("'"&amp;_xlfn.CONCAT("alpha ",CM$2)&amp;"'!"&amp;_xlfn.CONCAT(CM$84,$D100)),INDIRECT("'"&amp;_xlfn.CONCAT("alpha ",CM$2)&amp;"'!"&amp;_xlfn.CONCAT("B",$D100)):INDIRECT("'"&amp;_xlfn.CONCAT("alpha ",CM$2)&amp;"'!"&amp;_xlfn.CONCAT("AA",$D100)))</f>
        <v>1</v>
      </c>
      <c r="CN18" s="136" cm="1">
        <f t="array" aca="1" ref="CN18" ca="1">RANK(INDIRECT("'"&amp;_xlfn.CONCAT("alpha ",CN$2)&amp;"'!"&amp;_xlfn.CONCAT(CN$84,$D100)),INDIRECT("'"&amp;_xlfn.CONCAT("alpha ",CN$2)&amp;"'!"&amp;_xlfn.CONCAT("B",$D100)):INDIRECT("'"&amp;_xlfn.CONCAT("alpha ",CN$2)&amp;"'!"&amp;_xlfn.CONCAT("AA",$D100)))</f>
        <v>23</v>
      </c>
      <c r="CO18" s="125" cm="1">
        <f t="array" aca="1" ref="CO18" ca="1">RANK(INDIRECT("'"&amp;_xlfn.CONCAT("alpha ",CO$2)&amp;"'!"&amp;_xlfn.CONCAT(CO$84,$D100)),INDIRECT("'"&amp;_xlfn.CONCAT("alpha ",CO$2)&amp;"'!"&amp;_xlfn.CONCAT("B",$D100)):INDIRECT("'"&amp;_xlfn.CONCAT("alpha ",CO$2)&amp;"'!"&amp;_xlfn.CONCAT("AA",$D100)))</f>
        <v>9</v>
      </c>
      <c r="CP18" s="125" cm="1">
        <f t="array" aca="1" ref="CP18" ca="1">RANK(INDIRECT("'"&amp;_xlfn.CONCAT("alpha ",CP$2)&amp;"'!"&amp;_xlfn.CONCAT(CP$84,$D100)),INDIRECT("'"&amp;_xlfn.CONCAT("alpha ",CP$2)&amp;"'!"&amp;_xlfn.CONCAT("B",$D100)):INDIRECT("'"&amp;_xlfn.CONCAT("alpha ",CP$2)&amp;"'!"&amp;_xlfn.CONCAT("AA",$D100)))</f>
        <v>1</v>
      </c>
      <c r="CQ18" s="134" cm="1">
        <f t="array" aca="1" ref="CQ18" ca="1">RANK(INDIRECT("'"&amp;_xlfn.CONCAT("alpha ",CQ$2)&amp;"'!"&amp;_xlfn.CONCAT(CQ$84,$D100)),INDIRECT("'"&amp;_xlfn.CONCAT("alpha ",CQ$2)&amp;"'!"&amp;_xlfn.CONCAT("B",$D100)):INDIRECT("'"&amp;_xlfn.CONCAT("alpha ",CQ$2)&amp;"'!"&amp;_xlfn.CONCAT("AA",$D100)))</f>
        <v>1</v>
      </c>
      <c r="CR18" s="142" cm="1">
        <f t="array" aca="1" ref="CR18" ca="1">RANK(INDIRECT("'"&amp;_xlfn.CONCAT("alpha ",CR$2)&amp;"'!"&amp;_xlfn.CONCAT(CR$84,$D100)),INDIRECT("'"&amp;_xlfn.CONCAT("alpha ",CR$2)&amp;"'!"&amp;_xlfn.CONCAT("B",$D100)):INDIRECT("'"&amp;_xlfn.CONCAT("alpha ",CR$2)&amp;"'!"&amp;_xlfn.CONCAT("AA",$D100)))</f>
        <v>6</v>
      </c>
      <c r="CS18" s="125" cm="1">
        <f t="array" aca="1" ref="CS18" ca="1">RANK(INDIRECT("'"&amp;_xlfn.CONCAT("alpha ",CS$2)&amp;"'!"&amp;_xlfn.CONCAT(CS$84,$D100)),INDIRECT("'"&amp;_xlfn.CONCAT("alpha ",CS$2)&amp;"'!"&amp;_xlfn.CONCAT("B",$D100)):INDIRECT("'"&amp;_xlfn.CONCAT("alpha ",CS$2)&amp;"'!"&amp;_xlfn.CONCAT("AA",$D100)))</f>
        <v>23</v>
      </c>
      <c r="CT18" s="125" cm="1">
        <f t="array" aca="1" ref="CT18" ca="1">RANK(INDIRECT("'"&amp;_xlfn.CONCAT("alpha ",CT$2)&amp;"'!"&amp;_xlfn.CONCAT(CT$84,$D100)),INDIRECT("'"&amp;_xlfn.CONCAT("alpha ",CT$2)&amp;"'!"&amp;_xlfn.CONCAT("B",$D100)):INDIRECT("'"&amp;_xlfn.CONCAT("alpha ",CT$2)&amp;"'!"&amp;_xlfn.CONCAT("AA",$D100)))</f>
        <v>1</v>
      </c>
      <c r="CU18" s="143" cm="1">
        <f t="array" aca="1" ref="CU18" ca="1">RANK(INDIRECT("'"&amp;_xlfn.CONCAT("alpha ",CU$2)&amp;"'!"&amp;_xlfn.CONCAT(CU$84,$D100)),INDIRECT("'"&amp;_xlfn.CONCAT("alpha ",CU$2)&amp;"'!"&amp;_xlfn.CONCAT("B",$D100)):INDIRECT("'"&amp;_xlfn.CONCAT("alpha ",CU$2)&amp;"'!"&amp;_xlfn.CONCAT("AA",$D100)))</f>
        <v>1</v>
      </c>
      <c r="CV18" s="136" cm="1">
        <f t="array" aca="1" ref="CV18" ca="1">RANK(INDIRECT("'"&amp;_xlfn.CONCAT("alpha ",CV$2)&amp;"'!"&amp;_xlfn.CONCAT(CV$84,$D100)),INDIRECT("'"&amp;_xlfn.CONCAT("alpha ",CV$2)&amp;"'!"&amp;_xlfn.CONCAT("B",$D100)):INDIRECT("'"&amp;_xlfn.CONCAT("alpha ",CV$2)&amp;"'!"&amp;_xlfn.CONCAT("AA",$D100)))</f>
        <v>25</v>
      </c>
      <c r="CW18" s="125" cm="1">
        <f t="array" aca="1" ref="CW18" ca="1">RANK(INDIRECT("'"&amp;_xlfn.CONCAT("alpha ",CW$2)&amp;"'!"&amp;_xlfn.CONCAT(CW$84,$D100)),INDIRECT("'"&amp;_xlfn.CONCAT("alpha ",CW$2)&amp;"'!"&amp;_xlfn.CONCAT("B",$D100)):INDIRECT("'"&amp;_xlfn.CONCAT("alpha ",CW$2)&amp;"'!"&amp;_xlfn.CONCAT("AA",$D100)))</f>
        <v>1</v>
      </c>
      <c r="CX18" s="125" cm="1">
        <f t="array" aca="1" ref="CX18" ca="1">RANK(INDIRECT("'"&amp;_xlfn.CONCAT("alpha ",CX$2)&amp;"'!"&amp;_xlfn.CONCAT(CX$84,$D100)),INDIRECT("'"&amp;_xlfn.CONCAT("alpha ",CX$2)&amp;"'!"&amp;_xlfn.CONCAT("B",$D100)):INDIRECT("'"&amp;_xlfn.CONCAT("alpha ",CX$2)&amp;"'!"&amp;_xlfn.CONCAT("AA",$D100)))</f>
        <v>1</v>
      </c>
      <c r="CY18" s="143" cm="1">
        <f t="array" aca="1" ref="CY18" ca="1">RANK(INDIRECT("'"&amp;_xlfn.CONCAT("alpha ",CY$2)&amp;"'!"&amp;_xlfn.CONCAT(CY$84,$D100)),INDIRECT("'"&amp;_xlfn.CONCAT("alpha ",CY$2)&amp;"'!"&amp;_xlfn.CONCAT("B",$D100)):INDIRECT("'"&amp;_xlfn.CONCAT("alpha ",CY$2)&amp;"'!"&amp;_xlfn.CONCAT("AA",$D100)))</f>
        <v>1</v>
      </c>
      <c r="CZ18" s="136" cm="1">
        <f t="array" aca="1" ref="CZ18" ca="1">RANK(INDIRECT("'"&amp;_xlfn.CONCAT("alpha ",CZ$2)&amp;"'!"&amp;_xlfn.CONCAT(CZ$84,$D100)),INDIRECT("'"&amp;_xlfn.CONCAT("alpha ",CZ$2)&amp;"'!"&amp;_xlfn.CONCAT("B",$D100)):INDIRECT("'"&amp;_xlfn.CONCAT("alpha ",CZ$2)&amp;"'!"&amp;_xlfn.CONCAT("AA",$D100)))</f>
        <v>25</v>
      </c>
      <c r="DA18" s="148" cm="1">
        <f t="array" aca="1" ref="DA18" ca="1">RANK(INDIRECT("'"&amp;_xlfn.CONCAT("alpha ",DA$2)&amp;"'!"&amp;_xlfn.CONCAT(DA$84,$D100)),INDIRECT("'"&amp;_xlfn.CONCAT("alpha ",DA$2)&amp;"'!"&amp;_xlfn.CONCAT("B",$D100)):INDIRECT("'"&amp;_xlfn.CONCAT("alpha ",DA$2)&amp;"'!"&amp;_xlfn.CONCAT("AA",$D100)))</f>
        <v>1</v>
      </c>
      <c r="DB18" s="148" cm="1">
        <f t="array" aca="1" ref="DB18" ca="1">RANK(INDIRECT("'"&amp;_xlfn.CONCAT("alpha ",DB$2)&amp;"'!"&amp;_xlfn.CONCAT(DB$84,$D100)),INDIRECT("'"&amp;_xlfn.CONCAT("alpha ",DB$2)&amp;"'!"&amp;_xlfn.CONCAT("B",$D100)):INDIRECT("'"&amp;_xlfn.CONCAT("alpha ",DB$2)&amp;"'!"&amp;_xlfn.CONCAT("AA",$D100)))</f>
        <v>1</v>
      </c>
      <c r="DC18" s="149" cm="1">
        <f t="array" aca="1" ref="DC18" ca="1">RANK(INDIRECT("'"&amp;_xlfn.CONCAT("alpha ",DC$2)&amp;"'!"&amp;_xlfn.CONCAT(DC$84,$D100)),INDIRECT("'"&amp;_xlfn.CONCAT("alpha ",DC$2)&amp;"'!"&amp;_xlfn.CONCAT("B",$D100)):INDIRECT("'"&amp;_xlfn.CONCAT("alpha ",DC$2)&amp;"'!"&amp;_xlfn.CONCAT("AA",$D100)))</f>
        <v>1</v>
      </c>
    </row>
    <row r="19" spans="1:107" ht="90" customHeight="1" x14ac:dyDescent="0.25">
      <c r="A19" s="22" t="str">
        <f>formatting!C18</f>
        <v>Marker</v>
      </c>
      <c r="B19" s="23" t="str">
        <f>formatting!D18</f>
        <v>T18</v>
      </c>
      <c r="C19" s="134"/>
      <c r="D19" s="142" cm="1">
        <f t="array" aca="1" ref="D19" ca="1">RANK(INDIRECT("'"&amp;_xlfn.CONCAT("alpha ",D$2)&amp;"'!"&amp;_xlfn.CONCAT(D$84,$D101)),INDIRECT("'"&amp;_xlfn.CONCAT("alpha ",D$2)&amp;"'!"&amp;_xlfn.CONCAT("B",$D101)):INDIRECT("'"&amp;_xlfn.CONCAT("alpha ",D$2)&amp;"'!"&amp;_xlfn.CONCAT("AA",$D101)))</f>
        <v>22</v>
      </c>
      <c r="E19" s="136" cm="1">
        <f t="array" aca="1" ref="E19" ca="1">RANK(INDIRECT("'"&amp;_xlfn.CONCAT("alpha ",E$2)&amp;"'!"&amp;_xlfn.CONCAT(E$84,$D101)),INDIRECT("'"&amp;_xlfn.CONCAT("alpha ",E$2)&amp;"'!"&amp;_xlfn.CONCAT("B",$D101)):INDIRECT("'"&amp;_xlfn.CONCAT("alpha ",E$2)&amp;"'!"&amp;_xlfn.CONCAT("AA",$D101)))</f>
        <v>21</v>
      </c>
      <c r="F19" s="136" cm="1">
        <f t="array" aca="1" ref="F19" ca="1">RANK(INDIRECT("'"&amp;_xlfn.CONCAT("alpha ",F$2)&amp;"'!"&amp;_xlfn.CONCAT(F$84,$D101)),INDIRECT("'"&amp;_xlfn.CONCAT("alpha ",F$2)&amp;"'!"&amp;_xlfn.CONCAT("B",$D101)):INDIRECT("'"&amp;_xlfn.CONCAT("alpha ",F$2)&amp;"'!"&amp;_xlfn.CONCAT("AA",$D101)))</f>
        <v>1</v>
      </c>
      <c r="G19" s="154" cm="1">
        <f t="array" aca="1" ref="G19" ca="1">RANK(INDIRECT("'"&amp;_xlfn.CONCAT("alpha ",G$2)&amp;"'!"&amp;_xlfn.CONCAT(G$84,$D101)),INDIRECT("'"&amp;_xlfn.CONCAT("alpha ",G$2)&amp;"'!"&amp;_xlfn.CONCAT("B",$D101)):INDIRECT("'"&amp;_xlfn.CONCAT("alpha ",G$2)&amp;"'!"&amp;_xlfn.CONCAT("AA",$D101)))</f>
        <v>1</v>
      </c>
      <c r="H19" s="142" cm="1">
        <f t="array" aca="1" ref="H19" ca="1">RANK(INDIRECT("'"&amp;_xlfn.CONCAT("alpha ",H$2)&amp;"'!"&amp;_xlfn.CONCAT(H$84,$D101)),INDIRECT("'"&amp;_xlfn.CONCAT("alpha ",H$2)&amp;"'!"&amp;_xlfn.CONCAT("B",$D101)):INDIRECT("'"&amp;_xlfn.CONCAT("alpha ",H$2)&amp;"'!"&amp;_xlfn.CONCAT("AA",$D101)))</f>
        <v>18</v>
      </c>
      <c r="I19" s="125" cm="1">
        <f t="array" aca="1" ref="I19" ca="1">RANK(INDIRECT("'"&amp;_xlfn.CONCAT("alpha ",I$2)&amp;"'!"&amp;_xlfn.CONCAT(I$84,$D101)),INDIRECT("'"&amp;_xlfn.CONCAT("alpha ",I$2)&amp;"'!"&amp;_xlfn.CONCAT("B",$D101)):INDIRECT("'"&amp;_xlfn.CONCAT("alpha ",I$2)&amp;"'!"&amp;_xlfn.CONCAT("AA",$D101)))</f>
        <v>18</v>
      </c>
      <c r="J19" s="125" cm="1">
        <f t="array" aca="1" ref="J19" ca="1">RANK(INDIRECT("'"&amp;_xlfn.CONCAT("alpha ",J$2)&amp;"'!"&amp;_xlfn.CONCAT(J$84,$D101)),INDIRECT("'"&amp;_xlfn.CONCAT("alpha ",J$2)&amp;"'!"&amp;_xlfn.CONCAT("B",$D101)):INDIRECT("'"&amp;_xlfn.CONCAT("alpha ",J$2)&amp;"'!"&amp;_xlfn.CONCAT("AA",$D101)))</f>
        <v>1</v>
      </c>
      <c r="K19" s="143" cm="1">
        <f t="array" aca="1" ref="K19" ca="1">RANK(INDIRECT("'"&amp;_xlfn.CONCAT("alpha ",K$2)&amp;"'!"&amp;_xlfn.CONCAT(K$84,$D101)),INDIRECT("'"&amp;_xlfn.CONCAT("alpha ",K$2)&amp;"'!"&amp;_xlfn.CONCAT("B",$D101)):INDIRECT("'"&amp;_xlfn.CONCAT("alpha ",K$2)&amp;"'!"&amp;_xlfn.CONCAT("AA",$D101)))</f>
        <v>1</v>
      </c>
      <c r="L19" s="136" cm="1">
        <f t="array" aca="1" ref="L19" ca="1">RANK(INDIRECT("'"&amp;_xlfn.CONCAT("alpha ",L$2)&amp;"'!"&amp;_xlfn.CONCAT(L$84,$D101)),INDIRECT("'"&amp;_xlfn.CONCAT("alpha ",L$2)&amp;"'!"&amp;_xlfn.CONCAT("B",$D101)):INDIRECT("'"&amp;_xlfn.CONCAT("alpha ",L$2)&amp;"'!"&amp;_xlfn.CONCAT("AA",$D101)))</f>
        <v>20</v>
      </c>
      <c r="M19" s="125" cm="1">
        <f t="array" aca="1" ref="M19" ca="1">RANK(INDIRECT("'"&amp;_xlfn.CONCAT("alpha ",M$2)&amp;"'!"&amp;_xlfn.CONCAT(M$84,$D101)),INDIRECT("'"&amp;_xlfn.CONCAT("alpha ",M$2)&amp;"'!"&amp;_xlfn.CONCAT("B",$D101)):INDIRECT("'"&amp;_xlfn.CONCAT("alpha ",M$2)&amp;"'!"&amp;_xlfn.CONCAT("AA",$D101)))</f>
        <v>20</v>
      </c>
      <c r="N19" s="125" cm="1">
        <f t="array" aca="1" ref="N19" ca="1">RANK(INDIRECT("'"&amp;_xlfn.CONCAT("alpha ",N$2)&amp;"'!"&amp;_xlfn.CONCAT(N$84,$D101)),INDIRECT("'"&amp;_xlfn.CONCAT("alpha ",N$2)&amp;"'!"&amp;_xlfn.CONCAT("B",$D101)):INDIRECT("'"&amp;_xlfn.CONCAT("alpha ",N$2)&amp;"'!"&amp;_xlfn.CONCAT("AA",$D101)))</f>
        <v>1</v>
      </c>
      <c r="O19" s="143" cm="1">
        <f t="array" aca="1" ref="O19" ca="1">RANK(INDIRECT("'"&amp;_xlfn.CONCAT("alpha ",O$2)&amp;"'!"&amp;_xlfn.CONCAT(O$84,$D101)),INDIRECT("'"&amp;_xlfn.CONCAT("alpha ",O$2)&amp;"'!"&amp;_xlfn.CONCAT("B",$D101)):INDIRECT("'"&amp;_xlfn.CONCAT("alpha ",O$2)&amp;"'!"&amp;_xlfn.CONCAT("AA",$D101)))</f>
        <v>1</v>
      </c>
      <c r="P19" s="136" cm="1">
        <f t="array" aca="1" ref="P19" ca="1">RANK(INDIRECT("'"&amp;_xlfn.CONCAT("alpha ",P$2)&amp;"'!"&amp;_xlfn.CONCAT(P$84,$D101)),INDIRECT("'"&amp;_xlfn.CONCAT("alpha ",P$2)&amp;"'!"&amp;_xlfn.CONCAT("B",$D101)):INDIRECT("'"&amp;_xlfn.CONCAT("alpha ",P$2)&amp;"'!"&amp;_xlfn.CONCAT("AA",$D101)))</f>
        <v>24</v>
      </c>
      <c r="Q19" s="125" cm="1">
        <f t="array" aca="1" ref="Q19" ca="1">RANK(INDIRECT("'"&amp;_xlfn.CONCAT("alpha ",Q$2)&amp;"'!"&amp;_xlfn.CONCAT(Q$84,$D101)),INDIRECT("'"&amp;_xlfn.CONCAT("alpha ",Q$2)&amp;"'!"&amp;_xlfn.CONCAT("B",$D101)):INDIRECT("'"&amp;_xlfn.CONCAT("alpha ",Q$2)&amp;"'!"&amp;_xlfn.CONCAT("AA",$D101)))</f>
        <v>23</v>
      </c>
      <c r="R19" s="125" cm="1">
        <f t="array" aca="1" ref="R19" ca="1">RANK(INDIRECT("'"&amp;_xlfn.CONCAT("alpha ",R$2)&amp;"'!"&amp;_xlfn.CONCAT(R$84,$D101)),INDIRECT("'"&amp;_xlfn.CONCAT("alpha ",R$2)&amp;"'!"&amp;_xlfn.CONCAT("B",$D101)):INDIRECT("'"&amp;_xlfn.CONCAT("alpha ",R$2)&amp;"'!"&amp;_xlfn.CONCAT("AA",$D101)))</f>
        <v>1</v>
      </c>
      <c r="S19" s="143" cm="1">
        <f t="array" aca="1" ref="S19" ca="1">RANK(INDIRECT("'"&amp;_xlfn.CONCAT("alpha ",S$2)&amp;"'!"&amp;_xlfn.CONCAT(S$84,$D101)),INDIRECT("'"&amp;_xlfn.CONCAT("alpha ",S$2)&amp;"'!"&amp;_xlfn.CONCAT("B",$D101)):INDIRECT("'"&amp;_xlfn.CONCAT("alpha ",S$2)&amp;"'!"&amp;_xlfn.CONCAT("AA",$D101)))</f>
        <v>1</v>
      </c>
      <c r="T19" s="136" cm="1">
        <f t="array" aca="1" ref="T19" ca="1">RANK(INDIRECT("'"&amp;_xlfn.CONCAT("alpha ",T$2)&amp;"'!"&amp;_xlfn.CONCAT(T$84,$D101)),INDIRECT("'"&amp;_xlfn.CONCAT("alpha ",T$2)&amp;"'!"&amp;_xlfn.CONCAT("B",$D101)):INDIRECT("'"&amp;_xlfn.CONCAT("alpha ",T$2)&amp;"'!"&amp;_xlfn.CONCAT("AA",$D101)))</f>
        <v>25</v>
      </c>
      <c r="U19" s="125" cm="1">
        <f t="array" aca="1" ref="U19" ca="1">RANK(INDIRECT("'"&amp;_xlfn.CONCAT("alpha ",U$2)&amp;"'!"&amp;_xlfn.CONCAT(U$84,$D101)),INDIRECT("'"&amp;_xlfn.CONCAT("alpha ",U$2)&amp;"'!"&amp;_xlfn.CONCAT("B",$D101)):INDIRECT("'"&amp;_xlfn.CONCAT("alpha ",U$2)&amp;"'!"&amp;_xlfn.CONCAT("AA",$D101)))</f>
        <v>22</v>
      </c>
      <c r="V19" s="125" cm="1">
        <f t="array" aca="1" ref="V19" ca="1">RANK(INDIRECT("'"&amp;_xlfn.CONCAT("alpha ",V$2)&amp;"'!"&amp;_xlfn.CONCAT(V$84,$D101)),INDIRECT("'"&amp;_xlfn.CONCAT("alpha ",V$2)&amp;"'!"&amp;_xlfn.CONCAT("B",$D101)):INDIRECT("'"&amp;_xlfn.CONCAT("alpha ",V$2)&amp;"'!"&amp;_xlfn.CONCAT("AA",$D101)))</f>
        <v>1</v>
      </c>
      <c r="W19" s="143" cm="1">
        <f t="array" aca="1" ref="W19" ca="1">RANK(INDIRECT("'"&amp;_xlfn.CONCAT("alpha ",W$2)&amp;"'!"&amp;_xlfn.CONCAT(W$84,$D101)),INDIRECT("'"&amp;_xlfn.CONCAT("alpha ",W$2)&amp;"'!"&amp;_xlfn.CONCAT("B",$D101)):INDIRECT("'"&amp;_xlfn.CONCAT("alpha ",W$2)&amp;"'!"&amp;_xlfn.CONCAT("AA",$D101)))</f>
        <v>1</v>
      </c>
      <c r="X19" s="136" cm="1">
        <f t="array" aca="1" ref="X19" ca="1">RANK(INDIRECT("'"&amp;_xlfn.CONCAT("alpha ",X$2)&amp;"'!"&amp;_xlfn.CONCAT(X$84,$D101)),INDIRECT("'"&amp;_xlfn.CONCAT("alpha ",X$2)&amp;"'!"&amp;_xlfn.CONCAT("B",$D101)):INDIRECT("'"&amp;_xlfn.CONCAT("alpha ",X$2)&amp;"'!"&amp;_xlfn.CONCAT("AA",$D101)))</f>
        <v>26</v>
      </c>
      <c r="Y19" s="125" cm="1">
        <f t="array" aca="1" ref="Y19" ca="1">RANK(INDIRECT("'"&amp;_xlfn.CONCAT("alpha ",Y$2)&amp;"'!"&amp;_xlfn.CONCAT(Y$84,$D101)),INDIRECT("'"&amp;_xlfn.CONCAT("alpha ",Y$2)&amp;"'!"&amp;_xlfn.CONCAT("B",$D101)):INDIRECT("'"&amp;_xlfn.CONCAT("alpha ",Y$2)&amp;"'!"&amp;_xlfn.CONCAT("AA",$D101)))</f>
        <v>25</v>
      </c>
      <c r="Z19" s="125" cm="1">
        <f t="array" aca="1" ref="Z19" ca="1">RANK(INDIRECT("'"&amp;_xlfn.CONCAT("alpha ",Z$2)&amp;"'!"&amp;_xlfn.CONCAT(Z$84,$D101)),INDIRECT("'"&amp;_xlfn.CONCAT("alpha ",Z$2)&amp;"'!"&amp;_xlfn.CONCAT("B",$D101)):INDIRECT("'"&amp;_xlfn.CONCAT("alpha ",Z$2)&amp;"'!"&amp;_xlfn.CONCAT("AA",$D101)))</f>
        <v>1</v>
      </c>
      <c r="AA19" s="143" cm="1">
        <f t="array" aca="1" ref="AA19" ca="1">RANK(INDIRECT("'"&amp;_xlfn.CONCAT("alpha ",AA$2)&amp;"'!"&amp;_xlfn.CONCAT(AA$84,$D101)),INDIRECT("'"&amp;_xlfn.CONCAT("alpha ",AA$2)&amp;"'!"&amp;_xlfn.CONCAT("B",$D101)):INDIRECT("'"&amp;_xlfn.CONCAT("alpha ",AA$2)&amp;"'!"&amp;_xlfn.CONCAT("AA",$D101)))</f>
        <v>1</v>
      </c>
      <c r="AB19" s="136" cm="1">
        <f t="array" aca="1" ref="AB19" ca="1">RANK(INDIRECT("'"&amp;_xlfn.CONCAT("alpha ",AB$2)&amp;"'!"&amp;_xlfn.CONCAT(AB$84,$D101)),INDIRECT("'"&amp;_xlfn.CONCAT("alpha ",AB$2)&amp;"'!"&amp;_xlfn.CONCAT("B",$D101)):INDIRECT("'"&amp;_xlfn.CONCAT("alpha ",AB$2)&amp;"'!"&amp;_xlfn.CONCAT("AA",$D101)))</f>
        <v>21</v>
      </c>
      <c r="AC19" s="125" cm="1">
        <f t="array" aca="1" ref="AC19" ca="1">RANK(INDIRECT("'"&amp;_xlfn.CONCAT("alpha ",AC$2)&amp;"'!"&amp;_xlfn.CONCAT(AC$84,$D101)),INDIRECT("'"&amp;_xlfn.CONCAT("alpha ",AC$2)&amp;"'!"&amp;_xlfn.CONCAT("B",$D101)):INDIRECT("'"&amp;_xlfn.CONCAT("alpha ",AC$2)&amp;"'!"&amp;_xlfn.CONCAT("AA",$D101)))</f>
        <v>24</v>
      </c>
      <c r="AD19" s="125" cm="1">
        <f t="array" aca="1" ref="AD19" ca="1">RANK(INDIRECT("'"&amp;_xlfn.CONCAT("alpha ",AD$2)&amp;"'!"&amp;_xlfn.CONCAT(AD$84,$D101)),INDIRECT("'"&amp;_xlfn.CONCAT("alpha ",AD$2)&amp;"'!"&amp;_xlfn.CONCAT("B",$D101)):INDIRECT("'"&amp;_xlfn.CONCAT("alpha ",AD$2)&amp;"'!"&amp;_xlfn.CONCAT("AA",$D101)))</f>
        <v>1</v>
      </c>
      <c r="AE19" s="143" cm="1">
        <f t="array" aca="1" ref="AE19" ca="1">RANK(INDIRECT("'"&amp;_xlfn.CONCAT("alpha ",AE$2)&amp;"'!"&amp;_xlfn.CONCAT(AE$84,$D101)),INDIRECT("'"&amp;_xlfn.CONCAT("alpha ",AE$2)&amp;"'!"&amp;_xlfn.CONCAT("B",$D101)):INDIRECT("'"&amp;_xlfn.CONCAT("alpha ",AE$2)&amp;"'!"&amp;_xlfn.CONCAT("AA",$D101)))</f>
        <v>1</v>
      </c>
      <c r="AF19" s="136" cm="1">
        <f t="array" aca="1" ref="AF19" ca="1">RANK(INDIRECT("'"&amp;_xlfn.CONCAT("alpha ",AF$2)&amp;"'!"&amp;_xlfn.CONCAT(AF$84,$D101)),INDIRECT("'"&amp;_xlfn.CONCAT("alpha ",AF$2)&amp;"'!"&amp;_xlfn.CONCAT("B",$D101)):INDIRECT("'"&amp;_xlfn.CONCAT("alpha ",AF$2)&amp;"'!"&amp;_xlfn.CONCAT("AA",$D101)))</f>
        <v>19</v>
      </c>
      <c r="AG19" s="125" cm="1">
        <f t="array" aca="1" ref="AG19" ca="1">RANK(INDIRECT("'"&amp;_xlfn.CONCAT("alpha ",AG$2)&amp;"'!"&amp;_xlfn.CONCAT(AG$84,$D101)),INDIRECT("'"&amp;_xlfn.CONCAT("alpha ",AG$2)&amp;"'!"&amp;_xlfn.CONCAT("B",$D101)):INDIRECT("'"&amp;_xlfn.CONCAT("alpha ",AG$2)&amp;"'!"&amp;_xlfn.CONCAT("AA",$D101)))</f>
        <v>19</v>
      </c>
      <c r="AH19" s="125" cm="1">
        <f t="array" aca="1" ref="AH19" ca="1">RANK(INDIRECT("'"&amp;_xlfn.CONCAT("alpha ",AH$2)&amp;"'!"&amp;_xlfn.CONCAT(AH$84,$D101)),INDIRECT("'"&amp;_xlfn.CONCAT("alpha ",AH$2)&amp;"'!"&amp;_xlfn.CONCAT("B",$D101)):INDIRECT("'"&amp;_xlfn.CONCAT("alpha ",AH$2)&amp;"'!"&amp;_xlfn.CONCAT("AA",$D101)))</f>
        <v>1</v>
      </c>
      <c r="AI19" s="143" cm="1">
        <f t="array" aca="1" ref="AI19" ca="1">RANK(INDIRECT("'"&amp;_xlfn.CONCAT("alpha ",AI$2)&amp;"'!"&amp;_xlfn.CONCAT(AI$84,$D101)),INDIRECT("'"&amp;_xlfn.CONCAT("alpha ",AI$2)&amp;"'!"&amp;_xlfn.CONCAT("B",$D101)):INDIRECT("'"&amp;_xlfn.CONCAT("alpha ",AI$2)&amp;"'!"&amp;_xlfn.CONCAT("AA",$D101)))</f>
        <v>1</v>
      </c>
      <c r="AJ19" s="136" cm="1">
        <f t="array" aca="1" ref="AJ19" ca="1">RANK(INDIRECT("'"&amp;_xlfn.CONCAT("alpha ",AJ$2)&amp;"'!"&amp;_xlfn.CONCAT(AJ$84,$D101)),INDIRECT("'"&amp;_xlfn.CONCAT("alpha ",AJ$2)&amp;"'!"&amp;_xlfn.CONCAT("B",$D101)):INDIRECT("'"&amp;_xlfn.CONCAT("alpha ",AJ$2)&amp;"'!"&amp;_xlfn.CONCAT("AA",$D101)))</f>
        <v>23</v>
      </c>
      <c r="AK19" s="125" cm="1">
        <f t="array" aca="1" ref="AK19" ca="1">RANK(INDIRECT("'"&amp;_xlfn.CONCAT("alpha ",AK$2)&amp;"'!"&amp;_xlfn.CONCAT(AK$84,$D101)),INDIRECT("'"&amp;_xlfn.CONCAT("alpha ",AK$2)&amp;"'!"&amp;_xlfn.CONCAT("B",$D101)):INDIRECT("'"&amp;_xlfn.CONCAT("alpha ",AK$2)&amp;"'!"&amp;_xlfn.CONCAT("AA",$D101)))</f>
        <v>26</v>
      </c>
      <c r="AL19" s="125" cm="1">
        <f t="array" aca="1" ref="AL19" ca="1">RANK(INDIRECT("'"&amp;_xlfn.CONCAT("alpha ",AL$2)&amp;"'!"&amp;_xlfn.CONCAT(AL$84,$D101)),INDIRECT("'"&amp;_xlfn.CONCAT("alpha ",AL$2)&amp;"'!"&amp;_xlfn.CONCAT("B",$D101)):INDIRECT("'"&amp;_xlfn.CONCAT("alpha ",AL$2)&amp;"'!"&amp;_xlfn.CONCAT("AA",$D101)))</f>
        <v>1</v>
      </c>
      <c r="AM19" s="143" cm="1">
        <f t="array" aca="1" ref="AM19" ca="1">RANK(INDIRECT("'"&amp;_xlfn.CONCAT("alpha ",AM$2)&amp;"'!"&amp;_xlfn.CONCAT(AM$84,$D101)),INDIRECT("'"&amp;_xlfn.CONCAT("alpha ",AM$2)&amp;"'!"&amp;_xlfn.CONCAT("B",$D101)):INDIRECT("'"&amp;_xlfn.CONCAT("alpha ",AM$2)&amp;"'!"&amp;_xlfn.CONCAT("AA",$D101)))</f>
        <v>1</v>
      </c>
      <c r="AN19" s="136" cm="1">
        <f t="array" aca="1" ref="AN19" ca="1">RANK(INDIRECT("'"&amp;_xlfn.CONCAT("alpha ",AN$2)&amp;"'!"&amp;_xlfn.CONCAT(AN$84,$D101)),INDIRECT("'"&amp;_xlfn.CONCAT("alpha ",AN$2)&amp;"'!"&amp;_xlfn.CONCAT("B",$D101)):INDIRECT("'"&amp;_xlfn.CONCAT("alpha ",AN$2)&amp;"'!"&amp;_xlfn.CONCAT("AA",$D101)))</f>
        <v>3</v>
      </c>
      <c r="AO19" s="125" cm="1">
        <f t="array" aca="1" ref="AO19" ca="1">RANK(INDIRECT("'"&amp;_xlfn.CONCAT("alpha ",AO$2)&amp;"'!"&amp;_xlfn.CONCAT(AO$84,$D101)),INDIRECT("'"&amp;_xlfn.CONCAT("alpha ",AO$2)&amp;"'!"&amp;_xlfn.CONCAT("B",$D101)):INDIRECT("'"&amp;_xlfn.CONCAT("alpha ",AO$2)&amp;"'!"&amp;_xlfn.CONCAT("AA",$D101)))</f>
        <v>3</v>
      </c>
      <c r="AP19" s="125" cm="1">
        <f t="array" aca="1" ref="AP19" ca="1">RANK(INDIRECT("'"&amp;_xlfn.CONCAT("alpha ",AP$2)&amp;"'!"&amp;_xlfn.CONCAT(AP$84,$D101)),INDIRECT("'"&amp;_xlfn.CONCAT("alpha ",AP$2)&amp;"'!"&amp;_xlfn.CONCAT("B",$D101)):INDIRECT("'"&amp;_xlfn.CONCAT("alpha ",AP$2)&amp;"'!"&amp;_xlfn.CONCAT("AA",$D101)))</f>
        <v>1</v>
      </c>
      <c r="AQ19" s="143" cm="1">
        <f t="array" aca="1" ref="AQ19" ca="1">RANK(INDIRECT("'"&amp;_xlfn.CONCAT("alpha ",AQ$2)&amp;"'!"&amp;_xlfn.CONCAT(AQ$84,$D101)),INDIRECT("'"&amp;_xlfn.CONCAT("alpha ",AQ$2)&amp;"'!"&amp;_xlfn.CONCAT("B",$D101)):INDIRECT("'"&amp;_xlfn.CONCAT("alpha ",AQ$2)&amp;"'!"&amp;_xlfn.CONCAT("AA",$D101)))</f>
        <v>1</v>
      </c>
      <c r="AR19" s="136" cm="1">
        <f t="array" aca="1" ref="AR19" ca="1">RANK(INDIRECT("'"&amp;_xlfn.CONCAT("alpha ",AR$2)&amp;"'!"&amp;_xlfn.CONCAT(AR$84,$D101)),INDIRECT("'"&amp;_xlfn.CONCAT("alpha ",AR$2)&amp;"'!"&amp;_xlfn.CONCAT("B",$D101)):INDIRECT("'"&amp;_xlfn.CONCAT("alpha ",AR$2)&amp;"'!"&amp;_xlfn.CONCAT("AA",$D101)))</f>
        <v>5</v>
      </c>
      <c r="AS19" s="125" cm="1">
        <f t="array" aca="1" ref="AS19" ca="1">RANK(INDIRECT("'"&amp;_xlfn.CONCAT("alpha ",AS$2)&amp;"'!"&amp;_xlfn.CONCAT(AS$84,$D101)),INDIRECT("'"&amp;_xlfn.CONCAT("alpha ",AS$2)&amp;"'!"&amp;_xlfn.CONCAT("B",$D101)):INDIRECT("'"&amp;_xlfn.CONCAT("alpha ",AS$2)&amp;"'!"&amp;_xlfn.CONCAT("AA",$D101)))</f>
        <v>5</v>
      </c>
      <c r="AT19" s="125" cm="1">
        <f t="array" aca="1" ref="AT19" ca="1">RANK(INDIRECT("'"&amp;_xlfn.CONCAT("alpha ",AT$2)&amp;"'!"&amp;_xlfn.CONCAT(AT$84,$D101)),INDIRECT("'"&amp;_xlfn.CONCAT("alpha ",AT$2)&amp;"'!"&amp;_xlfn.CONCAT("B",$D101)):INDIRECT("'"&amp;_xlfn.CONCAT("alpha ",AT$2)&amp;"'!"&amp;_xlfn.CONCAT("AA",$D101)))</f>
        <v>1</v>
      </c>
      <c r="AU19" s="143" cm="1">
        <f t="array" aca="1" ref="AU19" ca="1">RANK(INDIRECT("'"&amp;_xlfn.CONCAT("alpha ",AU$2)&amp;"'!"&amp;_xlfn.CONCAT(AU$84,$D101)),INDIRECT("'"&amp;_xlfn.CONCAT("alpha ",AU$2)&amp;"'!"&amp;_xlfn.CONCAT("B",$D101)):INDIRECT("'"&amp;_xlfn.CONCAT("alpha ",AU$2)&amp;"'!"&amp;_xlfn.CONCAT("AA",$D101)))</f>
        <v>1</v>
      </c>
      <c r="AV19" s="136" cm="1">
        <f t="array" aca="1" ref="AV19" ca="1">RANK(INDIRECT("'"&amp;_xlfn.CONCAT("alpha ",AV$2)&amp;"'!"&amp;_xlfn.CONCAT(AV$84,$D101)),INDIRECT("'"&amp;_xlfn.CONCAT("alpha ",AV$2)&amp;"'!"&amp;_xlfn.CONCAT("B",$D101)):INDIRECT("'"&amp;_xlfn.CONCAT("alpha ",AV$2)&amp;"'!"&amp;_xlfn.CONCAT("AA",$D101)))</f>
        <v>2</v>
      </c>
      <c r="AW19" s="125" cm="1">
        <f t="array" aca="1" ref="AW19" ca="1">RANK(INDIRECT("'"&amp;_xlfn.CONCAT("alpha ",AW$2)&amp;"'!"&amp;_xlfn.CONCAT(AW$84,$D101)),INDIRECT("'"&amp;_xlfn.CONCAT("alpha ",AW$2)&amp;"'!"&amp;_xlfn.CONCAT("B",$D101)):INDIRECT("'"&amp;_xlfn.CONCAT("alpha ",AW$2)&amp;"'!"&amp;_xlfn.CONCAT("AA",$D101)))</f>
        <v>4</v>
      </c>
      <c r="AX19" s="125" cm="1">
        <f t="array" aca="1" ref="AX19" ca="1">RANK(INDIRECT("'"&amp;_xlfn.CONCAT("alpha ",AX$2)&amp;"'!"&amp;_xlfn.CONCAT(AX$84,$D101)),INDIRECT("'"&amp;_xlfn.CONCAT("alpha ",AX$2)&amp;"'!"&amp;_xlfn.CONCAT("B",$D101)):INDIRECT("'"&amp;_xlfn.CONCAT("alpha ",AX$2)&amp;"'!"&amp;_xlfn.CONCAT("AA",$D101)))</f>
        <v>1</v>
      </c>
      <c r="AY19" s="143" cm="1">
        <f t="array" aca="1" ref="AY19" ca="1">RANK(INDIRECT("'"&amp;_xlfn.CONCAT("alpha ",AY$2)&amp;"'!"&amp;_xlfn.CONCAT(AY$84,$D101)),INDIRECT("'"&amp;_xlfn.CONCAT("alpha ",AY$2)&amp;"'!"&amp;_xlfn.CONCAT("B",$D101)):INDIRECT("'"&amp;_xlfn.CONCAT("alpha ",AY$2)&amp;"'!"&amp;_xlfn.CONCAT("AA",$D101)))</f>
        <v>1</v>
      </c>
      <c r="AZ19" s="136" cm="1">
        <f t="array" aca="1" ref="AZ19" ca="1">RANK(INDIRECT("'"&amp;_xlfn.CONCAT("alpha ",AZ$2)&amp;"'!"&amp;_xlfn.CONCAT(AZ$84,$D101)),INDIRECT("'"&amp;_xlfn.CONCAT("alpha ",AZ$2)&amp;"'!"&amp;_xlfn.CONCAT("B",$D101)):INDIRECT("'"&amp;_xlfn.CONCAT("alpha ",AZ$2)&amp;"'!"&amp;_xlfn.CONCAT("AA",$D101)))</f>
        <v>7</v>
      </c>
      <c r="BA19" s="125" cm="1">
        <f t="array" aca="1" ref="BA19" ca="1">RANK(INDIRECT("'"&amp;_xlfn.CONCAT("alpha ",BA$2)&amp;"'!"&amp;_xlfn.CONCAT(BA$84,$D101)),INDIRECT("'"&amp;_xlfn.CONCAT("alpha ",BA$2)&amp;"'!"&amp;_xlfn.CONCAT("B",$D101)):INDIRECT("'"&amp;_xlfn.CONCAT("alpha ",BA$2)&amp;"'!"&amp;_xlfn.CONCAT("AA",$D101)))</f>
        <v>7</v>
      </c>
      <c r="BB19" s="125" cm="1">
        <f t="array" aca="1" ref="BB19" ca="1">RANK(INDIRECT("'"&amp;_xlfn.CONCAT("alpha ",BB$2)&amp;"'!"&amp;_xlfn.CONCAT(BB$84,$D101)),INDIRECT("'"&amp;_xlfn.CONCAT("alpha ",BB$2)&amp;"'!"&amp;_xlfn.CONCAT("B",$D101)):INDIRECT("'"&amp;_xlfn.CONCAT("alpha ",BB$2)&amp;"'!"&amp;_xlfn.CONCAT("AA",$D101)))</f>
        <v>1</v>
      </c>
      <c r="BC19" s="143" cm="1">
        <f t="array" aca="1" ref="BC19" ca="1">RANK(INDIRECT("'"&amp;_xlfn.CONCAT("alpha ",BC$2)&amp;"'!"&amp;_xlfn.CONCAT(BC$84,$D101)),INDIRECT("'"&amp;_xlfn.CONCAT("alpha ",BC$2)&amp;"'!"&amp;_xlfn.CONCAT("B",$D101)):INDIRECT("'"&amp;_xlfn.CONCAT("alpha ",BC$2)&amp;"'!"&amp;_xlfn.CONCAT("AA",$D101)))</f>
        <v>1</v>
      </c>
      <c r="BD19" s="136" cm="1">
        <f t="array" aca="1" ref="BD19" ca="1">RANK(INDIRECT("'"&amp;_xlfn.CONCAT("alpha ",BD$2)&amp;"'!"&amp;_xlfn.CONCAT(BD$84,$D101)),INDIRECT("'"&amp;_xlfn.CONCAT("alpha ",BD$2)&amp;"'!"&amp;_xlfn.CONCAT("B",$D101)):INDIRECT("'"&amp;_xlfn.CONCAT("alpha ",BD$2)&amp;"'!"&amp;_xlfn.CONCAT("AA",$D101)))</f>
        <v>9</v>
      </c>
      <c r="BE19" s="125" cm="1">
        <f t="array" aca="1" ref="BE19" ca="1">RANK(INDIRECT("'"&amp;_xlfn.CONCAT("alpha ",BE$2)&amp;"'!"&amp;_xlfn.CONCAT(BE$84,$D101)),INDIRECT("'"&amp;_xlfn.CONCAT("alpha ",BE$2)&amp;"'!"&amp;_xlfn.CONCAT("B",$D101)):INDIRECT("'"&amp;_xlfn.CONCAT("alpha ",BE$2)&amp;"'!"&amp;_xlfn.CONCAT("AA",$D101)))</f>
        <v>9</v>
      </c>
      <c r="BF19" s="125" cm="1">
        <f t="array" aca="1" ref="BF19" ca="1">RANK(INDIRECT("'"&amp;_xlfn.CONCAT("alpha ",BF$2)&amp;"'!"&amp;_xlfn.CONCAT(BF$84,$D101)),INDIRECT("'"&amp;_xlfn.CONCAT("alpha ",BF$2)&amp;"'!"&amp;_xlfn.CONCAT("B",$D101)):INDIRECT("'"&amp;_xlfn.CONCAT("alpha ",BF$2)&amp;"'!"&amp;_xlfn.CONCAT("AA",$D101)))</f>
        <v>1</v>
      </c>
      <c r="BG19" s="143" cm="1">
        <f t="array" aca="1" ref="BG19" ca="1">RANK(INDIRECT("'"&amp;_xlfn.CONCAT("alpha ",BG$2)&amp;"'!"&amp;_xlfn.CONCAT(BG$84,$D101)),INDIRECT("'"&amp;_xlfn.CONCAT("alpha ",BG$2)&amp;"'!"&amp;_xlfn.CONCAT("B",$D101)):INDIRECT("'"&amp;_xlfn.CONCAT("alpha ",BG$2)&amp;"'!"&amp;_xlfn.CONCAT("AA",$D101)))</f>
        <v>1</v>
      </c>
      <c r="BH19" s="136" cm="1">
        <f t="array" aca="1" ref="BH19" ca="1">RANK(INDIRECT("'"&amp;_xlfn.CONCAT("alpha ",BH$2)&amp;"'!"&amp;_xlfn.CONCAT(BH$84,$D101)),INDIRECT("'"&amp;_xlfn.CONCAT("alpha ",BH$2)&amp;"'!"&amp;_xlfn.CONCAT("B",$D101)):INDIRECT("'"&amp;_xlfn.CONCAT("alpha ",BH$2)&amp;"'!"&amp;_xlfn.CONCAT("AA",$D101)))</f>
        <v>4</v>
      </c>
      <c r="BI19" s="125" cm="1">
        <f t="array" aca="1" ref="BI19" ca="1">RANK(INDIRECT("'"&amp;_xlfn.CONCAT("alpha ",BI$2)&amp;"'!"&amp;_xlfn.CONCAT(BI$84,$D101)),INDIRECT("'"&amp;_xlfn.CONCAT("alpha ",BI$2)&amp;"'!"&amp;_xlfn.CONCAT("B",$D101)):INDIRECT("'"&amp;_xlfn.CONCAT("alpha ",BI$2)&amp;"'!"&amp;_xlfn.CONCAT("AA",$D101)))</f>
        <v>8</v>
      </c>
      <c r="BJ19" s="125" cm="1">
        <f t="array" aca="1" ref="BJ19" ca="1">RANK(INDIRECT("'"&amp;_xlfn.CONCAT("alpha ",BJ$2)&amp;"'!"&amp;_xlfn.CONCAT(BJ$84,$D101)),INDIRECT("'"&amp;_xlfn.CONCAT("alpha ",BJ$2)&amp;"'!"&amp;_xlfn.CONCAT("B",$D101)):INDIRECT("'"&amp;_xlfn.CONCAT("alpha ",BJ$2)&amp;"'!"&amp;_xlfn.CONCAT("AA",$D101)))</f>
        <v>1</v>
      </c>
      <c r="BK19" s="143" cm="1">
        <f t="array" aca="1" ref="BK19" ca="1">RANK(INDIRECT("'"&amp;_xlfn.CONCAT("alpha ",BK$2)&amp;"'!"&amp;_xlfn.CONCAT(BK$84,$D101)),INDIRECT("'"&amp;_xlfn.CONCAT("alpha ",BK$2)&amp;"'!"&amp;_xlfn.CONCAT("B",$D101)):INDIRECT("'"&amp;_xlfn.CONCAT("alpha ",BK$2)&amp;"'!"&amp;_xlfn.CONCAT("AA",$D101)))</f>
        <v>1</v>
      </c>
      <c r="BL19" s="136" cm="1">
        <f t="array" aca="1" ref="BL19" ca="1">RANK(INDIRECT("'"&amp;_xlfn.CONCAT("alpha ",BL$2)&amp;"'!"&amp;_xlfn.CONCAT(BL$84,$D101)),INDIRECT("'"&amp;_xlfn.CONCAT("alpha ",BL$2)&amp;"'!"&amp;_xlfn.CONCAT("B",$D101)):INDIRECT("'"&amp;_xlfn.CONCAT("alpha ",BL$2)&amp;"'!"&amp;_xlfn.CONCAT("AA",$D101)))</f>
        <v>6</v>
      </c>
      <c r="BM19" s="125" cm="1">
        <f t="array" aca="1" ref="BM19" ca="1">RANK(INDIRECT("'"&amp;_xlfn.CONCAT("alpha ",BM$2)&amp;"'!"&amp;_xlfn.CONCAT(BM$84,$D101)),INDIRECT("'"&amp;_xlfn.CONCAT("alpha ",BM$2)&amp;"'!"&amp;_xlfn.CONCAT("B",$D101)):INDIRECT("'"&amp;_xlfn.CONCAT("alpha ",BM$2)&amp;"'!"&amp;_xlfn.CONCAT("AA",$D101)))</f>
        <v>2</v>
      </c>
      <c r="BN19" s="125" cm="1">
        <f t="array" aca="1" ref="BN19" ca="1">RANK(INDIRECT("'"&amp;_xlfn.CONCAT("alpha ",BN$2)&amp;"'!"&amp;_xlfn.CONCAT(BN$84,$D101)),INDIRECT("'"&amp;_xlfn.CONCAT("alpha ",BN$2)&amp;"'!"&amp;_xlfn.CONCAT("B",$D101)):INDIRECT("'"&amp;_xlfn.CONCAT("alpha ",BN$2)&amp;"'!"&amp;_xlfn.CONCAT("AA",$D101)))</f>
        <v>1</v>
      </c>
      <c r="BO19" s="143" cm="1">
        <f t="array" aca="1" ref="BO19" ca="1">RANK(INDIRECT("'"&amp;_xlfn.CONCAT("alpha ",BO$2)&amp;"'!"&amp;_xlfn.CONCAT(BO$84,$D101)),INDIRECT("'"&amp;_xlfn.CONCAT("alpha ",BO$2)&amp;"'!"&amp;_xlfn.CONCAT("B",$D101)):INDIRECT("'"&amp;_xlfn.CONCAT("alpha ",BO$2)&amp;"'!"&amp;_xlfn.CONCAT("AA",$D101)))</f>
        <v>1</v>
      </c>
      <c r="BP19" s="136" cm="1">
        <f t="array" aca="1" ref="BP19" ca="1">RANK(INDIRECT("'"&amp;_xlfn.CONCAT("alpha ",BP$2)&amp;"'!"&amp;_xlfn.CONCAT(BP$84,$D101)),INDIRECT("'"&amp;_xlfn.CONCAT("alpha ",BP$2)&amp;"'!"&amp;_xlfn.CONCAT("B",$D101)):INDIRECT("'"&amp;_xlfn.CONCAT("alpha ",BP$2)&amp;"'!"&amp;_xlfn.CONCAT("AA",$D101)))</f>
        <v>8</v>
      </c>
      <c r="BQ19" s="125" cm="1">
        <f t="array" aca="1" ref="BQ19" ca="1">RANK(INDIRECT("'"&amp;_xlfn.CONCAT("alpha ",BQ$2)&amp;"'!"&amp;_xlfn.CONCAT(BQ$84,$D101)),INDIRECT("'"&amp;_xlfn.CONCAT("alpha ",BQ$2)&amp;"'!"&amp;_xlfn.CONCAT("B",$D101)):INDIRECT("'"&amp;_xlfn.CONCAT("alpha ",BQ$2)&amp;"'!"&amp;_xlfn.CONCAT("AA",$D101)))</f>
        <v>6</v>
      </c>
      <c r="BR19" s="125" cm="1">
        <f t="array" aca="1" ref="BR19" ca="1">RANK(INDIRECT("'"&amp;_xlfn.CONCAT("alpha ",BR$2)&amp;"'!"&amp;_xlfn.CONCAT(BR$84,$D101)),INDIRECT("'"&amp;_xlfn.CONCAT("alpha ",BR$2)&amp;"'!"&amp;_xlfn.CONCAT("B",$D101)):INDIRECT("'"&amp;_xlfn.CONCAT("alpha ",BR$2)&amp;"'!"&amp;_xlfn.CONCAT("AA",$D101)))</f>
        <v>1</v>
      </c>
      <c r="BS19" s="143" cm="1">
        <f t="array" aca="1" ref="BS19" ca="1">RANK(INDIRECT("'"&amp;_xlfn.CONCAT("alpha ",BS$2)&amp;"'!"&amp;_xlfn.CONCAT(BS$84,$D101)),INDIRECT("'"&amp;_xlfn.CONCAT("alpha ",BS$2)&amp;"'!"&amp;_xlfn.CONCAT("B",$D101)):INDIRECT("'"&amp;_xlfn.CONCAT("alpha ",BS$2)&amp;"'!"&amp;_xlfn.CONCAT("AA",$D101)))</f>
        <v>1</v>
      </c>
      <c r="BT19" s="136" cm="1">
        <f t="array" aca="1" ref="BT19" ca="1">RANK(INDIRECT("'"&amp;_xlfn.CONCAT("alpha ",BT$2)&amp;"'!"&amp;_xlfn.CONCAT(BT$84,$D101)),INDIRECT("'"&amp;_xlfn.CONCAT("alpha ",BT$2)&amp;"'!"&amp;_xlfn.CONCAT("B",$D101)):INDIRECT("'"&amp;_xlfn.CONCAT("alpha ",BT$2)&amp;"'!"&amp;_xlfn.CONCAT("AA",$D101)))</f>
        <v>1</v>
      </c>
      <c r="BU19" s="125" cm="1">
        <f t="array" aca="1" ref="BU19" ca="1">RANK(INDIRECT("'"&amp;_xlfn.CONCAT("alpha ",BU$2)&amp;"'!"&amp;_xlfn.CONCAT(BU$84,$D101)),INDIRECT("'"&amp;_xlfn.CONCAT("alpha ",BU$2)&amp;"'!"&amp;_xlfn.CONCAT("B",$D101)):INDIRECT("'"&amp;_xlfn.CONCAT("alpha ",BU$2)&amp;"'!"&amp;_xlfn.CONCAT("AA",$D101)))</f>
        <v>1</v>
      </c>
      <c r="BV19" s="125" cm="1">
        <f t="array" aca="1" ref="BV19" ca="1">RANK(INDIRECT("'"&amp;_xlfn.CONCAT("alpha ",BV$2)&amp;"'!"&amp;_xlfn.CONCAT(BV$84,$D101)),INDIRECT("'"&amp;_xlfn.CONCAT("alpha ",BV$2)&amp;"'!"&amp;_xlfn.CONCAT("B",$D101)):INDIRECT("'"&amp;_xlfn.CONCAT("alpha ",BV$2)&amp;"'!"&amp;_xlfn.CONCAT("AA",$D101)))</f>
        <v>1</v>
      </c>
      <c r="BW19" s="143" cm="1">
        <f t="array" aca="1" ref="BW19" ca="1">RANK(INDIRECT("'"&amp;_xlfn.CONCAT("alpha ",BW$2)&amp;"'!"&amp;_xlfn.CONCAT(BW$84,$D101)),INDIRECT("'"&amp;_xlfn.CONCAT("alpha ",BW$2)&amp;"'!"&amp;_xlfn.CONCAT("B",$D101)):INDIRECT("'"&amp;_xlfn.CONCAT("alpha ",BW$2)&amp;"'!"&amp;_xlfn.CONCAT("AA",$D101)))</f>
        <v>1</v>
      </c>
      <c r="BX19" s="136" cm="1">
        <f t="array" aca="1" ref="BX19" ca="1">RANK(INDIRECT("'"&amp;_xlfn.CONCAT("alpha ",BX$2)&amp;"'!"&amp;_xlfn.CONCAT(BX$84,$D101)),INDIRECT("'"&amp;_xlfn.CONCAT("alpha ",BX$2)&amp;"'!"&amp;_xlfn.CONCAT("B",$D101)):INDIRECT("'"&amp;_xlfn.CONCAT("alpha ",BX$2)&amp;"'!"&amp;_xlfn.CONCAT("AA",$D101)))</f>
        <v>14</v>
      </c>
      <c r="BY19" s="125" cm="1">
        <f t="array" aca="1" ref="BY19" ca="1">RANK(INDIRECT("'"&amp;_xlfn.CONCAT("alpha ",BY$2)&amp;"'!"&amp;_xlfn.CONCAT(BY$84,$D101)),INDIRECT("'"&amp;_xlfn.CONCAT("alpha ",BY$2)&amp;"'!"&amp;_xlfn.CONCAT("B",$D101)):INDIRECT("'"&amp;_xlfn.CONCAT("alpha ",BY$2)&amp;"'!"&amp;_xlfn.CONCAT("AA",$D101)))</f>
        <v>14</v>
      </c>
      <c r="BZ19" s="125" cm="1">
        <f t="array" aca="1" ref="BZ19" ca="1">RANK(INDIRECT("'"&amp;_xlfn.CONCAT("alpha ",BZ$2)&amp;"'!"&amp;_xlfn.CONCAT(BZ$84,$D101)),INDIRECT("'"&amp;_xlfn.CONCAT("alpha ",BZ$2)&amp;"'!"&amp;_xlfn.CONCAT("B",$D101)):INDIRECT("'"&amp;_xlfn.CONCAT("alpha ",BZ$2)&amp;"'!"&amp;_xlfn.CONCAT("AA",$D101)))</f>
        <v>1</v>
      </c>
      <c r="CA19" s="143" cm="1">
        <f t="array" aca="1" ref="CA19" ca="1">RANK(INDIRECT("'"&amp;_xlfn.CONCAT("alpha ",CA$2)&amp;"'!"&amp;_xlfn.CONCAT(CA$84,$D101)),INDIRECT("'"&amp;_xlfn.CONCAT("alpha ",CA$2)&amp;"'!"&amp;_xlfn.CONCAT("B",$D101)):INDIRECT("'"&amp;_xlfn.CONCAT("alpha ",CA$2)&amp;"'!"&amp;_xlfn.CONCAT("AA",$D101)))</f>
        <v>1</v>
      </c>
      <c r="CB19" s="136" cm="1">
        <f t="array" aca="1" ref="CB19" ca="1">RANK(INDIRECT("'"&amp;_xlfn.CONCAT("alpha ",CB$2)&amp;"'!"&amp;_xlfn.CONCAT(CB$84,$D101)),INDIRECT("'"&amp;_xlfn.CONCAT("alpha ",CB$2)&amp;"'!"&amp;_xlfn.CONCAT("B",$D101)):INDIRECT("'"&amp;_xlfn.CONCAT("alpha ",CB$2)&amp;"'!"&amp;_xlfn.CONCAT("AA",$D101)))</f>
        <v>12</v>
      </c>
      <c r="CC19" s="125" cm="1">
        <f t="array" aca="1" ref="CC19" ca="1">RANK(INDIRECT("'"&amp;_xlfn.CONCAT("alpha ",CC$2)&amp;"'!"&amp;_xlfn.CONCAT(CC$84,$D101)),INDIRECT("'"&amp;_xlfn.CONCAT("alpha ",CC$2)&amp;"'!"&amp;_xlfn.CONCAT("B",$D101)):INDIRECT("'"&amp;_xlfn.CONCAT("alpha ",CC$2)&amp;"'!"&amp;_xlfn.CONCAT("AA",$D101)))</f>
        <v>13</v>
      </c>
      <c r="CD19" s="125" cm="1">
        <f t="array" aca="1" ref="CD19" ca="1">RANK(INDIRECT("'"&amp;_xlfn.CONCAT("alpha ",CD$2)&amp;"'!"&amp;_xlfn.CONCAT(CD$84,$D101)),INDIRECT("'"&amp;_xlfn.CONCAT("alpha ",CD$2)&amp;"'!"&amp;_xlfn.CONCAT("B",$D101)):INDIRECT("'"&amp;_xlfn.CONCAT("alpha ",CD$2)&amp;"'!"&amp;_xlfn.CONCAT("AA",$D101)))</f>
        <v>1</v>
      </c>
      <c r="CE19" s="143" cm="1">
        <f t="array" aca="1" ref="CE19" ca="1">RANK(INDIRECT("'"&amp;_xlfn.CONCAT("alpha ",CE$2)&amp;"'!"&amp;_xlfn.CONCAT(CE$84,$D101)),INDIRECT("'"&amp;_xlfn.CONCAT("alpha ",CE$2)&amp;"'!"&amp;_xlfn.CONCAT("B",$D101)):INDIRECT("'"&amp;_xlfn.CONCAT("alpha ",CE$2)&amp;"'!"&amp;_xlfn.CONCAT("AA",$D101)))</f>
        <v>1</v>
      </c>
      <c r="CF19" s="136" cm="1">
        <f t="array" aca="1" ref="CF19" ca="1">RANK(INDIRECT("'"&amp;_xlfn.CONCAT("alpha ",CF$2)&amp;"'!"&amp;_xlfn.CONCAT(CF$84,$D101)),INDIRECT("'"&amp;_xlfn.CONCAT("alpha ",CF$2)&amp;"'!"&amp;_xlfn.CONCAT("B",$D101)):INDIRECT("'"&amp;_xlfn.CONCAT("alpha ",CF$2)&amp;"'!"&amp;_xlfn.CONCAT("AA",$D101)))</f>
        <v>13</v>
      </c>
      <c r="CG19" s="125" cm="1">
        <f t="array" aca="1" ref="CG19" ca="1">RANK(INDIRECT("'"&amp;_xlfn.CONCAT("alpha ",CG$2)&amp;"'!"&amp;_xlfn.CONCAT(CG$84,$D101)),INDIRECT("'"&amp;_xlfn.CONCAT("alpha ",CG$2)&amp;"'!"&amp;_xlfn.CONCAT("B",$D101)):INDIRECT("'"&amp;_xlfn.CONCAT("alpha ",CG$2)&amp;"'!"&amp;_xlfn.CONCAT("AA",$D101)))</f>
        <v>10</v>
      </c>
      <c r="CH19" s="125" cm="1">
        <f t="array" aca="1" ref="CH19" ca="1">RANK(INDIRECT("'"&amp;_xlfn.CONCAT("alpha ",CH$2)&amp;"'!"&amp;_xlfn.CONCAT(CH$84,$D101)),INDIRECT("'"&amp;_xlfn.CONCAT("alpha ",CH$2)&amp;"'!"&amp;_xlfn.CONCAT("B",$D101)):INDIRECT("'"&amp;_xlfn.CONCAT("alpha ",CH$2)&amp;"'!"&amp;_xlfn.CONCAT("AA",$D101)))</f>
        <v>1</v>
      </c>
      <c r="CI19" s="143" cm="1">
        <f t="array" aca="1" ref="CI19" ca="1">RANK(INDIRECT("'"&amp;_xlfn.CONCAT("alpha ",CI$2)&amp;"'!"&amp;_xlfn.CONCAT(CI$84,$D101)),INDIRECT("'"&amp;_xlfn.CONCAT("alpha ",CI$2)&amp;"'!"&amp;_xlfn.CONCAT("B",$D101)):INDIRECT("'"&amp;_xlfn.CONCAT("alpha ",CI$2)&amp;"'!"&amp;_xlfn.CONCAT("AA",$D101)))</f>
        <v>1</v>
      </c>
      <c r="CJ19" s="136" cm="1">
        <f t="array" aca="1" ref="CJ19" ca="1">RANK(INDIRECT("'"&amp;_xlfn.CONCAT("alpha ",CJ$2)&amp;"'!"&amp;_xlfn.CONCAT(CJ$84,$D101)),INDIRECT("'"&amp;_xlfn.CONCAT("alpha ",CJ$2)&amp;"'!"&amp;_xlfn.CONCAT("B",$D101)):INDIRECT("'"&amp;_xlfn.CONCAT("alpha ",CJ$2)&amp;"'!"&amp;_xlfn.CONCAT("AA",$D101)))</f>
        <v>16</v>
      </c>
      <c r="CK19" s="125" cm="1">
        <f t="array" aca="1" ref="CK19" ca="1">RANK(INDIRECT("'"&amp;_xlfn.CONCAT("alpha ",CK$2)&amp;"'!"&amp;_xlfn.CONCAT(CK$84,$D101)),INDIRECT("'"&amp;_xlfn.CONCAT("alpha ",CK$2)&amp;"'!"&amp;_xlfn.CONCAT("B",$D101)):INDIRECT("'"&amp;_xlfn.CONCAT("alpha ",CK$2)&amp;"'!"&amp;_xlfn.CONCAT("AA",$D101)))</f>
        <v>15</v>
      </c>
      <c r="CL19" s="125" cm="1">
        <f t="array" aca="1" ref="CL19" ca="1">RANK(INDIRECT("'"&amp;_xlfn.CONCAT("alpha ",CL$2)&amp;"'!"&amp;_xlfn.CONCAT(CL$84,$D101)),INDIRECT("'"&amp;_xlfn.CONCAT("alpha ",CL$2)&amp;"'!"&amp;_xlfn.CONCAT("B",$D101)):INDIRECT("'"&amp;_xlfn.CONCAT("alpha ",CL$2)&amp;"'!"&amp;_xlfn.CONCAT("AA",$D101)))</f>
        <v>1</v>
      </c>
      <c r="CM19" s="143" cm="1">
        <f t="array" aca="1" ref="CM19" ca="1">RANK(INDIRECT("'"&amp;_xlfn.CONCAT("alpha ",CM$2)&amp;"'!"&amp;_xlfn.CONCAT(CM$84,$D101)),INDIRECT("'"&amp;_xlfn.CONCAT("alpha ",CM$2)&amp;"'!"&amp;_xlfn.CONCAT("B",$D101)):INDIRECT("'"&amp;_xlfn.CONCAT("alpha ",CM$2)&amp;"'!"&amp;_xlfn.CONCAT("AA",$D101)))</f>
        <v>1</v>
      </c>
      <c r="CN19" s="136" cm="1">
        <f t="array" aca="1" ref="CN19" ca="1">RANK(INDIRECT("'"&amp;_xlfn.CONCAT("alpha ",CN$2)&amp;"'!"&amp;_xlfn.CONCAT(CN$84,$D101)),INDIRECT("'"&amp;_xlfn.CONCAT("alpha ",CN$2)&amp;"'!"&amp;_xlfn.CONCAT("B",$D101)):INDIRECT("'"&amp;_xlfn.CONCAT("alpha ",CN$2)&amp;"'!"&amp;_xlfn.CONCAT("AA",$D101)))</f>
        <v>15</v>
      </c>
      <c r="CO19" s="125" cm="1">
        <f t="array" aca="1" ref="CO19" ca="1">RANK(INDIRECT("'"&amp;_xlfn.CONCAT("alpha ",CO$2)&amp;"'!"&amp;_xlfn.CONCAT(CO$84,$D101)),INDIRECT("'"&amp;_xlfn.CONCAT("alpha ",CO$2)&amp;"'!"&amp;_xlfn.CONCAT("B",$D101)):INDIRECT("'"&amp;_xlfn.CONCAT("alpha ",CO$2)&amp;"'!"&amp;_xlfn.CONCAT("AA",$D101)))</f>
        <v>17</v>
      </c>
      <c r="CP19" s="125" cm="1">
        <f t="array" aca="1" ref="CP19" ca="1">RANK(INDIRECT("'"&amp;_xlfn.CONCAT("alpha ",CP$2)&amp;"'!"&amp;_xlfn.CONCAT(CP$84,$D101)),INDIRECT("'"&amp;_xlfn.CONCAT("alpha ",CP$2)&amp;"'!"&amp;_xlfn.CONCAT("B",$D101)):INDIRECT("'"&amp;_xlfn.CONCAT("alpha ",CP$2)&amp;"'!"&amp;_xlfn.CONCAT("AA",$D101)))</f>
        <v>1</v>
      </c>
      <c r="CQ19" s="134" cm="1">
        <f t="array" aca="1" ref="CQ19" ca="1">RANK(INDIRECT("'"&amp;_xlfn.CONCAT("alpha ",CQ$2)&amp;"'!"&amp;_xlfn.CONCAT(CQ$84,$D101)),INDIRECT("'"&amp;_xlfn.CONCAT("alpha ",CQ$2)&amp;"'!"&amp;_xlfn.CONCAT("B",$D101)):INDIRECT("'"&amp;_xlfn.CONCAT("alpha ",CQ$2)&amp;"'!"&amp;_xlfn.CONCAT("AA",$D101)))</f>
        <v>1</v>
      </c>
      <c r="CR19" s="142" cm="1">
        <f t="array" aca="1" ref="CR19" ca="1">RANK(INDIRECT("'"&amp;_xlfn.CONCAT("alpha ",CR$2)&amp;"'!"&amp;_xlfn.CONCAT(CR$84,$D101)),INDIRECT("'"&amp;_xlfn.CONCAT("alpha ",CR$2)&amp;"'!"&amp;_xlfn.CONCAT("B",$D101)):INDIRECT("'"&amp;_xlfn.CONCAT("alpha ",CR$2)&amp;"'!"&amp;_xlfn.CONCAT("AA",$D101)))</f>
        <v>17</v>
      </c>
      <c r="CS19" s="125" cm="1">
        <f t="array" aca="1" ref="CS19" ca="1">RANK(INDIRECT("'"&amp;_xlfn.CONCAT("alpha ",CS$2)&amp;"'!"&amp;_xlfn.CONCAT(CS$84,$D101)),INDIRECT("'"&amp;_xlfn.CONCAT("alpha ",CS$2)&amp;"'!"&amp;_xlfn.CONCAT("B",$D101)):INDIRECT("'"&amp;_xlfn.CONCAT("alpha ",CS$2)&amp;"'!"&amp;_xlfn.CONCAT("AA",$D101)))</f>
        <v>16</v>
      </c>
      <c r="CT19" s="125" cm="1">
        <f t="array" aca="1" ref="CT19" ca="1">RANK(INDIRECT("'"&amp;_xlfn.CONCAT("alpha ",CT$2)&amp;"'!"&amp;_xlfn.CONCAT(CT$84,$D101)),INDIRECT("'"&amp;_xlfn.CONCAT("alpha ",CT$2)&amp;"'!"&amp;_xlfn.CONCAT("B",$D101)):INDIRECT("'"&amp;_xlfn.CONCAT("alpha ",CT$2)&amp;"'!"&amp;_xlfn.CONCAT("AA",$D101)))</f>
        <v>1</v>
      </c>
      <c r="CU19" s="143" cm="1">
        <f t="array" aca="1" ref="CU19" ca="1">RANK(INDIRECT("'"&amp;_xlfn.CONCAT("alpha ",CU$2)&amp;"'!"&amp;_xlfn.CONCAT(CU$84,$D101)),INDIRECT("'"&amp;_xlfn.CONCAT("alpha ",CU$2)&amp;"'!"&amp;_xlfn.CONCAT("B",$D101)):INDIRECT("'"&amp;_xlfn.CONCAT("alpha ",CU$2)&amp;"'!"&amp;_xlfn.CONCAT("AA",$D101)))</f>
        <v>1</v>
      </c>
      <c r="CV19" s="136" cm="1">
        <f t="array" aca="1" ref="CV19" ca="1">RANK(INDIRECT("'"&amp;_xlfn.CONCAT("alpha ",CV$2)&amp;"'!"&amp;_xlfn.CONCAT(CV$84,$D101)),INDIRECT("'"&amp;_xlfn.CONCAT("alpha ",CV$2)&amp;"'!"&amp;_xlfn.CONCAT("B",$D101)):INDIRECT("'"&amp;_xlfn.CONCAT("alpha ",CV$2)&amp;"'!"&amp;_xlfn.CONCAT("AA",$D101)))</f>
        <v>10</v>
      </c>
      <c r="CW19" s="125" cm="1">
        <f t="array" aca="1" ref="CW19" ca="1">RANK(INDIRECT("'"&amp;_xlfn.CONCAT("alpha ",CW$2)&amp;"'!"&amp;_xlfn.CONCAT(CW$84,$D101)),INDIRECT("'"&amp;_xlfn.CONCAT("alpha ",CW$2)&amp;"'!"&amp;_xlfn.CONCAT("B",$D101)):INDIRECT("'"&amp;_xlfn.CONCAT("alpha ",CW$2)&amp;"'!"&amp;_xlfn.CONCAT("AA",$D101)))</f>
        <v>11</v>
      </c>
      <c r="CX19" s="125" cm="1">
        <f t="array" aca="1" ref="CX19" ca="1">RANK(INDIRECT("'"&amp;_xlfn.CONCAT("alpha ",CX$2)&amp;"'!"&amp;_xlfn.CONCAT(CX$84,$D101)),INDIRECT("'"&amp;_xlfn.CONCAT("alpha ",CX$2)&amp;"'!"&amp;_xlfn.CONCAT("B",$D101)):INDIRECT("'"&amp;_xlfn.CONCAT("alpha ",CX$2)&amp;"'!"&amp;_xlfn.CONCAT("AA",$D101)))</f>
        <v>1</v>
      </c>
      <c r="CY19" s="143" cm="1">
        <f t="array" aca="1" ref="CY19" ca="1">RANK(INDIRECT("'"&amp;_xlfn.CONCAT("alpha ",CY$2)&amp;"'!"&amp;_xlfn.CONCAT(CY$84,$D101)),INDIRECT("'"&amp;_xlfn.CONCAT("alpha ",CY$2)&amp;"'!"&amp;_xlfn.CONCAT("B",$D101)):INDIRECT("'"&amp;_xlfn.CONCAT("alpha ",CY$2)&amp;"'!"&amp;_xlfn.CONCAT("AA",$D101)))</f>
        <v>1</v>
      </c>
      <c r="CZ19" s="136" cm="1">
        <f t="array" aca="1" ref="CZ19" ca="1">RANK(INDIRECT("'"&amp;_xlfn.CONCAT("alpha ",CZ$2)&amp;"'!"&amp;_xlfn.CONCAT(CZ$84,$D101)),INDIRECT("'"&amp;_xlfn.CONCAT("alpha ",CZ$2)&amp;"'!"&amp;_xlfn.CONCAT("B",$D101)):INDIRECT("'"&amp;_xlfn.CONCAT("alpha ",CZ$2)&amp;"'!"&amp;_xlfn.CONCAT("AA",$D101)))</f>
        <v>10</v>
      </c>
      <c r="DA19" s="148" cm="1">
        <f t="array" aca="1" ref="DA19" ca="1">RANK(INDIRECT("'"&amp;_xlfn.CONCAT("alpha ",DA$2)&amp;"'!"&amp;_xlfn.CONCAT(DA$84,$D101)),INDIRECT("'"&amp;_xlfn.CONCAT("alpha ",DA$2)&amp;"'!"&amp;_xlfn.CONCAT("B",$D101)):INDIRECT("'"&amp;_xlfn.CONCAT("alpha ",DA$2)&amp;"'!"&amp;_xlfn.CONCAT("AA",$D101)))</f>
        <v>12</v>
      </c>
      <c r="DB19" s="148" cm="1">
        <f t="array" aca="1" ref="DB19" ca="1">RANK(INDIRECT("'"&amp;_xlfn.CONCAT("alpha ",DB$2)&amp;"'!"&amp;_xlfn.CONCAT(DB$84,$D101)),INDIRECT("'"&amp;_xlfn.CONCAT("alpha ",DB$2)&amp;"'!"&amp;_xlfn.CONCAT("B",$D101)):INDIRECT("'"&amp;_xlfn.CONCAT("alpha ",DB$2)&amp;"'!"&amp;_xlfn.CONCAT("AA",$D101)))</f>
        <v>1</v>
      </c>
      <c r="DC19" s="149" cm="1">
        <f t="array" aca="1" ref="DC19" ca="1">RANK(INDIRECT("'"&amp;_xlfn.CONCAT("alpha ",DC$2)&amp;"'!"&amp;_xlfn.CONCAT(DC$84,$D101)),INDIRECT("'"&amp;_xlfn.CONCAT("alpha ",DC$2)&amp;"'!"&amp;_xlfn.CONCAT("B",$D101)):INDIRECT("'"&amp;_xlfn.CONCAT("alpha ",DC$2)&amp;"'!"&amp;_xlfn.CONCAT("AA",$D101)))</f>
        <v>1</v>
      </c>
    </row>
    <row r="20" spans="1:107" ht="90" customHeight="1" x14ac:dyDescent="0.25">
      <c r="A20" s="22" t="str">
        <f>formatting!C19</f>
        <v>Marker</v>
      </c>
      <c r="B20" s="23" t="str">
        <f>formatting!D19</f>
        <v>T9</v>
      </c>
      <c r="C20" s="134"/>
      <c r="D20" s="142" cm="1">
        <f t="array" aca="1" ref="D20" ca="1">RANK(INDIRECT("'"&amp;_xlfn.CONCAT("alpha ",D$2)&amp;"'!"&amp;_xlfn.CONCAT(D$84,$D102)),INDIRECT("'"&amp;_xlfn.CONCAT("alpha ",D$2)&amp;"'!"&amp;_xlfn.CONCAT("B",$D102)):INDIRECT("'"&amp;_xlfn.CONCAT("alpha ",D$2)&amp;"'!"&amp;_xlfn.CONCAT("AA",$D102)))</f>
        <v>6</v>
      </c>
      <c r="E20" s="136" cm="1">
        <f t="array" aca="1" ref="E20" ca="1">RANK(INDIRECT("'"&amp;_xlfn.CONCAT("alpha ",E$2)&amp;"'!"&amp;_xlfn.CONCAT(E$84,$D102)),INDIRECT("'"&amp;_xlfn.CONCAT("alpha ",E$2)&amp;"'!"&amp;_xlfn.CONCAT("B",$D102)):INDIRECT("'"&amp;_xlfn.CONCAT("alpha ",E$2)&amp;"'!"&amp;_xlfn.CONCAT("AA",$D102)))</f>
        <v>10</v>
      </c>
      <c r="F20" s="136" cm="1">
        <f t="array" aca="1" ref="F20" ca="1">RANK(INDIRECT("'"&amp;_xlfn.CONCAT("alpha ",F$2)&amp;"'!"&amp;_xlfn.CONCAT(F$84,$D102)),INDIRECT("'"&amp;_xlfn.CONCAT("alpha ",F$2)&amp;"'!"&amp;_xlfn.CONCAT("B",$D102)):INDIRECT("'"&amp;_xlfn.CONCAT("alpha ",F$2)&amp;"'!"&amp;_xlfn.CONCAT("AA",$D102)))</f>
        <v>2</v>
      </c>
      <c r="G20" s="154" cm="1">
        <f t="array" aca="1" ref="G20" ca="1">RANK(INDIRECT("'"&amp;_xlfn.CONCAT("alpha ",G$2)&amp;"'!"&amp;_xlfn.CONCAT(G$84,$D102)),INDIRECT("'"&amp;_xlfn.CONCAT("alpha ",G$2)&amp;"'!"&amp;_xlfn.CONCAT("B",$D102)):INDIRECT("'"&amp;_xlfn.CONCAT("alpha ",G$2)&amp;"'!"&amp;_xlfn.CONCAT("AA",$D102)))</f>
        <v>3</v>
      </c>
      <c r="H20" s="142" cm="1">
        <f t="array" aca="1" ref="H20" ca="1">RANK(INDIRECT("'"&amp;_xlfn.CONCAT("alpha ",H$2)&amp;"'!"&amp;_xlfn.CONCAT(H$84,$D102)),INDIRECT("'"&amp;_xlfn.CONCAT("alpha ",H$2)&amp;"'!"&amp;_xlfn.CONCAT("B",$D102)):INDIRECT("'"&amp;_xlfn.CONCAT("alpha ",H$2)&amp;"'!"&amp;_xlfn.CONCAT("AA",$D102)))</f>
        <v>6</v>
      </c>
      <c r="I20" s="125" cm="1">
        <f t="array" aca="1" ref="I20" ca="1">RANK(INDIRECT("'"&amp;_xlfn.CONCAT("alpha ",I$2)&amp;"'!"&amp;_xlfn.CONCAT(I$84,$D102)),INDIRECT("'"&amp;_xlfn.CONCAT("alpha ",I$2)&amp;"'!"&amp;_xlfn.CONCAT("B",$D102)):INDIRECT("'"&amp;_xlfn.CONCAT("alpha ",I$2)&amp;"'!"&amp;_xlfn.CONCAT("AA",$D102)))</f>
        <v>11</v>
      </c>
      <c r="J20" s="125" cm="1">
        <f t="array" aca="1" ref="J20" ca="1">RANK(INDIRECT("'"&amp;_xlfn.CONCAT("alpha ",J$2)&amp;"'!"&amp;_xlfn.CONCAT(J$84,$D102)),INDIRECT("'"&amp;_xlfn.CONCAT("alpha ",J$2)&amp;"'!"&amp;_xlfn.CONCAT("B",$D102)):INDIRECT("'"&amp;_xlfn.CONCAT("alpha ",J$2)&amp;"'!"&amp;_xlfn.CONCAT("AA",$D102)))</f>
        <v>2</v>
      </c>
      <c r="K20" s="143" cm="1">
        <f t="array" aca="1" ref="K20" ca="1">RANK(INDIRECT("'"&amp;_xlfn.CONCAT("alpha ",K$2)&amp;"'!"&amp;_xlfn.CONCAT(K$84,$D102)),INDIRECT("'"&amp;_xlfn.CONCAT("alpha ",K$2)&amp;"'!"&amp;_xlfn.CONCAT("B",$D102)):INDIRECT("'"&amp;_xlfn.CONCAT("alpha ",K$2)&amp;"'!"&amp;_xlfn.CONCAT("AA",$D102)))</f>
        <v>3</v>
      </c>
      <c r="L20" s="136" cm="1">
        <f t="array" aca="1" ref="L20" ca="1">RANK(INDIRECT("'"&amp;_xlfn.CONCAT("alpha ",L$2)&amp;"'!"&amp;_xlfn.CONCAT(L$84,$D102)),INDIRECT("'"&amp;_xlfn.CONCAT("alpha ",L$2)&amp;"'!"&amp;_xlfn.CONCAT("B",$D102)):INDIRECT("'"&amp;_xlfn.CONCAT("alpha ",L$2)&amp;"'!"&amp;_xlfn.CONCAT("AA",$D102)))</f>
        <v>6</v>
      </c>
      <c r="M20" s="125" cm="1">
        <f t="array" aca="1" ref="M20" ca="1">RANK(INDIRECT("'"&amp;_xlfn.CONCAT("alpha ",M$2)&amp;"'!"&amp;_xlfn.CONCAT(M$84,$D102)),INDIRECT("'"&amp;_xlfn.CONCAT("alpha ",M$2)&amp;"'!"&amp;_xlfn.CONCAT("B",$D102)):INDIRECT("'"&amp;_xlfn.CONCAT("alpha ",M$2)&amp;"'!"&amp;_xlfn.CONCAT("AA",$D102)))</f>
        <v>9</v>
      </c>
      <c r="N20" s="125" cm="1">
        <f t="array" aca="1" ref="N20" ca="1">RANK(INDIRECT("'"&amp;_xlfn.CONCAT("alpha ",N$2)&amp;"'!"&amp;_xlfn.CONCAT(N$84,$D102)),INDIRECT("'"&amp;_xlfn.CONCAT("alpha ",N$2)&amp;"'!"&amp;_xlfn.CONCAT("B",$D102)):INDIRECT("'"&amp;_xlfn.CONCAT("alpha ",N$2)&amp;"'!"&amp;_xlfn.CONCAT("AA",$D102)))</f>
        <v>2</v>
      </c>
      <c r="O20" s="143" cm="1">
        <f t="array" aca="1" ref="O20" ca="1">RANK(INDIRECT("'"&amp;_xlfn.CONCAT("alpha ",O$2)&amp;"'!"&amp;_xlfn.CONCAT(O$84,$D102)),INDIRECT("'"&amp;_xlfn.CONCAT("alpha ",O$2)&amp;"'!"&amp;_xlfn.CONCAT("B",$D102)):INDIRECT("'"&amp;_xlfn.CONCAT("alpha ",O$2)&amp;"'!"&amp;_xlfn.CONCAT("AA",$D102)))</f>
        <v>3</v>
      </c>
      <c r="P20" s="136" cm="1">
        <f t="array" aca="1" ref="P20" ca="1">RANK(INDIRECT("'"&amp;_xlfn.CONCAT("alpha ",P$2)&amp;"'!"&amp;_xlfn.CONCAT(P$84,$D102)),INDIRECT("'"&amp;_xlfn.CONCAT("alpha ",P$2)&amp;"'!"&amp;_xlfn.CONCAT("B",$D102)):INDIRECT("'"&amp;_xlfn.CONCAT("alpha ",P$2)&amp;"'!"&amp;_xlfn.CONCAT("AA",$D102)))</f>
        <v>4</v>
      </c>
      <c r="Q20" s="125" cm="1">
        <f t="array" aca="1" ref="Q20" ca="1">RANK(INDIRECT("'"&amp;_xlfn.CONCAT("alpha ",Q$2)&amp;"'!"&amp;_xlfn.CONCAT(Q$84,$D102)),INDIRECT("'"&amp;_xlfn.CONCAT("alpha ",Q$2)&amp;"'!"&amp;_xlfn.CONCAT("B",$D102)):INDIRECT("'"&amp;_xlfn.CONCAT("alpha ",Q$2)&amp;"'!"&amp;_xlfn.CONCAT("AA",$D102)))</f>
        <v>5</v>
      </c>
      <c r="R20" s="125" cm="1">
        <f t="array" aca="1" ref="R20" ca="1">RANK(INDIRECT("'"&amp;_xlfn.CONCAT("alpha ",R$2)&amp;"'!"&amp;_xlfn.CONCAT(R$84,$D102)),INDIRECT("'"&amp;_xlfn.CONCAT("alpha ",R$2)&amp;"'!"&amp;_xlfn.CONCAT("B",$D102)):INDIRECT("'"&amp;_xlfn.CONCAT("alpha ",R$2)&amp;"'!"&amp;_xlfn.CONCAT("AA",$D102)))</f>
        <v>2</v>
      </c>
      <c r="S20" s="143" cm="1">
        <f t="array" aca="1" ref="S20" ca="1">RANK(INDIRECT("'"&amp;_xlfn.CONCAT("alpha ",S$2)&amp;"'!"&amp;_xlfn.CONCAT(S$84,$D102)),INDIRECT("'"&amp;_xlfn.CONCAT("alpha ",S$2)&amp;"'!"&amp;_xlfn.CONCAT("B",$D102)):INDIRECT("'"&amp;_xlfn.CONCAT("alpha ",S$2)&amp;"'!"&amp;_xlfn.CONCAT("AA",$D102)))</f>
        <v>3</v>
      </c>
      <c r="T20" s="136" cm="1">
        <f t="array" aca="1" ref="T20" ca="1">RANK(INDIRECT("'"&amp;_xlfn.CONCAT("alpha ",T$2)&amp;"'!"&amp;_xlfn.CONCAT(T$84,$D102)),INDIRECT("'"&amp;_xlfn.CONCAT("alpha ",T$2)&amp;"'!"&amp;_xlfn.CONCAT("B",$D102)):INDIRECT("'"&amp;_xlfn.CONCAT("alpha ",T$2)&amp;"'!"&amp;_xlfn.CONCAT("AA",$D102)))</f>
        <v>3</v>
      </c>
      <c r="U20" s="125" cm="1">
        <f t="array" aca="1" ref="U20" ca="1">RANK(INDIRECT("'"&amp;_xlfn.CONCAT("alpha ",U$2)&amp;"'!"&amp;_xlfn.CONCAT(U$84,$D102)),INDIRECT("'"&amp;_xlfn.CONCAT("alpha ",U$2)&amp;"'!"&amp;_xlfn.CONCAT("B",$D102)):INDIRECT("'"&amp;_xlfn.CONCAT("alpha ",U$2)&amp;"'!"&amp;_xlfn.CONCAT("AA",$D102)))</f>
        <v>3</v>
      </c>
      <c r="V20" s="125" cm="1">
        <f t="array" aca="1" ref="V20" ca="1">RANK(INDIRECT("'"&amp;_xlfn.CONCAT("alpha ",V$2)&amp;"'!"&amp;_xlfn.CONCAT(V$84,$D102)),INDIRECT("'"&amp;_xlfn.CONCAT("alpha ",V$2)&amp;"'!"&amp;_xlfn.CONCAT("B",$D102)):INDIRECT("'"&amp;_xlfn.CONCAT("alpha ",V$2)&amp;"'!"&amp;_xlfn.CONCAT("AA",$D102)))</f>
        <v>2</v>
      </c>
      <c r="W20" s="143" cm="1">
        <f t="array" aca="1" ref="W20" ca="1">RANK(INDIRECT("'"&amp;_xlfn.CONCAT("alpha ",W$2)&amp;"'!"&amp;_xlfn.CONCAT(W$84,$D102)),INDIRECT("'"&amp;_xlfn.CONCAT("alpha ",W$2)&amp;"'!"&amp;_xlfn.CONCAT("B",$D102)):INDIRECT("'"&amp;_xlfn.CONCAT("alpha ",W$2)&amp;"'!"&amp;_xlfn.CONCAT("AA",$D102)))</f>
        <v>2</v>
      </c>
      <c r="X20" s="136" cm="1">
        <f t="array" aca="1" ref="X20" ca="1">RANK(INDIRECT("'"&amp;_xlfn.CONCAT("alpha ",X$2)&amp;"'!"&amp;_xlfn.CONCAT(X$84,$D102)),INDIRECT("'"&amp;_xlfn.CONCAT("alpha ",X$2)&amp;"'!"&amp;_xlfn.CONCAT("B",$D102)):INDIRECT("'"&amp;_xlfn.CONCAT("alpha ",X$2)&amp;"'!"&amp;_xlfn.CONCAT("AA",$D102)))</f>
        <v>1</v>
      </c>
      <c r="Y20" s="125" cm="1">
        <f t="array" aca="1" ref="Y20" ca="1">RANK(INDIRECT("'"&amp;_xlfn.CONCAT("alpha ",Y$2)&amp;"'!"&amp;_xlfn.CONCAT(Y$84,$D102)),INDIRECT("'"&amp;_xlfn.CONCAT("alpha ",Y$2)&amp;"'!"&amp;_xlfn.CONCAT("B",$D102)):INDIRECT("'"&amp;_xlfn.CONCAT("alpha ",Y$2)&amp;"'!"&amp;_xlfn.CONCAT("AA",$D102)))</f>
        <v>4</v>
      </c>
      <c r="Z20" s="125" cm="1">
        <f t="array" aca="1" ref="Z20" ca="1">RANK(INDIRECT("'"&amp;_xlfn.CONCAT("alpha ",Z$2)&amp;"'!"&amp;_xlfn.CONCAT(Z$84,$D102)),INDIRECT("'"&amp;_xlfn.CONCAT("alpha ",Z$2)&amp;"'!"&amp;_xlfn.CONCAT("B",$D102)):INDIRECT("'"&amp;_xlfn.CONCAT("alpha ",Z$2)&amp;"'!"&amp;_xlfn.CONCAT("AA",$D102)))</f>
        <v>1</v>
      </c>
      <c r="AA20" s="143" cm="1">
        <f t="array" aca="1" ref="AA20" ca="1">RANK(INDIRECT("'"&amp;_xlfn.CONCAT("alpha ",AA$2)&amp;"'!"&amp;_xlfn.CONCAT(AA$84,$D102)),INDIRECT("'"&amp;_xlfn.CONCAT("alpha ",AA$2)&amp;"'!"&amp;_xlfn.CONCAT("B",$D102)):INDIRECT("'"&amp;_xlfn.CONCAT("alpha ",AA$2)&amp;"'!"&amp;_xlfn.CONCAT("AA",$D102)))</f>
        <v>1</v>
      </c>
      <c r="AB20" s="136" cm="1">
        <f t="array" aca="1" ref="AB20" ca="1">RANK(INDIRECT("'"&amp;_xlfn.CONCAT("alpha ",AB$2)&amp;"'!"&amp;_xlfn.CONCAT(AB$84,$D102)),INDIRECT("'"&amp;_xlfn.CONCAT("alpha ",AB$2)&amp;"'!"&amp;_xlfn.CONCAT("B",$D102)):INDIRECT("'"&amp;_xlfn.CONCAT("alpha ",AB$2)&amp;"'!"&amp;_xlfn.CONCAT("AA",$D102)))</f>
        <v>6</v>
      </c>
      <c r="AC20" s="125" cm="1">
        <f t="array" aca="1" ref="AC20" ca="1">RANK(INDIRECT("'"&amp;_xlfn.CONCAT("alpha ",AC$2)&amp;"'!"&amp;_xlfn.CONCAT(AC$84,$D102)),INDIRECT("'"&amp;_xlfn.CONCAT("alpha ",AC$2)&amp;"'!"&amp;_xlfn.CONCAT("B",$D102)):INDIRECT("'"&amp;_xlfn.CONCAT("alpha ",AC$2)&amp;"'!"&amp;_xlfn.CONCAT("AA",$D102)))</f>
        <v>6</v>
      </c>
      <c r="AD20" s="125" cm="1">
        <f t="array" aca="1" ref="AD20" ca="1">RANK(INDIRECT("'"&amp;_xlfn.CONCAT("alpha ",AD$2)&amp;"'!"&amp;_xlfn.CONCAT(AD$84,$D102)),INDIRECT("'"&amp;_xlfn.CONCAT("alpha ",AD$2)&amp;"'!"&amp;_xlfn.CONCAT("B",$D102)):INDIRECT("'"&amp;_xlfn.CONCAT("alpha ",AD$2)&amp;"'!"&amp;_xlfn.CONCAT("AA",$D102)))</f>
        <v>2</v>
      </c>
      <c r="AE20" s="143" cm="1">
        <f t="array" aca="1" ref="AE20" ca="1">RANK(INDIRECT("'"&amp;_xlfn.CONCAT("alpha ",AE$2)&amp;"'!"&amp;_xlfn.CONCAT(AE$84,$D102)),INDIRECT("'"&amp;_xlfn.CONCAT("alpha ",AE$2)&amp;"'!"&amp;_xlfn.CONCAT("B",$D102)):INDIRECT("'"&amp;_xlfn.CONCAT("alpha ",AE$2)&amp;"'!"&amp;_xlfn.CONCAT("AA",$D102)))</f>
        <v>3</v>
      </c>
      <c r="AF20" s="136" cm="1">
        <f t="array" aca="1" ref="AF20" ca="1">RANK(INDIRECT("'"&amp;_xlfn.CONCAT("alpha ",AF$2)&amp;"'!"&amp;_xlfn.CONCAT(AF$84,$D102)),INDIRECT("'"&amp;_xlfn.CONCAT("alpha ",AF$2)&amp;"'!"&amp;_xlfn.CONCAT("B",$D102)):INDIRECT("'"&amp;_xlfn.CONCAT("alpha ",AF$2)&amp;"'!"&amp;_xlfn.CONCAT("AA",$D102)))</f>
        <v>5</v>
      </c>
      <c r="AG20" s="125" cm="1">
        <f t="array" aca="1" ref="AG20" ca="1">RANK(INDIRECT("'"&amp;_xlfn.CONCAT("alpha ",AG$2)&amp;"'!"&amp;_xlfn.CONCAT(AG$84,$D102)),INDIRECT("'"&amp;_xlfn.CONCAT("alpha ",AG$2)&amp;"'!"&amp;_xlfn.CONCAT("B",$D102)):INDIRECT("'"&amp;_xlfn.CONCAT("alpha ",AG$2)&amp;"'!"&amp;_xlfn.CONCAT("AA",$D102)))</f>
        <v>1</v>
      </c>
      <c r="AH20" s="125" cm="1">
        <f t="array" aca="1" ref="AH20" ca="1">RANK(INDIRECT("'"&amp;_xlfn.CONCAT("alpha ",AH$2)&amp;"'!"&amp;_xlfn.CONCAT(AH$84,$D102)),INDIRECT("'"&amp;_xlfn.CONCAT("alpha ",AH$2)&amp;"'!"&amp;_xlfn.CONCAT("B",$D102)):INDIRECT("'"&amp;_xlfn.CONCAT("alpha ",AH$2)&amp;"'!"&amp;_xlfn.CONCAT("AA",$D102)))</f>
        <v>2</v>
      </c>
      <c r="AI20" s="143" cm="1">
        <f t="array" aca="1" ref="AI20" ca="1">RANK(INDIRECT("'"&amp;_xlfn.CONCAT("alpha ",AI$2)&amp;"'!"&amp;_xlfn.CONCAT(AI$84,$D102)),INDIRECT("'"&amp;_xlfn.CONCAT("alpha ",AI$2)&amp;"'!"&amp;_xlfn.CONCAT("B",$D102)):INDIRECT("'"&amp;_xlfn.CONCAT("alpha ",AI$2)&amp;"'!"&amp;_xlfn.CONCAT("AA",$D102)))</f>
        <v>3</v>
      </c>
      <c r="AJ20" s="136" cm="1">
        <f t="array" aca="1" ref="AJ20" ca="1">RANK(INDIRECT("'"&amp;_xlfn.CONCAT("alpha ",AJ$2)&amp;"'!"&amp;_xlfn.CONCAT(AJ$84,$D102)),INDIRECT("'"&amp;_xlfn.CONCAT("alpha ",AJ$2)&amp;"'!"&amp;_xlfn.CONCAT("B",$D102)):INDIRECT("'"&amp;_xlfn.CONCAT("alpha ",AJ$2)&amp;"'!"&amp;_xlfn.CONCAT("AA",$D102)))</f>
        <v>2</v>
      </c>
      <c r="AK20" s="125" cm="1">
        <f t="array" aca="1" ref="AK20" ca="1">RANK(INDIRECT("'"&amp;_xlfn.CONCAT("alpha ",AK$2)&amp;"'!"&amp;_xlfn.CONCAT(AK$84,$D102)),INDIRECT("'"&amp;_xlfn.CONCAT("alpha ",AK$2)&amp;"'!"&amp;_xlfn.CONCAT("B",$D102)):INDIRECT("'"&amp;_xlfn.CONCAT("alpha ",AK$2)&amp;"'!"&amp;_xlfn.CONCAT("AA",$D102)))</f>
        <v>2</v>
      </c>
      <c r="AL20" s="125" cm="1">
        <f t="array" aca="1" ref="AL20" ca="1">RANK(INDIRECT("'"&amp;_xlfn.CONCAT("alpha ",AL$2)&amp;"'!"&amp;_xlfn.CONCAT(AL$84,$D102)),INDIRECT("'"&amp;_xlfn.CONCAT("alpha ",AL$2)&amp;"'!"&amp;_xlfn.CONCAT("B",$D102)):INDIRECT("'"&amp;_xlfn.CONCAT("alpha ",AL$2)&amp;"'!"&amp;_xlfn.CONCAT("AA",$D102)))</f>
        <v>2</v>
      </c>
      <c r="AM20" s="143" cm="1">
        <f t="array" aca="1" ref="AM20" ca="1">RANK(INDIRECT("'"&amp;_xlfn.CONCAT("alpha ",AM$2)&amp;"'!"&amp;_xlfn.CONCAT(AM$84,$D102)),INDIRECT("'"&amp;_xlfn.CONCAT("alpha ",AM$2)&amp;"'!"&amp;_xlfn.CONCAT("B",$D102)):INDIRECT("'"&amp;_xlfn.CONCAT("alpha ",AM$2)&amp;"'!"&amp;_xlfn.CONCAT("AA",$D102)))</f>
        <v>3</v>
      </c>
      <c r="AN20" s="136" cm="1">
        <f t="array" aca="1" ref="AN20" ca="1">RANK(INDIRECT("'"&amp;_xlfn.CONCAT("alpha ",AN$2)&amp;"'!"&amp;_xlfn.CONCAT(AN$84,$D102)),INDIRECT("'"&amp;_xlfn.CONCAT("alpha ",AN$2)&amp;"'!"&amp;_xlfn.CONCAT("B",$D102)):INDIRECT("'"&amp;_xlfn.CONCAT("alpha ",AN$2)&amp;"'!"&amp;_xlfn.CONCAT("AA",$D102)))</f>
        <v>6</v>
      </c>
      <c r="AO20" s="125" cm="1">
        <f t="array" aca="1" ref="AO20" ca="1">RANK(INDIRECT("'"&amp;_xlfn.CONCAT("alpha ",AO$2)&amp;"'!"&amp;_xlfn.CONCAT(AO$84,$D102)),INDIRECT("'"&amp;_xlfn.CONCAT("alpha ",AO$2)&amp;"'!"&amp;_xlfn.CONCAT("B",$D102)):INDIRECT("'"&amp;_xlfn.CONCAT("alpha ",AO$2)&amp;"'!"&amp;_xlfn.CONCAT("AA",$D102)))</f>
        <v>23</v>
      </c>
      <c r="AP20" s="125" cm="1">
        <f t="array" aca="1" ref="AP20" ca="1">RANK(INDIRECT("'"&amp;_xlfn.CONCAT("alpha ",AP$2)&amp;"'!"&amp;_xlfn.CONCAT(AP$84,$D102)),INDIRECT("'"&amp;_xlfn.CONCAT("alpha ",AP$2)&amp;"'!"&amp;_xlfn.CONCAT("B",$D102)):INDIRECT("'"&amp;_xlfn.CONCAT("alpha ",AP$2)&amp;"'!"&amp;_xlfn.CONCAT("AA",$D102)))</f>
        <v>2</v>
      </c>
      <c r="AQ20" s="143" cm="1">
        <f t="array" aca="1" ref="AQ20" ca="1">RANK(INDIRECT("'"&amp;_xlfn.CONCAT("alpha ",AQ$2)&amp;"'!"&amp;_xlfn.CONCAT(AQ$84,$D102)),INDIRECT("'"&amp;_xlfn.CONCAT("alpha ",AQ$2)&amp;"'!"&amp;_xlfn.CONCAT("B",$D102)):INDIRECT("'"&amp;_xlfn.CONCAT("alpha ",AQ$2)&amp;"'!"&amp;_xlfn.CONCAT("AA",$D102)))</f>
        <v>3</v>
      </c>
      <c r="AR20" s="136" cm="1">
        <f t="array" aca="1" ref="AR20" ca="1">RANK(INDIRECT("'"&amp;_xlfn.CONCAT("alpha ",AR$2)&amp;"'!"&amp;_xlfn.CONCAT(AR$84,$D102)),INDIRECT("'"&amp;_xlfn.CONCAT("alpha ",AR$2)&amp;"'!"&amp;_xlfn.CONCAT("B",$D102)):INDIRECT("'"&amp;_xlfn.CONCAT("alpha ",AR$2)&amp;"'!"&amp;_xlfn.CONCAT("AA",$D102)))</f>
        <v>6</v>
      </c>
      <c r="AS20" s="125" cm="1">
        <f t="array" aca="1" ref="AS20" ca="1">RANK(INDIRECT("'"&amp;_xlfn.CONCAT("alpha ",AS$2)&amp;"'!"&amp;_xlfn.CONCAT(AS$84,$D102)),INDIRECT("'"&amp;_xlfn.CONCAT("alpha ",AS$2)&amp;"'!"&amp;_xlfn.CONCAT("B",$D102)):INDIRECT("'"&amp;_xlfn.CONCAT("alpha ",AS$2)&amp;"'!"&amp;_xlfn.CONCAT("AA",$D102)))</f>
        <v>24</v>
      </c>
      <c r="AT20" s="125" cm="1">
        <f t="array" aca="1" ref="AT20" ca="1">RANK(INDIRECT("'"&amp;_xlfn.CONCAT("alpha ",AT$2)&amp;"'!"&amp;_xlfn.CONCAT(AT$84,$D102)),INDIRECT("'"&amp;_xlfn.CONCAT("alpha ",AT$2)&amp;"'!"&amp;_xlfn.CONCAT("B",$D102)):INDIRECT("'"&amp;_xlfn.CONCAT("alpha ",AT$2)&amp;"'!"&amp;_xlfn.CONCAT("AA",$D102)))</f>
        <v>2</v>
      </c>
      <c r="AU20" s="143" cm="1">
        <f t="array" aca="1" ref="AU20" ca="1">RANK(INDIRECT("'"&amp;_xlfn.CONCAT("alpha ",AU$2)&amp;"'!"&amp;_xlfn.CONCAT(AU$84,$D102)),INDIRECT("'"&amp;_xlfn.CONCAT("alpha ",AU$2)&amp;"'!"&amp;_xlfn.CONCAT("B",$D102)):INDIRECT("'"&amp;_xlfn.CONCAT("alpha ",AU$2)&amp;"'!"&amp;_xlfn.CONCAT("AA",$D102)))</f>
        <v>3</v>
      </c>
      <c r="AV20" s="136" cm="1">
        <f t="array" aca="1" ref="AV20" ca="1">RANK(INDIRECT("'"&amp;_xlfn.CONCAT("alpha ",AV$2)&amp;"'!"&amp;_xlfn.CONCAT(AV$84,$D102)),INDIRECT("'"&amp;_xlfn.CONCAT("alpha ",AV$2)&amp;"'!"&amp;_xlfn.CONCAT("B",$D102)):INDIRECT("'"&amp;_xlfn.CONCAT("alpha ",AV$2)&amp;"'!"&amp;_xlfn.CONCAT("AA",$D102)))</f>
        <v>6</v>
      </c>
      <c r="AW20" s="125" cm="1">
        <f t="array" aca="1" ref="AW20" ca="1">RANK(INDIRECT("'"&amp;_xlfn.CONCAT("alpha ",AW$2)&amp;"'!"&amp;_xlfn.CONCAT(AW$84,$D102)),INDIRECT("'"&amp;_xlfn.CONCAT("alpha ",AW$2)&amp;"'!"&amp;_xlfn.CONCAT("B",$D102)):INDIRECT("'"&amp;_xlfn.CONCAT("alpha ",AW$2)&amp;"'!"&amp;_xlfn.CONCAT("AA",$D102)))</f>
        <v>26</v>
      </c>
      <c r="AX20" s="125" cm="1">
        <f t="array" aca="1" ref="AX20" ca="1">RANK(INDIRECT("'"&amp;_xlfn.CONCAT("alpha ",AX$2)&amp;"'!"&amp;_xlfn.CONCAT(AX$84,$D102)),INDIRECT("'"&amp;_xlfn.CONCAT("alpha ",AX$2)&amp;"'!"&amp;_xlfn.CONCAT("B",$D102)):INDIRECT("'"&amp;_xlfn.CONCAT("alpha ",AX$2)&amp;"'!"&amp;_xlfn.CONCAT("AA",$D102)))</f>
        <v>2</v>
      </c>
      <c r="AY20" s="143" cm="1">
        <f t="array" aca="1" ref="AY20" ca="1">RANK(INDIRECT("'"&amp;_xlfn.CONCAT("alpha ",AY$2)&amp;"'!"&amp;_xlfn.CONCAT(AY$84,$D102)),INDIRECT("'"&amp;_xlfn.CONCAT("alpha ",AY$2)&amp;"'!"&amp;_xlfn.CONCAT("B",$D102)):INDIRECT("'"&amp;_xlfn.CONCAT("alpha ",AY$2)&amp;"'!"&amp;_xlfn.CONCAT("AA",$D102)))</f>
        <v>3</v>
      </c>
      <c r="AZ20" s="136" cm="1">
        <f t="array" aca="1" ref="AZ20" ca="1">RANK(INDIRECT("'"&amp;_xlfn.CONCAT("alpha ",AZ$2)&amp;"'!"&amp;_xlfn.CONCAT(AZ$84,$D102)),INDIRECT("'"&amp;_xlfn.CONCAT("alpha ",AZ$2)&amp;"'!"&amp;_xlfn.CONCAT("B",$D102)):INDIRECT("'"&amp;_xlfn.CONCAT("alpha ",AZ$2)&amp;"'!"&amp;_xlfn.CONCAT("AA",$D102)))</f>
        <v>6</v>
      </c>
      <c r="BA20" s="125" cm="1">
        <f t="array" aca="1" ref="BA20" ca="1">RANK(INDIRECT("'"&amp;_xlfn.CONCAT("alpha ",BA$2)&amp;"'!"&amp;_xlfn.CONCAT(BA$84,$D102)),INDIRECT("'"&amp;_xlfn.CONCAT("alpha ",BA$2)&amp;"'!"&amp;_xlfn.CONCAT("B",$D102)):INDIRECT("'"&amp;_xlfn.CONCAT("alpha ",BA$2)&amp;"'!"&amp;_xlfn.CONCAT("AA",$D102)))</f>
        <v>16</v>
      </c>
      <c r="BB20" s="125" cm="1">
        <f t="array" aca="1" ref="BB20" ca="1">RANK(INDIRECT("'"&amp;_xlfn.CONCAT("alpha ",BB$2)&amp;"'!"&amp;_xlfn.CONCAT(BB$84,$D102)),INDIRECT("'"&amp;_xlfn.CONCAT("alpha ",BB$2)&amp;"'!"&amp;_xlfn.CONCAT("B",$D102)):INDIRECT("'"&amp;_xlfn.CONCAT("alpha ",BB$2)&amp;"'!"&amp;_xlfn.CONCAT("AA",$D102)))</f>
        <v>2</v>
      </c>
      <c r="BC20" s="143" cm="1">
        <f t="array" aca="1" ref="BC20" ca="1">RANK(INDIRECT("'"&amp;_xlfn.CONCAT("alpha ",BC$2)&amp;"'!"&amp;_xlfn.CONCAT(BC$84,$D102)),INDIRECT("'"&amp;_xlfn.CONCAT("alpha ",BC$2)&amp;"'!"&amp;_xlfn.CONCAT("B",$D102)):INDIRECT("'"&amp;_xlfn.CONCAT("alpha ",BC$2)&amp;"'!"&amp;_xlfn.CONCAT("AA",$D102)))</f>
        <v>3</v>
      </c>
      <c r="BD20" s="136" cm="1">
        <f t="array" aca="1" ref="BD20" ca="1">RANK(INDIRECT("'"&amp;_xlfn.CONCAT("alpha ",BD$2)&amp;"'!"&amp;_xlfn.CONCAT(BD$84,$D102)),INDIRECT("'"&amp;_xlfn.CONCAT("alpha ",BD$2)&amp;"'!"&amp;_xlfn.CONCAT("B",$D102)):INDIRECT("'"&amp;_xlfn.CONCAT("alpha ",BD$2)&amp;"'!"&amp;_xlfn.CONCAT("AA",$D102)))</f>
        <v>6</v>
      </c>
      <c r="BE20" s="125" cm="1">
        <f t="array" aca="1" ref="BE20" ca="1">RANK(INDIRECT("'"&amp;_xlfn.CONCAT("alpha ",BE$2)&amp;"'!"&amp;_xlfn.CONCAT(BE$84,$D102)),INDIRECT("'"&amp;_xlfn.CONCAT("alpha ",BE$2)&amp;"'!"&amp;_xlfn.CONCAT("B",$D102)):INDIRECT("'"&amp;_xlfn.CONCAT("alpha ",BE$2)&amp;"'!"&amp;_xlfn.CONCAT("AA",$D102)))</f>
        <v>15</v>
      </c>
      <c r="BF20" s="125" cm="1">
        <f t="array" aca="1" ref="BF20" ca="1">RANK(INDIRECT("'"&amp;_xlfn.CONCAT("alpha ",BF$2)&amp;"'!"&amp;_xlfn.CONCAT(BF$84,$D102)),INDIRECT("'"&amp;_xlfn.CONCAT("alpha ",BF$2)&amp;"'!"&amp;_xlfn.CONCAT("B",$D102)):INDIRECT("'"&amp;_xlfn.CONCAT("alpha ",BF$2)&amp;"'!"&amp;_xlfn.CONCAT("AA",$D102)))</f>
        <v>2</v>
      </c>
      <c r="BG20" s="143" cm="1">
        <f t="array" aca="1" ref="BG20" ca="1">RANK(INDIRECT("'"&amp;_xlfn.CONCAT("alpha ",BG$2)&amp;"'!"&amp;_xlfn.CONCAT(BG$84,$D102)),INDIRECT("'"&amp;_xlfn.CONCAT("alpha ",BG$2)&amp;"'!"&amp;_xlfn.CONCAT("B",$D102)):INDIRECT("'"&amp;_xlfn.CONCAT("alpha ",BG$2)&amp;"'!"&amp;_xlfn.CONCAT("AA",$D102)))</f>
        <v>3</v>
      </c>
      <c r="BH20" s="136" cm="1">
        <f t="array" aca="1" ref="BH20" ca="1">RANK(INDIRECT("'"&amp;_xlfn.CONCAT("alpha ",BH$2)&amp;"'!"&amp;_xlfn.CONCAT(BH$84,$D102)),INDIRECT("'"&amp;_xlfn.CONCAT("alpha ",BH$2)&amp;"'!"&amp;_xlfn.CONCAT("B",$D102)):INDIRECT("'"&amp;_xlfn.CONCAT("alpha ",BH$2)&amp;"'!"&amp;_xlfn.CONCAT("AA",$D102)))</f>
        <v>6</v>
      </c>
      <c r="BI20" s="125" cm="1">
        <f t="array" aca="1" ref="BI20" ca="1">RANK(INDIRECT("'"&amp;_xlfn.CONCAT("alpha ",BI$2)&amp;"'!"&amp;_xlfn.CONCAT(BI$84,$D102)),INDIRECT("'"&amp;_xlfn.CONCAT("alpha ",BI$2)&amp;"'!"&amp;_xlfn.CONCAT("B",$D102)):INDIRECT("'"&amp;_xlfn.CONCAT("alpha ",BI$2)&amp;"'!"&amp;_xlfn.CONCAT("AA",$D102)))</f>
        <v>18</v>
      </c>
      <c r="BJ20" s="125" cm="1">
        <f t="array" aca="1" ref="BJ20" ca="1">RANK(INDIRECT("'"&amp;_xlfn.CONCAT("alpha ",BJ$2)&amp;"'!"&amp;_xlfn.CONCAT(BJ$84,$D102)),INDIRECT("'"&amp;_xlfn.CONCAT("alpha ",BJ$2)&amp;"'!"&amp;_xlfn.CONCAT("B",$D102)):INDIRECT("'"&amp;_xlfn.CONCAT("alpha ",BJ$2)&amp;"'!"&amp;_xlfn.CONCAT("AA",$D102)))</f>
        <v>2</v>
      </c>
      <c r="BK20" s="143" cm="1">
        <f t="array" aca="1" ref="BK20" ca="1">RANK(INDIRECT("'"&amp;_xlfn.CONCAT("alpha ",BK$2)&amp;"'!"&amp;_xlfn.CONCAT(BK$84,$D102)),INDIRECT("'"&amp;_xlfn.CONCAT("alpha ",BK$2)&amp;"'!"&amp;_xlfn.CONCAT("B",$D102)):INDIRECT("'"&amp;_xlfn.CONCAT("alpha ",BK$2)&amp;"'!"&amp;_xlfn.CONCAT("AA",$D102)))</f>
        <v>3</v>
      </c>
      <c r="BL20" s="136" cm="1">
        <f t="array" aca="1" ref="BL20" ca="1">RANK(INDIRECT("'"&amp;_xlfn.CONCAT("alpha ",BL$2)&amp;"'!"&amp;_xlfn.CONCAT(BL$84,$D102)),INDIRECT("'"&amp;_xlfn.CONCAT("alpha ",BL$2)&amp;"'!"&amp;_xlfn.CONCAT("B",$D102)):INDIRECT("'"&amp;_xlfn.CONCAT("alpha ",BL$2)&amp;"'!"&amp;_xlfn.CONCAT("AA",$D102)))</f>
        <v>6</v>
      </c>
      <c r="BM20" s="125" cm="1">
        <f t="array" aca="1" ref="BM20" ca="1">RANK(INDIRECT("'"&amp;_xlfn.CONCAT("alpha ",BM$2)&amp;"'!"&amp;_xlfn.CONCAT(BM$84,$D102)),INDIRECT("'"&amp;_xlfn.CONCAT("alpha ",BM$2)&amp;"'!"&amp;_xlfn.CONCAT("B",$D102)):INDIRECT("'"&amp;_xlfn.CONCAT("alpha ",BM$2)&amp;"'!"&amp;_xlfn.CONCAT("AA",$D102)))</f>
        <v>21</v>
      </c>
      <c r="BN20" s="125" cm="1">
        <f t="array" aca="1" ref="BN20" ca="1">RANK(INDIRECT("'"&amp;_xlfn.CONCAT("alpha ",BN$2)&amp;"'!"&amp;_xlfn.CONCAT(BN$84,$D102)),INDIRECT("'"&amp;_xlfn.CONCAT("alpha ",BN$2)&amp;"'!"&amp;_xlfn.CONCAT("B",$D102)):INDIRECT("'"&amp;_xlfn.CONCAT("alpha ",BN$2)&amp;"'!"&amp;_xlfn.CONCAT("AA",$D102)))</f>
        <v>2</v>
      </c>
      <c r="BO20" s="143" cm="1">
        <f t="array" aca="1" ref="BO20" ca="1">RANK(INDIRECT("'"&amp;_xlfn.CONCAT("alpha ",BO$2)&amp;"'!"&amp;_xlfn.CONCAT(BO$84,$D102)),INDIRECT("'"&amp;_xlfn.CONCAT("alpha ",BO$2)&amp;"'!"&amp;_xlfn.CONCAT("B",$D102)):INDIRECT("'"&amp;_xlfn.CONCAT("alpha ",BO$2)&amp;"'!"&amp;_xlfn.CONCAT("AA",$D102)))</f>
        <v>3</v>
      </c>
      <c r="BP20" s="136" cm="1">
        <f t="array" aca="1" ref="BP20" ca="1">RANK(INDIRECT("'"&amp;_xlfn.CONCAT("alpha ",BP$2)&amp;"'!"&amp;_xlfn.CONCAT(BP$84,$D102)),INDIRECT("'"&amp;_xlfn.CONCAT("alpha ",BP$2)&amp;"'!"&amp;_xlfn.CONCAT("B",$D102)):INDIRECT("'"&amp;_xlfn.CONCAT("alpha ",BP$2)&amp;"'!"&amp;_xlfn.CONCAT("AA",$D102)))</f>
        <v>6</v>
      </c>
      <c r="BQ20" s="125" cm="1">
        <f t="array" aca="1" ref="BQ20" ca="1">RANK(INDIRECT("'"&amp;_xlfn.CONCAT("alpha ",BQ$2)&amp;"'!"&amp;_xlfn.CONCAT(BQ$84,$D102)),INDIRECT("'"&amp;_xlfn.CONCAT("alpha ",BQ$2)&amp;"'!"&amp;_xlfn.CONCAT("B",$D102)):INDIRECT("'"&amp;_xlfn.CONCAT("alpha ",BQ$2)&amp;"'!"&amp;_xlfn.CONCAT("AA",$D102)))</f>
        <v>22</v>
      </c>
      <c r="BR20" s="125" cm="1">
        <f t="array" aca="1" ref="BR20" ca="1">RANK(INDIRECT("'"&amp;_xlfn.CONCAT("alpha ",BR$2)&amp;"'!"&amp;_xlfn.CONCAT(BR$84,$D102)),INDIRECT("'"&amp;_xlfn.CONCAT("alpha ",BR$2)&amp;"'!"&amp;_xlfn.CONCAT("B",$D102)):INDIRECT("'"&amp;_xlfn.CONCAT("alpha ",BR$2)&amp;"'!"&amp;_xlfn.CONCAT("AA",$D102)))</f>
        <v>2</v>
      </c>
      <c r="BS20" s="143" cm="1">
        <f t="array" aca="1" ref="BS20" ca="1">RANK(INDIRECT("'"&amp;_xlfn.CONCAT("alpha ",BS$2)&amp;"'!"&amp;_xlfn.CONCAT(BS$84,$D102)),INDIRECT("'"&amp;_xlfn.CONCAT("alpha ",BS$2)&amp;"'!"&amp;_xlfn.CONCAT("B",$D102)):INDIRECT("'"&amp;_xlfn.CONCAT("alpha ",BS$2)&amp;"'!"&amp;_xlfn.CONCAT("AA",$D102)))</f>
        <v>3</v>
      </c>
      <c r="BT20" s="136" cm="1">
        <f t="array" aca="1" ref="BT20" ca="1">RANK(INDIRECT("'"&amp;_xlfn.CONCAT("alpha ",BT$2)&amp;"'!"&amp;_xlfn.CONCAT(BT$84,$D102)),INDIRECT("'"&amp;_xlfn.CONCAT("alpha ",BT$2)&amp;"'!"&amp;_xlfn.CONCAT("B",$D102)):INDIRECT("'"&amp;_xlfn.CONCAT("alpha ",BT$2)&amp;"'!"&amp;_xlfn.CONCAT("AA",$D102)))</f>
        <v>6</v>
      </c>
      <c r="BU20" s="125" cm="1">
        <f t="array" aca="1" ref="BU20" ca="1">RANK(INDIRECT("'"&amp;_xlfn.CONCAT("alpha ",BU$2)&amp;"'!"&amp;_xlfn.CONCAT(BU$84,$D102)),INDIRECT("'"&amp;_xlfn.CONCAT("alpha ",BU$2)&amp;"'!"&amp;_xlfn.CONCAT("B",$D102)):INDIRECT("'"&amp;_xlfn.CONCAT("alpha ",BU$2)&amp;"'!"&amp;_xlfn.CONCAT("AA",$D102)))</f>
        <v>24</v>
      </c>
      <c r="BV20" s="125" cm="1">
        <f t="array" aca="1" ref="BV20" ca="1">RANK(INDIRECT("'"&amp;_xlfn.CONCAT("alpha ",BV$2)&amp;"'!"&amp;_xlfn.CONCAT(BV$84,$D102)),INDIRECT("'"&amp;_xlfn.CONCAT("alpha ",BV$2)&amp;"'!"&amp;_xlfn.CONCAT("B",$D102)):INDIRECT("'"&amp;_xlfn.CONCAT("alpha ",BV$2)&amp;"'!"&amp;_xlfn.CONCAT("AA",$D102)))</f>
        <v>2</v>
      </c>
      <c r="BW20" s="143" cm="1">
        <f t="array" aca="1" ref="BW20" ca="1">RANK(INDIRECT("'"&amp;_xlfn.CONCAT("alpha ",BW$2)&amp;"'!"&amp;_xlfn.CONCAT(BW$84,$D102)),INDIRECT("'"&amp;_xlfn.CONCAT("alpha ",BW$2)&amp;"'!"&amp;_xlfn.CONCAT("B",$D102)):INDIRECT("'"&amp;_xlfn.CONCAT("alpha ",BW$2)&amp;"'!"&amp;_xlfn.CONCAT("AA",$D102)))</f>
        <v>3</v>
      </c>
      <c r="BX20" s="136" cm="1">
        <f t="array" aca="1" ref="BX20" ca="1">RANK(INDIRECT("'"&amp;_xlfn.CONCAT("alpha ",BX$2)&amp;"'!"&amp;_xlfn.CONCAT(BX$84,$D102)),INDIRECT("'"&amp;_xlfn.CONCAT("alpha ",BX$2)&amp;"'!"&amp;_xlfn.CONCAT("B",$D102)):INDIRECT("'"&amp;_xlfn.CONCAT("alpha ",BX$2)&amp;"'!"&amp;_xlfn.CONCAT("AA",$D102)))</f>
        <v>6</v>
      </c>
      <c r="BY20" s="125" cm="1">
        <f t="array" aca="1" ref="BY20" ca="1">RANK(INDIRECT("'"&amp;_xlfn.CONCAT("alpha ",BY$2)&amp;"'!"&amp;_xlfn.CONCAT(BY$84,$D102)),INDIRECT("'"&amp;_xlfn.CONCAT("alpha ",BY$2)&amp;"'!"&amp;_xlfn.CONCAT("B",$D102)):INDIRECT("'"&amp;_xlfn.CONCAT("alpha ",BY$2)&amp;"'!"&amp;_xlfn.CONCAT("AA",$D102)))</f>
        <v>17</v>
      </c>
      <c r="BZ20" s="125" cm="1">
        <f t="array" aca="1" ref="BZ20" ca="1">RANK(INDIRECT("'"&amp;_xlfn.CONCAT("alpha ",BZ$2)&amp;"'!"&amp;_xlfn.CONCAT(BZ$84,$D102)),INDIRECT("'"&amp;_xlfn.CONCAT("alpha ",BZ$2)&amp;"'!"&amp;_xlfn.CONCAT("B",$D102)):INDIRECT("'"&amp;_xlfn.CONCAT("alpha ",BZ$2)&amp;"'!"&amp;_xlfn.CONCAT("AA",$D102)))</f>
        <v>2</v>
      </c>
      <c r="CA20" s="143" cm="1">
        <f t="array" aca="1" ref="CA20" ca="1">RANK(INDIRECT("'"&amp;_xlfn.CONCAT("alpha ",CA$2)&amp;"'!"&amp;_xlfn.CONCAT(CA$84,$D102)),INDIRECT("'"&amp;_xlfn.CONCAT("alpha ",CA$2)&amp;"'!"&amp;_xlfn.CONCAT("B",$D102)):INDIRECT("'"&amp;_xlfn.CONCAT("alpha ",CA$2)&amp;"'!"&amp;_xlfn.CONCAT("AA",$D102)))</f>
        <v>3</v>
      </c>
      <c r="CB20" s="136" cm="1">
        <f t="array" aca="1" ref="CB20" ca="1">RANK(INDIRECT("'"&amp;_xlfn.CONCAT("alpha ",CB$2)&amp;"'!"&amp;_xlfn.CONCAT(CB$84,$D102)),INDIRECT("'"&amp;_xlfn.CONCAT("alpha ",CB$2)&amp;"'!"&amp;_xlfn.CONCAT("B",$D102)):INDIRECT("'"&amp;_xlfn.CONCAT("alpha ",CB$2)&amp;"'!"&amp;_xlfn.CONCAT("AA",$D102)))</f>
        <v>6</v>
      </c>
      <c r="CC20" s="125" cm="1">
        <f t="array" aca="1" ref="CC20" ca="1">RANK(INDIRECT("'"&amp;_xlfn.CONCAT("alpha ",CC$2)&amp;"'!"&amp;_xlfn.CONCAT(CC$84,$D102)),INDIRECT("'"&amp;_xlfn.CONCAT("alpha ",CC$2)&amp;"'!"&amp;_xlfn.CONCAT("B",$D102)):INDIRECT("'"&amp;_xlfn.CONCAT("alpha ",CC$2)&amp;"'!"&amp;_xlfn.CONCAT("AA",$D102)))</f>
        <v>19</v>
      </c>
      <c r="CD20" s="125" cm="1">
        <f t="array" aca="1" ref="CD20" ca="1">RANK(INDIRECT("'"&amp;_xlfn.CONCAT("alpha ",CD$2)&amp;"'!"&amp;_xlfn.CONCAT(CD$84,$D102)),INDIRECT("'"&amp;_xlfn.CONCAT("alpha ",CD$2)&amp;"'!"&amp;_xlfn.CONCAT("B",$D102)):INDIRECT("'"&amp;_xlfn.CONCAT("alpha ",CD$2)&amp;"'!"&amp;_xlfn.CONCAT("AA",$D102)))</f>
        <v>2</v>
      </c>
      <c r="CE20" s="143" cm="1">
        <f t="array" aca="1" ref="CE20" ca="1">RANK(INDIRECT("'"&amp;_xlfn.CONCAT("alpha ",CE$2)&amp;"'!"&amp;_xlfn.CONCAT(CE$84,$D102)),INDIRECT("'"&amp;_xlfn.CONCAT("alpha ",CE$2)&amp;"'!"&amp;_xlfn.CONCAT("B",$D102)):INDIRECT("'"&amp;_xlfn.CONCAT("alpha ",CE$2)&amp;"'!"&amp;_xlfn.CONCAT("AA",$D102)))</f>
        <v>3</v>
      </c>
      <c r="CF20" s="136" cm="1">
        <f t="array" aca="1" ref="CF20" ca="1">RANK(INDIRECT("'"&amp;_xlfn.CONCAT("alpha ",CF$2)&amp;"'!"&amp;_xlfn.CONCAT(CF$84,$D102)),INDIRECT("'"&amp;_xlfn.CONCAT("alpha ",CF$2)&amp;"'!"&amp;_xlfn.CONCAT("B",$D102)):INDIRECT("'"&amp;_xlfn.CONCAT("alpha ",CF$2)&amp;"'!"&amp;_xlfn.CONCAT("AA",$D102)))</f>
        <v>6</v>
      </c>
      <c r="CG20" s="125" cm="1">
        <f t="array" aca="1" ref="CG20" ca="1">RANK(INDIRECT("'"&amp;_xlfn.CONCAT("alpha ",CG$2)&amp;"'!"&amp;_xlfn.CONCAT(CG$84,$D102)),INDIRECT("'"&amp;_xlfn.CONCAT("alpha ",CG$2)&amp;"'!"&amp;_xlfn.CONCAT("B",$D102)):INDIRECT("'"&amp;_xlfn.CONCAT("alpha ",CG$2)&amp;"'!"&amp;_xlfn.CONCAT("AA",$D102)))</f>
        <v>20</v>
      </c>
      <c r="CH20" s="125" cm="1">
        <f t="array" aca="1" ref="CH20" ca="1">RANK(INDIRECT("'"&amp;_xlfn.CONCAT("alpha ",CH$2)&amp;"'!"&amp;_xlfn.CONCAT(CH$84,$D102)),INDIRECT("'"&amp;_xlfn.CONCAT("alpha ",CH$2)&amp;"'!"&amp;_xlfn.CONCAT("B",$D102)):INDIRECT("'"&amp;_xlfn.CONCAT("alpha ",CH$2)&amp;"'!"&amp;_xlfn.CONCAT("AA",$D102)))</f>
        <v>2</v>
      </c>
      <c r="CI20" s="143" cm="1">
        <f t="array" aca="1" ref="CI20" ca="1">RANK(INDIRECT("'"&amp;_xlfn.CONCAT("alpha ",CI$2)&amp;"'!"&amp;_xlfn.CONCAT(CI$84,$D102)),INDIRECT("'"&amp;_xlfn.CONCAT("alpha ",CI$2)&amp;"'!"&amp;_xlfn.CONCAT("B",$D102)):INDIRECT("'"&amp;_xlfn.CONCAT("alpha ",CI$2)&amp;"'!"&amp;_xlfn.CONCAT("AA",$D102)))</f>
        <v>3</v>
      </c>
      <c r="CJ20" s="136" cm="1">
        <f t="array" aca="1" ref="CJ20" ca="1">RANK(INDIRECT("'"&amp;_xlfn.CONCAT("alpha ",CJ$2)&amp;"'!"&amp;_xlfn.CONCAT(CJ$84,$D102)),INDIRECT("'"&amp;_xlfn.CONCAT("alpha ",CJ$2)&amp;"'!"&amp;_xlfn.CONCAT("B",$D102)):INDIRECT("'"&amp;_xlfn.CONCAT("alpha ",CJ$2)&amp;"'!"&amp;_xlfn.CONCAT("AA",$D102)))</f>
        <v>6</v>
      </c>
      <c r="CK20" s="125" cm="1">
        <f t="array" aca="1" ref="CK20" ca="1">RANK(INDIRECT("'"&amp;_xlfn.CONCAT("alpha ",CK$2)&amp;"'!"&amp;_xlfn.CONCAT(CK$84,$D102)),INDIRECT("'"&amp;_xlfn.CONCAT("alpha ",CK$2)&amp;"'!"&amp;_xlfn.CONCAT("B",$D102)):INDIRECT("'"&amp;_xlfn.CONCAT("alpha ",CK$2)&amp;"'!"&amp;_xlfn.CONCAT("AA",$D102)))</f>
        <v>12</v>
      </c>
      <c r="CL20" s="125" cm="1">
        <f t="array" aca="1" ref="CL20" ca="1">RANK(INDIRECT("'"&amp;_xlfn.CONCAT("alpha ",CL$2)&amp;"'!"&amp;_xlfn.CONCAT(CL$84,$D102)),INDIRECT("'"&amp;_xlfn.CONCAT("alpha ",CL$2)&amp;"'!"&amp;_xlfn.CONCAT("B",$D102)):INDIRECT("'"&amp;_xlfn.CONCAT("alpha ",CL$2)&amp;"'!"&amp;_xlfn.CONCAT("AA",$D102)))</f>
        <v>2</v>
      </c>
      <c r="CM20" s="143" cm="1">
        <f t="array" aca="1" ref="CM20" ca="1">RANK(INDIRECT("'"&amp;_xlfn.CONCAT("alpha ",CM$2)&amp;"'!"&amp;_xlfn.CONCAT(CM$84,$D102)),INDIRECT("'"&amp;_xlfn.CONCAT("alpha ",CM$2)&amp;"'!"&amp;_xlfn.CONCAT("B",$D102)):INDIRECT("'"&amp;_xlfn.CONCAT("alpha ",CM$2)&amp;"'!"&amp;_xlfn.CONCAT("AA",$D102)))</f>
        <v>3</v>
      </c>
      <c r="CN20" s="136" cm="1">
        <f t="array" aca="1" ref="CN20" ca="1">RANK(INDIRECT("'"&amp;_xlfn.CONCAT("alpha ",CN$2)&amp;"'!"&amp;_xlfn.CONCAT(CN$84,$D102)),INDIRECT("'"&amp;_xlfn.CONCAT("alpha ",CN$2)&amp;"'!"&amp;_xlfn.CONCAT("B",$D102)):INDIRECT("'"&amp;_xlfn.CONCAT("alpha ",CN$2)&amp;"'!"&amp;_xlfn.CONCAT("AA",$D102)))</f>
        <v>6</v>
      </c>
      <c r="CO20" s="125" cm="1">
        <f t="array" aca="1" ref="CO20" ca="1">RANK(INDIRECT("'"&amp;_xlfn.CONCAT("alpha ",CO$2)&amp;"'!"&amp;_xlfn.CONCAT(CO$84,$D102)),INDIRECT("'"&amp;_xlfn.CONCAT("alpha ",CO$2)&amp;"'!"&amp;_xlfn.CONCAT("B",$D102)):INDIRECT("'"&amp;_xlfn.CONCAT("alpha ",CO$2)&amp;"'!"&amp;_xlfn.CONCAT("AA",$D102)))</f>
        <v>7</v>
      </c>
      <c r="CP20" s="125" cm="1">
        <f t="array" aca="1" ref="CP20" ca="1">RANK(INDIRECT("'"&amp;_xlfn.CONCAT("alpha ",CP$2)&amp;"'!"&amp;_xlfn.CONCAT(CP$84,$D102)),INDIRECT("'"&amp;_xlfn.CONCAT("alpha ",CP$2)&amp;"'!"&amp;_xlfn.CONCAT("B",$D102)):INDIRECT("'"&amp;_xlfn.CONCAT("alpha ",CP$2)&amp;"'!"&amp;_xlfn.CONCAT("AA",$D102)))</f>
        <v>2</v>
      </c>
      <c r="CQ20" s="134" cm="1">
        <f t="array" aca="1" ref="CQ20" ca="1">RANK(INDIRECT("'"&amp;_xlfn.CONCAT("alpha ",CQ$2)&amp;"'!"&amp;_xlfn.CONCAT(CQ$84,$D102)),INDIRECT("'"&amp;_xlfn.CONCAT("alpha ",CQ$2)&amp;"'!"&amp;_xlfn.CONCAT("B",$D102)):INDIRECT("'"&amp;_xlfn.CONCAT("alpha ",CQ$2)&amp;"'!"&amp;_xlfn.CONCAT("AA",$D102)))</f>
        <v>3</v>
      </c>
      <c r="CR20" s="142" cm="1">
        <f t="array" aca="1" ref="CR20" ca="1">RANK(INDIRECT("'"&amp;_xlfn.CONCAT("alpha ",CR$2)&amp;"'!"&amp;_xlfn.CONCAT(CR$84,$D102)),INDIRECT("'"&amp;_xlfn.CONCAT("alpha ",CR$2)&amp;"'!"&amp;_xlfn.CONCAT("B",$D102)):INDIRECT("'"&amp;_xlfn.CONCAT("alpha ",CR$2)&amp;"'!"&amp;_xlfn.CONCAT("AA",$D102)))</f>
        <v>6</v>
      </c>
      <c r="CS20" s="125" cm="1">
        <f t="array" aca="1" ref="CS20" ca="1">RANK(INDIRECT("'"&amp;_xlfn.CONCAT("alpha ",CS$2)&amp;"'!"&amp;_xlfn.CONCAT(CS$84,$D102)),INDIRECT("'"&amp;_xlfn.CONCAT("alpha ",CS$2)&amp;"'!"&amp;_xlfn.CONCAT("B",$D102)):INDIRECT("'"&amp;_xlfn.CONCAT("alpha ",CS$2)&amp;"'!"&amp;_xlfn.CONCAT("AA",$D102)))</f>
        <v>8</v>
      </c>
      <c r="CT20" s="125" cm="1">
        <f t="array" aca="1" ref="CT20" ca="1">RANK(INDIRECT("'"&amp;_xlfn.CONCAT("alpha ",CT$2)&amp;"'!"&amp;_xlfn.CONCAT(CT$84,$D102)),INDIRECT("'"&amp;_xlfn.CONCAT("alpha ",CT$2)&amp;"'!"&amp;_xlfn.CONCAT("B",$D102)):INDIRECT("'"&amp;_xlfn.CONCAT("alpha ",CT$2)&amp;"'!"&amp;_xlfn.CONCAT("AA",$D102)))</f>
        <v>2</v>
      </c>
      <c r="CU20" s="143" cm="1">
        <f t="array" aca="1" ref="CU20" ca="1">RANK(INDIRECT("'"&amp;_xlfn.CONCAT("alpha ",CU$2)&amp;"'!"&amp;_xlfn.CONCAT(CU$84,$D102)),INDIRECT("'"&amp;_xlfn.CONCAT("alpha ",CU$2)&amp;"'!"&amp;_xlfn.CONCAT("B",$D102)):INDIRECT("'"&amp;_xlfn.CONCAT("alpha ",CU$2)&amp;"'!"&amp;_xlfn.CONCAT("AA",$D102)))</f>
        <v>3</v>
      </c>
      <c r="CV20" s="136" cm="1">
        <f t="array" aca="1" ref="CV20" ca="1">RANK(INDIRECT("'"&amp;_xlfn.CONCAT("alpha ",CV$2)&amp;"'!"&amp;_xlfn.CONCAT(CV$84,$D102)),INDIRECT("'"&amp;_xlfn.CONCAT("alpha ",CV$2)&amp;"'!"&amp;_xlfn.CONCAT("B",$D102)):INDIRECT("'"&amp;_xlfn.CONCAT("alpha ",CV$2)&amp;"'!"&amp;_xlfn.CONCAT("AA",$D102)))</f>
        <v>6</v>
      </c>
      <c r="CW20" s="125" cm="1">
        <f t="array" aca="1" ref="CW20" ca="1">RANK(INDIRECT("'"&amp;_xlfn.CONCAT("alpha ",CW$2)&amp;"'!"&amp;_xlfn.CONCAT(CW$84,$D102)),INDIRECT("'"&amp;_xlfn.CONCAT("alpha ",CW$2)&amp;"'!"&amp;_xlfn.CONCAT("B",$D102)):INDIRECT("'"&amp;_xlfn.CONCAT("alpha ",CW$2)&amp;"'!"&amp;_xlfn.CONCAT("AA",$D102)))</f>
        <v>14</v>
      </c>
      <c r="CX20" s="125" cm="1">
        <f t="array" aca="1" ref="CX20" ca="1">RANK(INDIRECT("'"&amp;_xlfn.CONCAT("alpha ",CX$2)&amp;"'!"&amp;_xlfn.CONCAT(CX$84,$D102)),INDIRECT("'"&amp;_xlfn.CONCAT("alpha ",CX$2)&amp;"'!"&amp;_xlfn.CONCAT("B",$D102)):INDIRECT("'"&amp;_xlfn.CONCAT("alpha ",CX$2)&amp;"'!"&amp;_xlfn.CONCAT("AA",$D102)))</f>
        <v>2</v>
      </c>
      <c r="CY20" s="143" cm="1">
        <f t="array" aca="1" ref="CY20" ca="1">RANK(INDIRECT("'"&amp;_xlfn.CONCAT("alpha ",CY$2)&amp;"'!"&amp;_xlfn.CONCAT(CY$84,$D102)),INDIRECT("'"&amp;_xlfn.CONCAT("alpha ",CY$2)&amp;"'!"&amp;_xlfn.CONCAT("B",$D102)):INDIRECT("'"&amp;_xlfn.CONCAT("alpha ",CY$2)&amp;"'!"&amp;_xlfn.CONCAT("AA",$D102)))</f>
        <v>3</v>
      </c>
      <c r="CZ20" s="136" cm="1">
        <f t="array" aca="1" ref="CZ20" ca="1">RANK(INDIRECT("'"&amp;_xlfn.CONCAT("alpha ",CZ$2)&amp;"'!"&amp;_xlfn.CONCAT(CZ$84,$D102)),INDIRECT("'"&amp;_xlfn.CONCAT("alpha ",CZ$2)&amp;"'!"&amp;_xlfn.CONCAT("B",$D102)):INDIRECT("'"&amp;_xlfn.CONCAT("alpha ",CZ$2)&amp;"'!"&amp;_xlfn.CONCAT("AA",$D102)))</f>
        <v>6</v>
      </c>
      <c r="DA20" s="148" cm="1">
        <f t="array" aca="1" ref="DA20" ca="1">RANK(INDIRECT("'"&amp;_xlfn.CONCAT("alpha ",DA$2)&amp;"'!"&amp;_xlfn.CONCAT(DA$84,$D102)),INDIRECT("'"&amp;_xlfn.CONCAT("alpha ",DA$2)&amp;"'!"&amp;_xlfn.CONCAT("B",$D102)):INDIRECT("'"&amp;_xlfn.CONCAT("alpha ",DA$2)&amp;"'!"&amp;_xlfn.CONCAT("AA",$D102)))</f>
        <v>13</v>
      </c>
      <c r="DB20" s="148" cm="1">
        <f t="array" aca="1" ref="DB20" ca="1">RANK(INDIRECT("'"&amp;_xlfn.CONCAT("alpha ",DB$2)&amp;"'!"&amp;_xlfn.CONCAT(DB$84,$D102)),INDIRECT("'"&amp;_xlfn.CONCAT("alpha ",DB$2)&amp;"'!"&amp;_xlfn.CONCAT("B",$D102)):INDIRECT("'"&amp;_xlfn.CONCAT("alpha ",DB$2)&amp;"'!"&amp;_xlfn.CONCAT("AA",$D102)))</f>
        <v>2</v>
      </c>
      <c r="DC20" s="149" cm="1">
        <f t="array" aca="1" ref="DC20" ca="1">RANK(INDIRECT("'"&amp;_xlfn.CONCAT("alpha ",DC$2)&amp;"'!"&amp;_xlfn.CONCAT(DC$84,$D102)),INDIRECT("'"&amp;_xlfn.CONCAT("alpha ",DC$2)&amp;"'!"&amp;_xlfn.CONCAT("B",$D102)):INDIRECT("'"&amp;_xlfn.CONCAT("alpha ",DC$2)&amp;"'!"&amp;_xlfn.CONCAT("AA",$D102)))</f>
        <v>3</v>
      </c>
    </row>
    <row r="21" spans="1:107" ht="90" customHeight="1" x14ac:dyDescent="0.25">
      <c r="A21" s="22" t="str">
        <f>formatting!C20</f>
        <v>Marker Cap</v>
      </c>
      <c r="B21" s="23" t="str">
        <f>formatting!D20</f>
        <v>C16</v>
      </c>
      <c r="C21" s="134"/>
      <c r="D21" s="142" cm="1">
        <f t="array" aca="1" ref="D21" ca="1">RANK(INDIRECT("'"&amp;_xlfn.CONCAT("alpha ",D$2)&amp;"'!"&amp;_xlfn.CONCAT(D$84,$D103)),INDIRECT("'"&amp;_xlfn.CONCAT("alpha ",D$2)&amp;"'!"&amp;_xlfn.CONCAT("B",$D103)):INDIRECT("'"&amp;_xlfn.CONCAT("alpha ",D$2)&amp;"'!"&amp;_xlfn.CONCAT("AA",$D103)))</f>
        <v>15</v>
      </c>
      <c r="E21" s="136" cm="1">
        <f t="array" aca="1" ref="E21" ca="1">RANK(INDIRECT("'"&amp;_xlfn.CONCAT("alpha ",E$2)&amp;"'!"&amp;_xlfn.CONCAT(E$84,$D103)),INDIRECT("'"&amp;_xlfn.CONCAT("alpha ",E$2)&amp;"'!"&amp;_xlfn.CONCAT("B",$D103)):INDIRECT("'"&amp;_xlfn.CONCAT("alpha ",E$2)&amp;"'!"&amp;_xlfn.CONCAT("AA",$D103)))</f>
        <v>15</v>
      </c>
      <c r="F21" s="136" cm="1">
        <f t="array" aca="1" ref="F21" ca="1">RANK(INDIRECT("'"&amp;_xlfn.CONCAT("alpha ",F$2)&amp;"'!"&amp;_xlfn.CONCAT(F$84,$D103)),INDIRECT("'"&amp;_xlfn.CONCAT("alpha ",F$2)&amp;"'!"&amp;_xlfn.CONCAT("B",$D103)):INDIRECT("'"&amp;_xlfn.CONCAT("alpha ",F$2)&amp;"'!"&amp;_xlfn.CONCAT("AA",$D103)))</f>
        <v>15</v>
      </c>
      <c r="G21" s="154" cm="1">
        <f t="array" aca="1" ref="G21" ca="1">RANK(INDIRECT("'"&amp;_xlfn.CONCAT("alpha ",G$2)&amp;"'!"&amp;_xlfn.CONCAT(G$84,$D103)),INDIRECT("'"&amp;_xlfn.CONCAT("alpha ",G$2)&amp;"'!"&amp;_xlfn.CONCAT("B",$D103)):INDIRECT("'"&amp;_xlfn.CONCAT("alpha ",G$2)&amp;"'!"&amp;_xlfn.CONCAT("AA",$D103)))</f>
        <v>15</v>
      </c>
      <c r="H21" s="142" cm="1">
        <f t="array" aca="1" ref="H21" ca="1">RANK(INDIRECT("'"&amp;_xlfn.CONCAT("alpha ",H$2)&amp;"'!"&amp;_xlfn.CONCAT(H$84,$D103)),INDIRECT("'"&amp;_xlfn.CONCAT("alpha ",H$2)&amp;"'!"&amp;_xlfn.CONCAT("B",$D103)):INDIRECT("'"&amp;_xlfn.CONCAT("alpha ",H$2)&amp;"'!"&amp;_xlfn.CONCAT("AA",$D103)))</f>
        <v>11</v>
      </c>
      <c r="I21" s="125" cm="1">
        <f t="array" aca="1" ref="I21" ca="1">RANK(INDIRECT("'"&amp;_xlfn.CONCAT("alpha ",I$2)&amp;"'!"&amp;_xlfn.CONCAT(I$84,$D103)),INDIRECT("'"&amp;_xlfn.CONCAT("alpha ",I$2)&amp;"'!"&amp;_xlfn.CONCAT("B",$D103)):INDIRECT("'"&amp;_xlfn.CONCAT("alpha ",I$2)&amp;"'!"&amp;_xlfn.CONCAT("AA",$D103)))</f>
        <v>11</v>
      </c>
      <c r="J21" s="125" cm="1">
        <f t="array" aca="1" ref="J21" ca="1">RANK(INDIRECT("'"&amp;_xlfn.CONCAT("alpha ",J$2)&amp;"'!"&amp;_xlfn.CONCAT(J$84,$D103)),INDIRECT("'"&amp;_xlfn.CONCAT("alpha ",J$2)&amp;"'!"&amp;_xlfn.CONCAT("B",$D103)):INDIRECT("'"&amp;_xlfn.CONCAT("alpha ",J$2)&amp;"'!"&amp;_xlfn.CONCAT("AA",$D103)))</f>
        <v>11</v>
      </c>
      <c r="K21" s="143" cm="1">
        <f t="array" aca="1" ref="K21" ca="1">RANK(INDIRECT("'"&amp;_xlfn.CONCAT("alpha ",K$2)&amp;"'!"&amp;_xlfn.CONCAT(K$84,$D103)),INDIRECT("'"&amp;_xlfn.CONCAT("alpha ",K$2)&amp;"'!"&amp;_xlfn.CONCAT("B",$D103)):INDIRECT("'"&amp;_xlfn.CONCAT("alpha ",K$2)&amp;"'!"&amp;_xlfn.CONCAT("AA",$D103)))</f>
        <v>11</v>
      </c>
      <c r="L21" s="136" cm="1">
        <f t="array" aca="1" ref="L21" ca="1">RANK(INDIRECT("'"&amp;_xlfn.CONCAT("alpha ",L$2)&amp;"'!"&amp;_xlfn.CONCAT(L$84,$D103)),INDIRECT("'"&amp;_xlfn.CONCAT("alpha ",L$2)&amp;"'!"&amp;_xlfn.CONCAT("B",$D103)):INDIRECT("'"&amp;_xlfn.CONCAT("alpha ",L$2)&amp;"'!"&amp;_xlfn.CONCAT("AA",$D103)))</f>
        <v>19</v>
      </c>
      <c r="M21" s="125" cm="1">
        <f t="array" aca="1" ref="M21" ca="1">RANK(INDIRECT("'"&amp;_xlfn.CONCAT("alpha ",M$2)&amp;"'!"&amp;_xlfn.CONCAT(M$84,$D103)),INDIRECT("'"&amp;_xlfn.CONCAT("alpha ",M$2)&amp;"'!"&amp;_xlfn.CONCAT("B",$D103)):INDIRECT("'"&amp;_xlfn.CONCAT("alpha ",M$2)&amp;"'!"&amp;_xlfn.CONCAT("AA",$D103)))</f>
        <v>19</v>
      </c>
      <c r="N21" s="125" cm="1">
        <f t="array" aca="1" ref="N21" ca="1">RANK(INDIRECT("'"&amp;_xlfn.CONCAT("alpha ",N$2)&amp;"'!"&amp;_xlfn.CONCAT(N$84,$D103)),INDIRECT("'"&amp;_xlfn.CONCAT("alpha ",N$2)&amp;"'!"&amp;_xlfn.CONCAT("B",$D103)):INDIRECT("'"&amp;_xlfn.CONCAT("alpha ",N$2)&amp;"'!"&amp;_xlfn.CONCAT("AA",$D103)))</f>
        <v>19</v>
      </c>
      <c r="O21" s="143" cm="1">
        <f t="array" aca="1" ref="O21" ca="1">RANK(INDIRECT("'"&amp;_xlfn.CONCAT("alpha ",O$2)&amp;"'!"&amp;_xlfn.CONCAT(O$84,$D103)),INDIRECT("'"&amp;_xlfn.CONCAT("alpha ",O$2)&amp;"'!"&amp;_xlfn.CONCAT("B",$D103)):INDIRECT("'"&amp;_xlfn.CONCAT("alpha ",O$2)&amp;"'!"&amp;_xlfn.CONCAT("AA",$D103)))</f>
        <v>19</v>
      </c>
      <c r="P21" s="136" cm="1">
        <f t="array" aca="1" ref="P21" ca="1">RANK(INDIRECT("'"&amp;_xlfn.CONCAT("alpha ",P$2)&amp;"'!"&amp;_xlfn.CONCAT(P$84,$D103)),INDIRECT("'"&amp;_xlfn.CONCAT("alpha ",P$2)&amp;"'!"&amp;_xlfn.CONCAT("B",$D103)):INDIRECT("'"&amp;_xlfn.CONCAT("alpha ",P$2)&amp;"'!"&amp;_xlfn.CONCAT("AA",$D103)))</f>
        <v>15</v>
      </c>
      <c r="Q21" s="125" cm="1">
        <f t="array" aca="1" ref="Q21" ca="1">RANK(INDIRECT("'"&amp;_xlfn.CONCAT("alpha ",Q$2)&amp;"'!"&amp;_xlfn.CONCAT(Q$84,$D103)),INDIRECT("'"&amp;_xlfn.CONCAT("alpha ",Q$2)&amp;"'!"&amp;_xlfn.CONCAT("B",$D103)):INDIRECT("'"&amp;_xlfn.CONCAT("alpha ",Q$2)&amp;"'!"&amp;_xlfn.CONCAT("AA",$D103)))</f>
        <v>15</v>
      </c>
      <c r="R21" s="125" cm="1">
        <f t="array" aca="1" ref="R21" ca="1">RANK(INDIRECT("'"&amp;_xlfn.CONCAT("alpha ",R$2)&amp;"'!"&amp;_xlfn.CONCAT(R$84,$D103)),INDIRECT("'"&amp;_xlfn.CONCAT("alpha ",R$2)&amp;"'!"&amp;_xlfn.CONCAT("B",$D103)):INDIRECT("'"&amp;_xlfn.CONCAT("alpha ",R$2)&amp;"'!"&amp;_xlfn.CONCAT("AA",$D103)))</f>
        <v>15</v>
      </c>
      <c r="S21" s="143" cm="1">
        <f t="array" aca="1" ref="S21" ca="1">RANK(INDIRECT("'"&amp;_xlfn.CONCAT("alpha ",S$2)&amp;"'!"&amp;_xlfn.CONCAT(S$84,$D103)),INDIRECT("'"&amp;_xlfn.CONCAT("alpha ",S$2)&amp;"'!"&amp;_xlfn.CONCAT("B",$D103)):INDIRECT("'"&amp;_xlfn.CONCAT("alpha ",S$2)&amp;"'!"&amp;_xlfn.CONCAT("AA",$D103)))</f>
        <v>15</v>
      </c>
      <c r="T21" s="136" cm="1">
        <f t="array" aca="1" ref="T21" ca="1">RANK(INDIRECT("'"&amp;_xlfn.CONCAT("alpha ",T$2)&amp;"'!"&amp;_xlfn.CONCAT(T$84,$D103)),INDIRECT("'"&amp;_xlfn.CONCAT("alpha ",T$2)&amp;"'!"&amp;_xlfn.CONCAT("B",$D103)):INDIRECT("'"&amp;_xlfn.CONCAT("alpha ",T$2)&amp;"'!"&amp;_xlfn.CONCAT("AA",$D103)))</f>
        <v>11</v>
      </c>
      <c r="U21" s="125" cm="1">
        <f t="array" aca="1" ref="U21" ca="1">RANK(INDIRECT("'"&amp;_xlfn.CONCAT("alpha ",U$2)&amp;"'!"&amp;_xlfn.CONCAT(U$84,$D103)),INDIRECT("'"&amp;_xlfn.CONCAT("alpha ",U$2)&amp;"'!"&amp;_xlfn.CONCAT("B",$D103)):INDIRECT("'"&amp;_xlfn.CONCAT("alpha ",U$2)&amp;"'!"&amp;_xlfn.CONCAT("AA",$D103)))</f>
        <v>11</v>
      </c>
      <c r="V21" s="125" cm="1">
        <f t="array" aca="1" ref="V21" ca="1">RANK(INDIRECT("'"&amp;_xlfn.CONCAT("alpha ",V$2)&amp;"'!"&amp;_xlfn.CONCAT(V$84,$D103)),INDIRECT("'"&amp;_xlfn.CONCAT("alpha ",V$2)&amp;"'!"&amp;_xlfn.CONCAT("B",$D103)):INDIRECT("'"&amp;_xlfn.CONCAT("alpha ",V$2)&amp;"'!"&amp;_xlfn.CONCAT("AA",$D103)))</f>
        <v>11</v>
      </c>
      <c r="W21" s="143" cm="1">
        <f t="array" aca="1" ref="W21" ca="1">RANK(INDIRECT("'"&amp;_xlfn.CONCAT("alpha ",W$2)&amp;"'!"&amp;_xlfn.CONCAT(W$84,$D103)),INDIRECT("'"&amp;_xlfn.CONCAT("alpha ",W$2)&amp;"'!"&amp;_xlfn.CONCAT("B",$D103)):INDIRECT("'"&amp;_xlfn.CONCAT("alpha ",W$2)&amp;"'!"&amp;_xlfn.CONCAT("AA",$D103)))</f>
        <v>11</v>
      </c>
      <c r="X21" s="136" cm="1">
        <f t="array" aca="1" ref="X21" ca="1">RANK(INDIRECT("'"&amp;_xlfn.CONCAT("alpha ",X$2)&amp;"'!"&amp;_xlfn.CONCAT(X$84,$D103)),INDIRECT("'"&amp;_xlfn.CONCAT("alpha ",X$2)&amp;"'!"&amp;_xlfn.CONCAT("B",$D103)):INDIRECT("'"&amp;_xlfn.CONCAT("alpha ",X$2)&amp;"'!"&amp;_xlfn.CONCAT("AA",$D103)))</f>
        <v>19</v>
      </c>
      <c r="Y21" s="125" cm="1">
        <f t="array" aca="1" ref="Y21" ca="1">RANK(INDIRECT("'"&amp;_xlfn.CONCAT("alpha ",Y$2)&amp;"'!"&amp;_xlfn.CONCAT(Y$84,$D103)),INDIRECT("'"&amp;_xlfn.CONCAT("alpha ",Y$2)&amp;"'!"&amp;_xlfn.CONCAT("B",$D103)):INDIRECT("'"&amp;_xlfn.CONCAT("alpha ",Y$2)&amp;"'!"&amp;_xlfn.CONCAT("AA",$D103)))</f>
        <v>19</v>
      </c>
      <c r="Z21" s="125" cm="1">
        <f t="array" aca="1" ref="Z21" ca="1">RANK(INDIRECT("'"&amp;_xlfn.CONCAT("alpha ",Z$2)&amp;"'!"&amp;_xlfn.CONCAT(Z$84,$D103)),INDIRECT("'"&amp;_xlfn.CONCAT("alpha ",Z$2)&amp;"'!"&amp;_xlfn.CONCAT("B",$D103)):INDIRECT("'"&amp;_xlfn.CONCAT("alpha ",Z$2)&amp;"'!"&amp;_xlfn.CONCAT("AA",$D103)))</f>
        <v>19</v>
      </c>
      <c r="AA21" s="143" cm="1">
        <f t="array" aca="1" ref="AA21" ca="1">RANK(INDIRECT("'"&amp;_xlfn.CONCAT("alpha ",AA$2)&amp;"'!"&amp;_xlfn.CONCAT(AA$84,$D103)),INDIRECT("'"&amp;_xlfn.CONCAT("alpha ",AA$2)&amp;"'!"&amp;_xlfn.CONCAT("B",$D103)):INDIRECT("'"&amp;_xlfn.CONCAT("alpha ",AA$2)&amp;"'!"&amp;_xlfn.CONCAT("AA",$D103)))</f>
        <v>19</v>
      </c>
      <c r="AB21" s="136" cm="1">
        <f t="array" aca="1" ref="AB21" ca="1">RANK(INDIRECT("'"&amp;_xlfn.CONCAT("alpha ",AB$2)&amp;"'!"&amp;_xlfn.CONCAT(AB$84,$D103)),INDIRECT("'"&amp;_xlfn.CONCAT("alpha ",AB$2)&amp;"'!"&amp;_xlfn.CONCAT("B",$D103)):INDIRECT("'"&amp;_xlfn.CONCAT("alpha ",AB$2)&amp;"'!"&amp;_xlfn.CONCAT("AA",$D103)))</f>
        <v>3</v>
      </c>
      <c r="AC21" s="125" cm="1">
        <f t="array" aca="1" ref="AC21" ca="1">RANK(INDIRECT("'"&amp;_xlfn.CONCAT("alpha ",AC$2)&amp;"'!"&amp;_xlfn.CONCAT(AC$84,$D103)),INDIRECT("'"&amp;_xlfn.CONCAT("alpha ",AC$2)&amp;"'!"&amp;_xlfn.CONCAT("B",$D103)):INDIRECT("'"&amp;_xlfn.CONCAT("alpha ",AC$2)&amp;"'!"&amp;_xlfn.CONCAT("AA",$D103)))</f>
        <v>3</v>
      </c>
      <c r="AD21" s="125" cm="1">
        <f t="array" aca="1" ref="AD21" ca="1">RANK(INDIRECT("'"&amp;_xlfn.CONCAT("alpha ",AD$2)&amp;"'!"&amp;_xlfn.CONCAT(AD$84,$D103)),INDIRECT("'"&amp;_xlfn.CONCAT("alpha ",AD$2)&amp;"'!"&amp;_xlfn.CONCAT("B",$D103)):INDIRECT("'"&amp;_xlfn.CONCAT("alpha ",AD$2)&amp;"'!"&amp;_xlfn.CONCAT("AA",$D103)))</f>
        <v>3</v>
      </c>
      <c r="AE21" s="143" cm="1">
        <f t="array" aca="1" ref="AE21" ca="1">RANK(INDIRECT("'"&amp;_xlfn.CONCAT("alpha ",AE$2)&amp;"'!"&amp;_xlfn.CONCAT(AE$84,$D103)),INDIRECT("'"&amp;_xlfn.CONCAT("alpha ",AE$2)&amp;"'!"&amp;_xlfn.CONCAT("B",$D103)):INDIRECT("'"&amp;_xlfn.CONCAT("alpha ",AE$2)&amp;"'!"&amp;_xlfn.CONCAT("AA",$D103)))</f>
        <v>3</v>
      </c>
      <c r="AF21" s="136" cm="1">
        <f t="array" aca="1" ref="AF21" ca="1">RANK(INDIRECT("'"&amp;_xlfn.CONCAT("alpha ",AF$2)&amp;"'!"&amp;_xlfn.CONCAT(AF$84,$D103)),INDIRECT("'"&amp;_xlfn.CONCAT("alpha ",AF$2)&amp;"'!"&amp;_xlfn.CONCAT("B",$D103)):INDIRECT("'"&amp;_xlfn.CONCAT("alpha ",AF$2)&amp;"'!"&amp;_xlfn.CONCAT("AA",$D103)))</f>
        <v>7</v>
      </c>
      <c r="AG21" s="125" cm="1">
        <f t="array" aca="1" ref="AG21" ca="1">RANK(INDIRECT("'"&amp;_xlfn.CONCAT("alpha ",AG$2)&amp;"'!"&amp;_xlfn.CONCAT(AG$84,$D103)),INDIRECT("'"&amp;_xlfn.CONCAT("alpha ",AG$2)&amp;"'!"&amp;_xlfn.CONCAT("B",$D103)):INDIRECT("'"&amp;_xlfn.CONCAT("alpha ",AG$2)&amp;"'!"&amp;_xlfn.CONCAT("AA",$D103)))</f>
        <v>7</v>
      </c>
      <c r="AH21" s="125" cm="1">
        <f t="array" aca="1" ref="AH21" ca="1">RANK(INDIRECT("'"&amp;_xlfn.CONCAT("alpha ",AH$2)&amp;"'!"&amp;_xlfn.CONCAT(AH$84,$D103)),INDIRECT("'"&amp;_xlfn.CONCAT("alpha ",AH$2)&amp;"'!"&amp;_xlfn.CONCAT("B",$D103)):INDIRECT("'"&amp;_xlfn.CONCAT("alpha ",AH$2)&amp;"'!"&amp;_xlfn.CONCAT("AA",$D103)))</f>
        <v>7</v>
      </c>
      <c r="AI21" s="143" cm="1">
        <f t="array" aca="1" ref="AI21" ca="1">RANK(INDIRECT("'"&amp;_xlfn.CONCAT("alpha ",AI$2)&amp;"'!"&amp;_xlfn.CONCAT(AI$84,$D103)),INDIRECT("'"&amp;_xlfn.CONCAT("alpha ",AI$2)&amp;"'!"&amp;_xlfn.CONCAT("B",$D103)):INDIRECT("'"&amp;_xlfn.CONCAT("alpha ",AI$2)&amp;"'!"&amp;_xlfn.CONCAT("AA",$D103)))</f>
        <v>7</v>
      </c>
      <c r="AJ21" s="136" cm="1">
        <f t="array" aca="1" ref="AJ21" ca="1">RANK(INDIRECT("'"&amp;_xlfn.CONCAT("alpha ",AJ$2)&amp;"'!"&amp;_xlfn.CONCAT(AJ$84,$D103)),INDIRECT("'"&amp;_xlfn.CONCAT("alpha ",AJ$2)&amp;"'!"&amp;_xlfn.CONCAT("B",$D103)):INDIRECT("'"&amp;_xlfn.CONCAT("alpha ",AJ$2)&amp;"'!"&amp;_xlfn.CONCAT("AA",$D103)))</f>
        <v>23</v>
      </c>
      <c r="AK21" s="125" cm="1">
        <f t="array" aca="1" ref="AK21" ca="1">RANK(INDIRECT("'"&amp;_xlfn.CONCAT("alpha ",AK$2)&amp;"'!"&amp;_xlfn.CONCAT(AK$84,$D103)),INDIRECT("'"&amp;_xlfn.CONCAT("alpha ",AK$2)&amp;"'!"&amp;_xlfn.CONCAT("B",$D103)):INDIRECT("'"&amp;_xlfn.CONCAT("alpha ",AK$2)&amp;"'!"&amp;_xlfn.CONCAT("AA",$D103)))</f>
        <v>23</v>
      </c>
      <c r="AL21" s="125" cm="1">
        <f t="array" aca="1" ref="AL21" ca="1">RANK(INDIRECT("'"&amp;_xlfn.CONCAT("alpha ",AL$2)&amp;"'!"&amp;_xlfn.CONCAT(AL$84,$D103)),INDIRECT("'"&amp;_xlfn.CONCAT("alpha ",AL$2)&amp;"'!"&amp;_xlfn.CONCAT("B",$D103)):INDIRECT("'"&amp;_xlfn.CONCAT("alpha ",AL$2)&amp;"'!"&amp;_xlfn.CONCAT("AA",$D103)))</f>
        <v>23</v>
      </c>
      <c r="AM21" s="143" cm="1">
        <f t="array" aca="1" ref="AM21" ca="1">RANK(INDIRECT("'"&amp;_xlfn.CONCAT("alpha ",AM$2)&amp;"'!"&amp;_xlfn.CONCAT(AM$84,$D103)),INDIRECT("'"&amp;_xlfn.CONCAT("alpha ",AM$2)&amp;"'!"&amp;_xlfn.CONCAT("B",$D103)):INDIRECT("'"&amp;_xlfn.CONCAT("alpha ",AM$2)&amp;"'!"&amp;_xlfn.CONCAT("AA",$D103)))</f>
        <v>23</v>
      </c>
      <c r="AN21" s="136" cm="1">
        <f t="array" aca="1" ref="AN21" ca="1">RANK(INDIRECT("'"&amp;_xlfn.CONCAT("alpha ",AN$2)&amp;"'!"&amp;_xlfn.CONCAT(AN$84,$D103)),INDIRECT("'"&amp;_xlfn.CONCAT("alpha ",AN$2)&amp;"'!"&amp;_xlfn.CONCAT("B",$D103)):INDIRECT("'"&amp;_xlfn.CONCAT("alpha ",AN$2)&amp;"'!"&amp;_xlfn.CONCAT("AA",$D103)))</f>
        <v>15</v>
      </c>
      <c r="AO21" s="125" cm="1">
        <f t="array" aca="1" ref="AO21" ca="1">RANK(INDIRECT("'"&amp;_xlfn.CONCAT("alpha ",AO$2)&amp;"'!"&amp;_xlfn.CONCAT(AO$84,$D103)),INDIRECT("'"&amp;_xlfn.CONCAT("alpha ",AO$2)&amp;"'!"&amp;_xlfn.CONCAT("B",$D103)):INDIRECT("'"&amp;_xlfn.CONCAT("alpha ",AO$2)&amp;"'!"&amp;_xlfn.CONCAT("AA",$D103)))</f>
        <v>15</v>
      </c>
      <c r="AP21" s="125" cm="1">
        <f t="array" aca="1" ref="AP21" ca="1">RANK(INDIRECT("'"&amp;_xlfn.CONCAT("alpha ",AP$2)&amp;"'!"&amp;_xlfn.CONCAT(AP$84,$D103)),INDIRECT("'"&amp;_xlfn.CONCAT("alpha ",AP$2)&amp;"'!"&amp;_xlfn.CONCAT("B",$D103)):INDIRECT("'"&amp;_xlfn.CONCAT("alpha ",AP$2)&amp;"'!"&amp;_xlfn.CONCAT("AA",$D103)))</f>
        <v>15</v>
      </c>
      <c r="AQ21" s="143" cm="1">
        <f t="array" aca="1" ref="AQ21" ca="1">RANK(INDIRECT("'"&amp;_xlfn.CONCAT("alpha ",AQ$2)&amp;"'!"&amp;_xlfn.CONCAT(AQ$84,$D103)),INDIRECT("'"&amp;_xlfn.CONCAT("alpha ",AQ$2)&amp;"'!"&amp;_xlfn.CONCAT("B",$D103)):INDIRECT("'"&amp;_xlfn.CONCAT("alpha ",AQ$2)&amp;"'!"&amp;_xlfn.CONCAT("AA",$D103)))</f>
        <v>15</v>
      </c>
      <c r="AR21" s="136" cm="1">
        <f t="array" aca="1" ref="AR21" ca="1">RANK(INDIRECT("'"&amp;_xlfn.CONCAT("alpha ",AR$2)&amp;"'!"&amp;_xlfn.CONCAT(AR$84,$D103)),INDIRECT("'"&amp;_xlfn.CONCAT("alpha ",AR$2)&amp;"'!"&amp;_xlfn.CONCAT("B",$D103)):INDIRECT("'"&amp;_xlfn.CONCAT("alpha ",AR$2)&amp;"'!"&amp;_xlfn.CONCAT("AA",$D103)))</f>
        <v>11</v>
      </c>
      <c r="AS21" s="125" cm="1">
        <f t="array" aca="1" ref="AS21" ca="1">RANK(INDIRECT("'"&amp;_xlfn.CONCAT("alpha ",AS$2)&amp;"'!"&amp;_xlfn.CONCAT(AS$84,$D103)),INDIRECT("'"&amp;_xlfn.CONCAT("alpha ",AS$2)&amp;"'!"&amp;_xlfn.CONCAT("B",$D103)):INDIRECT("'"&amp;_xlfn.CONCAT("alpha ",AS$2)&amp;"'!"&amp;_xlfn.CONCAT("AA",$D103)))</f>
        <v>11</v>
      </c>
      <c r="AT21" s="125" cm="1">
        <f t="array" aca="1" ref="AT21" ca="1">RANK(INDIRECT("'"&amp;_xlfn.CONCAT("alpha ",AT$2)&amp;"'!"&amp;_xlfn.CONCAT(AT$84,$D103)),INDIRECT("'"&amp;_xlfn.CONCAT("alpha ",AT$2)&amp;"'!"&amp;_xlfn.CONCAT("B",$D103)):INDIRECT("'"&amp;_xlfn.CONCAT("alpha ",AT$2)&amp;"'!"&amp;_xlfn.CONCAT("AA",$D103)))</f>
        <v>11</v>
      </c>
      <c r="AU21" s="143" cm="1">
        <f t="array" aca="1" ref="AU21" ca="1">RANK(INDIRECT("'"&amp;_xlfn.CONCAT("alpha ",AU$2)&amp;"'!"&amp;_xlfn.CONCAT(AU$84,$D103)),INDIRECT("'"&amp;_xlfn.CONCAT("alpha ",AU$2)&amp;"'!"&amp;_xlfn.CONCAT("B",$D103)):INDIRECT("'"&amp;_xlfn.CONCAT("alpha ",AU$2)&amp;"'!"&amp;_xlfn.CONCAT("AA",$D103)))</f>
        <v>11</v>
      </c>
      <c r="AV21" s="136" cm="1">
        <f t="array" aca="1" ref="AV21" ca="1">RANK(INDIRECT("'"&amp;_xlfn.CONCAT("alpha ",AV$2)&amp;"'!"&amp;_xlfn.CONCAT(AV$84,$D103)),INDIRECT("'"&amp;_xlfn.CONCAT("alpha ",AV$2)&amp;"'!"&amp;_xlfn.CONCAT("B",$D103)):INDIRECT("'"&amp;_xlfn.CONCAT("alpha ",AV$2)&amp;"'!"&amp;_xlfn.CONCAT("AA",$D103)))</f>
        <v>19</v>
      </c>
      <c r="AW21" s="125" cm="1">
        <f t="array" aca="1" ref="AW21" ca="1">RANK(INDIRECT("'"&amp;_xlfn.CONCAT("alpha ",AW$2)&amp;"'!"&amp;_xlfn.CONCAT(AW$84,$D103)),INDIRECT("'"&amp;_xlfn.CONCAT("alpha ",AW$2)&amp;"'!"&amp;_xlfn.CONCAT("B",$D103)):INDIRECT("'"&amp;_xlfn.CONCAT("alpha ",AW$2)&amp;"'!"&amp;_xlfn.CONCAT("AA",$D103)))</f>
        <v>19</v>
      </c>
      <c r="AX21" s="125" cm="1">
        <f t="array" aca="1" ref="AX21" ca="1">RANK(INDIRECT("'"&amp;_xlfn.CONCAT("alpha ",AX$2)&amp;"'!"&amp;_xlfn.CONCAT(AX$84,$D103)),INDIRECT("'"&amp;_xlfn.CONCAT("alpha ",AX$2)&amp;"'!"&amp;_xlfn.CONCAT("B",$D103)):INDIRECT("'"&amp;_xlfn.CONCAT("alpha ",AX$2)&amp;"'!"&amp;_xlfn.CONCAT("AA",$D103)))</f>
        <v>19</v>
      </c>
      <c r="AY21" s="143" cm="1">
        <f t="array" aca="1" ref="AY21" ca="1">RANK(INDIRECT("'"&amp;_xlfn.CONCAT("alpha ",AY$2)&amp;"'!"&amp;_xlfn.CONCAT(AY$84,$D103)),INDIRECT("'"&amp;_xlfn.CONCAT("alpha ",AY$2)&amp;"'!"&amp;_xlfn.CONCAT("B",$D103)):INDIRECT("'"&amp;_xlfn.CONCAT("alpha ",AY$2)&amp;"'!"&amp;_xlfn.CONCAT("AA",$D103)))</f>
        <v>19</v>
      </c>
      <c r="AZ21" s="136" cm="1">
        <f t="array" aca="1" ref="AZ21" ca="1">RANK(INDIRECT("'"&amp;_xlfn.CONCAT("alpha ",AZ$2)&amp;"'!"&amp;_xlfn.CONCAT(AZ$84,$D103)),INDIRECT("'"&amp;_xlfn.CONCAT("alpha ",AZ$2)&amp;"'!"&amp;_xlfn.CONCAT("B",$D103)):INDIRECT("'"&amp;_xlfn.CONCAT("alpha ",AZ$2)&amp;"'!"&amp;_xlfn.CONCAT("AA",$D103)))</f>
        <v>15</v>
      </c>
      <c r="BA21" s="125" cm="1">
        <f t="array" aca="1" ref="BA21" ca="1">RANK(INDIRECT("'"&amp;_xlfn.CONCAT("alpha ",BA$2)&amp;"'!"&amp;_xlfn.CONCAT(BA$84,$D103)),INDIRECT("'"&amp;_xlfn.CONCAT("alpha ",BA$2)&amp;"'!"&amp;_xlfn.CONCAT("B",$D103)):INDIRECT("'"&amp;_xlfn.CONCAT("alpha ",BA$2)&amp;"'!"&amp;_xlfn.CONCAT("AA",$D103)))</f>
        <v>15</v>
      </c>
      <c r="BB21" s="125" cm="1">
        <f t="array" aca="1" ref="BB21" ca="1">RANK(INDIRECT("'"&amp;_xlfn.CONCAT("alpha ",BB$2)&amp;"'!"&amp;_xlfn.CONCAT(BB$84,$D103)),INDIRECT("'"&amp;_xlfn.CONCAT("alpha ",BB$2)&amp;"'!"&amp;_xlfn.CONCAT("B",$D103)):INDIRECT("'"&amp;_xlfn.CONCAT("alpha ",BB$2)&amp;"'!"&amp;_xlfn.CONCAT("AA",$D103)))</f>
        <v>15</v>
      </c>
      <c r="BC21" s="143" cm="1">
        <f t="array" aca="1" ref="BC21" ca="1">RANK(INDIRECT("'"&amp;_xlfn.CONCAT("alpha ",BC$2)&amp;"'!"&amp;_xlfn.CONCAT(BC$84,$D103)),INDIRECT("'"&amp;_xlfn.CONCAT("alpha ",BC$2)&amp;"'!"&amp;_xlfn.CONCAT("B",$D103)):INDIRECT("'"&amp;_xlfn.CONCAT("alpha ",BC$2)&amp;"'!"&amp;_xlfn.CONCAT("AA",$D103)))</f>
        <v>15</v>
      </c>
      <c r="BD21" s="136" cm="1">
        <f t="array" aca="1" ref="BD21" ca="1">RANK(INDIRECT("'"&amp;_xlfn.CONCAT("alpha ",BD$2)&amp;"'!"&amp;_xlfn.CONCAT(BD$84,$D103)),INDIRECT("'"&amp;_xlfn.CONCAT("alpha ",BD$2)&amp;"'!"&amp;_xlfn.CONCAT("B",$D103)):INDIRECT("'"&amp;_xlfn.CONCAT("alpha ",BD$2)&amp;"'!"&amp;_xlfn.CONCAT("AA",$D103)))</f>
        <v>11</v>
      </c>
      <c r="BE21" s="125" cm="1">
        <f t="array" aca="1" ref="BE21" ca="1">RANK(INDIRECT("'"&amp;_xlfn.CONCAT("alpha ",BE$2)&amp;"'!"&amp;_xlfn.CONCAT(BE$84,$D103)),INDIRECT("'"&amp;_xlfn.CONCAT("alpha ",BE$2)&amp;"'!"&amp;_xlfn.CONCAT("B",$D103)):INDIRECT("'"&amp;_xlfn.CONCAT("alpha ",BE$2)&amp;"'!"&amp;_xlfn.CONCAT("AA",$D103)))</f>
        <v>11</v>
      </c>
      <c r="BF21" s="125" cm="1">
        <f t="array" aca="1" ref="BF21" ca="1">RANK(INDIRECT("'"&amp;_xlfn.CONCAT("alpha ",BF$2)&amp;"'!"&amp;_xlfn.CONCAT(BF$84,$D103)),INDIRECT("'"&amp;_xlfn.CONCAT("alpha ",BF$2)&amp;"'!"&amp;_xlfn.CONCAT("B",$D103)):INDIRECT("'"&amp;_xlfn.CONCAT("alpha ",BF$2)&amp;"'!"&amp;_xlfn.CONCAT("AA",$D103)))</f>
        <v>11</v>
      </c>
      <c r="BG21" s="143" cm="1">
        <f t="array" aca="1" ref="BG21" ca="1">RANK(INDIRECT("'"&amp;_xlfn.CONCAT("alpha ",BG$2)&amp;"'!"&amp;_xlfn.CONCAT(BG$84,$D103)),INDIRECT("'"&amp;_xlfn.CONCAT("alpha ",BG$2)&amp;"'!"&amp;_xlfn.CONCAT("B",$D103)):INDIRECT("'"&amp;_xlfn.CONCAT("alpha ",BG$2)&amp;"'!"&amp;_xlfn.CONCAT("AA",$D103)))</f>
        <v>11</v>
      </c>
      <c r="BH21" s="136" cm="1">
        <f t="array" aca="1" ref="BH21" ca="1">RANK(INDIRECT("'"&amp;_xlfn.CONCAT("alpha ",BH$2)&amp;"'!"&amp;_xlfn.CONCAT(BH$84,$D103)),INDIRECT("'"&amp;_xlfn.CONCAT("alpha ",BH$2)&amp;"'!"&amp;_xlfn.CONCAT("B",$D103)):INDIRECT("'"&amp;_xlfn.CONCAT("alpha ",BH$2)&amp;"'!"&amp;_xlfn.CONCAT("AA",$D103)))</f>
        <v>19</v>
      </c>
      <c r="BI21" s="125" cm="1">
        <f t="array" aca="1" ref="BI21" ca="1">RANK(INDIRECT("'"&amp;_xlfn.CONCAT("alpha ",BI$2)&amp;"'!"&amp;_xlfn.CONCAT(BI$84,$D103)),INDIRECT("'"&amp;_xlfn.CONCAT("alpha ",BI$2)&amp;"'!"&amp;_xlfn.CONCAT("B",$D103)):INDIRECT("'"&amp;_xlfn.CONCAT("alpha ",BI$2)&amp;"'!"&amp;_xlfn.CONCAT("AA",$D103)))</f>
        <v>19</v>
      </c>
      <c r="BJ21" s="125" cm="1">
        <f t="array" aca="1" ref="BJ21" ca="1">RANK(INDIRECT("'"&amp;_xlfn.CONCAT("alpha ",BJ$2)&amp;"'!"&amp;_xlfn.CONCAT(BJ$84,$D103)),INDIRECT("'"&amp;_xlfn.CONCAT("alpha ",BJ$2)&amp;"'!"&amp;_xlfn.CONCAT("B",$D103)):INDIRECT("'"&amp;_xlfn.CONCAT("alpha ",BJ$2)&amp;"'!"&amp;_xlfn.CONCAT("AA",$D103)))</f>
        <v>19</v>
      </c>
      <c r="BK21" s="143" cm="1">
        <f t="array" aca="1" ref="BK21" ca="1">RANK(INDIRECT("'"&amp;_xlfn.CONCAT("alpha ",BK$2)&amp;"'!"&amp;_xlfn.CONCAT(BK$84,$D103)),INDIRECT("'"&amp;_xlfn.CONCAT("alpha ",BK$2)&amp;"'!"&amp;_xlfn.CONCAT("B",$D103)):INDIRECT("'"&amp;_xlfn.CONCAT("alpha ",BK$2)&amp;"'!"&amp;_xlfn.CONCAT("AA",$D103)))</f>
        <v>19</v>
      </c>
      <c r="BL21" s="136" cm="1">
        <f t="array" aca="1" ref="BL21" ca="1">RANK(INDIRECT("'"&amp;_xlfn.CONCAT("alpha ",BL$2)&amp;"'!"&amp;_xlfn.CONCAT(BL$84,$D103)),INDIRECT("'"&amp;_xlfn.CONCAT("alpha ",BL$2)&amp;"'!"&amp;_xlfn.CONCAT("B",$D103)):INDIRECT("'"&amp;_xlfn.CONCAT("alpha ",BL$2)&amp;"'!"&amp;_xlfn.CONCAT("AA",$D103)))</f>
        <v>3</v>
      </c>
      <c r="BM21" s="125" cm="1">
        <f t="array" aca="1" ref="BM21" ca="1">RANK(INDIRECT("'"&amp;_xlfn.CONCAT("alpha ",BM$2)&amp;"'!"&amp;_xlfn.CONCAT(BM$84,$D103)),INDIRECT("'"&amp;_xlfn.CONCAT("alpha ",BM$2)&amp;"'!"&amp;_xlfn.CONCAT("B",$D103)):INDIRECT("'"&amp;_xlfn.CONCAT("alpha ",BM$2)&amp;"'!"&amp;_xlfn.CONCAT("AA",$D103)))</f>
        <v>3</v>
      </c>
      <c r="BN21" s="125" cm="1">
        <f t="array" aca="1" ref="BN21" ca="1">RANK(INDIRECT("'"&amp;_xlfn.CONCAT("alpha ",BN$2)&amp;"'!"&amp;_xlfn.CONCAT(BN$84,$D103)),INDIRECT("'"&amp;_xlfn.CONCAT("alpha ",BN$2)&amp;"'!"&amp;_xlfn.CONCAT("B",$D103)):INDIRECT("'"&amp;_xlfn.CONCAT("alpha ",BN$2)&amp;"'!"&amp;_xlfn.CONCAT("AA",$D103)))</f>
        <v>3</v>
      </c>
      <c r="BO21" s="143" cm="1">
        <f t="array" aca="1" ref="BO21" ca="1">RANK(INDIRECT("'"&amp;_xlfn.CONCAT("alpha ",BO$2)&amp;"'!"&amp;_xlfn.CONCAT(BO$84,$D103)),INDIRECT("'"&amp;_xlfn.CONCAT("alpha ",BO$2)&amp;"'!"&amp;_xlfn.CONCAT("B",$D103)):INDIRECT("'"&amp;_xlfn.CONCAT("alpha ",BO$2)&amp;"'!"&amp;_xlfn.CONCAT("AA",$D103)))</f>
        <v>3</v>
      </c>
      <c r="BP21" s="136" cm="1">
        <f t="array" aca="1" ref="BP21" ca="1">RANK(INDIRECT("'"&amp;_xlfn.CONCAT("alpha ",BP$2)&amp;"'!"&amp;_xlfn.CONCAT(BP$84,$D103)),INDIRECT("'"&amp;_xlfn.CONCAT("alpha ",BP$2)&amp;"'!"&amp;_xlfn.CONCAT("B",$D103)):INDIRECT("'"&amp;_xlfn.CONCAT("alpha ",BP$2)&amp;"'!"&amp;_xlfn.CONCAT("AA",$D103)))</f>
        <v>7</v>
      </c>
      <c r="BQ21" s="125" cm="1">
        <f t="array" aca="1" ref="BQ21" ca="1">RANK(INDIRECT("'"&amp;_xlfn.CONCAT("alpha ",BQ$2)&amp;"'!"&amp;_xlfn.CONCAT(BQ$84,$D103)),INDIRECT("'"&amp;_xlfn.CONCAT("alpha ",BQ$2)&amp;"'!"&amp;_xlfn.CONCAT("B",$D103)):INDIRECT("'"&amp;_xlfn.CONCAT("alpha ",BQ$2)&amp;"'!"&amp;_xlfn.CONCAT("AA",$D103)))</f>
        <v>7</v>
      </c>
      <c r="BR21" s="125" cm="1">
        <f t="array" aca="1" ref="BR21" ca="1">RANK(INDIRECT("'"&amp;_xlfn.CONCAT("alpha ",BR$2)&amp;"'!"&amp;_xlfn.CONCAT(BR$84,$D103)),INDIRECT("'"&amp;_xlfn.CONCAT("alpha ",BR$2)&amp;"'!"&amp;_xlfn.CONCAT("B",$D103)):INDIRECT("'"&amp;_xlfn.CONCAT("alpha ",BR$2)&amp;"'!"&amp;_xlfn.CONCAT("AA",$D103)))</f>
        <v>7</v>
      </c>
      <c r="BS21" s="143" cm="1">
        <f t="array" aca="1" ref="BS21" ca="1">RANK(INDIRECT("'"&amp;_xlfn.CONCAT("alpha ",BS$2)&amp;"'!"&amp;_xlfn.CONCAT(BS$84,$D103)),INDIRECT("'"&amp;_xlfn.CONCAT("alpha ",BS$2)&amp;"'!"&amp;_xlfn.CONCAT("B",$D103)):INDIRECT("'"&amp;_xlfn.CONCAT("alpha ",BS$2)&amp;"'!"&amp;_xlfn.CONCAT("AA",$D103)))</f>
        <v>7</v>
      </c>
      <c r="BT21" s="136" cm="1">
        <f t="array" aca="1" ref="BT21" ca="1">RANK(INDIRECT("'"&amp;_xlfn.CONCAT("alpha ",BT$2)&amp;"'!"&amp;_xlfn.CONCAT(BT$84,$D103)),INDIRECT("'"&amp;_xlfn.CONCAT("alpha ",BT$2)&amp;"'!"&amp;_xlfn.CONCAT("B",$D103)):INDIRECT("'"&amp;_xlfn.CONCAT("alpha ",BT$2)&amp;"'!"&amp;_xlfn.CONCAT("AA",$D103)))</f>
        <v>23</v>
      </c>
      <c r="BU21" s="125" cm="1">
        <f t="array" aca="1" ref="BU21" ca="1">RANK(INDIRECT("'"&amp;_xlfn.CONCAT("alpha ",BU$2)&amp;"'!"&amp;_xlfn.CONCAT(BU$84,$D103)),INDIRECT("'"&amp;_xlfn.CONCAT("alpha ",BU$2)&amp;"'!"&amp;_xlfn.CONCAT("B",$D103)):INDIRECT("'"&amp;_xlfn.CONCAT("alpha ",BU$2)&amp;"'!"&amp;_xlfn.CONCAT("AA",$D103)))</f>
        <v>23</v>
      </c>
      <c r="BV21" s="125" cm="1">
        <f t="array" aca="1" ref="BV21" ca="1">RANK(INDIRECT("'"&amp;_xlfn.CONCAT("alpha ",BV$2)&amp;"'!"&amp;_xlfn.CONCAT(BV$84,$D103)),INDIRECT("'"&amp;_xlfn.CONCAT("alpha ",BV$2)&amp;"'!"&amp;_xlfn.CONCAT("B",$D103)):INDIRECT("'"&amp;_xlfn.CONCAT("alpha ",BV$2)&amp;"'!"&amp;_xlfn.CONCAT("AA",$D103)))</f>
        <v>23</v>
      </c>
      <c r="BW21" s="143" cm="1">
        <f t="array" aca="1" ref="BW21" ca="1">RANK(INDIRECT("'"&amp;_xlfn.CONCAT("alpha ",BW$2)&amp;"'!"&amp;_xlfn.CONCAT(BW$84,$D103)),INDIRECT("'"&amp;_xlfn.CONCAT("alpha ",BW$2)&amp;"'!"&amp;_xlfn.CONCAT("B",$D103)):INDIRECT("'"&amp;_xlfn.CONCAT("alpha ",BW$2)&amp;"'!"&amp;_xlfn.CONCAT("AA",$D103)))</f>
        <v>23</v>
      </c>
      <c r="BX21" s="136" cm="1">
        <f t="array" aca="1" ref="BX21" ca="1">RANK(INDIRECT("'"&amp;_xlfn.CONCAT("alpha ",BX$2)&amp;"'!"&amp;_xlfn.CONCAT(BX$84,$D103)),INDIRECT("'"&amp;_xlfn.CONCAT("alpha ",BX$2)&amp;"'!"&amp;_xlfn.CONCAT("B",$D103)):INDIRECT("'"&amp;_xlfn.CONCAT("alpha ",BX$2)&amp;"'!"&amp;_xlfn.CONCAT("AA",$D103)))</f>
        <v>3</v>
      </c>
      <c r="BY21" s="125" cm="1">
        <f t="array" aca="1" ref="BY21" ca="1">RANK(INDIRECT("'"&amp;_xlfn.CONCAT("alpha ",BY$2)&amp;"'!"&amp;_xlfn.CONCAT(BY$84,$D103)),INDIRECT("'"&amp;_xlfn.CONCAT("alpha ",BY$2)&amp;"'!"&amp;_xlfn.CONCAT("B",$D103)):INDIRECT("'"&amp;_xlfn.CONCAT("alpha ",BY$2)&amp;"'!"&amp;_xlfn.CONCAT("AA",$D103)))</f>
        <v>3</v>
      </c>
      <c r="BZ21" s="125" cm="1">
        <f t="array" aca="1" ref="BZ21" ca="1">RANK(INDIRECT("'"&amp;_xlfn.CONCAT("alpha ",BZ$2)&amp;"'!"&amp;_xlfn.CONCAT(BZ$84,$D103)),INDIRECT("'"&amp;_xlfn.CONCAT("alpha ",BZ$2)&amp;"'!"&amp;_xlfn.CONCAT("B",$D103)):INDIRECT("'"&amp;_xlfn.CONCAT("alpha ",BZ$2)&amp;"'!"&amp;_xlfn.CONCAT("AA",$D103)))</f>
        <v>3</v>
      </c>
      <c r="CA21" s="143" cm="1">
        <f t="array" aca="1" ref="CA21" ca="1">RANK(INDIRECT("'"&amp;_xlfn.CONCAT("alpha ",CA$2)&amp;"'!"&amp;_xlfn.CONCAT(CA$84,$D103)),INDIRECT("'"&amp;_xlfn.CONCAT("alpha ",CA$2)&amp;"'!"&amp;_xlfn.CONCAT("B",$D103)):INDIRECT("'"&amp;_xlfn.CONCAT("alpha ",CA$2)&amp;"'!"&amp;_xlfn.CONCAT("AA",$D103)))</f>
        <v>3</v>
      </c>
      <c r="CB21" s="136" cm="1">
        <f t="array" aca="1" ref="CB21" ca="1">RANK(INDIRECT("'"&amp;_xlfn.CONCAT("alpha ",CB$2)&amp;"'!"&amp;_xlfn.CONCAT(CB$84,$D103)),INDIRECT("'"&amp;_xlfn.CONCAT("alpha ",CB$2)&amp;"'!"&amp;_xlfn.CONCAT("B",$D103)):INDIRECT("'"&amp;_xlfn.CONCAT("alpha ",CB$2)&amp;"'!"&amp;_xlfn.CONCAT("AA",$D103)))</f>
        <v>7</v>
      </c>
      <c r="CC21" s="125" cm="1">
        <f t="array" aca="1" ref="CC21" ca="1">RANK(INDIRECT("'"&amp;_xlfn.CONCAT("alpha ",CC$2)&amp;"'!"&amp;_xlfn.CONCAT(CC$84,$D103)),INDIRECT("'"&amp;_xlfn.CONCAT("alpha ",CC$2)&amp;"'!"&amp;_xlfn.CONCAT("B",$D103)):INDIRECT("'"&amp;_xlfn.CONCAT("alpha ",CC$2)&amp;"'!"&amp;_xlfn.CONCAT("AA",$D103)))</f>
        <v>7</v>
      </c>
      <c r="CD21" s="125" cm="1">
        <f t="array" aca="1" ref="CD21" ca="1">RANK(INDIRECT("'"&amp;_xlfn.CONCAT("alpha ",CD$2)&amp;"'!"&amp;_xlfn.CONCAT(CD$84,$D103)),INDIRECT("'"&amp;_xlfn.CONCAT("alpha ",CD$2)&amp;"'!"&amp;_xlfn.CONCAT("B",$D103)):INDIRECT("'"&amp;_xlfn.CONCAT("alpha ",CD$2)&amp;"'!"&amp;_xlfn.CONCAT("AA",$D103)))</f>
        <v>7</v>
      </c>
      <c r="CE21" s="143" cm="1">
        <f t="array" aca="1" ref="CE21" ca="1">RANK(INDIRECT("'"&amp;_xlfn.CONCAT("alpha ",CE$2)&amp;"'!"&amp;_xlfn.CONCAT(CE$84,$D103)),INDIRECT("'"&amp;_xlfn.CONCAT("alpha ",CE$2)&amp;"'!"&amp;_xlfn.CONCAT("B",$D103)):INDIRECT("'"&amp;_xlfn.CONCAT("alpha ",CE$2)&amp;"'!"&amp;_xlfn.CONCAT("AA",$D103)))</f>
        <v>7</v>
      </c>
      <c r="CF21" s="136" cm="1">
        <f t="array" aca="1" ref="CF21" ca="1">RANK(INDIRECT("'"&amp;_xlfn.CONCAT("alpha ",CF$2)&amp;"'!"&amp;_xlfn.CONCAT(CF$84,$D103)),INDIRECT("'"&amp;_xlfn.CONCAT("alpha ",CF$2)&amp;"'!"&amp;_xlfn.CONCAT("B",$D103)):INDIRECT("'"&amp;_xlfn.CONCAT("alpha ",CF$2)&amp;"'!"&amp;_xlfn.CONCAT("AA",$D103)))</f>
        <v>23</v>
      </c>
      <c r="CG21" s="125" cm="1">
        <f t="array" aca="1" ref="CG21" ca="1">RANK(INDIRECT("'"&amp;_xlfn.CONCAT("alpha ",CG$2)&amp;"'!"&amp;_xlfn.CONCAT(CG$84,$D103)),INDIRECT("'"&amp;_xlfn.CONCAT("alpha ",CG$2)&amp;"'!"&amp;_xlfn.CONCAT("B",$D103)):INDIRECT("'"&amp;_xlfn.CONCAT("alpha ",CG$2)&amp;"'!"&amp;_xlfn.CONCAT("AA",$D103)))</f>
        <v>23</v>
      </c>
      <c r="CH21" s="125" cm="1">
        <f t="array" aca="1" ref="CH21" ca="1">RANK(INDIRECT("'"&amp;_xlfn.CONCAT("alpha ",CH$2)&amp;"'!"&amp;_xlfn.CONCAT(CH$84,$D103)),INDIRECT("'"&amp;_xlfn.CONCAT("alpha ",CH$2)&amp;"'!"&amp;_xlfn.CONCAT("B",$D103)):INDIRECT("'"&amp;_xlfn.CONCAT("alpha ",CH$2)&amp;"'!"&amp;_xlfn.CONCAT("AA",$D103)))</f>
        <v>23</v>
      </c>
      <c r="CI21" s="143" cm="1">
        <f t="array" aca="1" ref="CI21" ca="1">RANK(INDIRECT("'"&amp;_xlfn.CONCAT("alpha ",CI$2)&amp;"'!"&amp;_xlfn.CONCAT(CI$84,$D103)),INDIRECT("'"&amp;_xlfn.CONCAT("alpha ",CI$2)&amp;"'!"&amp;_xlfn.CONCAT("B",$D103)):INDIRECT("'"&amp;_xlfn.CONCAT("alpha ",CI$2)&amp;"'!"&amp;_xlfn.CONCAT("AA",$D103)))</f>
        <v>23</v>
      </c>
      <c r="CJ21" s="136" cm="1">
        <f t="array" aca="1" ref="CJ21" ca="1">RANK(INDIRECT("'"&amp;_xlfn.CONCAT("alpha ",CJ$2)&amp;"'!"&amp;_xlfn.CONCAT(CJ$84,$D103)),INDIRECT("'"&amp;_xlfn.CONCAT("alpha ",CJ$2)&amp;"'!"&amp;_xlfn.CONCAT("B",$D103)):INDIRECT("'"&amp;_xlfn.CONCAT("alpha ",CJ$2)&amp;"'!"&amp;_xlfn.CONCAT("AA",$D103)))</f>
        <v>3</v>
      </c>
      <c r="CK21" s="125" cm="1">
        <f t="array" aca="1" ref="CK21" ca="1">RANK(INDIRECT("'"&amp;_xlfn.CONCAT("alpha ",CK$2)&amp;"'!"&amp;_xlfn.CONCAT(CK$84,$D103)),INDIRECT("'"&amp;_xlfn.CONCAT("alpha ",CK$2)&amp;"'!"&amp;_xlfn.CONCAT("B",$D103)):INDIRECT("'"&amp;_xlfn.CONCAT("alpha ",CK$2)&amp;"'!"&amp;_xlfn.CONCAT("AA",$D103)))</f>
        <v>3</v>
      </c>
      <c r="CL21" s="125" cm="1">
        <f t="array" aca="1" ref="CL21" ca="1">RANK(INDIRECT("'"&amp;_xlfn.CONCAT("alpha ",CL$2)&amp;"'!"&amp;_xlfn.CONCAT(CL$84,$D103)),INDIRECT("'"&amp;_xlfn.CONCAT("alpha ",CL$2)&amp;"'!"&amp;_xlfn.CONCAT("B",$D103)):INDIRECT("'"&amp;_xlfn.CONCAT("alpha ",CL$2)&amp;"'!"&amp;_xlfn.CONCAT("AA",$D103)))</f>
        <v>3</v>
      </c>
      <c r="CM21" s="143" cm="1">
        <f t="array" aca="1" ref="CM21" ca="1">RANK(INDIRECT("'"&amp;_xlfn.CONCAT("alpha ",CM$2)&amp;"'!"&amp;_xlfn.CONCAT(CM$84,$D103)),INDIRECT("'"&amp;_xlfn.CONCAT("alpha ",CM$2)&amp;"'!"&amp;_xlfn.CONCAT("B",$D103)):INDIRECT("'"&amp;_xlfn.CONCAT("alpha ",CM$2)&amp;"'!"&amp;_xlfn.CONCAT("AA",$D103)))</f>
        <v>3</v>
      </c>
      <c r="CN21" s="136" cm="1">
        <f t="array" aca="1" ref="CN21" ca="1">RANK(INDIRECT("'"&amp;_xlfn.CONCAT("alpha ",CN$2)&amp;"'!"&amp;_xlfn.CONCAT(CN$84,$D103)),INDIRECT("'"&amp;_xlfn.CONCAT("alpha ",CN$2)&amp;"'!"&amp;_xlfn.CONCAT("B",$D103)):INDIRECT("'"&amp;_xlfn.CONCAT("alpha ",CN$2)&amp;"'!"&amp;_xlfn.CONCAT("AA",$D103)))</f>
        <v>7</v>
      </c>
      <c r="CO21" s="125" cm="1">
        <f t="array" aca="1" ref="CO21" ca="1">RANK(INDIRECT("'"&amp;_xlfn.CONCAT("alpha ",CO$2)&amp;"'!"&amp;_xlfn.CONCAT(CO$84,$D103)),INDIRECT("'"&amp;_xlfn.CONCAT("alpha ",CO$2)&amp;"'!"&amp;_xlfn.CONCAT("B",$D103)):INDIRECT("'"&amp;_xlfn.CONCAT("alpha ",CO$2)&amp;"'!"&amp;_xlfn.CONCAT("AA",$D103)))</f>
        <v>7</v>
      </c>
      <c r="CP21" s="125" cm="1">
        <f t="array" aca="1" ref="CP21" ca="1">RANK(INDIRECT("'"&amp;_xlfn.CONCAT("alpha ",CP$2)&amp;"'!"&amp;_xlfn.CONCAT(CP$84,$D103)),INDIRECT("'"&amp;_xlfn.CONCAT("alpha ",CP$2)&amp;"'!"&amp;_xlfn.CONCAT("B",$D103)):INDIRECT("'"&amp;_xlfn.CONCAT("alpha ",CP$2)&amp;"'!"&amp;_xlfn.CONCAT("AA",$D103)))</f>
        <v>7</v>
      </c>
      <c r="CQ21" s="134" cm="1">
        <f t="array" aca="1" ref="CQ21" ca="1">RANK(INDIRECT("'"&amp;_xlfn.CONCAT("alpha ",CQ$2)&amp;"'!"&amp;_xlfn.CONCAT(CQ$84,$D103)),INDIRECT("'"&amp;_xlfn.CONCAT("alpha ",CQ$2)&amp;"'!"&amp;_xlfn.CONCAT("B",$D103)):INDIRECT("'"&amp;_xlfn.CONCAT("alpha ",CQ$2)&amp;"'!"&amp;_xlfn.CONCAT("AA",$D103)))</f>
        <v>7</v>
      </c>
      <c r="CR21" s="142" cm="1">
        <f t="array" aca="1" ref="CR21" ca="1">RANK(INDIRECT("'"&amp;_xlfn.CONCAT("alpha ",CR$2)&amp;"'!"&amp;_xlfn.CONCAT(CR$84,$D103)),INDIRECT("'"&amp;_xlfn.CONCAT("alpha ",CR$2)&amp;"'!"&amp;_xlfn.CONCAT("B",$D103)):INDIRECT("'"&amp;_xlfn.CONCAT("alpha ",CR$2)&amp;"'!"&amp;_xlfn.CONCAT("AA",$D103)))</f>
        <v>23</v>
      </c>
      <c r="CS21" s="125" cm="1">
        <f t="array" aca="1" ref="CS21" ca="1">RANK(INDIRECT("'"&amp;_xlfn.CONCAT("alpha ",CS$2)&amp;"'!"&amp;_xlfn.CONCAT(CS$84,$D103)),INDIRECT("'"&amp;_xlfn.CONCAT("alpha ",CS$2)&amp;"'!"&amp;_xlfn.CONCAT("B",$D103)):INDIRECT("'"&amp;_xlfn.CONCAT("alpha ",CS$2)&amp;"'!"&amp;_xlfn.CONCAT("AA",$D103)))</f>
        <v>23</v>
      </c>
      <c r="CT21" s="125" cm="1">
        <f t="array" aca="1" ref="CT21" ca="1">RANK(INDIRECT("'"&amp;_xlfn.CONCAT("alpha ",CT$2)&amp;"'!"&amp;_xlfn.CONCAT(CT$84,$D103)),INDIRECT("'"&amp;_xlfn.CONCAT("alpha ",CT$2)&amp;"'!"&amp;_xlfn.CONCAT("B",$D103)):INDIRECT("'"&amp;_xlfn.CONCAT("alpha ",CT$2)&amp;"'!"&amp;_xlfn.CONCAT("AA",$D103)))</f>
        <v>23</v>
      </c>
      <c r="CU21" s="143" cm="1">
        <f t="array" aca="1" ref="CU21" ca="1">RANK(INDIRECT("'"&amp;_xlfn.CONCAT("alpha ",CU$2)&amp;"'!"&amp;_xlfn.CONCAT(CU$84,$D103)),INDIRECT("'"&amp;_xlfn.CONCAT("alpha ",CU$2)&amp;"'!"&amp;_xlfn.CONCAT("B",$D103)):INDIRECT("'"&amp;_xlfn.CONCAT("alpha ",CU$2)&amp;"'!"&amp;_xlfn.CONCAT("AA",$D103)))</f>
        <v>23</v>
      </c>
      <c r="CV21" s="136" cm="1">
        <f t="array" aca="1" ref="CV21" ca="1">RANK(INDIRECT("'"&amp;_xlfn.CONCAT("alpha ",CV$2)&amp;"'!"&amp;_xlfn.CONCAT(CV$84,$D103)),INDIRECT("'"&amp;_xlfn.CONCAT("alpha ",CV$2)&amp;"'!"&amp;_xlfn.CONCAT("B",$D103)):INDIRECT("'"&amp;_xlfn.CONCAT("alpha ",CV$2)&amp;"'!"&amp;_xlfn.CONCAT("AA",$D103)))</f>
        <v>1</v>
      </c>
      <c r="CW21" s="125" cm="1">
        <f t="array" aca="1" ref="CW21" ca="1">RANK(INDIRECT("'"&amp;_xlfn.CONCAT("alpha ",CW$2)&amp;"'!"&amp;_xlfn.CONCAT(CW$84,$D103)),INDIRECT("'"&amp;_xlfn.CONCAT("alpha ",CW$2)&amp;"'!"&amp;_xlfn.CONCAT("B",$D103)):INDIRECT("'"&amp;_xlfn.CONCAT("alpha ",CW$2)&amp;"'!"&amp;_xlfn.CONCAT("AA",$D103)))</f>
        <v>1</v>
      </c>
      <c r="CX21" s="125" cm="1">
        <f t="array" aca="1" ref="CX21" ca="1">RANK(INDIRECT("'"&amp;_xlfn.CONCAT("alpha ",CX$2)&amp;"'!"&amp;_xlfn.CONCAT(CX$84,$D103)),INDIRECT("'"&amp;_xlfn.CONCAT("alpha ",CX$2)&amp;"'!"&amp;_xlfn.CONCAT("B",$D103)):INDIRECT("'"&amp;_xlfn.CONCAT("alpha ",CX$2)&amp;"'!"&amp;_xlfn.CONCAT("AA",$D103)))</f>
        <v>1</v>
      </c>
      <c r="CY21" s="143" cm="1">
        <f t="array" aca="1" ref="CY21" ca="1">RANK(INDIRECT("'"&amp;_xlfn.CONCAT("alpha ",CY$2)&amp;"'!"&amp;_xlfn.CONCAT(CY$84,$D103)),INDIRECT("'"&amp;_xlfn.CONCAT("alpha ",CY$2)&amp;"'!"&amp;_xlfn.CONCAT("B",$D103)):INDIRECT("'"&amp;_xlfn.CONCAT("alpha ",CY$2)&amp;"'!"&amp;_xlfn.CONCAT("AA",$D103)))</f>
        <v>1</v>
      </c>
      <c r="CZ21" s="136" cm="1">
        <f t="array" aca="1" ref="CZ21" ca="1">RANK(INDIRECT("'"&amp;_xlfn.CONCAT("alpha ",CZ$2)&amp;"'!"&amp;_xlfn.CONCAT(CZ$84,$D103)),INDIRECT("'"&amp;_xlfn.CONCAT("alpha ",CZ$2)&amp;"'!"&amp;_xlfn.CONCAT("B",$D103)):INDIRECT("'"&amp;_xlfn.CONCAT("alpha ",CZ$2)&amp;"'!"&amp;_xlfn.CONCAT("AA",$D103)))</f>
        <v>2</v>
      </c>
      <c r="DA21" s="148" cm="1">
        <f t="array" aca="1" ref="DA21" ca="1">RANK(INDIRECT("'"&amp;_xlfn.CONCAT("alpha ",DA$2)&amp;"'!"&amp;_xlfn.CONCAT(DA$84,$D103)),INDIRECT("'"&amp;_xlfn.CONCAT("alpha ",DA$2)&amp;"'!"&amp;_xlfn.CONCAT("B",$D103)):INDIRECT("'"&amp;_xlfn.CONCAT("alpha ",DA$2)&amp;"'!"&amp;_xlfn.CONCAT("AA",$D103)))</f>
        <v>2</v>
      </c>
      <c r="DB21" s="148" cm="1">
        <f t="array" aca="1" ref="DB21" ca="1">RANK(INDIRECT("'"&amp;_xlfn.CONCAT("alpha ",DB$2)&amp;"'!"&amp;_xlfn.CONCAT(DB$84,$D103)),INDIRECT("'"&amp;_xlfn.CONCAT("alpha ",DB$2)&amp;"'!"&amp;_xlfn.CONCAT("B",$D103)):INDIRECT("'"&amp;_xlfn.CONCAT("alpha ",DB$2)&amp;"'!"&amp;_xlfn.CONCAT("AA",$D103)))</f>
        <v>2</v>
      </c>
      <c r="DC21" s="149" cm="1">
        <f t="array" aca="1" ref="DC21" ca="1">RANK(INDIRECT("'"&amp;_xlfn.CONCAT("alpha ",DC$2)&amp;"'!"&amp;_xlfn.CONCAT(DC$84,$D103)),INDIRECT("'"&amp;_xlfn.CONCAT("alpha ",DC$2)&amp;"'!"&amp;_xlfn.CONCAT("B",$D103)):INDIRECT("'"&amp;_xlfn.CONCAT("alpha ",DC$2)&amp;"'!"&amp;_xlfn.CONCAT("AA",$D103)))</f>
        <v>2</v>
      </c>
    </row>
    <row r="22" spans="1:107" ht="90" customHeight="1" x14ac:dyDescent="0.25">
      <c r="A22" s="22" t="str">
        <f>formatting!C21</f>
        <v>Marker Cap</v>
      </c>
      <c r="B22" s="23" t="str">
        <f>formatting!D21</f>
        <v>T17</v>
      </c>
      <c r="C22" s="134"/>
      <c r="D22" s="142" cm="1">
        <f t="array" aca="1" ref="D22" ca="1">RANK(INDIRECT("'"&amp;_xlfn.CONCAT("alpha ",D$2)&amp;"'!"&amp;_xlfn.CONCAT(D$84,$D104)),INDIRECT("'"&amp;_xlfn.CONCAT("alpha ",D$2)&amp;"'!"&amp;_xlfn.CONCAT("B",$D104)):INDIRECT("'"&amp;_xlfn.CONCAT("alpha ",D$2)&amp;"'!"&amp;_xlfn.CONCAT("AA",$D104)))</f>
        <v>15</v>
      </c>
      <c r="E22" s="136" cm="1">
        <f t="array" aca="1" ref="E22" ca="1">RANK(INDIRECT("'"&amp;_xlfn.CONCAT("alpha ",E$2)&amp;"'!"&amp;_xlfn.CONCAT(E$84,$D104)),INDIRECT("'"&amp;_xlfn.CONCAT("alpha ",E$2)&amp;"'!"&amp;_xlfn.CONCAT("B",$D104)):INDIRECT("'"&amp;_xlfn.CONCAT("alpha ",E$2)&amp;"'!"&amp;_xlfn.CONCAT("AA",$D104)))</f>
        <v>15</v>
      </c>
      <c r="F22" s="136" cm="1">
        <f t="array" aca="1" ref="F22" ca="1">RANK(INDIRECT("'"&amp;_xlfn.CONCAT("alpha ",F$2)&amp;"'!"&amp;_xlfn.CONCAT(F$84,$D104)),INDIRECT("'"&amp;_xlfn.CONCAT("alpha ",F$2)&amp;"'!"&amp;_xlfn.CONCAT("B",$D104)):INDIRECT("'"&amp;_xlfn.CONCAT("alpha ",F$2)&amp;"'!"&amp;_xlfn.CONCAT("AA",$D104)))</f>
        <v>15</v>
      </c>
      <c r="G22" s="154" cm="1">
        <f t="array" aca="1" ref="G22" ca="1">RANK(INDIRECT("'"&amp;_xlfn.CONCAT("alpha ",G$2)&amp;"'!"&amp;_xlfn.CONCAT(G$84,$D104)),INDIRECT("'"&amp;_xlfn.CONCAT("alpha ",G$2)&amp;"'!"&amp;_xlfn.CONCAT("B",$D104)):INDIRECT("'"&amp;_xlfn.CONCAT("alpha ",G$2)&amp;"'!"&amp;_xlfn.CONCAT("AA",$D104)))</f>
        <v>15</v>
      </c>
      <c r="H22" s="142" cm="1">
        <f t="array" aca="1" ref="H22" ca="1">RANK(INDIRECT("'"&amp;_xlfn.CONCAT("alpha ",H$2)&amp;"'!"&amp;_xlfn.CONCAT(H$84,$D104)),INDIRECT("'"&amp;_xlfn.CONCAT("alpha ",H$2)&amp;"'!"&amp;_xlfn.CONCAT("B",$D104)):INDIRECT("'"&amp;_xlfn.CONCAT("alpha ",H$2)&amp;"'!"&amp;_xlfn.CONCAT("AA",$D104)))</f>
        <v>11</v>
      </c>
      <c r="I22" s="125" cm="1">
        <f t="array" aca="1" ref="I22" ca="1">RANK(INDIRECT("'"&amp;_xlfn.CONCAT("alpha ",I$2)&amp;"'!"&amp;_xlfn.CONCAT(I$84,$D104)),INDIRECT("'"&amp;_xlfn.CONCAT("alpha ",I$2)&amp;"'!"&amp;_xlfn.CONCAT("B",$D104)):INDIRECT("'"&amp;_xlfn.CONCAT("alpha ",I$2)&amp;"'!"&amp;_xlfn.CONCAT("AA",$D104)))</f>
        <v>11</v>
      </c>
      <c r="J22" s="125" cm="1">
        <f t="array" aca="1" ref="J22" ca="1">RANK(INDIRECT("'"&amp;_xlfn.CONCAT("alpha ",J$2)&amp;"'!"&amp;_xlfn.CONCAT(J$84,$D104)),INDIRECT("'"&amp;_xlfn.CONCAT("alpha ",J$2)&amp;"'!"&amp;_xlfn.CONCAT("B",$D104)):INDIRECT("'"&amp;_xlfn.CONCAT("alpha ",J$2)&amp;"'!"&amp;_xlfn.CONCAT("AA",$D104)))</f>
        <v>11</v>
      </c>
      <c r="K22" s="143" cm="1">
        <f t="array" aca="1" ref="K22" ca="1">RANK(INDIRECT("'"&amp;_xlfn.CONCAT("alpha ",K$2)&amp;"'!"&amp;_xlfn.CONCAT(K$84,$D104)),INDIRECT("'"&amp;_xlfn.CONCAT("alpha ",K$2)&amp;"'!"&amp;_xlfn.CONCAT("B",$D104)):INDIRECT("'"&amp;_xlfn.CONCAT("alpha ",K$2)&amp;"'!"&amp;_xlfn.CONCAT("AA",$D104)))</f>
        <v>11</v>
      </c>
      <c r="L22" s="136" cm="1">
        <f t="array" aca="1" ref="L22" ca="1">RANK(INDIRECT("'"&amp;_xlfn.CONCAT("alpha ",L$2)&amp;"'!"&amp;_xlfn.CONCAT(L$84,$D104)),INDIRECT("'"&amp;_xlfn.CONCAT("alpha ",L$2)&amp;"'!"&amp;_xlfn.CONCAT("B",$D104)):INDIRECT("'"&amp;_xlfn.CONCAT("alpha ",L$2)&amp;"'!"&amp;_xlfn.CONCAT("AA",$D104)))</f>
        <v>19</v>
      </c>
      <c r="M22" s="125" cm="1">
        <f t="array" aca="1" ref="M22" ca="1">RANK(INDIRECT("'"&amp;_xlfn.CONCAT("alpha ",M$2)&amp;"'!"&amp;_xlfn.CONCAT(M$84,$D104)),INDIRECT("'"&amp;_xlfn.CONCAT("alpha ",M$2)&amp;"'!"&amp;_xlfn.CONCAT("B",$D104)):INDIRECT("'"&amp;_xlfn.CONCAT("alpha ",M$2)&amp;"'!"&amp;_xlfn.CONCAT("AA",$D104)))</f>
        <v>19</v>
      </c>
      <c r="N22" s="125" cm="1">
        <f t="array" aca="1" ref="N22" ca="1">RANK(INDIRECT("'"&amp;_xlfn.CONCAT("alpha ",N$2)&amp;"'!"&amp;_xlfn.CONCAT(N$84,$D104)),INDIRECT("'"&amp;_xlfn.CONCAT("alpha ",N$2)&amp;"'!"&amp;_xlfn.CONCAT("B",$D104)):INDIRECT("'"&amp;_xlfn.CONCAT("alpha ",N$2)&amp;"'!"&amp;_xlfn.CONCAT("AA",$D104)))</f>
        <v>19</v>
      </c>
      <c r="O22" s="143" cm="1">
        <f t="array" aca="1" ref="O22" ca="1">RANK(INDIRECT("'"&amp;_xlfn.CONCAT("alpha ",O$2)&amp;"'!"&amp;_xlfn.CONCAT(O$84,$D104)),INDIRECT("'"&amp;_xlfn.CONCAT("alpha ",O$2)&amp;"'!"&amp;_xlfn.CONCAT("B",$D104)):INDIRECT("'"&amp;_xlfn.CONCAT("alpha ",O$2)&amp;"'!"&amp;_xlfn.CONCAT("AA",$D104)))</f>
        <v>19</v>
      </c>
      <c r="P22" s="136" cm="1">
        <f t="array" aca="1" ref="P22" ca="1">RANK(INDIRECT("'"&amp;_xlfn.CONCAT("alpha ",P$2)&amp;"'!"&amp;_xlfn.CONCAT(P$84,$D104)),INDIRECT("'"&amp;_xlfn.CONCAT("alpha ",P$2)&amp;"'!"&amp;_xlfn.CONCAT("B",$D104)):INDIRECT("'"&amp;_xlfn.CONCAT("alpha ",P$2)&amp;"'!"&amp;_xlfn.CONCAT("AA",$D104)))</f>
        <v>15</v>
      </c>
      <c r="Q22" s="125" cm="1">
        <f t="array" aca="1" ref="Q22" ca="1">RANK(INDIRECT("'"&amp;_xlfn.CONCAT("alpha ",Q$2)&amp;"'!"&amp;_xlfn.CONCAT(Q$84,$D104)),INDIRECT("'"&amp;_xlfn.CONCAT("alpha ",Q$2)&amp;"'!"&amp;_xlfn.CONCAT("B",$D104)):INDIRECT("'"&amp;_xlfn.CONCAT("alpha ",Q$2)&amp;"'!"&amp;_xlfn.CONCAT("AA",$D104)))</f>
        <v>15</v>
      </c>
      <c r="R22" s="125" cm="1">
        <f t="array" aca="1" ref="R22" ca="1">RANK(INDIRECT("'"&amp;_xlfn.CONCAT("alpha ",R$2)&amp;"'!"&amp;_xlfn.CONCAT(R$84,$D104)),INDIRECT("'"&amp;_xlfn.CONCAT("alpha ",R$2)&amp;"'!"&amp;_xlfn.CONCAT("B",$D104)):INDIRECT("'"&amp;_xlfn.CONCAT("alpha ",R$2)&amp;"'!"&amp;_xlfn.CONCAT("AA",$D104)))</f>
        <v>15</v>
      </c>
      <c r="S22" s="143" cm="1">
        <f t="array" aca="1" ref="S22" ca="1">RANK(INDIRECT("'"&amp;_xlfn.CONCAT("alpha ",S$2)&amp;"'!"&amp;_xlfn.CONCAT(S$84,$D104)),INDIRECT("'"&amp;_xlfn.CONCAT("alpha ",S$2)&amp;"'!"&amp;_xlfn.CONCAT("B",$D104)):INDIRECT("'"&amp;_xlfn.CONCAT("alpha ",S$2)&amp;"'!"&amp;_xlfn.CONCAT("AA",$D104)))</f>
        <v>15</v>
      </c>
      <c r="T22" s="136" cm="1">
        <f t="array" aca="1" ref="T22" ca="1">RANK(INDIRECT("'"&amp;_xlfn.CONCAT("alpha ",T$2)&amp;"'!"&amp;_xlfn.CONCAT(T$84,$D104)),INDIRECT("'"&amp;_xlfn.CONCAT("alpha ",T$2)&amp;"'!"&amp;_xlfn.CONCAT("B",$D104)):INDIRECT("'"&amp;_xlfn.CONCAT("alpha ",T$2)&amp;"'!"&amp;_xlfn.CONCAT("AA",$D104)))</f>
        <v>11</v>
      </c>
      <c r="U22" s="125" cm="1">
        <f t="array" aca="1" ref="U22" ca="1">RANK(INDIRECT("'"&amp;_xlfn.CONCAT("alpha ",U$2)&amp;"'!"&amp;_xlfn.CONCAT(U$84,$D104)),INDIRECT("'"&amp;_xlfn.CONCAT("alpha ",U$2)&amp;"'!"&amp;_xlfn.CONCAT("B",$D104)):INDIRECT("'"&amp;_xlfn.CONCAT("alpha ",U$2)&amp;"'!"&amp;_xlfn.CONCAT("AA",$D104)))</f>
        <v>11</v>
      </c>
      <c r="V22" s="125" cm="1">
        <f t="array" aca="1" ref="V22" ca="1">RANK(INDIRECT("'"&amp;_xlfn.CONCAT("alpha ",V$2)&amp;"'!"&amp;_xlfn.CONCAT(V$84,$D104)),INDIRECT("'"&amp;_xlfn.CONCAT("alpha ",V$2)&amp;"'!"&amp;_xlfn.CONCAT("B",$D104)):INDIRECT("'"&amp;_xlfn.CONCAT("alpha ",V$2)&amp;"'!"&amp;_xlfn.CONCAT("AA",$D104)))</f>
        <v>11</v>
      </c>
      <c r="W22" s="143" cm="1">
        <f t="array" aca="1" ref="W22" ca="1">RANK(INDIRECT("'"&amp;_xlfn.CONCAT("alpha ",W$2)&amp;"'!"&amp;_xlfn.CONCAT(W$84,$D104)),INDIRECT("'"&amp;_xlfn.CONCAT("alpha ",W$2)&amp;"'!"&amp;_xlfn.CONCAT("B",$D104)):INDIRECT("'"&amp;_xlfn.CONCAT("alpha ",W$2)&amp;"'!"&amp;_xlfn.CONCAT("AA",$D104)))</f>
        <v>11</v>
      </c>
      <c r="X22" s="136" cm="1">
        <f t="array" aca="1" ref="X22" ca="1">RANK(INDIRECT("'"&amp;_xlfn.CONCAT("alpha ",X$2)&amp;"'!"&amp;_xlfn.CONCAT(X$84,$D104)),INDIRECT("'"&amp;_xlfn.CONCAT("alpha ",X$2)&amp;"'!"&amp;_xlfn.CONCAT("B",$D104)):INDIRECT("'"&amp;_xlfn.CONCAT("alpha ",X$2)&amp;"'!"&amp;_xlfn.CONCAT("AA",$D104)))</f>
        <v>19</v>
      </c>
      <c r="Y22" s="125" cm="1">
        <f t="array" aca="1" ref="Y22" ca="1">RANK(INDIRECT("'"&amp;_xlfn.CONCAT("alpha ",Y$2)&amp;"'!"&amp;_xlfn.CONCAT(Y$84,$D104)),INDIRECT("'"&amp;_xlfn.CONCAT("alpha ",Y$2)&amp;"'!"&amp;_xlfn.CONCAT("B",$D104)):INDIRECT("'"&amp;_xlfn.CONCAT("alpha ",Y$2)&amp;"'!"&amp;_xlfn.CONCAT("AA",$D104)))</f>
        <v>19</v>
      </c>
      <c r="Z22" s="125" cm="1">
        <f t="array" aca="1" ref="Z22" ca="1">RANK(INDIRECT("'"&amp;_xlfn.CONCAT("alpha ",Z$2)&amp;"'!"&amp;_xlfn.CONCAT(Z$84,$D104)),INDIRECT("'"&amp;_xlfn.CONCAT("alpha ",Z$2)&amp;"'!"&amp;_xlfn.CONCAT("B",$D104)):INDIRECT("'"&amp;_xlfn.CONCAT("alpha ",Z$2)&amp;"'!"&amp;_xlfn.CONCAT("AA",$D104)))</f>
        <v>19</v>
      </c>
      <c r="AA22" s="143" cm="1">
        <f t="array" aca="1" ref="AA22" ca="1">RANK(INDIRECT("'"&amp;_xlfn.CONCAT("alpha ",AA$2)&amp;"'!"&amp;_xlfn.CONCAT(AA$84,$D104)),INDIRECT("'"&amp;_xlfn.CONCAT("alpha ",AA$2)&amp;"'!"&amp;_xlfn.CONCAT("B",$D104)):INDIRECT("'"&amp;_xlfn.CONCAT("alpha ",AA$2)&amp;"'!"&amp;_xlfn.CONCAT("AA",$D104)))</f>
        <v>19</v>
      </c>
      <c r="AB22" s="136" cm="1">
        <f t="array" aca="1" ref="AB22" ca="1">RANK(INDIRECT("'"&amp;_xlfn.CONCAT("alpha ",AB$2)&amp;"'!"&amp;_xlfn.CONCAT(AB$84,$D104)),INDIRECT("'"&amp;_xlfn.CONCAT("alpha ",AB$2)&amp;"'!"&amp;_xlfn.CONCAT("B",$D104)):INDIRECT("'"&amp;_xlfn.CONCAT("alpha ",AB$2)&amp;"'!"&amp;_xlfn.CONCAT("AA",$D104)))</f>
        <v>3</v>
      </c>
      <c r="AC22" s="125" cm="1">
        <f t="array" aca="1" ref="AC22" ca="1">RANK(INDIRECT("'"&amp;_xlfn.CONCAT("alpha ",AC$2)&amp;"'!"&amp;_xlfn.CONCAT(AC$84,$D104)),INDIRECT("'"&amp;_xlfn.CONCAT("alpha ",AC$2)&amp;"'!"&amp;_xlfn.CONCAT("B",$D104)):INDIRECT("'"&amp;_xlfn.CONCAT("alpha ",AC$2)&amp;"'!"&amp;_xlfn.CONCAT("AA",$D104)))</f>
        <v>3</v>
      </c>
      <c r="AD22" s="125" cm="1">
        <f t="array" aca="1" ref="AD22" ca="1">RANK(INDIRECT("'"&amp;_xlfn.CONCAT("alpha ",AD$2)&amp;"'!"&amp;_xlfn.CONCAT(AD$84,$D104)),INDIRECT("'"&amp;_xlfn.CONCAT("alpha ",AD$2)&amp;"'!"&amp;_xlfn.CONCAT("B",$D104)):INDIRECT("'"&amp;_xlfn.CONCAT("alpha ",AD$2)&amp;"'!"&amp;_xlfn.CONCAT("AA",$D104)))</f>
        <v>3</v>
      </c>
      <c r="AE22" s="143" cm="1">
        <f t="array" aca="1" ref="AE22" ca="1">RANK(INDIRECT("'"&amp;_xlfn.CONCAT("alpha ",AE$2)&amp;"'!"&amp;_xlfn.CONCAT(AE$84,$D104)),INDIRECT("'"&amp;_xlfn.CONCAT("alpha ",AE$2)&amp;"'!"&amp;_xlfn.CONCAT("B",$D104)):INDIRECT("'"&amp;_xlfn.CONCAT("alpha ",AE$2)&amp;"'!"&amp;_xlfn.CONCAT("AA",$D104)))</f>
        <v>3</v>
      </c>
      <c r="AF22" s="136" cm="1">
        <f t="array" aca="1" ref="AF22" ca="1">RANK(INDIRECT("'"&amp;_xlfn.CONCAT("alpha ",AF$2)&amp;"'!"&amp;_xlfn.CONCAT(AF$84,$D104)),INDIRECT("'"&amp;_xlfn.CONCAT("alpha ",AF$2)&amp;"'!"&amp;_xlfn.CONCAT("B",$D104)):INDIRECT("'"&amp;_xlfn.CONCAT("alpha ",AF$2)&amp;"'!"&amp;_xlfn.CONCAT("AA",$D104)))</f>
        <v>7</v>
      </c>
      <c r="AG22" s="125" cm="1">
        <f t="array" aca="1" ref="AG22" ca="1">RANK(INDIRECT("'"&amp;_xlfn.CONCAT("alpha ",AG$2)&amp;"'!"&amp;_xlfn.CONCAT(AG$84,$D104)),INDIRECT("'"&amp;_xlfn.CONCAT("alpha ",AG$2)&amp;"'!"&amp;_xlfn.CONCAT("B",$D104)):INDIRECT("'"&amp;_xlfn.CONCAT("alpha ",AG$2)&amp;"'!"&amp;_xlfn.CONCAT("AA",$D104)))</f>
        <v>7</v>
      </c>
      <c r="AH22" s="125" cm="1">
        <f t="array" aca="1" ref="AH22" ca="1">RANK(INDIRECT("'"&amp;_xlfn.CONCAT("alpha ",AH$2)&amp;"'!"&amp;_xlfn.CONCAT(AH$84,$D104)),INDIRECT("'"&amp;_xlfn.CONCAT("alpha ",AH$2)&amp;"'!"&amp;_xlfn.CONCAT("B",$D104)):INDIRECT("'"&amp;_xlfn.CONCAT("alpha ",AH$2)&amp;"'!"&amp;_xlfn.CONCAT("AA",$D104)))</f>
        <v>7</v>
      </c>
      <c r="AI22" s="143" cm="1">
        <f t="array" aca="1" ref="AI22" ca="1">RANK(INDIRECT("'"&amp;_xlfn.CONCAT("alpha ",AI$2)&amp;"'!"&amp;_xlfn.CONCAT(AI$84,$D104)),INDIRECT("'"&amp;_xlfn.CONCAT("alpha ",AI$2)&amp;"'!"&amp;_xlfn.CONCAT("B",$D104)):INDIRECT("'"&amp;_xlfn.CONCAT("alpha ",AI$2)&amp;"'!"&amp;_xlfn.CONCAT("AA",$D104)))</f>
        <v>7</v>
      </c>
      <c r="AJ22" s="136" cm="1">
        <f t="array" aca="1" ref="AJ22" ca="1">RANK(INDIRECT("'"&amp;_xlfn.CONCAT("alpha ",AJ$2)&amp;"'!"&amp;_xlfn.CONCAT(AJ$84,$D104)),INDIRECT("'"&amp;_xlfn.CONCAT("alpha ",AJ$2)&amp;"'!"&amp;_xlfn.CONCAT("B",$D104)):INDIRECT("'"&amp;_xlfn.CONCAT("alpha ",AJ$2)&amp;"'!"&amp;_xlfn.CONCAT("AA",$D104)))</f>
        <v>23</v>
      </c>
      <c r="AK22" s="125" cm="1">
        <f t="array" aca="1" ref="AK22" ca="1">RANK(INDIRECT("'"&amp;_xlfn.CONCAT("alpha ",AK$2)&amp;"'!"&amp;_xlfn.CONCAT(AK$84,$D104)),INDIRECT("'"&amp;_xlfn.CONCAT("alpha ",AK$2)&amp;"'!"&amp;_xlfn.CONCAT("B",$D104)):INDIRECT("'"&amp;_xlfn.CONCAT("alpha ",AK$2)&amp;"'!"&amp;_xlfn.CONCAT("AA",$D104)))</f>
        <v>23</v>
      </c>
      <c r="AL22" s="125" cm="1">
        <f t="array" aca="1" ref="AL22" ca="1">RANK(INDIRECT("'"&amp;_xlfn.CONCAT("alpha ",AL$2)&amp;"'!"&amp;_xlfn.CONCAT(AL$84,$D104)),INDIRECT("'"&amp;_xlfn.CONCAT("alpha ",AL$2)&amp;"'!"&amp;_xlfn.CONCAT("B",$D104)):INDIRECT("'"&amp;_xlfn.CONCAT("alpha ",AL$2)&amp;"'!"&amp;_xlfn.CONCAT("AA",$D104)))</f>
        <v>23</v>
      </c>
      <c r="AM22" s="143" cm="1">
        <f t="array" aca="1" ref="AM22" ca="1">RANK(INDIRECT("'"&amp;_xlfn.CONCAT("alpha ",AM$2)&amp;"'!"&amp;_xlfn.CONCAT(AM$84,$D104)),INDIRECT("'"&amp;_xlfn.CONCAT("alpha ",AM$2)&amp;"'!"&amp;_xlfn.CONCAT("B",$D104)):INDIRECT("'"&amp;_xlfn.CONCAT("alpha ",AM$2)&amp;"'!"&amp;_xlfn.CONCAT("AA",$D104)))</f>
        <v>23</v>
      </c>
      <c r="AN22" s="136" cm="1">
        <f t="array" aca="1" ref="AN22" ca="1">RANK(INDIRECT("'"&amp;_xlfn.CONCAT("alpha ",AN$2)&amp;"'!"&amp;_xlfn.CONCAT(AN$84,$D104)),INDIRECT("'"&amp;_xlfn.CONCAT("alpha ",AN$2)&amp;"'!"&amp;_xlfn.CONCAT("B",$D104)):INDIRECT("'"&amp;_xlfn.CONCAT("alpha ",AN$2)&amp;"'!"&amp;_xlfn.CONCAT("AA",$D104)))</f>
        <v>15</v>
      </c>
      <c r="AO22" s="125" cm="1">
        <f t="array" aca="1" ref="AO22" ca="1">RANK(INDIRECT("'"&amp;_xlfn.CONCAT("alpha ",AO$2)&amp;"'!"&amp;_xlfn.CONCAT(AO$84,$D104)),INDIRECT("'"&amp;_xlfn.CONCAT("alpha ",AO$2)&amp;"'!"&amp;_xlfn.CONCAT("B",$D104)):INDIRECT("'"&amp;_xlfn.CONCAT("alpha ",AO$2)&amp;"'!"&amp;_xlfn.CONCAT("AA",$D104)))</f>
        <v>15</v>
      </c>
      <c r="AP22" s="125" cm="1">
        <f t="array" aca="1" ref="AP22" ca="1">RANK(INDIRECT("'"&amp;_xlfn.CONCAT("alpha ",AP$2)&amp;"'!"&amp;_xlfn.CONCAT(AP$84,$D104)),INDIRECT("'"&amp;_xlfn.CONCAT("alpha ",AP$2)&amp;"'!"&amp;_xlfn.CONCAT("B",$D104)):INDIRECT("'"&amp;_xlfn.CONCAT("alpha ",AP$2)&amp;"'!"&amp;_xlfn.CONCAT("AA",$D104)))</f>
        <v>15</v>
      </c>
      <c r="AQ22" s="143" cm="1">
        <f t="array" aca="1" ref="AQ22" ca="1">RANK(INDIRECT("'"&amp;_xlfn.CONCAT("alpha ",AQ$2)&amp;"'!"&amp;_xlfn.CONCAT(AQ$84,$D104)),INDIRECT("'"&amp;_xlfn.CONCAT("alpha ",AQ$2)&amp;"'!"&amp;_xlfn.CONCAT("B",$D104)):INDIRECT("'"&amp;_xlfn.CONCAT("alpha ",AQ$2)&amp;"'!"&amp;_xlfn.CONCAT("AA",$D104)))</f>
        <v>15</v>
      </c>
      <c r="AR22" s="136" cm="1">
        <f t="array" aca="1" ref="AR22" ca="1">RANK(INDIRECT("'"&amp;_xlfn.CONCAT("alpha ",AR$2)&amp;"'!"&amp;_xlfn.CONCAT(AR$84,$D104)),INDIRECT("'"&amp;_xlfn.CONCAT("alpha ",AR$2)&amp;"'!"&amp;_xlfn.CONCAT("B",$D104)):INDIRECT("'"&amp;_xlfn.CONCAT("alpha ",AR$2)&amp;"'!"&amp;_xlfn.CONCAT("AA",$D104)))</f>
        <v>11</v>
      </c>
      <c r="AS22" s="125" cm="1">
        <f t="array" aca="1" ref="AS22" ca="1">RANK(INDIRECT("'"&amp;_xlfn.CONCAT("alpha ",AS$2)&amp;"'!"&amp;_xlfn.CONCAT(AS$84,$D104)),INDIRECT("'"&amp;_xlfn.CONCAT("alpha ",AS$2)&amp;"'!"&amp;_xlfn.CONCAT("B",$D104)):INDIRECT("'"&amp;_xlfn.CONCAT("alpha ",AS$2)&amp;"'!"&amp;_xlfn.CONCAT("AA",$D104)))</f>
        <v>11</v>
      </c>
      <c r="AT22" s="125" cm="1">
        <f t="array" aca="1" ref="AT22" ca="1">RANK(INDIRECT("'"&amp;_xlfn.CONCAT("alpha ",AT$2)&amp;"'!"&amp;_xlfn.CONCAT(AT$84,$D104)),INDIRECT("'"&amp;_xlfn.CONCAT("alpha ",AT$2)&amp;"'!"&amp;_xlfn.CONCAT("B",$D104)):INDIRECT("'"&amp;_xlfn.CONCAT("alpha ",AT$2)&amp;"'!"&amp;_xlfn.CONCAT("AA",$D104)))</f>
        <v>11</v>
      </c>
      <c r="AU22" s="143" cm="1">
        <f t="array" aca="1" ref="AU22" ca="1">RANK(INDIRECT("'"&amp;_xlfn.CONCAT("alpha ",AU$2)&amp;"'!"&amp;_xlfn.CONCAT(AU$84,$D104)),INDIRECT("'"&amp;_xlfn.CONCAT("alpha ",AU$2)&amp;"'!"&amp;_xlfn.CONCAT("B",$D104)):INDIRECT("'"&amp;_xlfn.CONCAT("alpha ",AU$2)&amp;"'!"&amp;_xlfn.CONCAT("AA",$D104)))</f>
        <v>11</v>
      </c>
      <c r="AV22" s="136" cm="1">
        <f t="array" aca="1" ref="AV22" ca="1">RANK(INDIRECT("'"&amp;_xlfn.CONCAT("alpha ",AV$2)&amp;"'!"&amp;_xlfn.CONCAT(AV$84,$D104)),INDIRECT("'"&amp;_xlfn.CONCAT("alpha ",AV$2)&amp;"'!"&amp;_xlfn.CONCAT("B",$D104)):INDIRECT("'"&amp;_xlfn.CONCAT("alpha ",AV$2)&amp;"'!"&amp;_xlfn.CONCAT("AA",$D104)))</f>
        <v>19</v>
      </c>
      <c r="AW22" s="125" cm="1">
        <f t="array" aca="1" ref="AW22" ca="1">RANK(INDIRECT("'"&amp;_xlfn.CONCAT("alpha ",AW$2)&amp;"'!"&amp;_xlfn.CONCAT(AW$84,$D104)),INDIRECT("'"&amp;_xlfn.CONCAT("alpha ",AW$2)&amp;"'!"&amp;_xlfn.CONCAT("B",$D104)):INDIRECT("'"&amp;_xlfn.CONCAT("alpha ",AW$2)&amp;"'!"&amp;_xlfn.CONCAT("AA",$D104)))</f>
        <v>19</v>
      </c>
      <c r="AX22" s="125" cm="1">
        <f t="array" aca="1" ref="AX22" ca="1">RANK(INDIRECT("'"&amp;_xlfn.CONCAT("alpha ",AX$2)&amp;"'!"&amp;_xlfn.CONCAT(AX$84,$D104)),INDIRECT("'"&amp;_xlfn.CONCAT("alpha ",AX$2)&amp;"'!"&amp;_xlfn.CONCAT("B",$D104)):INDIRECT("'"&amp;_xlfn.CONCAT("alpha ",AX$2)&amp;"'!"&amp;_xlfn.CONCAT("AA",$D104)))</f>
        <v>19</v>
      </c>
      <c r="AY22" s="143" cm="1">
        <f t="array" aca="1" ref="AY22" ca="1">RANK(INDIRECT("'"&amp;_xlfn.CONCAT("alpha ",AY$2)&amp;"'!"&amp;_xlfn.CONCAT(AY$84,$D104)),INDIRECT("'"&amp;_xlfn.CONCAT("alpha ",AY$2)&amp;"'!"&amp;_xlfn.CONCAT("B",$D104)):INDIRECT("'"&amp;_xlfn.CONCAT("alpha ",AY$2)&amp;"'!"&amp;_xlfn.CONCAT("AA",$D104)))</f>
        <v>19</v>
      </c>
      <c r="AZ22" s="136" cm="1">
        <f t="array" aca="1" ref="AZ22" ca="1">RANK(INDIRECT("'"&amp;_xlfn.CONCAT("alpha ",AZ$2)&amp;"'!"&amp;_xlfn.CONCAT(AZ$84,$D104)),INDIRECT("'"&amp;_xlfn.CONCAT("alpha ",AZ$2)&amp;"'!"&amp;_xlfn.CONCAT("B",$D104)):INDIRECT("'"&amp;_xlfn.CONCAT("alpha ",AZ$2)&amp;"'!"&amp;_xlfn.CONCAT("AA",$D104)))</f>
        <v>15</v>
      </c>
      <c r="BA22" s="125" cm="1">
        <f t="array" aca="1" ref="BA22" ca="1">RANK(INDIRECT("'"&amp;_xlfn.CONCAT("alpha ",BA$2)&amp;"'!"&amp;_xlfn.CONCAT(BA$84,$D104)),INDIRECT("'"&amp;_xlfn.CONCAT("alpha ",BA$2)&amp;"'!"&amp;_xlfn.CONCAT("B",$D104)):INDIRECT("'"&amp;_xlfn.CONCAT("alpha ",BA$2)&amp;"'!"&amp;_xlfn.CONCAT("AA",$D104)))</f>
        <v>15</v>
      </c>
      <c r="BB22" s="125" cm="1">
        <f t="array" aca="1" ref="BB22" ca="1">RANK(INDIRECT("'"&amp;_xlfn.CONCAT("alpha ",BB$2)&amp;"'!"&amp;_xlfn.CONCAT(BB$84,$D104)),INDIRECT("'"&amp;_xlfn.CONCAT("alpha ",BB$2)&amp;"'!"&amp;_xlfn.CONCAT("B",$D104)):INDIRECT("'"&amp;_xlfn.CONCAT("alpha ",BB$2)&amp;"'!"&amp;_xlfn.CONCAT("AA",$D104)))</f>
        <v>15</v>
      </c>
      <c r="BC22" s="143" cm="1">
        <f t="array" aca="1" ref="BC22" ca="1">RANK(INDIRECT("'"&amp;_xlfn.CONCAT("alpha ",BC$2)&amp;"'!"&amp;_xlfn.CONCAT(BC$84,$D104)),INDIRECT("'"&amp;_xlfn.CONCAT("alpha ",BC$2)&amp;"'!"&amp;_xlfn.CONCAT("B",$D104)):INDIRECT("'"&amp;_xlfn.CONCAT("alpha ",BC$2)&amp;"'!"&amp;_xlfn.CONCAT("AA",$D104)))</f>
        <v>15</v>
      </c>
      <c r="BD22" s="136" cm="1">
        <f t="array" aca="1" ref="BD22" ca="1">RANK(INDIRECT("'"&amp;_xlfn.CONCAT("alpha ",BD$2)&amp;"'!"&amp;_xlfn.CONCAT(BD$84,$D104)),INDIRECT("'"&amp;_xlfn.CONCAT("alpha ",BD$2)&amp;"'!"&amp;_xlfn.CONCAT("B",$D104)):INDIRECT("'"&amp;_xlfn.CONCAT("alpha ",BD$2)&amp;"'!"&amp;_xlfn.CONCAT("AA",$D104)))</f>
        <v>11</v>
      </c>
      <c r="BE22" s="125" cm="1">
        <f t="array" aca="1" ref="BE22" ca="1">RANK(INDIRECT("'"&amp;_xlfn.CONCAT("alpha ",BE$2)&amp;"'!"&amp;_xlfn.CONCAT(BE$84,$D104)),INDIRECT("'"&amp;_xlfn.CONCAT("alpha ",BE$2)&amp;"'!"&amp;_xlfn.CONCAT("B",$D104)):INDIRECT("'"&amp;_xlfn.CONCAT("alpha ",BE$2)&amp;"'!"&amp;_xlfn.CONCAT("AA",$D104)))</f>
        <v>11</v>
      </c>
      <c r="BF22" s="125" cm="1">
        <f t="array" aca="1" ref="BF22" ca="1">RANK(INDIRECT("'"&amp;_xlfn.CONCAT("alpha ",BF$2)&amp;"'!"&amp;_xlfn.CONCAT(BF$84,$D104)),INDIRECT("'"&amp;_xlfn.CONCAT("alpha ",BF$2)&amp;"'!"&amp;_xlfn.CONCAT("B",$D104)):INDIRECT("'"&amp;_xlfn.CONCAT("alpha ",BF$2)&amp;"'!"&amp;_xlfn.CONCAT("AA",$D104)))</f>
        <v>11</v>
      </c>
      <c r="BG22" s="143" cm="1">
        <f t="array" aca="1" ref="BG22" ca="1">RANK(INDIRECT("'"&amp;_xlfn.CONCAT("alpha ",BG$2)&amp;"'!"&amp;_xlfn.CONCAT(BG$84,$D104)),INDIRECT("'"&amp;_xlfn.CONCAT("alpha ",BG$2)&amp;"'!"&amp;_xlfn.CONCAT("B",$D104)):INDIRECT("'"&amp;_xlfn.CONCAT("alpha ",BG$2)&amp;"'!"&amp;_xlfn.CONCAT("AA",$D104)))</f>
        <v>11</v>
      </c>
      <c r="BH22" s="136" cm="1">
        <f t="array" aca="1" ref="BH22" ca="1">RANK(INDIRECT("'"&amp;_xlfn.CONCAT("alpha ",BH$2)&amp;"'!"&amp;_xlfn.CONCAT(BH$84,$D104)),INDIRECT("'"&amp;_xlfn.CONCAT("alpha ",BH$2)&amp;"'!"&amp;_xlfn.CONCAT("B",$D104)):INDIRECT("'"&amp;_xlfn.CONCAT("alpha ",BH$2)&amp;"'!"&amp;_xlfn.CONCAT("AA",$D104)))</f>
        <v>19</v>
      </c>
      <c r="BI22" s="125" cm="1">
        <f t="array" aca="1" ref="BI22" ca="1">RANK(INDIRECT("'"&amp;_xlfn.CONCAT("alpha ",BI$2)&amp;"'!"&amp;_xlfn.CONCAT(BI$84,$D104)),INDIRECT("'"&amp;_xlfn.CONCAT("alpha ",BI$2)&amp;"'!"&amp;_xlfn.CONCAT("B",$D104)):INDIRECT("'"&amp;_xlfn.CONCAT("alpha ",BI$2)&amp;"'!"&amp;_xlfn.CONCAT("AA",$D104)))</f>
        <v>19</v>
      </c>
      <c r="BJ22" s="125" cm="1">
        <f t="array" aca="1" ref="BJ22" ca="1">RANK(INDIRECT("'"&amp;_xlfn.CONCAT("alpha ",BJ$2)&amp;"'!"&amp;_xlfn.CONCAT(BJ$84,$D104)),INDIRECT("'"&amp;_xlfn.CONCAT("alpha ",BJ$2)&amp;"'!"&amp;_xlfn.CONCAT("B",$D104)):INDIRECT("'"&amp;_xlfn.CONCAT("alpha ",BJ$2)&amp;"'!"&amp;_xlfn.CONCAT("AA",$D104)))</f>
        <v>19</v>
      </c>
      <c r="BK22" s="143" cm="1">
        <f t="array" aca="1" ref="BK22" ca="1">RANK(INDIRECT("'"&amp;_xlfn.CONCAT("alpha ",BK$2)&amp;"'!"&amp;_xlfn.CONCAT(BK$84,$D104)),INDIRECT("'"&amp;_xlfn.CONCAT("alpha ",BK$2)&amp;"'!"&amp;_xlfn.CONCAT("B",$D104)):INDIRECT("'"&amp;_xlfn.CONCAT("alpha ",BK$2)&amp;"'!"&amp;_xlfn.CONCAT("AA",$D104)))</f>
        <v>19</v>
      </c>
      <c r="BL22" s="136" cm="1">
        <f t="array" aca="1" ref="BL22" ca="1">RANK(INDIRECT("'"&amp;_xlfn.CONCAT("alpha ",BL$2)&amp;"'!"&amp;_xlfn.CONCAT(BL$84,$D104)),INDIRECT("'"&amp;_xlfn.CONCAT("alpha ",BL$2)&amp;"'!"&amp;_xlfn.CONCAT("B",$D104)):INDIRECT("'"&amp;_xlfn.CONCAT("alpha ",BL$2)&amp;"'!"&amp;_xlfn.CONCAT("AA",$D104)))</f>
        <v>3</v>
      </c>
      <c r="BM22" s="125" cm="1">
        <f t="array" aca="1" ref="BM22" ca="1">RANK(INDIRECT("'"&amp;_xlfn.CONCAT("alpha ",BM$2)&amp;"'!"&amp;_xlfn.CONCAT(BM$84,$D104)),INDIRECT("'"&amp;_xlfn.CONCAT("alpha ",BM$2)&amp;"'!"&amp;_xlfn.CONCAT("B",$D104)):INDIRECT("'"&amp;_xlfn.CONCAT("alpha ",BM$2)&amp;"'!"&amp;_xlfn.CONCAT("AA",$D104)))</f>
        <v>3</v>
      </c>
      <c r="BN22" s="125" cm="1">
        <f t="array" aca="1" ref="BN22" ca="1">RANK(INDIRECT("'"&amp;_xlfn.CONCAT("alpha ",BN$2)&amp;"'!"&amp;_xlfn.CONCAT(BN$84,$D104)),INDIRECT("'"&amp;_xlfn.CONCAT("alpha ",BN$2)&amp;"'!"&amp;_xlfn.CONCAT("B",$D104)):INDIRECT("'"&amp;_xlfn.CONCAT("alpha ",BN$2)&amp;"'!"&amp;_xlfn.CONCAT("AA",$D104)))</f>
        <v>3</v>
      </c>
      <c r="BO22" s="143" cm="1">
        <f t="array" aca="1" ref="BO22" ca="1">RANK(INDIRECT("'"&amp;_xlfn.CONCAT("alpha ",BO$2)&amp;"'!"&amp;_xlfn.CONCAT(BO$84,$D104)),INDIRECT("'"&amp;_xlfn.CONCAT("alpha ",BO$2)&amp;"'!"&amp;_xlfn.CONCAT("B",$D104)):INDIRECT("'"&amp;_xlfn.CONCAT("alpha ",BO$2)&amp;"'!"&amp;_xlfn.CONCAT("AA",$D104)))</f>
        <v>3</v>
      </c>
      <c r="BP22" s="136" cm="1">
        <f t="array" aca="1" ref="BP22" ca="1">RANK(INDIRECT("'"&amp;_xlfn.CONCAT("alpha ",BP$2)&amp;"'!"&amp;_xlfn.CONCAT(BP$84,$D104)),INDIRECT("'"&amp;_xlfn.CONCAT("alpha ",BP$2)&amp;"'!"&amp;_xlfn.CONCAT("B",$D104)):INDIRECT("'"&amp;_xlfn.CONCAT("alpha ",BP$2)&amp;"'!"&amp;_xlfn.CONCAT("AA",$D104)))</f>
        <v>7</v>
      </c>
      <c r="BQ22" s="125" cm="1">
        <f t="array" aca="1" ref="BQ22" ca="1">RANK(INDIRECT("'"&amp;_xlfn.CONCAT("alpha ",BQ$2)&amp;"'!"&amp;_xlfn.CONCAT(BQ$84,$D104)),INDIRECT("'"&amp;_xlfn.CONCAT("alpha ",BQ$2)&amp;"'!"&amp;_xlfn.CONCAT("B",$D104)):INDIRECT("'"&amp;_xlfn.CONCAT("alpha ",BQ$2)&amp;"'!"&amp;_xlfn.CONCAT("AA",$D104)))</f>
        <v>7</v>
      </c>
      <c r="BR22" s="125" cm="1">
        <f t="array" aca="1" ref="BR22" ca="1">RANK(INDIRECT("'"&amp;_xlfn.CONCAT("alpha ",BR$2)&amp;"'!"&amp;_xlfn.CONCAT(BR$84,$D104)),INDIRECT("'"&amp;_xlfn.CONCAT("alpha ",BR$2)&amp;"'!"&amp;_xlfn.CONCAT("B",$D104)):INDIRECT("'"&amp;_xlfn.CONCAT("alpha ",BR$2)&amp;"'!"&amp;_xlfn.CONCAT("AA",$D104)))</f>
        <v>7</v>
      </c>
      <c r="BS22" s="143" cm="1">
        <f t="array" aca="1" ref="BS22" ca="1">RANK(INDIRECT("'"&amp;_xlfn.CONCAT("alpha ",BS$2)&amp;"'!"&amp;_xlfn.CONCAT(BS$84,$D104)),INDIRECT("'"&amp;_xlfn.CONCAT("alpha ",BS$2)&amp;"'!"&amp;_xlfn.CONCAT("B",$D104)):INDIRECT("'"&amp;_xlfn.CONCAT("alpha ",BS$2)&amp;"'!"&amp;_xlfn.CONCAT("AA",$D104)))</f>
        <v>7</v>
      </c>
      <c r="BT22" s="136" cm="1">
        <f t="array" aca="1" ref="BT22" ca="1">RANK(INDIRECT("'"&amp;_xlfn.CONCAT("alpha ",BT$2)&amp;"'!"&amp;_xlfn.CONCAT(BT$84,$D104)),INDIRECT("'"&amp;_xlfn.CONCAT("alpha ",BT$2)&amp;"'!"&amp;_xlfn.CONCAT("B",$D104)):INDIRECT("'"&amp;_xlfn.CONCAT("alpha ",BT$2)&amp;"'!"&amp;_xlfn.CONCAT("AA",$D104)))</f>
        <v>23</v>
      </c>
      <c r="BU22" s="125" cm="1">
        <f t="array" aca="1" ref="BU22" ca="1">RANK(INDIRECT("'"&amp;_xlfn.CONCAT("alpha ",BU$2)&amp;"'!"&amp;_xlfn.CONCAT(BU$84,$D104)),INDIRECT("'"&amp;_xlfn.CONCAT("alpha ",BU$2)&amp;"'!"&amp;_xlfn.CONCAT("B",$D104)):INDIRECT("'"&amp;_xlfn.CONCAT("alpha ",BU$2)&amp;"'!"&amp;_xlfn.CONCAT("AA",$D104)))</f>
        <v>23</v>
      </c>
      <c r="BV22" s="125" cm="1">
        <f t="array" aca="1" ref="BV22" ca="1">RANK(INDIRECT("'"&amp;_xlfn.CONCAT("alpha ",BV$2)&amp;"'!"&amp;_xlfn.CONCAT(BV$84,$D104)),INDIRECT("'"&amp;_xlfn.CONCAT("alpha ",BV$2)&amp;"'!"&amp;_xlfn.CONCAT("B",$D104)):INDIRECT("'"&amp;_xlfn.CONCAT("alpha ",BV$2)&amp;"'!"&amp;_xlfn.CONCAT("AA",$D104)))</f>
        <v>23</v>
      </c>
      <c r="BW22" s="143" cm="1">
        <f t="array" aca="1" ref="BW22" ca="1">RANK(INDIRECT("'"&amp;_xlfn.CONCAT("alpha ",BW$2)&amp;"'!"&amp;_xlfn.CONCAT(BW$84,$D104)),INDIRECT("'"&amp;_xlfn.CONCAT("alpha ",BW$2)&amp;"'!"&amp;_xlfn.CONCAT("B",$D104)):INDIRECT("'"&amp;_xlfn.CONCAT("alpha ",BW$2)&amp;"'!"&amp;_xlfn.CONCAT("AA",$D104)))</f>
        <v>23</v>
      </c>
      <c r="BX22" s="136" cm="1">
        <f t="array" aca="1" ref="BX22" ca="1">RANK(INDIRECT("'"&amp;_xlfn.CONCAT("alpha ",BX$2)&amp;"'!"&amp;_xlfn.CONCAT(BX$84,$D104)),INDIRECT("'"&amp;_xlfn.CONCAT("alpha ",BX$2)&amp;"'!"&amp;_xlfn.CONCAT("B",$D104)):INDIRECT("'"&amp;_xlfn.CONCAT("alpha ",BX$2)&amp;"'!"&amp;_xlfn.CONCAT("AA",$D104)))</f>
        <v>3</v>
      </c>
      <c r="BY22" s="125" cm="1">
        <f t="array" aca="1" ref="BY22" ca="1">RANK(INDIRECT("'"&amp;_xlfn.CONCAT("alpha ",BY$2)&amp;"'!"&amp;_xlfn.CONCAT(BY$84,$D104)),INDIRECT("'"&amp;_xlfn.CONCAT("alpha ",BY$2)&amp;"'!"&amp;_xlfn.CONCAT("B",$D104)):INDIRECT("'"&amp;_xlfn.CONCAT("alpha ",BY$2)&amp;"'!"&amp;_xlfn.CONCAT("AA",$D104)))</f>
        <v>3</v>
      </c>
      <c r="BZ22" s="125" cm="1">
        <f t="array" aca="1" ref="BZ22" ca="1">RANK(INDIRECT("'"&amp;_xlfn.CONCAT("alpha ",BZ$2)&amp;"'!"&amp;_xlfn.CONCAT(BZ$84,$D104)),INDIRECT("'"&amp;_xlfn.CONCAT("alpha ",BZ$2)&amp;"'!"&amp;_xlfn.CONCAT("B",$D104)):INDIRECT("'"&amp;_xlfn.CONCAT("alpha ",BZ$2)&amp;"'!"&amp;_xlfn.CONCAT("AA",$D104)))</f>
        <v>3</v>
      </c>
      <c r="CA22" s="143" cm="1">
        <f t="array" aca="1" ref="CA22" ca="1">RANK(INDIRECT("'"&amp;_xlfn.CONCAT("alpha ",CA$2)&amp;"'!"&amp;_xlfn.CONCAT(CA$84,$D104)),INDIRECT("'"&amp;_xlfn.CONCAT("alpha ",CA$2)&amp;"'!"&amp;_xlfn.CONCAT("B",$D104)):INDIRECT("'"&amp;_xlfn.CONCAT("alpha ",CA$2)&amp;"'!"&amp;_xlfn.CONCAT("AA",$D104)))</f>
        <v>3</v>
      </c>
      <c r="CB22" s="136" cm="1">
        <f t="array" aca="1" ref="CB22" ca="1">RANK(INDIRECT("'"&amp;_xlfn.CONCAT("alpha ",CB$2)&amp;"'!"&amp;_xlfn.CONCAT(CB$84,$D104)),INDIRECT("'"&amp;_xlfn.CONCAT("alpha ",CB$2)&amp;"'!"&amp;_xlfn.CONCAT("B",$D104)):INDIRECT("'"&amp;_xlfn.CONCAT("alpha ",CB$2)&amp;"'!"&amp;_xlfn.CONCAT("AA",$D104)))</f>
        <v>7</v>
      </c>
      <c r="CC22" s="125" cm="1">
        <f t="array" aca="1" ref="CC22" ca="1">RANK(INDIRECT("'"&amp;_xlfn.CONCAT("alpha ",CC$2)&amp;"'!"&amp;_xlfn.CONCAT(CC$84,$D104)),INDIRECT("'"&amp;_xlfn.CONCAT("alpha ",CC$2)&amp;"'!"&amp;_xlfn.CONCAT("B",$D104)):INDIRECT("'"&amp;_xlfn.CONCAT("alpha ",CC$2)&amp;"'!"&amp;_xlfn.CONCAT("AA",$D104)))</f>
        <v>7</v>
      </c>
      <c r="CD22" s="125" cm="1">
        <f t="array" aca="1" ref="CD22" ca="1">RANK(INDIRECT("'"&amp;_xlfn.CONCAT("alpha ",CD$2)&amp;"'!"&amp;_xlfn.CONCAT(CD$84,$D104)),INDIRECT("'"&amp;_xlfn.CONCAT("alpha ",CD$2)&amp;"'!"&amp;_xlfn.CONCAT("B",$D104)):INDIRECT("'"&amp;_xlfn.CONCAT("alpha ",CD$2)&amp;"'!"&amp;_xlfn.CONCAT("AA",$D104)))</f>
        <v>7</v>
      </c>
      <c r="CE22" s="143" cm="1">
        <f t="array" aca="1" ref="CE22" ca="1">RANK(INDIRECT("'"&amp;_xlfn.CONCAT("alpha ",CE$2)&amp;"'!"&amp;_xlfn.CONCAT(CE$84,$D104)),INDIRECT("'"&amp;_xlfn.CONCAT("alpha ",CE$2)&amp;"'!"&amp;_xlfn.CONCAT("B",$D104)):INDIRECT("'"&amp;_xlfn.CONCAT("alpha ",CE$2)&amp;"'!"&amp;_xlfn.CONCAT("AA",$D104)))</f>
        <v>7</v>
      </c>
      <c r="CF22" s="136" cm="1">
        <f t="array" aca="1" ref="CF22" ca="1">RANK(INDIRECT("'"&amp;_xlfn.CONCAT("alpha ",CF$2)&amp;"'!"&amp;_xlfn.CONCAT(CF$84,$D104)),INDIRECT("'"&amp;_xlfn.CONCAT("alpha ",CF$2)&amp;"'!"&amp;_xlfn.CONCAT("B",$D104)):INDIRECT("'"&amp;_xlfn.CONCAT("alpha ",CF$2)&amp;"'!"&amp;_xlfn.CONCAT("AA",$D104)))</f>
        <v>23</v>
      </c>
      <c r="CG22" s="125" cm="1">
        <f t="array" aca="1" ref="CG22" ca="1">RANK(INDIRECT("'"&amp;_xlfn.CONCAT("alpha ",CG$2)&amp;"'!"&amp;_xlfn.CONCAT(CG$84,$D104)),INDIRECT("'"&amp;_xlfn.CONCAT("alpha ",CG$2)&amp;"'!"&amp;_xlfn.CONCAT("B",$D104)):INDIRECT("'"&amp;_xlfn.CONCAT("alpha ",CG$2)&amp;"'!"&amp;_xlfn.CONCAT("AA",$D104)))</f>
        <v>23</v>
      </c>
      <c r="CH22" s="125" cm="1">
        <f t="array" aca="1" ref="CH22" ca="1">RANK(INDIRECT("'"&amp;_xlfn.CONCAT("alpha ",CH$2)&amp;"'!"&amp;_xlfn.CONCAT(CH$84,$D104)),INDIRECT("'"&amp;_xlfn.CONCAT("alpha ",CH$2)&amp;"'!"&amp;_xlfn.CONCAT("B",$D104)):INDIRECT("'"&amp;_xlfn.CONCAT("alpha ",CH$2)&amp;"'!"&amp;_xlfn.CONCAT("AA",$D104)))</f>
        <v>23</v>
      </c>
      <c r="CI22" s="143" cm="1">
        <f t="array" aca="1" ref="CI22" ca="1">RANK(INDIRECT("'"&amp;_xlfn.CONCAT("alpha ",CI$2)&amp;"'!"&amp;_xlfn.CONCAT(CI$84,$D104)),INDIRECT("'"&amp;_xlfn.CONCAT("alpha ",CI$2)&amp;"'!"&amp;_xlfn.CONCAT("B",$D104)):INDIRECT("'"&amp;_xlfn.CONCAT("alpha ",CI$2)&amp;"'!"&amp;_xlfn.CONCAT("AA",$D104)))</f>
        <v>23</v>
      </c>
      <c r="CJ22" s="136" cm="1">
        <f t="array" aca="1" ref="CJ22" ca="1">RANK(INDIRECT("'"&amp;_xlfn.CONCAT("alpha ",CJ$2)&amp;"'!"&amp;_xlfn.CONCAT(CJ$84,$D104)),INDIRECT("'"&amp;_xlfn.CONCAT("alpha ",CJ$2)&amp;"'!"&amp;_xlfn.CONCAT("B",$D104)):INDIRECT("'"&amp;_xlfn.CONCAT("alpha ",CJ$2)&amp;"'!"&amp;_xlfn.CONCAT("AA",$D104)))</f>
        <v>3</v>
      </c>
      <c r="CK22" s="125" cm="1">
        <f t="array" aca="1" ref="CK22" ca="1">RANK(INDIRECT("'"&amp;_xlfn.CONCAT("alpha ",CK$2)&amp;"'!"&amp;_xlfn.CONCAT(CK$84,$D104)),INDIRECT("'"&amp;_xlfn.CONCAT("alpha ",CK$2)&amp;"'!"&amp;_xlfn.CONCAT("B",$D104)):INDIRECT("'"&amp;_xlfn.CONCAT("alpha ",CK$2)&amp;"'!"&amp;_xlfn.CONCAT("AA",$D104)))</f>
        <v>3</v>
      </c>
      <c r="CL22" s="125" cm="1">
        <f t="array" aca="1" ref="CL22" ca="1">RANK(INDIRECT("'"&amp;_xlfn.CONCAT("alpha ",CL$2)&amp;"'!"&amp;_xlfn.CONCAT(CL$84,$D104)),INDIRECT("'"&amp;_xlfn.CONCAT("alpha ",CL$2)&amp;"'!"&amp;_xlfn.CONCAT("B",$D104)):INDIRECT("'"&amp;_xlfn.CONCAT("alpha ",CL$2)&amp;"'!"&amp;_xlfn.CONCAT("AA",$D104)))</f>
        <v>3</v>
      </c>
      <c r="CM22" s="143" cm="1">
        <f t="array" aca="1" ref="CM22" ca="1">RANK(INDIRECT("'"&amp;_xlfn.CONCAT("alpha ",CM$2)&amp;"'!"&amp;_xlfn.CONCAT(CM$84,$D104)),INDIRECT("'"&amp;_xlfn.CONCAT("alpha ",CM$2)&amp;"'!"&amp;_xlfn.CONCAT("B",$D104)):INDIRECT("'"&amp;_xlfn.CONCAT("alpha ",CM$2)&amp;"'!"&amp;_xlfn.CONCAT("AA",$D104)))</f>
        <v>3</v>
      </c>
      <c r="CN22" s="136" cm="1">
        <f t="array" aca="1" ref="CN22" ca="1">RANK(INDIRECT("'"&amp;_xlfn.CONCAT("alpha ",CN$2)&amp;"'!"&amp;_xlfn.CONCAT(CN$84,$D104)),INDIRECT("'"&amp;_xlfn.CONCAT("alpha ",CN$2)&amp;"'!"&amp;_xlfn.CONCAT("B",$D104)):INDIRECT("'"&amp;_xlfn.CONCAT("alpha ",CN$2)&amp;"'!"&amp;_xlfn.CONCAT("AA",$D104)))</f>
        <v>7</v>
      </c>
      <c r="CO22" s="125" cm="1">
        <f t="array" aca="1" ref="CO22" ca="1">RANK(INDIRECT("'"&amp;_xlfn.CONCAT("alpha ",CO$2)&amp;"'!"&amp;_xlfn.CONCAT(CO$84,$D104)),INDIRECT("'"&amp;_xlfn.CONCAT("alpha ",CO$2)&amp;"'!"&amp;_xlfn.CONCAT("B",$D104)):INDIRECT("'"&amp;_xlfn.CONCAT("alpha ",CO$2)&amp;"'!"&amp;_xlfn.CONCAT("AA",$D104)))</f>
        <v>7</v>
      </c>
      <c r="CP22" s="125" cm="1">
        <f t="array" aca="1" ref="CP22" ca="1">RANK(INDIRECT("'"&amp;_xlfn.CONCAT("alpha ",CP$2)&amp;"'!"&amp;_xlfn.CONCAT(CP$84,$D104)),INDIRECT("'"&amp;_xlfn.CONCAT("alpha ",CP$2)&amp;"'!"&amp;_xlfn.CONCAT("B",$D104)):INDIRECT("'"&amp;_xlfn.CONCAT("alpha ",CP$2)&amp;"'!"&amp;_xlfn.CONCAT("AA",$D104)))</f>
        <v>7</v>
      </c>
      <c r="CQ22" s="134" cm="1">
        <f t="array" aca="1" ref="CQ22" ca="1">RANK(INDIRECT("'"&amp;_xlfn.CONCAT("alpha ",CQ$2)&amp;"'!"&amp;_xlfn.CONCAT(CQ$84,$D104)),INDIRECT("'"&amp;_xlfn.CONCAT("alpha ",CQ$2)&amp;"'!"&amp;_xlfn.CONCAT("B",$D104)):INDIRECT("'"&amp;_xlfn.CONCAT("alpha ",CQ$2)&amp;"'!"&amp;_xlfn.CONCAT("AA",$D104)))</f>
        <v>7</v>
      </c>
      <c r="CR22" s="142" cm="1">
        <f t="array" aca="1" ref="CR22" ca="1">RANK(INDIRECT("'"&amp;_xlfn.CONCAT("alpha ",CR$2)&amp;"'!"&amp;_xlfn.CONCAT(CR$84,$D104)),INDIRECT("'"&amp;_xlfn.CONCAT("alpha ",CR$2)&amp;"'!"&amp;_xlfn.CONCAT("B",$D104)):INDIRECT("'"&amp;_xlfn.CONCAT("alpha ",CR$2)&amp;"'!"&amp;_xlfn.CONCAT("AA",$D104)))</f>
        <v>23</v>
      </c>
      <c r="CS22" s="125" cm="1">
        <f t="array" aca="1" ref="CS22" ca="1">RANK(INDIRECT("'"&amp;_xlfn.CONCAT("alpha ",CS$2)&amp;"'!"&amp;_xlfn.CONCAT(CS$84,$D104)),INDIRECT("'"&amp;_xlfn.CONCAT("alpha ",CS$2)&amp;"'!"&amp;_xlfn.CONCAT("B",$D104)):INDIRECT("'"&amp;_xlfn.CONCAT("alpha ",CS$2)&amp;"'!"&amp;_xlfn.CONCAT("AA",$D104)))</f>
        <v>23</v>
      </c>
      <c r="CT22" s="125" cm="1">
        <f t="array" aca="1" ref="CT22" ca="1">RANK(INDIRECT("'"&amp;_xlfn.CONCAT("alpha ",CT$2)&amp;"'!"&amp;_xlfn.CONCAT(CT$84,$D104)),INDIRECT("'"&amp;_xlfn.CONCAT("alpha ",CT$2)&amp;"'!"&amp;_xlfn.CONCAT("B",$D104)):INDIRECT("'"&amp;_xlfn.CONCAT("alpha ",CT$2)&amp;"'!"&amp;_xlfn.CONCAT("AA",$D104)))</f>
        <v>23</v>
      </c>
      <c r="CU22" s="143" cm="1">
        <f t="array" aca="1" ref="CU22" ca="1">RANK(INDIRECT("'"&amp;_xlfn.CONCAT("alpha ",CU$2)&amp;"'!"&amp;_xlfn.CONCAT(CU$84,$D104)),INDIRECT("'"&amp;_xlfn.CONCAT("alpha ",CU$2)&amp;"'!"&amp;_xlfn.CONCAT("B",$D104)):INDIRECT("'"&amp;_xlfn.CONCAT("alpha ",CU$2)&amp;"'!"&amp;_xlfn.CONCAT("AA",$D104)))</f>
        <v>23</v>
      </c>
      <c r="CV22" s="136" cm="1">
        <f t="array" aca="1" ref="CV22" ca="1">RANK(INDIRECT("'"&amp;_xlfn.CONCAT("alpha ",CV$2)&amp;"'!"&amp;_xlfn.CONCAT(CV$84,$D104)),INDIRECT("'"&amp;_xlfn.CONCAT("alpha ",CV$2)&amp;"'!"&amp;_xlfn.CONCAT("B",$D104)):INDIRECT("'"&amp;_xlfn.CONCAT("alpha ",CV$2)&amp;"'!"&amp;_xlfn.CONCAT("AA",$D104)))</f>
        <v>1</v>
      </c>
      <c r="CW22" s="125" cm="1">
        <f t="array" aca="1" ref="CW22" ca="1">RANK(INDIRECT("'"&amp;_xlfn.CONCAT("alpha ",CW$2)&amp;"'!"&amp;_xlfn.CONCAT(CW$84,$D104)),INDIRECT("'"&amp;_xlfn.CONCAT("alpha ",CW$2)&amp;"'!"&amp;_xlfn.CONCAT("B",$D104)):INDIRECT("'"&amp;_xlfn.CONCAT("alpha ",CW$2)&amp;"'!"&amp;_xlfn.CONCAT("AA",$D104)))</f>
        <v>1</v>
      </c>
      <c r="CX22" s="125" cm="1">
        <f t="array" aca="1" ref="CX22" ca="1">RANK(INDIRECT("'"&amp;_xlfn.CONCAT("alpha ",CX$2)&amp;"'!"&amp;_xlfn.CONCAT(CX$84,$D104)),INDIRECT("'"&amp;_xlfn.CONCAT("alpha ",CX$2)&amp;"'!"&amp;_xlfn.CONCAT("B",$D104)):INDIRECT("'"&amp;_xlfn.CONCAT("alpha ",CX$2)&amp;"'!"&amp;_xlfn.CONCAT("AA",$D104)))</f>
        <v>1</v>
      </c>
      <c r="CY22" s="143" cm="1">
        <f t="array" aca="1" ref="CY22" ca="1">RANK(INDIRECT("'"&amp;_xlfn.CONCAT("alpha ",CY$2)&amp;"'!"&amp;_xlfn.CONCAT(CY$84,$D104)),INDIRECT("'"&amp;_xlfn.CONCAT("alpha ",CY$2)&amp;"'!"&amp;_xlfn.CONCAT("B",$D104)):INDIRECT("'"&amp;_xlfn.CONCAT("alpha ",CY$2)&amp;"'!"&amp;_xlfn.CONCAT("AA",$D104)))</f>
        <v>1</v>
      </c>
      <c r="CZ22" s="136" cm="1">
        <f t="array" aca="1" ref="CZ22" ca="1">RANK(INDIRECT("'"&amp;_xlfn.CONCAT("alpha ",CZ$2)&amp;"'!"&amp;_xlfn.CONCAT(CZ$84,$D104)),INDIRECT("'"&amp;_xlfn.CONCAT("alpha ",CZ$2)&amp;"'!"&amp;_xlfn.CONCAT("B",$D104)):INDIRECT("'"&amp;_xlfn.CONCAT("alpha ",CZ$2)&amp;"'!"&amp;_xlfn.CONCAT("AA",$D104)))</f>
        <v>2</v>
      </c>
      <c r="DA22" s="148" cm="1">
        <f t="array" aca="1" ref="DA22" ca="1">RANK(INDIRECT("'"&amp;_xlfn.CONCAT("alpha ",DA$2)&amp;"'!"&amp;_xlfn.CONCAT(DA$84,$D104)),INDIRECT("'"&amp;_xlfn.CONCAT("alpha ",DA$2)&amp;"'!"&amp;_xlfn.CONCAT("B",$D104)):INDIRECT("'"&amp;_xlfn.CONCAT("alpha ",DA$2)&amp;"'!"&amp;_xlfn.CONCAT("AA",$D104)))</f>
        <v>2</v>
      </c>
      <c r="DB22" s="148" cm="1">
        <f t="array" aca="1" ref="DB22" ca="1">RANK(INDIRECT("'"&amp;_xlfn.CONCAT("alpha ",DB$2)&amp;"'!"&amp;_xlfn.CONCAT(DB$84,$D104)),INDIRECT("'"&amp;_xlfn.CONCAT("alpha ",DB$2)&amp;"'!"&amp;_xlfn.CONCAT("B",$D104)):INDIRECT("'"&amp;_xlfn.CONCAT("alpha ",DB$2)&amp;"'!"&amp;_xlfn.CONCAT("AA",$D104)))</f>
        <v>2</v>
      </c>
      <c r="DC22" s="149" cm="1">
        <f t="array" aca="1" ref="DC22" ca="1">RANK(INDIRECT("'"&amp;_xlfn.CONCAT("alpha ",DC$2)&amp;"'!"&amp;_xlfn.CONCAT(DC$84,$D104)),INDIRECT("'"&amp;_xlfn.CONCAT("alpha ",DC$2)&amp;"'!"&amp;_xlfn.CONCAT("B",$D104)):INDIRECT("'"&amp;_xlfn.CONCAT("alpha ",DC$2)&amp;"'!"&amp;_xlfn.CONCAT("AA",$D104)))</f>
        <v>2</v>
      </c>
    </row>
    <row r="23" spans="1:107" ht="90" customHeight="1" x14ac:dyDescent="0.25">
      <c r="A23" s="22" t="str">
        <f>formatting!C22</f>
        <v>Marker Cap</v>
      </c>
      <c r="B23" s="23" t="str">
        <f>formatting!D22</f>
        <v>T54</v>
      </c>
      <c r="C23" s="134"/>
      <c r="D23" s="142" cm="1">
        <f t="array" aca="1" ref="D23" ca="1">RANK(INDIRECT("'"&amp;_xlfn.CONCAT("alpha ",D$2)&amp;"'!"&amp;_xlfn.CONCAT(D$84,$D105)),INDIRECT("'"&amp;_xlfn.CONCAT("alpha ",D$2)&amp;"'!"&amp;_xlfn.CONCAT("B",$D105)):INDIRECT("'"&amp;_xlfn.CONCAT("alpha ",D$2)&amp;"'!"&amp;_xlfn.CONCAT("AA",$D105)))</f>
        <v>17</v>
      </c>
      <c r="E23" s="136" cm="1">
        <f t="array" aca="1" ref="E23" ca="1">RANK(INDIRECT("'"&amp;_xlfn.CONCAT("alpha ",E$2)&amp;"'!"&amp;_xlfn.CONCAT(E$84,$D105)),INDIRECT("'"&amp;_xlfn.CONCAT("alpha ",E$2)&amp;"'!"&amp;_xlfn.CONCAT("B",$D105)):INDIRECT("'"&amp;_xlfn.CONCAT("alpha ",E$2)&amp;"'!"&amp;_xlfn.CONCAT("AA",$D105)))</f>
        <v>20</v>
      </c>
      <c r="F23" s="136" cm="1">
        <f t="array" aca="1" ref="F23" ca="1">RANK(INDIRECT("'"&amp;_xlfn.CONCAT("alpha ",F$2)&amp;"'!"&amp;_xlfn.CONCAT(F$84,$D105)),INDIRECT("'"&amp;_xlfn.CONCAT("alpha ",F$2)&amp;"'!"&amp;_xlfn.CONCAT("B",$D105)):INDIRECT("'"&amp;_xlfn.CONCAT("alpha ",F$2)&amp;"'!"&amp;_xlfn.CONCAT("AA",$D105)))</f>
        <v>7</v>
      </c>
      <c r="G23" s="154" cm="1">
        <f t="array" aca="1" ref="G23" ca="1">RANK(INDIRECT("'"&amp;_xlfn.CONCAT("alpha ",G$2)&amp;"'!"&amp;_xlfn.CONCAT(G$84,$D105)),INDIRECT("'"&amp;_xlfn.CONCAT("alpha ",G$2)&amp;"'!"&amp;_xlfn.CONCAT("B",$D105)):INDIRECT("'"&amp;_xlfn.CONCAT("alpha ",G$2)&amp;"'!"&amp;_xlfn.CONCAT("AA",$D105)))</f>
        <v>9</v>
      </c>
      <c r="H23" s="142" cm="1">
        <f t="array" aca="1" ref="H23" ca="1">RANK(INDIRECT("'"&amp;_xlfn.CONCAT("alpha ",H$2)&amp;"'!"&amp;_xlfn.CONCAT(H$84,$D105)),INDIRECT("'"&amp;_xlfn.CONCAT("alpha ",H$2)&amp;"'!"&amp;_xlfn.CONCAT("B",$D105)):INDIRECT("'"&amp;_xlfn.CONCAT("alpha ",H$2)&amp;"'!"&amp;_xlfn.CONCAT("AA",$D105)))</f>
        <v>25</v>
      </c>
      <c r="I23" s="125" cm="1">
        <f t="array" aca="1" ref="I23" ca="1">RANK(INDIRECT("'"&amp;_xlfn.CONCAT("alpha ",I$2)&amp;"'!"&amp;_xlfn.CONCAT(I$84,$D105)),INDIRECT("'"&amp;_xlfn.CONCAT("alpha ",I$2)&amp;"'!"&amp;_xlfn.CONCAT("B",$D105)):INDIRECT("'"&amp;_xlfn.CONCAT("alpha ",I$2)&amp;"'!"&amp;_xlfn.CONCAT("AA",$D105)))</f>
        <v>25</v>
      </c>
      <c r="J23" s="125" cm="1">
        <f t="array" aca="1" ref="J23" ca="1">RANK(INDIRECT("'"&amp;_xlfn.CONCAT("alpha ",J$2)&amp;"'!"&amp;_xlfn.CONCAT(J$84,$D105)),INDIRECT("'"&amp;_xlfn.CONCAT("alpha ",J$2)&amp;"'!"&amp;_xlfn.CONCAT("B",$D105)):INDIRECT("'"&amp;_xlfn.CONCAT("alpha ",J$2)&amp;"'!"&amp;_xlfn.CONCAT("AA",$D105)))</f>
        <v>6</v>
      </c>
      <c r="K23" s="143" cm="1">
        <f t="array" aca="1" ref="K23" ca="1">RANK(INDIRECT("'"&amp;_xlfn.CONCAT("alpha ",K$2)&amp;"'!"&amp;_xlfn.CONCAT(K$84,$D105)),INDIRECT("'"&amp;_xlfn.CONCAT("alpha ",K$2)&amp;"'!"&amp;_xlfn.CONCAT("B",$D105)):INDIRECT("'"&amp;_xlfn.CONCAT("alpha ",K$2)&amp;"'!"&amp;_xlfn.CONCAT("AA",$D105)))</f>
        <v>6</v>
      </c>
      <c r="L23" s="136" cm="1">
        <f t="array" aca="1" ref="L23" ca="1">RANK(INDIRECT("'"&amp;_xlfn.CONCAT("alpha ",L$2)&amp;"'!"&amp;_xlfn.CONCAT(L$84,$D105)),INDIRECT("'"&amp;_xlfn.CONCAT("alpha ",L$2)&amp;"'!"&amp;_xlfn.CONCAT("B",$D105)):INDIRECT("'"&amp;_xlfn.CONCAT("alpha ",L$2)&amp;"'!"&amp;_xlfn.CONCAT("AA",$D105)))</f>
        <v>12</v>
      </c>
      <c r="M23" s="125" cm="1">
        <f t="array" aca="1" ref="M23" ca="1">RANK(INDIRECT("'"&amp;_xlfn.CONCAT("alpha ",M$2)&amp;"'!"&amp;_xlfn.CONCAT(M$84,$D105)),INDIRECT("'"&amp;_xlfn.CONCAT("alpha ",M$2)&amp;"'!"&amp;_xlfn.CONCAT("B",$D105)):INDIRECT("'"&amp;_xlfn.CONCAT("alpha ",M$2)&amp;"'!"&amp;_xlfn.CONCAT("AA",$D105)))</f>
        <v>21</v>
      </c>
      <c r="N23" s="125" cm="1">
        <f t="array" aca="1" ref="N23" ca="1">RANK(INDIRECT("'"&amp;_xlfn.CONCAT("alpha ",N$2)&amp;"'!"&amp;_xlfn.CONCAT(N$84,$D105)),INDIRECT("'"&amp;_xlfn.CONCAT("alpha ",N$2)&amp;"'!"&amp;_xlfn.CONCAT("B",$D105)):INDIRECT("'"&amp;_xlfn.CONCAT("alpha ",N$2)&amp;"'!"&amp;_xlfn.CONCAT("AA",$D105)))</f>
        <v>3</v>
      </c>
      <c r="O23" s="143" cm="1">
        <f t="array" aca="1" ref="O23" ca="1">RANK(INDIRECT("'"&amp;_xlfn.CONCAT("alpha ",O$2)&amp;"'!"&amp;_xlfn.CONCAT(O$84,$D105)),INDIRECT("'"&amp;_xlfn.CONCAT("alpha ",O$2)&amp;"'!"&amp;_xlfn.CONCAT("B",$D105)):INDIRECT("'"&amp;_xlfn.CONCAT("alpha ",O$2)&amp;"'!"&amp;_xlfn.CONCAT("AA",$D105)))</f>
        <v>4</v>
      </c>
      <c r="P23" s="136" cm="1">
        <f t="array" aca="1" ref="P23" ca="1">RANK(INDIRECT("'"&amp;_xlfn.CONCAT("alpha ",P$2)&amp;"'!"&amp;_xlfn.CONCAT(P$84,$D105)),INDIRECT("'"&amp;_xlfn.CONCAT("alpha ",P$2)&amp;"'!"&amp;_xlfn.CONCAT("B",$D105)):INDIRECT("'"&amp;_xlfn.CONCAT("alpha ",P$2)&amp;"'!"&amp;_xlfn.CONCAT("AA",$D105)))</f>
        <v>16</v>
      </c>
      <c r="Q23" s="125" cm="1">
        <f t="array" aca="1" ref="Q23" ca="1">RANK(INDIRECT("'"&amp;_xlfn.CONCAT("alpha ",Q$2)&amp;"'!"&amp;_xlfn.CONCAT(Q$84,$D105)),INDIRECT("'"&amp;_xlfn.CONCAT("alpha ",Q$2)&amp;"'!"&amp;_xlfn.CONCAT("B",$D105)):INDIRECT("'"&amp;_xlfn.CONCAT("alpha ",Q$2)&amp;"'!"&amp;_xlfn.CONCAT("AA",$D105)))</f>
        <v>17</v>
      </c>
      <c r="R23" s="125" cm="1">
        <f t="array" aca="1" ref="R23" ca="1">RANK(INDIRECT("'"&amp;_xlfn.CONCAT("alpha ",R$2)&amp;"'!"&amp;_xlfn.CONCAT(R$84,$D105)),INDIRECT("'"&amp;_xlfn.CONCAT("alpha ",R$2)&amp;"'!"&amp;_xlfn.CONCAT("B",$D105)):INDIRECT("'"&amp;_xlfn.CONCAT("alpha ",R$2)&amp;"'!"&amp;_xlfn.CONCAT("AA",$D105)))</f>
        <v>7</v>
      </c>
      <c r="S23" s="143" cm="1">
        <f t="array" aca="1" ref="S23" ca="1">RANK(INDIRECT("'"&amp;_xlfn.CONCAT("alpha ",S$2)&amp;"'!"&amp;_xlfn.CONCAT(S$84,$D105)),INDIRECT("'"&amp;_xlfn.CONCAT("alpha ",S$2)&amp;"'!"&amp;_xlfn.CONCAT("B",$D105)):INDIRECT("'"&amp;_xlfn.CONCAT("alpha ",S$2)&amp;"'!"&amp;_xlfn.CONCAT("AA",$D105)))</f>
        <v>18</v>
      </c>
      <c r="T23" s="136" cm="1">
        <f t="array" aca="1" ref="T23" ca="1">RANK(INDIRECT("'"&amp;_xlfn.CONCAT("alpha ",T$2)&amp;"'!"&amp;_xlfn.CONCAT(T$84,$D105)),INDIRECT("'"&amp;_xlfn.CONCAT("alpha ",T$2)&amp;"'!"&amp;_xlfn.CONCAT("B",$D105)):INDIRECT("'"&amp;_xlfn.CONCAT("alpha ",T$2)&amp;"'!"&amp;_xlfn.CONCAT("AA",$D105)))</f>
        <v>24</v>
      </c>
      <c r="U23" s="125" cm="1">
        <f t="array" aca="1" ref="U23" ca="1">RANK(INDIRECT("'"&amp;_xlfn.CONCAT("alpha ",U$2)&amp;"'!"&amp;_xlfn.CONCAT(U$84,$D105)),INDIRECT("'"&amp;_xlfn.CONCAT("alpha ",U$2)&amp;"'!"&amp;_xlfn.CONCAT("B",$D105)):INDIRECT("'"&amp;_xlfn.CONCAT("alpha ",U$2)&amp;"'!"&amp;_xlfn.CONCAT("AA",$D105)))</f>
        <v>24</v>
      </c>
      <c r="V23" s="125" cm="1">
        <f t="array" aca="1" ref="V23" ca="1">RANK(INDIRECT("'"&amp;_xlfn.CONCAT("alpha ",V$2)&amp;"'!"&amp;_xlfn.CONCAT(V$84,$D105)),INDIRECT("'"&amp;_xlfn.CONCAT("alpha ",V$2)&amp;"'!"&amp;_xlfn.CONCAT("B",$D105)):INDIRECT("'"&amp;_xlfn.CONCAT("alpha ",V$2)&amp;"'!"&amp;_xlfn.CONCAT("AA",$D105)))</f>
        <v>7</v>
      </c>
      <c r="W23" s="143" cm="1">
        <f t="array" aca="1" ref="W23" ca="1">RANK(INDIRECT("'"&amp;_xlfn.CONCAT("alpha ",W$2)&amp;"'!"&amp;_xlfn.CONCAT(W$84,$D105)),INDIRECT("'"&amp;_xlfn.CONCAT("alpha ",W$2)&amp;"'!"&amp;_xlfn.CONCAT("B",$D105)):INDIRECT("'"&amp;_xlfn.CONCAT("alpha ",W$2)&amp;"'!"&amp;_xlfn.CONCAT("AA",$D105)))</f>
        <v>24</v>
      </c>
      <c r="X23" s="136" cm="1">
        <f t="array" aca="1" ref="X23" ca="1">RANK(INDIRECT("'"&amp;_xlfn.CONCAT("alpha ",X$2)&amp;"'!"&amp;_xlfn.CONCAT(X$84,$D105)),INDIRECT("'"&amp;_xlfn.CONCAT("alpha ",X$2)&amp;"'!"&amp;_xlfn.CONCAT("B",$D105)):INDIRECT("'"&amp;_xlfn.CONCAT("alpha ",X$2)&amp;"'!"&amp;_xlfn.CONCAT("AA",$D105)))</f>
        <v>10</v>
      </c>
      <c r="Y23" s="125" cm="1">
        <f t="array" aca="1" ref="Y23" ca="1">RANK(INDIRECT("'"&amp;_xlfn.CONCAT("alpha ",Y$2)&amp;"'!"&amp;_xlfn.CONCAT(Y$84,$D105)),INDIRECT("'"&amp;_xlfn.CONCAT("alpha ",Y$2)&amp;"'!"&amp;_xlfn.CONCAT("B",$D105)):INDIRECT("'"&amp;_xlfn.CONCAT("alpha ",Y$2)&amp;"'!"&amp;_xlfn.CONCAT("AA",$D105)))</f>
        <v>19</v>
      </c>
      <c r="Z23" s="125" cm="1">
        <f t="array" aca="1" ref="Z23" ca="1">RANK(INDIRECT("'"&amp;_xlfn.CONCAT("alpha ",Z$2)&amp;"'!"&amp;_xlfn.CONCAT(Z$84,$D105)),INDIRECT("'"&amp;_xlfn.CONCAT("alpha ",Z$2)&amp;"'!"&amp;_xlfn.CONCAT("B",$D105)):INDIRECT("'"&amp;_xlfn.CONCAT("alpha ",Z$2)&amp;"'!"&amp;_xlfn.CONCAT("AA",$D105)))</f>
        <v>7</v>
      </c>
      <c r="AA23" s="143" cm="1">
        <f t="array" aca="1" ref="AA23" ca="1">RANK(INDIRECT("'"&amp;_xlfn.CONCAT("alpha ",AA$2)&amp;"'!"&amp;_xlfn.CONCAT(AA$84,$D105)),INDIRECT("'"&amp;_xlfn.CONCAT("alpha ",AA$2)&amp;"'!"&amp;_xlfn.CONCAT("B",$D105)):INDIRECT("'"&amp;_xlfn.CONCAT("alpha ",AA$2)&amp;"'!"&amp;_xlfn.CONCAT("AA",$D105)))</f>
        <v>19</v>
      </c>
      <c r="AB23" s="136" cm="1">
        <f t="array" aca="1" ref="AB23" ca="1">RANK(INDIRECT("'"&amp;_xlfn.CONCAT("alpha ",AB$2)&amp;"'!"&amp;_xlfn.CONCAT(AB$84,$D105)),INDIRECT("'"&amp;_xlfn.CONCAT("alpha ",AB$2)&amp;"'!"&amp;_xlfn.CONCAT("B",$D105)):INDIRECT("'"&amp;_xlfn.CONCAT("alpha ",AB$2)&amp;"'!"&amp;_xlfn.CONCAT("AA",$D105)))</f>
        <v>21</v>
      </c>
      <c r="AC23" s="125" cm="1">
        <f t="array" aca="1" ref="AC23" ca="1">RANK(INDIRECT("'"&amp;_xlfn.CONCAT("alpha ",AC$2)&amp;"'!"&amp;_xlfn.CONCAT(AC$84,$D105)),INDIRECT("'"&amp;_xlfn.CONCAT("alpha ",AC$2)&amp;"'!"&amp;_xlfn.CONCAT("B",$D105)):INDIRECT("'"&amp;_xlfn.CONCAT("alpha ",AC$2)&amp;"'!"&amp;_xlfn.CONCAT("AA",$D105)))</f>
        <v>22</v>
      </c>
      <c r="AD23" s="125" cm="1">
        <f t="array" aca="1" ref="AD23" ca="1">RANK(INDIRECT("'"&amp;_xlfn.CONCAT("alpha ",AD$2)&amp;"'!"&amp;_xlfn.CONCAT(AD$84,$D105)),INDIRECT("'"&amp;_xlfn.CONCAT("alpha ",AD$2)&amp;"'!"&amp;_xlfn.CONCAT("B",$D105)):INDIRECT("'"&amp;_xlfn.CONCAT("alpha ",AD$2)&amp;"'!"&amp;_xlfn.CONCAT("AA",$D105)))</f>
        <v>7</v>
      </c>
      <c r="AE23" s="143" cm="1">
        <f t="array" aca="1" ref="AE23" ca="1">RANK(INDIRECT("'"&amp;_xlfn.CONCAT("alpha ",AE$2)&amp;"'!"&amp;_xlfn.CONCAT(AE$84,$D105)),INDIRECT("'"&amp;_xlfn.CONCAT("alpha ",AE$2)&amp;"'!"&amp;_xlfn.CONCAT("B",$D105)):INDIRECT("'"&amp;_xlfn.CONCAT("alpha ",AE$2)&amp;"'!"&amp;_xlfn.CONCAT("AA",$D105)))</f>
        <v>15</v>
      </c>
      <c r="AF23" s="136" cm="1">
        <f t="array" aca="1" ref="AF23" ca="1">RANK(INDIRECT("'"&amp;_xlfn.CONCAT("alpha ",AF$2)&amp;"'!"&amp;_xlfn.CONCAT(AF$84,$D105)),INDIRECT("'"&amp;_xlfn.CONCAT("alpha ",AF$2)&amp;"'!"&amp;_xlfn.CONCAT("B",$D105)):INDIRECT("'"&amp;_xlfn.CONCAT("alpha ",AF$2)&amp;"'!"&amp;_xlfn.CONCAT("AA",$D105)))</f>
        <v>26</v>
      </c>
      <c r="AG23" s="125" cm="1">
        <f t="array" aca="1" ref="AG23" ca="1">RANK(INDIRECT("'"&amp;_xlfn.CONCAT("alpha ",AG$2)&amp;"'!"&amp;_xlfn.CONCAT(AG$84,$D105)),INDIRECT("'"&amp;_xlfn.CONCAT("alpha ",AG$2)&amp;"'!"&amp;_xlfn.CONCAT("B",$D105)):INDIRECT("'"&amp;_xlfn.CONCAT("alpha ",AG$2)&amp;"'!"&amp;_xlfn.CONCAT("AA",$D105)))</f>
        <v>26</v>
      </c>
      <c r="AH23" s="125" cm="1">
        <f t="array" aca="1" ref="AH23" ca="1">RANK(INDIRECT("'"&amp;_xlfn.CONCAT("alpha ",AH$2)&amp;"'!"&amp;_xlfn.CONCAT(AH$84,$D105)),INDIRECT("'"&amp;_xlfn.CONCAT("alpha ",AH$2)&amp;"'!"&amp;_xlfn.CONCAT("B",$D105)):INDIRECT("'"&amp;_xlfn.CONCAT("alpha ",AH$2)&amp;"'!"&amp;_xlfn.CONCAT("AA",$D105)))</f>
        <v>7</v>
      </c>
      <c r="AI23" s="143" cm="1">
        <f t="array" aca="1" ref="AI23" ca="1">RANK(INDIRECT("'"&amp;_xlfn.CONCAT("alpha ",AI$2)&amp;"'!"&amp;_xlfn.CONCAT(AI$84,$D105)),INDIRECT("'"&amp;_xlfn.CONCAT("alpha ",AI$2)&amp;"'!"&amp;_xlfn.CONCAT("B",$D105)):INDIRECT("'"&amp;_xlfn.CONCAT("alpha ",AI$2)&amp;"'!"&amp;_xlfn.CONCAT("AA",$D105)))</f>
        <v>12</v>
      </c>
      <c r="AJ23" s="136" cm="1">
        <f t="array" aca="1" ref="AJ23" ca="1">RANK(INDIRECT("'"&amp;_xlfn.CONCAT("alpha ",AJ$2)&amp;"'!"&amp;_xlfn.CONCAT(AJ$84,$D105)),INDIRECT("'"&amp;_xlfn.CONCAT("alpha ",AJ$2)&amp;"'!"&amp;_xlfn.CONCAT("B",$D105)):INDIRECT("'"&amp;_xlfn.CONCAT("alpha ",AJ$2)&amp;"'!"&amp;_xlfn.CONCAT("AA",$D105)))</f>
        <v>7</v>
      </c>
      <c r="AK23" s="125" cm="1">
        <f t="array" aca="1" ref="AK23" ca="1">RANK(INDIRECT("'"&amp;_xlfn.CONCAT("alpha ",AK$2)&amp;"'!"&amp;_xlfn.CONCAT(AK$84,$D105)),INDIRECT("'"&amp;_xlfn.CONCAT("alpha ",AK$2)&amp;"'!"&amp;_xlfn.CONCAT("B",$D105)):INDIRECT("'"&amp;_xlfn.CONCAT("alpha ",AK$2)&amp;"'!"&amp;_xlfn.CONCAT("AA",$D105)))</f>
        <v>23</v>
      </c>
      <c r="AL23" s="125" cm="1">
        <f t="array" aca="1" ref="AL23" ca="1">RANK(INDIRECT("'"&amp;_xlfn.CONCAT("alpha ",AL$2)&amp;"'!"&amp;_xlfn.CONCAT(AL$84,$D105)),INDIRECT("'"&amp;_xlfn.CONCAT("alpha ",AL$2)&amp;"'!"&amp;_xlfn.CONCAT("B",$D105)):INDIRECT("'"&amp;_xlfn.CONCAT("alpha ",AL$2)&amp;"'!"&amp;_xlfn.CONCAT("AA",$D105)))</f>
        <v>7</v>
      </c>
      <c r="AM23" s="143" cm="1">
        <f t="array" aca="1" ref="AM23" ca="1">RANK(INDIRECT("'"&amp;_xlfn.CONCAT("alpha ",AM$2)&amp;"'!"&amp;_xlfn.CONCAT(AM$84,$D105)),INDIRECT("'"&amp;_xlfn.CONCAT("alpha ",AM$2)&amp;"'!"&amp;_xlfn.CONCAT("B",$D105)):INDIRECT("'"&amp;_xlfn.CONCAT("alpha ",AM$2)&amp;"'!"&amp;_xlfn.CONCAT("AA",$D105)))</f>
        <v>7</v>
      </c>
      <c r="AN23" s="136" cm="1">
        <f t="array" aca="1" ref="AN23" ca="1">RANK(INDIRECT("'"&amp;_xlfn.CONCAT("alpha ",AN$2)&amp;"'!"&amp;_xlfn.CONCAT(AN$84,$D105)),INDIRECT("'"&amp;_xlfn.CONCAT("alpha ",AN$2)&amp;"'!"&amp;_xlfn.CONCAT("B",$D105)):INDIRECT("'"&amp;_xlfn.CONCAT("alpha ",AN$2)&amp;"'!"&amp;_xlfn.CONCAT("AA",$D105)))</f>
        <v>14</v>
      </c>
      <c r="AO23" s="125" cm="1">
        <f t="array" aca="1" ref="AO23" ca="1">RANK(INDIRECT("'"&amp;_xlfn.CONCAT("alpha ",AO$2)&amp;"'!"&amp;_xlfn.CONCAT(AO$84,$D105)),INDIRECT("'"&amp;_xlfn.CONCAT("alpha ",AO$2)&amp;"'!"&amp;_xlfn.CONCAT("B",$D105)):INDIRECT("'"&amp;_xlfn.CONCAT("alpha ",AO$2)&amp;"'!"&amp;_xlfn.CONCAT("AA",$D105)))</f>
        <v>13</v>
      </c>
      <c r="AP23" s="125" cm="1">
        <f t="array" aca="1" ref="AP23" ca="1">RANK(INDIRECT("'"&amp;_xlfn.CONCAT("alpha ",AP$2)&amp;"'!"&amp;_xlfn.CONCAT(AP$84,$D105)),INDIRECT("'"&amp;_xlfn.CONCAT("alpha ",AP$2)&amp;"'!"&amp;_xlfn.CONCAT("B",$D105)):INDIRECT("'"&amp;_xlfn.CONCAT("alpha ",AP$2)&amp;"'!"&amp;_xlfn.CONCAT("AA",$D105)))</f>
        <v>7</v>
      </c>
      <c r="AQ23" s="143" cm="1">
        <f t="array" aca="1" ref="AQ23" ca="1">RANK(INDIRECT("'"&amp;_xlfn.CONCAT("alpha ",AQ$2)&amp;"'!"&amp;_xlfn.CONCAT(AQ$84,$D105)),INDIRECT("'"&amp;_xlfn.CONCAT("alpha ",AQ$2)&amp;"'!"&amp;_xlfn.CONCAT("B",$D105)):INDIRECT("'"&amp;_xlfn.CONCAT("alpha ",AQ$2)&amp;"'!"&amp;_xlfn.CONCAT("AA",$D105)))</f>
        <v>14</v>
      </c>
      <c r="AR23" s="136" cm="1">
        <f t="array" aca="1" ref="AR23" ca="1">RANK(INDIRECT("'"&amp;_xlfn.CONCAT("alpha ",AR$2)&amp;"'!"&amp;_xlfn.CONCAT(AR$84,$D105)),INDIRECT("'"&amp;_xlfn.CONCAT("alpha ",AR$2)&amp;"'!"&amp;_xlfn.CONCAT("B",$D105)):INDIRECT("'"&amp;_xlfn.CONCAT("alpha ",AR$2)&amp;"'!"&amp;_xlfn.CONCAT("AA",$D105)))</f>
        <v>5</v>
      </c>
      <c r="AS23" s="125" cm="1">
        <f t="array" aca="1" ref="AS23" ca="1">RANK(INDIRECT("'"&amp;_xlfn.CONCAT("alpha ",AS$2)&amp;"'!"&amp;_xlfn.CONCAT(AS$84,$D105)),INDIRECT("'"&amp;_xlfn.CONCAT("alpha ",AS$2)&amp;"'!"&amp;_xlfn.CONCAT("B",$D105)):INDIRECT("'"&amp;_xlfn.CONCAT("alpha ",AS$2)&amp;"'!"&amp;_xlfn.CONCAT("AA",$D105)))</f>
        <v>4</v>
      </c>
      <c r="AT23" s="125" cm="1">
        <f t="array" aca="1" ref="AT23" ca="1">RANK(INDIRECT("'"&amp;_xlfn.CONCAT("alpha ",AT$2)&amp;"'!"&amp;_xlfn.CONCAT(AT$84,$D105)),INDIRECT("'"&amp;_xlfn.CONCAT("alpha ",AT$2)&amp;"'!"&amp;_xlfn.CONCAT("B",$D105)):INDIRECT("'"&amp;_xlfn.CONCAT("alpha ",AT$2)&amp;"'!"&amp;_xlfn.CONCAT("AA",$D105)))</f>
        <v>4</v>
      </c>
      <c r="AU23" s="143" cm="1">
        <f t="array" aca="1" ref="AU23" ca="1">RANK(INDIRECT("'"&amp;_xlfn.CONCAT("alpha ",AU$2)&amp;"'!"&amp;_xlfn.CONCAT(AU$84,$D105)),INDIRECT("'"&amp;_xlfn.CONCAT("alpha ",AU$2)&amp;"'!"&amp;_xlfn.CONCAT("B",$D105)):INDIRECT("'"&amp;_xlfn.CONCAT("alpha ",AU$2)&amp;"'!"&amp;_xlfn.CONCAT("AA",$D105)))</f>
        <v>2</v>
      </c>
      <c r="AV23" s="136" cm="1">
        <f t="array" aca="1" ref="AV23" ca="1">RANK(INDIRECT("'"&amp;_xlfn.CONCAT("alpha ",AV$2)&amp;"'!"&amp;_xlfn.CONCAT(AV$84,$D105)),INDIRECT("'"&amp;_xlfn.CONCAT("alpha ",AV$2)&amp;"'!"&amp;_xlfn.CONCAT("B",$D105)):INDIRECT("'"&amp;_xlfn.CONCAT("alpha ",AV$2)&amp;"'!"&amp;_xlfn.CONCAT("AA",$D105)))</f>
        <v>11</v>
      </c>
      <c r="AW23" s="125" cm="1">
        <f t="array" aca="1" ref="AW23" ca="1">RANK(INDIRECT("'"&amp;_xlfn.CONCAT("alpha ",AW$2)&amp;"'!"&amp;_xlfn.CONCAT(AW$84,$D105)),INDIRECT("'"&amp;_xlfn.CONCAT("alpha ",AW$2)&amp;"'!"&amp;_xlfn.CONCAT("B",$D105)):INDIRECT("'"&amp;_xlfn.CONCAT("alpha ",AW$2)&amp;"'!"&amp;_xlfn.CONCAT("AA",$D105)))</f>
        <v>12</v>
      </c>
      <c r="AX23" s="125" cm="1">
        <f t="array" aca="1" ref="AX23" ca="1">RANK(INDIRECT("'"&amp;_xlfn.CONCAT("alpha ",AX$2)&amp;"'!"&amp;_xlfn.CONCAT(AX$84,$D105)),INDIRECT("'"&amp;_xlfn.CONCAT("alpha ",AX$2)&amp;"'!"&amp;_xlfn.CONCAT("B",$D105)):INDIRECT("'"&amp;_xlfn.CONCAT("alpha ",AX$2)&amp;"'!"&amp;_xlfn.CONCAT("AA",$D105)))</f>
        <v>2</v>
      </c>
      <c r="AY23" s="143" cm="1">
        <f t="array" aca="1" ref="AY23" ca="1">RANK(INDIRECT("'"&amp;_xlfn.CONCAT("alpha ",AY$2)&amp;"'!"&amp;_xlfn.CONCAT(AY$84,$D105)),INDIRECT("'"&amp;_xlfn.CONCAT("alpha ",AY$2)&amp;"'!"&amp;_xlfn.CONCAT("B",$D105)):INDIRECT("'"&amp;_xlfn.CONCAT("alpha ",AY$2)&amp;"'!"&amp;_xlfn.CONCAT("AA",$D105)))</f>
        <v>5</v>
      </c>
      <c r="AZ23" s="136" cm="1">
        <f t="array" aca="1" ref="AZ23" ca="1">RANK(INDIRECT("'"&amp;_xlfn.CONCAT("alpha ",AZ$2)&amp;"'!"&amp;_xlfn.CONCAT(AZ$84,$D105)),INDIRECT("'"&amp;_xlfn.CONCAT("alpha ",AZ$2)&amp;"'!"&amp;_xlfn.CONCAT("B",$D105)):INDIRECT("'"&amp;_xlfn.CONCAT("alpha ",AZ$2)&amp;"'!"&amp;_xlfn.CONCAT("AA",$D105)))</f>
        <v>13</v>
      </c>
      <c r="BA23" s="125" cm="1">
        <f t="array" aca="1" ref="BA23" ca="1">RANK(INDIRECT("'"&amp;_xlfn.CONCAT("alpha ",BA$2)&amp;"'!"&amp;_xlfn.CONCAT(BA$84,$D105)),INDIRECT("'"&amp;_xlfn.CONCAT("alpha ",BA$2)&amp;"'!"&amp;_xlfn.CONCAT("B",$D105)):INDIRECT("'"&amp;_xlfn.CONCAT("alpha ",BA$2)&amp;"'!"&amp;_xlfn.CONCAT("AA",$D105)))</f>
        <v>9</v>
      </c>
      <c r="BB23" s="125" cm="1">
        <f t="array" aca="1" ref="BB23" ca="1">RANK(INDIRECT("'"&amp;_xlfn.CONCAT("alpha ",BB$2)&amp;"'!"&amp;_xlfn.CONCAT(BB$84,$D105)),INDIRECT("'"&amp;_xlfn.CONCAT("alpha ",BB$2)&amp;"'!"&amp;_xlfn.CONCAT("B",$D105)):INDIRECT("'"&amp;_xlfn.CONCAT("alpha ",BB$2)&amp;"'!"&amp;_xlfn.CONCAT("AA",$D105)))</f>
        <v>7</v>
      </c>
      <c r="BC23" s="143" cm="1">
        <f t="array" aca="1" ref="BC23" ca="1">RANK(INDIRECT("'"&amp;_xlfn.CONCAT("alpha ",BC$2)&amp;"'!"&amp;_xlfn.CONCAT(BC$84,$D105)),INDIRECT("'"&amp;_xlfn.CONCAT("alpha ",BC$2)&amp;"'!"&amp;_xlfn.CONCAT("B",$D105)):INDIRECT("'"&amp;_xlfn.CONCAT("alpha ",BC$2)&amp;"'!"&amp;_xlfn.CONCAT("AA",$D105)))</f>
        <v>25</v>
      </c>
      <c r="BD23" s="136" cm="1">
        <f t="array" aca="1" ref="BD23" ca="1">RANK(INDIRECT("'"&amp;_xlfn.CONCAT("alpha ",BD$2)&amp;"'!"&amp;_xlfn.CONCAT(BD$84,$D105)),INDIRECT("'"&amp;_xlfn.CONCAT("alpha ",BD$2)&amp;"'!"&amp;_xlfn.CONCAT("B",$D105)):INDIRECT("'"&amp;_xlfn.CONCAT("alpha ",BD$2)&amp;"'!"&amp;_xlfn.CONCAT("AA",$D105)))</f>
        <v>3</v>
      </c>
      <c r="BE23" s="125" cm="1">
        <f t="array" aca="1" ref="BE23" ca="1">RANK(INDIRECT("'"&amp;_xlfn.CONCAT("alpha ",BE$2)&amp;"'!"&amp;_xlfn.CONCAT(BE$84,$D105)),INDIRECT("'"&amp;_xlfn.CONCAT("alpha ",BE$2)&amp;"'!"&amp;_xlfn.CONCAT("B",$D105)):INDIRECT("'"&amp;_xlfn.CONCAT("alpha ",BE$2)&amp;"'!"&amp;_xlfn.CONCAT("AA",$D105)))</f>
        <v>3</v>
      </c>
      <c r="BF23" s="125" cm="1">
        <f t="array" aca="1" ref="BF23" ca="1">RANK(INDIRECT("'"&amp;_xlfn.CONCAT("alpha ",BF$2)&amp;"'!"&amp;_xlfn.CONCAT(BF$84,$D105)),INDIRECT("'"&amp;_xlfn.CONCAT("alpha ",BF$2)&amp;"'!"&amp;_xlfn.CONCAT("B",$D105)):INDIRECT("'"&amp;_xlfn.CONCAT("alpha ",BF$2)&amp;"'!"&amp;_xlfn.CONCAT("AA",$D105)))</f>
        <v>7</v>
      </c>
      <c r="BG23" s="143" cm="1">
        <f t="array" aca="1" ref="BG23" ca="1">RANK(INDIRECT("'"&amp;_xlfn.CONCAT("alpha ",BG$2)&amp;"'!"&amp;_xlfn.CONCAT(BG$84,$D105)),INDIRECT("'"&amp;_xlfn.CONCAT("alpha ",BG$2)&amp;"'!"&amp;_xlfn.CONCAT("B",$D105)):INDIRECT("'"&amp;_xlfn.CONCAT("alpha ",BG$2)&amp;"'!"&amp;_xlfn.CONCAT("AA",$D105)))</f>
        <v>16</v>
      </c>
      <c r="BH23" s="136" cm="1">
        <f t="array" aca="1" ref="BH23" ca="1">RANK(INDIRECT("'"&amp;_xlfn.CONCAT("alpha ",BH$2)&amp;"'!"&amp;_xlfn.CONCAT(BH$84,$D105)),INDIRECT("'"&amp;_xlfn.CONCAT("alpha ",BH$2)&amp;"'!"&amp;_xlfn.CONCAT("B",$D105)):INDIRECT("'"&amp;_xlfn.CONCAT("alpha ",BH$2)&amp;"'!"&amp;_xlfn.CONCAT("AA",$D105)))</f>
        <v>6</v>
      </c>
      <c r="BI23" s="125" cm="1">
        <f t="array" aca="1" ref="BI23" ca="1">RANK(INDIRECT("'"&amp;_xlfn.CONCAT("alpha ",BI$2)&amp;"'!"&amp;_xlfn.CONCAT(BI$84,$D105)),INDIRECT("'"&amp;_xlfn.CONCAT("alpha ",BI$2)&amp;"'!"&amp;_xlfn.CONCAT("B",$D105)):INDIRECT("'"&amp;_xlfn.CONCAT("alpha ",BI$2)&amp;"'!"&amp;_xlfn.CONCAT("AA",$D105)))</f>
        <v>7</v>
      </c>
      <c r="BJ23" s="125" cm="1">
        <f t="array" aca="1" ref="BJ23" ca="1">RANK(INDIRECT("'"&amp;_xlfn.CONCAT("alpha ",BJ$2)&amp;"'!"&amp;_xlfn.CONCAT(BJ$84,$D105)),INDIRECT("'"&amp;_xlfn.CONCAT("alpha ",BJ$2)&amp;"'!"&amp;_xlfn.CONCAT("B",$D105)):INDIRECT("'"&amp;_xlfn.CONCAT("alpha ",BJ$2)&amp;"'!"&amp;_xlfn.CONCAT("AA",$D105)))</f>
        <v>7</v>
      </c>
      <c r="BK23" s="143" cm="1">
        <f t="array" aca="1" ref="BK23" ca="1">RANK(INDIRECT("'"&amp;_xlfn.CONCAT("alpha ",BK$2)&amp;"'!"&amp;_xlfn.CONCAT(BK$84,$D105)),INDIRECT("'"&amp;_xlfn.CONCAT("alpha ",BK$2)&amp;"'!"&amp;_xlfn.CONCAT("B",$D105)):INDIRECT("'"&amp;_xlfn.CONCAT("alpha ",BK$2)&amp;"'!"&amp;_xlfn.CONCAT("AA",$D105)))</f>
        <v>17</v>
      </c>
      <c r="BL23" s="136" cm="1">
        <f t="array" aca="1" ref="BL23" ca="1">RANK(INDIRECT("'"&amp;_xlfn.CONCAT("alpha ",BL$2)&amp;"'!"&amp;_xlfn.CONCAT(BL$84,$D105)),INDIRECT("'"&amp;_xlfn.CONCAT("alpha ",BL$2)&amp;"'!"&amp;_xlfn.CONCAT("B",$D105)):INDIRECT("'"&amp;_xlfn.CONCAT("alpha ",BL$2)&amp;"'!"&amp;_xlfn.CONCAT("AA",$D105)))</f>
        <v>8</v>
      </c>
      <c r="BM23" s="125" cm="1">
        <f t="array" aca="1" ref="BM23" ca="1">RANK(INDIRECT("'"&amp;_xlfn.CONCAT("alpha ",BM$2)&amp;"'!"&amp;_xlfn.CONCAT(BM$84,$D105)),INDIRECT("'"&amp;_xlfn.CONCAT("alpha ",BM$2)&amp;"'!"&amp;_xlfn.CONCAT("B",$D105)):INDIRECT("'"&amp;_xlfn.CONCAT("alpha ",BM$2)&amp;"'!"&amp;_xlfn.CONCAT("AA",$D105)))</f>
        <v>5</v>
      </c>
      <c r="BN23" s="125" cm="1">
        <f t="array" aca="1" ref="BN23" ca="1">RANK(INDIRECT("'"&amp;_xlfn.CONCAT("alpha ",BN$2)&amp;"'!"&amp;_xlfn.CONCAT(BN$84,$D105)),INDIRECT("'"&amp;_xlfn.CONCAT("alpha ",BN$2)&amp;"'!"&amp;_xlfn.CONCAT("B",$D105)):INDIRECT("'"&amp;_xlfn.CONCAT("alpha ",BN$2)&amp;"'!"&amp;_xlfn.CONCAT("AA",$D105)))</f>
        <v>7</v>
      </c>
      <c r="BO23" s="143" cm="1">
        <f t="array" aca="1" ref="BO23" ca="1">RANK(INDIRECT("'"&amp;_xlfn.CONCAT("alpha ",BO$2)&amp;"'!"&amp;_xlfn.CONCAT(BO$84,$D105)),INDIRECT("'"&amp;_xlfn.CONCAT("alpha ",BO$2)&amp;"'!"&amp;_xlfn.CONCAT("B",$D105)):INDIRECT("'"&amp;_xlfn.CONCAT("alpha ",BO$2)&amp;"'!"&amp;_xlfn.CONCAT("AA",$D105)))</f>
        <v>20</v>
      </c>
      <c r="BP23" s="136" cm="1">
        <f t="array" aca="1" ref="BP23" ca="1">RANK(INDIRECT("'"&amp;_xlfn.CONCAT("alpha ",BP$2)&amp;"'!"&amp;_xlfn.CONCAT(BP$84,$D105)),INDIRECT("'"&amp;_xlfn.CONCAT("alpha ",BP$2)&amp;"'!"&amp;_xlfn.CONCAT("B",$D105)):INDIRECT("'"&amp;_xlfn.CONCAT("alpha ",BP$2)&amp;"'!"&amp;_xlfn.CONCAT("AA",$D105)))</f>
        <v>2</v>
      </c>
      <c r="BQ23" s="125" cm="1">
        <f t="array" aca="1" ref="BQ23" ca="1">RANK(INDIRECT("'"&amp;_xlfn.CONCAT("alpha ",BQ$2)&amp;"'!"&amp;_xlfn.CONCAT(BQ$84,$D105)),INDIRECT("'"&amp;_xlfn.CONCAT("alpha ",BQ$2)&amp;"'!"&amp;_xlfn.CONCAT("B",$D105)):INDIRECT("'"&amp;_xlfn.CONCAT("alpha ",BQ$2)&amp;"'!"&amp;_xlfn.CONCAT("AA",$D105)))</f>
        <v>2</v>
      </c>
      <c r="BR23" s="125" cm="1">
        <f t="array" aca="1" ref="BR23" ca="1">RANK(INDIRECT("'"&amp;_xlfn.CONCAT("alpha ",BR$2)&amp;"'!"&amp;_xlfn.CONCAT(BR$84,$D105)),INDIRECT("'"&amp;_xlfn.CONCAT("alpha ",BR$2)&amp;"'!"&amp;_xlfn.CONCAT("B",$D105)):INDIRECT("'"&amp;_xlfn.CONCAT("alpha ",BR$2)&amp;"'!"&amp;_xlfn.CONCAT("AA",$D105)))</f>
        <v>7</v>
      </c>
      <c r="BS23" s="143" cm="1">
        <f t="array" aca="1" ref="BS23" ca="1">RANK(INDIRECT("'"&amp;_xlfn.CONCAT("alpha ",BS$2)&amp;"'!"&amp;_xlfn.CONCAT(BS$84,$D105)),INDIRECT("'"&amp;_xlfn.CONCAT("alpha ",BS$2)&amp;"'!"&amp;_xlfn.CONCAT("B",$D105)):INDIRECT("'"&amp;_xlfn.CONCAT("alpha ",BS$2)&amp;"'!"&amp;_xlfn.CONCAT("AA",$D105)))</f>
        <v>8</v>
      </c>
      <c r="BT23" s="136" cm="1">
        <f t="array" aca="1" ref="BT23" ca="1">RANK(INDIRECT("'"&amp;_xlfn.CONCAT("alpha ",BT$2)&amp;"'!"&amp;_xlfn.CONCAT(BT$84,$D105)),INDIRECT("'"&amp;_xlfn.CONCAT("alpha ",BT$2)&amp;"'!"&amp;_xlfn.CONCAT("B",$D105)):INDIRECT("'"&amp;_xlfn.CONCAT("alpha ",BT$2)&amp;"'!"&amp;_xlfn.CONCAT("AA",$D105)))</f>
        <v>1</v>
      </c>
      <c r="BU23" s="125" cm="1">
        <f t="array" aca="1" ref="BU23" ca="1">RANK(INDIRECT("'"&amp;_xlfn.CONCAT("alpha ",BU$2)&amp;"'!"&amp;_xlfn.CONCAT(BU$84,$D105)),INDIRECT("'"&amp;_xlfn.CONCAT("alpha ",BU$2)&amp;"'!"&amp;_xlfn.CONCAT("B",$D105)):INDIRECT("'"&amp;_xlfn.CONCAT("alpha ",BU$2)&amp;"'!"&amp;_xlfn.CONCAT("AA",$D105)))</f>
        <v>1</v>
      </c>
      <c r="BV23" s="125" cm="1">
        <f t="array" aca="1" ref="BV23" ca="1">RANK(INDIRECT("'"&amp;_xlfn.CONCAT("alpha ",BV$2)&amp;"'!"&amp;_xlfn.CONCAT(BV$84,$D105)),INDIRECT("'"&amp;_xlfn.CONCAT("alpha ",BV$2)&amp;"'!"&amp;_xlfn.CONCAT("B",$D105)):INDIRECT("'"&amp;_xlfn.CONCAT("alpha ",BV$2)&amp;"'!"&amp;_xlfn.CONCAT("AA",$D105)))</f>
        <v>7</v>
      </c>
      <c r="BW23" s="143" cm="1">
        <f t="array" aca="1" ref="BW23" ca="1">RANK(INDIRECT("'"&amp;_xlfn.CONCAT("alpha ",BW$2)&amp;"'!"&amp;_xlfn.CONCAT(BW$84,$D105)),INDIRECT("'"&amp;_xlfn.CONCAT("alpha ",BW$2)&amp;"'!"&amp;_xlfn.CONCAT("B",$D105)):INDIRECT("'"&amp;_xlfn.CONCAT("alpha ",BW$2)&amp;"'!"&amp;_xlfn.CONCAT("AA",$D105)))</f>
        <v>11</v>
      </c>
      <c r="BX23" s="136" cm="1">
        <f t="array" aca="1" ref="BX23" ca="1">RANK(INDIRECT("'"&amp;_xlfn.CONCAT("alpha ",BX$2)&amp;"'!"&amp;_xlfn.CONCAT(BX$84,$D105)),INDIRECT("'"&amp;_xlfn.CONCAT("alpha ",BX$2)&amp;"'!"&amp;_xlfn.CONCAT("B",$D105)):INDIRECT("'"&amp;_xlfn.CONCAT("alpha ",BX$2)&amp;"'!"&amp;_xlfn.CONCAT("AA",$D105)))</f>
        <v>20</v>
      </c>
      <c r="BY23" s="125" cm="1">
        <f t="array" aca="1" ref="BY23" ca="1">RANK(INDIRECT("'"&amp;_xlfn.CONCAT("alpha ",BY$2)&amp;"'!"&amp;_xlfn.CONCAT(BY$84,$D105)),INDIRECT("'"&amp;_xlfn.CONCAT("alpha ",BY$2)&amp;"'!"&amp;_xlfn.CONCAT("B",$D105)):INDIRECT("'"&amp;_xlfn.CONCAT("alpha ",BY$2)&amp;"'!"&amp;_xlfn.CONCAT("AA",$D105)))</f>
        <v>15</v>
      </c>
      <c r="BZ23" s="125" cm="1">
        <f t="array" aca="1" ref="BZ23" ca="1">RANK(INDIRECT("'"&amp;_xlfn.CONCAT("alpha ",BZ$2)&amp;"'!"&amp;_xlfn.CONCAT(BZ$84,$D105)),INDIRECT("'"&amp;_xlfn.CONCAT("alpha ",BZ$2)&amp;"'!"&amp;_xlfn.CONCAT("B",$D105)):INDIRECT("'"&amp;_xlfn.CONCAT("alpha ",BZ$2)&amp;"'!"&amp;_xlfn.CONCAT("AA",$D105)))</f>
        <v>7</v>
      </c>
      <c r="CA23" s="143" cm="1">
        <f t="array" aca="1" ref="CA23" ca="1">RANK(INDIRECT("'"&amp;_xlfn.CONCAT("alpha ",CA$2)&amp;"'!"&amp;_xlfn.CONCAT(CA$84,$D105)),INDIRECT("'"&amp;_xlfn.CONCAT("alpha ",CA$2)&amp;"'!"&amp;_xlfn.CONCAT("B",$D105)):INDIRECT("'"&amp;_xlfn.CONCAT("alpha ",CA$2)&amp;"'!"&amp;_xlfn.CONCAT("AA",$D105)))</f>
        <v>13</v>
      </c>
      <c r="CB23" s="136" cm="1">
        <f t="array" aca="1" ref="CB23" ca="1">RANK(INDIRECT("'"&amp;_xlfn.CONCAT("alpha ",CB$2)&amp;"'!"&amp;_xlfn.CONCAT(CB$84,$D105)),INDIRECT("'"&amp;_xlfn.CONCAT("alpha ",CB$2)&amp;"'!"&amp;_xlfn.CONCAT("B",$D105)):INDIRECT("'"&amp;_xlfn.CONCAT("alpha ",CB$2)&amp;"'!"&amp;_xlfn.CONCAT("AA",$D105)))</f>
        <v>18</v>
      </c>
      <c r="CC23" s="125" cm="1">
        <f t="array" aca="1" ref="CC23" ca="1">RANK(INDIRECT("'"&amp;_xlfn.CONCAT("alpha ",CC$2)&amp;"'!"&amp;_xlfn.CONCAT(CC$84,$D105)),INDIRECT("'"&amp;_xlfn.CONCAT("alpha ",CC$2)&amp;"'!"&amp;_xlfn.CONCAT("B",$D105)):INDIRECT("'"&amp;_xlfn.CONCAT("alpha ",CC$2)&amp;"'!"&amp;_xlfn.CONCAT("AA",$D105)))</f>
        <v>10</v>
      </c>
      <c r="CD23" s="125" cm="1">
        <f t="array" aca="1" ref="CD23" ca="1">RANK(INDIRECT("'"&amp;_xlfn.CONCAT("alpha ",CD$2)&amp;"'!"&amp;_xlfn.CONCAT(CD$84,$D105)),INDIRECT("'"&amp;_xlfn.CONCAT("alpha ",CD$2)&amp;"'!"&amp;_xlfn.CONCAT("B",$D105)):INDIRECT("'"&amp;_xlfn.CONCAT("alpha ",CD$2)&amp;"'!"&amp;_xlfn.CONCAT("AA",$D105)))</f>
        <v>5</v>
      </c>
      <c r="CE23" s="143" cm="1">
        <f t="array" aca="1" ref="CE23" ca="1">RANK(INDIRECT("'"&amp;_xlfn.CONCAT("alpha ",CE$2)&amp;"'!"&amp;_xlfn.CONCAT(CE$84,$D105)),INDIRECT("'"&amp;_xlfn.CONCAT("alpha ",CE$2)&amp;"'!"&amp;_xlfn.CONCAT("B",$D105)):INDIRECT("'"&amp;_xlfn.CONCAT("alpha ",CE$2)&amp;"'!"&amp;_xlfn.CONCAT("AA",$D105)))</f>
        <v>3</v>
      </c>
      <c r="CF23" s="136" cm="1">
        <f t="array" aca="1" ref="CF23" ca="1">RANK(INDIRECT("'"&amp;_xlfn.CONCAT("alpha ",CF$2)&amp;"'!"&amp;_xlfn.CONCAT(CF$84,$D105)),INDIRECT("'"&amp;_xlfn.CONCAT("alpha ",CF$2)&amp;"'!"&amp;_xlfn.CONCAT("B",$D105)):INDIRECT("'"&amp;_xlfn.CONCAT("alpha ",CF$2)&amp;"'!"&amp;_xlfn.CONCAT("AA",$D105)))</f>
        <v>4</v>
      </c>
      <c r="CG23" s="125" cm="1">
        <f t="array" aca="1" ref="CG23" ca="1">RANK(INDIRECT("'"&amp;_xlfn.CONCAT("alpha ",CG$2)&amp;"'!"&amp;_xlfn.CONCAT(CG$84,$D105)),INDIRECT("'"&amp;_xlfn.CONCAT("alpha ",CG$2)&amp;"'!"&amp;_xlfn.CONCAT("B",$D105)):INDIRECT("'"&amp;_xlfn.CONCAT("alpha ",CG$2)&amp;"'!"&amp;_xlfn.CONCAT("AA",$D105)))</f>
        <v>8</v>
      </c>
      <c r="CH23" s="125" cm="1">
        <f t="array" aca="1" ref="CH23" ca="1">RANK(INDIRECT("'"&amp;_xlfn.CONCAT("alpha ",CH$2)&amp;"'!"&amp;_xlfn.CONCAT(CH$84,$D105)),INDIRECT("'"&amp;_xlfn.CONCAT("alpha ",CH$2)&amp;"'!"&amp;_xlfn.CONCAT("B",$D105)):INDIRECT("'"&amp;_xlfn.CONCAT("alpha ",CH$2)&amp;"'!"&amp;_xlfn.CONCAT("AA",$D105)))</f>
        <v>1</v>
      </c>
      <c r="CI23" s="143" cm="1">
        <f t="array" aca="1" ref="CI23" ca="1">RANK(INDIRECT("'"&amp;_xlfn.CONCAT("alpha ",CI$2)&amp;"'!"&amp;_xlfn.CONCAT(CI$84,$D105)),INDIRECT("'"&amp;_xlfn.CONCAT("alpha ",CI$2)&amp;"'!"&amp;_xlfn.CONCAT("B",$D105)):INDIRECT("'"&amp;_xlfn.CONCAT("alpha ",CI$2)&amp;"'!"&amp;_xlfn.CONCAT("AA",$D105)))</f>
        <v>1</v>
      </c>
      <c r="CJ23" s="136" cm="1">
        <f t="array" aca="1" ref="CJ23" ca="1">RANK(INDIRECT("'"&amp;_xlfn.CONCAT("alpha ",CJ$2)&amp;"'!"&amp;_xlfn.CONCAT(CJ$84,$D105)),INDIRECT("'"&amp;_xlfn.CONCAT("alpha ",CJ$2)&amp;"'!"&amp;_xlfn.CONCAT("B",$D105)):INDIRECT("'"&amp;_xlfn.CONCAT("alpha ",CJ$2)&amp;"'!"&amp;_xlfn.CONCAT("AA",$D105)))</f>
        <v>18</v>
      </c>
      <c r="CK23" s="125" cm="1">
        <f t="array" aca="1" ref="CK23" ca="1">RANK(INDIRECT("'"&amp;_xlfn.CONCAT("alpha ",CK$2)&amp;"'!"&amp;_xlfn.CONCAT(CK$84,$D105)),INDIRECT("'"&amp;_xlfn.CONCAT("alpha ",CK$2)&amp;"'!"&amp;_xlfn.CONCAT("B",$D105)):INDIRECT("'"&amp;_xlfn.CONCAT("alpha ",CK$2)&amp;"'!"&amp;_xlfn.CONCAT("AA",$D105)))</f>
        <v>14</v>
      </c>
      <c r="CL23" s="125" cm="1">
        <f t="array" aca="1" ref="CL23" ca="1">RANK(INDIRECT("'"&amp;_xlfn.CONCAT("alpha ",CL$2)&amp;"'!"&amp;_xlfn.CONCAT(CL$84,$D105)),INDIRECT("'"&amp;_xlfn.CONCAT("alpha ",CL$2)&amp;"'!"&amp;_xlfn.CONCAT("B",$D105)):INDIRECT("'"&amp;_xlfn.CONCAT("alpha ",CL$2)&amp;"'!"&amp;_xlfn.CONCAT("AA",$D105)))</f>
        <v>7</v>
      </c>
      <c r="CM23" s="143" cm="1">
        <f t="array" aca="1" ref="CM23" ca="1">RANK(INDIRECT("'"&amp;_xlfn.CONCAT("alpha ",CM$2)&amp;"'!"&amp;_xlfn.CONCAT(CM$84,$D105)),INDIRECT("'"&amp;_xlfn.CONCAT("alpha ",CM$2)&amp;"'!"&amp;_xlfn.CONCAT("B",$D105)):INDIRECT("'"&amp;_xlfn.CONCAT("alpha ",CM$2)&amp;"'!"&amp;_xlfn.CONCAT("AA",$D105)))</f>
        <v>22</v>
      </c>
      <c r="CN23" s="136" cm="1">
        <f t="array" aca="1" ref="CN23" ca="1">RANK(INDIRECT("'"&amp;_xlfn.CONCAT("alpha ",CN$2)&amp;"'!"&amp;_xlfn.CONCAT(CN$84,$D105)),INDIRECT("'"&amp;_xlfn.CONCAT("alpha ",CN$2)&amp;"'!"&amp;_xlfn.CONCAT("B",$D105)):INDIRECT("'"&amp;_xlfn.CONCAT("alpha ",CN$2)&amp;"'!"&amp;_xlfn.CONCAT("AA",$D105)))</f>
        <v>15</v>
      </c>
      <c r="CO23" s="125" cm="1">
        <f t="array" aca="1" ref="CO23" ca="1">RANK(INDIRECT("'"&amp;_xlfn.CONCAT("alpha ",CO$2)&amp;"'!"&amp;_xlfn.CONCAT(CO$84,$D105)),INDIRECT("'"&amp;_xlfn.CONCAT("alpha ",CO$2)&amp;"'!"&amp;_xlfn.CONCAT("B",$D105)):INDIRECT("'"&amp;_xlfn.CONCAT("alpha ",CO$2)&amp;"'!"&amp;_xlfn.CONCAT("AA",$D105)))</f>
        <v>6</v>
      </c>
      <c r="CP23" s="125" cm="1">
        <f t="array" aca="1" ref="CP23" ca="1">RANK(INDIRECT("'"&amp;_xlfn.CONCAT("alpha ",CP$2)&amp;"'!"&amp;_xlfn.CONCAT(CP$84,$D105)),INDIRECT("'"&amp;_xlfn.CONCAT("alpha ",CP$2)&amp;"'!"&amp;_xlfn.CONCAT("B",$D105)):INDIRECT("'"&amp;_xlfn.CONCAT("alpha ",CP$2)&amp;"'!"&amp;_xlfn.CONCAT("AA",$D105)))</f>
        <v>7</v>
      </c>
      <c r="CQ23" s="134" cm="1">
        <f t="array" aca="1" ref="CQ23" ca="1">RANK(INDIRECT("'"&amp;_xlfn.CONCAT("alpha ",CQ$2)&amp;"'!"&amp;_xlfn.CONCAT(CQ$84,$D105)),INDIRECT("'"&amp;_xlfn.CONCAT("alpha ",CQ$2)&amp;"'!"&amp;_xlfn.CONCAT("B",$D105)):INDIRECT("'"&amp;_xlfn.CONCAT("alpha ",CQ$2)&amp;"'!"&amp;_xlfn.CONCAT("AA",$D105)))</f>
        <v>23</v>
      </c>
      <c r="CR23" s="142" cm="1">
        <f t="array" aca="1" ref="CR23" ca="1">RANK(INDIRECT("'"&amp;_xlfn.CONCAT("alpha ",CR$2)&amp;"'!"&amp;_xlfn.CONCAT(CR$84,$D105)),INDIRECT("'"&amp;_xlfn.CONCAT("alpha ",CR$2)&amp;"'!"&amp;_xlfn.CONCAT("B",$D105)):INDIRECT("'"&amp;_xlfn.CONCAT("alpha ",CR$2)&amp;"'!"&amp;_xlfn.CONCAT("AA",$D105)))</f>
        <v>9</v>
      </c>
      <c r="CS23" s="125" cm="1">
        <f t="array" aca="1" ref="CS23" ca="1">RANK(INDIRECT("'"&amp;_xlfn.CONCAT("alpha ",CS$2)&amp;"'!"&amp;_xlfn.CONCAT(CS$84,$D105)),INDIRECT("'"&amp;_xlfn.CONCAT("alpha ",CS$2)&amp;"'!"&amp;_xlfn.CONCAT("B",$D105)):INDIRECT("'"&amp;_xlfn.CONCAT("alpha ",CS$2)&amp;"'!"&amp;_xlfn.CONCAT("AA",$D105)))</f>
        <v>11</v>
      </c>
      <c r="CT23" s="125" cm="1">
        <f t="array" aca="1" ref="CT23" ca="1">RANK(INDIRECT("'"&amp;_xlfn.CONCAT("alpha ",CT$2)&amp;"'!"&amp;_xlfn.CONCAT(CT$84,$D105)),INDIRECT("'"&amp;_xlfn.CONCAT("alpha ",CT$2)&amp;"'!"&amp;_xlfn.CONCAT("B",$D105)):INDIRECT("'"&amp;_xlfn.CONCAT("alpha ",CT$2)&amp;"'!"&amp;_xlfn.CONCAT("AA",$D105)))</f>
        <v>7</v>
      </c>
      <c r="CU23" s="143" cm="1">
        <f t="array" aca="1" ref="CU23" ca="1">RANK(INDIRECT("'"&amp;_xlfn.CONCAT("alpha ",CU$2)&amp;"'!"&amp;_xlfn.CONCAT(CU$84,$D105)),INDIRECT("'"&amp;_xlfn.CONCAT("alpha ",CU$2)&amp;"'!"&amp;_xlfn.CONCAT("B",$D105)):INDIRECT("'"&amp;_xlfn.CONCAT("alpha ",CU$2)&amp;"'!"&amp;_xlfn.CONCAT("AA",$D105)))</f>
        <v>21</v>
      </c>
      <c r="CV23" s="136" cm="1">
        <f t="array" aca="1" ref="CV23" ca="1">RANK(INDIRECT("'"&amp;_xlfn.CONCAT("alpha ",CV$2)&amp;"'!"&amp;_xlfn.CONCAT(CV$84,$D105)),INDIRECT("'"&amp;_xlfn.CONCAT("alpha ",CV$2)&amp;"'!"&amp;_xlfn.CONCAT("B",$D105)):INDIRECT("'"&amp;_xlfn.CONCAT("alpha ",CV$2)&amp;"'!"&amp;_xlfn.CONCAT("AA",$D105)))</f>
        <v>23</v>
      </c>
      <c r="CW23" s="125" cm="1">
        <f t="array" aca="1" ref="CW23" ca="1">RANK(INDIRECT("'"&amp;_xlfn.CONCAT("alpha ",CW$2)&amp;"'!"&amp;_xlfn.CONCAT(CW$84,$D105)),INDIRECT("'"&amp;_xlfn.CONCAT("alpha ",CW$2)&amp;"'!"&amp;_xlfn.CONCAT("B",$D105)):INDIRECT("'"&amp;_xlfn.CONCAT("alpha ",CW$2)&amp;"'!"&amp;_xlfn.CONCAT("AA",$D105)))</f>
        <v>18</v>
      </c>
      <c r="CX23" s="125" cm="1">
        <f t="array" aca="1" ref="CX23" ca="1">RANK(INDIRECT("'"&amp;_xlfn.CONCAT("alpha ",CX$2)&amp;"'!"&amp;_xlfn.CONCAT(CX$84,$D105)),INDIRECT("'"&amp;_xlfn.CONCAT("alpha ",CX$2)&amp;"'!"&amp;_xlfn.CONCAT("B",$D105)):INDIRECT("'"&amp;_xlfn.CONCAT("alpha ",CX$2)&amp;"'!"&amp;_xlfn.CONCAT("AA",$D105)))</f>
        <v>7</v>
      </c>
      <c r="CY23" s="143" cm="1">
        <f t="array" aca="1" ref="CY23" ca="1">RANK(INDIRECT("'"&amp;_xlfn.CONCAT("alpha ",CY$2)&amp;"'!"&amp;_xlfn.CONCAT(CY$84,$D105)),INDIRECT("'"&amp;_xlfn.CONCAT("alpha ",CY$2)&amp;"'!"&amp;_xlfn.CONCAT("B",$D105)):INDIRECT("'"&amp;_xlfn.CONCAT("alpha ",CY$2)&amp;"'!"&amp;_xlfn.CONCAT("AA",$D105)))</f>
        <v>26</v>
      </c>
      <c r="CZ23" s="136" cm="1">
        <f t="array" aca="1" ref="CZ23" ca="1">RANK(INDIRECT("'"&amp;_xlfn.CONCAT("alpha ",CZ$2)&amp;"'!"&amp;_xlfn.CONCAT(CZ$84,$D105)),INDIRECT("'"&amp;_xlfn.CONCAT("alpha ",CZ$2)&amp;"'!"&amp;_xlfn.CONCAT("B",$D105)):INDIRECT("'"&amp;_xlfn.CONCAT("alpha ",CZ$2)&amp;"'!"&amp;_xlfn.CONCAT("AA",$D105)))</f>
        <v>22</v>
      </c>
      <c r="DA23" s="148" cm="1">
        <f t="array" aca="1" ref="DA23" ca="1">RANK(INDIRECT("'"&amp;_xlfn.CONCAT("alpha ",DA$2)&amp;"'!"&amp;_xlfn.CONCAT(DA$84,$D105)),INDIRECT("'"&amp;_xlfn.CONCAT("alpha ",DA$2)&amp;"'!"&amp;_xlfn.CONCAT("B",$D105)):INDIRECT("'"&amp;_xlfn.CONCAT("alpha ",DA$2)&amp;"'!"&amp;_xlfn.CONCAT("AA",$D105)))</f>
        <v>16</v>
      </c>
      <c r="DB23" s="148" cm="1">
        <f t="array" aca="1" ref="DB23" ca="1">RANK(INDIRECT("'"&amp;_xlfn.CONCAT("alpha ",DB$2)&amp;"'!"&amp;_xlfn.CONCAT(DB$84,$D105)),INDIRECT("'"&amp;_xlfn.CONCAT("alpha ",DB$2)&amp;"'!"&amp;_xlfn.CONCAT("B",$D105)):INDIRECT("'"&amp;_xlfn.CONCAT("alpha ",DB$2)&amp;"'!"&amp;_xlfn.CONCAT("AA",$D105)))</f>
        <v>7</v>
      </c>
      <c r="DC23" s="149" cm="1">
        <f t="array" aca="1" ref="DC23" ca="1">RANK(INDIRECT("'"&amp;_xlfn.CONCAT("alpha ",DC$2)&amp;"'!"&amp;_xlfn.CONCAT(DC$84,$D105)),INDIRECT("'"&amp;_xlfn.CONCAT("alpha ",DC$2)&amp;"'!"&amp;_xlfn.CONCAT("B",$D105)):INDIRECT("'"&amp;_xlfn.CONCAT("alpha ",DC$2)&amp;"'!"&amp;_xlfn.CONCAT("AA",$D105)))</f>
        <v>10</v>
      </c>
    </row>
    <row r="24" spans="1:107" ht="90" customHeight="1" x14ac:dyDescent="0.25">
      <c r="A24" s="22" t="str">
        <f>formatting!C23</f>
        <v>Kit</v>
      </c>
      <c r="B24" s="23" t="str">
        <f>formatting!D23</f>
        <v>C11</v>
      </c>
      <c r="C24" s="134"/>
      <c r="D24" s="142" cm="1">
        <f t="array" aca="1" ref="D24" ca="1">RANK(INDIRECT("'"&amp;_xlfn.CONCAT("alpha ",D$2)&amp;"'!"&amp;_xlfn.CONCAT(D$84,$D106)),INDIRECT("'"&amp;_xlfn.CONCAT("alpha ",D$2)&amp;"'!"&amp;_xlfn.CONCAT("B",$D106)):INDIRECT("'"&amp;_xlfn.CONCAT("alpha ",D$2)&amp;"'!"&amp;_xlfn.CONCAT("AA",$D106)))</f>
        <v>21</v>
      </c>
      <c r="E24" s="136" cm="1">
        <f t="array" aca="1" ref="E24" ca="1">RANK(INDIRECT("'"&amp;_xlfn.CONCAT("alpha ",E$2)&amp;"'!"&amp;_xlfn.CONCAT(E$84,$D106)),INDIRECT("'"&amp;_xlfn.CONCAT("alpha ",E$2)&amp;"'!"&amp;_xlfn.CONCAT("B",$D106)):INDIRECT("'"&amp;_xlfn.CONCAT("alpha ",E$2)&amp;"'!"&amp;_xlfn.CONCAT("AA",$D106)))</f>
        <v>22</v>
      </c>
      <c r="F24" s="136" cm="1">
        <f t="array" aca="1" ref="F24" ca="1">RANK(INDIRECT("'"&amp;_xlfn.CONCAT("alpha ",F$2)&amp;"'!"&amp;_xlfn.CONCAT(F$84,$D106)),INDIRECT("'"&amp;_xlfn.CONCAT("alpha ",F$2)&amp;"'!"&amp;_xlfn.CONCAT("B",$D106)):INDIRECT("'"&amp;_xlfn.CONCAT("alpha ",F$2)&amp;"'!"&amp;_xlfn.CONCAT("AA",$D106)))</f>
        <v>21</v>
      </c>
      <c r="G24" s="154" cm="1">
        <f t="array" aca="1" ref="G24" ca="1">RANK(INDIRECT("'"&amp;_xlfn.CONCAT("alpha ",G$2)&amp;"'!"&amp;_xlfn.CONCAT(G$84,$D106)),INDIRECT("'"&amp;_xlfn.CONCAT("alpha ",G$2)&amp;"'!"&amp;_xlfn.CONCAT("B",$D106)):INDIRECT("'"&amp;_xlfn.CONCAT("alpha ",G$2)&amp;"'!"&amp;_xlfn.CONCAT("AA",$D106)))</f>
        <v>23</v>
      </c>
      <c r="H24" s="142" cm="1">
        <f t="array" aca="1" ref="H24" ca="1">RANK(INDIRECT("'"&amp;_xlfn.CONCAT("alpha ",H$2)&amp;"'!"&amp;_xlfn.CONCAT(H$84,$D106)),INDIRECT("'"&amp;_xlfn.CONCAT("alpha ",H$2)&amp;"'!"&amp;_xlfn.CONCAT("B",$D106)):INDIRECT("'"&amp;_xlfn.CONCAT("alpha ",H$2)&amp;"'!"&amp;_xlfn.CONCAT("AA",$D106)))</f>
        <v>12</v>
      </c>
      <c r="I24" s="125" cm="1">
        <f t="array" aca="1" ref="I24" ca="1">RANK(INDIRECT("'"&amp;_xlfn.CONCAT("alpha ",I$2)&amp;"'!"&amp;_xlfn.CONCAT(I$84,$D106)),INDIRECT("'"&amp;_xlfn.CONCAT("alpha ",I$2)&amp;"'!"&amp;_xlfn.CONCAT("B",$D106)):INDIRECT("'"&amp;_xlfn.CONCAT("alpha ",I$2)&amp;"'!"&amp;_xlfn.CONCAT("AA",$D106)))</f>
        <v>12</v>
      </c>
      <c r="J24" s="125" cm="1">
        <f t="array" aca="1" ref="J24" ca="1">RANK(INDIRECT("'"&amp;_xlfn.CONCAT("alpha ",J$2)&amp;"'!"&amp;_xlfn.CONCAT(J$84,$D106)),INDIRECT("'"&amp;_xlfn.CONCAT("alpha ",J$2)&amp;"'!"&amp;_xlfn.CONCAT("B",$D106)):INDIRECT("'"&amp;_xlfn.CONCAT("alpha ",J$2)&amp;"'!"&amp;_xlfn.CONCAT("AA",$D106)))</f>
        <v>22</v>
      </c>
      <c r="K24" s="143" cm="1">
        <f t="array" aca="1" ref="K24" ca="1">RANK(INDIRECT("'"&amp;_xlfn.CONCAT("alpha ",K$2)&amp;"'!"&amp;_xlfn.CONCAT(K$84,$D106)),INDIRECT("'"&amp;_xlfn.CONCAT("alpha ",K$2)&amp;"'!"&amp;_xlfn.CONCAT("B",$D106)):INDIRECT("'"&amp;_xlfn.CONCAT("alpha ",K$2)&amp;"'!"&amp;_xlfn.CONCAT("AA",$D106)))</f>
        <v>25</v>
      </c>
      <c r="L24" s="136" cm="1">
        <f t="array" aca="1" ref="L24" ca="1">RANK(INDIRECT("'"&amp;_xlfn.CONCAT("alpha ",L$2)&amp;"'!"&amp;_xlfn.CONCAT(L$84,$D106)),INDIRECT("'"&amp;_xlfn.CONCAT("alpha ",L$2)&amp;"'!"&amp;_xlfn.CONCAT("B",$D106)):INDIRECT("'"&amp;_xlfn.CONCAT("alpha ",L$2)&amp;"'!"&amp;_xlfn.CONCAT("AA",$D106)))</f>
        <v>18</v>
      </c>
      <c r="M24" s="125" cm="1">
        <f t="array" aca="1" ref="M24" ca="1">RANK(INDIRECT("'"&amp;_xlfn.CONCAT("alpha ",M$2)&amp;"'!"&amp;_xlfn.CONCAT(M$84,$D106)),INDIRECT("'"&amp;_xlfn.CONCAT("alpha ",M$2)&amp;"'!"&amp;_xlfn.CONCAT("B",$D106)):INDIRECT("'"&amp;_xlfn.CONCAT("alpha ",M$2)&amp;"'!"&amp;_xlfn.CONCAT("AA",$D106)))</f>
        <v>20</v>
      </c>
      <c r="N24" s="125" cm="1">
        <f t="array" aca="1" ref="N24" ca="1">RANK(INDIRECT("'"&amp;_xlfn.CONCAT("alpha ",N$2)&amp;"'!"&amp;_xlfn.CONCAT(N$84,$D106)),INDIRECT("'"&amp;_xlfn.CONCAT("alpha ",N$2)&amp;"'!"&amp;_xlfn.CONCAT("B",$D106)):INDIRECT("'"&amp;_xlfn.CONCAT("alpha ",N$2)&amp;"'!"&amp;_xlfn.CONCAT("AA",$D106)))</f>
        <v>12</v>
      </c>
      <c r="O24" s="143" cm="1">
        <f t="array" aca="1" ref="O24" ca="1">RANK(INDIRECT("'"&amp;_xlfn.CONCAT("alpha ",O$2)&amp;"'!"&amp;_xlfn.CONCAT(O$84,$D106)),INDIRECT("'"&amp;_xlfn.CONCAT("alpha ",O$2)&amp;"'!"&amp;_xlfn.CONCAT("B",$D106)):INDIRECT("'"&amp;_xlfn.CONCAT("alpha ",O$2)&amp;"'!"&amp;_xlfn.CONCAT("AA",$D106)))</f>
        <v>16</v>
      </c>
      <c r="P24" s="136" cm="1">
        <f t="array" aca="1" ref="P24" ca="1">RANK(INDIRECT("'"&amp;_xlfn.CONCAT("alpha ",P$2)&amp;"'!"&amp;_xlfn.CONCAT(P$84,$D106)),INDIRECT("'"&amp;_xlfn.CONCAT("alpha ",P$2)&amp;"'!"&amp;_xlfn.CONCAT("B",$D106)):INDIRECT("'"&amp;_xlfn.CONCAT("alpha ",P$2)&amp;"'!"&amp;_xlfn.CONCAT("AA",$D106)))</f>
        <v>24</v>
      </c>
      <c r="Q24" s="125" cm="1">
        <f t="array" aca="1" ref="Q24" ca="1">RANK(INDIRECT("'"&amp;_xlfn.CONCAT("alpha ",Q$2)&amp;"'!"&amp;_xlfn.CONCAT(Q$84,$D106)),INDIRECT("'"&amp;_xlfn.CONCAT("alpha ",Q$2)&amp;"'!"&amp;_xlfn.CONCAT("B",$D106)):INDIRECT("'"&amp;_xlfn.CONCAT("alpha ",Q$2)&amp;"'!"&amp;_xlfn.CONCAT("AA",$D106)))</f>
        <v>26</v>
      </c>
      <c r="R24" s="125" cm="1">
        <f t="array" aca="1" ref="R24" ca="1">RANK(INDIRECT("'"&amp;_xlfn.CONCAT("alpha ",R$2)&amp;"'!"&amp;_xlfn.CONCAT(R$84,$D106)),INDIRECT("'"&amp;_xlfn.CONCAT("alpha ",R$2)&amp;"'!"&amp;_xlfn.CONCAT("B",$D106)):INDIRECT("'"&amp;_xlfn.CONCAT("alpha ",R$2)&amp;"'!"&amp;_xlfn.CONCAT("AA",$D106)))</f>
        <v>23</v>
      </c>
      <c r="S24" s="143" cm="1">
        <f t="array" aca="1" ref="S24" ca="1">RANK(INDIRECT("'"&amp;_xlfn.CONCAT("alpha ",S$2)&amp;"'!"&amp;_xlfn.CONCAT(S$84,$D106)),INDIRECT("'"&amp;_xlfn.CONCAT("alpha ",S$2)&amp;"'!"&amp;_xlfn.CONCAT("B",$D106)):INDIRECT("'"&amp;_xlfn.CONCAT("alpha ",S$2)&amp;"'!"&amp;_xlfn.CONCAT("AA",$D106)))</f>
        <v>21</v>
      </c>
      <c r="T24" s="136" cm="1">
        <f t="array" aca="1" ref="T24" ca="1">RANK(INDIRECT("'"&amp;_xlfn.CONCAT("alpha ",T$2)&amp;"'!"&amp;_xlfn.CONCAT(T$84,$D106)),INDIRECT("'"&amp;_xlfn.CONCAT("alpha ",T$2)&amp;"'!"&amp;_xlfn.CONCAT("B",$D106)):INDIRECT("'"&amp;_xlfn.CONCAT("alpha ",T$2)&amp;"'!"&amp;_xlfn.CONCAT("AA",$D106)))</f>
        <v>9</v>
      </c>
      <c r="U24" s="125" cm="1">
        <f t="array" aca="1" ref="U24" ca="1">RANK(INDIRECT("'"&amp;_xlfn.CONCAT("alpha ",U$2)&amp;"'!"&amp;_xlfn.CONCAT(U$84,$D106)),INDIRECT("'"&amp;_xlfn.CONCAT("alpha ",U$2)&amp;"'!"&amp;_xlfn.CONCAT("B",$D106)):INDIRECT("'"&amp;_xlfn.CONCAT("alpha ",U$2)&amp;"'!"&amp;_xlfn.CONCAT("AA",$D106)))</f>
        <v>9</v>
      </c>
      <c r="V24" s="125" cm="1">
        <f t="array" aca="1" ref="V24" ca="1">RANK(INDIRECT("'"&amp;_xlfn.CONCAT("alpha ",V$2)&amp;"'!"&amp;_xlfn.CONCAT(V$84,$D106)),INDIRECT("'"&amp;_xlfn.CONCAT("alpha ",V$2)&amp;"'!"&amp;_xlfn.CONCAT("B",$D106)):INDIRECT("'"&amp;_xlfn.CONCAT("alpha ",V$2)&amp;"'!"&amp;_xlfn.CONCAT("AA",$D106)))</f>
        <v>14</v>
      </c>
      <c r="W24" s="143" cm="1">
        <f t="array" aca="1" ref="W24" ca="1">RANK(INDIRECT("'"&amp;_xlfn.CONCAT("alpha ",W$2)&amp;"'!"&amp;_xlfn.CONCAT(W$84,$D106)),INDIRECT("'"&amp;_xlfn.CONCAT("alpha ",W$2)&amp;"'!"&amp;_xlfn.CONCAT("B",$D106)):INDIRECT("'"&amp;_xlfn.CONCAT("alpha ",W$2)&amp;"'!"&amp;_xlfn.CONCAT("AA",$D106)))</f>
        <v>14</v>
      </c>
      <c r="X24" s="136" cm="1">
        <f t="array" aca="1" ref="X24" ca="1">RANK(INDIRECT("'"&amp;_xlfn.CONCAT("alpha ",X$2)&amp;"'!"&amp;_xlfn.CONCAT(X$84,$D106)),INDIRECT("'"&amp;_xlfn.CONCAT("alpha ",X$2)&amp;"'!"&amp;_xlfn.CONCAT("B",$D106)):INDIRECT("'"&amp;_xlfn.CONCAT("alpha ",X$2)&amp;"'!"&amp;_xlfn.CONCAT("AA",$D106)))</f>
        <v>17</v>
      </c>
      <c r="Y24" s="125" cm="1">
        <f t="array" aca="1" ref="Y24" ca="1">RANK(INDIRECT("'"&amp;_xlfn.CONCAT("alpha ",Y$2)&amp;"'!"&amp;_xlfn.CONCAT(Y$84,$D106)),INDIRECT("'"&amp;_xlfn.CONCAT("alpha ",Y$2)&amp;"'!"&amp;_xlfn.CONCAT("B",$D106)):INDIRECT("'"&amp;_xlfn.CONCAT("alpha ",Y$2)&amp;"'!"&amp;_xlfn.CONCAT("AA",$D106)))</f>
        <v>19</v>
      </c>
      <c r="Z24" s="125" cm="1">
        <f t="array" aca="1" ref="Z24" ca="1">RANK(INDIRECT("'"&amp;_xlfn.CONCAT("alpha ",Z$2)&amp;"'!"&amp;_xlfn.CONCAT(Z$84,$D106)),INDIRECT("'"&amp;_xlfn.CONCAT("alpha ",Z$2)&amp;"'!"&amp;_xlfn.CONCAT("B",$D106)):INDIRECT("'"&amp;_xlfn.CONCAT("alpha ",Z$2)&amp;"'!"&amp;_xlfn.CONCAT("AA",$D106)))</f>
        <v>9</v>
      </c>
      <c r="AA24" s="143" cm="1">
        <f t="array" aca="1" ref="AA24" ca="1">RANK(INDIRECT("'"&amp;_xlfn.CONCAT("alpha ",AA$2)&amp;"'!"&amp;_xlfn.CONCAT(AA$84,$D106)),INDIRECT("'"&amp;_xlfn.CONCAT("alpha ",AA$2)&amp;"'!"&amp;_xlfn.CONCAT("B",$D106)):INDIRECT("'"&amp;_xlfn.CONCAT("alpha ",AA$2)&amp;"'!"&amp;_xlfn.CONCAT("AA",$D106)))</f>
        <v>13</v>
      </c>
      <c r="AB24" s="136" cm="1">
        <f t="array" aca="1" ref="AB24" ca="1">RANK(INDIRECT("'"&amp;_xlfn.CONCAT("alpha ",AB$2)&amp;"'!"&amp;_xlfn.CONCAT(AB$84,$D106)),INDIRECT("'"&amp;_xlfn.CONCAT("alpha ",AB$2)&amp;"'!"&amp;_xlfn.CONCAT("B",$D106)):INDIRECT("'"&amp;_xlfn.CONCAT("alpha ",AB$2)&amp;"'!"&amp;_xlfn.CONCAT("AA",$D106)))</f>
        <v>23</v>
      </c>
      <c r="AC24" s="125" cm="1">
        <f t="array" aca="1" ref="AC24" ca="1">RANK(INDIRECT("'"&amp;_xlfn.CONCAT("alpha ",AC$2)&amp;"'!"&amp;_xlfn.CONCAT(AC$84,$D106)),INDIRECT("'"&amp;_xlfn.CONCAT("alpha ",AC$2)&amp;"'!"&amp;_xlfn.CONCAT("B",$D106)):INDIRECT("'"&amp;_xlfn.CONCAT("alpha ",AC$2)&amp;"'!"&amp;_xlfn.CONCAT("AA",$D106)))</f>
        <v>25</v>
      </c>
      <c r="AD24" s="125" cm="1">
        <f t="array" aca="1" ref="AD24" ca="1">RANK(INDIRECT("'"&amp;_xlfn.CONCAT("alpha ",AD$2)&amp;"'!"&amp;_xlfn.CONCAT(AD$84,$D106)),INDIRECT("'"&amp;_xlfn.CONCAT("alpha ",AD$2)&amp;"'!"&amp;_xlfn.CONCAT("B",$D106)):INDIRECT("'"&amp;_xlfn.CONCAT("alpha ",AD$2)&amp;"'!"&amp;_xlfn.CONCAT("AA",$D106)))</f>
        <v>25</v>
      </c>
      <c r="AE24" s="143" cm="1">
        <f t="array" aca="1" ref="AE24" ca="1">RANK(INDIRECT("'"&amp;_xlfn.CONCAT("alpha ",AE$2)&amp;"'!"&amp;_xlfn.CONCAT(AE$84,$D106)),INDIRECT("'"&amp;_xlfn.CONCAT("alpha ",AE$2)&amp;"'!"&amp;_xlfn.CONCAT("B",$D106)):INDIRECT("'"&amp;_xlfn.CONCAT("alpha ",AE$2)&amp;"'!"&amp;_xlfn.CONCAT("AA",$D106)))</f>
        <v>26</v>
      </c>
      <c r="AF24" s="136" cm="1">
        <f t="array" aca="1" ref="AF24" ca="1">RANK(INDIRECT("'"&amp;_xlfn.CONCAT("alpha ",AF$2)&amp;"'!"&amp;_xlfn.CONCAT(AF$84,$D106)),INDIRECT("'"&amp;_xlfn.CONCAT("alpha ",AF$2)&amp;"'!"&amp;_xlfn.CONCAT("B",$D106)):INDIRECT("'"&amp;_xlfn.CONCAT("alpha ",AF$2)&amp;"'!"&amp;_xlfn.CONCAT("AA",$D106)))</f>
        <v>8</v>
      </c>
      <c r="AG24" s="125" cm="1">
        <f t="array" aca="1" ref="AG24" ca="1">RANK(INDIRECT("'"&amp;_xlfn.CONCAT("alpha ",AG$2)&amp;"'!"&amp;_xlfn.CONCAT(AG$84,$D106)),INDIRECT("'"&amp;_xlfn.CONCAT("alpha ",AG$2)&amp;"'!"&amp;_xlfn.CONCAT("B",$D106)):INDIRECT("'"&amp;_xlfn.CONCAT("alpha ",AG$2)&amp;"'!"&amp;_xlfn.CONCAT("AA",$D106)))</f>
        <v>11</v>
      </c>
      <c r="AH24" s="125" cm="1">
        <f t="array" aca="1" ref="AH24" ca="1">RANK(INDIRECT("'"&amp;_xlfn.CONCAT("alpha ",AH$2)&amp;"'!"&amp;_xlfn.CONCAT(AH$84,$D106)),INDIRECT("'"&amp;_xlfn.CONCAT("alpha ",AH$2)&amp;"'!"&amp;_xlfn.CONCAT("B",$D106)):INDIRECT("'"&amp;_xlfn.CONCAT("alpha ",AH$2)&amp;"'!"&amp;_xlfn.CONCAT("AA",$D106)))</f>
        <v>19</v>
      </c>
      <c r="AI24" s="143" cm="1">
        <f t="array" aca="1" ref="AI24" ca="1">RANK(INDIRECT("'"&amp;_xlfn.CONCAT("alpha ",AI$2)&amp;"'!"&amp;_xlfn.CONCAT(AI$84,$D106)),INDIRECT("'"&amp;_xlfn.CONCAT("alpha ",AI$2)&amp;"'!"&amp;_xlfn.CONCAT("B",$D106)):INDIRECT("'"&amp;_xlfn.CONCAT("alpha ",AI$2)&amp;"'!"&amp;_xlfn.CONCAT("AA",$D106)))</f>
        <v>24</v>
      </c>
      <c r="AJ24" s="136" cm="1">
        <f t="array" aca="1" ref="AJ24" ca="1">RANK(INDIRECT("'"&amp;_xlfn.CONCAT("alpha ",AJ$2)&amp;"'!"&amp;_xlfn.CONCAT(AJ$84,$D106)),INDIRECT("'"&amp;_xlfn.CONCAT("alpha ",AJ$2)&amp;"'!"&amp;_xlfn.CONCAT("B",$D106)):INDIRECT("'"&amp;_xlfn.CONCAT("alpha ",AJ$2)&amp;"'!"&amp;_xlfn.CONCAT("AA",$D106)))</f>
        <v>16</v>
      </c>
      <c r="AK24" s="125" cm="1">
        <f t="array" aca="1" ref="AK24" ca="1">RANK(INDIRECT("'"&amp;_xlfn.CONCAT("alpha ",AK$2)&amp;"'!"&amp;_xlfn.CONCAT(AK$84,$D106)),INDIRECT("'"&amp;_xlfn.CONCAT("alpha ",AK$2)&amp;"'!"&amp;_xlfn.CONCAT("B",$D106)):INDIRECT("'"&amp;_xlfn.CONCAT("alpha ",AK$2)&amp;"'!"&amp;_xlfn.CONCAT("AA",$D106)))</f>
        <v>21</v>
      </c>
      <c r="AL24" s="125" cm="1">
        <f t="array" aca="1" ref="AL24" ca="1">RANK(INDIRECT("'"&amp;_xlfn.CONCAT("alpha ",AL$2)&amp;"'!"&amp;_xlfn.CONCAT(AL$84,$D106)),INDIRECT("'"&amp;_xlfn.CONCAT("alpha ",AL$2)&amp;"'!"&amp;_xlfn.CONCAT("B",$D106)):INDIRECT("'"&amp;_xlfn.CONCAT("alpha ",AL$2)&amp;"'!"&amp;_xlfn.CONCAT("AA",$D106)))</f>
        <v>8</v>
      </c>
      <c r="AM24" s="143" cm="1">
        <f t="array" aca="1" ref="AM24" ca="1">RANK(INDIRECT("'"&amp;_xlfn.CONCAT("alpha ",AM$2)&amp;"'!"&amp;_xlfn.CONCAT(AM$84,$D106)),INDIRECT("'"&amp;_xlfn.CONCAT("alpha ",AM$2)&amp;"'!"&amp;_xlfn.CONCAT("B",$D106)):INDIRECT("'"&amp;_xlfn.CONCAT("alpha ",AM$2)&amp;"'!"&amp;_xlfn.CONCAT("AA",$D106)))</f>
        <v>15</v>
      </c>
      <c r="AN24" s="136" cm="1">
        <f t="array" aca="1" ref="AN24" ca="1">RANK(INDIRECT("'"&amp;_xlfn.CONCAT("alpha ",AN$2)&amp;"'!"&amp;_xlfn.CONCAT(AN$84,$D106)),INDIRECT("'"&amp;_xlfn.CONCAT("alpha ",AN$2)&amp;"'!"&amp;_xlfn.CONCAT("B",$D106)):INDIRECT("'"&amp;_xlfn.CONCAT("alpha ",AN$2)&amp;"'!"&amp;_xlfn.CONCAT("AA",$D106)))</f>
        <v>14</v>
      </c>
      <c r="AO24" s="125" cm="1">
        <f t="array" aca="1" ref="AO24" ca="1">RANK(INDIRECT("'"&amp;_xlfn.CONCAT("alpha ",AO$2)&amp;"'!"&amp;_xlfn.CONCAT(AO$84,$D106)),INDIRECT("'"&amp;_xlfn.CONCAT("alpha ",AO$2)&amp;"'!"&amp;_xlfn.CONCAT("B",$D106)):INDIRECT("'"&amp;_xlfn.CONCAT("alpha ",AO$2)&amp;"'!"&amp;_xlfn.CONCAT("AA",$D106)))</f>
        <v>14</v>
      </c>
      <c r="AP24" s="125" cm="1">
        <f t="array" aca="1" ref="AP24" ca="1">RANK(INDIRECT("'"&amp;_xlfn.CONCAT("alpha ",AP$2)&amp;"'!"&amp;_xlfn.CONCAT(AP$84,$D106)),INDIRECT("'"&amp;_xlfn.CONCAT("alpha ",AP$2)&amp;"'!"&amp;_xlfn.CONCAT("B",$D106)):INDIRECT("'"&amp;_xlfn.CONCAT("alpha ",AP$2)&amp;"'!"&amp;_xlfn.CONCAT("AA",$D106)))</f>
        <v>10</v>
      </c>
      <c r="AQ24" s="143" cm="1">
        <f t="array" aca="1" ref="AQ24" ca="1">RANK(INDIRECT("'"&amp;_xlfn.CONCAT("alpha ",AQ$2)&amp;"'!"&amp;_xlfn.CONCAT(AQ$84,$D106)),INDIRECT("'"&amp;_xlfn.CONCAT("alpha ",AQ$2)&amp;"'!"&amp;_xlfn.CONCAT("B",$D106)):INDIRECT("'"&amp;_xlfn.CONCAT("alpha ",AQ$2)&amp;"'!"&amp;_xlfn.CONCAT("AA",$D106)))</f>
        <v>7</v>
      </c>
      <c r="AR24" s="136" cm="1">
        <f t="array" aca="1" ref="AR24" ca="1">RANK(INDIRECT("'"&amp;_xlfn.CONCAT("alpha ",AR$2)&amp;"'!"&amp;_xlfn.CONCAT(AR$84,$D106)),INDIRECT("'"&amp;_xlfn.CONCAT("alpha ",AR$2)&amp;"'!"&amp;_xlfn.CONCAT("B",$D106)):INDIRECT("'"&amp;_xlfn.CONCAT("alpha ",AR$2)&amp;"'!"&amp;_xlfn.CONCAT("AA",$D106)))</f>
        <v>4</v>
      </c>
      <c r="AS24" s="125" cm="1">
        <f t="array" aca="1" ref="AS24" ca="1">RANK(INDIRECT("'"&amp;_xlfn.CONCAT("alpha ",AS$2)&amp;"'!"&amp;_xlfn.CONCAT(AS$84,$D106)),INDIRECT("'"&amp;_xlfn.CONCAT("alpha ",AS$2)&amp;"'!"&amp;_xlfn.CONCAT("B",$D106)):INDIRECT("'"&amp;_xlfn.CONCAT("alpha ",AS$2)&amp;"'!"&amp;_xlfn.CONCAT("AA",$D106)))</f>
        <v>4</v>
      </c>
      <c r="AT24" s="125" cm="1">
        <f t="array" aca="1" ref="AT24" ca="1">RANK(INDIRECT("'"&amp;_xlfn.CONCAT("alpha ",AT$2)&amp;"'!"&amp;_xlfn.CONCAT(AT$84,$D106)),INDIRECT("'"&amp;_xlfn.CONCAT("alpha ",AT$2)&amp;"'!"&amp;_xlfn.CONCAT("B",$D106)):INDIRECT("'"&amp;_xlfn.CONCAT("alpha ",AT$2)&amp;"'!"&amp;_xlfn.CONCAT("AA",$D106)))</f>
        <v>11</v>
      </c>
      <c r="AU24" s="143" cm="1">
        <f t="array" aca="1" ref="AU24" ca="1">RANK(INDIRECT("'"&amp;_xlfn.CONCAT("alpha ",AU$2)&amp;"'!"&amp;_xlfn.CONCAT(AU$84,$D106)),INDIRECT("'"&amp;_xlfn.CONCAT("alpha ",AU$2)&amp;"'!"&amp;_xlfn.CONCAT("B",$D106)):INDIRECT("'"&amp;_xlfn.CONCAT("alpha ",AU$2)&amp;"'!"&amp;_xlfn.CONCAT("AA",$D106)))</f>
        <v>6</v>
      </c>
      <c r="AV24" s="136" cm="1">
        <f t="array" aca="1" ref="AV24" ca="1">RANK(INDIRECT("'"&amp;_xlfn.CONCAT("alpha ",AV$2)&amp;"'!"&amp;_xlfn.CONCAT(AV$84,$D106)),INDIRECT("'"&amp;_xlfn.CONCAT("alpha ",AV$2)&amp;"'!"&amp;_xlfn.CONCAT("B",$D106)):INDIRECT("'"&amp;_xlfn.CONCAT("alpha ",AV$2)&amp;"'!"&amp;_xlfn.CONCAT("AA",$D106)))</f>
        <v>10</v>
      </c>
      <c r="AW24" s="125" cm="1">
        <f t="array" aca="1" ref="AW24" ca="1">RANK(INDIRECT("'"&amp;_xlfn.CONCAT("alpha ",AW$2)&amp;"'!"&amp;_xlfn.CONCAT(AW$84,$D106)),INDIRECT("'"&amp;_xlfn.CONCAT("alpha ",AW$2)&amp;"'!"&amp;_xlfn.CONCAT("B",$D106)):INDIRECT("'"&amp;_xlfn.CONCAT("alpha ",AW$2)&amp;"'!"&amp;_xlfn.CONCAT("AA",$D106)))</f>
        <v>10</v>
      </c>
      <c r="AX24" s="125" cm="1">
        <f t="array" aca="1" ref="AX24" ca="1">RANK(INDIRECT("'"&amp;_xlfn.CONCAT("alpha ",AX$2)&amp;"'!"&amp;_xlfn.CONCAT(AX$84,$D106)),INDIRECT("'"&amp;_xlfn.CONCAT("alpha ",AX$2)&amp;"'!"&amp;_xlfn.CONCAT("B",$D106)):INDIRECT("'"&amp;_xlfn.CONCAT("alpha ",AX$2)&amp;"'!"&amp;_xlfn.CONCAT("AA",$D106)))</f>
        <v>3</v>
      </c>
      <c r="AY24" s="143" cm="1">
        <f t="array" aca="1" ref="AY24" ca="1">RANK(INDIRECT("'"&amp;_xlfn.CONCAT("alpha ",AY$2)&amp;"'!"&amp;_xlfn.CONCAT(AY$84,$D106)),INDIRECT("'"&amp;_xlfn.CONCAT("alpha ",AY$2)&amp;"'!"&amp;_xlfn.CONCAT("B",$D106)):INDIRECT("'"&amp;_xlfn.CONCAT("alpha ",AY$2)&amp;"'!"&amp;_xlfn.CONCAT("AA",$D106)))</f>
        <v>4</v>
      </c>
      <c r="AZ24" s="136" cm="1">
        <f t="array" aca="1" ref="AZ24" ca="1">RANK(INDIRECT("'"&amp;_xlfn.CONCAT("alpha ",AZ$2)&amp;"'!"&amp;_xlfn.CONCAT(AZ$84,$D106)),INDIRECT("'"&amp;_xlfn.CONCAT("alpha ",AZ$2)&amp;"'!"&amp;_xlfn.CONCAT("B",$D106)):INDIRECT("'"&amp;_xlfn.CONCAT("alpha ",AZ$2)&amp;"'!"&amp;_xlfn.CONCAT("AA",$D106)))</f>
        <v>22</v>
      </c>
      <c r="BA24" s="125" cm="1">
        <f t="array" aca="1" ref="BA24" ca="1">RANK(INDIRECT("'"&amp;_xlfn.CONCAT("alpha ",BA$2)&amp;"'!"&amp;_xlfn.CONCAT(BA$84,$D106)),INDIRECT("'"&amp;_xlfn.CONCAT("alpha ",BA$2)&amp;"'!"&amp;_xlfn.CONCAT("B",$D106)):INDIRECT("'"&amp;_xlfn.CONCAT("alpha ",BA$2)&amp;"'!"&amp;_xlfn.CONCAT("AA",$D106)))</f>
        <v>18</v>
      </c>
      <c r="BB24" s="125" cm="1">
        <f t="array" aca="1" ref="BB24" ca="1">RANK(INDIRECT("'"&amp;_xlfn.CONCAT("alpha ",BB$2)&amp;"'!"&amp;_xlfn.CONCAT(BB$84,$D106)),INDIRECT("'"&amp;_xlfn.CONCAT("alpha ",BB$2)&amp;"'!"&amp;_xlfn.CONCAT("B",$D106)):INDIRECT("'"&amp;_xlfn.CONCAT("alpha ",BB$2)&amp;"'!"&amp;_xlfn.CONCAT("AA",$D106)))</f>
        <v>16</v>
      </c>
      <c r="BC24" s="143" cm="1">
        <f t="array" aca="1" ref="BC24" ca="1">RANK(INDIRECT("'"&amp;_xlfn.CONCAT("alpha ",BC$2)&amp;"'!"&amp;_xlfn.CONCAT(BC$84,$D106)),INDIRECT("'"&amp;_xlfn.CONCAT("alpha ",BC$2)&amp;"'!"&amp;_xlfn.CONCAT("B",$D106)):INDIRECT("'"&amp;_xlfn.CONCAT("alpha ",BC$2)&amp;"'!"&amp;_xlfn.CONCAT("AA",$D106)))</f>
        <v>12</v>
      </c>
      <c r="BD24" s="136" cm="1">
        <f t="array" aca="1" ref="BD24" ca="1">RANK(INDIRECT("'"&amp;_xlfn.CONCAT("alpha ",BD$2)&amp;"'!"&amp;_xlfn.CONCAT(BD$84,$D106)),INDIRECT("'"&amp;_xlfn.CONCAT("alpha ",BD$2)&amp;"'!"&amp;_xlfn.CONCAT("B",$D106)):INDIRECT("'"&amp;_xlfn.CONCAT("alpha ",BD$2)&amp;"'!"&amp;_xlfn.CONCAT("AA",$D106)))</f>
        <v>3</v>
      </c>
      <c r="BE24" s="125" cm="1">
        <f t="array" aca="1" ref="BE24" ca="1">RANK(INDIRECT("'"&amp;_xlfn.CONCAT("alpha ",BE$2)&amp;"'!"&amp;_xlfn.CONCAT(BE$84,$D106)),INDIRECT("'"&amp;_xlfn.CONCAT("alpha ",BE$2)&amp;"'!"&amp;_xlfn.CONCAT("B",$D106)):INDIRECT("'"&amp;_xlfn.CONCAT("alpha ",BE$2)&amp;"'!"&amp;_xlfn.CONCAT("AA",$D106)))</f>
        <v>2</v>
      </c>
      <c r="BF24" s="125" cm="1">
        <f t="array" aca="1" ref="BF24" ca="1">RANK(INDIRECT("'"&amp;_xlfn.CONCAT("alpha ",BF$2)&amp;"'!"&amp;_xlfn.CONCAT(BF$84,$D106)),INDIRECT("'"&amp;_xlfn.CONCAT("alpha ",BF$2)&amp;"'!"&amp;_xlfn.CONCAT("B",$D106)):INDIRECT("'"&amp;_xlfn.CONCAT("alpha ",BF$2)&amp;"'!"&amp;_xlfn.CONCAT("AA",$D106)))</f>
        <v>4</v>
      </c>
      <c r="BG24" s="143" cm="1">
        <f t="array" aca="1" ref="BG24" ca="1">RANK(INDIRECT("'"&amp;_xlfn.CONCAT("alpha ",BG$2)&amp;"'!"&amp;_xlfn.CONCAT(BG$84,$D106)),INDIRECT("'"&amp;_xlfn.CONCAT("alpha ",BG$2)&amp;"'!"&amp;_xlfn.CONCAT("B",$D106)):INDIRECT("'"&amp;_xlfn.CONCAT("alpha ",BG$2)&amp;"'!"&amp;_xlfn.CONCAT("AA",$D106)))</f>
        <v>3</v>
      </c>
      <c r="BH24" s="136" cm="1">
        <f t="array" aca="1" ref="BH24" ca="1">RANK(INDIRECT("'"&amp;_xlfn.CONCAT("alpha ",BH$2)&amp;"'!"&amp;_xlfn.CONCAT(BH$84,$D106)),INDIRECT("'"&amp;_xlfn.CONCAT("alpha ",BH$2)&amp;"'!"&amp;_xlfn.CONCAT("B",$D106)):INDIRECT("'"&amp;_xlfn.CONCAT("alpha ",BH$2)&amp;"'!"&amp;_xlfn.CONCAT("AA",$D106)))</f>
        <v>11</v>
      </c>
      <c r="BI24" s="125" cm="1">
        <f t="array" aca="1" ref="BI24" ca="1">RANK(INDIRECT("'"&amp;_xlfn.CONCAT("alpha ",BI$2)&amp;"'!"&amp;_xlfn.CONCAT(BI$84,$D106)),INDIRECT("'"&amp;_xlfn.CONCAT("alpha ",BI$2)&amp;"'!"&amp;_xlfn.CONCAT("B",$D106)):INDIRECT("'"&amp;_xlfn.CONCAT("alpha ",BI$2)&amp;"'!"&amp;_xlfn.CONCAT("AA",$D106)))</f>
        <v>8</v>
      </c>
      <c r="BJ24" s="125" cm="1">
        <f t="array" aca="1" ref="BJ24" ca="1">RANK(INDIRECT("'"&amp;_xlfn.CONCAT("alpha ",BJ$2)&amp;"'!"&amp;_xlfn.CONCAT(BJ$84,$D106)),INDIRECT("'"&amp;_xlfn.CONCAT("alpha ",BJ$2)&amp;"'!"&amp;_xlfn.CONCAT("B",$D106)):INDIRECT("'"&amp;_xlfn.CONCAT("alpha ",BJ$2)&amp;"'!"&amp;_xlfn.CONCAT("AA",$D106)))</f>
        <v>2</v>
      </c>
      <c r="BK24" s="143" cm="1">
        <f t="array" aca="1" ref="BK24" ca="1">RANK(INDIRECT("'"&amp;_xlfn.CONCAT("alpha ",BK$2)&amp;"'!"&amp;_xlfn.CONCAT(BK$84,$D106)),INDIRECT("'"&amp;_xlfn.CONCAT("alpha ",BK$2)&amp;"'!"&amp;_xlfn.CONCAT("B",$D106)):INDIRECT("'"&amp;_xlfn.CONCAT("alpha ",BK$2)&amp;"'!"&amp;_xlfn.CONCAT("AA",$D106)))</f>
        <v>1</v>
      </c>
      <c r="BL24" s="136" cm="1">
        <f t="array" aca="1" ref="BL24" ca="1">RANK(INDIRECT("'"&amp;_xlfn.CONCAT("alpha ",BL$2)&amp;"'!"&amp;_xlfn.CONCAT(BL$84,$D106)),INDIRECT("'"&amp;_xlfn.CONCAT("alpha ",BL$2)&amp;"'!"&amp;_xlfn.CONCAT("B",$D106)):INDIRECT("'"&amp;_xlfn.CONCAT("alpha ",BL$2)&amp;"'!"&amp;_xlfn.CONCAT("AA",$D106)))</f>
        <v>19</v>
      </c>
      <c r="BM24" s="125" cm="1">
        <f t="array" aca="1" ref="BM24" ca="1">RANK(INDIRECT("'"&amp;_xlfn.CONCAT("alpha ",BM$2)&amp;"'!"&amp;_xlfn.CONCAT(BM$84,$D106)),INDIRECT("'"&amp;_xlfn.CONCAT("alpha ",BM$2)&amp;"'!"&amp;_xlfn.CONCAT("B",$D106)):INDIRECT("'"&amp;_xlfn.CONCAT("alpha ",BM$2)&amp;"'!"&amp;_xlfn.CONCAT("AA",$D106)))</f>
        <v>16</v>
      </c>
      <c r="BN24" s="125" cm="1">
        <f t="array" aca="1" ref="BN24" ca="1">RANK(INDIRECT("'"&amp;_xlfn.CONCAT("alpha ",BN$2)&amp;"'!"&amp;_xlfn.CONCAT(BN$84,$D106)),INDIRECT("'"&amp;_xlfn.CONCAT("alpha ",BN$2)&amp;"'!"&amp;_xlfn.CONCAT("B",$D106)):INDIRECT("'"&amp;_xlfn.CONCAT("alpha ",BN$2)&amp;"'!"&amp;_xlfn.CONCAT("AA",$D106)))</f>
        <v>15</v>
      </c>
      <c r="BO24" s="143" cm="1">
        <f t="array" aca="1" ref="BO24" ca="1">RANK(INDIRECT("'"&amp;_xlfn.CONCAT("alpha ",BO$2)&amp;"'!"&amp;_xlfn.CONCAT(BO$84,$D106)),INDIRECT("'"&amp;_xlfn.CONCAT("alpha ",BO$2)&amp;"'!"&amp;_xlfn.CONCAT("B",$D106)):INDIRECT("'"&amp;_xlfn.CONCAT("alpha ",BO$2)&amp;"'!"&amp;_xlfn.CONCAT("AA",$D106)))</f>
        <v>10</v>
      </c>
      <c r="BP24" s="136" cm="1">
        <f t="array" aca="1" ref="BP24" ca="1">RANK(INDIRECT("'"&amp;_xlfn.CONCAT("alpha ",BP$2)&amp;"'!"&amp;_xlfn.CONCAT(BP$84,$D106)),INDIRECT("'"&amp;_xlfn.CONCAT("alpha ",BP$2)&amp;"'!"&amp;_xlfn.CONCAT("B",$D106)):INDIRECT("'"&amp;_xlfn.CONCAT("alpha ",BP$2)&amp;"'!"&amp;_xlfn.CONCAT("AA",$D106)))</f>
        <v>2</v>
      </c>
      <c r="BQ24" s="125" cm="1">
        <f t="array" aca="1" ref="BQ24" ca="1">RANK(INDIRECT("'"&amp;_xlfn.CONCAT("alpha ",BQ$2)&amp;"'!"&amp;_xlfn.CONCAT(BQ$84,$D106)),INDIRECT("'"&amp;_xlfn.CONCAT("alpha ",BQ$2)&amp;"'!"&amp;_xlfn.CONCAT("B",$D106)):INDIRECT("'"&amp;_xlfn.CONCAT("alpha ",BQ$2)&amp;"'!"&amp;_xlfn.CONCAT("AA",$D106)))</f>
        <v>1</v>
      </c>
      <c r="BR24" s="125" cm="1">
        <f t="array" aca="1" ref="BR24" ca="1">RANK(INDIRECT("'"&amp;_xlfn.CONCAT("alpha ",BR$2)&amp;"'!"&amp;_xlfn.CONCAT(BR$84,$D106)),INDIRECT("'"&amp;_xlfn.CONCAT("alpha ",BR$2)&amp;"'!"&amp;_xlfn.CONCAT("B",$D106)):INDIRECT("'"&amp;_xlfn.CONCAT("alpha ",BR$2)&amp;"'!"&amp;_xlfn.CONCAT("AA",$D106)))</f>
        <v>5</v>
      </c>
      <c r="BS24" s="143" cm="1">
        <f t="array" aca="1" ref="BS24" ca="1">RANK(INDIRECT("'"&amp;_xlfn.CONCAT("alpha ",BS$2)&amp;"'!"&amp;_xlfn.CONCAT(BS$84,$D106)),INDIRECT("'"&amp;_xlfn.CONCAT("alpha ",BS$2)&amp;"'!"&amp;_xlfn.CONCAT("B",$D106)):INDIRECT("'"&amp;_xlfn.CONCAT("alpha ",BS$2)&amp;"'!"&amp;_xlfn.CONCAT("AA",$D106)))</f>
        <v>5</v>
      </c>
      <c r="BT24" s="136" cm="1">
        <f t="array" aca="1" ref="BT24" ca="1">RANK(INDIRECT("'"&amp;_xlfn.CONCAT("alpha ",BT$2)&amp;"'!"&amp;_xlfn.CONCAT(BT$84,$D106)),INDIRECT("'"&amp;_xlfn.CONCAT("alpha ",BT$2)&amp;"'!"&amp;_xlfn.CONCAT("B",$D106)):INDIRECT("'"&amp;_xlfn.CONCAT("alpha ",BT$2)&amp;"'!"&amp;_xlfn.CONCAT("AA",$D106)))</f>
        <v>6</v>
      </c>
      <c r="BU24" s="125" cm="1">
        <f t="array" aca="1" ref="BU24" ca="1">RANK(INDIRECT("'"&amp;_xlfn.CONCAT("alpha ",BU$2)&amp;"'!"&amp;_xlfn.CONCAT(BU$84,$D106)),INDIRECT("'"&amp;_xlfn.CONCAT("alpha ",BU$2)&amp;"'!"&amp;_xlfn.CONCAT("B",$D106)):INDIRECT("'"&amp;_xlfn.CONCAT("alpha ",BU$2)&amp;"'!"&amp;_xlfn.CONCAT("AA",$D106)))</f>
        <v>7</v>
      </c>
      <c r="BV24" s="125" cm="1">
        <f t="array" aca="1" ref="BV24" ca="1">RANK(INDIRECT("'"&amp;_xlfn.CONCAT("alpha ",BV$2)&amp;"'!"&amp;_xlfn.CONCAT(BV$84,$D106)),INDIRECT("'"&amp;_xlfn.CONCAT("alpha ",BV$2)&amp;"'!"&amp;_xlfn.CONCAT("B",$D106)):INDIRECT("'"&amp;_xlfn.CONCAT("alpha ",BV$2)&amp;"'!"&amp;_xlfn.CONCAT("AA",$D106)))</f>
        <v>1</v>
      </c>
      <c r="BW24" s="143" cm="1">
        <f t="array" aca="1" ref="BW24" ca="1">RANK(INDIRECT("'"&amp;_xlfn.CONCAT("alpha ",BW$2)&amp;"'!"&amp;_xlfn.CONCAT(BW$84,$D106)),INDIRECT("'"&amp;_xlfn.CONCAT("alpha ",BW$2)&amp;"'!"&amp;_xlfn.CONCAT("B",$D106)):INDIRECT("'"&amp;_xlfn.CONCAT("alpha ",BW$2)&amp;"'!"&amp;_xlfn.CONCAT("AA",$D106)))</f>
        <v>2</v>
      </c>
      <c r="BX24" s="136" cm="1">
        <f t="array" aca="1" ref="BX24" ca="1">RANK(INDIRECT("'"&amp;_xlfn.CONCAT("alpha ",BX$2)&amp;"'!"&amp;_xlfn.CONCAT(BX$84,$D106)),INDIRECT("'"&amp;_xlfn.CONCAT("alpha ",BX$2)&amp;"'!"&amp;_xlfn.CONCAT("B",$D106)):INDIRECT("'"&amp;_xlfn.CONCAT("alpha ",BX$2)&amp;"'!"&amp;_xlfn.CONCAT("AA",$D106)))</f>
        <v>20</v>
      </c>
      <c r="BY24" s="125" cm="1">
        <f t="array" aca="1" ref="BY24" ca="1">RANK(INDIRECT("'"&amp;_xlfn.CONCAT("alpha ",BY$2)&amp;"'!"&amp;_xlfn.CONCAT(BY$84,$D106)),INDIRECT("'"&amp;_xlfn.CONCAT("alpha ",BY$2)&amp;"'!"&amp;_xlfn.CONCAT("B",$D106)):INDIRECT("'"&amp;_xlfn.CONCAT("alpha ",BY$2)&amp;"'!"&amp;_xlfn.CONCAT("AA",$D106)))</f>
        <v>17</v>
      </c>
      <c r="BZ24" s="125" cm="1">
        <f t="array" aca="1" ref="BZ24" ca="1">RANK(INDIRECT("'"&amp;_xlfn.CONCAT("alpha ",BZ$2)&amp;"'!"&amp;_xlfn.CONCAT(BZ$84,$D106)),INDIRECT("'"&amp;_xlfn.CONCAT("alpha ",BZ$2)&amp;"'!"&amp;_xlfn.CONCAT("B",$D106)):INDIRECT("'"&amp;_xlfn.CONCAT("alpha ",BZ$2)&amp;"'!"&amp;_xlfn.CONCAT("AA",$D106)))</f>
        <v>17</v>
      </c>
      <c r="CA24" s="143" cm="1">
        <f t="array" aca="1" ref="CA24" ca="1">RANK(INDIRECT("'"&amp;_xlfn.CONCAT("alpha ",CA$2)&amp;"'!"&amp;_xlfn.CONCAT(CA$84,$D106)),INDIRECT("'"&amp;_xlfn.CONCAT("alpha ",CA$2)&amp;"'!"&amp;_xlfn.CONCAT("B",$D106)):INDIRECT("'"&amp;_xlfn.CONCAT("alpha ",CA$2)&amp;"'!"&amp;_xlfn.CONCAT("AA",$D106)))</f>
        <v>17</v>
      </c>
      <c r="CB24" s="136" cm="1">
        <f t="array" aca="1" ref="CB24" ca="1">RANK(INDIRECT("'"&amp;_xlfn.CONCAT("alpha ",CB$2)&amp;"'!"&amp;_xlfn.CONCAT(CB$84,$D106)),INDIRECT("'"&amp;_xlfn.CONCAT("alpha ",CB$2)&amp;"'!"&amp;_xlfn.CONCAT("B",$D106)):INDIRECT("'"&amp;_xlfn.CONCAT("alpha ",CB$2)&amp;"'!"&amp;_xlfn.CONCAT("AA",$D106)))</f>
        <v>5</v>
      </c>
      <c r="CC24" s="125" cm="1">
        <f t="array" aca="1" ref="CC24" ca="1">RANK(INDIRECT("'"&amp;_xlfn.CONCAT("alpha ",CC$2)&amp;"'!"&amp;_xlfn.CONCAT(CC$84,$D106)),INDIRECT("'"&amp;_xlfn.CONCAT("alpha ",CC$2)&amp;"'!"&amp;_xlfn.CONCAT("B",$D106)):INDIRECT("'"&amp;_xlfn.CONCAT("alpha ",CC$2)&amp;"'!"&amp;_xlfn.CONCAT("AA",$D106)))</f>
        <v>6</v>
      </c>
      <c r="CD24" s="125" cm="1">
        <f t="array" aca="1" ref="CD24" ca="1">RANK(INDIRECT("'"&amp;_xlfn.CONCAT("alpha ",CD$2)&amp;"'!"&amp;_xlfn.CONCAT(CD$84,$D106)),INDIRECT("'"&amp;_xlfn.CONCAT("alpha ",CD$2)&amp;"'!"&amp;_xlfn.CONCAT("B",$D106)):INDIRECT("'"&amp;_xlfn.CONCAT("alpha ",CD$2)&amp;"'!"&amp;_xlfn.CONCAT("AA",$D106)))</f>
        <v>18</v>
      </c>
      <c r="CE24" s="143" cm="1">
        <f t="array" aca="1" ref="CE24" ca="1">RANK(INDIRECT("'"&amp;_xlfn.CONCAT("alpha ",CE$2)&amp;"'!"&amp;_xlfn.CONCAT(CE$84,$D106)),INDIRECT("'"&amp;_xlfn.CONCAT("alpha ",CE$2)&amp;"'!"&amp;_xlfn.CONCAT("B",$D106)):INDIRECT("'"&amp;_xlfn.CONCAT("alpha ",CE$2)&amp;"'!"&amp;_xlfn.CONCAT("AA",$D106)))</f>
        <v>19</v>
      </c>
      <c r="CF24" s="136" cm="1">
        <f t="array" aca="1" ref="CF24" ca="1">RANK(INDIRECT("'"&amp;_xlfn.CONCAT("alpha ",CF$2)&amp;"'!"&amp;_xlfn.CONCAT(CF$84,$D106)),INDIRECT("'"&amp;_xlfn.CONCAT("alpha ",CF$2)&amp;"'!"&amp;_xlfn.CONCAT("B",$D106)):INDIRECT("'"&amp;_xlfn.CONCAT("alpha ",CF$2)&amp;"'!"&amp;_xlfn.CONCAT("AA",$D106)))</f>
        <v>13</v>
      </c>
      <c r="CG24" s="125" cm="1">
        <f t="array" aca="1" ref="CG24" ca="1">RANK(INDIRECT("'"&amp;_xlfn.CONCAT("alpha ",CG$2)&amp;"'!"&amp;_xlfn.CONCAT(CG$84,$D106)),INDIRECT("'"&amp;_xlfn.CONCAT("alpha ",CG$2)&amp;"'!"&amp;_xlfn.CONCAT("B",$D106)):INDIRECT("'"&amp;_xlfn.CONCAT("alpha ",CG$2)&amp;"'!"&amp;_xlfn.CONCAT("AA",$D106)))</f>
        <v>13</v>
      </c>
      <c r="CH24" s="125" cm="1">
        <f t="array" aca="1" ref="CH24" ca="1">RANK(INDIRECT("'"&amp;_xlfn.CONCAT("alpha ",CH$2)&amp;"'!"&amp;_xlfn.CONCAT(CH$84,$D106)),INDIRECT("'"&amp;_xlfn.CONCAT("alpha ",CH$2)&amp;"'!"&amp;_xlfn.CONCAT("B",$D106)):INDIRECT("'"&amp;_xlfn.CONCAT("alpha ",CH$2)&amp;"'!"&amp;_xlfn.CONCAT("AA",$D106)))</f>
        <v>6</v>
      </c>
      <c r="CI24" s="143" cm="1">
        <f t="array" aca="1" ref="CI24" ca="1">RANK(INDIRECT("'"&amp;_xlfn.CONCAT("alpha ",CI$2)&amp;"'!"&amp;_xlfn.CONCAT(CI$84,$D106)),INDIRECT("'"&amp;_xlfn.CONCAT("alpha ",CI$2)&amp;"'!"&amp;_xlfn.CONCAT("B",$D106)):INDIRECT("'"&amp;_xlfn.CONCAT("alpha ",CI$2)&amp;"'!"&amp;_xlfn.CONCAT("AA",$D106)))</f>
        <v>8</v>
      </c>
      <c r="CJ24" s="136" cm="1">
        <f t="array" aca="1" ref="CJ24" ca="1">RANK(INDIRECT("'"&amp;_xlfn.CONCAT("alpha ",CJ$2)&amp;"'!"&amp;_xlfn.CONCAT(CJ$84,$D106)),INDIRECT("'"&amp;_xlfn.CONCAT("alpha ",CJ$2)&amp;"'!"&amp;_xlfn.CONCAT("B",$D106)):INDIRECT("'"&amp;_xlfn.CONCAT("alpha ",CJ$2)&amp;"'!"&amp;_xlfn.CONCAT("AA",$D106)))</f>
        <v>26</v>
      </c>
      <c r="CK24" s="125" cm="1">
        <f t="array" aca="1" ref="CK24" ca="1">RANK(INDIRECT("'"&amp;_xlfn.CONCAT("alpha ",CK$2)&amp;"'!"&amp;_xlfn.CONCAT(CK$84,$D106)),INDIRECT("'"&amp;_xlfn.CONCAT("alpha ",CK$2)&amp;"'!"&amp;_xlfn.CONCAT("B",$D106)):INDIRECT("'"&amp;_xlfn.CONCAT("alpha ",CK$2)&amp;"'!"&amp;_xlfn.CONCAT("AA",$D106)))</f>
        <v>24</v>
      </c>
      <c r="CL24" s="125" cm="1">
        <f t="array" aca="1" ref="CL24" ca="1">RANK(INDIRECT("'"&amp;_xlfn.CONCAT("alpha ",CL$2)&amp;"'!"&amp;_xlfn.CONCAT(CL$84,$D106)),INDIRECT("'"&amp;_xlfn.CONCAT("alpha ",CL$2)&amp;"'!"&amp;_xlfn.CONCAT("B",$D106)):INDIRECT("'"&amp;_xlfn.CONCAT("alpha ",CL$2)&amp;"'!"&amp;_xlfn.CONCAT("AA",$D106)))</f>
        <v>24</v>
      </c>
      <c r="CM24" s="143" cm="1">
        <f t="array" aca="1" ref="CM24" ca="1">RANK(INDIRECT("'"&amp;_xlfn.CONCAT("alpha ",CM$2)&amp;"'!"&amp;_xlfn.CONCAT(CM$84,$D106)),INDIRECT("'"&amp;_xlfn.CONCAT("alpha ",CM$2)&amp;"'!"&amp;_xlfn.CONCAT("B",$D106)):INDIRECT("'"&amp;_xlfn.CONCAT("alpha ",CM$2)&amp;"'!"&amp;_xlfn.CONCAT("AA",$D106)))</f>
        <v>20</v>
      </c>
      <c r="CN24" s="136" cm="1">
        <f t="array" aca="1" ref="CN24" ca="1">RANK(INDIRECT("'"&amp;_xlfn.CONCAT("alpha ",CN$2)&amp;"'!"&amp;_xlfn.CONCAT(CN$84,$D106)),INDIRECT("'"&amp;_xlfn.CONCAT("alpha ",CN$2)&amp;"'!"&amp;_xlfn.CONCAT("B",$D106)):INDIRECT("'"&amp;_xlfn.CONCAT("alpha ",CN$2)&amp;"'!"&amp;_xlfn.CONCAT("AA",$D106)))</f>
        <v>7</v>
      </c>
      <c r="CO24" s="125" cm="1">
        <f t="array" aca="1" ref="CO24" ca="1">RANK(INDIRECT("'"&amp;_xlfn.CONCAT("alpha ",CO$2)&amp;"'!"&amp;_xlfn.CONCAT(CO$84,$D106)),INDIRECT("'"&amp;_xlfn.CONCAT("alpha ",CO$2)&amp;"'!"&amp;_xlfn.CONCAT("B",$D106)):INDIRECT("'"&amp;_xlfn.CONCAT("alpha ",CO$2)&amp;"'!"&amp;_xlfn.CONCAT("AA",$D106)))</f>
        <v>5</v>
      </c>
      <c r="CP24" s="125" cm="1">
        <f t="array" aca="1" ref="CP24" ca="1">RANK(INDIRECT("'"&amp;_xlfn.CONCAT("alpha ",CP$2)&amp;"'!"&amp;_xlfn.CONCAT(CP$84,$D106)),INDIRECT("'"&amp;_xlfn.CONCAT("alpha ",CP$2)&amp;"'!"&amp;_xlfn.CONCAT("B",$D106)):INDIRECT("'"&amp;_xlfn.CONCAT("alpha ",CP$2)&amp;"'!"&amp;_xlfn.CONCAT("AA",$D106)))</f>
        <v>13</v>
      </c>
      <c r="CQ24" s="134" cm="1">
        <f t="array" aca="1" ref="CQ24" ca="1">RANK(INDIRECT("'"&amp;_xlfn.CONCAT("alpha ",CQ$2)&amp;"'!"&amp;_xlfn.CONCAT(CQ$84,$D106)),INDIRECT("'"&amp;_xlfn.CONCAT("alpha ",CQ$2)&amp;"'!"&amp;_xlfn.CONCAT("B",$D106)):INDIRECT("'"&amp;_xlfn.CONCAT("alpha ",CQ$2)&amp;"'!"&amp;_xlfn.CONCAT("AA",$D106)))</f>
        <v>11</v>
      </c>
      <c r="CR24" s="142" cm="1">
        <f t="array" aca="1" ref="CR24" ca="1">RANK(INDIRECT("'"&amp;_xlfn.CONCAT("alpha ",CR$2)&amp;"'!"&amp;_xlfn.CONCAT(CR$84,$D106)),INDIRECT("'"&amp;_xlfn.CONCAT("alpha ",CR$2)&amp;"'!"&amp;_xlfn.CONCAT("B",$D106)):INDIRECT("'"&amp;_xlfn.CONCAT("alpha ",CR$2)&amp;"'!"&amp;_xlfn.CONCAT("AA",$D106)))</f>
        <v>15</v>
      </c>
      <c r="CS24" s="125" cm="1">
        <f t="array" aca="1" ref="CS24" ca="1">RANK(INDIRECT("'"&amp;_xlfn.CONCAT("alpha ",CS$2)&amp;"'!"&amp;_xlfn.CONCAT(CS$84,$D106)),INDIRECT("'"&amp;_xlfn.CONCAT("alpha ",CS$2)&amp;"'!"&amp;_xlfn.CONCAT("B",$D106)):INDIRECT("'"&amp;_xlfn.CONCAT("alpha ",CS$2)&amp;"'!"&amp;_xlfn.CONCAT("AA",$D106)))</f>
        <v>15</v>
      </c>
      <c r="CT24" s="125" cm="1">
        <f t="array" aca="1" ref="CT24" ca="1">RANK(INDIRECT("'"&amp;_xlfn.CONCAT("alpha ",CT$2)&amp;"'!"&amp;_xlfn.CONCAT(CT$84,$D106)),INDIRECT("'"&amp;_xlfn.CONCAT("alpha ",CT$2)&amp;"'!"&amp;_xlfn.CONCAT("B",$D106)):INDIRECT("'"&amp;_xlfn.CONCAT("alpha ",CT$2)&amp;"'!"&amp;_xlfn.CONCAT("AA",$D106)))</f>
        <v>7</v>
      </c>
      <c r="CU24" s="143" cm="1">
        <f t="array" aca="1" ref="CU24" ca="1">RANK(INDIRECT("'"&amp;_xlfn.CONCAT("alpha ",CU$2)&amp;"'!"&amp;_xlfn.CONCAT(CU$84,$D106)),INDIRECT("'"&amp;_xlfn.CONCAT("alpha ",CU$2)&amp;"'!"&amp;_xlfn.CONCAT("B",$D106)):INDIRECT("'"&amp;_xlfn.CONCAT("alpha ",CU$2)&amp;"'!"&amp;_xlfn.CONCAT("AA",$D106)))</f>
        <v>9</v>
      </c>
      <c r="CV24" s="136" cm="1">
        <f t="array" aca="1" ref="CV24" ca="1">RANK(INDIRECT("'"&amp;_xlfn.CONCAT("alpha ",CV$2)&amp;"'!"&amp;_xlfn.CONCAT(CV$84,$D106)),INDIRECT("'"&amp;_xlfn.CONCAT("alpha ",CV$2)&amp;"'!"&amp;_xlfn.CONCAT("B",$D106)):INDIRECT("'"&amp;_xlfn.CONCAT("alpha ",CV$2)&amp;"'!"&amp;_xlfn.CONCAT("AA",$D106)))</f>
        <v>25</v>
      </c>
      <c r="CW24" s="125" cm="1">
        <f t="array" aca="1" ref="CW24" ca="1">RANK(INDIRECT("'"&amp;_xlfn.CONCAT("alpha ",CW$2)&amp;"'!"&amp;_xlfn.CONCAT(CW$84,$D106)),INDIRECT("'"&amp;_xlfn.CONCAT("alpha ",CW$2)&amp;"'!"&amp;_xlfn.CONCAT("B",$D106)):INDIRECT("'"&amp;_xlfn.CONCAT("alpha ",CW$2)&amp;"'!"&amp;_xlfn.CONCAT("AA",$D106)))</f>
        <v>23</v>
      </c>
      <c r="CX24" s="125" cm="1">
        <f t="array" aca="1" ref="CX24" ca="1">RANK(INDIRECT("'"&amp;_xlfn.CONCAT("alpha ",CX$2)&amp;"'!"&amp;_xlfn.CONCAT(CX$84,$D106)),INDIRECT("'"&amp;_xlfn.CONCAT("alpha ",CX$2)&amp;"'!"&amp;_xlfn.CONCAT("B",$D106)):INDIRECT("'"&amp;_xlfn.CONCAT("alpha ",CX$2)&amp;"'!"&amp;_xlfn.CONCAT("AA",$D106)))</f>
        <v>26</v>
      </c>
      <c r="CY24" s="143" cm="1">
        <f t="array" aca="1" ref="CY24" ca="1">RANK(INDIRECT("'"&amp;_xlfn.CONCAT("alpha ",CY$2)&amp;"'!"&amp;_xlfn.CONCAT(CY$84,$D106)),INDIRECT("'"&amp;_xlfn.CONCAT("alpha ",CY$2)&amp;"'!"&amp;_xlfn.CONCAT("B",$D106)):INDIRECT("'"&amp;_xlfn.CONCAT("alpha ",CY$2)&amp;"'!"&amp;_xlfn.CONCAT("AA",$D106)))</f>
        <v>22</v>
      </c>
      <c r="CZ24" s="136" cm="1">
        <f t="array" aca="1" ref="CZ24" ca="1">RANK(INDIRECT("'"&amp;_xlfn.CONCAT("alpha ",CZ$2)&amp;"'!"&amp;_xlfn.CONCAT(CZ$84,$D106)),INDIRECT("'"&amp;_xlfn.CONCAT("alpha ",CZ$2)&amp;"'!"&amp;_xlfn.CONCAT("B",$D106)):INDIRECT("'"&amp;_xlfn.CONCAT("alpha ",CZ$2)&amp;"'!"&amp;_xlfn.CONCAT("AA",$D106)))</f>
        <v>1</v>
      </c>
      <c r="DA24" s="148" cm="1">
        <f t="array" aca="1" ref="DA24" ca="1">RANK(INDIRECT("'"&amp;_xlfn.CONCAT("alpha ",DA$2)&amp;"'!"&amp;_xlfn.CONCAT(DA$84,$D106)),INDIRECT("'"&amp;_xlfn.CONCAT("alpha ",DA$2)&amp;"'!"&amp;_xlfn.CONCAT("B",$D106)):INDIRECT("'"&amp;_xlfn.CONCAT("alpha ",DA$2)&amp;"'!"&amp;_xlfn.CONCAT("AA",$D106)))</f>
        <v>3</v>
      </c>
      <c r="DB24" s="148" cm="1">
        <f t="array" aca="1" ref="DB24" ca="1">RANK(INDIRECT("'"&amp;_xlfn.CONCAT("alpha ",DB$2)&amp;"'!"&amp;_xlfn.CONCAT(DB$84,$D106)),INDIRECT("'"&amp;_xlfn.CONCAT("alpha ",DB$2)&amp;"'!"&amp;_xlfn.CONCAT("B",$D106)):INDIRECT("'"&amp;_xlfn.CONCAT("alpha ",DB$2)&amp;"'!"&amp;_xlfn.CONCAT("AA",$D106)))</f>
        <v>19</v>
      </c>
      <c r="DC24" s="149" cm="1">
        <f t="array" aca="1" ref="DC24" ca="1">RANK(INDIRECT("'"&amp;_xlfn.CONCAT("alpha ",DC$2)&amp;"'!"&amp;_xlfn.CONCAT(DC$84,$D106)),INDIRECT("'"&amp;_xlfn.CONCAT("alpha ",DC$2)&amp;"'!"&amp;_xlfn.CONCAT("B",$D106)):INDIRECT("'"&amp;_xlfn.CONCAT("alpha ",DC$2)&amp;"'!"&amp;_xlfn.CONCAT("AA",$D106)))</f>
        <v>18</v>
      </c>
    </row>
    <row r="25" spans="1:107" ht="90" customHeight="1" x14ac:dyDescent="0.25">
      <c r="A25" s="22" t="str">
        <f>formatting!C24</f>
        <v>Kit</v>
      </c>
      <c r="B25" s="23" t="str">
        <f>formatting!D24</f>
        <v>C6</v>
      </c>
      <c r="C25" s="134"/>
      <c r="D25" s="142" cm="1">
        <f t="array" aca="1" ref="D25" ca="1">RANK(INDIRECT("'"&amp;_xlfn.CONCAT("alpha ",D$2)&amp;"'!"&amp;_xlfn.CONCAT(D$84,$D107)),INDIRECT("'"&amp;_xlfn.CONCAT("alpha ",D$2)&amp;"'!"&amp;_xlfn.CONCAT("B",$D107)):INDIRECT("'"&amp;_xlfn.CONCAT("alpha ",D$2)&amp;"'!"&amp;_xlfn.CONCAT("AA",$D107)))</f>
        <v>23</v>
      </c>
      <c r="E25" s="136" cm="1">
        <f t="array" aca="1" ref="E25" ca="1">RANK(INDIRECT("'"&amp;_xlfn.CONCAT("alpha ",E$2)&amp;"'!"&amp;_xlfn.CONCAT(E$84,$D107)),INDIRECT("'"&amp;_xlfn.CONCAT("alpha ",E$2)&amp;"'!"&amp;_xlfn.CONCAT("B",$D107)):INDIRECT("'"&amp;_xlfn.CONCAT("alpha ",E$2)&amp;"'!"&amp;_xlfn.CONCAT("AA",$D107)))</f>
        <v>22</v>
      </c>
      <c r="F25" s="136" cm="1">
        <f t="array" aca="1" ref="F25" ca="1">RANK(INDIRECT("'"&amp;_xlfn.CONCAT("alpha ",F$2)&amp;"'!"&amp;_xlfn.CONCAT(F$84,$D107)),INDIRECT("'"&amp;_xlfn.CONCAT("alpha ",F$2)&amp;"'!"&amp;_xlfn.CONCAT("B",$D107)):INDIRECT("'"&amp;_xlfn.CONCAT("alpha ",F$2)&amp;"'!"&amp;_xlfn.CONCAT("AA",$D107)))</f>
        <v>16</v>
      </c>
      <c r="G25" s="154" cm="1">
        <f t="array" aca="1" ref="G25" ca="1">RANK(INDIRECT("'"&amp;_xlfn.CONCAT("alpha ",G$2)&amp;"'!"&amp;_xlfn.CONCAT(G$84,$D107)),INDIRECT("'"&amp;_xlfn.CONCAT("alpha ",G$2)&amp;"'!"&amp;_xlfn.CONCAT("B",$D107)):INDIRECT("'"&amp;_xlfn.CONCAT("alpha ",G$2)&amp;"'!"&amp;_xlfn.CONCAT("AA",$D107)))</f>
        <v>19</v>
      </c>
      <c r="H25" s="142" cm="1">
        <f t="array" aca="1" ref="H25" ca="1">RANK(INDIRECT("'"&amp;_xlfn.CONCAT("alpha ",H$2)&amp;"'!"&amp;_xlfn.CONCAT(H$84,$D107)),INDIRECT("'"&amp;_xlfn.CONCAT("alpha ",H$2)&amp;"'!"&amp;_xlfn.CONCAT("B",$D107)):INDIRECT("'"&amp;_xlfn.CONCAT("alpha ",H$2)&amp;"'!"&amp;_xlfn.CONCAT("AA",$D107)))</f>
        <v>19</v>
      </c>
      <c r="I25" s="125" cm="1">
        <f t="array" aca="1" ref="I25" ca="1">RANK(INDIRECT("'"&amp;_xlfn.CONCAT("alpha ",I$2)&amp;"'!"&amp;_xlfn.CONCAT(I$84,$D107)),INDIRECT("'"&amp;_xlfn.CONCAT("alpha ",I$2)&amp;"'!"&amp;_xlfn.CONCAT("B",$D107)):INDIRECT("'"&amp;_xlfn.CONCAT("alpha ",I$2)&amp;"'!"&amp;_xlfn.CONCAT("AA",$D107)))</f>
        <v>25</v>
      </c>
      <c r="J25" s="125" cm="1">
        <f t="array" aca="1" ref="J25" ca="1">RANK(INDIRECT("'"&amp;_xlfn.CONCAT("alpha ",J$2)&amp;"'!"&amp;_xlfn.CONCAT(J$84,$D107)),INDIRECT("'"&amp;_xlfn.CONCAT("alpha ",J$2)&amp;"'!"&amp;_xlfn.CONCAT("B",$D107)):INDIRECT("'"&amp;_xlfn.CONCAT("alpha ",J$2)&amp;"'!"&amp;_xlfn.CONCAT("AA",$D107)))</f>
        <v>17</v>
      </c>
      <c r="K25" s="143" cm="1">
        <f t="array" aca="1" ref="K25" ca="1">RANK(INDIRECT("'"&amp;_xlfn.CONCAT("alpha ",K$2)&amp;"'!"&amp;_xlfn.CONCAT(K$84,$D107)),INDIRECT("'"&amp;_xlfn.CONCAT("alpha ",K$2)&amp;"'!"&amp;_xlfn.CONCAT("B",$D107)):INDIRECT("'"&amp;_xlfn.CONCAT("alpha ",K$2)&amp;"'!"&amp;_xlfn.CONCAT("AA",$D107)))</f>
        <v>24</v>
      </c>
      <c r="L25" s="136" cm="1">
        <f t="array" aca="1" ref="L25" ca="1">RANK(INDIRECT("'"&amp;_xlfn.CONCAT("alpha ",L$2)&amp;"'!"&amp;_xlfn.CONCAT(L$84,$D107)),INDIRECT("'"&amp;_xlfn.CONCAT("alpha ",L$2)&amp;"'!"&amp;_xlfn.CONCAT("B",$D107)):INDIRECT("'"&amp;_xlfn.CONCAT("alpha ",L$2)&amp;"'!"&amp;_xlfn.CONCAT("AA",$D107)))</f>
        <v>11</v>
      </c>
      <c r="M25" s="125" cm="1">
        <f t="array" aca="1" ref="M25" ca="1">RANK(INDIRECT("'"&amp;_xlfn.CONCAT("alpha ",M$2)&amp;"'!"&amp;_xlfn.CONCAT(M$84,$D107)),INDIRECT("'"&amp;_xlfn.CONCAT("alpha ",M$2)&amp;"'!"&amp;_xlfn.CONCAT("B",$D107)):INDIRECT("'"&amp;_xlfn.CONCAT("alpha ",M$2)&amp;"'!"&amp;_xlfn.CONCAT("AA",$D107)))</f>
        <v>17</v>
      </c>
      <c r="N25" s="125" cm="1">
        <f t="array" aca="1" ref="N25" ca="1">RANK(INDIRECT("'"&amp;_xlfn.CONCAT("alpha ",N$2)&amp;"'!"&amp;_xlfn.CONCAT(N$84,$D107)),INDIRECT("'"&amp;_xlfn.CONCAT("alpha ",N$2)&amp;"'!"&amp;_xlfn.CONCAT("B",$D107)):INDIRECT("'"&amp;_xlfn.CONCAT("alpha ",N$2)&amp;"'!"&amp;_xlfn.CONCAT("AA",$D107)))</f>
        <v>9</v>
      </c>
      <c r="O25" s="143" cm="1">
        <f t="array" aca="1" ref="O25" ca="1">RANK(INDIRECT("'"&amp;_xlfn.CONCAT("alpha ",O$2)&amp;"'!"&amp;_xlfn.CONCAT(O$84,$D107)),INDIRECT("'"&amp;_xlfn.CONCAT("alpha ",O$2)&amp;"'!"&amp;_xlfn.CONCAT("B",$D107)):INDIRECT("'"&amp;_xlfn.CONCAT("alpha ",O$2)&amp;"'!"&amp;_xlfn.CONCAT("AA",$D107)))</f>
        <v>15</v>
      </c>
      <c r="P25" s="136" cm="1">
        <f t="array" aca="1" ref="P25" ca="1">RANK(INDIRECT("'"&amp;_xlfn.CONCAT("alpha ",P$2)&amp;"'!"&amp;_xlfn.CONCAT(P$84,$D107)),INDIRECT("'"&amp;_xlfn.CONCAT("alpha ",P$2)&amp;"'!"&amp;_xlfn.CONCAT("B",$D107)):INDIRECT("'"&amp;_xlfn.CONCAT("alpha ",P$2)&amp;"'!"&amp;_xlfn.CONCAT("AA",$D107)))</f>
        <v>20</v>
      </c>
      <c r="Q25" s="125" cm="1">
        <f t="array" aca="1" ref="Q25" ca="1">RANK(INDIRECT("'"&amp;_xlfn.CONCAT("alpha ",Q$2)&amp;"'!"&amp;_xlfn.CONCAT(Q$84,$D107)),INDIRECT("'"&amp;_xlfn.CONCAT("alpha ",Q$2)&amp;"'!"&amp;_xlfn.CONCAT("B",$D107)):INDIRECT("'"&amp;_xlfn.CONCAT("alpha ",Q$2)&amp;"'!"&amp;_xlfn.CONCAT("AA",$D107)))</f>
        <v>19</v>
      </c>
      <c r="R25" s="125" cm="1">
        <f t="array" aca="1" ref="R25" ca="1">RANK(INDIRECT("'"&amp;_xlfn.CONCAT("alpha ",R$2)&amp;"'!"&amp;_xlfn.CONCAT(R$84,$D107)),INDIRECT("'"&amp;_xlfn.CONCAT("alpha ",R$2)&amp;"'!"&amp;_xlfn.CONCAT("B",$D107)):INDIRECT("'"&amp;_xlfn.CONCAT("alpha ",R$2)&amp;"'!"&amp;_xlfn.CONCAT("AA",$D107)))</f>
        <v>19</v>
      </c>
      <c r="S25" s="143" cm="1">
        <f t="array" aca="1" ref="S25" ca="1">RANK(INDIRECT("'"&amp;_xlfn.CONCAT("alpha ",S$2)&amp;"'!"&amp;_xlfn.CONCAT(S$84,$D107)),INDIRECT("'"&amp;_xlfn.CONCAT("alpha ",S$2)&amp;"'!"&amp;_xlfn.CONCAT("B",$D107)):INDIRECT("'"&amp;_xlfn.CONCAT("alpha ",S$2)&amp;"'!"&amp;_xlfn.CONCAT("AA",$D107)))</f>
        <v>17</v>
      </c>
      <c r="T25" s="136" cm="1">
        <f t="array" aca="1" ref="T25" ca="1">RANK(INDIRECT("'"&amp;_xlfn.CONCAT("alpha ",T$2)&amp;"'!"&amp;_xlfn.CONCAT(T$84,$D107)),INDIRECT("'"&amp;_xlfn.CONCAT("alpha ",T$2)&amp;"'!"&amp;_xlfn.CONCAT("B",$D107)):INDIRECT("'"&amp;_xlfn.CONCAT("alpha ",T$2)&amp;"'!"&amp;_xlfn.CONCAT("AA",$D107)))</f>
        <v>12</v>
      </c>
      <c r="U25" s="125" cm="1">
        <f t="array" aca="1" ref="U25" ca="1">RANK(INDIRECT("'"&amp;_xlfn.CONCAT("alpha ",U$2)&amp;"'!"&amp;_xlfn.CONCAT(U$84,$D107)),INDIRECT("'"&amp;_xlfn.CONCAT("alpha ",U$2)&amp;"'!"&amp;_xlfn.CONCAT("B",$D107)):INDIRECT("'"&amp;_xlfn.CONCAT("alpha ",U$2)&amp;"'!"&amp;_xlfn.CONCAT("AA",$D107)))</f>
        <v>20</v>
      </c>
      <c r="V25" s="125" cm="1">
        <f t="array" aca="1" ref="V25" ca="1">RANK(INDIRECT("'"&amp;_xlfn.CONCAT("alpha ",V$2)&amp;"'!"&amp;_xlfn.CONCAT(V$84,$D107)),INDIRECT("'"&amp;_xlfn.CONCAT("alpha ",V$2)&amp;"'!"&amp;_xlfn.CONCAT("B",$D107)):INDIRECT("'"&amp;_xlfn.CONCAT("alpha ",V$2)&amp;"'!"&amp;_xlfn.CONCAT("AA",$D107)))</f>
        <v>11</v>
      </c>
      <c r="W25" s="143" cm="1">
        <f t="array" aca="1" ref="W25" ca="1">RANK(INDIRECT("'"&amp;_xlfn.CONCAT("alpha ",W$2)&amp;"'!"&amp;_xlfn.CONCAT(W$84,$D107)),INDIRECT("'"&amp;_xlfn.CONCAT("alpha ",W$2)&amp;"'!"&amp;_xlfn.CONCAT("B",$D107)):INDIRECT("'"&amp;_xlfn.CONCAT("alpha ",W$2)&amp;"'!"&amp;_xlfn.CONCAT("AA",$D107)))</f>
        <v>21</v>
      </c>
      <c r="X25" s="136" cm="1">
        <f t="array" aca="1" ref="X25" ca="1">RANK(INDIRECT("'"&amp;_xlfn.CONCAT("alpha ",X$2)&amp;"'!"&amp;_xlfn.CONCAT(X$84,$D107)),INDIRECT("'"&amp;_xlfn.CONCAT("alpha ",X$2)&amp;"'!"&amp;_xlfn.CONCAT("B",$D107)):INDIRECT("'"&amp;_xlfn.CONCAT("alpha ",X$2)&amp;"'!"&amp;_xlfn.CONCAT("AA",$D107)))</f>
        <v>12</v>
      </c>
      <c r="Y25" s="125" cm="1">
        <f t="array" aca="1" ref="Y25" ca="1">RANK(INDIRECT("'"&amp;_xlfn.CONCAT("alpha ",Y$2)&amp;"'!"&amp;_xlfn.CONCAT(Y$84,$D107)),INDIRECT("'"&amp;_xlfn.CONCAT("alpha ",Y$2)&amp;"'!"&amp;_xlfn.CONCAT("B",$D107)):INDIRECT("'"&amp;_xlfn.CONCAT("alpha ",Y$2)&amp;"'!"&amp;_xlfn.CONCAT("AA",$D107)))</f>
        <v>15</v>
      </c>
      <c r="Z25" s="125" cm="1">
        <f t="array" aca="1" ref="Z25" ca="1">RANK(INDIRECT("'"&amp;_xlfn.CONCAT("alpha ",Z$2)&amp;"'!"&amp;_xlfn.CONCAT(Z$84,$D107)),INDIRECT("'"&amp;_xlfn.CONCAT("alpha ",Z$2)&amp;"'!"&amp;_xlfn.CONCAT("B",$D107)):INDIRECT("'"&amp;_xlfn.CONCAT("alpha ",Z$2)&amp;"'!"&amp;_xlfn.CONCAT("AA",$D107)))</f>
        <v>10</v>
      </c>
      <c r="AA25" s="143" cm="1">
        <f t="array" aca="1" ref="AA25" ca="1">RANK(INDIRECT("'"&amp;_xlfn.CONCAT("alpha ",AA$2)&amp;"'!"&amp;_xlfn.CONCAT(AA$84,$D107)),INDIRECT("'"&amp;_xlfn.CONCAT("alpha ",AA$2)&amp;"'!"&amp;_xlfn.CONCAT("B",$D107)):INDIRECT("'"&amp;_xlfn.CONCAT("alpha ",AA$2)&amp;"'!"&amp;_xlfn.CONCAT("AA",$D107)))</f>
        <v>10</v>
      </c>
      <c r="AB25" s="136" cm="1">
        <f t="array" aca="1" ref="AB25" ca="1">RANK(INDIRECT("'"&amp;_xlfn.CONCAT("alpha ",AB$2)&amp;"'!"&amp;_xlfn.CONCAT(AB$84,$D107)),INDIRECT("'"&amp;_xlfn.CONCAT("alpha ",AB$2)&amp;"'!"&amp;_xlfn.CONCAT("B",$D107)):INDIRECT("'"&amp;_xlfn.CONCAT("alpha ",AB$2)&amp;"'!"&amp;_xlfn.CONCAT("AA",$D107)))</f>
        <v>22</v>
      </c>
      <c r="AC25" s="125" cm="1">
        <f t="array" aca="1" ref="AC25" ca="1">RANK(INDIRECT("'"&amp;_xlfn.CONCAT("alpha ",AC$2)&amp;"'!"&amp;_xlfn.CONCAT(AC$84,$D107)),INDIRECT("'"&amp;_xlfn.CONCAT("alpha ",AC$2)&amp;"'!"&amp;_xlfn.CONCAT("B",$D107)):INDIRECT("'"&amp;_xlfn.CONCAT("alpha ",AC$2)&amp;"'!"&amp;_xlfn.CONCAT("AA",$D107)))</f>
        <v>23</v>
      </c>
      <c r="AD25" s="125" cm="1">
        <f t="array" aca="1" ref="AD25" ca="1">RANK(INDIRECT("'"&amp;_xlfn.CONCAT("alpha ",AD$2)&amp;"'!"&amp;_xlfn.CONCAT(AD$84,$D107)),INDIRECT("'"&amp;_xlfn.CONCAT("alpha ",AD$2)&amp;"'!"&amp;_xlfn.CONCAT("B",$D107)):INDIRECT("'"&amp;_xlfn.CONCAT("alpha ",AD$2)&amp;"'!"&amp;_xlfn.CONCAT("AA",$D107)))</f>
        <v>20</v>
      </c>
      <c r="AE25" s="143" cm="1">
        <f t="array" aca="1" ref="AE25" ca="1">RANK(INDIRECT("'"&amp;_xlfn.CONCAT("alpha ",AE$2)&amp;"'!"&amp;_xlfn.CONCAT(AE$84,$D107)),INDIRECT("'"&amp;_xlfn.CONCAT("alpha ",AE$2)&amp;"'!"&amp;_xlfn.CONCAT("B",$D107)):INDIRECT("'"&amp;_xlfn.CONCAT("alpha ",AE$2)&amp;"'!"&amp;_xlfn.CONCAT("AA",$D107)))</f>
        <v>20</v>
      </c>
      <c r="AF25" s="136" cm="1">
        <f t="array" aca="1" ref="AF25" ca="1">RANK(INDIRECT("'"&amp;_xlfn.CONCAT("alpha ",AF$2)&amp;"'!"&amp;_xlfn.CONCAT(AF$84,$D107)),INDIRECT("'"&amp;_xlfn.CONCAT("alpha ",AF$2)&amp;"'!"&amp;_xlfn.CONCAT("B",$D107)):INDIRECT("'"&amp;_xlfn.CONCAT("alpha ",AF$2)&amp;"'!"&amp;_xlfn.CONCAT("AA",$D107)))</f>
        <v>21</v>
      </c>
      <c r="AG25" s="125" cm="1">
        <f t="array" aca="1" ref="AG25" ca="1">RANK(INDIRECT("'"&amp;_xlfn.CONCAT("alpha ",AG$2)&amp;"'!"&amp;_xlfn.CONCAT(AG$84,$D107)),INDIRECT("'"&amp;_xlfn.CONCAT("alpha ",AG$2)&amp;"'!"&amp;_xlfn.CONCAT("B",$D107)):INDIRECT("'"&amp;_xlfn.CONCAT("alpha ",AG$2)&amp;"'!"&amp;_xlfn.CONCAT("AA",$D107)))</f>
        <v>26</v>
      </c>
      <c r="AH25" s="125" cm="1">
        <f t="array" aca="1" ref="AH25" ca="1">RANK(INDIRECT("'"&amp;_xlfn.CONCAT("alpha ",AH$2)&amp;"'!"&amp;_xlfn.CONCAT(AH$84,$D107)),INDIRECT("'"&amp;_xlfn.CONCAT("alpha ",AH$2)&amp;"'!"&amp;_xlfn.CONCAT("B",$D107)):INDIRECT("'"&amp;_xlfn.CONCAT("alpha ",AH$2)&amp;"'!"&amp;_xlfn.CONCAT("AA",$D107)))</f>
        <v>18</v>
      </c>
      <c r="AI25" s="143" cm="1">
        <f t="array" aca="1" ref="AI25" ca="1">RANK(INDIRECT("'"&amp;_xlfn.CONCAT("alpha ",AI$2)&amp;"'!"&amp;_xlfn.CONCAT(AI$84,$D107)),INDIRECT("'"&amp;_xlfn.CONCAT("alpha ",AI$2)&amp;"'!"&amp;_xlfn.CONCAT("B",$D107)):INDIRECT("'"&amp;_xlfn.CONCAT("alpha ",AI$2)&amp;"'!"&amp;_xlfn.CONCAT("AA",$D107)))</f>
        <v>25</v>
      </c>
      <c r="AJ25" s="136" cm="1">
        <f t="array" aca="1" ref="AJ25" ca="1">RANK(INDIRECT("'"&amp;_xlfn.CONCAT("alpha ",AJ$2)&amp;"'!"&amp;_xlfn.CONCAT(AJ$84,$D107)),INDIRECT("'"&amp;_xlfn.CONCAT("alpha ",AJ$2)&amp;"'!"&amp;_xlfn.CONCAT("B",$D107)):INDIRECT("'"&amp;_xlfn.CONCAT("alpha ",AJ$2)&amp;"'!"&amp;_xlfn.CONCAT("AA",$D107)))</f>
        <v>7</v>
      </c>
      <c r="AK25" s="125" cm="1">
        <f t="array" aca="1" ref="AK25" ca="1">RANK(INDIRECT("'"&amp;_xlfn.CONCAT("alpha ",AK$2)&amp;"'!"&amp;_xlfn.CONCAT(AK$84,$D107)),INDIRECT("'"&amp;_xlfn.CONCAT("alpha ",AK$2)&amp;"'!"&amp;_xlfn.CONCAT("B",$D107)):INDIRECT("'"&amp;_xlfn.CONCAT("alpha ",AK$2)&amp;"'!"&amp;_xlfn.CONCAT("AA",$D107)))</f>
        <v>16</v>
      </c>
      <c r="AL25" s="125" cm="1">
        <f t="array" aca="1" ref="AL25" ca="1">RANK(INDIRECT("'"&amp;_xlfn.CONCAT("alpha ",AL$2)&amp;"'!"&amp;_xlfn.CONCAT(AL$84,$D107)),INDIRECT("'"&amp;_xlfn.CONCAT("alpha ",AL$2)&amp;"'!"&amp;_xlfn.CONCAT("B",$D107)):INDIRECT("'"&amp;_xlfn.CONCAT("alpha ",AL$2)&amp;"'!"&amp;_xlfn.CONCAT("AA",$D107)))</f>
        <v>7</v>
      </c>
      <c r="AM25" s="143" cm="1">
        <f t="array" aca="1" ref="AM25" ca="1">RANK(INDIRECT("'"&amp;_xlfn.CONCAT("alpha ",AM$2)&amp;"'!"&amp;_xlfn.CONCAT(AM$84,$D107)),INDIRECT("'"&amp;_xlfn.CONCAT("alpha ",AM$2)&amp;"'!"&amp;_xlfn.CONCAT("B",$D107)):INDIRECT("'"&amp;_xlfn.CONCAT("alpha ",AM$2)&amp;"'!"&amp;_xlfn.CONCAT("AA",$D107)))</f>
        <v>13</v>
      </c>
      <c r="AN25" s="136" cm="1">
        <f t="array" aca="1" ref="AN25" ca="1">RANK(INDIRECT("'"&amp;_xlfn.CONCAT("alpha ",AN$2)&amp;"'!"&amp;_xlfn.CONCAT(AN$84,$D107)),INDIRECT("'"&amp;_xlfn.CONCAT("alpha ",AN$2)&amp;"'!"&amp;_xlfn.CONCAT("B",$D107)):INDIRECT("'"&amp;_xlfn.CONCAT("alpha ",AN$2)&amp;"'!"&amp;_xlfn.CONCAT("AA",$D107)))</f>
        <v>10</v>
      </c>
      <c r="AO25" s="125" cm="1">
        <f t="array" aca="1" ref="AO25" ca="1">RANK(INDIRECT("'"&amp;_xlfn.CONCAT("alpha ",AO$2)&amp;"'!"&amp;_xlfn.CONCAT(AO$84,$D107)),INDIRECT("'"&amp;_xlfn.CONCAT("alpha ",AO$2)&amp;"'!"&amp;_xlfn.CONCAT("B",$D107)):INDIRECT("'"&amp;_xlfn.CONCAT("alpha ",AO$2)&amp;"'!"&amp;_xlfn.CONCAT("AA",$D107)))</f>
        <v>7</v>
      </c>
      <c r="AP25" s="125" cm="1">
        <f t="array" aca="1" ref="AP25" ca="1">RANK(INDIRECT("'"&amp;_xlfn.CONCAT("alpha ",AP$2)&amp;"'!"&amp;_xlfn.CONCAT(AP$84,$D107)),INDIRECT("'"&amp;_xlfn.CONCAT("alpha ",AP$2)&amp;"'!"&amp;_xlfn.CONCAT("B",$D107)):INDIRECT("'"&amp;_xlfn.CONCAT("alpha ",AP$2)&amp;"'!"&amp;_xlfn.CONCAT("AA",$D107)))</f>
        <v>21</v>
      </c>
      <c r="AQ25" s="143" cm="1">
        <f t="array" aca="1" ref="AQ25" ca="1">RANK(INDIRECT("'"&amp;_xlfn.CONCAT("alpha ",AQ$2)&amp;"'!"&amp;_xlfn.CONCAT(AQ$84,$D107)),INDIRECT("'"&amp;_xlfn.CONCAT("alpha ",AQ$2)&amp;"'!"&amp;_xlfn.CONCAT("B",$D107)):INDIRECT("'"&amp;_xlfn.CONCAT("alpha ",AQ$2)&amp;"'!"&amp;_xlfn.CONCAT("AA",$D107)))</f>
        <v>11</v>
      </c>
      <c r="AR25" s="136" cm="1">
        <f t="array" aca="1" ref="AR25" ca="1">RANK(INDIRECT("'"&amp;_xlfn.CONCAT("alpha ",AR$2)&amp;"'!"&amp;_xlfn.CONCAT(AR$84,$D107)),INDIRECT("'"&amp;_xlfn.CONCAT("alpha ",AR$2)&amp;"'!"&amp;_xlfn.CONCAT("B",$D107)):INDIRECT("'"&amp;_xlfn.CONCAT("alpha ",AR$2)&amp;"'!"&amp;_xlfn.CONCAT("AA",$D107)))</f>
        <v>3</v>
      </c>
      <c r="AS25" s="125" cm="1">
        <f t="array" aca="1" ref="AS25" ca="1">RANK(INDIRECT("'"&amp;_xlfn.CONCAT("alpha ",AS$2)&amp;"'!"&amp;_xlfn.CONCAT(AS$84,$D107)),INDIRECT("'"&amp;_xlfn.CONCAT("alpha ",AS$2)&amp;"'!"&amp;_xlfn.CONCAT("B",$D107)):INDIRECT("'"&amp;_xlfn.CONCAT("alpha ",AS$2)&amp;"'!"&amp;_xlfn.CONCAT("AA",$D107)))</f>
        <v>5</v>
      </c>
      <c r="AT25" s="125" cm="1">
        <f t="array" aca="1" ref="AT25" ca="1">RANK(INDIRECT("'"&amp;_xlfn.CONCAT("alpha ",AT$2)&amp;"'!"&amp;_xlfn.CONCAT(AT$84,$D107)),INDIRECT("'"&amp;_xlfn.CONCAT("alpha ",AT$2)&amp;"'!"&amp;_xlfn.CONCAT("B",$D107)):INDIRECT("'"&amp;_xlfn.CONCAT("alpha ",AT$2)&amp;"'!"&amp;_xlfn.CONCAT("AA",$D107)))</f>
        <v>3</v>
      </c>
      <c r="AU25" s="143" cm="1">
        <f t="array" aca="1" ref="AU25" ca="1">RANK(INDIRECT("'"&amp;_xlfn.CONCAT("alpha ",AU$2)&amp;"'!"&amp;_xlfn.CONCAT(AU$84,$D107)),INDIRECT("'"&amp;_xlfn.CONCAT("alpha ",AU$2)&amp;"'!"&amp;_xlfn.CONCAT("B",$D107)):INDIRECT("'"&amp;_xlfn.CONCAT("alpha ",AU$2)&amp;"'!"&amp;_xlfn.CONCAT("AA",$D107)))</f>
        <v>4</v>
      </c>
      <c r="AV25" s="136" cm="1">
        <f t="array" aca="1" ref="AV25" ca="1">RANK(INDIRECT("'"&amp;_xlfn.CONCAT("alpha ",AV$2)&amp;"'!"&amp;_xlfn.CONCAT(AV$84,$D107)),INDIRECT("'"&amp;_xlfn.CONCAT("alpha ",AV$2)&amp;"'!"&amp;_xlfn.CONCAT("B",$D107)):INDIRECT("'"&amp;_xlfn.CONCAT("alpha ",AV$2)&amp;"'!"&amp;_xlfn.CONCAT("AA",$D107)))</f>
        <v>3</v>
      </c>
      <c r="AW25" s="125" cm="1">
        <f t="array" aca="1" ref="AW25" ca="1">RANK(INDIRECT("'"&amp;_xlfn.CONCAT("alpha ",AW$2)&amp;"'!"&amp;_xlfn.CONCAT(AW$84,$D107)),INDIRECT("'"&amp;_xlfn.CONCAT("alpha ",AW$2)&amp;"'!"&amp;_xlfn.CONCAT("B",$D107)):INDIRECT("'"&amp;_xlfn.CONCAT("alpha ",AW$2)&amp;"'!"&amp;_xlfn.CONCAT("AA",$D107)))</f>
        <v>6</v>
      </c>
      <c r="AX25" s="125" cm="1">
        <f t="array" aca="1" ref="AX25" ca="1">RANK(INDIRECT("'"&amp;_xlfn.CONCAT("alpha ",AX$2)&amp;"'!"&amp;_xlfn.CONCAT(AX$84,$D107)),INDIRECT("'"&amp;_xlfn.CONCAT("alpha ",AX$2)&amp;"'!"&amp;_xlfn.CONCAT("B",$D107)):INDIRECT("'"&amp;_xlfn.CONCAT("alpha ",AX$2)&amp;"'!"&amp;_xlfn.CONCAT("AA",$D107)))</f>
        <v>6</v>
      </c>
      <c r="AY25" s="143" cm="1">
        <f t="array" aca="1" ref="AY25" ca="1">RANK(INDIRECT("'"&amp;_xlfn.CONCAT("alpha ",AY$2)&amp;"'!"&amp;_xlfn.CONCAT(AY$84,$D107)),INDIRECT("'"&amp;_xlfn.CONCAT("alpha ",AY$2)&amp;"'!"&amp;_xlfn.CONCAT("B",$D107)):INDIRECT("'"&amp;_xlfn.CONCAT("alpha ",AY$2)&amp;"'!"&amp;_xlfn.CONCAT("AA",$D107)))</f>
        <v>6</v>
      </c>
      <c r="AZ25" s="136" cm="1">
        <f t="array" aca="1" ref="AZ25" ca="1">RANK(INDIRECT("'"&amp;_xlfn.CONCAT("alpha ",AZ$2)&amp;"'!"&amp;_xlfn.CONCAT(AZ$84,$D107)),INDIRECT("'"&amp;_xlfn.CONCAT("alpha ",AZ$2)&amp;"'!"&amp;_xlfn.CONCAT("B",$D107)):INDIRECT("'"&amp;_xlfn.CONCAT("alpha ",AZ$2)&amp;"'!"&amp;_xlfn.CONCAT("AA",$D107)))</f>
        <v>14</v>
      </c>
      <c r="BA25" s="125" cm="1">
        <f t="array" aca="1" ref="BA25" ca="1">RANK(INDIRECT("'"&amp;_xlfn.CONCAT("alpha ",BA$2)&amp;"'!"&amp;_xlfn.CONCAT(BA$84,$D107)),INDIRECT("'"&amp;_xlfn.CONCAT("alpha ",BA$2)&amp;"'!"&amp;_xlfn.CONCAT("B",$D107)):INDIRECT("'"&amp;_xlfn.CONCAT("alpha ",BA$2)&amp;"'!"&amp;_xlfn.CONCAT("AA",$D107)))</f>
        <v>8</v>
      </c>
      <c r="BB25" s="125" cm="1">
        <f t="array" aca="1" ref="BB25" ca="1">RANK(INDIRECT("'"&amp;_xlfn.CONCAT("alpha ",BB$2)&amp;"'!"&amp;_xlfn.CONCAT(BB$84,$D107)),INDIRECT("'"&amp;_xlfn.CONCAT("alpha ",BB$2)&amp;"'!"&amp;_xlfn.CONCAT("B",$D107)):INDIRECT("'"&amp;_xlfn.CONCAT("alpha ",BB$2)&amp;"'!"&amp;_xlfn.CONCAT("AA",$D107)))</f>
        <v>21</v>
      </c>
      <c r="BC25" s="143" cm="1">
        <f t="array" aca="1" ref="BC25" ca="1">RANK(INDIRECT("'"&amp;_xlfn.CONCAT("alpha ",BC$2)&amp;"'!"&amp;_xlfn.CONCAT(BC$84,$D107)),INDIRECT("'"&amp;_xlfn.CONCAT("alpha ",BC$2)&amp;"'!"&amp;_xlfn.CONCAT("B",$D107)):INDIRECT("'"&amp;_xlfn.CONCAT("alpha ",BC$2)&amp;"'!"&amp;_xlfn.CONCAT("AA",$D107)))</f>
        <v>11</v>
      </c>
      <c r="BD25" s="136" cm="1">
        <f t="array" aca="1" ref="BD25" ca="1">RANK(INDIRECT("'"&amp;_xlfn.CONCAT("alpha ",BD$2)&amp;"'!"&amp;_xlfn.CONCAT(BD$84,$D107)),INDIRECT("'"&amp;_xlfn.CONCAT("alpha ",BD$2)&amp;"'!"&amp;_xlfn.CONCAT("B",$D107)):INDIRECT("'"&amp;_xlfn.CONCAT("alpha ",BD$2)&amp;"'!"&amp;_xlfn.CONCAT("AA",$D107)))</f>
        <v>6</v>
      </c>
      <c r="BE25" s="125" cm="1">
        <f t="array" aca="1" ref="BE25" ca="1">RANK(INDIRECT("'"&amp;_xlfn.CONCAT("alpha ",BE$2)&amp;"'!"&amp;_xlfn.CONCAT(BE$84,$D107)),INDIRECT("'"&amp;_xlfn.CONCAT("alpha ",BE$2)&amp;"'!"&amp;_xlfn.CONCAT("B",$D107)):INDIRECT("'"&amp;_xlfn.CONCAT("alpha ",BE$2)&amp;"'!"&amp;_xlfn.CONCAT("AA",$D107)))</f>
        <v>4</v>
      </c>
      <c r="BF25" s="125" cm="1">
        <f t="array" aca="1" ref="BF25" ca="1">RANK(INDIRECT("'"&amp;_xlfn.CONCAT("alpha ",BF$2)&amp;"'!"&amp;_xlfn.CONCAT(BF$84,$D107)),INDIRECT("'"&amp;_xlfn.CONCAT("alpha ",BF$2)&amp;"'!"&amp;_xlfn.CONCAT("B",$D107)):INDIRECT("'"&amp;_xlfn.CONCAT("alpha ",BF$2)&amp;"'!"&amp;_xlfn.CONCAT("AA",$D107)))</f>
        <v>4</v>
      </c>
      <c r="BG25" s="143" cm="1">
        <f t="array" aca="1" ref="BG25" ca="1">RANK(INDIRECT("'"&amp;_xlfn.CONCAT("alpha ",BG$2)&amp;"'!"&amp;_xlfn.CONCAT(BG$84,$D107)),INDIRECT("'"&amp;_xlfn.CONCAT("alpha ",BG$2)&amp;"'!"&amp;_xlfn.CONCAT("B",$D107)):INDIRECT("'"&amp;_xlfn.CONCAT("alpha ",BG$2)&amp;"'!"&amp;_xlfn.CONCAT("AA",$D107)))</f>
        <v>3</v>
      </c>
      <c r="BH25" s="136" cm="1">
        <f t="array" aca="1" ref="BH25" ca="1">RANK(INDIRECT("'"&amp;_xlfn.CONCAT("alpha ",BH$2)&amp;"'!"&amp;_xlfn.CONCAT(BH$84,$D107)),INDIRECT("'"&amp;_xlfn.CONCAT("alpha ",BH$2)&amp;"'!"&amp;_xlfn.CONCAT("B",$D107)):INDIRECT("'"&amp;_xlfn.CONCAT("alpha ",BH$2)&amp;"'!"&amp;_xlfn.CONCAT("AA",$D107)))</f>
        <v>5</v>
      </c>
      <c r="BI25" s="125" cm="1">
        <f t="array" aca="1" ref="BI25" ca="1">RANK(INDIRECT("'"&amp;_xlfn.CONCAT("alpha ",BI$2)&amp;"'!"&amp;_xlfn.CONCAT(BI$84,$D107)),INDIRECT("'"&amp;_xlfn.CONCAT("alpha ",BI$2)&amp;"'!"&amp;_xlfn.CONCAT("B",$D107)):INDIRECT("'"&amp;_xlfn.CONCAT("alpha ",BI$2)&amp;"'!"&amp;_xlfn.CONCAT("AA",$D107)))</f>
        <v>2</v>
      </c>
      <c r="BJ25" s="125" cm="1">
        <f t="array" aca="1" ref="BJ25" ca="1">RANK(INDIRECT("'"&amp;_xlfn.CONCAT("alpha ",BJ$2)&amp;"'!"&amp;_xlfn.CONCAT(BJ$84,$D107)),INDIRECT("'"&amp;_xlfn.CONCAT("alpha ",BJ$2)&amp;"'!"&amp;_xlfn.CONCAT("B",$D107)):INDIRECT("'"&amp;_xlfn.CONCAT("alpha ",BJ$2)&amp;"'!"&amp;_xlfn.CONCAT("AA",$D107)))</f>
        <v>5</v>
      </c>
      <c r="BK25" s="143" cm="1">
        <f t="array" aca="1" ref="BK25" ca="1">RANK(INDIRECT("'"&amp;_xlfn.CONCAT("alpha ",BK$2)&amp;"'!"&amp;_xlfn.CONCAT(BK$84,$D107)),INDIRECT("'"&amp;_xlfn.CONCAT("alpha ",BK$2)&amp;"'!"&amp;_xlfn.CONCAT("B",$D107)):INDIRECT("'"&amp;_xlfn.CONCAT("alpha ",BK$2)&amp;"'!"&amp;_xlfn.CONCAT("AA",$D107)))</f>
        <v>1</v>
      </c>
      <c r="BL25" s="136" cm="1">
        <f t="array" aca="1" ref="BL25" ca="1">RANK(INDIRECT("'"&amp;_xlfn.CONCAT("alpha ",BL$2)&amp;"'!"&amp;_xlfn.CONCAT(BL$84,$D107)),INDIRECT("'"&amp;_xlfn.CONCAT("alpha ",BL$2)&amp;"'!"&amp;_xlfn.CONCAT("B",$D107)):INDIRECT("'"&amp;_xlfn.CONCAT("alpha ",BL$2)&amp;"'!"&amp;_xlfn.CONCAT("AA",$D107)))</f>
        <v>17</v>
      </c>
      <c r="BM25" s="125" cm="1">
        <f t="array" aca="1" ref="BM25" ca="1">RANK(INDIRECT("'"&amp;_xlfn.CONCAT("alpha ",BM$2)&amp;"'!"&amp;_xlfn.CONCAT(BM$84,$D107)),INDIRECT("'"&amp;_xlfn.CONCAT("alpha ",BM$2)&amp;"'!"&amp;_xlfn.CONCAT("B",$D107)):INDIRECT("'"&amp;_xlfn.CONCAT("alpha ",BM$2)&amp;"'!"&amp;_xlfn.CONCAT("AA",$D107)))</f>
        <v>10</v>
      </c>
      <c r="BN25" s="125" cm="1">
        <f t="array" aca="1" ref="BN25" ca="1">RANK(INDIRECT("'"&amp;_xlfn.CONCAT("alpha ",BN$2)&amp;"'!"&amp;_xlfn.CONCAT(BN$84,$D107)),INDIRECT("'"&amp;_xlfn.CONCAT("alpha ",BN$2)&amp;"'!"&amp;_xlfn.CONCAT("B",$D107)):INDIRECT("'"&amp;_xlfn.CONCAT("alpha ",BN$2)&amp;"'!"&amp;_xlfn.CONCAT("AA",$D107)))</f>
        <v>25</v>
      </c>
      <c r="BO25" s="143" cm="1">
        <f t="array" aca="1" ref="BO25" ca="1">RANK(INDIRECT("'"&amp;_xlfn.CONCAT("alpha ",BO$2)&amp;"'!"&amp;_xlfn.CONCAT(BO$84,$D107)),INDIRECT("'"&amp;_xlfn.CONCAT("alpha ",BO$2)&amp;"'!"&amp;_xlfn.CONCAT("B",$D107)):INDIRECT("'"&amp;_xlfn.CONCAT("alpha ",BO$2)&amp;"'!"&amp;_xlfn.CONCAT("AA",$D107)))</f>
        <v>23</v>
      </c>
      <c r="BP25" s="136" cm="1">
        <f t="array" aca="1" ref="BP25" ca="1">RANK(INDIRECT("'"&amp;_xlfn.CONCAT("alpha ",BP$2)&amp;"'!"&amp;_xlfn.CONCAT(BP$84,$D107)),INDIRECT("'"&amp;_xlfn.CONCAT("alpha ",BP$2)&amp;"'!"&amp;_xlfn.CONCAT("B",$D107)):INDIRECT("'"&amp;_xlfn.CONCAT("alpha ",BP$2)&amp;"'!"&amp;_xlfn.CONCAT("AA",$D107)))</f>
        <v>2</v>
      </c>
      <c r="BQ25" s="125" cm="1">
        <f t="array" aca="1" ref="BQ25" ca="1">RANK(INDIRECT("'"&amp;_xlfn.CONCAT("alpha ",BQ$2)&amp;"'!"&amp;_xlfn.CONCAT(BQ$84,$D107)),INDIRECT("'"&amp;_xlfn.CONCAT("alpha ",BQ$2)&amp;"'!"&amp;_xlfn.CONCAT("B",$D107)):INDIRECT("'"&amp;_xlfn.CONCAT("alpha ",BQ$2)&amp;"'!"&amp;_xlfn.CONCAT("AA",$D107)))</f>
        <v>3</v>
      </c>
      <c r="BR25" s="125" cm="1">
        <f t="array" aca="1" ref="BR25" ca="1">RANK(INDIRECT("'"&amp;_xlfn.CONCAT("alpha ",BR$2)&amp;"'!"&amp;_xlfn.CONCAT(BR$84,$D107)),INDIRECT("'"&amp;_xlfn.CONCAT("alpha ",BR$2)&amp;"'!"&amp;_xlfn.CONCAT("B",$D107)):INDIRECT("'"&amp;_xlfn.CONCAT("alpha ",BR$2)&amp;"'!"&amp;_xlfn.CONCAT("AA",$D107)))</f>
        <v>1</v>
      </c>
      <c r="BS25" s="143" cm="1">
        <f t="array" aca="1" ref="BS25" ca="1">RANK(INDIRECT("'"&amp;_xlfn.CONCAT("alpha ",BS$2)&amp;"'!"&amp;_xlfn.CONCAT(BS$84,$D107)),INDIRECT("'"&amp;_xlfn.CONCAT("alpha ",BS$2)&amp;"'!"&amp;_xlfn.CONCAT("B",$D107)):INDIRECT("'"&amp;_xlfn.CONCAT("alpha ",BS$2)&amp;"'!"&amp;_xlfn.CONCAT("AA",$D107)))</f>
        <v>2</v>
      </c>
      <c r="BT25" s="136" cm="1">
        <f t="array" aca="1" ref="BT25" ca="1">RANK(INDIRECT("'"&amp;_xlfn.CONCAT("alpha ",BT$2)&amp;"'!"&amp;_xlfn.CONCAT(BT$84,$D107)),INDIRECT("'"&amp;_xlfn.CONCAT("alpha ",BT$2)&amp;"'!"&amp;_xlfn.CONCAT("B",$D107)):INDIRECT("'"&amp;_xlfn.CONCAT("alpha ",BT$2)&amp;"'!"&amp;_xlfn.CONCAT("AA",$D107)))</f>
        <v>1</v>
      </c>
      <c r="BU25" s="125" cm="1">
        <f t="array" aca="1" ref="BU25" ca="1">RANK(INDIRECT("'"&amp;_xlfn.CONCAT("alpha ",BU$2)&amp;"'!"&amp;_xlfn.CONCAT(BU$84,$D107)),INDIRECT("'"&amp;_xlfn.CONCAT("alpha ",BU$2)&amp;"'!"&amp;_xlfn.CONCAT("B",$D107)):INDIRECT("'"&amp;_xlfn.CONCAT("alpha ",BU$2)&amp;"'!"&amp;_xlfn.CONCAT("AA",$D107)))</f>
        <v>1</v>
      </c>
      <c r="BV25" s="125" cm="1">
        <f t="array" aca="1" ref="BV25" ca="1">RANK(INDIRECT("'"&amp;_xlfn.CONCAT("alpha ",BV$2)&amp;"'!"&amp;_xlfn.CONCAT(BV$84,$D107)),INDIRECT("'"&amp;_xlfn.CONCAT("alpha ",BV$2)&amp;"'!"&amp;_xlfn.CONCAT("B",$D107)):INDIRECT("'"&amp;_xlfn.CONCAT("alpha ",BV$2)&amp;"'!"&amp;_xlfn.CONCAT("AA",$D107)))</f>
        <v>2</v>
      </c>
      <c r="BW25" s="143" cm="1">
        <f t="array" aca="1" ref="BW25" ca="1">RANK(INDIRECT("'"&amp;_xlfn.CONCAT("alpha ",BW$2)&amp;"'!"&amp;_xlfn.CONCAT(BW$84,$D107)),INDIRECT("'"&amp;_xlfn.CONCAT("alpha ",BW$2)&amp;"'!"&amp;_xlfn.CONCAT("B",$D107)):INDIRECT("'"&amp;_xlfn.CONCAT("alpha ",BW$2)&amp;"'!"&amp;_xlfn.CONCAT("AA",$D107)))</f>
        <v>5</v>
      </c>
      <c r="BX25" s="136" cm="1">
        <f t="array" aca="1" ref="BX25" ca="1">RANK(INDIRECT("'"&amp;_xlfn.CONCAT("alpha ",BX$2)&amp;"'!"&amp;_xlfn.CONCAT(BX$84,$D107)),INDIRECT("'"&amp;_xlfn.CONCAT("alpha ",BX$2)&amp;"'!"&amp;_xlfn.CONCAT("B",$D107)):INDIRECT("'"&amp;_xlfn.CONCAT("alpha ",BX$2)&amp;"'!"&amp;_xlfn.CONCAT("AA",$D107)))</f>
        <v>25</v>
      </c>
      <c r="BY25" s="125" cm="1">
        <f t="array" aca="1" ref="BY25" ca="1">RANK(INDIRECT("'"&amp;_xlfn.CONCAT("alpha ",BY$2)&amp;"'!"&amp;_xlfn.CONCAT(BY$84,$D107)),INDIRECT("'"&amp;_xlfn.CONCAT("alpha ",BY$2)&amp;"'!"&amp;_xlfn.CONCAT("B",$D107)):INDIRECT("'"&amp;_xlfn.CONCAT("alpha ",BY$2)&amp;"'!"&amp;_xlfn.CONCAT("AA",$D107)))</f>
        <v>21</v>
      </c>
      <c r="BZ25" s="125" cm="1">
        <f t="array" aca="1" ref="BZ25" ca="1">RANK(INDIRECT("'"&amp;_xlfn.CONCAT("alpha ",BZ$2)&amp;"'!"&amp;_xlfn.CONCAT(BZ$84,$D107)),INDIRECT("'"&amp;_xlfn.CONCAT("alpha ",BZ$2)&amp;"'!"&amp;_xlfn.CONCAT("B",$D107)):INDIRECT("'"&amp;_xlfn.CONCAT("alpha ",BZ$2)&amp;"'!"&amp;_xlfn.CONCAT("AA",$D107)))</f>
        <v>23</v>
      </c>
      <c r="CA25" s="143" cm="1">
        <f t="array" aca="1" ref="CA25" ca="1">RANK(INDIRECT("'"&amp;_xlfn.CONCAT("alpha ",CA$2)&amp;"'!"&amp;_xlfn.CONCAT(CA$84,$D107)),INDIRECT("'"&amp;_xlfn.CONCAT("alpha ",CA$2)&amp;"'!"&amp;_xlfn.CONCAT("B",$D107)):INDIRECT("'"&amp;_xlfn.CONCAT("alpha ",CA$2)&amp;"'!"&amp;_xlfn.CONCAT("AA",$D107)))</f>
        <v>18</v>
      </c>
      <c r="CB25" s="136" cm="1">
        <f t="array" aca="1" ref="CB25" ca="1">RANK(INDIRECT("'"&amp;_xlfn.CONCAT("alpha ",CB$2)&amp;"'!"&amp;_xlfn.CONCAT(CB$84,$D107)),INDIRECT("'"&amp;_xlfn.CONCAT("alpha ",CB$2)&amp;"'!"&amp;_xlfn.CONCAT("B",$D107)):INDIRECT("'"&amp;_xlfn.CONCAT("alpha ",CB$2)&amp;"'!"&amp;_xlfn.CONCAT("AA",$D107)))</f>
        <v>9</v>
      </c>
      <c r="CC25" s="125" cm="1">
        <f t="array" aca="1" ref="CC25" ca="1">RANK(INDIRECT("'"&amp;_xlfn.CONCAT("alpha ",CC$2)&amp;"'!"&amp;_xlfn.CONCAT(CC$84,$D107)),INDIRECT("'"&amp;_xlfn.CONCAT("alpha ",CC$2)&amp;"'!"&amp;_xlfn.CONCAT("B",$D107)):INDIRECT("'"&amp;_xlfn.CONCAT("alpha ",CC$2)&amp;"'!"&amp;_xlfn.CONCAT("AA",$D107)))</f>
        <v>12</v>
      </c>
      <c r="CD25" s="125" cm="1">
        <f t="array" aca="1" ref="CD25" ca="1">RANK(INDIRECT("'"&amp;_xlfn.CONCAT("alpha ",CD$2)&amp;"'!"&amp;_xlfn.CONCAT(CD$84,$D107)),INDIRECT("'"&amp;_xlfn.CONCAT("alpha ",CD$2)&amp;"'!"&amp;_xlfn.CONCAT("B",$D107)):INDIRECT("'"&amp;_xlfn.CONCAT("alpha ",CD$2)&amp;"'!"&amp;_xlfn.CONCAT("AA",$D107)))</f>
        <v>14</v>
      </c>
      <c r="CE25" s="143" cm="1">
        <f t="array" aca="1" ref="CE25" ca="1">RANK(INDIRECT("'"&amp;_xlfn.CONCAT("alpha ",CE$2)&amp;"'!"&amp;_xlfn.CONCAT(CE$84,$D107)),INDIRECT("'"&amp;_xlfn.CONCAT("alpha ",CE$2)&amp;"'!"&amp;_xlfn.CONCAT("B",$D107)):INDIRECT("'"&amp;_xlfn.CONCAT("alpha ",CE$2)&amp;"'!"&amp;_xlfn.CONCAT("AA",$D107)))</f>
        <v>14</v>
      </c>
      <c r="CF25" s="136" cm="1">
        <f t="array" aca="1" ref="CF25" ca="1">RANK(INDIRECT("'"&amp;_xlfn.CONCAT("alpha ",CF$2)&amp;"'!"&amp;_xlfn.CONCAT(CF$84,$D107)),INDIRECT("'"&amp;_xlfn.CONCAT("alpha ",CF$2)&amp;"'!"&amp;_xlfn.CONCAT("B",$D107)):INDIRECT("'"&amp;_xlfn.CONCAT("alpha ",CF$2)&amp;"'!"&amp;_xlfn.CONCAT("AA",$D107)))</f>
        <v>16</v>
      </c>
      <c r="CG25" s="125" cm="1">
        <f t="array" aca="1" ref="CG25" ca="1">RANK(INDIRECT("'"&amp;_xlfn.CONCAT("alpha ",CG$2)&amp;"'!"&amp;_xlfn.CONCAT(CG$84,$D107)),INDIRECT("'"&amp;_xlfn.CONCAT("alpha ",CG$2)&amp;"'!"&amp;_xlfn.CONCAT("B",$D107)):INDIRECT("'"&amp;_xlfn.CONCAT("alpha ",CG$2)&amp;"'!"&amp;_xlfn.CONCAT("AA",$D107)))</f>
        <v>14</v>
      </c>
      <c r="CH25" s="125" cm="1">
        <f t="array" aca="1" ref="CH25" ca="1">RANK(INDIRECT("'"&amp;_xlfn.CONCAT("alpha ",CH$2)&amp;"'!"&amp;_xlfn.CONCAT(CH$84,$D107)),INDIRECT("'"&amp;_xlfn.CONCAT("alpha ",CH$2)&amp;"'!"&amp;_xlfn.CONCAT("B",$D107)):INDIRECT("'"&amp;_xlfn.CONCAT("alpha ",CH$2)&amp;"'!"&amp;_xlfn.CONCAT("AA",$D107)))</f>
        <v>12</v>
      </c>
      <c r="CI25" s="143" cm="1">
        <f t="array" aca="1" ref="CI25" ca="1">RANK(INDIRECT("'"&amp;_xlfn.CONCAT("alpha ",CI$2)&amp;"'!"&amp;_xlfn.CONCAT(CI$84,$D107)),INDIRECT("'"&amp;_xlfn.CONCAT("alpha ",CI$2)&amp;"'!"&amp;_xlfn.CONCAT("B",$D107)):INDIRECT("'"&amp;_xlfn.CONCAT("alpha ",CI$2)&amp;"'!"&amp;_xlfn.CONCAT("AA",$D107)))</f>
        <v>8</v>
      </c>
      <c r="CJ25" s="136" cm="1">
        <f t="array" aca="1" ref="CJ25" ca="1">RANK(INDIRECT("'"&amp;_xlfn.CONCAT("alpha ",CJ$2)&amp;"'!"&amp;_xlfn.CONCAT(CJ$84,$D107)),INDIRECT("'"&amp;_xlfn.CONCAT("alpha ",CJ$2)&amp;"'!"&amp;_xlfn.CONCAT("B",$D107)):INDIRECT("'"&amp;_xlfn.CONCAT("alpha ",CJ$2)&amp;"'!"&amp;_xlfn.CONCAT("AA",$D107)))</f>
        <v>24</v>
      </c>
      <c r="CK25" s="125" cm="1">
        <f t="array" aca="1" ref="CK25" ca="1">RANK(INDIRECT("'"&amp;_xlfn.CONCAT("alpha ",CK$2)&amp;"'!"&amp;_xlfn.CONCAT(CK$84,$D107)),INDIRECT("'"&amp;_xlfn.CONCAT("alpha ",CK$2)&amp;"'!"&amp;_xlfn.CONCAT("B",$D107)):INDIRECT("'"&amp;_xlfn.CONCAT("alpha ",CK$2)&amp;"'!"&amp;_xlfn.CONCAT("AA",$D107)))</f>
        <v>18</v>
      </c>
      <c r="CL25" s="125" cm="1">
        <f t="array" aca="1" ref="CL25" ca="1">RANK(INDIRECT("'"&amp;_xlfn.CONCAT("alpha ",CL$2)&amp;"'!"&amp;_xlfn.CONCAT(CL$84,$D107)),INDIRECT("'"&amp;_xlfn.CONCAT("alpha ",CL$2)&amp;"'!"&amp;_xlfn.CONCAT("B",$D107)):INDIRECT("'"&amp;_xlfn.CONCAT("alpha ",CL$2)&amp;"'!"&amp;_xlfn.CONCAT("AA",$D107)))</f>
        <v>23</v>
      </c>
      <c r="CM25" s="143" cm="1">
        <f t="array" aca="1" ref="CM25" ca="1">RANK(INDIRECT("'"&amp;_xlfn.CONCAT("alpha ",CM$2)&amp;"'!"&amp;_xlfn.CONCAT(CM$84,$D107)),INDIRECT("'"&amp;_xlfn.CONCAT("alpha ",CM$2)&amp;"'!"&amp;_xlfn.CONCAT("B",$D107)):INDIRECT("'"&amp;_xlfn.CONCAT("alpha ",CM$2)&amp;"'!"&amp;_xlfn.CONCAT("AA",$D107)))</f>
        <v>22</v>
      </c>
      <c r="CN25" s="136" cm="1">
        <f t="array" aca="1" ref="CN25" ca="1">RANK(INDIRECT("'"&amp;_xlfn.CONCAT("alpha ",CN$2)&amp;"'!"&amp;_xlfn.CONCAT(CN$84,$D107)),INDIRECT("'"&amp;_xlfn.CONCAT("alpha ",CN$2)&amp;"'!"&amp;_xlfn.CONCAT("B",$D107)):INDIRECT("'"&amp;_xlfn.CONCAT("alpha ",CN$2)&amp;"'!"&amp;_xlfn.CONCAT("AA",$D107)))</f>
        <v>8</v>
      </c>
      <c r="CO25" s="125" cm="1">
        <f t="array" aca="1" ref="CO25" ca="1">RANK(INDIRECT("'"&amp;_xlfn.CONCAT("alpha ",CO$2)&amp;"'!"&amp;_xlfn.CONCAT(CO$84,$D107)),INDIRECT("'"&amp;_xlfn.CONCAT("alpha ",CO$2)&amp;"'!"&amp;_xlfn.CONCAT("B",$D107)):INDIRECT("'"&amp;_xlfn.CONCAT("alpha ",CO$2)&amp;"'!"&amp;_xlfn.CONCAT("AA",$D107)))</f>
        <v>9</v>
      </c>
      <c r="CP25" s="125" cm="1">
        <f t="array" aca="1" ref="CP25" ca="1">RANK(INDIRECT("'"&amp;_xlfn.CONCAT("alpha ",CP$2)&amp;"'!"&amp;_xlfn.CONCAT(CP$84,$D107)),INDIRECT("'"&amp;_xlfn.CONCAT("alpha ",CP$2)&amp;"'!"&amp;_xlfn.CONCAT("B",$D107)):INDIRECT("'"&amp;_xlfn.CONCAT("alpha ",CP$2)&amp;"'!"&amp;_xlfn.CONCAT("AA",$D107)))</f>
        <v>8</v>
      </c>
      <c r="CQ25" s="134" cm="1">
        <f t="array" aca="1" ref="CQ25" ca="1">RANK(INDIRECT("'"&amp;_xlfn.CONCAT("alpha ",CQ$2)&amp;"'!"&amp;_xlfn.CONCAT(CQ$84,$D107)),INDIRECT("'"&amp;_xlfn.CONCAT("alpha ",CQ$2)&amp;"'!"&amp;_xlfn.CONCAT("B",$D107)):INDIRECT("'"&amp;_xlfn.CONCAT("alpha ",CQ$2)&amp;"'!"&amp;_xlfn.CONCAT("AA",$D107)))</f>
        <v>7</v>
      </c>
      <c r="CR25" s="142" cm="1">
        <f t="array" aca="1" ref="CR25" ca="1">RANK(INDIRECT("'"&amp;_xlfn.CONCAT("alpha ",CR$2)&amp;"'!"&amp;_xlfn.CONCAT(CR$84,$D107)),INDIRECT("'"&amp;_xlfn.CONCAT("alpha ",CR$2)&amp;"'!"&amp;_xlfn.CONCAT("B",$D107)):INDIRECT("'"&amp;_xlfn.CONCAT("alpha ",CR$2)&amp;"'!"&amp;_xlfn.CONCAT("AA",$D107)))</f>
        <v>18</v>
      </c>
      <c r="CS25" s="125" cm="1">
        <f t="array" aca="1" ref="CS25" ca="1">RANK(INDIRECT("'"&amp;_xlfn.CONCAT("alpha ",CS$2)&amp;"'!"&amp;_xlfn.CONCAT(CS$84,$D107)),INDIRECT("'"&amp;_xlfn.CONCAT("alpha ",CS$2)&amp;"'!"&amp;_xlfn.CONCAT("B",$D107)):INDIRECT("'"&amp;_xlfn.CONCAT("alpha ",CS$2)&amp;"'!"&amp;_xlfn.CONCAT("AA",$D107)))</f>
        <v>13</v>
      </c>
      <c r="CT25" s="125" cm="1">
        <f t="array" aca="1" ref="CT25" ca="1">RANK(INDIRECT("'"&amp;_xlfn.CONCAT("alpha ",CT$2)&amp;"'!"&amp;_xlfn.CONCAT(CT$84,$D107)),INDIRECT("'"&amp;_xlfn.CONCAT("alpha ",CT$2)&amp;"'!"&amp;_xlfn.CONCAT("B",$D107)):INDIRECT("'"&amp;_xlfn.CONCAT("alpha ",CT$2)&amp;"'!"&amp;_xlfn.CONCAT("AA",$D107)))</f>
        <v>13</v>
      </c>
      <c r="CU25" s="143" cm="1">
        <f t="array" aca="1" ref="CU25" ca="1">RANK(INDIRECT("'"&amp;_xlfn.CONCAT("alpha ",CU$2)&amp;"'!"&amp;_xlfn.CONCAT(CU$84,$D107)),INDIRECT("'"&amp;_xlfn.CONCAT("alpha ",CU$2)&amp;"'!"&amp;_xlfn.CONCAT("B",$D107)):INDIRECT("'"&amp;_xlfn.CONCAT("alpha ",CU$2)&amp;"'!"&amp;_xlfn.CONCAT("AA",$D107)))</f>
        <v>9</v>
      </c>
      <c r="CV25" s="136" cm="1">
        <f t="array" aca="1" ref="CV25" ca="1">RANK(INDIRECT("'"&amp;_xlfn.CONCAT("alpha ",CV$2)&amp;"'!"&amp;_xlfn.CONCAT(CV$84,$D107)),INDIRECT("'"&amp;_xlfn.CONCAT("alpha ",CV$2)&amp;"'!"&amp;_xlfn.CONCAT("B",$D107)):INDIRECT("'"&amp;_xlfn.CONCAT("alpha ",CV$2)&amp;"'!"&amp;_xlfn.CONCAT("AA",$D107)))</f>
        <v>26</v>
      </c>
      <c r="CW25" s="125" cm="1">
        <f t="array" aca="1" ref="CW25" ca="1">RANK(INDIRECT("'"&amp;_xlfn.CONCAT("alpha ",CW$2)&amp;"'!"&amp;_xlfn.CONCAT(CW$84,$D107)),INDIRECT("'"&amp;_xlfn.CONCAT("alpha ",CW$2)&amp;"'!"&amp;_xlfn.CONCAT("B",$D107)):INDIRECT("'"&amp;_xlfn.CONCAT("alpha ",CW$2)&amp;"'!"&amp;_xlfn.CONCAT("AA",$D107)))</f>
        <v>23</v>
      </c>
      <c r="CX25" s="125" cm="1">
        <f t="array" aca="1" ref="CX25" ca="1">RANK(INDIRECT("'"&amp;_xlfn.CONCAT("alpha ",CX$2)&amp;"'!"&amp;_xlfn.CONCAT(CX$84,$D107)),INDIRECT("'"&amp;_xlfn.CONCAT("alpha ",CX$2)&amp;"'!"&amp;_xlfn.CONCAT("B",$D107)):INDIRECT("'"&amp;_xlfn.CONCAT("alpha ",CX$2)&amp;"'!"&amp;_xlfn.CONCAT("AA",$D107)))</f>
        <v>26</v>
      </c>
      <c r="CY25" s="143" cm="1">
        <f t="array" aca="1" ref="CY25" ca="1">RANK(INDIRECT("'"&amp;_xlfn.CONCAT("alpha ",CY$2)&amp;"'!"&amp;_xlfn.CONCAT(CY$84,$D107)),INDIRECT("'"&amp;_xlfn.CONCAT("alpha ",CY$2)&amp;"'!"&amp;_xlfn.CONCAT("B",$D107)):INDIRECT("'"&amp;_xlfn.CONCAT("alpha ",CY$2)&amp;"'!"&amp;_xlfn.CONCAT("AA",$D107)))</f>
        <v>26</v>
      </c>
      <c r="CZ25" s="136" cm="1">
        <f t="array" aca="1" ref="CZ25" ca="1">RANK(INDIRECT("'"&amp;_xlfn.CONCAT("alpha ",CZ$2)&amp;"'!"&amp;_xlfn.CONCAT(CZ$84,$D107)),INDIRECT("'"&amp;_xlfn.CONCAT("alpha ",CZ$2)&amp;"'!"&amp;_xlfn.CONCAT("B",$D107)):INDIRECT("'"&amp;_xlfn.CONCAT("alpha ",CZ$2)&amp;"'!"&amp;_xlfn.CONCAT("AA",$D107)))</f>
        <v>14</v>
      </c>
      <c r="DA25" s="148" cm="1">
        <f t="array" aca="1" ref="DA25" ca="1">RANK(INDIRECT("'"&amp;_xlfn.CONCAT("alpha ",DA$2)&amp;"'!"&amp;_xlfn.CONCAT(DA$84,$D107)),INDIRECT("'"&amp;_xlfn.CONCAT("alpha ",DA$2)&amp;"'!"&amp;_xlfn.CONCAT("B",$D107)):INDIRECT("'"&amp;_xlfn.CONCAT("alpha ",DA$2)&amp;"'!"&amp;_xlfn.CONCAT("AA",$D107)))</f>
        <v>11</v>
      </c>
      <c r="DB25" s="148" cm="1">
        <f t="array" aca="1" ref="DB25" ca="1">RANK(INDIRECT("'"&amp;_xlfn.CONCAT("alpha ",DB$2)&amp;"'!"&amp;_xlfn.CONCAT(DB$84,$D107)),INDIRECT("'"&amp;_xlfn.CONCAT("alpha ",DB$2)&amp;"'!"&amp;_xlfn.CONCAT("B",$D107)):INDIRECT("'"&amp;_xlfn.CONCAT("alpha ",DB$2)&amp;"'!"&amp;_xlfn.CONCAT("AA",$D107)))</f>
        <v>15</v>
      </c>
      <c r="DC25" s="149" cm="1">
        <f t="array" aca="1" ref="DC25" ca="1">RANK(INDIRECT("'"&amp;_xlfn.CONCAT("alpha ",DC$2)&amp;"'!"&amp;_xlfn.CONCAT(DC$84,$D107)),INDIRECT("'"&amp;_xlfn.CONCAT("alpha ",DC$2)&amp;"'!"&amp;_xlfn.CONCAT("B",$D107)):INDIRECT("'"&amp;_xlfn.CONCAT("alpha ",DC$2)&amp;"'!"&amp;_xlfn.CONCAT("AA",$D107)))</f>
        <v>16</v>
      </c>
    </row>
    <row r="26" spans="1:107" ht="90" customHeight="1" x14ac:dyDescent="0.25">
      <c r="A26" s="22" t="str">
        <f>formatting!C25</f>
        <v>Kit</v>
      </c>
      <c r="B26" s="23" t="str">
        <f>formatting!D25</f>
        <v>C7</v>
      </c>
      <c r="C26" s="134"/>
      <c r="D26" s="142" cm="1">
        <f t="array" aca="1" ref="D26" ca="1">RANK(INDIRECT("'"&amp;_xlfn.CONCAT("alpha ",D$2)&amp;"'!"&amp;_xlfn.CONCAT(D$84,$D108)),INDIRECT("'"&amp;_xlfn.CONCAT("alpha ",D$2)&amp;"'!"&amp;_xlfn.CONCAT("B",$D108)):INDIRECT("'"&amp;_xlfn.CONCAT("alpha ",D$2)&amp;"'!"&amp;_xlfn.CONCAT("AA",$D108)))</f>
        <v>22</v>
      </c>
      <c r="E26" s="136" cm="1">
        <f t="array" aca="1" ref="E26" ca="1">RANK(INDIRECT("'"&amp;_xlfn.CONCAT("alpha ",E$2)&amp;"'!"&amp;_xlfn.CONCAT(E$84,$D108)),INDIRECT("'"&amp;_xlfn.CONCAT("alpha ",E$2)&amp;"'!"&amp;_xlfn.CONCAT("B",$D108)):INDIRECT("'"&amp;_xlfn.CONCAT("alpha ",E$2)&amp;"'!"&amp;_xlfn.CONCAT("AA",$D108)))</f>
        <v>23</v>
      </c>
      <c r="F26" s="136" cm="1">
        <f t="array" aca="1" ref="F26" ca="1">RANK(INDIRECT("'"&amp;_xlfn.CONCAT("alpha ",F$2)&amp;"'!"&amp;_xlfn.CONCAT(F$84,$D108)),INDIRECT("'"&amp;_xlfn.CONCAT("alpha ",F$2)&amp;"'!"&amp;_xlfn.CONCAT("B",$D108)):INDIRECT("'"&amp;_xlfn.CONCAT("alpha ",F$2)&amp;"'!"&amp;_xlfn.CONCAT("AA",$D108)))</f>
        <v>22</v>
      </c>
      <c r="G26" s="154" cm="1">
        <f t="array" aca="1" ref="G26" ca="1">RANK(INDIRECT("'"&amp;_xlfn.CONCAT("alpha ",G$2)&amp;"'!"&amp;_xlfn.CONCAT(G$84,$D108)),INDIRECT("'"&amp;_xlfn.CONCAT("alpha ",G$2)&amp;"'!"&amp;_xlfn.CONCAT("B",$D108)):INDIRECT("'"&amp;_xlfn.CONCAT("alpha ",G$2)&amp;"'!"&amp;_xlfn.CONCAT("AA",$D108)))</f>
        <v>23</v>
      </c>
      <c r="H26" s="142" cm="1">
        <f t="array" aca="1" ref="H26" ca="1">RANK(INDIRECT("'"&amp;_xlfn.CONCAT("alpha ",H$2)&amp;"'!"&amp;_xlfn.CONCAT(H$84,$D108)),INDIRECT("'"&amp;_xlfn.CONCAT("alpha ",H$2)&amp;"'!"&amp;_xlfn.CONCAT("B",$D108)):INDIRECT("'"&amp;_xlfn.CONCAT("alpha ",H$2)&amp;"'!"&amp;_xlfn.CONCAT("AA",$D108)))</f>
        <v>19</v>
      </c>
      <c r="I26" s="125" cm="1">
        <f t="array" aca="1" ref="I26" ca="1">RANK(INDIRECT("'"&amp;_xlfn.CONCAT("alpha ",I$2)&amp;"'!"&amp;_xlfn.CONCAT(I$84,$D108)),INDIRECT("'"&amp;_xlfn.CONCAT("alpha ",I$2)&amp;"'!"&amp;_xlfn.CONCAT("B",$D108)):INDIRECT("'"&amp;_xlfn.CONCAT("alpha ",I$2)&amp;"'!"&amp;_xlfn.CONCAT("AA",$D108)))</f>
        <v>25</v>
      </c>
      <c r="J26" s="125" cm="1">
        <f t="array" aca="1" ref="J26" ca="1">RANK(INDIRECT("'"&amp;_xlfn.CONCAT("alpha ",J$2)&amp;"'!"&amp;_xlfn.CONCAT(J$84,$D108)),INDIRECT("'"&amp;_xlfn.CONCAT("alpha ",J$2)&amp;"'!"&amp;_xlfn.CONCAT("B",$D108)):INDIRECT("'"&amp;_xlfn.CONCAT("alpha ",J$2)&amp;"'!"&amp;_xlfn.CONCAT("AA",$D108)))</f>
        <v>19</v>
      </c>
      <c r="K26" s="143" cm="1">
        <f t="array" aca="1" ref="K26" ca="1">RANK(INDIRECT("'"&amp;_xlfn.CONCAT("alpha ",K$2)&amp;"'!"&amp;_xlfn.CONCAT(K$84,$D108)),INDIRECT("'"&amp;_xlfn.CONCAT("alpha ",K$2)&amp;"'!"&amp;_xlfn.CONCAT("B",$D108)):INDIRECT("'"&amp;_xlfn.CONCAT("alpha ",K$2)&amp;"'!"&amp;_xlfn.CONCAT("AA",$D108)))</f>
        <v>25</v>
      </c>
      <c r="L26" s="136" cm="1">
        <f t="array" aca="1" ref="L26" ca="1">RANK(INDIRECT("'"&amp;_xlfn.CONCAT("alpha ",L$2)&amp;"'!"&amp;_xlfn.CONCAT(L$84,$D108)),INDIRECT("'"&amp;_xlfn.CONCAT("alpha ",L$2)&amp;"'!"&amp;_xlfn.CONCAT("B",$D108)):INDIRECT("'"&amp;_xlfn.CONCAT("alpha ",L$2)&amp;"'!"&amp;_xlfn.CONCAT("AA",$D108)))</f>
        <v>11</v>
      </c>
      <c r="M26" s="125" cm="1">
        <f t="array" aca="1" ref="M26" ca="1">RANK(INDIRECT("'"&amp;_xlfn.CONCAT("alpha ",M$2)&amp;"'!"&amp;_xlfn.CONCAT(M$84,$D108)),INDIRECT("'"&amp;_xlfn.CONCAT("alpha ",M$2)&amp;"'!"&amp;_xlfn.CONCAT("B",$D108)):INDIRECT("'"&amp;_xlfn.CONCAT("alpha ",M$2)&amp;"'!"&amp;_xlfn.CONCAT("AA",$D108)))</f>
        <v>21</v>
      </c>
      <c r="N26" s="125" cm="1">
        <f t="array" aca="1" ref="N26" ca="1">RANK(INDIRECT("'"&amp;_xlfn.CONCAT("alpha ",N$2)&amp;"'!"&amp;_xlfn.CONCAT(N$84,$D108)),INDIRECT("'"&amp;_xlfn.CONCAT("alpha ",N$2)&amp;"'!"&amp;_xlfn.CONCAT("B",$D108)):INDIRECT("'"&amp;_xlfn.CONCAT("alpha ",N$2)&amp;"'!"&amp;_xlfn.CONCAT("AA",$D108)))</f>
        <v>11</v>
      </c>
      <c r="O26" s="143" cm="1">
        <f t="array" aca="1" ref="O26" ca="1">RANK(INDIRECT("'"&amp;_xlfn.CONCAT("alpha ",O$2)&amp;"'!"&amp;_xlfn.CONCAT(O$84,$D108)),INDIRECT("'"&amp;_xlfn.CONCAT("alpha ",O$2)&amp;"'!"&amp;_xlfn.CONCAT("B",$D108)):INDIRECT("'"&amp;_xlfn.CONCAT("alpha ",O$2)&amp;"'!"&amp;_xlfn.CONCAT("AA",$D108)))</f>
        <v>21</v>
      </c>
      <c r="P26" s="136" cm="1">
        <f t="array" aca="1" ref="P26" ca="1">RANK(INDIRECT("'"&amp;_xlfn.CONCAT("alpha ",P$2)&amp;"'!"&amp;_xlfn.CONCAT(P$84,$D108)),INDIRECT("'"&amp;_xlfn.CONCAT("alpha ",P$2)&amp;"'!"&amp;_xlfn.CONCAT("B",$D108)):INDIRECT("'"&amp;_xlfn.CONCAT("alpha ",P$2)&amp;"'!"&amp;_xlfn.CONCAT("AA",$D108)))</f>
        <v>19</v>
      </c>
      <c r="Q26" s="125" cm="1">
        <f t="array" aca="1" ref="Q26" ca="1">RANK(INDIRECT("'"&amp;_xlfn.CONCAT("alpha ",Q$2)&amp;"'!"&amp;_xlfn.CONCAT(Q$84,$D108)),INDIRECT("'"&amp;_xlfn.CONCAT("alpha ",Q$2)&amp;"'!"&amp;_xlfn.CONCAT("B",$D108)):INDIRECT("'"&amp;_xlfn.CONCAT("alpha ",Q$2)&amp;"'!"&amp;_xlfn.CONCAT("AA",$D108)))</f>
        <v>18</v>
      </c>
      <c r="R26" s="125" cm="1">
        <f t="array" aca="1" ref="R26" ca="1">RANK(INDIRECT("'"&amp;_xlfn.CONCAT("alpha ",R$2)&amp;"'!"&amp;_xlfn.CONCAT(R$84,$D108)),INDIRECT("'"&amp;_xlfn.CONCAT("alpha ",R$2)&amp;"'!"&amp;_xlfn.CONCAT("B",$D108)):INDIRECT("'"&amp;_xlfn.CONCAT("alpha ",R$2)&amp;"'!"&amp;_xlfn.CONCAT("AA",$D108)))</f>
        <v>19</v>
      </c>
      <c r="S26" s="143" cm="1">
        <f t="array" aca="1" ref="S26" ca="1">RANK(INDIRECT("'"&amp;_xlfn.CONCAT("alpha ",S$2)&amp;"'!"&amp;_xlfn.CONCAT(S$84,$D108)),INDIRECT("'"&amp;_xlfn.CONCAT("alpha ",S$2)&amp;"'!"&amp;_xlfn.CONCAT("B",$D108)):INDIRECT("'"&amp;_xlfn.CONCAT("alpha ",S$2)&amp;"'!"&amp;_xlfn.CONCAT("AA",$D108)))</f>
        <v>18</v>
      </c>
      <c r="T26" s="136" cm="1">
        <f t="array" aca="1" ref="T26" ca="1">RANK(INDIRECT("'"&amp;_xlfn.CONCAT("alpha ",T$2)&amp;"'!"&amp;_xlfn.CONCAT(T$84,$D108)),INDIRECT("'"&amp;_xlfn.CONCAT("alpha ",T$2)&amp;"'!"&amp;_xlfn.CONCAT("B",$D108)):INDIRECT("'"&amp;_xlfn.CONCAT("alpha ",T$2)&amp;"'!"&amp;_xlfn.CONCAT("AA",$D108)))</f>
        <v>13</v>
      </c>
      <c r="U26" s="125" cm="1">
        <f t="array" aca="1" ref="U26" ca="1">RANK(INDIRECT("'"&amp;_xlfn.CONCAT("alpha ",U$2)&amp;"'!"&amp;_xlfn.CONCAT(U$84,$D108)),INDIRECT("'"&amp;_xlfn.CONCAT("alpha ",U$2)&amp;"'!"&amp;_xlfn.CONCAT("B",$D108)):INDIRECT("'"&amp;_xlfn.CONCAT("alpha ",U$2)&amp;"'!"&amp;_xlfn.CONCAT("AA",$D108)))</f>
        <v>19</v>
      </c>
      <c r="V26" s="125" cm="1">
        <f t="array" aca="1" ref="V26" ca="1">RANK(INDIRECT("'"&amp;_xlfn.CONCAT("alpha ",V$2)&amp;"'!"&amp;_xlfn.CONCAT(V$84,$D108)),INDIRECT("'"&amp;_xlfn.CONCAT("alpha ",V$2)&amp;"'!"&amp;_xlfn.CONCAT("B",$D108)):INDIRECT("'"&amp;_xlfn.CONCAT("alpha ",V$2)&amp;"'!"&amp;_xlfn.CONCAT("AA",$D108)))</f>
        <v>13</v>
      </c>
      <c r="W26" s="143" cm="1">
        <f t="array" aca="1" ref="W26" ca="1">RANK(INDIRECT("'"&amp;_xlfn.CONCAT("alpha ",W$2)&amp;"'!"&amp;_xlfn.CONCAT(W$84,$D108)),INDIRECT("'"&amp;_xlfn.CONCAT("alpha ",W$2)&amp;"'!"&amp;_xlfn.CONCAT("B",$D108)):INDIRECT("'"&amp;_xlfn.CONCAT("alpha ",W$2)&amp;"'!"&amp;_xlfn.CONCAT("AA",$D108)))</f>
        <v>19</v>
      </c>
      <c r="X26" s="136" cm="1">
        <f t="array" aca="1" ref="X26" ca="1">RANK(INDIRECT("'"&amp;_xlfn.CONCAT("alpha ",X$2)&amp;"'!"&amp;_xlfn.CONCAT(X$84,$D108)),INDIRECT("'"&amp;_xlfn.CONCAT("alpha ",X$2)&amp;"'!"&amp;_xlfn.CONCAT("B",$D108)):INDIRECT("'"&amp;_xlfn.CONCAT("alpha ",X$2)&amp;"'!"&amp;_xlfn.CONCAT("AA",$D108)))</f>
        <v>12</v>
      </c>
      <c r="Y26" s="125" cm="1">
        <f t="array" aca="1" ref="Y26" ca="1">RANK(INDIRECT("'"&amp;_xlfn.CONCAT("alpha ",Y$2)&amp;"'!"&amp;_xlfn.CONCAT(Y$84,$D108)),INDIRECT("'"&amp;_xlfn.CONCAT("alpha ",Y$2)&amp;"'!"&amp;_xlfn.CONCAT("B",$D108)):INDIRECT("'"&amp;_xlfn.CONCAT("alpha ",Y$2)&amp;"'!"&amp;_xlfn.CONCAT("AA",$D108)))</f>
        <v>15</v>
      </c>
      <c r="Z26" s="125" cm="1">
        <f t="array" aca="1" ref="Z26" ca="1">RANK(INDIRECT("'"&amp;_xlfn.CONCAT("alpha ",Z$2)&amp;"'!"&amp;_xlfn.CONCAT(Z$84,$D108)),INDIRECT("'"&amp;_xlfn.CONCAT("alpha ",Z$2)&amp;"'!"&amp;_xlfn.CONCAT("B",$D108)):INDIRECT("'"&amp;_xlfn.CONCAT("alpha ",Z$2)&amp;"'!"&amp;_xlfn.CONCAT("AA",$D108)))</f>
        <v>12</v>
      </c>
      <c r="AA26" s="143" cm="1">
        <f t="array" aca="1" ref="AA26" ca="1">RANK(INDIRECT("'"&amp;_xlfn.CONCAT("alpha ",AA$2)&amp;"'!"&amp;_xlfn.CONCAT(AA$84,$D108)),INDIRECT("'"&amp;_xlfn.CONCAT("alpha ",AA$2)&amp;"'!"&amp;_xlfn.CONCAT("B",$D108)):INDIRECT("'"&amp;_xlfn.CONCAT("alpha ",AA$2)&amp;"'!"&amp;_xlfn.CONCAT("AA",$D108)))</f>
        <v>15</v>
      </c>
      <c r="AB26" s="136" cm="1">
        <f t="array" aca="1" ref="AB26" ca="1">RANK(INDIRECT("'"&amp;_xlfn.CONCAT("alpha ",AB$2)&amp;"'!"&amp;_xlfn.CONCAT(AB$84,$D108)),INDIRECT("'"&amp;_xlfn.CONCAT("alpha ",AB$2)&amp;"'!"&amp;_xlfn.CONCAT("B",$D108)):INDIRECT("'"&amp;_xlfn.CONCAT("alpha ",AB$2)&amp;"'!"&amp;_xlfn.CONCAT("AA",$D108)))</f>
        <v>23</v>
      </c>
      <c r="AC26" s="125" cm="1">
        <f t="array" aca="1" ref="AC26" ca="1">RANK(INDIRECT("'"&amp;_xlfn.CONCAT("alpha ",AC$2)&amp;"'!"&amp;_xlfn.CONCAT(AC$84,$D108)),INDIRECT("'"&amp;_xlfn.CONCAT("alpha ",AC$2)&amp;"'!"&amp;_xlfn.CONCAT("B",$D108)):INDIRECT("'"&amp;_xlfn.CONCAT("alpha ",AC$2)&amp;"'!"&amp;_xlfn.CONCAT("AA",$D108)))</f>
        <v>22</v>
      </c>
      <c r="AD26" s="125" cm="1">
        <f t="array" aca="1" ref="AD26" ca="1">RANK(INDIRECT("'"&amp;_xlfn.CONCAT("alpha ",AD$2)&amp;"'!"&amp;_xlfn.CONCAT(AD$84,$D108)),INDIRECT("'"&amp;_xlfn.CONCAT("alpha ",AD$2)&amp;"'!"&amp;_xlfn.CONCAT("B",$D108)):INDIRECT("'"&amp;_xlfn.CONCAT("alpha ",AD$2)&amp;"'!"&amp;_xlfn.CONCAT("AA",$D108)))</f>
        <v>23</v>
      </c>
      <c r="AE26" s="143" cm="1">
        <f t="array" aca="1" ref="AE26" ca="1">RANK(INDIRECT("'"&amp;_xlfn.CONCAT("alpha ",AE$2)&amp;"'!"&amp;_xlfn.CONCAT(AE$84,$D108)),INDIRECT("'"&amp;_xlfn.CONCAT("alpha ",AE$2)&amp;"'!"&amp;_xlfn.CONCAT("B",$D108)):INDIRECT("'"&amp;_xlfn.CONCAT("alpha ",AE$2)&amp;"'!"&amp;_xlfn.CONCAT("AA",$D108)))</f>
        <v>22</v>
      </c>
      <c r="AF26" s="136" cm="1">
        <f t="array" aca="1" ref="AF26" ca="1">RANK(INDIRECT("'"&amp;_xlfn.CONCAT("alpha ",AF$2)&amp;"'!"&amp;_xlfn.CONCAT(AF$84,$D108)),INDIRECT("'"&amp;_xlfn.CONCAT("alpha ",AF$2)&amp;"'!"&amp;_xlfn.CONCAT("B",$D108)):INDIRECT("'"&amp;_xlfn.CONCAT("alpha ",AF$2)&amp;"'!"&amp;_xlfn.CONCAT("AA",$D108)))</f>
        <v>19</v>
      </c>
      <c r="AG26" s="125" cm="1">
        <f t="array" aca="1" ref="AG26" ca="1">RANK(INDIRECT("'"&amp;_xlfn.CONCAT("alpha ",AG$2)&amp;"'!"&amp;_xlfn.CONCAT(AG$84,$D108)),INDIRECT("'"&amp;_xlfn.CONCAT("alpha ",AG$2)&amp;"'!"&amp;_xlfn.CONCAT("B",$D108)):INDIRECT("'"&amp;_xlfn.CONCAT("alpha ",AG$2)&amp;"'!"&amp;_xlfn.CONCAT("AA",$D108)))</f>
        <v>26</v>
      </c>
      <c r="AH26" s="125" cm="1">
        <f t="array" aca="1" ref="AH26" ca="1">RANK(INDIRECT("'"&amp;_xlfn.CONCAT("alpha ",AH$2)&amp;"'!"&amp;_xlfn.CONCAT(AH$84,$D108)),INDIRECT("'"&amp;_xlfn.CONCAT("alpha ",AH$2)&amp;"'!"&amp;_xlfn.CONCAT("B",$D108)):INDIRECT("'"&amp;_xlfn.CONCAT("alpha ",AH$2)&amp;"'!"&amp;_xlfn.CONCAT("AA",$D108)))</f>
        <v>19</v>
      </c>
      <c r="AI26" s="143" cm="1">
        <f t="array" aca="1" ref="AI26" ca="1">RANK(INDIRECT("'"&amp;_xlfn.CONCAT("alpha ",AI$2)&amp;"'!"&amp;_xlfn.CONCAT(AI$84,$D108)),INDIRECT("'"&amp;_xlfn.CONCAT("alpha ",AI$2)&amp;"'!"&amp;_xlfn.CONCAT("B",$D108)):INDIRECT("'"&amp;_xlfn.CONCAT("alpha ",AI$2)&amp;"'!"&amp;_xlfn.CONCAT("AA",$D108)))</f>
        <v>26</v>
      </c>
      <c r="AJ26" s="136" cm="1">
        <f t="array" aca="1" ref="AJ26" ca="1">RANK(INDIRECT("'"&amp;_xlfn.CONCAT("alpha ",AJ$2)&amp;"'!"&amp;_xlfn.CONCAT(AJ$84,$D108)),INDIRECT("'"&amp;_xlfn.CONCAT("alpha ",AJ$2)&amp;"'!"&amp;_xlfn.CONCAT("B",$D108)):INDIRECT("'"&amp;_xlfn.CONCAT("alpha ",AJ$2)&amp;"'!"&amp;_xlfn.CONCAT("AA",$D108)))</f>
        <v>7</v>
      </c>
      <c r="AK26" s="125" cm="1">
        <f t="array" aca="1" ref="AK26" ca="1">RANK(INDIRECT("'"&amp;_xlfn.CONCAT("alpha ",AK$2)&amp;"'!"&amp;_xlfn.CONCAT(AK$84,$D108)),INDIRECT("'"&amp;_xlfn.CONCAT("alpha ",AK$2)&amp;"'!"&amp;_xlfn.CONCAT("B",$D108)):INDIRECT("'"&amp;_xlfn.CONCAT("alpha ",AK$2)&amp;"'!"&amp;_xlfn.CONCAT("AA",$D108)))</f>
        <v>16</v>
      </c>
      <c r="AL26" s="125" cm="1">
        <f t="array" aca="1" ref="AL26" ca="1">RANK(INDIRECT("'"&amp;_xlfn.CONCAT("alpha ",AL$2)&amp;"'!"&amp;_xlfn.CONCAT(AL$84,$D108)),INDIRECT("'"&amp;_xlfn.CONCAT("alpha ",AL$2)&amp;"'!"&amp;_xlfn.CONCAT("B",$D108)):INDIRECT("'"&amp;_xlfn.CONCAT("alpha ",AL$2)&amp;"'!"&amp;_xlfn.CONCAT("AA",$D108)))</f>
        <v>7</v>
      </c>
      <c r="AM26" s="143" cm="1">
        <f t="array" aca="1" ref="AM26" ca="1">RANK(INDIRECT("'"&amp;_xlfn.CONCAT("alpha ",AM$2)&amp;"'!"&amp;_xlfn.CONCAT(AM$84,$D108)),INDIRECT("'"&amp;_xlfn.CONCAT("alpha ",AM$2)&amp;"'!"&amp;_xlfn.CONCAT("B",$D108)):INDIRECT("'"&amp;_xlfn.CONCAT("alpha ",AM$2)&amp;"'!"&amp;_xlfn.CONCAT("AA",$D108)))</f>
        <v>16</v>
      </c>
      <c r="AN26" s="136" cm="1">
        <f t="array" aca="1" ref="AN26" ca="1">RANK(INDIRECT("'"&amp;_xlfn.CONCAT("alpha ",AN$2)&amp;"'!"&amp;_xlfn.CONCAT(AN$84,$D108)),INDIRECT("'"&amp;_xlfn.CONCAT("alpha ",AN$2)&amp;"'!"&amp;_xlfn.CONCAT("B",$D108)):INDIRECT("'"&amp;_xlfn.CONCAT("alpha ",AN$2)&amp;"'!"&amp;_xlfn.CONCAT("AA",$D108)))</f>
        <v>9</v>
      </c>
      <c r="AO26" s="125" cm="1">
        <f t="array" aca="1" ref="AO26" ca="1">RANK(INDIRECT("'"&amp;_xlfn.CONCAT("alpha ",AO$2)&amp;"'!"&amp;_xlfn.CONCAT(AO$84,$D108)),INDIRECT("'"&amp;_xlfn.CONCAT("alpha ",AO$2)&amp;"'!"&amp;_xlfn.CONCAT("B",$D108)):INDIRECT("'"&amp;_xlfn.CONCAT("alpha ",AO$2)&amp;"'!"&amp;_xlfn.CONCAT("AA",$D108)))</f>
        <v>7</v>
      </c>
      <c r="AP26" s="125" cm="1">
        <f t="array" aca="1" ref="AP26" ca="1">RANK(INDIRECT("'"&amp;_xlfn.CONCAT("alpha ",AP$2)&amp;"'!"&amp;_xlfn.CONCAT(AP$84,$D108)),INDIRECT("'"&amp;_xlfn.CONCAT("alpha ",AP$2)&amp;"'!"&amp;_xlfn.CONCAT("B",$D108)):INDIRECT("'"&amp;_xlfn.CONCAT("alpha ",AP$2)&amp;"'!"&amp;_xlfn.CONCAT("AA",$D108)))</f>
        <v>9</v>
      </c>
      <c r="AQ26" s="143" cm="1">
        <f t="array" aca="1" ref="AQ26" ca="1">RANK(INDIRECT("'"&amp;_xlfn.CONCAT("alpha ",AQ$2)&amp;"'!"&amp;_xlfn.CONCAT(AQ$84,$D108)),INDIRECT("'"&amp;_xlfn.CONCAT("alpha ",AQ$2)&amp;"'!"&amp;_xlfn.CONCAT("B",$D108)):INDIRECT("'"&amp;_xlfn.CONCAT("alpha ",AQ$2)&amp;"'!"&amp;_xlfn.CONCAT("AA",$D108)))</f>
        <v>7</v>
      </c>
      <c r="AR26" s="136" cm="1">
        <f t="array" aca="1" ref="AR26" ca="1">RANK(INDIRECT("'"&amp;_xlfn.CONCAT("alpha ",AR$2)&amp;"'!"&amp;_xlfn.CONCAT(AR$84,$D108)),INDIRECT("'"&amp;_xlfn.CONCAT("alpha ",AR$2)&amp;"'!"&amp;_xlfn.CONCAT("B",$D108)):INDIRECT("'"&amp;_xlfn.CONCAT("alpha ",AR$2)&amp;"'!"&amp;_xlfn.CONCAT("AA",$D108)))</f>
        <v>4</v>
      </c>
      <c r="AS26" s="125" cm="1">
        <f t="array" aca="1" ref="AS26" ca="1">RANK(INDIRECT("'"&amp;_xlfn.CONCAT("alpha ",AS$2)&amp;"'!"&amp;_xlfn.CONCAT(AS$84,$D108)),INDIRECT("'"&amp;_xlfn.CONCAT("alpha ",AS$2)&amp;"'!"&amp;_xlfn.CONCAT("B",$D108)):INDIRECT("'"&amp;_xlfn.CONCAT("alpha ",AS$2)&amp;"'!"&amp;_xlfn.CONCAT("AA",$D108)))</f>
        <v>3</v>
      </c>
      <c r="AT26" s="125" cm="1">
        <f t="array" aca="1" ref="AT26" ca="1">RANK(INDIRECT("'"&amp;_xlfn.CONCAT("alpha ",AT$2)&amp;"'!"&amp;_xlfn.CONCAT(AT$84,$D108)),INDIRECT("'"&amp;_xlfn.CONCAT("alpha ",AT$2)&amp;"'!"&amp;_xlfn.CONCAT("B",$D108)):INDIRECT("'"&amp;_xlfn.CONCAT("alpha ",AT$2)&amp;"'!"&amp;_xlfn.CONCAT("AA",$D108)))</f>
        <v>4</v>
      </c>
      <c r="AU26" s="143" cm="1">
        <f t="array" aca="1" ref="AU26" ca="1">RANK(INDIRECT("'"&amp;_xlfn.CONCAT("alpha ",AU$2)&amp;"'!"&amp;_xlfn.CONCAT(AU$84,$D108)),INDIRECT("'"&amp;_xlfn.CONCAT("alpha ",AU$2)&amp;"'!"&amp;_xlfn.CONCAT("B",$D108)):INDIRECT("'"&amp;_xlfn.CONCAT("alpha ",AU$2)&amp;"'!"&amp;_xlfn.CONCAT("AA",$D108)))</f>
        <v>3</v>
      </c>
      <c r="AV26" s="136" cm="1">
        <f t="array" aca="1" ref="AV26" ca="1">RANK(INDIRECT("'"&amp;_xlfn.CONCAT("alpha ",AV$2)&amp;"'!"&amp;_xlfn.CONCAT(AV$84,$D108)),INDIRECT("'"&amp;_xlfn.CONCAT("alpha ",AV$2)&amp;"'!"&amp;_xlfn.CONCAT("B",$D108)):INDIRECT("'"&amp;_xlfn.CONCAT("alpha ",AV$2)&amp;"'!"&amp;_xlfn.CONCAT("AA",$D108)))</f>
        <v>3</v>
      </c>
      <c r="AW26" s="125" cm="1">
        <f t="array" aca="1" ref="AW26" ca="1">RANK(INDIRECT("'"&amp;_xlfn.CONCAT("alpha ",AW$2)&amp;"'!"&amp;_xlfn.CONCAT(AW$84,$D108)),INDIRECT("'"&amp;_xlfn.CONCAT("alpha ",AW$2)&amp;"'!"&amp;_xlfn.CONCAT("B",$D108)):INDIRECT("'"&amp;_xlfn.CONCAT("alpha ",AW$2)&amp;"'!"&amp;_xlfn.CONCAT("AA",$D108)))</f>
        <v>5</v>
      </c>
      <c r="AX26" s="125" cm="1">
        <f t="array" aca="1" ref="AX26" ca="1">RANK(INDIRECT("'"&amp;_xlfn.CONCAT("alpha ",AX$2)&amp;"'!"&amp;_xlfn.CONCAT(AX$84,$D108)),INDIRECT("'"&amp;_xlfn.CONCAT("alpha ",AX$2)&amp;"'!"&amp;_xlfn.CONCAT("B",$D108)):INDIRECT("'"&amp;_xlfn.CONCAT("alpha ",AX$2)&amp;"'!"&amp;_xlfn.CONCAT("AA",$D108)))</f>
        <v>3</v>
      </c>
      <c r="AY26" s="143" cm="1">
        <f t="array" aca="1" ref="AY26" ca="1">RANK(INDIRECT("'"&amp;_xlfn.CONCAT("alpha ",AY$2)&amp;"'!"&amp;_xlfn.CONCAT(AY$84,$D108)),INDIRECT("'"&amp;_xlfn.CONCAT("alpha ",AY$2)&amp;"'!"&amp;_xlfn.CONCAT("B",$D108)):INDIRECT("'"&amp;_xlfn.CONCAT("alpha ",AY$2)&amp;"'!"&amp;_xlfn.CONCAT("AA",$D108)))</f>
        <v>5</v>
      </c>
      <c r="AZ26" s="136" cm="1">
        <f t="array" aca="1" ref="AZ26" ca="1">RANK(INDIRECT("'"&amp;_xlfn.CONCAT("alpha ",AZ$2)&amp;"'!"&amp;_xlfn.CONCAT(AZ$84,$D108)),INDIRECT("'"&amp;_xlfn.CONCAT("alpha ",AZ$2)&amp;"'!"&amp;_xlfn.CONCAT("B",$D108)):INDIRECT("'"&amp;_xlfn.CONCAT("alpha ",AZ$2)&amp;"'!"&amp;_xlfn.CONCAT("AA",$D108)))</f>
        <v>15</v>
      </c>
      <c r="BA26" s="125" cm="1">
        <f t="array" aca="1" ref="BA26" ca="1">RANK(INDIRECT("'"&amp;_xlfn.CONCAT("alpha ",BA$2)&amp;"'!"&amp;_xlfn.CONCAT(BA$84,$D108)),INDIRECT("'"&amp;_xlfn.CONCAT("alpha ",BA$2)&amp;"'!"&amp;_xlfn.CONCAT("B",$D108)):INDIRECT("'"&amp;_xlfn.CONCAT("alpha ",BA$2)&amp;"'!"&amp;_xlfn.CONCAT("AA",$D108)))</f>
        <v>8</v>
      </c>
      <c r="BB26" s="125" cm="1">
        <f t="array" aca="1" ref="BB26" ca="1">RANK(INDIRECT("'"&amp;_xlfn.CONCAT("alpha ",BB$2)&amp;"'!"&amp;_xlfn.CONCAT(BB$84,$D108)),INDIRECT("'"&amp;_xlfn.CONCAT("alpha ",BB$2)&amp;"'!"&amp;_xlfn.CONCAT("B",$D108)):INDIRECT("'"&amp;_xlfn.CONCAT("alpha ",BB$2)&amp;"'!"&amp;_xlfn.CONCAT("AA",$D108)))</f>
        <v>15</v>
      </c>
      <c r="BC26" s="143" cm="1">
        <f t="array" aca="1" ref="BC26" ca="1">RANK(INDIRECT("'"&amp;_xlfn.CONCAT("alpha ",BC$2)&amp;"'!"&amp;_xlfn.CONCAT(BC$84,$D108)),INDIRECT("'"&amp;_xlfn.CONCAT("alpha ",BC$2)&amp;"'!"&amp;_xlfn.CONCAT("B",$D108)):INDIRECT("'"&amp;_xlfn.CONCAT("alpha ",BC$2)&amp;"'!"&amp;_xlfn.CONCAT("AA",$D108)))</f>
        <v>8</v>
      </c>
      <c r="BD26" s="136" cm="1">
        <f t="array" aca="1" ref="BD26" ca="1">RANK(INDIRECT("'"&amp;_xlfn.CONCAT("alpha ",BD$2)&amp;"'!"&amp;_xlfn.CONCAT(BD$84,$D108)),INDIRECT("'"&amp;_xlfn.CONCAT("alpha ",BD$2)&amp;"'!"&amp;_xlfn.CONCAT("B",$D108)):INDIRECT("'"&amp;_xlfn.CONCAT("alpha ",BD$2)&amp;"'!"&amp;_xlfn.CONCAT("AA",$D108)))</f>
        <v>6</v>
      </c>
      <c r="BE26" s="125" cm="1">
        <f t="array" aca="1" ref="BE26" ca="1">RANK(INDIRECT("'"&amp;_xlfn.CONCAT("alpha ",BE$2)&amp;"'!"&amp;_xlfn.CONCAT(BE$84,$D108)),INDIRECT("'"&amp;_xlfn.CONCAT("alpha ",BE$2)&amp;"'!"&amp;_xlfn.CONCAT("B",$D108)):INDIRECT("'"&amp;_xlfn.CONCAT("alpha ",BE$2)&amp;"'!"&amp;_xlfn.CONCAT("AA",$D108)))</f>
        <v>6</v>
      </c>
      <c r="BF26" s="125" cm="1">
        <f t="array" aca="1" ref="BF26" ca="1">RANK(INDIRECT("'"&amp;_xlfn.CONCAT("alpha ",BF$2)&amp;"'!"&amp;_xlfn.CONCAT(BF$84,$D108)),INDIRECT("'"&amp;_xlfn.CONCAT("alpha ",BF$2)&amp;"'!"&amp;_xlfn.CONCAT("B",$D108)):INDIRECT("'"&amp;_xlfn.CONCAT("alpha ",BF$2)&amp;"'!"&amp;_xlfn.CONCAT("AA",$D108)))</f>
        <v>6</v>
      </c>
      <c r="BG26" s="143" cm="1">
        <f t="array" aca="1" ref="BG26" ca="1">RANK(INDIRECT("'"&amp;_xlfn.CONCAT("alpha ",BG$2)&amp;"'!"&amp;_xlfn.CONCAT(BG$84,$D108)),INDIRECT("'"&amp;_xlfn.CONCAT("alpha ",BG$2)&amp;"'!"&amp;_xlfn.CONCAT("B",$D108)):INDIRECT("'"&amp;_xlfn.CONCAT("alpha ",BG$2)&amp;"'!"&amp;_xlfn.CONCAT("AA",$D108)))</f>
        <v>6</v>
      </c>
      <c r="BH26" s="136" cm="1">
        <f t="array" aca="1" ref="BH26" ca="1">RANK(INDIRECT("'"&amp;_xlfn.CONCAT("alpha ",BH$2)&amp;"'!"&amp;_xlfn.CONCAT(BH$84,$D108)),INDIRECT("'"&amp;_xlfn.CONCAT("alpha ",BH$2)&amp;"'!"&amp;_xlfn.CONCAT("B",$D108)):INDIRECT("'"&amp;_xlfn.CONCAT("alpha ",BH$2)&amp;"'!"&amp;_xlfn.CONCAT("AA",$D108)))</f>
        <v>5</v>
      </c>
      <c r="BI26" s="125" cm="1">
        <f t="array" aca="1" ref="BI26" ca="1">RANK(INDIRECT("'"&amp;_xlfn.CONCAT("alpha ",BI$2)&amp;"'!"&amp;_xlfn.CONCAT(BI$84,$D108)),INDIRECT("'"&amp;_xlfn.CONCAT("alpha ",BI$2)&amp;"'!"&amp;_xlfn.CONCAT("B",$D108)):INDIRECT("'"&amp;_xlfn.CONCAT("alpha ",BI$2)&amp;"'!"&amp;_xlfn.CONCAT("AA",$D108)))</f>
        <v>4</v>
      </c>
      <c r="BJ26" s="125" cm="1">
        <f t="array" aca="1" ref="BJ26" ca="1">RANK(INDIRECT("'"&amp;_xlfn.CONCAT("alpha ",BJ$2)&amp;"'!"&amp;_xlfn.CONCAT(BJ$84,$D108)),INDIRECT("'"&amp;_xlfn.CONCAT("alpha ",BJ$2)&amp;"'!"&amp;_xlfn.CONCAT("B",$D108)):INDIRECT("'"&amp;_xlfn.CONCAT("alpha ",BJ$2)&amp;"'!"&amp;_xlfn.CONCAT("AA",$D108)))</f>
        <v>5</v>
      </c>
      <c r="BK26" s="143" cm="1">
        <f t="array" aca="1" ref="BK26" ca="1">RANK(INDIRECT("'"&amp;_xlfn.CONCAT("alpha ",BK$2)&amp;"'!"&amp;_xlfn.CONCAT(BK$84,$D108)),INDIRECT("'"&amp;_xlfn.CONCAT("alpha ",BK$2)&amp;"'!"&amp;_xlfn.CONCAT("B",$D108)):INDIRECT("'"&amp;_xlfn.CONCAT("alpha ",BK$2)&amp;"'!"&amp;_xlfn.CONCAT("AA",$D108)))</f>
        <v>4</v>
      </c>
      <c r="BL26" s="136" cm="1">
        <f t="array" aca="1" ref="BL26" ca="1">RANK(INDIRECT("'"&amp;_xlfn.CONCAT("alpha ",BL$2)&amp;"'!"&amp;_xlfn.CONCAT(BL$84,$D108)),INDIRECT("'"&amp;_xlfn.CONCAT("alpha ",BL$2)&amp;"'!"&amp;_xlfn.CONCAT("B",$D108)):INDIRECT("'"&amp;_xlfn.CONCAT("alpha ",BL$2)&amp;"'!"&amp;_xlfn.CONCAT("AA",$D108)))</f>
        <v>17</v>
      </c>
      <c r="BM26" s="125" cm="1">
        <f t="array" aca="1" ref="BM26" ca="1">RANK(INDIRECT("'"&amp;_xlfn.CONCAT("alpha ",BM$2)&amp;"'!"&amp;_xlfn.CONCAT(BM$84,$D108)),INDIRECT("'"&amp;_xlfn.CONCAT("alpha ",BM$2)&amp;"'!"&amp;_xlfn.CONCAT("B",$D108)):INDIRECT("'"&amp;_xlfn.CONCAT("alpha ",BM$2)&amp;"'!"&amp;_xlfn.CONCAT("AA",$D108)))</f>
        <v>10</v>
      </c>
      <c r="BN26" s="125" cm="1">
        <f t="array" aca="1" ref="BN26" ca="1">RANK(INDIRECT("'"&amp;_xlfn.CONCAT("alpha ",BN$2)&amp;"'!"&amp;_xlfn.CONCAT(BN$84,$D108)),INDIRECT("'"&amp;_xlfn.CONCAT("alpha ",BN$2)&amp;"'!"&amp;_xlfn.CONCAT("B",$D108)):INDIRECT("'"&amp;_xlfn.CONCAT("alpha ",BN$2)&amp;"'!"&amp;_xlfn.CONCAT("AA",$D108)))</f>
        <v>17</v>
      </c>
      <c r="BO26" s="143" cm="1">
        <f t="array" aca="1" ref="BO26" ca="1">RANK(INDIRECT("'"&amp;_xlfn.CONCAT("alpha ",BO$2)&amp;"'!"&amp;_xlfn.CONCAT(BO$84,$D108)),INDIRECT("'"&amp;_xlfn.CONCAT("alpha ",BO$2)&amp;"'!"&amp;_xlfn.CONCAT("B",$D108)):INDIRECT("'"&amp;_xlfn.CONCAT("alpha ",BO$2)&amp;"'!"&amp;_xlfn.CONCAT("AA",$D108)))</f>
        <v>10</v>
      </c>
      <c r="BP26" s="136" cm="1">
        <f t="array" aca="1" ref="BP26" ca="1">RANK(INDIRECT("'"&amp;_xlfn.CONCAT("alpha ",BP$2)&amp;"'!"&amp;_xlfn.CONCAT(BP$84,$D108)),INDIRECT("'"&amp;_xlfn.CONCAT("alpha ",BP$2)&amp;"'!"&amp;_xlfn.CONCAT("B",$D108)):INDIRECT("'"&amp;_xlfn.CONCAT("alpha ",BP$2)&amp;"'!"&amp;_xlfn.CONCAT("AA",$D108)))</f>
        <v>2</v>
      </c>
      <c r="BQ26" s="125" cm="1">
        <f t="array" aca="1" ref="BQ26" ca="1">RANK(INDIRECT("'"&amp;_xlfn.CONCAT("alpha ",BQ$2)&amp;"'!"&amp;_xlfn.CONCAT(BQ$84,$D108)),INDIRECT("'"&amp;_xlfn.CONCAT("alpha ",BQ$2)&amp;"'!"&amp;_xlfn.CONCAT("B",$D108)):INDIRECT("'"&amp;_xlfn.CONCAT("alpha ",BQ$2)&amp;"'!"&amp;_xlfn.CONCAT("AA",$D108)))</f>
        <v>2</v>
      </c>
      <c r="BR26" s="125" cm="1">
        <f t="array" aca="1" ref="BR26" ca="1">RANK(INDIRECT("'"&amp;_xlfn.CONCAT("alpha ",BR$2)&amp;"'!"&amp;_xlfn.CONCAT(BR$84,$D108)),INDIRECT("'"&amp;_xlfn.CONCAT("alpha ",BR$2)&amp;"'!"&amp;_xlfn.CONCAT("B",$D108)):INDIRECT("'"&amp;_xlfn.CONCAT("alpha ",BR$2)&amp;"'!"&amp;_xlfn.CONCAT("AA",$D108)))</f>
        <v>2</v>
      </c>
      <c r="BS26" s="143" cm="1">
        <f t="array" aca="1" ref="BS26" ca="1">RANK(INDIRECT("'"&amp;_xlfn.CONCAT("alpha ",BS$2)&amp;"'!"&amp;_xlfn.CONCAT(BS$84,$D108)),INDIRECT("'"&amp;_xlfn.CONCAT("alpha ",BS$2)&amp;"'!"&amp;_xlfn.CONCAT("B",$D108)):INDIRECT("'"&amp;_xlfn.CONCAT("alpha ",BS$2)&amp;"'!"&amp;_xlfn.CONCAT("AA",$D108)))</f>
        <v>2</v>
      </c>
      <c r="BT26" s="136" cm="1">
        <f t="array" aca="1" ref="BT26" ca="1">RANK(INDIRECT("'"&amp;_xlfn.CONCAT("alpha ",BT$2)&amp;"'!"&amp;_xlfn.CONCAT(BT$84,$D108)),INDIRECT("'"&amp;_xlfn.CONCAT("alpha ",BT$2)&amp;"'!"&amp;_xlfn.CONCAT("B",$D108)):INDIRECT("'"&amp;_xlfn.CONCAT("alpha ",BT$2)&amp;"'!"&amp;_xlfn.CONCAT("AA",$D108)))</f>
        <v>1</v>
      </c>
      <c r="BU26" s="125" cm="1">
        <f t="array" aca="1" ref="BU26" ca="1">RANK(INDIRECT("'"&amp;_xlfn.CONCAT("alpha ",BU$2)&amp;"'!"&amp;_xlfn.CONCAT(BU$84,$D108)),INDIRECT("'"&amp;_xlfn.CONCAT("alpha ",BU$2)&amp;"'!"&amp;_xlfn.CONCAT("B",$D108)):INDIRECT("'"&amp;_xlfn.CONCAT("alpha ",BU$2)&amp;"'!"&amp;_xlfn.CONCAT("AA",$D108)))</f>
        <v>1</v>
      </c>
      <c r="BV26" s="125" cm="1">
        <f t="array" aca="1" ref="BV26" ca="1">RANK(INDIRECT("'"&amp;_xlfn.CONCAT("alpha ",BV$2)&amp;"'!"&amp;_xlfn.CONCAT(BV$84,$D108)),INDIRECT("'"&amp;_xlfn.CONCAT("alpha ",BV$2)&amp;"'!"&amp;_xlfn.CONCAT("B",$D108)):INDIRECT("'"&amp;_xlfn.CONCAT("alpha ",BV$2)&amp;"'!"&amp;_xlfn.CONCAT("AA",$D108)))</f>
        <v>1</v>
      </c>
      <c r="BW26" s="143" cm="1">
        <f t="array" aca="1" ref="BW26" ca="1">RANK(INDIRECT("'"&amp;_xlfn.CONCAT("alpha ",BW$2)&amp;"'!"&amp;_xlfn.CONCAT(BW$84,$D108)),INDIRECT("'"&amp;_xlfn.CONCAT("alpha ",BW$2)&amp;"'!"&amp;_xlfn.CONCAT("B",$D108)):INDIRECT("'"&amp;_xlfn.CONCAT("alpha ",BW$2)&amp;"'!"&amp;_xlfn.CONCAT("AA",$D108)))</f>
        <v>1</v>
      </c>
      <c r="BX26" s="136" cm="1">
        <f t="array" aca="1" ref="BX26" ca="1">RANK(INDIRECT("'"&amp;_xlfn.CONCAT("alpha ",BX$2)&amp;"'!"&amp;_xlfn.CONCAT(BX$84,$D108)),INDIRECT("'"&amp;_xlfn.CONCAT("alpha ",BX$2)&amp;"'!"&amp;_xlfn.CONCAT("B",$D108)):INDIRECT("'"&amp;_xlfn.CONCAT("alpha ",BX$2)&amp;"'!"&amp;_xlfn.CONCAT("AA",$D108)))</f>
        <v>25</v>
      </c>
      <c r="BY26" s="125" cm="1">
        <f t="array" aca="1" ref="BY26" ca="1">RANK(INDIRECT("'"&amp;_xlfn.CONCAT("alpha ",BY$2)&amp;"'!"&amp;_xlfn.CONCAT(BY$84,$D108)),INDIRECT("'"&amp;_xlfn.CONCAT("alpha ",BY$2)&amp;"'!"&amp;_xlfn.CONCAT("B",$D108)):INDIRECT("'"&amp;_xlfn.CONCAT("alpha ",BY$2)&amp;"'!"&amp;_xlfn.CONCAT("AA",$D108)))</f>
        <v>20</v>
      </c>
      <c r="BZ26" s="125" cm="1">
        <f t="array" aca="1" ref="BZ26" ca="1">RANK(INDIRECT("'"&amp;_xlfn.CONCAT("alpha ",BZ$2)&amp;"'!"&amp;_xlfn.CONCAT(BZ$84,$D108)),INDIRECT("'"&amp;_xlfn.CONCAT("alpha ",BZ$2)&amp;"'!"&amp;_xlfn.CONCAT("B",$D108)):INDIRECT("'"&amp;_xlfn.CONCAT("alpha ",BZ$2)&amp;"'!"&amp;_xlfn.CONCAT("AA",$D108)))</f>
        <v>25</v>
      </c>
      <c r="CA26" s="143" cm="1">
        <f t="array" aca="1" ref="CA26" ca="1">RANK(INDIRECT("'"&amp;_xlfn.CONCAT("alpha ",CA$2)&amp;"'!"&amp;_xlfn.CONCAT(CA$84,$D108)),INDIRECT("'"&amp;_xlfn.CONCAT("alpha ",CA$2)&amp;"'!"&amp;_xlfn.CONCAT("B",$D108)):INDIRECT("'"&amp;_xlfn.CONCAT("alpha ",CA$2)&amp;"'!"&amp;_xlfn.CONCAT("AA",$D108)))</f>
        <v>20</v>
      </c>
      <c r="CB26" s="136" cm="1">
        <f t="array" aca="1" ref="CB26" ca="1">RANK(INDIRECT("'"&amp;_xlfn.CONCAT("alpha ",CB$2)&amp;"'!"&amp;_xlfn.CONCAT(CB$84,$D108)),INDIRECT("'"&amp;_xlfn.CONCAT("alpha ",CB$2)&amp;"'!"&amp;_xlfn.CONCAT("B",$D108)):INDIRECT("'"&amp;_xlfn.CONCAT("alpha ",CB$2)&amp;"'!"&amp;_xlfn.CONCAT("AA",$D108)))</f>
        <v>10</v>
      </c>
      <c r="CC26" s="125" cm="1">
        <f t="array" aca="1" ref="CC26" ca="1">RANK(INDIRECT("'"&amp;_xlfn.CONCAT("alpha ",CC$2)&amp;"'!"&amp;_xlfn.CONCAT(CC$84,$D108)),INDIRECT("'"&amp;_xlfn.CONCAT("alpha ",CC$2)&amp;"'!"&amp;_xlfn.CONCAT("B",$D108)):INDIRECT("'"&amp;_xlfn.CONCAT("alpha ",CC$2)&amp;"'!"&amp;_xlfn.CONCAT("AA",$D108)))</f>
        <v>12</v>
      </c>
      <c r="CD26" s="125" cm="1">
        <f t="array" aca="1" ref="CD26" ca="1">RANK(INDIRECT("'"&amp;_xlfn.CONCAT("alpha ",CD$2)&amp;"'!"&amp;_xlfn.CONCAT(CD$84,$D108)),INDIRECT("'"&amp;_xlfn.CONCAT("alpha ",CD$2)&amp;"'!"&amp;_xlfn.CONCAT("B",$D108)):INDIRECT("'"&amp;_xlfn.CONCAT("alpha ",CD$2)&amp;"'!"&amp;_xlfn.CONCAT("AA",$D108)))</f>
        <v>10</v>
      </c>
      <c r="CE26" s="143" cm="1">
        <f t="array" aca="1" ref="CE26" ca="1">RANK(INDIRECT("'"&amp;_xlfn.CONCAT("alpha ",CE$2)&amp;"'!"&amp;_xlfn.CONCAT(CE$84,$D108)),INDIRECT("'"&amp;_xlfn.CONCAT("alpha ",CE$2)&amp;"'!"&amp;_xlfn.CONCAT("B",$D108)):INDIRECT("'"&amp;_xlfn.CONCAT("alpha ",CE$2)&amp;"'!"&amp;_xlfn.CONCAT("AA",$D108)))</f>
        <v>12</v>
      </c>
      <c r="CF26" s="136" cm="1">
        <f t="array" aca="1" ref="CF26" ca="1">RANK(INDIRECT("'"&amp;_xlfn.CONCAT("alpha ",CF$2)&amp;"'!"&amp;_xlfn.CONCAT(CF$84,$D108)),INDIRECT("'"&amp;_xlfn.CONCAT("alpha ",CF$2)&amp;"'!"&amp;_xlfn.CONCAT("B",$D108)):INDIRECT("'"&amp;_xlfn.CONCAT("alpha ",CF$2)&amp;"'!"&amp;_xlfn.CONCAT("AA",$D108)))</f>
        <v>16</v>
      </c>
      <c r="CG26" s="125" cm="1">
        <f t="array" aca="1" ref="CG26" ca="1">RANK(INDIRECT("'"&amp;_xlfn.CONCAT("alpha ",CG$2)&amp;"'!"&amp;_xlfn.CONCAT(CG$84,$D108)),INDIRECT("'"&amp;_xlfn.CONCAT("alpha ",CG$2)&amp;"'!"&amp;_xlfn.CONCAT("B",$D108)):INDIRECT("'"&amp;_xlfn.CONCAT("alpha ",CG$2)&amp;"'!"&amp;_xlfn.CONCAT("AA",$D108)))</f>
        <v>14</v>
      </c>
      <c r="CH26" s="125" cm="1">
        <f t="array" aca="1" ref="CH26" ca="1">RANK(INDIRECT("'"&amp;_xlfn.CONCAT("alpha ",CH$2)&amp;"'!"&amp;_xlfn.CONCAT(CH$84,$D108)),INDIRECT("'"&amp;_xlfn.CONCAT("alpha ",CH$2)&amp;"'!"&amp;_xlfn.CONCAT("B",$D108)):INDIRECT("'"&amp;_xlfn.CONCAT("alpha ",CH$2)&amp;"'!"&amp;_xlfn.CONCAT("AA",$D108)))</f>
        <v>16</v>
      </c>
      <c r="CI26" s="143" cm="1">
        <f t="array" aca="1" ref="CI26" ca="1">RANK(INDIRECT("'"&amp;_xlfn.CONCAT("alpha ",CI$2)&amp;"'!"&amp;_xlfn.CONCAT(CI$84,$D108)),INDIRECT("'"&amp;_xlfn.CONCAT("alpha ",CI$2)&amp;"'!"&amp;_xlfn.CONCAT("B",$D108)):INDIRECT("'"&amp;_xlfn.CONCAT("alpha ",CI$2)&amp;"'!"&amp;_xlfn.CONCAT("AA",$D108)))</f>
        <v>14</v>
      </c>
      <c r="CJ26" s="136" cm="1">
        <f t="array" aca="1" ref="CJ26" ca="1">RANK(INDIRECT("'"&amp;_xlfn.CONCAT("alpha ",CJ$2)&amp;"'!"&amp;_xlfn.CONCAT(CJ$84,$D108)),INDIRECT("'"&amp;_xlfn.CONCAT("alpha ",CJ$2)&amp;"'!"&amp;_xlfn.CONCAT("B",$D108)):INDIRECT("'"&amp;_xlfn.CONCAT("alpha ",CJ$2)&amp;"'!"&amp;_xlfn.CONCAT("AA",$D108)))</f>
        <v>24</v>
      </c>
      <c r="CK26" s="125" cm="1">
        <f t="array" aca="1" ref="CK26" ca="1">RANK(INDIRECT("'"&amp;_xlfn.CONCAT("alpha ",CK$2)&amp;"'!"&amp;_xlfn.CONCAT(CK$84,$D108)),INDIRECT("'"&amp;_xlfn.CONCAT("alpha ",CK$2)&amp;"'!"&amp;_xlfn.CONCAT("B",$D108)):INDIRECT("'"&amp;_xlfn.CONCAT("alpha ",CK$2)&amp;"'!"&amp;_xlfn.CONCAT("AA",$D108)))</f>
        <v>17</v>
      </c>
      <c r="CL26" s="125" cm="1">
        <f t="array" aca="1" ref="CL26" ca="1">RANK(INDIRECT("'"&amp;_xlfn.CONCAT("alpha ",CL$2)&amp;"'!"&amp;_xlfn.CONCAT(CL$84,$D108)),INDIRECT("'"&amp;_xlfn.CONCAT("alpha ",CL$2)&amp;"'!"&amp;_xlfn.CONCAT("B",$D108)):INDIRECT("'"&amp;_xlfn.CONCAT("alpha ",CL$2)&amp;"'!"&amp;_xlfn.CONCAT("AA",$D108)))</f>
        <v>24</v>
      </c>
      <c r="CM26" s="143" cm="1">
        <f t="array" aca="1" ref="CM26" ca="1">RANK(INDIRECT("'"&amp;_xlfn.CONCAT("alpha ",CM$2)&amp;"'!"&amp;_xlfn.CONCAT(CM$84,$D108)),INDIRECT("'"&amp;_xlfn.CONCAT("alpha ",CM$2)&amp;"'!"&amp;_xlfn.CONCAT("B",$D108)):INDIRECT("'"&amp;_xlfn.CONCAT("alpha ",CM$2)&amp;"'!"&amp;_xlfn.CONCAT("AA",$D108)))</f>
        <v>17</v>
      </c>
      <c r="CN26" s="136" cm="1">
        <f t="array" aca="1" ref="CN26" ca="1">RANK(INDIRECT("'"&amp;_xlfn.CONCAT("alpha ",CN$2)&amp;"'!"&amp;_xlfn.CONCAT(CN$84,$D108)),INDIRECT("'"&amp;_xlfn.CONCAT("alpha ",CN$2)&amp;"'!"&amp;_xlfn.CONCAT("B",$D108)):INDIRECT("'"&amp;_xlfn.CONCAT("alpha ",CN$2)&amp;"'!"&amp;_xlfn.CONCAT("AA",$D108)))</f>
        <v>8</v>
      </c>
      <c r="CO26" s="125" cm="1">
        <f t="array" aca="1" ref="CO26" ca="1">RANK(INDIRECT("'"&amp;_xlfn.CONCAT("alpha ",CO$2)&amp;"'!"&amp;_xlfn.CONCAT(CO$84,$D108)),INDIRECT("'"&amp;_xlfn.CONCAT("alpha ",CO$2)&amp;"'!"&amp;_xlfn.CONCAT("B",$D108)):INDIRECT("'"&amp;_xlfn.CONCAT("alpha ",CO$2)&amp;"'!"&amp;_xlfn.CONCAT("AA",$D108)))</f>
        <v>9</v>
      </c>
      <c r="CP26" s="125" cm="1">
        <f t="array" aca="1" ref="CP26" ca="1">RANK(INDIRECT("'"&amp;_xlfn.CONCAT("alpha ",CP$2)&amp;"'!"&amp;_xlfn.CONCAT(CP$84,$D108)),INDIRECT("'"&amp;_xlfn.CONCAT("alpha ",CP$2)&amp;"'!"&amp;_xlfn.CONCAT("B",$D108)):INDIRECT("'"&amp;_xlfn.CONCAT("alpha ",CP$2)&amp;"'!"&amp;_xlfn.CONCAT("AA",$D108)))</f>
        <v>8</v>
      </c>
      <c r="CQ26" s="134" cm="1">
        <f t="array" aca="1" ref="CQ26" ca="1">RANK(INDIRECT("'"&amp;_xlfn.CONCAT("alpha ",CQ$2)&amp;"'!"&amp;_xlfn.CONCAT(CQ$84,$D108)),INDIRECT("'"&amp;_xlfn.CONCAT("alpha ",CQ$2)&amp;"'!"&amp;_xlfn.CONCAT("B",$D108)):INDIRECT("'"&amp;_xlfn.CONCAT("alpha ",CQ$2)&amp;"'!"&amp;_xlfn.CONCAT("AA",$D108)))</f>
        <v>9</v>
      </c>
      <c r="CR26" s="142" cm="1">
        <f t="array" aca="1" ref="CR26" ca="1">RANK(INDIRECT("'"&amp;_xlfn.CONCAT("alpha ",CR$2)&amp;"'!"&amp;_xlfn.CONCAT(CR$84,$D108)),INDIRECT("'"&amp;_xlfn.CONCAT("alpha ",CR$2)&amp;"'!"&amp;_xlfn.CONCAT("B",$D108)):INDIRECT("'"&amp;_xlfn.CONCAT("alpha ",CR$2)&amp;"'!"&amp;_xlfn.CONCAT("AA",$D108)))</f>
        <v>18</v>
      </c>
      <c r="CS26" s="125" cm="1">
        <f t="array" aca="1" ref="CS26" ca="1">RANK(INDIRECT("'"&amp;_xlfn.CONCAT("alpha ",CS$2)&amp;"'!"&amp;_xlfn.CONCAT(CS$84,$D108)),INDIRECT("'"&amp;_xlfn.CONCAT("alpha ",CS$2)&amp;"'!"&amp;_xlfn.CONCAT("B",$D108)):INDIRECT("'"&amp;_xlfn.CONCAT("alpha ",CS$2)&amp;"'!"&amp;_xlfn.CONCAT("AA",$D108)))</f>
        <v>13</v>
      </c>
      <c r="CT26" s="125" cm="1">
        <f t="array" aca="1" ref="CT26" ca="1">RANK(INDIRECT("'"&amp;_xlfn.CONCAT("alpha ",CT$2)&amp;"'!"&amp;_xlfn.CONCAT(CT$84,$D108)),INDIRECT("'"&amp;_xlfn.CONCAT("alpha ",CT$2)&amp;"'!"&amp;_xlfn.CONCAT("B",$D108)):INDIRECT("'"&amp;_xlfn.CONCAT("alpha ",CT$2)&amp;"'!"&amp;_xlfn.CONCAT("AA",$D108)))</f>
        <v>18</v>
      </c>
      <c r="CU26" s="143" cm="1">
        <f t="array" aca="1" ref="CU26" ca="1">RANK(INDIRECT("'"&amp;_xlfn.CONCAT("alpha ",CU$2)&amp;"'!"&amp;_xlfn.CONCAT(CU$84,$D108)),INDIRECT("'"&amp;_xlfn.CONCAT("alpha ",CU$2)&amp;"'!"&amp;_xlfn.CONCAT("B",$D108)):INDIRECT("'"&amp;_xlfn.CONCAT("alpha ",CU$2)&amp;"'!"&amp;_xlfn.CONCAT("AA",$D108)))</f>
        <v>13</v>
      </c>
      <c r="CV26" s="136" cm="1">
        <f t="array" aca="1" ref="CV26" ca="1">RANK(INDIRECT("'"&amp;_xlfn.CONCAT("alpha ",CV$2)&amp;"'!"&amp;_xlfn.CONCAT(CV$84,$D108)),INDIRECT("'"&amp;_xlfn.CONCAT("alpha ",CV$2)&amp;"'!"&amp;_xlfn.CONCAT("B",$D108)):INDIRECT("'"&amp;_xlfn.CONCAT("alpha ",CV$2)&amp;"'!"&amp;_xlfn.CONCAT("AA",$D108)))</f>
        <v>26</v>
      </c>
      <c r="CW26" s="125" cm="1">
        <f t="array" aca="1" ref="CW26" ca="1">RANK(INDIRECT("'"&amp;_xlfn.CONCAT("alpha ",CW$2)&amp;"'!"&amp;_xlfn.CONCAT(CW$84,$D108)),INDIRECT("'"&amp;_xlfn.CONCAT("alpha ",CW$2)&amp;"'!"&amp;_xlfn.CONCAT("B",$D108)):INDIRECT("'"&amp;_xlfn.CONCAT("alpha ",CW$2)&amp;"'!"&amp;_xlfn.CONCAT("AA",$D108)))</f>
        <v>24</v>
      </c>
      <c r="CX26" s="125" cm="1">
        <f t="array" aca="1" ref="CX26" ca="1">RANK(INDIRECT("'"&amp;_xlfn.CONCAT("alpha ",CX$2)&amp;"'!"&amp;_xlfn.CONCAT(CX$84,$D108)),INDIRECT("'"&amp;_xlfn.CONCAT("alpha ",CX$2)&amp;"'!"&amp;_xlfn.CONCAT("B",$D108)):INDIRECT("'"&amp;_xlfn.CONCAT("alpha ",CX$2)&amp;"'!"&amp;_xlfn.CONCAT("AA",$D108)))</f>
        <v>26</v>
      </c>
      <c r="CY26" s="143" cm="1">
        <f t="array" aca="1" ref="CY26" ca="1">RANK(INDIRECT("'"&amp;_xlfn.CONCAT("alpha ",CY$2)&amp;"'!"&amp;_xlfn.CONCAT(CY$84,$D108)),INDIRECT("'"&amp;_xlfn.CONCAT("alpha ",CY$2)&amp;"'!"&amp;_xlfn.CONCAT("B",$D108)):INDIRECT("'"&amp;_xlfn.CONCAT("alpha ",CY$2)&amp;"'!"&amp;_xlfn.CONCAT("AA",$D108)))</f>
        <v>24</v>
      </c>
      <c r="CZ26" s="136" cm="1">
        <f t="array" aca="1" ref="CZ26" ca="1">RANK(INDIRECT("'"&amp;_xlfn.CONCAT("alpha ",CZ$2)&amp;"'!"&amp;_xlfn.CONCAT(CZ$84,$D108)),INDIRECT("'"&amp;_xlfn.CONCAT("alpha ",CZ$2)&amp;"'!"&amp;_xlfn.CONCAT("B",$D108)):INDIRECT("'"&amp;_xlfn.CONCAT("alpha ",CZ$2)&amp;"'!"&amp;_xlfn.CONCAT("AA",$D108)))</f>
        <v>14</v>
      </c>
      <c r="DA26" s="148" cm="1">
        <f t="array" aca="1" ref="DA26" ca="1">RANK(INDIRECT("'"&amp;_xlfn.CONCAT("alpha ",DA$2)&amp;"'!"&amp;_xlfn.CONCAT(DA$84,$D108)),INDIRECT("'"&amp;_xlfn.CONCAT("alpha ",DA$2)&amp;"'!"&amp;_xlfn.CONCAT("B",$D108)):INDIRECT("'"&amp;_xlfn.CONCAT("alpha ",DA$2)&amp;"'!"&amp;_xlfn.CONCAT("AA",$D108)))</f>
        <v>11</v>
      </c>
      <c r="DB26" s="148" cm="1">
        <f t="array" aca="1" ref="DB26" ca="1">RANK(INDIRECT("'"&amp;_xlfn.CONCAT("alpha ",DB$2)&amp;"'!"&amp;_xlfn.CONCAT(DB$84,$D108)),INDIRECT("'"&amp;_xlfn.CONCAT("alpha ",DB$2)&amp;"'!"&amp;_xlfn.CONCAT("B",$D108)):INDIRECT("'"&amp;_xlfn.CONCAT("alpha ",DB$2)&amp;"'!"&amp;_xlfn.CONCAT("AA",$D108)))</f>
        <v>14</v>
      </c>
      <c r="DC26" s="149" cm="1">
        <f t="array" aca="1" ref="DC26" ca="1">RANK(INDIRECT("'"&amp;_xlfn.CONCAT("alpha ",DC$2)&amp;"'!"&amp;_xlfn.CONCAT(DC$84,$D108)),INDIRECT("'"&amp;_xlfn.CONCAT("alpha ",DC$2)&amp;"'!"&amp;_xlfn.CONCAT("B",$D108)):INDIRECT("'"&amp;_xlfn.CONCAT("alpha ",DC$2)&amp;"'!"&amp;_xlfn.CONCAT("AA",$D108)))</f>
        <v>11</v>
      </c>
    </row>
    <row r="27" spans="1:107" ht="90" customHeight="1" x14ac:dyDescent="0.25">
      <c r="A27" s="22" t="str">
        <f>formatting!C26</f>
        <v>Kit</v>
      </c>
      <c r="B27" s="23" t="str">
        <f>formatting!D26</f>
        <v>C8</v>
      </c>
      <c r="C27" s="134"/>
      <c r="D27" s="142" cm="1">
        <f t="array" aca="1" ref="D27" ca="1">RANK(INDIRECT("'"&amp;_xlfn.CONCAT("alpha ",D$2)&amp;"'!"&amp;_xlfn.CONCAT(D$84,$D109)),INDIRECT("'"&amp;_xlfn.CONCAT("alpha ",D$2)&amp;"'!"&amp;_xlfn.CONCAT("B",$D109)):INDIRECT("'"&amp;_xlfn.CONCAT("alpha ",D$2)&amp;"'!"&amp;_xlfn.CONCAT("AA",$D109)))</f>
        <v>16</v>
      </c>
      <c r="E27" s="136" cm="1">
        <f t="array" aca="1" ref="E27" ca="1">RANK(INDIRECT("'"&amp;_xlfn.CONCAT("alpha ",E$2)&amp;"'!"&amp;_xlfn.CONCAT(E$84,$D109)),INDIRECT("'"&amp;_xlfn.CONCAT("alpha ",E$2)&amp;"'!"&amp;_xlfn.CONCAT("B",$D109)):INDIRECT("'"&amp;_xlfn.CONCAT("alpha ",E$2)&amp;"'!"&amp;_xlfn.CONCAT("AA",$D109)))</f>
        <v>20</v>
      </c>
      <c r="F27" s="136" cm="1">
        <f t="array" aca="1" ref="F27" ca="1">RANK(INDIRECT("'"&amp;_xlfn.CONCAT("alpha ",F$2)&amp;"'!"&amp;_xlfn.CONCAT(F$84,$D109)),INDIRECT("'"&amp;_xlfn.CONCAT("alpha ",F$2)&amp;"'!"&amp;_xlfn.CONCAT("B",$D109)):INDIRECT("'"&amp;_xlfn.CONCAT("alpha ",F$2)&amp;"'!"&amp;_xlfn.CONCAT("AA",$D109)))</f>
        <v>16</v>
      </c>
      <c r="G27" s="154" cm="1">
        <f t="array" aca="1" ref="G27" ca="1">RANK(INDIRECT("'"&amp;_xlfn.CONCAT("alpha ",G$2)&amp;"'!"&amp;_xlfn.CONCAT(G$84,$D109)),INDIRECT("'"&amp;_xlfn.CONCAT("alpha ",G$2)&amp;"'!"&amp;_xlfn.CONCAT("B",$D109)):INDIRECT("'"&amp;_xlfn.CONCAT("alpha ",G$2)&amp;"'!"&amp;_xlfn.CONCAT("AA",$D109)))</f>
        <v>20</v>
      </c>
      <c r="H27" s="142" cm="1">
        <f t="array" aca="1" ref="H27" ca="1">RANK(INDIRECT("'"&amp;_xlfn.CONCAT("alpha ",H$2)&amp;"'!"&amp;_xlfn.CONCAT(H$84,$D109)),INDIRECT("'"&amp;_xlfn.CONCAT("alpha ",H$2)&amp;"'!"&amp;_xlfn.CONCAT("B",$D109)):INDIRECT("'"&amp;_xlfn.CONCAT("alpha ",H$2)&amp;"'!"&amp;_xlfn.CONCAT("AA",$D109)))</f>
        <v>18</v>
      </c>
      <c r="I27" s="125" cm="1">
        <f t="array" aca="1" ref="I27" ca="1">RANK(INDIRECT("'"&amp;_xlfn.CONCAT("alpha ",I$2)&amp;"'!"&amp;_xlfn.CONCAT(I$84,$D109)),INDIRECT("'"&amp;_xlfn.CONCAT("alpha ",I$2)&amp;"'!"&amp;_xlfn.CONCAT("B",$D109)):INDIRECT("'"&amp;_xlfn.CONCAT("alpha ",I$2)&amp;"'!"&amp;_xlfn.CONCAT("AA",$D109)))</f>
        <v>25</v>
      </c>
      <c r="J27" s="125" cm="1">
        <f t="array" aca="1" ref="J27" ca="1">RANK(INDIRECT("'"&amp;_xlfn.CONCAT("alpha ",J$2)&amp;"'!"&amp;_xlfn.CONCAT(J$84,$D109)),INDIRECT("'"&amp;_xlfn.CONCAT("alpha ",J$2)&amp;"'!"&amp;_xlfn.CONCAT("B",$D109)):INDIRECT("'"&amp;_xlfn.CONCAT("alpha ",J$2)&amp;"'!"&amp;_xlfn.CONCAT("AA",$D109)))</f>
        <v>18</v>
      </c>
      <c r="K27" s="143" cm="1">
        <f t="array" aca="1" ref="K27" ca="1">RANK(INDIRECT("'"&amp;_xlfn.CONCAT("alpha ",K$2)&amp;"'!"&amp;_xlfn.CONCAT(K$84,$D109)),INDIRECT("'"&amp;_xlfn.CONCAT("alpha ",K$2)&amp;"'!"&amp;_xlfn.CONCAT("B",$D109)):INDIRECT("'"&amp;_xlfn.CONCAT("alpha ",K$2)&amp;"'!"&amp;_xlfn.CONCAT("AA",$D109)))</f>
        <v>25</v>
      </c>
      <c r="L27" s="136" cm="1">
        <f t="array" aca="1" ref="L27" ca="1">RANK(INDIRECT("'"&amp;_xlfn.CONCAT("alpha ",L$2)&amp;"'!"&amp;_xlfn.CONCAT(L$84,$D109)),INDIRECT("'"&amp;_xlfn.CONCAT("alpha ",L$2)&amp;"'!"&amp;_xlfn.CONCAT("B",$D109)):INDIRECT("'"&amp;_xlfn.CONCAT("alpha ",L$2)&amp;"'!"&amp;_xlfn.CONCAT("AA",$D109)))</f>
        <v>9</v>
      </c>
      <c r="M27" s="125" cm="1">
        <f t="array" aca="1" ref="M27" ca="1">RANK(INDIRECT("'"&amp;_xlfn.CONCAT("alpha ",M$2)&amp;"'!"&amp;_xlfn.CONCAT(M$84,$D109)),INDIRECT("'"&amp;_xlfn.CONCAT("alpha ",M$2)&amp;"'!"&amp;_xlfn.CONCAT("B",$D109)):INDIRECT("'"&amp;_xlfn.CONCAT("alpha ",M$2)&amp;"'!"&amp;_xlfn.CONCAT("AA",$D109)))</f>
        <v>18</v>
      </c>
      <c r="N27" s="125" cm="1">
        <f t="array" aca="1" ref="N27" ca="1">RANK(INDIRECT("'"&amp;_xlfn.CONCAT("alpha ",N$2)&amp;"'!"&amp;_xlfn.CONCAT(N$84,$D109)),INDIRECT("'"&amp;_xlfn.CONCAT("alpha ",N$2)&amp;"'!"&amp;_xlfn.CONCAT("B",$D109)):INDIRECT("'"&amp;_xlfn.CONCAT("alpha ",N$2)&amp;"'!"&amp;_xlfn.CONCAT("AA",$D109)))</f>
        <v>9</v>
      </c>
      <c r="O27" s="143" cm="1">
        <f t="array" aca="1" ref="O27" ca="1">RANK(INDIRECT("'"&amp;_xlfn.CONCAT("alpha ",O$2)&amp;"'!"&amp;_xlfn.CONCAT(O$84,$D109)),INDIRECT("'"&amp;_xlfn.CONCAT("alpha ",O$2)&amp;"'!"&amp;_xlfn.CONCAT("B",$D109)):INDIRECT("'"&amp;_xlfn.CONCAT("alpha ",O$2)&amp;"'!"&amp;_xlfn.CONCAT("AA",$D109)))</f>
        <v>18</v>
      </c>
      <c r="P27" s="136" cm="1">
        <f t="array" aca="1" ref="P27" ca="1">RANK(INDIRECT("'"&amp;_xlfn.CONCAT("alpha ",P$2)&amp;"'!"&amp;_xlfn.CONCAT(P$84,$D109)),INDIRECT("'"&amp;_xlfn.CONCAT("alpha ",P$2)&amp;"'!"&amp;_xlfn.CONCAT("B",$D109)):INDIRECT("'"&amp;_xlfn.CONCAT("alpha ",P$2)&amp;"'!"&amp;_xlfn.CONCAT("AA",$D109)))</f>
        <v>19</v>
      </c>
      <c r="Q27" s="125" cm="1">
        <f t="array" aca="1" ref="Q27" ca="1">RANK(INDIRECT("'"&amp;_xlfn.CONCAT("alpha ",Q$2)&amp;"'!"&amp;_xlfn.CONCAT(Q$84,$D109)),INDIRECT("'"&amp;_xlfn.CONCAT("alpha ",Q$2)&amp;"'!"&amp;_xlfn.CONCAT("B",$D109)):INDIRECT("'"&amp;_xlfn.CONCAT("alpha ",Q$2)&amp;"'!"&amp;_xlfn.CONCAT("AA",$D109)))</f>
        <v>15</v>
      </c>
      <c r="R27" s="125" cm="1">
        <f t="array" aca="1" ref="R27" ca="1">RANK(INDIRECT("'"&amp;_xlfn.CONCAT("alpha ",R$2)&amp;"'!"&amp;_xlfn.CONCAT(R$84,$D109)),INDIRECT("'"&amp;_xlfn.CONCAT("alpha ",R$2)&amp;"'!"&amp;_xlfn.CONCAT("B",$D109)):INDIRECT("'"&amp;_xlfn.CONCAT("alpha ",R$2)&amp;"'!"&amp;_xlfn.CONCAT("AA",$D109)))</f>
        <v>19</v>
      </c>
      <c r="S27" s="143" cm="1">
        <f t="array" aca="1" ref="S27" ca="1">RANK(INDIRECT("'"&amp;_xlfn.CONCAT("alpha ",S$2)&amp;"'!"&amp;_xlfn.CONCAT(S$84,$D109)),INDIRECT("'"&amp;_xlfn.CONCAT("alpha ",S$2)&amp;"'!"&amp;_xlfn.CONCAT("B",$D109)):INDIRECT("'"&amp;_xlfn.CONCAT("alpha ",S$2)&amp;"'!"&amp;_xlfn.CONCAT("AA",$D109)))</f>
        <v>15</v>
      </c>
      <c r="T27" s="136" cm="1">
        <f t="array" aca="1" ref="T27" ca="1">RANK(INDIRECT("'"&amp;_xlfn.CONCAT("alpha ",T$2)&amp;"'!"&amp;_xlfn.CONCAT(T$84,$D109)),INDIRECT("'"&amp;_xlfn.CONCAT("alpha ",T$2)&amp;"'!"&amp;_xlfn.CONCAT("B",$D109)):INDIRECT("'"&amp;_xlfn.CONCAT("alpha ",T$2)&amp;"'!"&amp;_xlfn.CONCAT("AA",$D109)))</f>
        <v>11</v>
      </c>
      <c r="U27" s="125" cm="1">
        <f t="array" aca="1" ref="U27" ca="1">RANK(INDIRECT("'"&amp;_xlfn.CONCAT("alpha ",U$2)&amp;"'!"&amp;_xlfn.CONCAT(U$84,$D109)),INDIRECT("'"&amp;_xlfn.CONCAT("alpha ",U$2)&amp;"'!"&amp;_xlfn.CONCAT("B",$D109)):INDIRECT("'"&amp;_xlfn.CONCAT("alpha ",U$2)&amp;"'!"&amp;_xlfn.CONCAT("AA",$D109)))</f>
        <v>21</v>
      </c>
      <c r="V27" s="125" cm="1">
        <f t="array" aca="1" ref="V27" ca="1">RANK(INDIRECT("'"&amp;_xlfn.CONCAT("alpha ",V$2)&amp;"'!"&amp;_xlfn.CONCAT(V$84,$D109)),INDIRECT("'"&amp;_xlfn.CONCAT("alpha ",V$2)&amp;"'!"&amp;_xlfn.CONCAT("B",$D109)):INDIRECT("'"&amp;_xlfn.CONCAT("alpha ",V$2)&amp;"'!"&amp;_xlfn.CONCAT("AA",$D109)))</f>
        <v>11</v>
      </c>
      <c r="W27" s="143" cm="1">
        <f t="array" aca="1" ref="W27" ca="1">RANK(INDIRECT("'"&amp;_xlfn.CONCAT("alpha ",W$2)&amp;"'!"&amp;_xlfn.CONCAT(W$84,$D109)),INDIRECT("'"&amp;_xlfn.CONCAT("alpha ",W$2)&amp;"'!"&amp;_xlfn.CONCAT("B",$D109)):INDIRECT("'"&amp;_xlfn.CONCAT("alpha ",W$2)&amp;"'!"&amp;_xlfn.CONCAT("AA",$D109)))</f>
        <v>21</v>
      </c>
      <c r="X27" s="136" cm="1">
        <f t="array" aca="1" ref="X27" ca="1">RANK(INDIRECT("'"&amp;_xlfn.CONCAT("alpha ",X$2)&amp;"'!"&amp;_xlfn.CONCAT(X$84,$D109)),INDIRECT("'"&amp;_xlfn.CONCAT("alpha ",X$2)&amp;"'!"&amp;_xlfn.CONCAT("B",$D109)):INDIRECT("'"&amp;_xlfn.CONCAT("alpha ",X$2)&amp;"'!"&amp;_xlfn.CONCAT("AA",$D109)))</f>
        <v>10</v>
      </c>
      <c r="Y27" s="125" cm="1">
        <f t="array" aca="1" ref="Y27" ca="1">RANK(INDIRECT("'"&amp;_xlfn.CONCAT("alpha ",Y$2)&amp;"'!"&amp;_xlfn.CONCAT(Y$84,$D109)),INDIRECT("'"&amp;_xlfn.CONCAT("alpha ",Y$2)&amp;"'!"&amp;_xlfn.CONCAT("B",$D109)):INDIRECT("'"&amp;_xlfn.CONCAT("alpha ",Y$2)&amp;"'!"&amp;_xlfn.CONCAT("AA",$D109)))</f>
        <v>10</v>
      </c>
      <c r="Z27" s="125" cm="1">
        <f t="array" aca="1" ref="Z27" ca="1">RANK(INDIRECT("'"&amp;_xlfn.CONCAT("alpha ",Z$2)&amp;"'!"&amp;_xlfn.CONCAT(Z$84,$D109)),INDIRECT("'"&amp;_xlfn.CONCAT("alpha ",Z$2)&amp;"'!"&amp;_xlfn.CONCAT("B",$D109)):INDIRECT("'"&amp;_xlfn.CONCAT("alpha ",Z$2)&amp;"'!"&amp;_xlfn.CONCAT("AA",$D109)))</f>
        <v>10</v>
      </c>
      <c r="AA27" s="143" cm="1">
        <f t="array" aca="1" ref="AA27" ca="1">RANK(INDIRECT("'"&amp;_xlfn.CONCAT("alpha ",AA$2)&amp;"'!"&amp;_xlfn.CONCAT(AA$84,$D109)),INDIRECT("'"&amp;_xlfn.CONCAT("alpha ",AA$2)&amp;"'!"&amp;_xlfn.CONCAT("B",$D109)):INDIRECT("'"&amp;_xlfn.CONCAT("alpha ",AA$2)&amp;"'!"&amp;_xlfn.CONCAT("AA",$D109)))</f>
        <v>10</v>
      </c>
      <c r="AB27" s="136" cm="1">
        <f t="array" aca="1" ref="AB27" ca="1">RANK(INDIRECT("'"&amp;_xlfn.CONCAT("alpha ",AB$2)&amp;"'!"&amp;_xlfn.CONCAT(AB$84,$D109)),INDIRECT("'"&amp;_xlfn.CONCAT("alpha ",AB$2)&amp;"'!"&amp;_xlfn.CONCAT("B",$D109)):INDIRECT("'"&amp;_xlfn.CONCAT("alpha ",AB$2)&amp;"'!"&amp;_xlfn.CONCAT("AA",$D109)))</f>
        <v>20</v>
      </c>
      <c r="AC27" s="125" cm="1">
        <f t="array" aca="1" ref="AC27" ca="1">RANK(INDIRECT("'"&amp;_xlfn.CONCAT("alpha ",AC$2)&amp;"'!"&amp;_xlfn.CONCAT(AC$84,$D109)),INDIRECT("'"&amp;_xlfn.CONCAT("alpha ",AC$2)&amp;"'!"&amp;_xlfn.CONCAT("B",$D109)):INDIRECT("'"&amp;_xlfn.CONCAT("alpha ",AC$2)&amp;"'!"&amp;_xlfn.CONCAT("AA",$D109)))</f>
        <v>19</v>
      </c>
      <c r="AD27" s="125" cm="1">
        <f t="array" aca="1" ref="AD27" ca="1">RANK(INDIRECT("'"&amp;_xlfn.CONCAT("alpha ",AD$2)&amp;"'!"&amp;_xlfn.CONCAT(AD$84,$D109)),INDIRECT("'"&amp;_xlfn.CONCAT("alpha ",AD$2)&amp;"'!"&amp;_xlfn.CONCAT("B",$D109)):INDIRECT("'"&amp;_xlfn.CONCAT("alpha ",AD$2)&amp;"'!"&amp;_xlfn.CONCAT("AA",$D109)))</f>
        <v>20</v>
      </c>
      <c r="AE27" s="143" cm="1">
        <f t="array" aca="1" ref="AE27" ca="1">RANK(INDIRECT("'"&amp;_xlfn.CONCAT("alpha ",AE$2)&amp;"'!"&amp;_xlfn.CONCAT(AE$84,$D109)),INDIRECT("'"&amp;_xlfn.CONCAT("alpha ",AE$2)&amp;"'!"&amp;_xlfn.CONCAT("B",$D109)):INDIRECT("'"&amp;_xlfn.CONCAT("alpha ",AE$2)&amp;"'!"&amp;_xlfn.CONCAT("AA",$D109)))</f>
        <v>19</v>
      </c>
      <c r="AF27" s="136" cm="1">
        <f t="array" aca="1" ref="AF27" ca="1">RANK(INDIRECT("'"&amp;_xlfn.CONCAT("alpha ",AF$2)&amp;"'!"&amp;_xlfn.CONCAT(AF$84,$D109)),INDIRECT("'"&amp;_xlfn.CONCAT("alpha ",AF$2)&amp;"'!"&amp;_xlfn.CONCAT("B",$D109)):INDIRECT("'"&amp;_xlfn.CONCAT("alpha ",AF$2)&amp;"'!"&amp;_xlfn.CONCAT("AA",$D109)))</f>
        <v>17</v>
      </c>
      <c r="AG27" s="125" cm="1">
        <f t="array" aca="1" ref="AG27" ca="1">RANK(INDIRECT("'"&amp;_xlfn.CONCAT("alpha ",AG$2)&amp;"'!"&amp;_xlfn.CONCAT(AG$84,$D109)),INDIRECT("'"&amp;_xlfn.CONCAT("alpha ",AG$2)&amp;"'!"&amp;_xlfn.CONCAT("B",$D109)):INDIRECT("'"&amp;_xlfn.CONCAT("alpha ",AG$2)&amp;"'!"&amp;_xlfn.CONCAT("AA",$D109)))</f>
        <v>24</v>
      </c>
      <c r="AH27" s="125" cm="1">
        <f t="array" aca="1" ref="AH27" ca="1">RANK(INDIRECT("'"&amp;_xlfn.CONCAT("alpha ",AH$2)&amp;"'!"&amp;_xlfn.CONCAT(AH$84,$D109)),INDIRECT("'"&amp;_xlfn.CONCAT("alpha ",AH$2)&amp;"'!"&amp;_xlfn.CONCAT("B",$D109)):INDIRECT("'"&amp;_xlfn.CONCAT("alpha ",AH$2)&amp;"'!"&amp;_xlfn.CONCAT("AA",$D109)))</f>
        <v>17</v>
      </c>
      <c r="AI27" s="143" cm="1">
        <f t="array" aca="1" ref="AI27" ca="1">RANK(INDIRECT("'"&amp;_xlfn.CONCAT("alpha ",AI$2)&amp;"'!"&amp;_xlfn.CONCAT(AI$84,$D109)),INDIRECT("'"&amp;_xlfn.CONCAT("alpha ",AI$2)&amp;"'!"&amp;_xlfn.CONCAT("B",$D109)):INDIRECT("'"&amp;_xlfn.CONCAT("alpha ",AI$2)&amp;"'!"&amp;_xlfn.CONCAT("AA",$D109)))</f>
        <v>24</v>
      </c>
      <c r="AJ27" s="136" cm="1">
        <f t="array" aca="1" ref="AJ27" ca="1">RANK(INDIRECT("'"&amp;_xlfn.CONCAT("alpha ",AJ$2)&amp;"'!"&amp;_xlfn.CONCAT(AJ$84,$D109)),INDIRECT("'"&amp;_xlfn.CONCAT("alpha ",AJ$2)&amp;"'!"&amp;_xlfn.CONCAT("B",$D109)):INDIRECT("'"&amp;_xlfn.CONCAT("alpha ",AJ$2)&amp;"'!"&amp;_xlfn.CONCAT("AA",$D109)))</f>
        <v>6</v>
      </c>
      <c r="AK27" s="125" cm="1">
        <f t="array" aca="1" ref="AK27" ca="1">RANK(INDIRECT("'"&amp;_xlfn.CONCAT("alpha ",AK$2)&amp;"'!"&amp;_xlfn.CONCAT(AK$84,$D109)),INDIRECT("'"&amp;_xlfn.CONCAT("alpha ",AK$2)&amp;"'!"&amp;_xlfn.CONCAT("B",$D109)):INDIRECT("'"&amp;_xlfn.CONCAT("alpha ",AK$2)&amp;"'!"&amp;_xlfn.CONCAT("AA",$D109)))</f>
        <v>12</v>
      </c>
      <c r="AL27" s="125" cm="1">
        <f t="array" aca="1" ref="AL27" ca="1">RANK(INDIRECT("'"&amp;_xlfn.CONCAT("alpha ",AL$2)&amp;"'!"&amp;_xlfn.CONCAT(AL$84,$D109)),INDIRECT("'"&amp;_xlfn.CONCAT("alpha ",AL$2)&amp;"'!"&amp;_xlfn.CONCAT("B",$D109)):INDIRECT("'"&amp;_xlfn.CONCAT("alpha ",AL$2)&amp;"'!"&amp;_xlfn.CONCAT("AA",$D109)))</f>
        <v>6</v>
      </c>
      <c r="AM27" s="143" cm="1">
        <f t="array" aca="1" ref="AM27" ca="1">RANK(INDIRECT("'"&amp;_xlfn.CONCAT("alpha ",AM$2)&amp;"'!"&amp;_xlfn.CONCAT(AM$84,$D109)),INDIRECT("'"&amp;_xlfn.CONCAT("alpha ",AM$2)&amp;"'!"&amp;_xlfn.CONCAT("B",$D109)):INDIRECT("'"&amp;_xlfn.CONCAT("alpha ",AM$2)&amp;"'!"&amp;_xlfn.CONCAT("AA",$D109)))</f>
        <v>12</v>
      </c>
      <c r="AN27" s="136" cm="1">
        <f t="array" aca="1" ref="AN27" ca="1">RANK(INDIRECT("'"&amp;_xlfn.CONCAT("alpha ",AN$2)&amp;"'!"&amp;_xlfn.CONCAT(AN$84,$D109)),INDIRECT("'"&amp;_xlfn.CONCAT("alpha ",AN$2)&amp;"'!"&amp;_xlfn.CONCAT("B",$D109)):INDIRECT("'"&amp;_xlfn.CONCAT("alpha ",AN$2)&amp;"'!"&amp;_xlfn.CONCAT("AA",$D109)))</f>
        <v>21</v>
      </c>
      <c r="AO27" s="125" cm="1">
        <f t="array" aca="1" ref="AO27" ca="1">RANK(INDIRECT("'"&amp;_xlfn.CONCAT("alpha ",AO$2)&amp;"'!"&amp;_xlfn.CONCAT(AO$84,$D109)),INDIRECT("'"&amp;_xlfn.CONCAT("alpha ",AO$2)&amp;"'!"&amp;_xlfn.CONCAT("B",$D109)):INDIRECT("'"&amp;_xlfn.CONCAT("alpha ",AO$2)&amp;"'!"&amp;_xlfn.CONCAT("AA",$D109)))</f>
        <v>11</v>
      </c>
      <c r="AP27" s="125" cm="1">
        <f t="array" aca="1" ref="AP27" ca="1">RANK(INDIRECT("'"&amp;_xlfn.CONCAT("alpha ",AP$2)&amp;"'!"&amp;_xlfn.CONCAT(AP$84,$D109)),INDIRECT("'"&amp;_xlfn.CONCAT("alpha ",AP$2)&amp;"'!"&amp;_xlfn.CONCAT("B",$D109)):INDIRECT("'"&amp;_xlfn.CONCAT("alpha ",AP$2)&amp;"'!"&amp;_xlfn.CONCAT("AA",$D109)))</f>
        <v>21</v>
      </c>
      <c r="AQ27" s="143" cm="1">
        <f t="array" aca="1" ref="AQ27" ca="1">RANK(INDIRECT("'"&amp;_xlfn.CONCAT("alpha ",AQ$2)&amp;"'!"&amp;_xlfn.CONCAT(AQ$84,$D109)),INDIRECT("'"&amp;_xlfn.CONCAT("alpha ",AQ$2)&amp;"'!"&amp;_xlfn.CONCAT("B",$D109)):INDIRECT("'"&amp;_xlfn.CONCAT("alpha ",AQ$2)&amp;"'!"&amp;_xlfn.CONCAT("AA",$D109)))</f>
        <v>11</v>
      </c>
      <c r="AR27" s="136" cm="1">
        <f t="array" aca="1" ref="AR27" ca="1">RANK(INDIRECT("'"&amp;_xlfn.CONCAT("alpha ",AR$2)&amp;"'!"&amp;_xlfn.CONCAT(AR$84,$D109)),INDIRECT("'"&amp;_xlfn.CONCAT("alpha ",AR$2)&amp;"'!"&amp;_xlfn.CONCAT("B",$D109)):INDIRECT("'"&amp;_xlfn.CONCAT("alpha ",AR$2)&amp;"'!"&amp;_xlfn.CONCAT("AA",$D109)))</f>
        <v>3</v>
      </c>
      <c r="AS27" s="125" cm="1">
        <f t="array" aca="1" ref="AS27" ca="1">RANK(INDIRECT("'"&amp;_xlfn.CONCAT("alpha ",AS$2)&amp;"'!"&amp;_xlfn.CONCAT(AS$84,$D109)),INDIRECT("'"&amp;_xlfn.CONCAT("alpha ",AS$2)&amp;"'!"&amp;_xlfn.CONCAT("B",$D109)):INDIRECT("'"&amp;_xlfn.CONCAT("alpha ",AS$2)&amp;"'!"&amp;_xlfn.CONCAT("AA",$D109)))</f>
        <v>2</v>
      </c>
      <c r="AT27" s="125" cm="1">
        <f t="array" aca="1" ref="AT27" ca="1">RANK(INDIRECT("'"&amp;_xlfn.CONCAT("alpha ",AT$2)&amp;"'!"&amp;_xlfn.CONCAT(AT$84,$D109)),INDIRECT("'"&amp;_xlfn.CONCAT("alpha ",AT$2)&amp;"'!"&amp;_xlfn.CONCAT("B",$D109)):INDIRECT("'"&amp;_xlfn.CONCAT("alpha ",AT$2)&amp;"'!"&amp;_xlfn.CONCAT("AA",$D109)))</f>
        <v>3</v>
      </c>
      <c r="AU27" s="143" cm="1">
        <f t="array" aca="1" ref="AU27" ca="1">RANK(INDIRECT("'"&amp;_xlfn.CONCAT("alpha ",AU$2)&amp;"'!"&amp;_xlfn.CONCAT(AU$84,$D109)),INDIRECT("'"&amp;_xlfn.CONCAT("alpha ",AU$2)&amp;"'!"&amp;_xlfn.CONCAT("B",$D109)):INDIRECT("'"&amp;_xlfn.CONCAT("alpha ",AU$2)&amp;"'!"&amp;_xlfn.CONCAT("AA",$D109)))</f>
        <v>2</v>
      </c>
      <c r="AV27" s="136" cm="1">
        <f t="array" aca="1" ref="AV27" ca="1">RANK(INDIRECT("'"&amp;_xlfn.CONCAT("alpha ",AV$2)&amp;"'!"&amp;_xlfn.CONCAT(AV$84,$D109)),INDIRECT("'"&amp;_xlfn.CONCAT("alpha ",AV$2)&amp;"'!"&amp;_xlfn.CONCAT("B",$D109)):INDIRECT("'"&amp;_xlfn.CONCAT("alpha ",AV$2)&amp;"'!"&amp;_xlfn.CONCAT("AA",$D109)))</f>
        <v>5</v>
      </c>
      <c r="AW27" s="125" cm="1">
        <f t="array" aca="1" ref="AW27" ca="1">RANK(INDIRECT("'"&amp;_xlfn.CONCAT("alpha ",AW$2)&amp;"'!"&amp;_xlfn.CONCAT(AW$84,$D109)),INDIRECT("'"&amp;_xlfn.CONCAT("alpha ",AW$2)&amp;"'!"&amp;_xlfn.CONCAT("B",$D109)):INDIRECT("'"&amp;_xlfn.CONCAT("alpha ",AW$2)&amp;"'!"&amp;_xlfn.CONCAT("AA",$D109)))</f>
        <v>5</v>
      </c>
      <c r="AX27" s="125" cm="1">
        <f t="array" aca="1" ref="AX27" ca="1">RANK(INDIRECT("'"&amp;_xlfn.CONCAT("alpha ",AX$2)&amp;"'!"&amp;_xlfn.CONCAT(AX$84,$D109)),INDIRECT("'"&amp;_xlfn.CONCAT("alpha ",AX$2)&amp;"'!"&amp;_xlfn.CONCAT("B",$D109)):INDIRECT("'"&amp;_xlfn.CONCAT("alpha ",AX$2)&amp;"'!"&amp;_xlfn.CONCAT("AA",$D109)))</f>
        <v>5</v>
      </c>
      <c r="AY27" s="143" cm="1">
        <f t="array" aca="1" ref="AY27" ca="1">RANK(INDIRECT("'"&amp;_xlfn.CONCAT("alpha ",AY$2)&amp;"'!"&amp;_xlfn.CONCAT(AY$84,$D109)),INDIRECT("'"&amp;_xlfn.CONCAT("alpha ",AY$2)&amp;"'!"&amp;_xlfn.CONCAT("B",$D109)):INDIRECT("'"&amp;_xlfn.CONCAT("alpha ",AY$2)&amp;"'!"&amp;_xlfn.CONCAT("AA",$D109)))</f>
        <v>5</v>
      </c>
      <c r="AZ27" s="136" cm="1">
        <f t="array" aca="1" ref="AZ27" ca="1">RANK(INDIRECT("'"&amp;_xlfn.CONCAT("alpha ",AZ$2)&amp;"'!"&amp;_xlfn.CONCAT(AZ$84,$D109)),INDIRECT("'"&amp;_xlfn.CONCAT("alpha ",AZ$2)&amp;"'!"&amp;_xlfn.CONCAT("B",$D109)):INDIRECT("'"&amp;_xlfn.CONCAT("alpha ",AZ$2)&amp;"'!"&amp;_xlfn.CONCAT("AA",$D109)))</f>
        <v>21</v>
      </c>
      <c r="BA27" s="125" cm="1">
        <f t="array" aca="1" ref="BA27" ca="1">RANK(INDIRECT("'"&amp;_xlfn.CONCAT("alpha ",BA$2)&amp;"'!"&amp;_xlfn.CONCAT(BA$84,$D109)),INDIRECT("'"&amp;_xlfn.CONCAT("alpha ",BA$2)&amp;"'!"&amp;_xlfn.CONCAT("B",$D109)):INDIRECT("'"&amp;_xlfn.CONCAT("alpha ",BA$2)&amp;"'!"&amp;_xlfn.CONCAT("AA",$D109)))</f>
        <v>16</v>
      </c>
      <c r="BB27" s="125" cm="1">
        <f t="array" aca="1" ref="BB27" ca="1">RANK(INDIRECT("'"&amp;_xlfn.CONCAT("alpha ",BB$2)&amp;"'!"&amp;_xlfn.CONCAT(BB$84,$D109)),INDIRECT("'"&amp;_xlfn.CONCAT("alpha ",BB$2)&amp;"'!"&amp;_xlfn.CONCAT("B",$D109)):INDIRECT("'"&amp;_xlfn.CONCAT("alpha ",BB$2)&amp;"'!"&amp;_xlfn.CONCAT("AA",$D109)))</f>
        <v>21</v>
      </c>
      <c r="BC27" s="143" cm="1">
        <f t="array" aca="1" ref="BC27" ca="1">RANK(INDIRECT("'"&amp;_xlfn.CONCAT("alpha ",BC$2)&amp;"'!"&amp;_xlfn.CONCAT(BC$84,$D109)),INDIRECT("'"&amp;_xlfn.CONCAT("alpha ",BC$2)&amp;"'!"&amp;_xlfn.CONCAT("B",$D109)):INDIRECT("'"&amp;_xlfn.CONCAT("alpha ",BC$2)&amp;"'!"&amp;_xlfn.CONCAT("AA",$D109)))</f>
        <v>16</v>
      </c>
      <c r="BD27" s="136" cm="1">
        <f t="array" aca="1" ref="BD27" ca="1">RANK(INDIRECT("'"&amp;_xlfn.CONCAT("alpha ",BD$2)&amp;"'!"&amp;_xlfn.CONCAT(BD$84,$D109)),INDIRECT("'"&amp;_xlfn.CONCAT("alpha ",BD$2)&amp;"'!"&amp;_xlfn.CONCAT("B",$D109)):INDIRECT("'"&amp;_xlfn.CONCAT("alpha ",BD$2)&amp;"'!"&amp;_xlfn.CONCAT("AA",$D109)))</f>
        <v>2</v>
      </c>
      <c r="BE27" s="125" cm="1">
        <f t="array" aca="1" ref="BE27" ca="1">RANK(INDIRECT("'"&amp;_xlfn.CONCAT("alpha ",BE$2)&amp;"'!"&amp;_xlfn.CONCAT(BE$84,$D109)),INDIRECT("'"&amp;_xlfn.CONCAT("alpha ",BE$2)&amp;"'!"&amp;_xlfn.CONCAT("B",$D109)):INDIRECT("'"&amp;_xlfn.CONCAT("alpha ",BE$2)&amp;"'!"&amp;_xlfn.CONCAT("AA",$D109)))</f>
        <v>3</v>
      </c>
      <c r="BF27" s="125" cm="1">
        <f t="array" aca="1" ref="BF27" ca="1">RANK(INDIRECT("'"&amp;_xlfn.CONCAT("alpha ",BF$2)&amp;"'!"&amp;_xlfn.CONCAT(BF$84,$D109)),INDIRECT("'"&amp;_xlfn.CONCAT("alpha ",BF$2)&amp;"'!"&amp;_xlfn.CONCAT("B",$D109)):INDIRECT("'"&amp;_xlfn.CONCAT("alpha ",BF$2)&amp;"'!"&amp;_xlfn.CONCAT("AA",$D109)))</f>
        <v>2</v>
      </c>
      <c r="BG27" s="143" cm="1">
        <f t="array" aca="1" ref="BG27" ca="1">RANK(INDIRECT("'"&amp;_xlfn.CONCAT("alpha ",BG$2)&amp;"'!"&amp;_xlfn.CONCAT(BG$84,$D109)),INDIRECT("'"&amp;_xlfn.CONCAT("alpha ",BG$2)&amp;"'!"&amp;_xlfn.CONCAT("B",$D109)):INDIRECT("'"&amp;_xlfn.CONCAT("alpha ",BG$2)&amp;"'!"&amp;_xlfn.CONCAT("AA",$D109)))</f>
        <v>3</v>
      </c>
      <c r="BH27" s="136" cm="1">
        <f t="array" aca="1" ref="BH27" ca="1">RANK(INDIRECT("'"&amp;_xlfn.CONCAT("alpha ",BH$2)&amp;"'!"&amp;_xlfn.CONCAT(BH$84,$D109)),INDIRECT("'"&amp;_xlfn.CONCAT("alpha ",BH$2)&amp;"'!"&amp;_xlfn.CONCAT("B",$D109)):INDIRECT("'"&amp;_xlfn.CONCAT("alpha ",BH$2)&amp;"'!"&amp;_xlfn.CONCAT("AA",$D109)))</f>
        <v>7</v>
      </c>
      <c r="BI27" s="125" cm="1">
        <f t="array" aca="1" ref="BI27" ca="1">RANK(INDIRECT("'"&amp;_xlfn.CONCAT("alpha ",BI$2)&amp;"'!"&amp;_xlfn.CONCAT(BI$84,$D109)),INDIRECT("'"&amp;_xlfn.CONCAT("alpha ",BI$2)&amp;"'!"&amp;_xlfn.CONCAT("B",$D109)):INDIRECT("'"&amp;_xlfn.CONCAT("alpha ",BI$2)&amp;"'!"&amp;_xlfn.CONCAT("AA",$D109)))</f>
        <v>6</v>
      </c>
      <c r="BJ27" s="125" cm="1">
        <f t="array" aca="1" ref="BJ27" ca="1">RANK(INDIRECT("'"&amp;_xlfn.CONCAT("alpha ",BJ$2)&amp;"'!"&amp;_xlfn.CONCAT(BJ$84,$D109)),INDIRECT("'"&amp;_xlfn.CONCAT("alpha ",BJ$2)&amp;"'!"&amp;_xlfn.CONCAT("B",$D109)):INDIRECT("'"&amp;_xlfn.CONCAT("alpha ",BJ$2)&amp;"'!"&amp;_xlfn.CONCAT("AA",$D109)))</f>
        <v>7</v>
      </c>
      <c r="BK27" s="143" cm="1">
        <f t="array" aca="1" ref="BK27" ca="1">RANK(INDIRECT("'"&amp;_xlfn.CONCAT("alpha ",BK$2)&amp;"'!"&amp;_xlfn.CONCAT(BK$84,$D109)),INDIRECT("'"&amp;_xlfn.CONCAT("alpha ",BK$2)&amp;"'!"&amp;_xlfn.CONCAT("B",$D109)):INDIRECT("'"&amp;_xlfn.CONCAT("alpha ",BK$2)&amp;"'!"&amp;_xlfn.CONCAT("AA",$D109)))</f>
        <v>6</v>
      </c>
      <c r="BL27" s="136" cm="1">
        <f t="array" aca="1" ref="BL27" ca="1">RANK(INDIRECT("'"&amp;_xlfn.CONCAT("alpha ",BL$2)&amp;"'!"&amp;_xlfn.CONCAT(BL$84,$D109)),INDIRECT("'"&amp;_xlfn.CONCAT("alpha ",BL$2)&amp;"'!"&amp;_xlfn.CONCAT("B",$D109)):INDIRECT("'"&amp;_xlfn.CONCAT("alpha ",BL$2)&amp;"'!"&amp;_xlfn.CONCAT("AA",$D109)))</f>
        <v>25</v>
      </c>
      <c r="BM27" s="125" cm="1">
        <f t="array" aca="1" ref="BM27" ca="1">RANK(INDIRECT("'"&amp;_xlfn.CONCAT("alpha ",BM$2)&amp;"'!"&amp;_xlfn.CONCAT(BM$84,$D109)),INDIRECT("'"&amp;_xlfn.CONCAT("alpha ",BM$2)&amp;"'!"&amp;_xlfn.CONCAT("B",$D109)):INDIRECT("'"&amp;_xlfn.CONCAT("alpha ",BM$2)&amp;"'!"&amp;_xlfn.CONCAT("AA",$D109)))</f>
        <v>22</v>
      </c>
      <c r="BN27" s="125" cm="1">
        <f t="array" aca="1" ref="BN27" ca="1">RANK(INDIRECT("'"&amp;_xlfn.CONCAT("alpha ",BN$2)&amp;"'!"&amp;_xlfn.CONCAT(BN$84,$D109)),INDIRECT("'"&amp;_xlfn.CONCAT("alpha ",BN$2)&amp;"'!"&amp;_xlfn.CONCAT("B",$D109)):INDIRECT("'"&amp;_xlfn.CONCAT("alpha ",BN$2)&amp;"'!"&amp;_xlfn.CONCAT("AA",$D109)))</f>
        <v>25</v>
      </c>
      <c r="BO27" s="143" cm="1">
        <f t="array" aca="1" ref="BO27" ca="1">RANK(INDIRECT("'"&amp;_xlfn.CONCAT("alpha ",BO$2)&amp;"'!"&amp;_xlfn.CONCAT(BO$84,$D109)),INDIRECT("'"&amp;_xlfn.CONCAT("alpha ",BO$2)&amp;"'!"&amp;_xlfn.CONCAT("B",$D109)):INDIRECT("'"&amp;_xlfn.CONCAT("alpha ",BO$2)&amp;"'!"&amp;_xlfn.CONCAT("AA",$D109)))</f>
        <v>22</v>
      </c>
      <c r="BP27" s="136" cm="1">
        <f t="array" aca="1" ref="BP27" ca="1">RANK(INDIRECT("'"&amp;_xlfn.CONCAT("alpha ",BP$2)&amp;"'!"&amp;_xlfn.CONCAT(BP$84,$D109)),INDIRECT("'"&amp;_xlfn.CONCAT("alpha ",BP$2)&amp;"'!"&amp;_xlfn.CONCAT("B",$D109)):INDIRECT("'"&amp;_xlfn.CONCAT("alpha ",BP$2)&amp;"'!"&amp;_xlfn.CONCAT("AA",$D109)))</f>
        <v>1</v>
      </c>
      <c r="BQ27" s="125" cm="1">
        <f t="array" aca="1" ref="BQ27" ca="1">RANK(INDIRECT("'"&amp;_xlfn.CONCAT("alpha ",BQ$2)&amp;"'!"&amp;_xlfn.CONCAT(BQ$84,$D109)),INDIRECT("'"&amp;_xlfn.CONCAT("alpha ",BQ$2)&amp;"'!"&amp;_xlfn.CONCAT("B",$D109)):INDIRECT("'"&amp;_xlfn.CONCAT("alpha ",BQ$2)&amp;"'!"&amp;_xlfn.CONCAT("AA",$D109)))</f>
        <v>1</v>
      </c>
      <c r="BR27" s="125" cm="1">
        <f t="array" aca="1" ref="BR27" ca="1">RANK(INDIRECT("'"&amp;_xlfn.CONCAT("alpha ",BR$2)&amp;"'!"&amp;_xlfn.CONCAT(BR$84,$D109)),INDIRECT("'"&amp;_xlfn.CONCAT("alpha ",BR$2)&amp;"'!"&amp;_xlfn.CONCAT("B",$D109)):INDIRECT("'"&amp;_xlfn.CONCAT("alpha ",BR$2)&amp;"'!"&amp;_xlfn.CONCAT("AA",$D109)))</f>
        <v>1</v>
      </c>
      <c r="BS27" s="143" cm="1">
        <f t="array" aca="1" ref="BS27" ca="1">RANK(INDIRECT("'"&amp;_xlfn.CONCAT("alpha ",BS$2)&amp;"'!"&amp;_xlfn.CONCAT(BS$84,$D109)),INDIRECT("'"&amp;_xlfn.CONCAT("alpha ",BS$2)&amp;"'!"&amp;_xlfn.CONCAT("B",$D109)):INDIRECT("'"&amp;_xlfn.CONCAT("alpha ",BS$2)&amp;"'!"&amp;_xlfn.CONCAT("AA",$D109)))</f>
        <v>1</v>
      </c>
      <c r="BT27" s="136" cm="1">
        <f t="array" aca="1" ref="BT27" ca="1">RANK(INDIRECT("'"&amp;_xlfn.CONCAT("alpha ",BT$2)&amp;"'!"&amp;_xlfn.CONCAT(BT$84,$D109)),INDIRECT("'"&amp;_xlfn.CONCAT("alpha ",BT$2)&amp;"'!"&amp;_xlfn.CONCAT("B",$D109)):INDIRECT("'"&amp;_xlfn.CONCAT("alpha ",BT$2)&amp;"'!"&amp;_xlfn.CONCAT("AA",$D109)))</f>
        <v>4</v>
      </c>
      <c r="BU27" s="125" cm="1">
        <f t="array" aca="1" ref="BU27" ca="1">RANK(INDIRECT("'"&amp;_xlfn.CONCAT("alpha ",BU$2)&amp;"'!"&amp;_xlfn.CONCAT(BU$84,$D109)),INDIRECT("'"&amp;_xlfn.CONCAT("alpha ",BU$2)&amp;"'!"&amp;_xlfn.CONCAT("B",$D109)):INDIRECT("'"&amp;_xlfn.CONCAT("alpha ",BU$2)&amp;"'!"&amp;_xlfn.CONCAT("AA",$D109)))</f>
        <v>4</v>
      </c>
      <c r="BV27" s="125" cm="1">
        <f t="array" aca="1" ref="BV27" ca="1">RANK(INDIRECT("'"&amp;_xlfn.CONCAT("alpha ",BV$2)&amp;"'!"&amp;_xlfn.CONCAT(BV$84,$D109)),INDIRECT("'"&amp;_xlfn.CONCAT("alpha ",BV$2)&amp;"'!"&amp;_xlfn.CONCAT("B",$D109)):INDIRECT("'"&amp;_xlfn.CONCAT("alpha ",BV$2)&amp;"'!"&amp;_xlfn.CONCAT("AA",$D109)))</f>
        <v>4</v>
      </c>
      <c r="BW27" s="143" cm="1">
        <f t="array" aca="1" ref="BW27" ca="1">RANK(INDIRECT("'"&amp;_xlfn.CONCAT("alpha ",BW$2)&amp;"'!"&amp;_xlfn.CONCAT(BW$84,$D109)),INDIRECT("'"&amp;_xlfn.CONCAT("alpha ",BW$2)&amp;"'!"&amp;_xlfn.CONCAT("B",$D109)):INDIRECT("'"&amp;_xlfn.CONCAT("alpha ",BW$2)&amp;"'!"&amp;_xlfn.CONCAT("AA",$D109)))</f>
        <v>4</v>
      </c>
      <c r="BX27" s="136" cm="1">
        <f t="array" aca="1" ref="BX27" ca="1">RANK(INDIRECT("'"&amp;_xlfn.CONCAT("alpha ",BX$2)&amp;"'!"&amp;_xlfn.CONCAT(BX$84,$D109)),INDIRECT("'"&amp;_xlfn.CONCAT("alpha ",BX$2)&amp;"'!"&amp;_xlfn.CONCAT("B",$D109)):INDIRECT("'"&amp;_xlfn.CONCAT("alpha ",BX$2)&amp;"'!"&amp;_xlfn.CONCAT("AA",$D109)))</f>
        <v>23</v>
      </c>
      <c r="BY27" s="125" cm="1">
        <f t="array" aca="1" ref="BY27" ca="1">RANK(INDIRECT("'"&amp;_xlfn.CONCAT("alpha ",BY$2)&amp;"'!"&amp;_xlfn.CONCAT(BY$84,$D109)),INDIRECT("'"&amp;_xlfn.CONCAT("alpha ",BY$2)&amp;"'!"&amp;_xlfn.CONCAT("B",$D109)):INDIRECT("'"&amp;_xlfn.CONCAT("alpha ",BY$2)&amp;"'!"&amp;_xlfn.CONCAT("AA",$D109)))</f>
        <v>17</v>
      </c>
      <c r="BZ27" s="125" cm="1">
        <f t="array" aca="1" ref="BZ27" ca="1">RANK(INDIRECT("'"&amp;_xlfn.CONCAT("alpha ",BZ$2)&amp;"'!"&amp;_xlfn.CONCAT(BZ$84,$D109)),INDIRECT("'"&amp;_xlfn.CONCAT("alpha ",BZ$2)&amp;"'!"&amp;_xlfn.CONCAT("B",$D109)):INDIRECT("'"&amp;_xlfn.CONCAT("alpha ",BZ$2)&amp;"'!"&amp;_xlfn.CONCAT("AA",$D109)))</f>
        <v>23</v>
      </c>
      <c r="CA27" s="143" cm="1">
        <f t="array" aca="1" ref="CA27" ca="1">RANK(INDIRECT("'"&amp;_xlfn.CONCAT("alpha ",CA$2)&amp;"'!"&amp;_xlfn.CONCAT(CA$84,$D109)),INDIRECT("'"&amp;_xlfn.CONCAT("alpha ",CA$2)&amp;"'!"&amp;_xlfn.CONCAT("B",$D109)):INDIRECT("'"&amp;_xlfn.CONCAT("alpha ",CA$2)&amp;"'!"&amp;_xlfn.CONCAT("AA",$D109)))</f>
        <v>17</v>
      </c>
      <c r="CB27" s="136" cm="1">
        <f t="array" aca="1" ref="CB27" ca="1">RANK(INDIRECT("'"&amp;_xlfn.CONCAT("alpha ",CB$2)&amp;"'!"&amp;_xlfn.CONCAT(CB$84,$D109)),INDIRECT("'"&amp;_xlfn.CONCAT("alpha ",CB$2)&amp;"'!"&amp;_xlfn.CONCAT("B",$D109)):INDIRECT("'"&amp;_xlfn.CONCAT("alpha ",CB$2)&amp;"'!"&amp;_xlfn.CONCAT("AA",$D109)))</f>
        <v>14</v>
      </c>
      <c r="CC27" s="125" cm="1">
        <f t="array" aca="1" ref="CC27" ca="1">RANK(INDIRECT("'"&amp;_xlfn.CONCAT("alpha ",CC$2)&amp;"'!"&amp;_xlfn.CONCAT(CC$84,$D109)),INDIRECT("'"&amp;_xlfn.CONCAT("alpha ",CC$2)&amp;"'!"&amp;_xlfn.CONCAT("B",$D109)):INDIRECT("'"&amp;_xlfn.CONCAT("alpha ",CC$2)&amp;"'!"&amp;_xlfn.CONCAT("AA",$D109)))</f>
        <v>14</v>
      </c>
      <c r="CD27" s="125" cm="1">
        <f t="array" aca="1" ref="CD27" ca="1">RANK(INDIRECT("'"&amp;_xlfn.CONCAT("alpha ",CD$2)&amp;"'!"&amp;_xlfn.CONCAT(CD$84,$D109)),INDIRECT("'"&amp;_xlfn.CONCAT("alpha ",CD$2)&amp;"'!"&amp;_xlfn.CONCAT("B",$D109)):INDIRECT("'"&amp;_xlfn.CONCAT("alpha ",CD$2)&amp;"'!"&amp;_xlfn.CONCAT("AA",$D109)))</f>
        <v>14</v>
      </c>
      <c r="CE27" s="143" cm="1">
        <f t="array" aca="1" ref="CE27" ca="1">RANK(INDIRECT("'"&amp;_xlfn.CONCAT("alpha ",CE$2)&amp;"'!"&amp;_xlfn.CONCAT(CE$84,$D109)),INDIRECT("'"&amp;_xlfn.CONCAT("alpha ",CE$2)&amp;"'!"&amp;_xlfn.CONCAT("B",$D109)):INDIRECT("'"&amp;_xlfn.CONCAT("alpha ",CE$2)&amp;"'!"&amp;_xlfn.CONCAT("AA",$D109)))</f>
        <v>14</v>
      </c>
      <c r="CF27" s="136" cm="1">
        <f t="array" aca="1" ref="CF27" ca="1">RANK(INDIRECT("'"&amp;_xlfn.CONCAT("alpha ",CF$2)&amp;"'!"&amp;_xlfn.CONCAT(CF$84,$D109)),INDIRECT("'"&amp;_xlfn.CONCAT("alpha ",CF$2)&amp;"'!"&amp;_xlfn.CONCAT("B",$D109)):INDIRECT("'"&amp;_xlfn.CONCAT("alpha ",CF$2)&amp;"'!"&amp;_xlfn.CONCAT("AA",$D109)))</f>
        <v>12</v>
      </c>
      <c r="CG27" s="125" cm="1">
        <f t="array" aca="1" ref="CG27" ca="1">RANK(INDIRECT("'"&amp;_xlfn.CONCAT("alpha ",CG$2)&amp;"'!"&amp;_xlfn.CONCAT(CG$84,$D109)),INDIRECT("'"&amp;_xlfn.CONCAT("alpha ",CG$2)&amp;"'!"&amp;_xlfn.CONCAT("B",$D109)):INDIRECT("'"&amp;_xlfn.CONCAT("alpha ",CG$2)&amp;"'!"&amp;_xlfn.CONCAT("AA",$D109)))</f>
        <v>8</v>
      </c>
      <c r="CH27" s="125" cm="1">
        <f t="array" aca="1" ref="CH27" ca="1">RANK(INDIRECT("'"&amp;_xlfn.CONCAT("alpha ",CH$2)&amp;"'!"&amp;_xlfn.CONCAT(CH$84,$D109)),INDIRECT("'"&amp;_xlfn.CONCAT("alpha ",CH$2)&amp;"'!"&amp;_xlfn.CONCAT("B",$D109)):INDIRECT("'"&amp;_xlfn.CONCAT("alpha ",CH$2)&amp;"'!"&amp;_xlfn.CONCAT("AA",$D109)))</f>
        <v>12</v>
      </c>
      <c r="CI27" s="143" cm="1">
        <f t="array" aca="1" ref="CI27" ca="1">RANK(INDIRECT("'"&amp;_xlfn.CONCAT("alpha ",CI$2)&amp;"'!"&amp;_xlfn.CONCAT(CI$84,$D109)),INDIRECT("'"&amp;_xlfn.CONCAT("alpha ",CI$2)&amp;"'!"&amp;_xlfn.CONCAT("B",$D109)):INDIRECT("'"&amp;_xlfn.CONCAT("alpha ",CI$2)&amp;"'!"&amp;_xlfn.CONCAT("AA",$D109)))</f>
        <v>8</v>
      </c>
      <c r="CJ27" s="136" cm="1">
        <f t="array" aca="1" ref="CJ27" ca="1">RANK(INDIRECT("'"&amp;_xlfn.CONCAT("alpha ",CJ$2)&amp;"'!"&amp;_xlfn.CONCAT(CJ$84,$D109)),INDIRECT("'"&amp;_xlfn.CONCAT("alpha ",CJ$2)&amp;"'!"&amp;_xlfn.CONCAT("B",$D109)):INDIRECT("'"&amp;_xlfn.CONCAT("alpha ",CJ$2)&amp;"'!"&amp;_xlfn.CONCAT("AA",$D109)))</f>
        <v>23</v>
      </c>
      <c r="CK27" s="125" cm="1">
        <f t="array" aca="1" ref="CK27" ca="1">RANK(INDIRECT("'"&amp;_xlfn.CONCAT("alpha ",CK$2)&amp;"'!"&amp;_xlfn.CONCAT(CK$84,$D109)),INDIRECT("'"&amp;_xlfn.CONCAT("alpha ",CK$2)&amp;"'!"&amp;_xlfn.CONCAT("B",$D109)):INDIRECT("'"&amp;_xlfn.CONCAT("alpha ",CK$2)&amp;"'!"&amp;_xlfn.CONCAT("AA",$D109)))</f>
        <v>23</v>
      </c>
      <c r="CL27" s="125" cm="1">
        <f t="array" aca="1" ref="CL27" ca="1">RANK(INDIRECT("'"&amp;_xlfn.CONCAT("alpha ",CL$2)&amp;"'!"&amp;_xlfn.CONCAT(CL$84,$D109)),INDIRECT("'"&amp;_xlfn.CONCAT("alpha ",CL$2)&amp;"'!"&amp;_xlfn.CONCAT("B",$D109)):INDIRECT("'"&amp;_xlfn.CONCAT("alpha ",CL$2)&amp;"'!"&amp;_xlfn.CONCAT("AA",$D109)))</f>
        <v>23</v>
      </c>
      <c r="CM27" s="143" cm="1">
        <f t="array" aca="1" ref="CM27" ca="1">RANK(INDIRECT("'"&amp;_xlfn.CONCAT("alpha ",CM$2)&amp;"'!"&amp;_xlfn.CONCAT(CM$84,$D109)),INDIRECT("'"&amp;_xlfn.CONCAT("alpha ",CM$2)&amp;"'!"&amp;_xlfn.CONCAT("B",$D109)):INDIRECT("'"&amp;_xlfn.CONCAT("alpha ",CM$2)&amp;"'!"&amp;_xlfn.CONCAT("AA",$D109)))</f>
        <v>23</v>
      </c>
      <c r="CN27" s="136" cm="1">
        <f t="array" aca="1" ref="CN27" ca="1">RANK(INDIRECT("'"&amp;_xlfn.CONCAT("alpha ",CN$2)&amp;"'!"&amp;_xlfn.CONCAT(CN$84,$D109)),INDIRECT("'"&amp;_xlfn.CONCAT("alpha ",CN$2)&amp;"'!"&amp;_xlfn.CONCAT("B",$D109)):INDIRECT("'"&amp;_xlfn.CONCAT("alpha ",CN$2)&amp;"'!"&amp;_xlfn.CONCAT("AA",$D109)))</f>
        <v>8</v>
      </c>
      <c r="CO27" s="125" cm="1">
        <f t="array" aca="1" ref="CO27" ca="1">RANK(INDIRECT("'"&amp;_xlfn.CONCAT("alpha ",CO$2)&amp;"'!"&amp;_xlfn.CONCAT(CO$84,$D109)),INDIRECT("'"&amp;_xlfn.CONCAT("alpha ",CO$2)&amp;"'!"&amp;_xlfn.CONCAT("B",$D109)):INDIRECT("'"&amp;_xlfn.CONCAT("alpha ",CO$2)&amp;"'!"&amp;_xlfn.CONCAT("AA",$D109)))</f>
        <v>7</v>
      </c>
      <c r="CP27" s="125" cm="1">
        <f t="array" aca="1" ref="CP27" ca="1">RANK(INDIRECT("'"&amp;_xlfn.CONCAT("alpha ",CP$2)&amp;"'!"&amp;_xlfn.CONCAT(CP$84,$D109)),INDIRECT("'"&amp;_xlfn.CONCAT("alpha ",CP$2)&amp;"'!"&amp;_xlfn.CONCAT("B",$D109)):INDIRECT("'"&amp;_xlfn.CONCAT("alpha ",CP$2)&amp;"'!"&amp;_xlfn.CONCAT("AA",$D109)))</f>
        <v>8</v>
      </c>
      <c r="CQ27" s="134" cm="1">
        <f t="array" aca="1" ref="CQ27" ca="1">RANK(INDIRECT("'"&amp;_xlfn.CONCAT("alpha ",CQ$2)&amp;"'!"&amp;_xlfn.CONCAT(CQ$84,$D109)),INDIRECT("'"&amp;_xlfn.CONCAT("alpha ",CQ$2)&amp;"'!"&amp;_xlfn.CONCAT("B",$D109)):INDIRECT("'"&amp;_xlfn.CONCAT("alpha ",CQ$2)&amp;"'!"&amp;_xlfn.CONCAT("AA",$D109)))</f>
        <v>7</v>
      </c>
      <c r="CR27" s="142" cm="1">
        <f t="array" aca="1" ref="CR27" ca="1">RANK(INDIRECT("'"&amp;_xlfn.CONCAT("alpha ",CR$2)&amp;"'!"&amp;_xlfn.CONCAT(CR$84,$D109)),INDIRECT("'"&amp;_xlfn.CONCAT("alpha ",CR$2)&amp;"'!"&amp;_xlfn.CONCAT("B",$D109)):INDIRECT("'"&amp;_xlfn.CONCAT("alpha ",CR$2)&amp;"'!"&amp;_xlfn.CONCAT("AA",$D109)))</f>
        <v>12</v>
      </c>
      <c r="CS27" s="125" cm="1">
        <f t="array" aca="1" ref="CS27" ca="1">RANK(INDIRECT("'"&amp;_xlfn.CONCAT("alpha ",CS$2)&amp;"'!"&amp;_xlfn.CONCAT(CS$84,$D109)),INDIRECT("'"&amp;_xlfn.CONCAT("alpha ",CS$2)&amp;"'!"&amp;_xlfn.CONCAT("B",$D109)):INDIRECT("'"&amp;_xlfn.CONCAT("alpha ",CS$2)&amp;"'!"&amp;_xlfn.CONCAT("AA",$D109)))</f>
        <v>8</v>
      </c>
      <c r="CT27" s="125" cm="1">
        <f t="array" aca="1" ref="CT27" ca="1">RANK(INDIRECT("'"&amp;_xlfn.CONCAT("alpha ",CT$2)&amp;"'!"&amp;_xlfn.CONCAT(CT$84,$D109)),INDIRECT("'"&amp;_xlfn.CONCAT("alpha ",CT$2)&amp;"'!"&amp;_xlfn.CONCAT("B",$D109)):INDIRECT("'"&amp;_xlfn.CONCAT("alpha ",CT$2)&amp;"'!"&amp;_xlfn.CONCAT("AA",$D109)))</f>
        <v>12</v>
      </c>
      <c r="CU27" s="143" cm="1">
        <f t="array" aca="1" ref="CU27" ca="1">RANK(INDIRECT("'"&amp;_xlfn.CONCAT("alpha ",CU$2)&amp;"'!"&amp;_xlfn.CONCAT(CU$84,$D109)),INDIRECT("'"&amp;_xlfn.CONCAT("alpha ",CU$2)&amp;"'!"&amp;_xlfn.CONCAT("B",$D109)):INDIRECT("'"&amp;_xlfn.CONCAT("alpha ",CU$2)&amp;"'!"&amp;_xlfn.CONCAT("AA",$D109)))</f>
        <v>8</v>
      </c>
      <c r="CV27" s="136" cm="1">
        <f t="array" aca="1" ref="CV27" ca="1">RANK(INDIRECT("'"&amp;_xlfn.CONCAT("alpha ",CV$2)&amp;"'!"&amp;_xlfn.CONCAT(CV$84,$D109)),INDIRECT("'"&amp;_xlfn.CONCAT("alpha ",CV$2)&amp;"'!"&amp;_xlfn.CONCAT("B",$D109)):INDIRECT("'"&amp;_xlfn.CONCAT("alpha ",CV$2)&amp;"'!"&amp;_xlfn.CONCAT("AA",$D109)))</f>
        <v>26</v>
      </c>
      <c r="CW27" s="125" cm="1">
        <f t="array" aca="1" ref="CW27" ca="1">RANK(INDIRECT("'"&amp;_xlfn.CONCAT("alpha ",CW$2)&amp;"'!"&amp;_xlfn.CONCAT(CW$84,$D109)),INDIRECT("'"&amp;_xlfn.CONCAT("alpha ",CW$2)&amp;"'!"&amp;_xlfn.CONCAT("B",$D109)):INDIRECT("'"&amp;_xlfn.CONCAT("alpha ",CW$2)&amp;"'!"&amp;_xlfn.CONCAT("AA",$D109)))</f>
        <v>26</v>
      </c>
      <c r="CX27" s="125" cm="1">
        <f t="array" aca="1" ref="CX27" ca="1">RANK(INDIRECT("'"&amp;_xlfn.CONCAT("alpha ",CX$2)&amp;"'!"&amp;_xlfn.CONCAT(CX$84,$D109)),INDIRECT("'"&amp;_xlfn.CONCAT("alpha ",CX$2)&amp;"'!"&amp;_xlfn.CONCAT("B",$D109)):INDIRECT("'"&amp;_xlfn.CONCAT("alpha ",CX$2)&amp;"'!"&amp;_xlfn.CONCAT("AA",$D109)))</f>
        <v>26</v>
      </c>
      <c r="CY27" s="143" cm="1">
        <f t="array" aca="1" ref="CY27" ca="1">RANK(INDIRECT("'"&amp;_xlfn.CONCAT("alpha ",CY$2)&amp;"'!"&amp;_xlfn.CONCAT(CY$84,$D109)),INDIRECT("'"&amp;_xlfn.CONCAT("alpha ",CY$2)&amp;"'!"&amp;_xlfn.CONCAT("B",$D109)):INDIRECT("'"&amp;_xlfn.CONCAT("alpha ",CY$2)&amp;"'!"&amp;_xlfn.CONCAT("AA",$D109)))</f>
        <v>26</v>
      </c>
      <c r="CZ27" s="136" cm="1">
        <f t="array" aca="1" ref="CZ27" ca="1">RANK(INDIRECT("'"&amp;_xlfn.CONCAT("alpha ",CZ$2)&amp;"'!"&amp;_xlfn.CONCAT(CZ$84,$D109)),INDIRECT("'"&amp;_xlfn.CONCAT("alpha ",CZ$2)&amp;"'!"&amp;_xlfn.CONCAT("B",$D109)):INDIRECT("'"&amp;_xlfn.CONCAT("alpha ",CZ$2)&amp;"'!"&amp;_xlfn.CONCAT("AA",$D109)))</f>
        <v>15</v>
      </c>
      <c r="DA27" s="148" cm="1">
        <f t="array" aca="1" ref="DA27" ca="1">RANK(INDIRECT("'"&amp;_xlfn.CONCAT("alpha ",DA$2)&amp;"'!"&amp;_xlfn.CONCAT(DA$84,$D109)),INDIRECT("'"&amp;_xlfn.CONCAT("alpha ",DA$2)&amp;"'!"&amp;_xlfn.CONCAT("B",$D109)):INDIRECT("'"&amp;_xlfn.CONCAT("alpha ",DA$2)&amp;"'!"&amp;_xlfn.CONCAT("AA",$D109)))</f>
        <v>13</v>
      </c>
      <c r="DB27" s="148" cm="1">
        <f t="array" aca="1" ref="DB27" ca="1">RANK(INDIRECT("'"&amp;_xlfn.CONCAT("alpha ",DB$2)&amp;"'!"&amp;_xlfn.CONCAT(DB$84,$D109)),INDIRECT("'"&amp;_xlfn.CONCAT("alpha ",DB$2)&amp;"'!"&amp;_xlfn.CONCAT("B",$D109)):INDIRECT("'"&amp;_xlfn.CONCAT("alpha ",DB$2)&amp;"'!"&amp;_xlfn.CONCAT("AA",$D109)))</f>
        <v>15</v>
      </c>
      <c r="DC27" s="149" cm="1">
        <f t="array" aca="1" ref="DC27" ca="1">RANK(INDIRECT("'"&amp;_xlfn.CONCAT("alpha ",DC$2)&amp;"'!"&amp;_xlfn.CONCAT(DC$84,$D109)),INDIRECT("'"&amp;_xlfn.CONCAT("alpha ",DC$2)&amp;"'!"&amp;_xlfn.CONCAT("B",$D109)):INDIRECT("'"&amp;_xlfn.CONCAT("alpha ",DC$2)&amp;"'!"&amp;_xlfn.CONCAT("AA",$D109)))</f>
        <v>13</v>
      </c>
    </row>
    <row r="28" spans="1:107" ht="90" customHeight="1" x14ac:dyDescent="0.25">
      <c r="A28" s="22" t="str">
        <f>formatting!C27</f>
        <v>Kit</v>
      </c>
      <c r="B28" s="23" t="str">
        <f>formatting!D27</f>
        <v>F28</v>
      </c>
      <c r="C28" s="134"/>
      <c r="D28" s="142" cm="1">
        <f t="array" aca="1" ref="D28" ca="1">RANK(INDIRECT("'"&amp;_xlfn.CONCAT("alpha ",D$2)&amp;"'!"&amp;_xlfn.CONCAT(D$84,$D110)),INDIRECT("'"&amp;_xlfn.CONCAT("alpha ",D$2)&amp;"'!"&amp;_xlfn.CONCAT("B",$D110)):INDIRECT("'"&amp;_xlfn.CONCAT("alpha ",D$2)&amp;"'!"&amp;_xlfn.CONCAT("AA",$D110)))</f>
        <v>23</v>
      </c>
      <c r="E28" s="136" cm="1">
        <f t="array" aca="1" ref="E28" ca="1">RANK(INDIRECT("'"&amp;_xlfn.CONCAT("alpha ",E$2)&amp;"'!"&amp;_xlfn.CONCAT(E$84,$D110)),INDIRECT("'"&amp;_xlfn.CONCAT("alpha ",E$2)&amp;"'!"&amp;_xlfn.CONCAT("B",$D110)):INDIRECT("'"&amp;_xlfn.CONCAT("alpha ",E$2)&amp;"'!"&amp;_xlfn.CONCAT("AA",$D110)))</f>
        <v>24</v>
      </c>
      <c r="F28" s="136" cm="1">
        <f t="array" aca="1" ref="F28" ca="1">RANK(INDIRECT("'"&amp;_xlfn.CONCAT("alpha ",F$2)&amp;"'!"&amp;_xlfn.CONCAT(F$84,$D110)),INDIRECT("'"&amp;_xlfn.CONCAT("alpha ",F$2)&amp;"'!"&amp;_xlfn.CONCAT("B",$D110)):INDIRECT("'"&amp;_xlfn.CONCAT("alpha ",F$2)&amp;"'!"&amp;_xlfn.CONCAT("AA",$D110)))</f>
        <v>23</v>
      </c>
      <c r="G28" s="154" cm="1">
        <f t="array" aca="1" ref="G28" ca="1">RANK(INDIRECT("'"&amp;_xlfn.CONCAT("alpha ",G$2)&amp;"'!"&amp;_xlfn.CONCAT(G$84,$D110)),INDIRECT("'"&amp;_xlfn.CONCAT("alpha ",G$2)&amp;"'!"&amp;_xlfn.CONCAT("B",$D110)):INDIRECT("'"&amp;_xlfn.CONCAT("alpha ",G$2)&amp;"'!"&amp;_xlfn.CONCAT("AA",$D110)))</f>
        <v>24</v>
      </c>
      <c r="H28" s="142" cm="1">
        <f t="array" aca="1" ref="H28" ca="1">RANK(INDIRECT("'"&amp;_xlfn.CONCAT("alpha ",H$2)&amp;"'!"&amp;_xlfn.CONCAT(H$84,$D110)),INDIRECT("'"&amp;_xlfn.CONCAT("alpha ",H$2)&amp;"'!"&amp;_xlfn.CONCAT("B",$D110)):INDIRECT("'"&amp;_xlfn.CONCAT("alpha ",H$2)&amp;"'!"&amp;_xlfn.CONCAT("AA",$D110)))</f>
        <v>13</v>
      </c>
      <c r="I28" s="125" cm="1">
        <f t="array" aca="1" ref="I28" ca="1">RANK(INDIRECT("'"&amp;_xlfn.CONCAT("alpha ",I$2)&amp;"'!"&amp;_xlfn.CONCAT(I$84,$D110)),INDIRECT("'"&amp;_xlfn.CONCAT("alpha ",I$2)&amp;"'!"&amp;_xlfn.CONCAT("B",$D110)):INDIRECT("'"&amp;_xlfn.CONCAT("alpha ",I$2)&amp;"'!"&amp;_xlfn.CONCAT("AA",$D110)))</f>
        <v>17</v>
      </c>
      <c r="J28" s="125" cm="1">
        <f t="array" aca="1" ref="J28" ca="1">RANK(INDIRECT("'"&amp;_xlfn.CONCAT("alpha ",J$2)&amp;"'!"&amp;_xlfn.CONCAT(J$84,$D110)),INDIRECT("'"&amp;_xlfn.CONCAT("alpha ",J$2)&amp;"'!"&amp;_xlfn.CONCAT("B",$D110)):INDIRECT("'"&amp;_xlfn.CONCAT("alpha ",J$2)&amp;"'!"&amp;_xlfn.CONCAT("AA",$D110)))</f>
        <v>13</v>
      </c>
      <c r="K28" s="143" cm="1">
        <f t="array" aca="1" ref="K28" ca="1">RANK(INDIRECT("'"&amp;_xlfn.CONCAT("alpha ",K$2)&amp;"'!"&amp;_xlfn.CONCAT(K$84,$D110)),INDIRECT("'"&amp;_xlfn.CONCAT("alpha ",K$2)&amp;"'!"&amp;_xlfn.CONCAT("B",$D110)):INDIRECT("'"&amp;_xlfn.CONCAT("alpha ",K$2)&amp;"'!"&amp;_xlfn.CONCAT("AA",$D110)))</f>
        <v>17</v>
      </c>
      <c r="L28" s="136" cm="1">
        <f t="array" aca="1" ref="L28" ca="1">RANK(INDIRECT("'"&amp;_xlfn.CONCAT("alpha ",L$2)&amp;"'!"&amp;_xlfn.CONCAT(L$84,$D110)),INDIRECT("'"&amp;_xlfn.CONCAT("alpha ",L$2)&amp;"'!"&amp;_xlfn.CONCAT("B",$D110)):INDIRECT("'"&amp;_xlfn.CONCAT("alpha ",L$2)&amp;"'!"&amp;_xlfn.CONCAT("AA",$D110)))</f>
        <v>7</v>
      </c>
      <c r="M28" s="125" cm="1">
        <f t="array" aca="1" ref="M28" ca="1">RANK(INDIRECT("'"&amp;_xlfn.CONCAT("alpha ",M$2)&amp;"'!"&amp;_xlfn.CONCAT(M$84,$D110)),INDIRECT("'"&amp;_xlfn.CONCAT("alpha ",M$2)&amp;"'!"&amp;_xlfn.CONCAT("B",$D110)):INDIRECT("'"&amp;_xlfn.CONCAT("alpha ",M$2)&amp;"'!"&amp;_xlfn.CONCAT("AA",$D110)))</f>
        <v>10</v>
      </c>
      <c r="N28" s="125" cm="1">
        <f t="array" aca="1" ref="N28" ca="1">RANK(INDIRECT("'"&amp;_xlfn.CONCAT("alpha ",N$2)&amp;"'!"&amp;_xlfn.CONCAT(N$84,$D110)),INDIRECT("'"&amp;_xlfn.CONCAT("alpha ",N$2)&amp;"'!"&amp;_xlfn.CONCAT("B",$D110)):INDIRECT("'"&amp;_xlfn.CONCAT("alpha ",N$2)&amp;"'!"&amp;_xlfn.CONCAT("AA",$D110)))</f>
        <v>7</v>
      </c>
      <c r="O28" s="143" cm="1">
        <f t="array" aca="1" ref="O28" ca="1">RANK(INDIRECT("'"&amp;_xlfn.CONCAT("alpha ",O$2)&amp;"'!"&amp;_xlfn.CONCAT(O$84,$D110)),INDIRECT("'"&amp;_xlfn.CONCAT("alpha ",O$2)&amp;"'!"&amp;_xlfn.CONCAT("B",$D110)):INDIRECT("'"&amp;_xlfn.CONCAT("alpha ",O$2)&amp;"'!"&amp;_xlfn.CONCAT("AA",$D110)))</f>
        <v>10</v>
      </c>
      <c r="P28" s="136" cm="1">
        <f t="array" aca="1" ref="P28" ca="1">RANK(INDIRECT("'"&amp;_xlfn.CONCAT("alpha ",P$2)&amp;"'!"&amp;_xlfn.CONCAT(P$84,$D110)),INDIRECT("'"&amp;_xlfn.CONCAT("alpha ",P$2)&amp;"'!"&amp;_xlfn.CONCAT("B",$D110)):INDIRECT("'"&amp;_xlfn.CONCAT("alpha ",P$2)&amp;"'!"&amp;_xlfn.CONCAT("AA",$D110)))</f>
        <v>19</v>
      </c>
      <c r="Q28" s="125" cm="1">
        <f t="array" aca="1" ref="Q28" ca="1">RANK(INDIRECT("'"&amp;_xlfn.CONCAT("alpha ",Q$2)&amp;"'!"&amp;_xlfn.CONCAT(Q$84,$D110)),INDIRECT("'"&amp;_xlfn.CONCAT("alpha ",Q$2)&amp;"'!"&amp;_xlfn.CONCAT("B",$D110)):INDIRECT("'"&amp;_xlfn.CONCAT("alpha ",Q$2)&amp;"'!"&amp;_xlfn.CONCAT("AA",$D110)))</f>
        <v>20</v>
      </c>
      <c r="R28" s="125" cm="1">
        <f t="array" aca="1" ref="R28" ca="1">RANK(INDIRECT("'"&amp;_xlfn.CONCAT("alpha ",R$2)&amp;"'!"&amp;_xlfn.CONCAT(R$84,$D110)),INDIRECT("'"&amp;_xlfn.CONCAT("alpha ",R$2)&amp;"'!"&amp;_xlfn.CONCAT("B",$D110)):INDIRECT("'"&amp;_xlfn.CONCAT("alpha ",R$2)&amp;"'!"&amp;_xlfn.CONCAT("AA",$D110)))</f>
        <v>19</v>
      </c>
      <c r="S28" s="143" cm="1">
        <f t="array" aca="1" ref="S28" ca="1">RANK(INDIRECT("'"&amp;_xlfn.CONCAT("alpha ",S$2)&amp;"'!"&amp;_xlfn.CONCAT(S$84,$D110)),INDIRECT("'"&amp;_xlfn.CONCAT("alpha ",S$2)&amp;"'!"&amp;_xlfn.CONCAT("B",$D110)):INDIRECT("'"&amp;_xlfn.CONCAT("alpha ",S$2)&amp;"'!"&amp;_xlfn.CONCAT("AA",$D110)))</f>
        <v>20</v>
      </c>
      <c r="T28" s="136" cm="1">
        <f t="array" aca="1" ref="T28" ca="1">RANK(INDIRECT("'"&amp;_xlfn.CONCAT("alpha ",T$2)&amp;"'!"&amp;_xlfn.CONCAT(T$84,$D110)),INDIRECT("'"&amp;_xlfn.CONCAT("alpha ",T$2)&amp;"'!"&amp;_xlfn.CONCAT("B",$D110)):INDIRECT("'"&amp;_xlfn.CONCAT("alpha ",T$2)&amp;"'!"&amp;_xlfn.CONCAT("AA",$D110)))</f>
        <v>8</v>
      </c>
      <c r="U28" s="125" cm="1">
        <f t="array" aca="1" ref="U28" ca="1">RANK(INDIRECT("'"&amp;_xlfn.CONCAT("alpha ",U$2)&amp;"'!"&amp;_xlfn.CONCAT(U$84,$D110)),INDIRECT("'"&amp;_xlfn.CONCAT("alpha ",U$2)&amp;"'!"&amp;_xlfn.CONCAT("B",$D110)):INDIRECT("'"&amp;_xlfn.CONCAT("alpha ",U$2)&amp;"'!"&amp;_xlfn.CONCAT("AA",$D110)))</f>
        <v>7</v>
      </c>
      <c r="V28" s="125" cm="1">
        <f t="array" aca="1" ref="V28" ca="1">RANK(INDIRECT("'"&amp;_xlfn.CONCAT("alpha ",V$2)&amp;"'!"&amp;_xlfn.CONCAT(V$84,$D110)),INDIRECT("'"&amp;_xlfn.CONCAT("alpha ",V$2)&amp;"'!"&amp;_xlfn.CONCAT("B",$D110)):INDIRECT("'"&amp;_xlfn.CONCAT("alpha ",V$2)&amp;"'!"&amp;_xlfn.CONCAT("AA",$D110)))</f>
        <v>8</v>
      </c>
      <c r="W28" s="143" cm="1">
        <f t="array" aca="1" ref="W28" ca="1">RANK(INDIRECT("'"&amp;_xlfn.CONCAT("alpha ",W$2)&amp;"'!"&amp;_xlfn.CONCAT(W$84,$D110)),INDIRECT("'"&amp;_xlfn.CONCAT("alpha ",W$2)&amp;"'!"&amp;_xlfn.CONCAT("B",$D110)):INDIRECT("'"&amp;_xlfn.CONCAT("alpha ",W$2)&amp;"'!"&amp;_xlfn.CONCAT("AA",$D110)))</f>
        <v>7</v>
      </c>
      <c r="X28" s="136" cm="1">
        <f t="array" aca="1" ref="X28" ca="1">RANK(INDIRECT("'"&amp;_xlfn.CONCAT("alpha ",X$2)&amp;"'!"&amp;_xlfn.CONCAT(X$84,$D110)),INDIRECT("'"&amp;_xlfn.CONCAT("alpha ",X$2)&amp;"'!"&amp;_xlfn.CONCAT("B",$D110)):INDIRECT("'"&amp;_xlfn.CONCAT("alpha ",X$2)&amp;"'!"&amp;_xlfn.CONCAT("AA",$D110)))</f>
        <v>2</v>
      </c>
      <c r="Y28" s="125" cm="1">
        <f t="array" aca="1" ref="Y28" ca="1">RANK(INDIRECT("'"&amp;_xlfn.CONCAT("alpha ",Y$2)&amp;"'!"&amp;_xlfn.CONCAT(Y$84,$D110)),INDIRECT("'"&amp;_xlfn.CONCAT("alpha ",Y$2)&amp;"'!"&amp;_xlfn.CONCAT("B",$D110)):INDIRECT("'"&amp;_xlfn.CONCAT("alpha ",Y$2)&amp;"'!"&amp;_xlfn.CONCAT("AA",$D110)))</f>
        <v>3</v>
      </c>
      <c r="Z28" s="125" cm="1">
        <f t="array" aca="1" ref="Z28" ca="1">RANK(INDIRECT("'"&amp;_xlfn.CONCAT("alpha ",Z$2)&amp;"'!"&amp;_xlfn.CONCAT(Z$84,$D110)),INDIRECT("'"&amp;_xlfn.CONCAT("alpha ",Z$2)&amp;"'!"&amp;_xlfn.CONCAT("B",$D110)):INDIRECT("'"&amp;_xlfn.CONCAT("alpha ",Z$2)&amp;"'!"&amp;_xlfn.CONCAT("AA",$D110)))</f>
        <v>2</v>
      </c>
      <c r="AA28" s="143" cm="1">
        <f t="array" aca="1" ref="AA28" ca="1">RANK(INDIRECT("'"&amp;_xlfn.CONCAT("alpha ",AA$2)&amp;"'!"&amp;_xlfn.CONCAT(AA$84,$D110)),INDIRECT("'"&amp;_xlfn.CONCAT("alpha ",AA$2)&amp;"'!"&amp;_xlfn.CONCAT("B",$D110)):INDIRECT("'"&amp;_xlfn.CONCAT("alpha ",AA$2)&amp;"'!"&amp;_xlfn.CONCAT("AA",$D110)))</f>
        <v>3</v>
      </c>
      <c r="AB28" s="136" cm="1">
        <f t="array" aca="1" ref="AB28" ca="1">RANK(INDIRECT("'"&amp;_xlfn.CONCAT("alpha ",AB$2)&amp;"'!"&amp;_xlfn.CONCAT(AB$84,$D110)),INDIRECT("'"&amp;_xlfn.CONCAT("alpha ",AB$2)&amp;"'!"&amp;_xlfn.CONCAT("B",$D110)):INDIRECT("'"&amp;_xlfn.CONCAT("alpha ",AB$2)&amp;"'!"&amp;_xlfn.CONCAT("AA",$D110)))</f>
        <v>24</v>
      </c>
      <c r="AC28" s="125" cm="1">
        <f t="array" aca="1" ref="AC28" ca="1">RANK(INDIRECT("'"&amp;_xlfn.CONCAT("alpha ",AC$2)&amp;"'!"&amp;_xlfn.CONCAT(AC$84,$D110)),INDIRECT("'"&amp;_xlfn.CONCAT("alpha ",AC$2)&amp;"'!"&amp;_xlfn.CONCAT("B",$D110)):INDIRECT("'"&amp;_xlfn.CONCAT("alpha ",AC$2)&amp;"'!"&amp;_xlfn.CONCAT("AA",$D110)))</f>
        <v>25</v>
      </c>
      <c r="AD28" s="125" cm="1">
        <f t="array" aca="1" ref="AD28" ca="1">RANK(INDIRECT("'"&amp;_xlfn.CONCAT("alpha ",AD$2)&amp;"'!"&amp;_xlfn.CONCAT(AD$84,$D110)),INDIRECT("'"&amp;_xlfn.CONCAT("alpha ",AD$2)&amp;"'!"&amp;_xlfn.CONCAT("B",$D110)):INDIRECT("'"&amp;_xlfn.CONCAT("alpha ",AD$2)&amp;"'!"&amp;_xlfn.CONCAT("AA",$D110)))</f>
        <v>24</v>
      </c>
      <c r="AE28" s="143" cm="1">
        <f t="array" aca="1" ref="AE28" ca="1">RANK(INDIRECT("'"&amp;_xlfn.CONCAT("alpha ",AE$2)&amp;"'!"&amp;_xlfn.CONCAT(AE$84,$D110)),INDIRECT("'"&amp;_xlfn.CONCAT("alpha ",AE$2)&amp;"'!"&amp;_xlfn.CONCAT("B",$D110)):INDIRECT("'"&amp;_xlfn.CONCAT("alpha ",AE$2)&amp;"'!"&amp;_xlfn.CONCAT("AA",$D110)))</f>
        <v>25</v>
      </c>
      <c r="AF28" s="136" cm="1">
        <f t="array" aca="1" ref="AF28" ca="1">RANK(INDIRECT("'"&amp;_xlfn.CONCAT("alpha ",AF$2)&amp;"'!"&amp;_xlfn.CONCAT(AF$84,$D110)),INDIRECT("'"&amp;_xlfn.CONCAT("alpha ",AF$2)&amp;"'!"&amp;_xlfn.CONCAT("B",$D110)):INDIRECT("'"&amp;_xlfn.CONCAT("alpha ",AF$2)&amp;"'!"&amp;_xlfn.CONCAT("AA",$D110)))</f>
        <v>14</v>
      </c>
      <c r="AG28" s="125" cm="1">
        <f t="array" aca="1" ref="AG28" ca="1">RANK(INDIRECT("'"&amp;_xlfn.CONCAT("alpha ",AG$2)&amp;"'!"&amp;_xlfn.CONCAT(AG$84,$D110)),INDIRECT("'"&amp;_xlfn.CONCAT("alpha ",AG$2)&amp;"'!"&amp;_xlfn.CONCAT("B",$D110)):INDIRECT("'"&amp;_xlfn.CONCAT("alpha ",AG$2)&amp;"'!"&amp;_xlfn.CONCAT("AA",$D110)))</f>
        <v>19</v>
      </c>
      <c r="AH28" s="125" cm="1">
        <f t="array" aca="1" ref="AH28" ca="1">RANK(INDIRECT("'"&amp;_xlfn.CONCAT("alpha ",AH$2)&amp;"'!"&amp;_xlfn.CONCAT(AH$84,$D110)),INDIRECT("'"&amp;_xlfn.CONCAT("alpha ",AH$2)&amp;"'!"&amp;_xlfn.CONCAT("B",$D110)):INDIRECT("'"&amp;_xlfn.CONCAT("alpha ",AH$2)&amp;"'!"&amp;_xlfn.CONCAT("AA",$D110)))</f>
        <v>14</v>
      </c>
      <c r="AI28" s="143" cm="1">
        <f t="array" aca="1" ref="AI28" ca="1">RANK(INDIRECT("'"&amp;_xlfn.CONCAT("alpha ",AI$2)&amp;"'!"&amp;_xlfn.CONCAT(AI$84,$D110)),INDIRECT("'"&amp;_xlfn.CONCAT("alpha ",AI$2)&amp;"'!"&amp;_xlfn.CONCAT("B",$D110)):INDIRECT("'"&amp;_xlfn.CONCAT("alpha ",AI$2)&amp;"'!"&amp;_xlfn.CONCAT("AA",$D110)))</f>
        <v>19</v>
      </c>
      <c r="AJ28" s="136" cm="1">
        <f t="array" aca="1" ref="AJ28" ca="1">RANK(INDIRECT("'"&amp;_xlfn.CONCAT("alpha ",AJ$2)&amp;"'!"&amp;_xlfn.CONCAT(AJ$84,$D110)),INDIRECT("'"&amp;_xlfn.CONCAT("alpha ",AJ$2)&amp;"'!"&amp;_xlfn.CONCAT("B",$D110)):INDIRECT("'"&amp;_xlfn.CONCAT("alpha ",AJ$2)&amp;"'!"&amp;_xlfn.CONCAT("AA",$D110)))</f>
        <v>4</v>
      </c>
      <c r="AK28" s="125" cm="1">
        <f t="array" aca="1" ref="AK28" ca="1">RANK(INDIRECT("'"&amp;_xlfn.CONCAT("alpha ",AK$2)&amp;"'!"&amp;_xlfn.CONCAT(AK$84,$D110)),INDIRECT("'"&amp;_xlfn.CONCAT("alpha ",AK$2)&amp;"'!"&amp;_xlfn.CONCAT("B",$D110)):INDIRECT("'"&amp;_xlfn.CONCAT("alpha ",AK$2)&amp;"'!"&amp;_xlfn.CONCAT("AA",$D110)))</f>
        <v>9</v>
      </c>
      <c r="AL28" s="125" cm="1">
        <f t="array" aca="1" ref="AL28" ca="1">RANK(INDIRECT("'"&amp;_xlfn.CONCAT("alpha ",AL$2)&amp;"'!"&amp;_xlfn.CONCAT(AL$84,$D110)),INDIRECT("'"&amp;_xlfn.CONCAT("alpha ",AL$2)&amp;"'!"&amp;_xlfn.CONCAT("B",$D110)):INDIRECT("'"&amp;_xlfn.CONCAT("alpha ",AL$2)&amp;"'!"&amp;_xlfn.CONCAT("AA",$D110)))</f>
        <v>4</v>
      </c>
      <c r="AM28" s="143" cm="1">
        <f t="array" aca="1" ref="AM28" ca="1">RANK(INDIRECT("'"&amp;_xlfn.CONCAT("alpha ",AM$2)&amp;"'!"&amp;_xlfn.CONCAT(AM$84,$D110)),INDIRECT("'"&amp;_xlfn.CONCAT("alpha ",AM$2)&amp;"'!"&amp;_xlfn.CONCAT("B",$D110)):INDIRECT("'"&amp;_xlfn.CONCAT("alpha ",AM$2)&amp;"'!"&amp;_xlfn.CONCAT("AA",$D110)))</f>
        <v>9</v>
      </c>
      <c r="AN28" s="136" cm="1">
        <f t="array" aca="1" ref="AN28" ca="1">RANK(INDIRECT("'"&amp;_xlfn.CONCAT("alpha ",AN$2)&amp;"'!"&amp;_xlfn.CONCAT(AN$84,$D110)),INDIRECT("'"&amp;_xlfn.CONCAT("alpha ",AN$2)&amp;"'!"&amp;_xlfn.CONCAT("B",$D110)):INDIRECT("'"&amp;_xlfn.CONCAT("alpha ",AN$2)&amp;"'!"&amp;_xlfn.CONCAT("AA",$D110)))</f>
        <v>21</v>
      </c>
      <c r="AO28" s="125" cm="1">
        <f t="array" aca="1" ref="AO28" ca="1">RANK(INDIRECT("'"&amp;_xlfn.CONCAT("alpha ",AO$2)&amp;"'!"&amp;_xlfn.CONCAT(AO$84,$D110)),INDIRECT("'"&amp;_xlfn.CONCAT("alpha ",AO$2)&amp;"'!"&amp;_xlfn.CONCAT("B",$D110)):INDIRECT("'"&amp;_xlfn.CONCAT("alpha ",AO$2)&amp;"'!"&amp;_xlfn.CONCAT("AA",$D110)))</f>
        <v>21</v>
      </c>
      <c r="AP28" s="125" cm="1">
        <f t="array" aca="1" ref="AP28" ca="1">RANK(INDIRECT("'"&amp;_xlfn.CONCAT("alpha ",AP$2)&amp;"'!"&amp;_xlfn.CONCAT(AP$84,$D110)),INDIRECT("'"&amp;_xlfn.CONCAT("alpha ",AP$2)&amp;"'!"&amp;_xlfn.CONCAT("B",$D110)):INDIRECT("'"&amp;_xlfn.CONCAT("alpha ",AP$2)&amp;"'!"&amp;_xlfn.CONCAT("AA",$D110)))</f>
        <v>21</v>
      </c>
      <c r="AQ28" s="143" cm="1">
        <f t="array" aca="1" ref="AQ28" ca="1">RANK(INDIRECT("'"&amp;_xlfn.CONCAT("alpha ",AQ$2)&amp;"'!"&amp;_xlfn.CONCAT(AQ$84,$D110)),INDIRECT("'"&amp;_xlfn.CONCAT("alpha ",AQ$2)&amp;"'!"&amp;_xlfn.CONCAT("B",$D110)):INDIRECT("'"&amp;_xlfn.CONCAT("alpha ",AQ$2)&amp;"'!"&amp;_xlfn.CONCAT("AA",$D110)))</f>
        <v>21</v>
      </c>
      <c r="AR28" s="136" cm="1">
        <f t="array" aca="1" ref="AR28" ca="1">RANK(INDIRECT("'"&amp;_xlfn.CONCAT("alpha ",AR$2)&amp;"'!"&amp;_xlfn.CONCAT(AR$84,$D110)),INDIRECT("'"&amp;_xlfn.CONCAT("alpha ",AR$2)&amp;"'!"&amp;_xlfn.CONCAT("B",$D110)):INDIRECT("'"&amp;_xlfn.CONCAT("alpha ",AR$2)&amp;"'!"&amp;_xlfn.CONCAT("AA",$D110)))</f>
        <v>17</v>
      </c>
      <c r="AS28" s="125" cm="1">
        <f t="array" aca="1" ref="AS28" ca="1">RANK(INDIRECT("'"&amp;_xlfn.CONCAT("alpha ",AS$2)&amp;"'!"&amp;_xlfn.CONCAT(AS$84,$D110)),INDIRECT("'"&amp;_xlfn.CONCAT("alpha ",AS$2)&amp;"'!"&amp;_xlfn.CONCAT("B",$D110)):INDIRECT("'"&amp;_xlfn.CONCAT("alpha ",AS$2)&amp;"'!"&amp;_xlfn.CONCAT("AA",$D110)))</f>
        <v>16</v>
      </c>
      <c r="AT28" s="125" cm="1">
        <f t="array" aca="1" ref="AT28" ca="1">RANK(INDIRECT("'"&amp;_xlfn.CONCAT("alpha ",AT$2)&amp;"'!"&amp;_xlfn.CONCAT(AT$84,$D110)),INDIRECT("'"&amp;_xlfn.CONCAT("alpha ",AT$2)&amp;"'!"&amp;_xlfn.CONCAT("B",$D110)):INDIRECT("'"&amp;_xlfn.CONCAT("alpha ",AT$2)&amp;"'!"&amp;_xlfn.CONCAT("AA",$D110)))</f>
        <v>17</v>
      </c>
      <c r="AU28" s="143" cm="1">
        <f t="array" aca="1" ref="AU28" ca="1">RANK(INDIRECT("'"&amp;_xlfn.CONCAT("alpha ",AU$2)&amp;"'!"&amp;_xlfn.CONCAT(AU$84,$D110)),INDIRECT("'"&amp;_xlfn.CONCAT("alpha ",AU$2)&amp;"'!"&amp;_xlfn.CONCAT("B",$D110)):INDIRECT("'"&amp;_xlfn.CONCAT("alpha ",AU$2)&amp;"'!"&amp;_xlfn.CONCAT("AA",$D110)))</f>
        <v>16</v>
      </c>
      <c r="AV28" s="136" cm="1">
        <f t="array" aca="1" ref="AV28" ca="1">RANK(INDIRECT("'"&amp;_xlfn.CONCAT("alpha ",AV$2)&amp;"'!"&amp;_xlfn.CONCAT(AV$84,$D110)),INDIRECT("'"&amp;_xlfn.CONCAT("alpha ",AV$2)&amp;"'!"&amp;_xlfn.CONCAT("B",$D110)):INDIRECT("'"&amp;_xlfn.CONCAT("alpha ",AV$2)&amp;"'!"&amp;_xlfn.CONCAT("AA",$D110)))</f>
        <v>11</v>
      </c>
      <c r="AW28" s="125" cm="1">
        <f t="array" aca="1" ref="AW28" ca="1">RANK(INDIRECT("'"&amp;_xlfn.CONCAT("alpha ",AW$2)&amp;"'!"&amp;_xlfn.CONCAT(AW$84,$D110)),INDIRECT("'"&amp;_xlfn.CONCAT("alpha ",AW$2)&amp;"'!"&amp;_xlfn.CONCAT("B",$D110)):INDIRECT("'"&amp;_xlfn.CONCAT("alpha ",AW$2)&amp;"'!"&amp;_xlfn.CONCAT("AA",$D110)))</f>
        <v>12</v>
      </c>
      <c r="AX28" s="125" cm="1">
        <f t="array" aca="1" ref="AX28" ca="1">RANK(INDIRECT("'"&amp;_xlfn.CONCAT("alpha ",AX$2)&amp;"'!"&amp;_xlfn.CONCAT(AX$84,$D110)),INDIRECT("'"&amp;_xlfn.CONCAT("alpha ",AX$2)&amp;"'!"&amp;_xlfn.CONCAT("B",$D110)):INDIRECT("'"&amp;_xlfn.CONCAT("alpha ",AX$2)&amp;"'!"&amp;_xlfn.CONCAT("AA",$D110)))</f>
        <v>11</v>
      </c>
      <c r="AY28" s="143" cm="1">
        <f t="array" aca="1" ref="AY28" ca="1">RANK(INDIRECT("'"&amp;_xlfn.CONCAT("alpha ",AY$2)&amp;"'!"&amp;_xlfn.CONCAT(AY$84,$D110)),INDIRECT("'"&amp;_xlfn.CONCAT("alpha ",AY$2)&amp;"'!"&amp;_xlfn.CONCAT("B",$D110)):INDIRECT("'"&amp;_xlfn.CONCAT("alpha ",AY$2)&amp;"'!"&amp;_xlfn.CONCAT("AA",$D110)))</f>
        <v>12</v>
      </c>
      <c r="AZ28" s="136" cm="1">
        <f t="array" aca="1" ref="AZ28" ca="1">RANK(INDIRECT("'"&amp;_xlfn.CONCAT("alpha ",AZ$2)&amp;"'!"&amp;_xlfn.CONCAT(AZ$84,$D110)),INDIRECT("'"&amp;_xlfn.CONCAT("alpha ",AZ$2)&amp;"'!"&amp;_xlfn.CONCAT("B",$D110)):INDIRECT("'"&amp;_xlfn.CONCAT("alpha ",AZ$2)&amp;"'!"&amp;_xlfn.CONCAT("AA",$D110)))</f>
        <v>18</v>
      </c>
      <c r="BA28" s="125" cm="1">
        <f t="array" aca="1" ref="BA28" ca="1">RANK(INDIRECT("'"&amp;_xlfn.CONCAT("alpha ",BA$2)&amp;"'!"&amp;_xlfn.CONCAT(BA$84,$D110)),INDIRECT("'"&amp;_xlfn.CONCAT("alpha ",BA$2)&amp;"'!"&amp;_xlfn.CONCAT("B",$D110)):INDIRECT("'"&amp;_xlfn.CONCAT("alpha ",BA$2)&amp;"'!"&amp;_xlfn.CONCAT("AA",$D110)))</f>
        <v>15</v>
      </c>
      <c r="BB28" s="125" cm="1">
        <f t="array" aca="1" ref="BB28" ca="1">RANK(INDIRECT("'"&amp;_xlfn.CONCAT("alpha ",BB$2)&amp;"'!"&amp;_xlfn.CONCAT(BB$84,$D110)),INDIRECT("'"&amp;_xlfn.CONCAT("alpha ",BB$2)&amp;"'!"&amp;_xlfn.CONCAT("B",$D110)):INDIRECT("'"&amp;_xlfn.CONCAT("alpha ",BB$2)&amp;"'!"&amp;_xlfn.CONCAT("AA",$D110)))</f>
        <v>18</v>
      </c>
      <c r="BC28" s="143" cm="1">
        <f t="array" aca="1" ref="BC28" ca="1">RANK(INDIRECT("'"&amp;_xlfn.CONCAT("alpha ",BC$2)&amp;"'!"&amp;_xlfn.CONCAT(BC$84,$D110)),INDIRECT("'"&amp;_xlfn.CONCAT("alpha ",BC$2)&amp;"'!"&amp;_xlfn.CONCAT("B",$D110)):INDIRECT("'"&amp;_xlfn.CONCAT("alpha ",BC$2)&amp;"'!"&amp;_xlfn.CONCAT("AA",$D110)))</f>
        <v>15</v>
      </c>
      <c r="BD28" s="136" cm="1">
        <f t="array" aca="1" ref="BD28" ca="1">RANK(INDIRECT("'"&amp;_xlfn.CONCAT("alpha ",BD$2)&amp;"'!"&amp;_xlfn.CONCAT(BD$84,$D110)),INDIRECT("'"&amp;_xlfn.CONCAT("alpha ",BD$2)&amp;"'!"&amp;_xlfn.CONCAT("B",$D110)):INDIRECT("'"&amp;_xlfn.CONCAT("alpha ",BD$2)&amp;"'!"&amp;_xlfn.CONCAT("AA",$D110)))</f>
        <v>9</v>
      </c>
      <c r="BE28" s="125" cm="1">
        <f t="array" aca="1" ref="BE28" ca="1">RANK(INDIRECT("'"&amp;_xlfn.CONCAT("alpha ",BE$2)&amp;"'!"&amp;_xlfn.CONCAT(BE$84,$D110)),INDIRECT("'"&amp;_xlfn.CONCAT("alpha ",BE$2)&amp;"'!"&amp;_xlfn.CONCAT("B",$D110)):INDIRECT("'"&amp;_xlfn.CONCAT("alpha ",BE$2)&amp;"'!"&amp;_xlfn.CONCAT("AA",$D110)))</f>
        <v>6</v>
      </c>
      <c r="BF28" s="125" cm="1">
        <f t="array" aca="1" ref="BF28" ca="1">RANK(INDIRECT("'"&amp;_xlfn.CONCAT("alpha ",BF$2)&amp;"'!"&amp;_xlfn.CONCAT(BF$84,$D110)),INDIRECT("'"&amp;_xlfn.CONCAT("alpha ",BF$2)&amp;"'!"&amp;_xlfn.CONCAT("B",$D110)):INDIRECT("'"&amp;_xlfn.CONCAT("alpha ",BF$2)&amp;"'!"&amp;_xlfn.CONCAT("AA",$D110)))</f>
        <v>9</v>
      </c>
      <c r="BG28" s="143" cm="1">
        <f t="array" aca="1" ref="BG28" ca="1">RANK(INDIRECT("'"&amp;_xlfn.CONCAT("alpha ",BG$2)&amp;"'!"&amp;_xlfn.CONCAT(BG$84,$D110)),INDIRECT("'"&amp;_xlfn.CONCAT("alpha ",BG$2)&amp;"'!"&amp;_xlfn.CONCAT("B",$D110)):INDIRECT("'"&amp;_xlfn.CONCAT("alpha ",BG$2)&amp;"'!"&amp;_xlfn.CONCAT("AA",$D110)))</f>
        <v>6</v>
      </c>
      <c r="BH28" s="136" cm="1">
        <f t="array" aca="1" ref="BH28" ca="1">RANK(INDIRECT("'"&amp;_xlfn.CONCAT("alpha ",BH$2)&amp;"'!"&amp;_xlfn.CONCAT(BH$84,$D110)),INDIRECT("'"&amp;_xlfn.CONCAT("alpha ",BH$2)&amp;"'!"&amp;_xlfn.CONCAT("B",$D110)):INDIRECT("'"&amp;_xlfn.CONCAT("alpha ",BH$2)&amp;"'!"&amp;_xlfn.CONCAT("AA",$D110)))</f>
        <v>3</v>
      </c>
      <c r="BI28" s="125" cm="1">
        <f t="array" aca="1" ref="BI28" ca="1">RANK(INDIRECT("'"&amp;_xlfn.CONCAT("alpha ",BI$2)&amp;"'!"&amp;_xlfn.CONCAT(BI$84,$D110)),INDIRECT("'"&amp;_xlfn.CONCAT("alpha ",BI$2)&amp;"'!"&amp;_xlfn.CONCAT("B",$D110)):INDIRECT("'"&amp;_xlfn.CONCAT("alpha ",BI$2)&amp;"'!"&amp;_xlfn.CONCAT("AA",$D110)))</f>
        <v>2</v>
      </c>
      <c r="BJ28" s="125" cm="1">
        <f t="array" aca="1" ref="BJ28" ca="1">RANK(INDIRECT("'"&amp;_xlfn.CONCAT("alpha ",BJ$2)&amp;"'!"&amp;_xlfn.CONCAT(BJ$84,$D110)),INDIRECT("'"&amp;_xlfn.CONCAT("alpha ",BJ$2)&amp;"'!"&amp;_xlfn.CONCAT("B",$D110)):INDIRECT("'"&amp;_xlfn.CONCAT("alpha ",BJ$2)&amp;"'!"&amp;_xlfn.CONCAT("AA",$D110)))</f>
        <v>3</v>
      </c>
      <c r="BK28" s="143" cm="1">
        <f t="array" aca="1" ref="BK28" ca="1">RANK(INDIRECT("'"&amp;_xlfn.CONCAT("alpha ",BK$2)&amp;"'!"&amp;_xlfn.CONCAT(BK$84,$D110)),INDIRECT("'"&amp;_xlfn.CONCAT("alpha ",BK$2)&amp;"'!"&amp;_xlfn.CONCAT("B",$D110)):INDIRECT("'"&amp;_xlfn.CONCAT("alpha ",BK$2)&amp;"'!"&amp;_xlfn.CONCAT("AA",$D110)))</f>
        <v>2</v>
      </c>
      <c r="BL28" s="136" cm="1">
        <f t="array" aca="1" ref="BL28" ca="1">RANK(INDIRECT("'"&amp;_xlfn.CONCAT("alpha ",BL$2)&amp;"'!"&amp;_xlfn.CONCAT(BL$84,$D110)),INDIRECT("'"&amp;_xlfn.CONCAT("alpha ",BL$2)&amp;"'!"&amp;_xlfn.CONCAT("B",$D110)):INDIRECT("'"&amp;_xlfn.CONCAT("alpha ",BL$2)&amp;"'!"&amp;_xlfn.CONCAT("AA",$D110)))</f>
        <v>22</v>
      </c>
      <c r="BM28" s="125" cm="1">
        <f t="array" aca="1" ref="BM28" ca="1">RANK(INDIRECT("'"&amp;_xlfn.CONCAT("alpha ",BM$2)&amp;"'!"&amp;_xlfn.CONCAT(BM$84,$D110)),INDIRECT("'"&amp;_xlfn.CONCAT("alpha ",BM$2)&amp;"'!"&amp;_xlfn.CONCAT("B",$D110)):INDIRECT("'"&amp;_xlfn.CONCAT("alpha ",BM$2)&amp;"'!"&amp;_xlfn.CONCAT("AA",$D110)))</f>
        <v>22</v>
      </c>
      <c r="BN28" s="125" cm="1">
        <f t="array" aca="1" ref="BN28" ca="1">RANK(INDIRECT("'"&amp;_xlfn.CONCAT("alpha ",BN$2)&amp;"'!"&amp;_xlfn.CONCAT(BN$84,$D110)),INDIRECT("'"&amp;_xlfn.CONCAT("alpha ",BN$2)&amp;"'!"&amp;_xlfn.CONCAT("B",$D110)):INDIRECT("'"&amp;_xlfn.CONCAT("alpha ",BN$2)&amp;"'!"&amp;_xlfn.CONCAT("AA",$D110)))</f>
        <v>22</v>
      </c>
      <c r="BO28" s="143" cm="1">
        <f t="array" aca="1" ref="BO28" ca="1">RANK(INDIRECT("'"&amp;_xlfn.CONCAT("alpha ",BO$2)&amp;"'!"&amp;_xlfn.CONCAT(BO$84,$D110)),INDIRECT("'"&amp;_xlfn.CONCAT("alpha ",BO$2)&amp;"'!"&amp;_xlfn.CONCAT("B",$D110)):INDIRECT("'"&amp;_xlfn.CONCAT("alpha ",BO$2)&amp;"'!"&amp;_xlfn.CONCAT("AA",$D110)))</f>
        <v>22</v>
      </c>
      <c r="BP28" s="136" cm="1">
        <f t="array" aca="1" ref="BP28" ca="1">RANK(INDIRECT("'"&amp;_xlfn.CONCAT("alpha ",BP$2)&amp;"'!"&amp;_xlfn.CONCAT(BP$84,$D110)),INDIRECT("'"&amp;_xlfn.CONCAT("alpha ",BP$2)&amp;"'!"&amp;_xlfn.CONCAT("B",$D110)):INDIRECT("'"&amp;_xlfn.CONCAT("alpha ",BP$2)&amp;"'!"&amp;_xlfn.CONCAT("AA",$D110)))</f>
        <v>16</v>
      </c>
      <c r="BQ28" s="125" cm="1">
        <f t="array" aca="1" ref="BQ28" ca="1">RANK(INDIRECT("'"&amp;_xlfn.CONCAT("alpha ",BQ$2)&amp;"'!"&amp;_xlfn.CONCAT(BQ$84,$D110)),INDIRECT("'"&amp;_xlfn.CONCAT("alpha ",BQ$2)&amp;"'!"&amp;_xlfn.CONCAT("B",$D110)):INDIRECT("'"&amp;_xlfn.CONCAT("alpha ",BQ$2)&amp;"'!"&amp;_xlfn.CONCAT("AA",$D110)))</f>
        <v>14</v>
      </c>
      <c r="BR28" s="125" cm="1">
        <f t="array" aca="1" ref="BR28" ca="1">RANK(INDIRECT("'"&amp;_xlfn.CONCAT("alpha ",BR$2)&amp;"'!"&amp;_xlfn.CONCAT(BR$84,$D110)),INDIRECT("'"&amp;_xlfn.CONCAT("alpha ",BR$2)&amp;"'!"&amp;_xlfn.CONCAT("B",$D110)):INDIRECT("'"&amp;_xlfn.CONCAT("alpha ",BR$2)&amp;"'!"&amp;_xlfn.CONCAT("AA",$D110)))</f>
        <v>16</v>
      </c>
      <c r="BS28" s="143" cm="1">
        <f t="array" aca="1" ref="BS28" ca="1">RANK(INDIRECT("'"&amp;_xlfn.CONCAT("alpha ",BS$2)&amp;"'!"&amp;_xlfn.CONCAT(BS$84,$D110)),INDIRECT("'"&amp;_xlfn.CONCAT("alpha ",BS$2)&amp;"'!"&amp;_xlfn.CONCAT("B",$D110)):INDIRECT("'"&amp;_xlfn.CONCAT("alpha ",BS$2)&amp;"'!"&amp;_xlfn.CONCAT("AA",$D110)))</f>
        <v>14</v>
      </c>
      <c r="BT28" s="136" cm="1">
        <f t="array" aca="1" ref="BT28" ca="1">RANK(INDIRECT("'"&amp;_xlfn.CONCAT("alpha ",BT$2)&amp;"'!"&amp;_xlfn.CONCAT(BT$84,$D110)),INDIRECT("'"&amp;_xlfn.CONCAT("alpha ",BT$2)&amp;"'!"&amp;_xlfn.CONCAT("B",$D110)):INDIRECT("'"&amp;_xlfn.CONCAT("alpha ",BT$2)&amp;"'!"&amp;_xlfn.CONCAT("AA",$D110)))</f>
        <v>10</v>
      </c>
      <c r="BU28" s="125" cm="1">
        <f t="array" aca="1" ref="BU28" ca="1">RANK(INDIRECT("'"&amp;_xlfn.CONCAT("alpha ",BU$2)&amp;"'!"&amp;_xlfn.CONCAT(BU$84,$D110)),INDIRECT("'"&amp;_xlfn.CONCAT("alpha ",BU$2)&amp;"'!"&amp;_xlfn.CONCAT("B",$D110)):INDIRECT("'"&amp;_xlfn.CONCAT("alpha ",BU$2)&amp;"'!"&amp;_xlfn.CONCAT("AA",$D110)))</f>
        <v>8</v>
      </c>
      <c r="BV28" s="125" cm="1">
        <f t="array" aca="1" ref="BV28" ca="1">RANK(INDIRECT("'"&amp;_xlfn.CONCAT("alpha ",BV$2)&amp;"'!"&amp;_xlfn.CONCAT(BV$84,$D110)),INDIRECT("'"&amp;_xlfn.CONCAT("alpha ",BV$2)&amp;"'!"&amp;_xlfn.CONCAT("B",$D110)):INDIRECT("'"&amp;_xlfn.CONCAT("alpha ",BV$2)&amp;"'!"&amp;_xlfn.CONCAT("AA",$D110)))</f>
        <v>10</v>
      </c>
      <c r="BW28" s="143" cm="1">
        <f t="array" aca="1" ref="BW28" ca="1">RANK(INDIRECT("'"&amp;_xlfn.CONCAT("alpha ",BW$2)&amp;"'!"&amp;_xlfn.CONCAT(BW$84,$D110)),INDIRECT("'"&amp;_xlfn.CONCAT("alpha ",BW$2)&amp;"'!"&amp;_xlfn.CONCAT("B",$D110)):INDIRECT("'"&amp;_xlfn.CONCAT("alpha ",BW$2)&amp;"'!"&amp;_xlfn.CONCAT("AA",$D110)))</f>
        <v>8</v>
      </c>
      <c r="BX28" s="136" cm="1">
        <f t="array" aca="1" ref="BX28" ca="1">RANK(INDIRECT("'"&amp;_xlfn.CONCAT("alpha ",BX$2)&amp;"'!"&amp;_xlfn.CONCAT(BX$84,$D110)),INDIRECT("'"&amp;_xlfn.CONCAT("alpha ",BX$2)&amp;"'!"&amp;_xlfn.CONCAT("B",$D110)):INDIRECT("'"&amp;_xlfn.CONCAT("alpha ",BX$2)&amp;"'!"&amp;_xlfn.CONCAT("AA",$D110)))</f>
        <v>25</v>
      </c>
      <c r="BY28" s="125" cm="1">
        <f t="array" aca="1" ref="BY28" ca="1">RANK(INDIRECT("'"&amp;_xlfn.CONCAT("alpha ",BY$2)&amp;"'!"&amp;_xlfn.CONCAT(BY$84,$D110)),INDIRECT("'"&amp;_xlfn.CONCAT("alpha ",BY$2)&amp;"'!"&amp;_xlfn.CONCAT("B",$D110)):INDIRECT("'"&amp;_xlfn.CONCAT("alpha ",BY$2)&amp;"'!"&amp;_xlfn.CONCAT("AA",$D110)))</f>
        <v>23</v>
      </c>
      <c r="BZ28" s="125" cm="1">
        <f t="array" aca="1" ref="BZ28" ca="1">RANK(INDIRECT("'"&amp;_xlfn.CONCAT("alpha ",BZ$2)&amp;"'!"&amp;_xlfn.CONCAT(BZ$84,$D110)),INDIRECT("'"&amp;_xlfn.CONCAT("alpha ",BZ$2)&amp;"'!"&amp;_xlfn.CONCAT("B",$D110)):INDIRECT("'"&amp;_xlfn.CONCAT("alpha ",BZ$2)&amp;"'!"&amp;_xlfn.CONCAT("AA",$D110)))</f>
        <v>25</v>
      </c>
      <c r="CA28" s="143" cm="1">
        <f t="array" aca="1" ref="CA28" ca="1">RANK(INDIRECT("'"&amp;_xlfn.CONCAT("alpha ",CA$2)&amp;"'!"&amp;_xlfn.CONCAT(CA$84,$D110)),INDIRECT("'"&amp;_xlfn.CONCAT("alpha ",CA$2)&amp;"'!"&amp;_xlfn.CONCAT("B",$D110)):INDIRECT("'"&amp;_xlfn.CONCAT("alpha ",CA$2)&amp;"'!"&amp;_xlfn.CONCAT("AA",$D110)))</f>
        <v>23</v>
      </c>
      <c r="CB28" s="136" cm="1">
        <f t="array" aca="1" ref="CB28" ca="1">RANK(INDIRECT("'"&amp;_xlfn.CONCAT("alpha ",CB$2)&amp;"'!"&amp;_xlfn.CONCAT(CB$84,$D110)),INDIRECT("'"&amp;_xlfn.CONCAT("alpha ",CB$2)&amp;"'!"&amp;_xlfn.CONCAT("B",$D110)):INDIRECT("'"&amp;_xlfn.CONCAT("alpha ",CB$2)&amp;"'!"&amp;_xlfn.CONCAT("AA",$D110)))</f>
        <v>12</v>
      </c>
      <c r="CC28" s="125" cm="1">
        <f t="array" aca="1" ref="CC28" ca="1">RANK(INDIRECT("'"&amp;_xlfn.CONCAT("alpha ",CC$2)&amp;"'!"&amp;_xlfn.CONCAT(CC$84,$D110)),INDIRECT("'"&amp;_xlfn.CONCAT("alpha ",CC$2)&amp;"'!"&amp;_xlfn.CONCAT("B",$D110)):INDIRECT("'"&amp;_xlfn.CONCAT("alpha ",CC$2)&amp;"'!"&amp;_xlfn.CONCAT("AA",$D110)))</f>
        <v>11</v>
      </c>
      <c r="CD28" s="125" cm="1">
        <f t="array" aca="1" ref="CD28" ca="1">RANK(INDIRECT("'"&amp;_xlfn.CONCAT("alpha ",CD$2)&amp;"'!"&amp;_xlfn.CONCAT(CD$84,$D110)),INDIRECT("'"&amp;_xlfn.CONCAT("alpha ",CD$2)&amp;"'!"&amp;_xlfn.CONCAT("B",$D110)):INDIRECT("'"&amp;_xlfn.CONCAT("alpha ",CD$2)&amp;"'!"&amp;_xlfn.CONCAT("AA",$D110)))</f>
        <v>12</v>
      </c>
      <c r="CE28" s="143" cm="1">
        <f t="array" aca="1" ref="CE28" ca="1">RANK(INDIRECT("'"&amp;_xlfn.CONCAT("alpha ",CE$2)&amp;"'!"&amp;_xlfn.CONCAT(CE$84,$D110)),INDIRECT("'"&amp;_xlfn.CONCAT("alpha ",CE$2)&amp;"'!"&amp;_xlfn.CONCAT("B",$D110)):INDIRECT("'"&amp;_xlfn.CONCAT("alpha ",CE$2)&amp;"'!"&amp;_xlfn.CONCAT("AA",$D110)))</f>
        <v>11</v>
      </c>
      <c r="CF28" s="136" cm="1">
        <f t="array" aca="1" ref="CF28" ca="1">RANK(INDIRECT("'"&amp;_xlfn.CONCAT("alpha ",CF$2)&amp;"'!"&amp;_xlfn.CONCAT(CF$84,$D110)),INDIRECT("'"&amp;_xlfn.CONCAT("alpha ",CF$2)&amp;"'!"&amp;_xlfn.CONCAT("B",$D110)):INDIRECT("'"&amp;_xlfn.CONCAT("alpha ",CF$2)&amp;"'!"&amp;_xlfn.CONCAT("AA",$D110)))</f>
        <v>6</v>
      </c>
      <c r="CG28" s="125" cm="1">
        <f t="array" aca="1" ref="CG28" ca="1">RANK(INDIRECT("'"&amp;_xlfn.CONCAT("alpha ",CG$2)&amp;"'!"&amp;_xlfn.CONCAT(CG$84,$D110)),INDIRECT("'"&amp;_xlfn.CONCAT("alpha ",CG$2)&amp;"'!"&amp;_xlfn.CONCAT("B",$D110)):INDIRECT("'"&amp;_xlfn.CONCAT("alpha ",CG$2)&amp;"'!"&amp;_xlfn.CONCAT("AA",$D110)))</f>
        <v>5</v>
      </c>
      <c r="CH28" s="125" cm="1">
        <f t="array" aca="1" ref="CH28" ca="1">RANK(INDIRECT("'"&amp;_xlfn.CONCAT("alpha ",CH$2)&amp;"'!"&amp;_xlfn.CONCAT(CH$84,$D110)),INDIRECT("'"&amp;_xlfn.CONCAT("alpha ",CH$2)&amp;"'!"&amp;_xlfn.CONCAT("B",$D110)):INDIRECT("'"&amp;_xlfn.CONCAT("alpha ",CH$2)&amp;"'!"&amp;_xlfn.CONCAT("AA",$D110)))</f>
        <v>6</v>
      </c>
      <c r="CI28" s="143" cm="1">
        <f t="array" aca="1" ref="CI28" ca="1">RANK(INDIRECT("'"&amp;_xlfn.CONCAT("alpha ",CI$2)&amp;"'!"&amp;_xlfn.CONCAT(CI$84,$D110)),INDIRECT("'"&amp;_xlfn.CONCAT("alpha ",CI$2)&amp;"'!"&amp;_xlfn.CONCAT("B",$D110)):INDIRECT("'"&amp;_xlfn.CONCAT("alpha ",CI$2)&amp;"'!"&amp;_xlfn.CONCAT("AA",$D110)))</f>
        <v>5</v>
      </c>
      <c r="CJ28" s="136" cm="1">
        <f t="array" aca="1" ref="CJ28" ca="1">RANK(INDIRECT("'"&amp;_xlfn.CONCAT("alpha ",CJ$2)&amp;"'!"&amp;_xlfn.CONCAT(CJ$84,$D110)),INDIRECT("'"&amp;_xlfn.CONCAT("alpha ",CJ$2)&amp;"'!"&amp;_xlfn.CONCAT("B",$D110)):INDIRECT("'"&amp;_xlfn.CONCAT("alpha ",CJ$2)&amp;"'!"&amp;_xlfn.CONCAT("AA",$D110)))</f>
        <v>20</v>
      </c>
      <c r="CK28" s="125" cm="1">
        <f t="array" aca="1" ref="CK28" ca="1">RANK(INDIRECT("'"&amp;_xlfn.CONCAT("alpha ",CK$2)&amp;"'!"&amp;_xlfn.CONCAT(CK$84,$D110)),INDIRECT("'"&amp;_xlfn.CONCAT("alpha ",CK$2)&amp;"'!"&amp;_xlfn.CONCAT("B",$D110)):INDIRECT("'"&amp;_xlfn.CONCAT("alpha ",CK$2)&amp;"'!"&amp;_xlfn.CONCAT("AA",$D110)))</f>
        <v>18</v>
      </c>
      <c r="CL28" s="125" cm="1">
        <f t="array" aca="1" ref="CL28" ca="1">RANK(INDIRECT("'"&amp;_xlfn.CONCAT("alpha ",CL$2)&amp;"'!"&amp;_xlfn.CONCAT(CL$84,$D110)),INDIRECT("'"&amp;_xlfn.CONCAT("alpha ",CL$2)&amp;"'!"&amp;_xlfn.CONCAT("B",$D110)):INDIRECT("'"&amp;_xlfn.CONCAT("alpha ",CL$2)&amp;"'!"&amp;_xlfn.CONCAT("AA",$D110)))</f>
        <v>20</v>
      </c>
      <c r="CM28" s="143" cm="1">
        <f t="array" aca="1" ref="CM28" ca="1">RANK(INDIRECT("'"&amp;_xlfn.CONCAT("alpha ",CM$2)&amp;"'!"&amp;_xlfn.CONCAT(CM$84,$D110)),INDIRECT("'"&amp;_xlfn.CONCAT("alpha ",CM$2)&amp;"'!"&amp;_xlfn.CONCAT("B",$D110)):INDIRECT("'"&amp;_xlfn.CONCAT("alpha ",CM$2)&amp;"'!"&amp;_xlfn.CONCAT("AA",$D110)))</f>
        <v>18</v>
      </c>
      <c r="CN28" s="136" cm="1">
        <f t="array" aca="1" ref="CN28" ca="1">RANK(INDIRECT("'"&amp;_xlfn.CONCAT("alpha ",CN$2)&amp;"'!"&amp;_xlfn.CONCAT(CN$84,$D110)),INDIRECT("'"&amp;_xlfn.CONCAT("alpha ",CN$2)&amp;"'!"&amp;_xlfn.CONCAT("B",$D110)):INDIRECT("'"&amp;_xlfn.CONCAT("alpha ",CN$2)&amp;"'!"&amp;_xlfn.CONCAT("AA",$D110)))</f>
        <v>5</v>
      </c>
      <c r="CO28" s="125" cm="1">
        <f t="array" aca="1" ref="CO28" ca="1">RANK(INDIRECT("'"&amp;_xlfn.CONCAT("alpha ",CO$2)&amp;"'!"&amp;_xlfn.CONCAT(CO$84,$D110)),INDIRECT("'"&amp;_xlfn.CONCAT("alpha ",CO$2)&amp;"'!"&amp;_xlfn.CONCAT("B",$D110)):INDIRECT("'"&amp;_xlfn.CONCAT("alpha ",CO$2)&amp;"'!"&amp;_xlfn.CONCAT("AA",$D110)))</f>
        <v>4</v>
      </c>
      <c r="CP28" s="125" cm="1">
        <f t="array" aca="1" ref="CP28" ca="1">RANK(INDIRECT("'"&amp;_xlfn.CONCAT("alpha ",CP$2)&amp;"'!"&amp;_xlfn.CONCAT(CP$84,$D110)),INDIRECT("'"&amp;_xlfn.CONCAT("alpha ",CP$2)&amp;"'!"&amp;_xlfn.CONCAT("B",$D110)):INDIRECT("'"&amp;_xlfn.CONCAT("alpha ",CP$2)&amp;"'!"&amp;_xlfn.CONCAT("AA",$D110)))</f>
        <v>5</v>
      </c>
      <c r="CQ28" s="134" cm="1">
        <f t="array" aca="1" ref="CQ28" ca="1">RANK(INDIRECT("'"&amp;_xlfn.CONCAT("alpha ",CQ$2)&amp;"'!"&amp;_xlfn.CONCAT(CQ$84,$D110)),INDIRECT("'"&amp;_xlfn.CONCAT("alpha ",CQ$2)&amp;"'!"&amp;_xlfn.CONCAT("B",$D110)):INDIRECT("'"&amp;_xlfn.CONCAT("alpha ",CQ$2)&amp;"'!"&amp;_xlfn.CONCAT("AA",$D110)))</f>
        <v>4</v>
      </c>
      <c r="CR28" s="142" cm="1">
        <f t="array" aca="1" ref="CR28" ca="1">RANK(INDIRECT("'"&amp;_xlfn.CONCAT("alpha ",CR$2)&amp;"'!"&amp;_xlfn.CONCAT(CR$84,$D110)),INDIRECT("'"&amp;_xlfn.CONCAT("alpha ",CR$2)&amp;"'!"&amp;_xlfn.CONCAT("B",$D110)):INDIRECT("'"&amp;_xlfn.CONCAT("alpha ",CR$2)&amp;"'!"&amp;_xlfn.CONCAT("AA",$D110)))</f>
        <v>1</v>
      </c>
      <c r="CS28" s="125" cm="1">
        <f t="array" aca="1" ref="CS28" ca="1">RANK(INDIRECT("'"&amp;_xlfn.CONCAT("alpha ",CS$2)&amp;"'!"&amp;_xlfn.CONCAT(CS$84,$D110)),INDIRECT("'"&amp;_xlfn.CONCAT("alpha ",CS$2)&amp;"'!"&amp;_xlfn.CONCAT("B",$D110)):INDIRECT("'"&amp;_xlfn.CONCAT("alpha ",CS$2)&amp;"'!"&amp;_xlfn.CONCAT("AA",$D110)))</f>
        <v>1</v>
      </c>
      <c r="CT28" s="125" cm="1">
        <f t="array" aca="1" ref="CT28" ca="1">RANK(INDIRECT("'"&amp;_xlfn.CONCAT("alpha ",CT$2)&amp;"'!"&amp;_xlfn.CONCAT(CT$84,$D110)),INDIRECT("'"&amp;_xlfn.CONCAT("alpha ",CT$2)&amp;"'!"&amp;_xlfn.CONCAT("B",$D110)):INDIRECT("'"&amp;_xlfn.CONCAT("alpha ",CT$2)&amp;"'!"&amp;_xlfn.CONCAT("AA",$D110)))</f>
        <v>1</v>
      </c>
      <c r="CU28" s="143" cm="1">
        <f t="array" aca="1" ref="CU28" ca="1">RANK(INDIRECT("'"&amp;_xlfn.CONCAT("alpha ",CU$2)&amp;"'!"&amp;_xlfn.CONCAT(CU$84,$D110)),INDIRECT("'"&amp;_xlfn.CONCAT("alpha ",CU$2)&amp;"'!"&amp;_xlfn.CONCAT("B",$D110)):INDIRECT("'"&amp;_xlfn.CONCAT("alpha ",CU$2)&amp;"'!"&amp;_xlfn.CONCAT("AA",$D110)))</f>
        <v>1</v>
      </c>
      <c r="CV28" s="136" cm="1">
        <f t="array" aca="1" ref="CV28" ca="1">RANK(INDIRECT("'"&amp;_xlfn.CONCAT("alpha ",CV$2)&amp;"'!"&amp;_xlfn.CONCAT(CV$84,$D110)),INDIRECT("'"&amp;_xlfn.CONCAT("alpha ",CV$2)&amp;"'!"&amp;_xlfn.CONCAT("B",$D110)):INDIRECT("'"&amp;_xlfn.CONCAT("alpha ",CV$2)&amp;"'!"&amp;_xlfn.CONCAT("AA",$D110)))</f>
        <v>26</v>
      </c>
      <c r="CW28" s="125" cm="1">
        <f t="array" aca="1" ref="CW28" ca="1">RANK(INDIRECT("'"&amp;_xlfn.CONCAT("alpha ",CW$2)&amp;"'!"&amp;_xlfn.CONCAT(CW$84,$D110)),INDIRECT("'"&amp;_xlfn.CONCAT("alpha ",CW$2)&amp;"'!"&amp;_xlfn.CONCAT("B",$D110)):INDIRECT("'"&amp;_xlfn.CONCAT("alpha ",CW$2)&amp;"'!"&amp;_xlfn.CONCAT("AA",$D110)))</f>
        <v>26</v>
      </c>
      <c r="CX28" s="125" cm="1">
        <f t="array" aca="1" ref="CX28" ca="1">RANK(INDIRECT("'"&amp;_xlfn.CONCAT("alpha ",CX$2)&amp;"'!"&amp;_xlfn.CONCAT(CX$84,$D110)),INDIRECT("'"&amp;_xlfn.CONCAT("alpha ",CX$2)&amp;"'!"&amp;_xlfn.CONCAT("B",$D110)):INDIRECT("'"&amp;_xlfn.CONCAT("alpha ",CX$2)&amp;"'!"&amp;_xlfn.CONCAT("AA",$D110)))</f>
        <v>26</v>
      </c>
      <c r="CY28" s="143" cm="1">
        <f t="array" aca="1" ref="CY28" ca="1">RANK(INDIRECT("'"&amp;_xlfn.CONCAT("alpha ",CY$2)&amp;"'!"&amp;_xlfn.CONCAT(CY$84,$D110)),INDIRECT("'"&amp;_xlfn.CONCAT("alpha ",CY$2)&amp;"'!"&amp;_xlfn.CONCAT("B",$D110)):INDIRECT("'"&amp;_xlfn.CONCAT("alpha ",CY$2)&amp;"'!"&amp;_xlfn.CONCAT("AA",$D110)))</f>
        <v>26</v>
      </c>
      <c r="CZ28" s="136" cm="1">
        <f t="array" aca="1" ref="CZ28" ca="1">RANK(INDIRECT("'"&amp;_xlfn.CONCAT("alpha ",CZ$2)&amp;"'!"&amp;_xlfn.CONCAT(CZ$84,$D110)),INDIRECT("'"&amp;_xlfn.CONCAT("alpha ",CZ$2)&amp;"'!"&amp;_xlfn.CONCAT("B",$D110)):INDIRECT("'"&amp;_xlfn.CONCAT("alpha ",CZ$2)&amp;"'!"&amp;_xlfn.CONCAT("AA",$D110)))</f>
        <v>15</v>
      </c>
      <c r="DA28" s="148" cm="1">
        <f t="array" aca="1" ref="DA28" ca="1">RANK(INDIRECT("'"&amp;_xlfn.CONCAT("alpha ",DA$2)&amp;"'!"&amp;_xlfn.CONCAT(DA$84,$D110)),INDIRECT("'"&amp;_xlfn.CONCAT("alpha ",DA$2)&amp;"'!"&amp;_xlfn.CONCAT("B",$D110)):INDIRECT("'"&amp;_xlfn.CONCAT("alpha ",DA$2)&amp;"'!"&amp;_xlfn.CONCAT("AA",$D110)))</f>
        <v>13</v>
      </c>
      <c r="DB28" s="148" cm="1">
        <f t="array" aca="1" ref="DB28" ca="1">RANK(INDIRECT("'"&amp;_xlfn.CONCAT("alpha ",DB$2)&amp;"'!"&amp;_xlfn.CONCAT(DB$84,$D110)),INDIRECT("'"&amp;_xlfn.CONCAT("alpha ",DB$2)&amp;"'!"&amp;_xlfn.CONCAT("B",$D110)):INDIRECT("'"&amp;_xlfn.CONCAT("alpha ",DB$2)&amp;"'!"&amp;_xlfn.CONCAT("AA",$D110)))</f>
        <v>15</v>
      </c>
      <c r="DC28" s="149" cm="1">
        <f t="array" aca="1" ref="DC28" ca="1">RANK(INDIRECT("'"&amp;_xlfn.CONCAT("alpha ",DC$2)&amp;"'!"&amp;_xlfn.CONCAT(DC$84,$D110)),INDIRECT("'"&amp;_xlfn.CONCAT("alpha ",DC$2)&amp;"'!"&amp;_xlfn.CONCAT("B",$D110)):INDIRECT("'"&amp;_xlfn.CONCAT("alpha ",DC$2)&amp;"'!"&amp;_xlfn.CONCAT("AA",$D110)))</f>
        <v>13</v>
      </c>
    </row>
    <row r="29" spans="1:107" ht="90" customHeight="1" x14ac:dyDescent="0.25">
      <c r="A29" s="22" t="str">
        <f>formatting!C28</f>
        <v>Kit</v>
      </c>
      <c r="B29" s="23" t="str">
        <f>formatting!D28</f>
        <v>T22</v>
      </c>
      <c r="C29" s="134"/>
      <c r="D29" s="142" cm="1">
        <f t="array" aca="1" ref="D29" ca="1">RANK(INDIRECT("'"&amp;_xlfn.CONCAT("alpha ",D$2)&amp;"'!"&amp;_xlfn.CONCAT(D$84,$D111)),INDIRECT("'"&amp;_xlfn.CONCAT("alpha ",D$2)&amp;"'!"&amp;_xlfn.CONCAT("B",$D111)):INDIRECT("'"&amp;_xlfn.CONCAT("alpha ",D$2)&amp;"'!"&amp;_xlfn.CONCAT("AA",$D111)))</f>
        <v>14</v>
      </c>
      <c r="E29" s="136" cm="1">
        <f t="array" aca="1" ref="E29" ca="1">RANK(INDIRECT("'"&amp;_xlfn.CONCAT("alpha ",E$2)&amp;"'!"&amp;_xlfn.CONCAT(E$84,$D111)),INDIRECT("'"&amp;_xlfn.CONCAT("alpha ",E$2)&amp;"'!"&amp;_xlfn.CONCAT("B",$D111)):INDIRECT("'"&amp;_xlfn.CONCAT("alpha ",E$2)&amp;"'!"&amp;_xlfn.CONCAT("AA",$D111)))</f>
        <v>21</v>
      </c>
      <c r="F29" s="136" cm="1">
        <f t="array" aca="1" ref="F29" ca="1">RANK(INDIRECT("'"&amp;_xlfn.CONCAT("alpha ",F$2)&amp;"'!"&amp;_xlfn.CONCAT(F$84,$D111)),INDIRECT("'"&amp;_xlfn.CONCAT("alpha ",F$2)&amp;"'!"&amp;_xlfn.CONCAT("B",$D111)):INDIRECT("'"&amp;_xlfn.CONCAT("alpha ",F$2)&amp;"'!"&amp;_xlfn.CONCAT("AA",$D111)))</f>
        <v>12</v>
      </c>
      <c r="G29" s="154" cm="1">
        <f t="array" aca="1" ref="G29" ca="1">RANK(INDIRECT("'"&amp;_xlfn.CONCAT("alpha ",G$2)&amp;"'!"&amp;_xlfn.CONCAT(G$84,$D111)),INDIRECT("'"&amp;_xlfn.CONCAT("alpha ",G$2)&amp;"'!"&amp;_xlfn.CONCAT("B",$D111)):INDIRECT("'"&amp;_xlfn.CONCAT("alpha ",G$2)&amp;"'!"&amp;_xlfn.CONCAT("AA",$D111)))</f>
        <v>16</v>
      </c>
      <c r="H29" s="142" cm="1">
        <f t="array" aca="1" ref="H29" ca="1">RANK(INDIRECT("'"&amp;_xlfn.CONCAT("alpha ",H$2)&amp;"'!"&amp;_xlfn.CONCAT(H$84,$D111)),INDIRECT("'"&amp;_xlfn.CONCAT("alpha ",H$2)&amp;"'!"&amp;_xlfn.CONCAT("B",$D111)):INDIRECT("'"&amp;_xlfn.CONCAT("alpha ",H$2)&amp;"'!"&amp;_xlfn.CONCAT("AA",$D111)))</f>
        <v>24</v>
      </c>
      <c r="I29" s="125" cm="1">
        <f t="array" aca="1" ref="I29" ca="1">RANK(INDIRECT("'"&amp;_xlfn.CONCAT("alpha ",I$2)&amp;"'!"&amp;_xlfn.CONCAT(I$84,$D111)),INDIRECT("'"&amp;_xlfn.CONCAT("alpha ",I$2)&amp;"'!"&amp;_xlfn.CONCAT("B",$D111)):INDIRECT("'"&amp;_xlfn.CONCAT("alpha ",I$2)&amp;"'!"&amp;_xlfn.CONCAT("AA",$D111)))</f>
        <v>19</v>
      </c>
      <c r="J29" s="125" cm="1">
        <f t="array" aca="1" ref="J29" ca="1">RANK(INDIRECT("'"&amp;_xlfn.CONCAT("alpha ",J$2)&amp;"'!"&amp;_xlfn.CONCAT(J$84,$D111)),INDIRECT("'"&amp;_xlfn.CONCAT("alpha ",J$2)&amp;"'!"&amp;_xlfn.CONCAT("B",$D111)):INDIRECT("'"&amp;_xlfn.CONCAT("alpha ",J$2)&amp;"'!"&amp;_xlfn.CONCAT("AA",$D111)))</f>
        <v>13</v>
      </c>
      <c r="K29" s="143" cm="1">
        <f t="array" aca="1" ref="K29" ca="1">RANK(INDIRECT("'"&amp;_xlfn.CONCAT("alpha ",K$2)&amp;"'!"&amp;_xlfn.CONCAT(K$84,$D111)),INDIRECT("'"&amp;_xlfn.CONCAT("alpha ",K$2)&amp;"'!"&amp;_xlfn.CONCAT("B",$D111)):INDIRECT("'"&amp;_xlfn.CONCAT("alpha ",K$2)&amp;"'!"&amp;_xlfn.CONCAT("AA",$D111)))</f>
        <v>12</v>
      </c>
      <c r="L29" s="136" cm="1">
        <f t="array" aca="1" ref="L29" ca="1">RANK(INDIRECT("'"&amp;_xlfn.CONCAT("alpha ",L$2)&amp;"'!"&amp;_xlfn.CONCAT(L$84,$D111)),INDIRECT("'"&amp;_xlfn.CONCAT("alpha ",L$2)&amp;"'!"&amp;_xlfn.CONCAT("B",$D111)):INDIRECT("'"&amp;_xlfn.CONCAT("alpha ",L$2)&amp;"'!"&amp;_xlfn.CONCAT("AA",$D111)))</f>
        <v>10</v>
      </c>
      <c r="M29" s="125" cm="1">
        <f t="array" aca="1" ref="M29" ca="1">RANK(INDIRECT("'"&amp;_xlfn.CONCAT("alpha ",M$2)&amp;"'!"&amp;_xlfn.CONCAT(M$84,$D111)),INDIRECT("'"&amp;_xlfn.CONCAT("alpha ",M$2)&amp;"'!"&amp;_xlfn.CONCAT("B",$D111)):INDIRECT("'"&amp;_xlfn.CONCAT("alpha ",M$2)&amp;"'!"&amp;_xlfn.CONCAT("AA",$D111)))</f>
        <v>17</v>
      </c>
      <c r="N29" s="125" cm="1">
        <f t="array" aca="1" ref="N29" ca="1">RANK(INDIRECT("'"&amp;_xlfn.CONCAT("alpha ",N$2)&amp;"'!"&amp;_xlfn.CONCAT(N$84,$D111)),INDIRECT("'"&amp;_xlfn.CONCAT("alpha ",N$2)&amp;"'!"&amp;_xlfn.CONCAT("B",$D111)):INDIRECT("'"&amp;_xlfn.CONCAT("alpha ",N$2)&amp;"'!"&amp;_xlfn.CONCAT("AA",$D111)))</f>
        <v>6</v>
      </c>
      <c r="O29" s="143" cm="1">
        <f t="array" aca="1" ref="O29" ca="1">RANK(INDIRECT("'"&amp;_xlfn.CONCAT("alpha ",O$2)&amp;"'!"&amp;_xlfn.CONCAT(O$84,$D111)),INDIRECT("'"&amp;_xlfn.CONCAT("alpha ",O$2)&amp;"'!"&amp;_xlfn.CONCAT("B",$D111)):INDIRECT("'"&amp;_xlfn.CONCAT("alpha ",O$2)&amp;"'!"&amp;_xlfn.CONCAT("AA",$D111)))</f>
        <v>5</v>
      </c>
      <c r="P29" s="136" cm="1">
        <f t="array" aca="1" ref="P29" ca="1">RANK(INDIRECT("'"&amp;_xlfn.CONCAT("alpha ",P$2)&amp;"'!"&amp;_xlfn.CONCAT(P$84,$D111)),INDIRECT("'"&amp;_xlfn.CONCAT("alpha ",P$2)&amp;"'!"&amp;_xlfn.CONCAT("B",$D111)):INDIRECT("'"&amp;_xlfn.CONCAT("alpha ",P$2)&amp;"'!"&amp;_xlfn.CONCAT("AA",$D111)))</f>
        <v>8</v>
      </c>
      <c r="Q29" s="125" cm="1">
        <f t="array" aca="1" ref="Q29" ca="1">RANK(INDIRECT("'"&amp;_xlfn.CONCAT("alpha ",Q$2)&amp;"'!"&amp;_xlfn.CONCAT(Q$84,$D111)),INDIRECT("'"&amp;_xlfn.CONCAT("alpha ",Q$2)&amp;"'!"&amp;_xlfn.CONCAT("B",$D111)):INDIRECT("'"&amp;_xlfn.CONCAT("alpha ",Q$2)&amp;"'!"&amp;_xlfn.CONCAT("AA",$D111)))</f>
        <v>11</v>
      </c>
      <c r="R29" s="125" cm="1">
        <f t="array" aca="1" ref="R29" ca="1">RANK(INDIRECT("'"&amp;_xlfn.CONCAT("alpha ",R$2)&amp;"'!"&amp;_xlfn.CONCAT(R$84,$D111)),INDIRECT("'"&amp;_xlfn.CONCAT("alpha ",R$2)&amp;"'!"&amp;_xlfn.CONCAT("B",$D111)):INDIRECT("'"&amp;_xlfn.CONCAT("alpha ",R$2)&amp;"'!"&amp;_xlfn.CONCAT("AA",$D111)))</f>
        <v>16</v>
      </c>
      <c r="S29" s="143" cm="1">
        <f t="array" aca="1" ref="S29" ca="1">RANK(INDIRECT("'"&amp;_xlfn.CONCAT("alpha ",S$2)&amp;"'!"&amp;_xlfn.CONCAT(S$84,$D111)),INDIRECT("'"&amp;_xlfn.CONCAT("alpha ",S$2)&amp;"'!"&amp;_xlfn.CONCAT("B",$D111)):INDIRECT("'"&amp;_xlfn.CONCAT("alpha ",S$2)&amp;"'!"&amp;_xlfn.CONCAT("AA",$D111)))</f>
        <v>19</v>
      </c>
      <c r="T29" s="136" cm="1">
        <f t="array" aca="1" ref="T29" ca="1">RANK(INDIRECT("'"&amp;_xlfn.CONCAT("alpha ",T$2)&amp;"'!"&amp;_xlfn.CONCAT(T$84,$D111)),INDIRECT("'"&amp;_xlfn.CONCAT("alpha ",T$2)&amp;"'!"&amp;_xlfn.CONCAT("B",$D111)):INDIRECT("'"&amp;_xlfn.CONCAT("alpha ",T$2)&amp;"'!"&amp;_xlfn.CONCAT("AA",$D111)))</f>
        <v>7</v>
      </c>
      <c r="U29" s="125" cm="1">
        <f t="array" aca="1" ref="U29" ca="1">RANK(INDIRECT("'"&amp;_xlfn.CONCAT("alpha ",U$2)&amp;"'!"&amp;_xlfn.CONCAT(U$84,$D111)),INDIRECT("'"&amp;_xlfn.CONCAT("alpha ",U$2)&amp;"'!"&amp;_xlfn.CONCAT("B",$D111)):INDIRECT("'"&amp;_xlfn.CONCAT("alpha ",U$2)&amp;"'!"&amp;_xlfn.CONCAT("AA",$D111)))</f>
        <v>7</v>
      </c>
      <c r="V29" s="125" cm="1">
        <f t="array" aca="1" ref="V29" ca="1">RANK(INDIRECT("'"&amp;_xlfn.CONCAT("alpha ",V$2)&amp;"'!"&amp;_xlfn.CONCAT(V$84,$D111)),INDIRECT("'"&amp;_xlfn.CONCAT("alpha ",V$2)&amp;"'!"&amp;_xlfn.CONCAT("B",$D111)):INDIRECT("'"&amp;_xlfn.CONCAT("alpha ",V$2)&amp;"'!"&amp;_xlfn.CONCAT("AA",$D111)))</f>
        <v>11</v>
      </c>
      <c r="W29" s="143" cm="1">
        <f t="array" aca="1" ref="W29" ca="1">RANK(INDIRECT("'"&amp;_xlfn.CONCAT("alpha ",W$2)&amp;"'!"&amp;_xlfn.CONCAT(W$84,$D111)),INDIRECT("'"&amp;_xlfn.CONCAT("alpha ",W$2)&amp;"'!"&amp;_xlfn.CONCAT("B",$D111)):INDIRECT("'"&amp;_xlfn.CONCAT("alpha ",W$2)&amp;"'!"&amp;_xlfn.CONCAT("AA",$D111)))</f>
        <v>10</v>
      </c>
      <c r="X29" s="136" cm="1">
        <f t="array" aca="1" ref="X29" ca="1">RANK(INDIRECT("'"&amp;_xlfn.CONCAT("alpha ",X$2)&amp;"'!"&amp;_xlfn.CONCAT(X$84,$D111)),INDIRECT("'"&amp;_xlfn.CONCAT("alpha ",X$2)&amp;"'!"&amp;_xlfn.CONCAT("B",$D111)):INDIRECT("'"&amp;_xlfn.CONCAT("alpha ",X$2)&amp;"'!"&amp;_xlfn.CONCAT("AA",$D111)))</f>
        <v>2</v>
      </c>
      <c r="Y29" s="125" cm="1">
        <f t="array" aca="1" ref="Y29" ca="1">RANK(INDIRECT("'"&amp;_xlfn.CONCAT("alpha ",Y$2)&amp;"'!"&amp;_xlfn.CONCAT(Y$84,$D111)),INDIRECT("'"&amp;_xlfn.CONCAT("alpha ",Y$2)&amp;"'!"&amp;_xlfn.CONCAT("B",$D111)):INDIRECT("'"&amp;_xlfn.CONCAT("alpha ",Y$2)&amp;"'!"&amp;_xlfn.CONCAT("AA",$D111)))</f>
        <v>3</v>
      </c>
      <c r="Z29" s="125" cm="1">
        <f t="array" aca="1" ref="Z29" ca="1">RANK(INDIRECT("'"&amp;_xlfn.CONCAT("alpha ",Z$2)&amp;"'!"&amp;_xlfn.CONCAT(Z$84,$D111)),INDIRECT("'"&amp;_xlfn.CONCAT("alpha ",Z$2)&amp;"'!"&amp;_xlfn.CONCAT("B",$D111)):INDIRECT("'"&amp;_xlfn.CONCAT("alpha ",Z$2)&amp;"'!"&amp;_xlfn.CONCAT("AA",$D111)))</f>
        <v>3</v>
      </c>
      <c r="AA29" s="143" cm="1">
        <f t="array" aca="1" ref="AA29" ca="1">RANK(INDIRECT("'"&amp;_xlfn.CONCAT("alpha ",AA$2)&amp;"'!"&amp;_xlfn.CONCAT(AA$84,$D111)),INDIRECT("'"&amp;_xlfn.CONCAT("alpha ",AA$2)&amp;"'!"&amp;_xlfn.CONCAT("B",$D111)):INDIRECT("'"&amp;_xlfn.CONCAT("alpha ",AA$2)&amp;"'!"&amp;_xlfn.CONCAT("AA",$D111)))</f>
        <v>4</v>
      </c>
      <c r="AB29" s="136" cm="1">
        <f t="array" aca="1" ref="AB29" ca="1">RANK(INDIRECT("'"&amp;_xlfn.CONCAT("alpha ",AB$2)&amp;"'!"&amp;_xlfn.CONCAT(AB$84,$D111)),INDIRECT("'"&amp;_xlfn.CONCAT("alpha ",AB$2)&amp;"'!"&amp;_xlfn.CONCAT("B",$D111)):INDIRECT("'"&amp;_xlfn.CONCAT("alpha ",AB$2)&amp;"'!"&amp;_xlfn.CONCAT("AA",$D111)))</f>
        <v>21</v>
      </c>
      <c r="AC29" s="125" cm="1">
        <f t="array" aca="1" ref="AC29" ca="1">RANK(INDIRECT("'"&amp;_xlfn.CONCAT("alpha ",AC$2)&amp;"'!"&amp;_xlfn.CONCAT(AC$84,$D111)),INDIRECT("'"&amp;_xlfn.CONCAT("alpha ",AC$2)&amp;"'!"&amp;_xlfn.CONCAT("B",$D111)):INDIRECT("'"&amp;_xlfn.CONCAT("alpha ",AC$2)&amp;"'!"&amp;_xlfn.CONCAT("AA",$D111)))</f>
        <v>24</v>
      </c>
      <c r="AD29" s="125" cm="1">
        <f t="array" aca="1" ref="AD29" ca="1">RANK(INDIRECT("'"&amp;_xlfn.CONCAT("alpha ",AD$2)&amp;"'!"&amp;_xlfn.CONCAT(AD$84,$D111)),INDIRECT("'"&amp;_xlfn.CONCAT("alpha ",AD$2)&amp;"'!"&amp;_xlfn.CONCAT("B",$D111)):INDIRECT("'"&amp;_xlfn.CONCAT("alpha ",AD$2)&amp;"'!"&amp;_xlfn.CONCAT("AA",$D111)))</f>
        <v>22</v>
      </c>
      <c r="AE29" s="143" cm="1">
        <f t="array" aca="1" ref="AE29" ca="1">RANK(INDIRECT("'"&amp;_xlfn.CONCAT("alpha ",AE$2)&amp;"'!"&amp;_xlfn.CONCAT(AE$84,$D111)),INDIRECT("'"&amp;_xlfn.CONCAT("alpha ",AE$2)&amp;"'!"&amp;_xlfn.CONCAT("B",$D111)):INDIRECT("'"&amp;_xlfn.CONCAT("alpha ",AE$2)&amp;"'!"&amp;_xlfn.CONCAT("AA",$D111)))</f>
        <v>23</v>
      </c>
      <c r="AF29" s="136" cm="1">
        <f t="array" aca="1" ref="AF29" ca="1">RANK(INDIRECT("'"&amp;_xlfn.CONCAT("alpha ",AF$2)&amp;"'!"&amp;_xlfn.CONCAT(AF$84,$D111)),INDIRECT("'"&amp;_xlfn.CONCAT("alpha ",AF$2)&amp;"'!"&amp;_xlfn.CONCAT("B",$D111)):INDIRECT("'"&amp;_xlfn.CONCAT("alpha ",AF$2)&amp;"'!"&amp;_xlfn.CONCAT("AA",$D111)))</f>
        <v>22</v>
      </c>
      <c r="AG29" s="125" cm="1">
        <f t="array" aca="1" ref="AG29" ca="1">RANK(INDIRECT("'"&amp;_xlfn.CONCAT("alpha ",AG$2)&amp;"'!"&amp;_xlfn.CONCAT(AG$84,$D111)),INDIRECT("'"&amp;_xlfn.CONCAT("alpha ",AG$2)&amp;"'!"&amp;_xlfn.CONCAT("B",$D111)):INDIRECT("'"&amp;_xlfn.CONCAT("alpha ",AG$2)&amp;"'!"&amp;_xlfn.CONCAT("AA",$D111)))</f>
        <v>15</v>
      </c>
      <c r="AH29" s="125" cm="1">
        <f t="array" aca="1" ref="AH29" ca="1">RANK(INDIRECT("'"&amp;_xlfn.CONCAT("alpha ",AH$2)&amp;"'!"&amp;_xlfn.CONCAT(AH$84,$D111)),INDIRECT("'"&amp;_xlfn.CONCAT("alpha ",AH$2)&amp;"'!"&amp;_xlfn.CONCAT("B",$D111)):INDIRECT("'"&amp;_xlfn.CONCAT("alpha ",AH$2)&amp;"'!"&amp;_xlfn.CONCAT("AA",$D111)))</f>
        <v>20</v>
      </c>
      <c r="AI29" s="143" cm="1">
        <f t="array" aca="1" ref="AI29" ca="1">RANK(INDIRECT("'"&amp;_xlfn.CONCAT("alpha ",AI$2)&amp;"'!"&amp;_xlfn.CONCAT(AI$84,$D111)),INDIRECT("'"&amp;_xlfn.CONCAT("alpha ",AI$2)&amp;"'!"&amp;_xlfn.CONCAT("B",$D111)):INDIRECT("'"&amp;_xlfn.CONCAT("alpha ",AI$2)&amp;"'!"&amp;_xlfn.CONCAT("AA",$D111)))</f>
        <v>17</v>
      </c>
      <c r="AJ29" s="136" cm="1">
        <f t="array" aca="1" ref="AJ29" ca="1">RANK(INDIRECT("'"&amp;_xlfn.CONCAT("alpha ",AJ$2)&amp;"'!"&amp;_xlfn.CONCAT(AJ$84,$D111)),INDIRECT("'"&amp;_xlfn.CONCAT("alpha ",AJ$2)&amp;"'!"&amp;_xlfn.CONCAT("B",$D111)):INDIRECT("'"&amp;_xlfn.CONCAT("alpha ",AJ$2)&amp;"'!"&amp;_xlfn.CONCAT("AA",$D111)))</f>
        <v>9</v>
      </c>
      <c r="AK29" s="125" cm="1">
        <f t="array" aca="1" ref="AK29" ca="1">RANK(INDIRECT("'"&amp;_xlfn.CONCAT("alpha ",AK$2)&amp;"'!"&amp;_xlfn.CONCAT(AK$84,$D111)),INDIRECT("'"&amp;_xlfn.CONCAT("alpha ",AK$2)&amp;"'!"&amp;_xlfn.CONCAT("B",$D111)):INDIRECT("'"&amp;_xlfn.CONCAT("alpha ",AK$2)&amp;"'!"&amp;_xlfn.CONCAT("AA",$D111)))</f>
        <v>16</v>
      </c>
      <c r="AL29" s="125" cm="1">
        <f t="array" aca="1" ref="AL29" ca="1">RANK(INDIRECT("'"&amp;_xlfn.CONCAT("alpha ",AL$2)&amp;"'!"&amp;_xlfn.CONCAT(AL$84,$D111)),INDIRECT("'"&amp;_xlfn.CONCAT("alpha ",AL$2)&amp;"'!"&amp;_xlfn.CONCAT("B",$D111)):INDIRECT("'"&amp;_xlfn.CONCAT("alpha ",AL$2)&amp;"'!"&amp;_xlfn.CONCAT("AA",$D111)))</f>
        <v>4</v>
      </c>
      <c r="AM29" s="143" cm="1">
        <f t="array" aca="1" ref="AM29" ca="1">RANK(INDIRECT("'"&amp;_xlfn.CONCAT("alpha ",AM$2)&amp;"'!"&amp;_xlfn.CONCAT(AM$84,$D111)),INDIRECT("'"&amp;_xlfn.CONCAT("alpha ",AM$2)&amp;"'!"&amp;_xlfn.CONCAT("B",$D111)):INDIRECT("'"&amp;_xlfn.CONCAT("alpha ",AM$2)&amp;"'!"&amp;_xlfn.CONCAT("AA",$D111)))</f>
        <v>7</v>
      </c>
      <c r="AN29" s="136" cm="1">
        <f t="array" aca="1" ref="AN29" ca="1">RANK(INDIRECT("'"&amp;_xlfn.CONCAT("alpha ",AN$2)&amp;"'!"&amp;_xlfn.CONCAT(AN$84,$D111)),INDIRECT("'"&amp;_xlfn.CONCAT("alpha ",AN$2)&amp;"'!"&amp;_xlfn.CONCAT("B",$D111)):INDIRECT("'"&amp;_xlfn.CONCAT("alpha ",AN$2)&amp;"'!"&amp;_xlfn.CONCAT("AA",$D111)))</f>
        <v>23</v>
      </c>
      <c r="AO29" s="125" cm="1">
        <f t="array" aca="1" ref="AO29" ca="1">RANK(INDIRECT("'"&amp;_xlfn.CONCAT("alpha ",AO$2)&amp;"'!"&amp;_xlfn.CONCAT(AO$84,$D111)),INDIRECT("'"&amp;_xlfn.CONCAT("alpha ",AO$2)&amp;"'!"&amp;_xlfn.CONCAT("B",$D111)):INDIRECT("'"&amp;_xlfn.CONCAT("alpha ",AO$2)&amp;"'!"&amp;_xlfn.CONCAT("AA",$D111)))</f>
        <v>23</v>
      </c>
      <c r="AP29" s="125" cm="1">
        <f t="array" aca="1" ref="AP29" ca="1">RANK(INDIRECT("'"&amp;_xlfn.CONCAT("alpha ",AP$2)&amp;"'!"&amp;_xlfn.CONCAT(AP$84,$D111)),INDIRECT("'"&amp;_xlfn.CONCAT("alpha ",AP$2)&amp;"'!"&amp;_xlfn.CONCAT("B",$D111)):INDIRECT("'"&amp;_xlfn.CONCAT("alpha ",AP$2)&amp;"'!"&amp;_xlfn.CONCAT("AA",$D111)))</f>
        <v>18</v>
      </c>
      <c r="AQ29" s="143" cm="1">
        <f t="array" aca="1" ref="AQ29" ca="1">RANK(INDIRECT("'"&amp;_xlfn.CONCAT("alpha ",AQ$2)&amp;"'!"&amp;_xlfn.CONCAT(AQ$84,$D111)),INDIRECT("'"&amp;_xlfn.CONCAT("alpha ",AQ$2)&amp;"'!"&amp;_xlfn.CONCAT("B",$D111)):INDIRECT("'"&amp;_xlfn.CONCAT("alpha ",AQ$2)&amp;"'!"&amp;_xlfn.CONCAT("AA",$D111)))</f>
        <v>18</v>
      </c>
      <c r="AR29" s="136" cm="1">
        <f t="array" aca="1" ref="AR29" ca="1">RANK(INDIRECT("'"&amp;_xlfn.CONCAT("alpha ",AR$2)&amp;"'!"&amp;_xlfn.CONCAT(AR$84,$D111)),INDIRECT("'"&amp;_xlfn.CONCAT("alpha ",AR$2)&amp;"'!"&amp;_xlfn.CONCAT("B",$D111)):INDIRECT("'"&amp;_xlfn.CONCAT("alpha ",AR$2)&amp;"'!"&amp;_xlfn.CONCAT("AA",$D111)))</f>
        <v>19</v>
      </c>
      <c r="AS29" s="125" cm="1">
        <f t="array" aca="1" ref="AS29" ca="1">RANK(INDIRECT("'"&amp;_xlfn.CONCAT("alpha ",AS$2)&amp;"'!"&amp;_xlfn.CONCAT(AS$84,$D111)),INDIRECT("'"&amp;_xlfn.CONCAT("alpha ",AS$2)&amp;"'!"&amp;_xlfn.CONCAT("B",$D111)):INDIRECT("'"&amp;_xlfn.CONCAT("alpha ",AS$2)&amp;"'!"&amp;_xlfn.CONCAT("AA",$D111)))</f>
        <v>14</v>
      </c>
      <c r="AT29" s="125" cm="1">
        <f t="array" aca="1" ref="AT29" ca="1">RANK(INDIRECT("'"&amp;_xlfn.CONCAT("alpha ",AT$2)&amp;"'!"&amp;_xlfn.CONCAT(AT$84,$D111)),INDIRECT("'"&amp;_xlfn.CONCAT("alpha ",AT$2)&amp;"'!"&amp;_xlfn.CONCAT("B",$D111)):INDIRECT("'"&amp;_xlfn.CONCAT("alpha ",AT$2)&amp;"'!"&amp;_xlfn.CONCAT("AA",$D111)))</f>
        <v>10</v>
      </c>
      <c r="AU29" s="143" cm="1">
        <f t="array" aca="1" ref="AU29" ca="1">RANK(INDIRECT("'"&amp;_xlfn.CONCAT("alpha ",AU$2)&amp;"'!"&amp;_xlfn.CONCAT(AU$84,$D111)),INDIRECT("'"&amp;_xlfn.CONCAT("alpha ",AU$2)&amp;"'!"&amp;_xlfn.CONCAT("B",$D111)):INDIRECT("'"&amp;_xlfn.CONCAT("alpha ",AU$2)&amp;"'!"&amp;_xlfn.CONCAT("AA",$D111)))</f>
        <v>11</v>
      </c>
      <c r="AV29" s="136" cm="1">
        <f t="array" aca="1" ref="AV29" ca="1">RANK(INDIRECT("'"&amp;_xlfn.CONCAT("alpha ",AV$2)&amp;"'!"&amp;_xlfn.CONCAT(AV$84,$D111)),INDIRECT("'"&amp;_xlfn.CONCAT("alpha ",AV$2)&amp;"'!"&amp;_xlfn.CONCAT("B",$D111)):INDIRECT("'"&amp;_xlfn.CONCAT("alpha ",AV$2)&amp;"'!"&amp;_xlfn.CONCAT("AA",$D111)))</f>
        <v>18</v>
      </c>
      <c r="AW29" s="125" cm="1">
        <f t="array" aca="1" ref="AW29" ca="1">RANK(INDIRECT("'"&amp;_xlfn.CONCAT("alpha ",AW$2)&amp;"'!"&amp;_xlfn.CONCAT(AW$84,$D111)),INDIRECT("'"&amp;_xlfn.CONCAT("alpha ",AW$2)&amp;"'!"&amp;_xlfn.CONCAT("B",$D111)):INDIRECT("'"&amp;_xlfn.CONCAT("alpha ",AW$2)&amp;"'!"&amp;_xlfn.CONCAT("AA",$D111)))</f>
        <v>22</v>
      </c>
      <c r="AX29" s="125" cm="1">
        <f t="array" aca="1" ref="AX29" ca="1">RANK(INDIRECT("'"&amp;_xlfn.CONCAT("alpha ",AX$2)&amp;"'!"&amp;_xlfn.CONCAT(AX$84,$D111)),INDIRECT("'"&amp;_xlfn.CONCAT("alpha ",AX$2)&amp;"'!"&amp;_xlfn.CONCAT("B",$D111)):INDIRECT("'"&amp;_xlfn.CONCAT("alpha ",AX$2)&amp;"'!"&amp;_xlfn.CONCAT("AA",$D111)))</f>
        <v>7</v>
      </c>
      <c r="AY29" s="143" cm="1">
        <f t="array" aca="1" ref="AY29" ca="1">RANK(INDIRECT("'"&amp;_xlfn.CONCAT("alpha ",AY$2)&amp;"'!"&amp;_xlfn.CONCAT(AY$84,$D111)),INDIRECT("'"&amp;_xlfn.CONCAT("alpha ",AY$2)&amp;"'!"&amp;_xlfn.CONCAT("B",$D111)):INDIRECT("'"&amp;_xlfn.CONCAT("alpha ",AY$2)&amp;"'!"&amp;_xlfn.CONCAT("AA",$D111)))</f>
        <v>6</v>
      </c>
      <c r="AZ29" s="136" cm="1">
        <f t="array" aca="1" ref="AZ29" ca="1">RANK(INDIRECT("'"&amp;_xlfn.CONCAT("alpha ",AZ$2)&amp;"'!"&amp;_xlfn.CONCAT(AZ$84,$D111)),INDIRECT("'"&amp;_xlfn.CONCAT("alpha ",AZ$2)&amp;"'!"&amp;_xlfn.CONCAT("B",$D111)):INDIRECT("'"&amp;_xlfn.CONCAT("alpha ",AZ$2)&amp;"'!"&amp;_xlfn.CONCAT("AA",$D111)))</f>
        <v>11</v>
      </c>
      <c r="BA29" s="125" cm="1">
        <f t="array" aca="1" ref="BA29" ca="1">RANK(INDIRECT("'"&amp;_xlfn.CONCAT("alpha ",BA$2)&amp;"'!"&amp;_xlfn.CONCAT(BA$84,$D111)),INDIRECT("'"&amp;_xlfn.CONCAT("alpha ",BA$2)&amp;"'!"&amp;_xlfn.CONCAT("B",$D111)):INDIRECT("'"&amp;_xlfn.CONCAT("alpha ",BA$2)&amp;"'!"&amp;_xlfn.CONCAT("AA",$D111)))</f>
        <v>12</v>
      </c>
      <c r="BB29" s="125" cm="1">
        <f t="array" aca="1" ref="BB29" ca="1">RANK(INDIRECT("'"&amp;_xlfn.CONCAT("alpha ",BB$2)&amp;"'!"&amp;_xlfn.CONCAT(BB$84,$D111)),INDIRECT("'"&amp;_xlfn.CONCAT("alpha ",BB$2)&amp;"'!"&amp;_xlfn.CONCAT("B",$D111)):INDIRECT("'"&amp;_xlfn.CONCAT("alpha ",BB$2)&amp;"'!"&amp;_xlfn.CONCAT("AA",$D111)))</f>
        <v>18</v>
      </c>
      <c r="BC29" s="143" cm="1">
        <f t="array" aca="1" ref="BC29" ca="1">RANK(INDIRECT("'"&amp;_xlfn.CONCAT("alpha ",BC$2)&amp;"'!"&amp;_xlfn.CONCAT(BC$84,$D111)),INDIRECT("'"&amp;_xlfn.CONCAT("alpha ",BC$2)&amp;"'!"&amp;_xlfn.CONCAT("B",$D111)):INDIRECT("'"&amp;_xlfn.CONCAT("alpha ",BC$2)&amp;"'!"&amp;_xlfn.CONCAT("AA",$D111)))</f>
        <v>20</v>
      </c>
      <c r="BD29" s="136" cm="1">
        <f t="array" aca="1" ref="BD29" ca="1">RANK(INDIRECT("'"&amp;_xlfn.CONCAT("alpha ",BD$2)&amp;"'!"&amp;_xlfn.CONCAT(BD$84,$D111)),INDIRECT("'"&amp;_xlfn.CONCAT("alpha ",BD$2)&amp;"'!"&amp;_xlfn.CONCAT("B",$D111)):INDIRECT("'"&amp;_xlfn.CONCAT("alpha ",BD$2)&amp;"'!"&amp;_xlfn.CONCAT("AA",$D111)))</f>
        <v>5</v>
      </c>
      <c r="BE29" s="125" cm="1">
        <f t="array" aca="1" ref="BE29" ca="1">RANK(INDIRECT("'"&amp;_xlfn.CONCAT("alpha ",BE$2)&amp;"'!"&amp;_xlfn.CONCAT(BE$84,$D111)),INDIRECT("'"&amp;_xlfn.CONCAT("alpha ",BE$2)&amp;"'!"&amp;_xlfn.CONCAT("B",$D111)):INDIRECT("'"&amp;_xlfn.CONCAT("alpha ",BE$2)&amp;"'!"&amp;_xlfn.CONCAT("AA",$D111)))</f>
        <v>5</v>
      </c>
      <c r="BF29" s="125" cm="1">
        <f t="array" aca="1" ref="BF29" ca="1">RANK(INDIRECT("'"&amp;_xlfn.CONCAT("alpha ",BF$2)&amp;"'!"&amp;_xlfn.CONCAT(BF$84,$D111)),INDIRECT("'"&amp;_xlfn.CONCAT("alpha ",BF$2)&amp;"'!"&amp;_xlfn.CONCAT("B",$D111)):INDIRECT("'"&amp;_xlfn.CONCAT("alpha ",BF$2)&amp;"'!"&amp;_xlfn.CONCAT("AA",$D111)))</f>
        <v>9</v>
      </c>
      <c r="BG29" s="143" cm="1">
        <f t="array" aca="1" ref="BG29" ca="1">RANK(INDIRECT("'"&amp;_xlfn.CONCAT("alpha ",BG$2)&amp;"'!"&amp;_xlfn.CONCAT(BG$84,$D111)),INDIRECT("'"&amp;_xlfn.CONCAT("alpha ",BG$2)&amp;"'!"&amp;_xlfn.CONCAT("B",$D111)):INDIRECT("'"&amp;_xlfn.CONCAT("alpha ",BG$2)&amp;"'!"&amp;_xlfn.CONCAT("AA",$D111)))</f>
        <v>9</v>
      </c>
      <c r="BH29" s="136" cm="1">
        <f t="array" aca="1" ref="BH29" ca="1">RANK(INDIRECT("'"&amp;_xlfn.CONCAT("alpha ",BH$2)&amp;"'!"&amp;_xlfn.CONCAT(BH$84,$D111)),INDIRECT("'"&amp;_xlfn.CONCAT("alpha ",BH$2)&amp;"'!"&amp;_xlfn.CONCAT("B",$D111)):INDIRECT("'"&amp;_xlfn.CONCAT("alpha ",BH$2)&amp;"'!"&amp;_xlfn.CONCAT("AA",$D111)))</f>
        <v>4</v>
      </c>
      <c r="BI29" s="125" cm="1">
        <f t="array" aca="1" ref="BI29" ca="1">RANK(INDIRECT("'"&amp;_xlfn.CONCAT("alpha ",BI$2)&amp;"'!"&amp;_xlfn.CONCAT(BI$84,$D111)),INDIRECT("'"&amp;_xlfn.CONCAT("alpha ",BI$2)&amp;"'!"&amp;_xlfn.CONCAT("B",$D111)):INDIRECT("'"&amp;_xlfn.CONCAT("alpha ",BI$2)&amp;"'!"&amp;_xlfn.CONCAT("AA",$D111)))</f>
        <v>4</v>
      </c>
      <c r="BJ29" s="125" cm="1">
        <f t="array" aca="1" ref="BJ29" ca="1">RANK(INDIRECT("'"&amp;_xlfn.CONCAT("alpha ",BJ$2)&amp;"'!"&amp;_xlfn.CONCAT(BJ$84,$D111)),INDIRECT("'"&amp;_xlfn.CONCAT("alpha ",BJ$2)&amp;"'!"&amp;_xlfn.CONCAT("B",$D111)):INDIRECT("'"&amp;_xlfn.CONCAT("alpha ",BJ$2)&amp;"'!"&amp;_xlfn.CONCAT("AA",$D111)))</f>
        <v>5</v>
      </c>
      <c r="BK29" s="143" cm="1">
        <f t="array" aca="1" ref="BK29" ca="1">RANK(INDIRECT("'"&amp;_xlfn.CONCAT("alpha ",BK$2)&amp;"'!"&amp;_xlfn.CONCAT(BK$84,$D111)),INDIRECT("'"&amp;_xlfn.CONCAT("alpha ",BK$2)&amp;"'!"&amp;_xlfn.CONCAT("B",$D111)):INDIRECT("'"&amp;_xlfn.CONCAT("alpha ",BK$2)&amp;"'!"&amp;_xlfn.CONCAT("AA",$D111)))</f>
        <v>3</v>
      </c>
      <c r="BL29" s="136" cm="1">
        <f t="array" aca="1" ref="BL29" ca="1">RANK(INDIRECT("'"&amp;_xlfn.CONCAT("alpha ",BL$2)&amp;"'!"&amp;_xlfn.CONCAT(BL$84,$D111)),INDIRECT("'"&amp;_xlfn.CONCAT("alpha ",BL$2)&amp;"'!"&amp;_xlfn.CONCAT("B",$D111)):INDIRECT("'"&amp;_xlfn.CONCAT("alpha ",BL$2)&amp;"'!"&amp;_xlfn.CONCAT("AA",$D111)))</f>
        <v>25</v>
      </c>
      <c r="BM29" s="125" cm="1">
        <f t="array" aca="1" ref="BM29" ca="1">RANK(INDIRECT("'"&amp;_xlfn.CONCAT("alpha ",BM$2)&amp;"'!"&amp;_xlfn.CONCAT(BM$84,$D111)),INDIRECT("'"&amp;_xlfn.CONCAT("alpha ",BM$2)&amp;"'!"&amp;_xlfn.CONCAT("B",$D111)):INDIRECT("'"&amp;_xlfn.CONCAT("alpha ",BM$2)&amp;"'!"&amp;_xlfn.CONCAT("AA",$D111)))</f>
        <v>25</v>
      </c>
      <c r="BN29" s="125" cm="1">
        <f t="array" aca="1" ref="BN29" ca="1">RANK(INDIRECT("'"&amp;_xlfn.CONCAT("alpha ",BN$2)&amp;"'!"&amp;_xlfn.CONCAT(BN$84,$D111)),INDIRECT("'"&amp;_xlfn.CONCAT("alpha ",BN$2)&amp;"'!"&amp;_xlfn.CONCAT("B",$D111)):INDIRECT("'"&amp;_xlfn.CONCAT("alpha ",BN$2)&amp;"'!"&amp;_xlfn.CONCAT("AA",$D111)))</f>
        <v>24</v>
      </c>
      <c r="BO29" s="143" cm="1">
        <f t="array" aca="1" ref="BO29" ca="1">RANK(INDIRECT("'"&amp;_xlfn.CONCAT("alpha ",BO$2)&amp;"'!"&amp;_xlfn.CONCAT(BO$84,$D111)),INDIRECT("'"&amp;_xlfn.CONCAT("alpha ",BO$2)&amp;"'!"&amp;_xlfn.CONCAT("B",$D111)):INDIRECT("'"&amp;_xlfn.CONCAT("alpha ",BO$2)&amp;"'!"&amp;_xlfn.CONCAT("AA",$D111)))</f>
        <v>25</v>
      </c>
      <c r="BP29" s="136" cm="1">
        <f t="array" aca="1" ref="BP29" ca="1">RANK(INDIRECT("'"&amp;_xlfn.CONCAT("alpha ",BP$2)&amp;"'!"&amp;_xlfn.CONCAT(BP$84,$D111)),INDIRECT("'"&amp;_xlfn.CONCAT("alpha ",BP$2)&amp;"'!"&amp;_xlfn.CONCAT("B",$D111)):INDIRECT("'"&amp;_xlfn.CONCAT("alpha ",BP$2)&amp;"'!"&amp;_xlfn.CONCAT("AA",$D111)))</f>
        <v>12</v>
      </c>
      <c r="BQ29" s="125" cm="1">
        <f t="array" aca="1" ref="BQ29" ca="1">RANK(INDIRECT("'"&amp;_xlfn.CONCAT("alpha ",BQ$2)&amp;"'!"&amp;_xlfn.CONCAT(BQ$84,$D111)),INDIRECT("'"&amp;_xlfn.CONCAT("alpha ",BQ$2)&amp;"'!"&amp;_xlfn.CONCAT("B",$D111)):INDIRECT("'"&amp;_xlfn.CONCAT("alpha ",BQ$2)&amp;"'!"&amp;_xlfn.CONCAT("AA",$D111)))</f>
        <v>10</v>
      </c>
      <c r="BR29" s="125" cm="1">
        <f t="array" aca="1" ref="BR29" ca="1">RANK(INDIRECT("'"&amp;_xlfn.CONCAT("alpha ",BR$2)&amp;"'!"&amp;_xlfn.CONCAT(BR$84,$D111)),INDIRECT("'"&amp;_xlfn.CONCAT("alpha ",BR$2)&amp;"'!"&amp;_xlfn.CONCAT("B",$D111)):INDIRECT("'"&amp;_xlfn.CONCAT("alpha ",BR$2)&amp;"'!"&amp;_xlfn.CONCAT("AA",$D111)))</f>
        <v>13</v>
      </c>
      <c r="BS29" s="143" cm="1">
        <f t="array" aca="1" ref="BS29" ca="1">RANK(INDIRECT("'"&amp;_xlfn.CONCAT("alpha ",BS$2)&amp;"'!"&amp;_xlfn.CONCAT(BS$84,$D111)),INDIRECT("'"&amp;_xlfn.CONCAT("alpha ",BS$2)&amp;"'!"&amp;_xlfn.CONCAT("B",$D111)):INDIRECT("'"&amp;_xlfn.CONCAT("alpha ",BS$2)&amp;"'!"&amp;_xlfn.CONCAT("AA",$D111)))</f>
        <v>14</v>
      </c>
      <c r="BT29" s="136" cm="1">
        <f t="array" aca="1" ref="BT29" ca="1">RANK(INDIRECT("'"&amp;_xlfn.CONCAT("alpha ",BT$2)&amp;"'!"&amp;_xlfn.CONCAT(BT$84,$D111)),INDIRECT("'"&amp;_xlfn.CONCAT("alpha ",BT$2)&amp;"'!"&amp;_xlfn.CONCAT("B",$D111)):INDIRECT("'"&amp;_xlfn.CONCAT("alpha ",BT$2)&amp;"'!"&amp;_xlfn.CONCAT("AA",$D111)))</f>
        <v>17</v>
      </c>
      <c r="BU29" s="125" cm="1">
        <f t="array" aca="1" ref="BU29" ca="1">RANK(INDIRECT("'"&amp;_xlfn.CONCAT("alpha ",BU$2)&amp;"'!"&amp;_xlfn.CONCAT(BU$84,$D111)),INDIRECT("'"&amp;_xlfn.CONCAT("alpha ",BU$2)&amp;"'!"&amp;_xlfn.CONCAT("B",$D111)):INDIRECT("'"&amp;_xlfn.CONCAT("alpha ",BU$2)&amp;"'!"&amp;_xlfn.CONCAT("AA",$D111)))</f>
        <v>18</v>
      </c>
      <c r="BV29" s="125" cm="1">
        <f t="array" aca="1" ref="BV29" ca="1">RANK(INDIRECT("'"&amp;_xlfn.CONCAT("alpha ",BV$2)&amp;"'!"&amp;_xlfn.CONCAT(BV$84,$D111)),INDIRECT("'"&amp;_xlfn.CONCAT("alpha ",BV$2)&amp;"'!"&amp;_xlfn.CONCAT("B",$D111)):INDIRECT("'"&amp;_xlfn.CONCAT("alpha ",BV$2)&amp;"'!"&amp;_xlfn.CONCAT("AA",$D111)))</f>
        <v>8</v>
      </c>
      <c r="BW29" s="143" cm="1">
        <f t="array" aca="1" ref="BW29" ca="1">RANK(INDIRECT("'"&amp;_xlfn.CONCAT("alpha ",BW$2)&amp;"'!"&amp;_xlfn.CONCAT(BW$84,$D111)),INDIRECT("'"&amp;_xlfn.CONCAT("alpha ",BW$2)&amp;"'!"&amp;_xlfn.CONCAT("B",$D111)):INDIRECT("'"&amp;_xlfn.CONCAT("alpha ",BW$2)&amp;"'!"&amp;_xlfn.CONCAT("AA",$D111)))</f>
        <v>8</v>
      </c>
      <c r="BX29" s="136" cm="1">
        <f t="array" aca="1" ref="BX29" ca="1">RANK(INDIRECT("'"&amp;_xlfn.CONCAT("alpha ",BX$2)&amp;"'!"&amp;_xlfn.CONCAT(BX$84,$D111)),INDIRECT("'"&amp;_xlfn.CONCAT("alpha ",BX$2)&amp;"'!"&amp;_xlfn.CONCAT("B",$D111)):INDIRECT("'"&amp;_xlfn.CONCAT("alpha ",BX$2)&amp;"'!"&amp;_xlfn.CONCAT("AA",$D111)))</f>
        <v>20</v>
      </c>
      <c r="BY29" s="125" cm="1">
        <f t="array" aca="1" ref="BY29" ca="1">RANK(INDIRECT("'"&amp;_xlfn.CONCAT("alpha ",BY$2)&amp;"'!"&amp;_xlfn.CONCAT(BY$84,$D111)),INDIRECT("'"&amp;_xlfn.CONCAT("alpha ",BY$2)&amp;"'!"&amp;_xlfn.CONCAT("B",$D111)):INDIRECT("'"&amp;_xlfn.CONCAT("alpha ",BY$2)&amp;"'!"&amp;_xlfn.CONCAT("AA",$D111)))</f>
        <v>20</v>
      </c>
      <c r="BZ29" s="125" cm="1">
        <f t="array" aca="1" ref="BZ29" ca="1">RANK(INDIRECT("'"&amp;_xlfn.CONCAT("alpha ",BZ$2)&amp;"'!"&amp;_xlfn.CONCAT(BZ$84,$D111)),INDIRECT("'"&amp;_xlfn.CONCAT("alpha ",BZ$2)&amp;"'!"&amp;_xlfn.CONCAT("B",$D111)):INDIRECT("'"&amp;_xlfn.CONCAT("alpha ",BZ$2)&amp;"'!"&amp;_xlfn.CONCAT("AA",$D111)))</f>
        <v>20</v>
      </c>
      <c r="CA29" s="143" cm="1">
        <f t="array" aca="1" ref="CA29" ca="1">RANK(INDIRECT("'"&amp;_xlfn.CONCAT("alpha ",CA$2)&amp;"'!"&amp;_xlfn.CONCAT(CA$84,$D111)),INDIRECT("'"&amp;_xlfn.CONCAT("alpha ",CA$2)&amp;"'!"&amp;_xlfn.CONCAT("B",$D111)):INDIRECT("'"&amp;_xlfn.CONCAT("alpha ",CA$2)&amp;"'!"&amp;_xlfn.CONCAT("AA",$D111)))</f>
        <v>20</v>
      </c>
      <c r="CB29" s="136" cm="1">
        <f t="array" aca="1" ref="CB29" ca="1">RANK(INDIRECT("'"&amp;_xlfn.CONCAT("alpha ",CB$2)&amp;"'!"&amp;_xlfn.CONCAT(CB$84,$D111)),INDIRECT("'"&amp;_xlfn.CONCAT("alpha ",CB$2)&amp;"'!"&amp;_xlfn.CONCAT("B",$D111)):INDIRECT("'"&amp;_xlfn.CONCAT("alpha ",CB$2)&amp;"'!"&amp;_xlfn.CONCAT("AA",$D111)))</f>
        <v>15</v>
      </c>
      <c r="CC29" s="125" cm="1">
        <f t="array" aca="1" ref="CC29" ca="1">RANK(INDIRECT("'"&amp;_xlfn.CONCAT("alpha ",CC$2)&amp;"'!"&amp;_xlfn.CONCAT(CC$84,$D111)),INDIRECT("'"&amp;_xlfn.CONCAT("alpha ",CC$2)&amp;"'!"&amp;_xlfn.CONCAT("B",$D111)):INDIRECT("'"&amp;_xlfn.CONCAT("alpha ",CC$2)&amp;"'!"&amp;_xlfn.CONCAT("AA",$D111)))</f>
        <v>9</v>
      </c>
      <c r="CD29" s="125" cm="1">
        <f t="array" aca="1" ref="CD29" ca="1">RANK(INDIRECT("'"&amp;_xlfn.CONCAT("alpha ",CD$2)&amp;"'!"&amp;_xlfn.CONCAT(CD$84,$D111)),INDIRECT("'"&amp;_xlfn.CONCAT("alpha ",CD$2)&amp;"'!"&amp;_xlfn.CONCAT("B",$D111)):INDIRECT("'"&amp;_xlfn.CONCAT("alpha ",CD$2)&amp;"'!"&amp;_xlfn.CONCAT("AA",$D111)))</f>
        <v>17</v>
      </c>
      <c r="CE29" s="143" cm="1">
        <f t="array" aca="1" ref="CE29" ca="1">RANK(INDIRECT("'"&amp;_xlfn.CONCAT("alpha ",CE$2)&amp;"'!"&amp;_xlfn.CONCAT(CE$84,$D111)),INDIRECT("'"&amp;_xlfn.CONCAT("alpha ",CE$2)&amp;"'!"&amp;_xlfn.CONCAT("B",$D111)):INDIRECT("'"&amp;_xlfn.CONCAT("alpha ",CE$2)&amp;"'!"&amp;_xlfn.CONCAT("AA",$D111)))</f>
        <v>15</v>
      </c>
      <c r="CF29" s="136" cm="1">
        <f t="array" aca="1" ref="CF29" ca="1">RANK(INDIRECT("'"&amp;_xlfn.CONCAT("alpha ",CF$2)&amp;"'!"&amp;_xlfn.CONCAT(CF$84,$D111)),INDIRECT("'"&amp;_xlfn.CONCAT("alpha ",CF$2)&amp;"'!"&amp;_xlfn.CONCAT("B",$D111)):INDIRECT("'"&amp;_xlfn.CONCAT("alpha ",CF$2)&amp;"'!"&amp;_xlfn.CONCAT("AA",$D111)))</f>
        <v>6</v>
      </c>
      <c r="CG29" s="125" cm="1">
        <f t="array" aca="1" ref="CG29" ca="1">RANK(INDIRECT("'"&amp;_xlfn.CONCAT("alpha ",CG$2)&amp;"'!"&amp;_xlfn.CONCAT(CG$84,$D111)),INDIRECT("'"&amp;_xlfn.CONCAT("alpha ",CG$2)&amp;"'!"&amp;_xlfn.CONCAT("B",$D111)):INDIRECT("'"&amp;_xlfn.CONCAT("alpha ",CG$2)&amp;"'!"&amp;_xlfn.CONCAT("AA",$D111)))</f>
        <v>6</v>
      </c>
      <c r="CH29" s="125" cm="1">
        <f t="array" aca="1" ref="CH29" ca="1">RANK(INDIRECT("'"&amp;_xlfn.CONCAT("alpha ",CH$2)&amp;"'!"&amp;_xlfn.CONCAT(CH$84,$D111)),INDIRECT("'"&amp;_xlfn.CONCAT("alpha ",CH$2)&amp;"'!"&amp;_xlfn.CONCAT("B",$D111)):INDIRECT("'"&amp;_xlfn.CONCAT("alpha ",CH$2)&amp;"'!"&amp;_xlfn.CONCAT("AA",$D111)))</f>
        <v>2</v>
      </c>
      <c r="CI29" s="143" cm="1">
        <f t="array" aca="1" ref="CI29" ca="1">RANK(INDIRECT("'"&amp;_xlfn.CONCAT("alpha ",CI$2)&amp;"'!"&amp;_xlfn.CONCAT(CI$84,$D111)),INDIRECT("'"&amp;_xlfn.CONCAT("alpha ",CI$2)&amp;"'!"&amp;_xlfn.CONCAT("B",$D111)):INDIRECT("'"&amp;_xlfn.CONCAT("alpha ",CI$2)&amp;"'!"&amp;_xlfn.CONCAT("AA",$D111)))</f>
        <v>1</v>
      </c>
      <c r="CJ29" s="136" cm="1">
        <f t="array" aca="1" ref="CJ29" ca="1">RANK(INDIRECT("'"&amp;_xlfn.CONCAT("alpha ",CJ$2)&amp;"'!"&amp;_xlfn.CONCAT(CJ$84,$D111)),INDIRECT("'"&amp;_xlfn.CONCAT("alpha ",CJ$2)&amp;"'!"&amp;_xlfn.CONCAT("B",$D111)):INDIRECT("'"&amp;_xlfn.CONCAT("alpha ",CJ$2)&amp;"'!"&amp;_xlfn.CONCAT("AA",$D111)))</f>
        <v>16</v>
      </c>
      <c r="CK29" s="125" cm="1">
        <f t="array" aca="1" ref="CK29" ca="1">RANK(INDIRECT("'"&amp;_xlfn.CONCAT("alpha ",CK$2)&amp;"'!"&amp;_xlfn.CONCAT(CK$84,$D111)),INDIRECT("'"&amp;_xlfn.CONCAT("alpha ",CK$2)&amp;"'!"&amp;_xlfn.CONCAT("B",$D111)):INDIRECT("'"&amp;_xlfn.CONCAT("alpha ",CK$2)&amp;"'!"&amp;_xlfn.CONCAT("AA",$D111)))</f>
        <v>13</v>
      </c>
      <c r="CL29" s="125" cm="1">
        <f t="array" aca="1" ref="CL29" ca="1">RANK(INDIRECT("'"&amp;_xlfn.CONCAT("alpha ",CL$2)&amp;"'!"&amp;_xlfn.CONCAT(CL$84,$D111)),INDIRECT("'"&amp;_xlfn.CONCAT("alpha ",CL$2)&amp;"'!"&amp;_xlfn.CONCAT("B",$D111)):INDIRECT("'"&amp;_xlfn.CONCAT("alpha ",CL$2)&amp;"'!"&amp;_xlfn.CONCAT("AA",$D111)))</f>
        <v>23</v>
      </c>
      <c r="CM29" s="143" cm="1">
        <f t="array" aca="1" ref="CM29" ca="1">RANK(INDIRECT("'"&amp;_xlfn.CONCAT("alpha ",CM$2)&amp;"'!"&amp;_xlfn.CONCAT(CM$84,$D111)),INDIRECT("'"&amp;_xlfn.CONCAT("alpha ",CM$2)&amp;"'!"&amp;_xlfn.CONCAT("B",$D111)):INDIRECT("'"&amp;_xlfn.CONCAT("alpha ",CM$2)&amp;"'!"&amp;_xlfn.CONCAT("AA",$D111)))</f>
        <v>24</v>
      </c>
      <c r="CN29" s="136" cm="1">
        <f t="array" aca="1" ref="CN29" ca="1">RANK(INDIRECT("'"&amp;_xlfn.CONCAT("alpha ",CN$2)&amp;"'!"&amp;_xlfn.CONCAT(CN$84,$D111)),INDIRECT("'"&amp;_xlfn.CONCAT("alpha ",CN$2)&amp;"'!"&amp;_xlfn.CONCAT("B",$D111)):INDIRECT("'"&amp;_xlfn.CONCAT("alpha ",CN$2)&amp;"'!"&amp;_xlfn.CONCAT("AA",$D111)))</f>
        <v>3</v>
      </c>
      <c r="CO29" s="125" cm="1">
        <f t="array" aca="1" ref="CO29" ca="1">RANK(INDIRECT("'"&amp;_xlfn.CONCAT("alpha ",CO$2)&amp;"'!"&amp;_xlfn.CONCAT(CO$84,$D111)),INDIRECT("'"&amp;_xlfn.CONCAT("alpha ",CO$2)&amp;"'!"&amp;_xlfn.CONCAT("B",$D111)):INDIRECT("'"&amp;_xlfn.CONCAT("alpha ",CO$2)&amp;"'!"&amp;_xlfn.CONCAT("AA",$D111)))</f>
        <v>2</v>
      </c>
      <c r="CP29" s="125" cm="1">
        <f t="array" aca="1" ref="CP29" ca="1">RANK(INDIRECT("'"&amp;_xlfn.CONCAT("alpha ",CP$2)&amp;"'!"&amp;_xlfn.CONCAT(CP$84,$D111)),INDIRECT("'"&amp;_xlfn.CONCAT("alpha ",CP$2)&amp;"'!"&amp;_xlfn.CONCAT("B",$D111)):INDIRECT("'"&amp;_xlfn.CONCAT("alpha ",CP$2)&amp;"'!"&amp;_xlfn.CONCAT("AA",$D111)))</f>
        <v>15</v>
      </c>
      <c r="CQ29" s="134" cm="1">
        <f t="array" aca="1" ref="CQ29" ca="1">RANK(INDIRECT("'"&amp;_xlfn.CONCAT("alpha ",CQ$2)&amp;"'!"&amp;_xlfn.CONCAT(CQ$84,$D111)),INDIRECT("'"&amp;_xlfn.CONCAT("alpha ",CQ$2)&amp;"'!"&amp;_xlfn.CONCAT("B",$D111)):INDIRECT("'"&amp;_xlfn.CONCAT("alpha ",CQ$2)&amp;"'!"&amp;_xlfn.CONCAT("AA",$D111)))</f>
        <v>13</v>
      </c>
      <c r="CR29" s="142" cm="1">
        <f t="array" aca="1" ref="CR29" ca="1">RANK(INDIRECT("'"&amp;_xlfn.CONCAT("alpha ",CR$2)&amp;"'!"&amp;_xlfn.CONCAT(CR$84,$D111)),INDIRECT("'"&amp;_xlfn.CONCAT("alpha ",CR$2)&amp;"'!"&amp;_xlfn.CONCAT("B",$D111)):INDIRECT("'"&amp;_xlfn.CONCAT("alpha ",CR$2)&amp;"'!"&amp;_xlfn.CONCAT("AA",$D111)))</f>
        <v>1</v>
      </c>
      <c r="CS29" s="125" cm="1">
        <f t="array" aca="1" ref="CS29" ca="1">RANK(INDIRECT("'"&amp;_xlfn.CONCAT("alpha ",CS$2)&amp;"'!"&amp;_xlfn.CONCAT(CS$84,$D111)),INDIRECT("'"&amp;_xlfn.CONCAT("alpha ",CS$2)&amp;"'!"&amp;_xlfn.CONCAT("B",$D111)):INDIRECT("'"&amp;_xlfn.CONCAT("alpha ",CS$2)&amp;"'!"&amp;_xlfn.CONCAT("AA",$D111)))</f>
        <v>1</v>
      </c>
      <c r="CT29" s="125" cm="1">
        <f t="array" aca="1" ref="CT29" ca="1">RANK(INDIRECT("'"&amp;_xlfn.CONCAT("alpha ",CT$2)&amp;"'!"&amp;_xlfn.CONCAT(CT$84,$D111)),INDIRECT("'"&amp;_xlfn.CONCAT("alpha ",CT$2)&amp;"'!"&amp;_xlfn.CONCAT("B",$D111)):INDIRECT("'"&amp;_xlfn.CONCAT("alpha ",CT$2)&amp;"'!"&amp;_xlfn.CONCAT("AA",$D111)))</f>
        <v>1</v>
      </c>
      <c r="CU29" s="143" cm="1">
        <f t="array" aca="1" ref="CU29" ca="1">RANK(INDIRECT("'"&amp;_xlfn.CONCAT("alpha ",CU$2)&amp;"'!"&amp;_xlfn.CONCAT(CU$84,$D111)),INDIRECT("'"&amp;_xlfn.CONCAT("alpha ",CU$2)&amp;"'!"&amp;_xlfn.CONCAT("B",$D111)):INDIRECT("'"&amp;_xlfn.CONCAT("alpha ",CU$2)&amp;"'!"&amp;_xlfn.CONCAT("AA",$D111)))</f>
        <v>2</v>
      </c>
      <c r="CV29" s="136" cm="1">
        <f t="array" aca="1" ref="CV29" ca="1">RANK(INDIRECT("'"&amp;_xlfn.CONCAT("alpha ",CV$2)&amp;"'!"&amp;_xlfn.CONCAT(CV$84,$D111)),INDIRECT("'"&amp;_xlfn.CONCAT("alpha ",CV$2)&amp;"'!"&amp;_xlfn.CONCAT("B",$D111)):INDIRECT("'"&amp;_xlfn.CONCAT("alpha ",CV$2)&amp;"'!"&amp;_xlfn.CONCAT("AA",$D111)))</f>
        <v>26</v>
      </c>
      <c r="CW29" s="125" cm="1">
        <f t="array" aca="1" ref="CW29" ca="1">RANK(INDIRECT("'"&amp;_xlfn.CONCAT("alpha ",CW$2)&amp;"'!"&amp;_xlfn.CONCAT(CW$84,$D111)),INDIRECT("'"&amp;_xlfn.CONCAT("alpha ",CW$2)&amp;"'!"&amp;_xlfn.CONCAT("B",$D111)):INDIRECT("'"&amp;_xlfn.CONCAT("alpha ",CW$2)&amp;"'!"&amp;_xlfn.CONCAT("AA",$D111)))</f>
        <v>26</v>
      </c>
      <c r="CX29" s="125" cm="1">
        <f t="array" aca="1" ref="CX29" ca="1">RANK(INDIRECT("'"&amp;_xlfn.CONCAT("alpha ",CX$2)&amp;"'!"&amp;_xlfn.CONCAT(CX$84,$D111)),INDIRECT("'"&amp;_xlfn.CONCAT("alpha ",CX$2)&amp;"'!"&amp;_xlfn.CONCAT("B",$D111)):INDIRECT("'"&amp;_xlfn.CONCAT("alpha ",CX$2)&amp;"'!"&amp;_xlfn.CONCAT("AA",$D111)))</f>
        <v>26</v>
      </c>
      <c r="CY29" s="143" cm="1">
        <f t="array" aca="1" ref="CY29" ca="1">RANK(INDIRECT("'"&amp;_xlfn.CONCAT("alpha ",CY$2)&amp;"'!"&amp;_xlfn.CONCAT(CY$84,$D111)),INDIRECT("'"&amp;_xlfn.CONCAT("alpha ",CY$2)&amp;"'!"&amp;_xlfn.CONCAT("B",$D111)):INDIRECT("'"&amp;_xlfn.CONCAT("alpha ",CY$2)&amp;"'!"&amp;_xlfn.CONCAT("AA",$D111)))</f>
        <v>26</v>
      </c>
      <c r="CZ29" s="136" cm="1">
        <f t="array" aca="1" ref="CZ29" ca="1">RANK(INDIRECT("'"&amp;_xlfn.CONCAT("alpha ",CZ$2)&amp;"'!"&amp;_xlfn.CONCAT(CZ$84,$D111)),INDIRECT("'"&amp;_xlfn.CONCAT("alpha ",CZ$2)&amp;"'!"&amp;_xlfn.CONCAT("B",$D111)):INDIRECT("'"&amp;_xlfn.CONCAT("alpha ",CZ$2)&amp;"'!"&amp;_xlfn.CONCAT("AA",$D111)))</f>
        <v>13</v>
      </c>
      <c r="DA29" s="148" cm="1">
        <f t="array" aca="1" ref="DA29" ca="1">RANK(INDIRECT("'"&amp;_xlfn.CONCAT("alpha ",DA$2)&amp;"'!"&amp;_xlfn.CONCAT(DA$84,$D111)),INDIRECT("'"&amp;_xlfn.CONCAT("alpha ",DA$2)&amp;"'!"&amp;_xlfn.CONCAT("B",$D111)):INDIRECT("'"&amp;_xlfn.CONCAT("alpha ",DA$2)&amp;"'!"&amp;_xlfn.CONCAT("AA",$D111)))</f>
        <v>8</v>
      </c>
      <c r="DB29" s="148" cm="1">
        <f t="array" aca="1" ref="DB29" ca="1">RANK(INDIRECT("'"&amp;_xlfn.CONCAT("alpha ",DB$2)&amp;"'!"&amp;_xlfn.CONCAT(DB$84,$D111)),INDIRECT("'"&amp;_xlfn.CONCAT("alpha ",DB$2)&amp;"'!"&amp;_xlfn.CONCAT("B",$D111)):INDIRECT("'"&amp;_xlfn.CONCAT("alpha ",DB$2)&amp;"'!"&amp;_xlfn.CONCAT("AA",$D111)))</f>
        <v>25</v>
      </c>
      <c r="DC29" s="149" cm="1">
        <f t="array" aca="1" ref="DC29" ca="1">RANK(INDIRECT("'"&amp;_xlfn.CONCAT("alpha ",DC$2)&amp;"'!"&amp;_xlfn.CONCAT(DC$84,$D111)),INDIRECT("'"&amp;_xlfn.CONCAT("alpha ",DC$2)&amp;"'!"&amp;_xlfn.CONCAT("B",$D111)):INDIRECT("'"&amp;_xlfn.CONCAT("alpha ",DC$2)&amp;"'!"&amp;_xlfn.CONCAT("AA",$D111)))</f>
        <v>22</v>
      </c>
    </row>
    <row r="30" spans="1:107" ht="90" customHeight="1" x14ac:dyDescent="0.25">
      <c r="A30" s="22" t="str">
        <f>formatting!C29</f>
        <v>Kit</v>
      </c>
      <c r="B30" s="23" t="str">
        <f>formatting!D29</f>
        <v>T35</v>
      </c>
      <c r="C30" s="134"/>
      <c r="D30" s="142" cm="1">
        <f t="array" aca="1" ref="D30" ca="1">RANK(INDIRECT("'"&amp;_xlfn.CONCAT("alpha ",D$2)&amp;"'!"&amp;_xlfn.CONCAT(D$84,$D112)),INDIRECT("'"&amp;_xlfn.CONCAT("alpha ",D$2)&amp;"'!"&amp;_xlfn.CONCAT("B",$D112)):INDIRECT("'"&amp;_xlfn.CONCAT("alpha ",D$2)&amp;"'!"&amp;_xlfn.CONCAT("AA",$D112)))</f>
        <v>21</v>
      </c>
      <c r="E30" s="136" cm="1">
        <f t="array" aca="1" ref="E30" ca="1">RANK(INDIRECT("'"&amp;_xlfn.CONCAT("alpha ",E$2)&amp;"'!"&amp;_xlfn.CONCAT(E$84,$D112)),INDIRECT("'"&amp;_xlfn.CONCAT("alpha ",E$2)&amp;"'!"&amp;_xlfn.CONCAT("B",$D112)):INDIRECT("'"&amp;_xlfn.CONCAT("alpha ",E$2)&amp;"'!"&amp;_xlfn.CONCAT("AA",$D112)))</f>
        <v>22</v>
      </c>
      <c r="F30" s="136" cm="1">
        <f t="array" aca="1" ref="F30" ca="1">RANK(INDIRECT("'"&amp;_xlfn.CONCAT("alpha ",F$2)&amp;"'!"&amp;_xlfn.CONCAT(F$84,$D112)),INDIRECT("'"&amp;_xlfn.CONCAT("alpha ",F$2)&amp;"'!"&amp;_xlfn.CONCAT("B",$D112)):INDIRECT("'"&amp;_xlfn.CONCAT("alpha ",F$2)&amp;"'!"&amp;_xlfn.CONCAT("AA",$D112)))</f>
        <v>23</v>
      </c>
      <c r="G30" s="154" cm="1">
        <f t="array" aca="1" ref="G30" ca="1">RANK(INDIRECT("'"&amp;_xlfn.CONCAT("alpha ",G$2)&amp;"'!"&amp;_xlfn.CONCAT(G$84,$D112)),INDIRECT("'"&amp;_xlfn.CONCAT("alpha ",G$2)&amp;"'!"&amp;_xlfn.CONCAT("B",$D112)):INDIRECT("'"&amp;_xlfn.CONCAT("alpha ",G$2)&amp;"'!"&amp;_xlfn.CONCAT("AA",$D112)))</f>
        <v>25</v>
      </c>
      <c r="H30" s="142" cm="1">
        <f t="array" aca="1" ref="H30" ca="1">RANK(INDIRECT("'"&amp;_xlfn.CONCAT("alpha ",H$2)&amp;"'!"&amp;_xlfn.CONCAT(H$84,$D112)),INDIRECT("'"&amp;_xlfn.CONCAT("alpha ",H$2)&amp;"'!"&amp;_xlfn.CONCAT("B",$D112)):INDIRECT("'"&amp;_xlfn.CONCAT("alpha ",H$2)&amp;"'!"&amp;_xlfn.CONCAT("AA",$D112)))</f>
        <v>12</v>
      </c>
      <c r="I30" s="125" cm="1">
        <f t="array" aca="1" ref="I30" ca="1">RANK(INDIRECT("'"&amp;_xlfn.CONCAT("alpha ",I$2)&amp;"'!"&amp;_xlfn.CONCAT(I$84,$D112)),INDIRECT("'"&amp;_xlfn.CONCAT("alpha ",I$2)&amp;"'!"&amp;_xlfn.CONCAT("B",$D112)):INDIRECT("'"&amp;_xlfn.CONCAT("alpha ",I$2)&amp;"'!"&amp;_xlfn.CONCAT("AA",$D112)))</f>
        <v>13</v>
      </c>
      <c r="J30" s="125" cm="1">
        <f t="array" aca="1" ref="J30" ca="1">RANK(INDIRECT("'"&amp;_xlfn.CONCAT("alpha ",J$2)&amp;"'!"&amp;_xlfn.CONCAT(J$84,$D112)),INDIRECT("'"&amp;_xlfn.CONCAT("alpha ",J$2)&amp;"'!"&amp;_xlfn.CONCAT("B",$D112)):INDIRECT("'"&amp;_xlfn.CONCAT("alpha ",J$2)&amp;"'!"&amp;_xlfn.CONCAT("AA",$D112)))</f>
        <v>20</v>
      </c>
      <c r="K30" s="143" cm="1">
        <f t="array" aca="1" ref="K30" ca="1">RANK(INDIRECT("'"&amp;_xlfn.CONCAT("alpha ",K$2)&amp;"'!"&amp;_xlfn.CONCAT(K$84,$D112)),INDIRECT("'"&amp;_xlfn.CONCAT("alpha ",K$2)&amp;"'!"&amp;_xlfn.CONCAT("B",$D112)):INDIRECT("'"&amp;_xlfn.CONCAT("alpha ",K$2)&amp;"'!"&amp;_xlfn.CONCAT("AA",$D112)))</f>
        <v>23</v>
      </c>
      <c r="L30" s="136" cm="1">
        <f t="array" aca="1" ref="L30" ca="1">RANK(INDIRECT("'"&amp;_xlfn.CONCAT("alpha ",L$2)&amp;"'!"&amp;_xlfn.CONCAT(L$84,$D112)),INDIRECT("'"&amp;_xlfn.CONCAT("alpha ",L$2)&amp;"'!"&amp;_xlfn.CONCAT("B",$D112)):INDIRECT("'"&amp;_xlfn.CONCAT("alpha ",L$2)&amp;"'!"&amp;_xlfn.CONCAT("AA",$D112)))</f>
        <v>18</v>
      </c>
      <c r="M30" s="125" cm="1">
        <f t="array" aca="1" ref="M30" ca="1">RANK(INDIRECT("'"&amp;_xlfn.CONCAT("alpha ",M$2)&amp;"'!"&amp;_xlfn.CONCAT(M$84,$D112)),INDIRECT("'"&amp;_xlfn.CONCAT("alpha ",M$2)&amp;"'!"&amp;_xlfn.CONCAT("B",$D112)):INDIRECT("'"&amp;_xlfn.CONCAT("alpha ",M$2)&amp;"'!"&amp;_xlfn.CONCAT("AA",$D112)))</f>
        <v>20</v>
      </c>
      <c r="N30" s="125" cm="1">
        <f t="array" aca="1" ref="N30" ca="1">RANK(INDIRECT("'"&amp;_xlfn.CONCAT("alpha ",N$2)&amp;"'!"&amp;_xlfn.CONCAT(N$84,$D112)),INDIRECT("'"&amp;_xlfn.CONCAT("alpha ",N$2)&amp;"'!"&amp;_xlfn.CONCAT("B",$D112)):INDIRECT("'"&amp;_xlfn.CONCAT("alpha ",N$2)&amp;"'!"&amp;_xlfn.CONCAT("AA",$D112)))</f>
        <v>9</v>
      </c>
      <c r="O30" s="143" cm="1">
        <f t="array" aca="1" ref="O30" ca="1">RANK(INDIRECT("'"&amp;_xlfn.CONCAT("alpha ",O$2)&amp;"'!"&amp;_xlfn.CONCAT(O$84,$D112)),INDIRECT("'"&amp;_xlfn.CONCAT("alpha ",O$2)&amp;"'!"&amp;_xlfn.CONCAT("B",$D112)):INDIRECT("'"&amp;_xlfn.CONCAT("alpha ",O$2)&amp;"'!"&amp;_xlfn.CONCAT("AA",$D112)))</f>
        <v>15</v>
      </c>
      <c r="P30" s="136" cm="1">
        <f t="array" aca="1" ref="P30" ca="1">RANK(INDIRECT("'"&amp;_xlfn.CONCAT("alpha ",P$2)&amp;"'!"&amp;_xlfn.CONCAT(P$84,$D112)),INDIRECT("'"&amp;_xlfn.CONCAT("alpha ",P$2)&amp;"'!"&amp;_xlfn.CONCAT("B",$D112)):INDIRECT("'"&amp;_xlfn.CONCAT("alpha ",P$2)&amp;"'!"&amp;_xlfn.CONCAT("AA",$D112)))</f>
        <v>24</v>
      </c>
      <c r="Q30" s="125" cm="1">
        <f t="array" aca="1" ref="Q30" ca="1">RANK(INDIRECT("'"&amp;_xlfn.CONCAT("alpha ",Q$2)&amp;"'!"&amp;_xlfn.CONCAT(Q$84,$D112)),INDIRECT("'"&amp;_xlfn.CONCAT("alpha ",Q$2)&amp;"'!"&amp;_xlfn.CONCAT("B",$D112)):INDIRECT("'"&amp;_xlfn.CONCAT("alpha ",Q$2)&amp;"'!"&amp;_xlfn.CONCAT("AA",$D112)))</f>
        <v>26</v>
      </c>
      <c r="R30" s="125" cm="1">
        <f t="array" aca="1" ref="R30" ca="1">RANK(INDIRECT("'"&amp;_xlfn.CONCAT("alpha ",R$2)&amp;"'!"&amp;_xlfn.CONCAT(R$84,$D112)),INDIRECT("'"&amp;_xlfn.CONCAT("alpha ",R$2)&amp;"'!"&amp;_xlfn.CONCAT("B",$D112)):INDIRECT("'"&amp;_xlfn.CONCAT("alpha ",R$2)&amp;"'!"&amp;_xlfn.CONCAT("AA",$D112)))</f>
        <v>22</v>
      </c>
      <c r="S30" s="143" cm="1">
        <f t="array" aca="1" ref="S30" ca="1">RANK(INDIRECT("'"&amp;_xlfn.CONCAT("alpha ",S$2)&amp;"'!"&amp;_xlfn.CONCAT(S$84,$D112)),INDIRECT("'"&amp;_xlfn.CONCAT("alpha ",S$2)&amp;"'!"&amp;_xlfn.CONCAT("B",$D112)):INDIRECT("'"&amp;_xlfn.CONCAT("alpha ",S$2)&amp;"'!"&amp;_xlfn.CONCAT("AA",$D112)))</f>
        <v>21</v>
      </c>
      <c r="T30" s="136" cm="1">
        <f t="array" aca="1" ref="T30" ca="1">RANK(INDIRECT("'"&amp;_xlfn.CONCAT("alpha ",T$2)&amp;"'!"&amp;_xlfn.CONCAT(T$84,$D112)),INDIRECT("'"&amp;_xlfn.CONCAT("alpha ",T$2)&amp;"'!"&amp;_xlfn.CONCAT("B",$D112)):INDIRECT("'"&amp;_xlfn.CONCAT("alpha ",T$2)&amp;"'!"&amp;_xlfn.CONCAT("AA",$D112)))</f>
        <v>11</v>
      </c>
      <c r="U30" s="125" cm="1">
        <f t="array" aca="1" ref="U30" ca="1">RANK(INDIRECT("'"&amp;_xlfn.CONCAT("alpha ",U$2)&amp;"'!"&amp;_xlfn.CONCAT(U$84,$D112)),INDIRECT("'"&amp;_xlfn.CONCAT("alpha ",U$2)&amp;"'!"&amp;_xlfn.CONCAT("B",$D112)):INDIRECT("'"&amp;_xlfn.CONCAT("alpha ",U$2)&amp;"'!"&amp;_xlfn.CONCAT("AA",$D112)))</f>
        <v>12</v>
      </c>
      <c r="V30" s="125" cm="1">
        <f t="array" aca="1" ref="V30" ca="1">RANK(INDIRECT("'"&amp;_xlfn.CONCAT("alpha ",V$2)&amp;"'!"&amp;_xlfn.CONCAT(V$84,$D112)),INDIRECT("'"&amp;_xlfn.CONCAT("alpha ",V$2)&amp;"'!"&amp;_xlfn.CONCAT("B",$D112)):INDIRECT("'"&amp;_xlfn.CONCAT("alpha ",V$2)&amp;"'!"&amp;_xlfn.CONCAT("AA",$D112)))</f>
        <v>14</v>
      </c>
      <c r="W30" s="143" cm="1">
        <f t="array" aca="1" ref="W30" ca="1">RANK(INDIRECT("'"&amp;_xlfn.CONCAT("alpha ",W$2)&amp;"'!"&amp;_xlfn.CONCAT(W$84,$D112)),INDIRECT("'"&amp;_xlfn.CONCAT("alpha ",W$2)&amp;"'!"&amp;_xlfn.CONCAT("B",$D112)):INDIRECT("'"&amp;_xlfn.CONCAT("alpha ",W$2)&amp;"'!"&amp;_xlfn.CONCAT("AA",$D112)))</f>
        <v>14</v>
      </c>
      <c r="X30" s="136" cm="1">
        <f t="array" aca="1" ref="X30" ca="1">RANK(INDIRECT("'"&amp;_xlfn.CONCAT("alpha ",X$2)&amp;"'!"&amp;_xlfn.CONCAT(X$84,$D112)),INDIRECT("'"&amp;_xlfn.CONCAT("alpha ",X$2)&amp;"'!"&amp;_xlfn.CONCAT("B",$D112)):INDIRECT("'"&amp;_xlfn.CONCAT("alpha ",X$2)&amp;"'!"&amp;_xlfn.CONCAT("AA",$D112)))</f>
        <v>17</v>
      </c>
      <c r="Y30" s="125" cm="1">
        <f t="array" aca="1" ref="Y30" ca="1">RANK(INDIRECT("'"&amp;_xlfn.CONCAT("alpha ",Y$2)&amp;"'!"&amp;_xlfn.CONCAT(Y$84,$D112)),INDIRECT("'"&amp;_xlfn.CONCAT("alpha ",Y$2)&amp;"'!"&amp;_xlfn.CONCAT("B",$D112)):INDIRECT("'"&amp;_xlfn.CONCAT("alpha ",Y$2)&amp;"'!"&amp;_xlfn.CONCAT("AA",$D112)))</f>
        <v>19</v>
      </c>
      <c r="Z30" s="125" cm="1">
        <f t="array" aca="1" ref="Z30" ca="1">RANK(INDIRECT("'"&amp;_xlfn.CONCAT("alpha ",Z$2)&amp;"'!"&amp;_xlfn.CONCAT(Z$84,$D112)),INDIRECT("'"&amp;_xlfn.CONCAT("alpha ",Z$2)&amp;"'!"&amp;_xlfn.CONCAT("B",$D112)):INDIRECT("'"&amp;_xlfn.CONCAT("alpha ",Z$2)&amp;"'!"&amp;_xlfn.CONCAT("AA",$D112)))</f>
        <v>9</v>
      </c>
      <c r="AA30" s="143" cm="1">
        <f t="array" aca="1" ref="AA30" ca="1">RANK(INDIRECT("'"&amp;_xlfn.CONCAT("alpha ",AA$2)&amp;"'!"&amp;_xlfn.CONCAT(AA$84,$D112)),INDIRECT("'"&amp;_xlfn.CONCAT("alpha ",AA$2)&amp;"'!"&amp;_xlfn.CONCAT("B",$D112)):INDIRECT("'"&amp;_xlfn.CONCAT("alpha ",AA$2)&amp;"'!"&amp;_xlfn.CONCAT("AA",$D112)))</f>
        <v>13</v>
      </c>
      <c r="AB30" s="136" cm="1">
        <f t="array" aca="1" ref="AB30" ca="1">RANK(INDIRECT("'"&amp;_xlfn.CONCAT("alpha ",AB$2)&amp;"'!"&amp;_xlfn.CONCAT(AB$84,$D112)),INDIRECT("'"&amp;_xlfn.CONCAT("alpha ",AB$2)&amp;"'!"&amp;_xlfn.CONCAT("B",$D112)):INDIRECT("'"&amp;_xlfn.CONCAT("alpha ",AB$2)&amp;"'!"&amp;_xlfn.CONCAT("AA",$D112)))</f>
        <v>23</v>
      </c>
      <c r="AC30" s="125" cm="1">
        <f t="array" aca="1" ref="AC30" ca="1">RANK(INDIRECT("'"&amp;_xlfn.CONCAT("alpha ",AC$2)&amp;"'!"&amp;_xlfn.CONCAT(AC$84,$D112)),INDIRECT("'"&amp;_xlfn.CONCAT("alpha ",AC$2)&amp;"'!"&amp;_xlfn.CONCAT("B",$D112)):INDIRECT("'"&amp;_xlfn.CONCAT("alpha ",AC$2)&amp;"'!"&amp;_xlfn.CONCAT("AA",$D112)))</f>
        <v>25</v>
      </c>
      <c r="AD30" s="125" cm="1">
        <f t="array" aca="1" ref="AD30" ca="1">RANK(INDIRECT("'"&amp;_xlfn.CONCAT("alpha ",AD$2)&amp;"'!"&amp;_xlfn.CONCAT(AD$84,$D112)),INDIRECT("'"&amp;_xlfn.CONCAT("alpha ",AD$2)&amp;"'!"&amp;_xlfn.CONCAT("B",$D112)):INDIRECT("'"&amp;_xlfn.CONCAT("alpha ",AD$2)&amp;"'!"&amp;_xlfn.CONCAT("AA",$D112)))</f>
        <v>25</v>
      </c>
      <c r="AE30" s="143" cm="1">
        <f t="array" aca="1" ref="AE30" ca="1">RANK(INDIRECT("'"&amp;_xlfn.CONCAT("alpha ",AE$2)&amp;"'!"&amp;_xlfn.CONCAT(AE$84,$D112)),INDIRECT("'"&amp;_xlfn.CONCAT("alpha ",AE$2)&amp;"'!"&amp;_xlfn.CONCAT("B",$D112)):INDIRECT("'"&amp;_xlfn.CONCAT("alpha ",AE$2)&amp;"'!"&amp;_xlfn.CONCAT("AA",$D112)))</f>
        <v>26</v>
      </c>
      <c r="AF30" s="136" cm="1">
        <f t="array" aca="1" ref="AF30" ca="1">RANK(INDIRECT("'"&amp;_xlfn.CONCAT("alpha ",AF$2)&amp;"'!"&amp;_xlfn.CONCAT(AF$84,$D112)),INDIRECT("'"&amp;_xlfn.CONCAT("alpha ",AF$2)&amp;"'!"&amp;_xlfn.CONCAT("B",$D112)):INDIRECT("'"&amp;_xlfn.CONCAT("alpha ",AF$2)&amp;"'!"&amp;_xlfn.CONCAT("AA",$D112)))</f>
        <v>10</v>
      </c>
      <c r="AG30" s="125" cm="1">
        <f t="array" aca="1" ref="AG30" ca="1">RANK(INDIRECT("'"&amp;_xlfn.CONCAT("alpha ",AG$2)&amp;"'!"&amp;_xlfn.CONCAT(AG$84,$D112)),INDIRECT("'"&amp;_xlfn.CONCAT("alpha ",AG$2)&amp;"'!"&amp;_xlfn.CONCAT("B",$D112)):INDIRECT("'"&amp;_xlfn.CONCAT("alpha ",AG$2)&amp;"'!"&amp;_xlfn.CONCAT("AA",$D112)))</f>
        <v>10</v>
      </c>
      <c r="AH30" s="125" cm="1">
        <f t="array" aca="1" ref="AH30" ca="1">RANK(INDIRECT("'"&amp;_xlfn.CONCAT("alpha ",AH$2)&amp;"'!"&amp;_xlfn.CONCAT(AH$84,$D112)),INDIRECT("'"&amp;_xlfn.CONCAT("alpha ",AH$2)&amp;"'!"&amp;_xlfn.CONCAT("B",$D112)):INDIRECT("'"&amp;_xlfn.CONCAT("alpha ",AH$2)&amp;"'!"&amp;_xlfn.CONCAT("AA",$D112)))</f>
        <v>19</v>
      </c>
      <c r="AI30" s="143" cm="1">
        <f t="array" aca="1" ref="AI30" ca="1">RANK(INDIRECT("'"&amp;_xlfn.CONCAT("alpha ",AI$2)&amp;"'!"&amp;_xlfn.CONCAT(AI$84,$D112)),INDIRECT("'"&amp;_xlfn.CONCAT("alpha ",AI$2)&amp;"'!"&amp;_xlfn.CONCAT("B",$D112)):INDIRECT("'"&amp;_xlfn.CONCAT("alpha ",AI$2)&amp;"'!"&amp;_xlfn.CONCAT("AA",$D112)))</f>
        <v>22</v>
      </c>
      <c r="AJ30" s="136" cm="1">
        <f t="array" aca="1" ref="AJ30" ca="1">RANK(INDIRECT("'"&amp;_xlfn.CONCAT("alpha ",AJ$2)&amp;"'!"&amp;_xlfn.CONCAT(AJ$84,$D112)),INDIRECT("'"&amp;_xlfn.CONCAT("alpha ",AJ$2)&amp;"'!"&amp;_xlfn.CONCAT("B",$D112)):INDIRECT("'"&amp;_xlfn.CONCAT("alpha ",AJ$2)&amp;"'!"&amp;_xlfn.CONCAT("AA",$D112)))</f>
        <v>16</v>
      </c>
      <c r="AK30" s="125" cm="1">
        <f t="array" aca="1" ref="AK30" ca="1">RANK(INDIRECT("'"&amp;_xlfn.CONCAT("alpha ",AK$2)&amp;"'!"&amp;_xlfn.CONCAT(AK$84,$D112)),INDIRECT("'"&amp;_xlfn.CONCAT("alpha ",AK$2)&amp;"'!"&amp;_xlfn.CONCAT("B",$D112)):INDIRECT("'"&amp;_xlfn.CONCAT("alpha ",AK$2)&amp;"'!"&amp;_xlfn.CONCAT("AA",$D112)))</f>
        <v>21</v>
      </c>
      <c r="AL30" s="125" cm="1">
        <f t="array" aca="1" ref="AL30" ca="1">RANK(INDIRECT("'"&amp;_xlfn.CONCAT("alpha ",AL$2)&amp;"'!"&amp;_xlfn.CONCAT(AL$84,$D112)),INDIRECT("'"&amp;_xlfn.CONCAT("alpha ",AL$2)&amp;"'!"&amp;_xlfn.CONCAT("B",$D112)):INDIRECT("'"&amp;_xlfn.CONCAT("alpha ",AL$2)&amp;"'!"&amp;_xlfn.CONCAT("AA",$D112)))</f>
        <v>12</v>
      </c>
      <c r="AM30" s="143" cm="1">
        <f t="array" aca="1" ref="AM30" ca="1">RANK(INDIRECT("'"&amp;_xlfn.CONCAT("alpha ",AM$2)&amp;"'!"&amp;_xlfn.CONCAT(AM$84,$D112)),INDIRECT("'"&amp;_xlfn.CONCAT("alpha ",AM$2)&amp;"'!"&amp;_xlfn.CONCAT("B",$D112)):INDIRECT("'"&amp;_xlfn.CONCAT("alpha ",AM$2)&amp;"'!"&amp;_xlfn.CONCAT("AA",$D112)))</f>
        <v>16</v>
      </c>
      <c r="AN30" s="136" cm="1">
        <f t="array" aca="1" ref="AN30" ca="1">RANK(INDIRECT("'"&amp;_xlfn.CONCAT("alpha ",AN$2)&amp;"'!"&amp;_xlfn.CONCAT(AN$84,$D112)),INDIRECT("'"&amp;_xlfn.CONCAT("alpha ",AN$2)&amp;"'!"&amp;_xlfn.CONCAT("B",$D112)):INDIRECT("'"&amp;_xlfn.CONCAT("alpha ",AN$2)&amp;"'!"&amp;_xlfn.CONCAT("AA",$D112)))</f>
        <v>14</v>
      </c>
      <c r="AO30" s="125" cm="1">
        <f t="array" aca="1" ref="AO30" ca="1">RANK(INDIRECT("'"&amp;_xlfn.CONCAT("alpha ",AO$2)&amp;"'!"&amp;_xlfn.CONCAT(AO$84,$D112)),INDIRECT("'"&amp;_xlfn.CONCAT("alpha ",AO$2)&amp;"'!"&amp;_xlfn.CONCAT("B",$D112)):INDIRECT("'"&amp;_xlfn.CONCAT("alpha ",AO$2)&amp;"'!"&amp;_xlfn.CONCAT("AA",$D112)))</f>
        <v>11</v>
      </c>
      <c r="AP30" s="125" cm="1">
        <f t="array" aca="1" ref="AP30" ca="1">RANK(INDIRECT("'"&amp;_xlfn.CONCAT("alpha ",AP$2)&amp;"'!"&amp;_xlfn.CONCAT(AP$84,$D112)),INDIRECT("'"&amp;_xlfn.CONCAT("alpha ",AP$2)&amp;"'!"&amp;_xlfn.CONCAT("B",$D112)):INDIRECT("'"&amp;_xlfn.CONCAT("alpha ",AP$2)&amp;"'!"&amp;_xlfn.CONCAT("AA",$D112)))</f>
        <v>11</v>
      </c>
      <c r="AQ30" s="143" cm="1">
        <f t="array" aca="1" ref="AQ30" ca="1">RANK(INDIRECT("'"&amp;_xlfn.CONCAT("alpha ",AQ$2)&amp;"'!"&amp;_xlfn.CONCAT(AQ$84,$D112)),INDIRECT("'"&amp;_xlfn.CONCAT("alpha ",AQ$2)&amp;"'!"&amp;_xlfn.CONCAT("B",$D112)):INDIRECT("'"&amp;_xlfn.CONCAT("alpha ",AQ$2)&amp;"'!"&amp;_xlfn.CONCAT("AA",$D112)))</f>
        <v>7</v>
      </c>
      <c r="AR30" s="136" cm="1">
        <f t="array" aca="1" ref="AR30" ca="1">RANK(INDIRECT("'"&amp;_xlfn.CONCAT("alpha ",AR$2)&amp;"'!"&amp;_xlfn.CONCAT(AR$84,$D112)),INDIRECT("'"&amp;_xlfn.CONCAT("alpha ",AR$2)&amp;"'!"&amp;_xlfn.CONCAT("B",$D112)):INDIRECT("'"&amp;_xlfn.CONCAT("alpha ",AR$2)&amp;"'!"&amp;_xlfn.CONCAT("AA",$D112)))</f>
        <v>4</v>
      </c>
      <c r="AS30" s="125" cm="1">
        <f t="array" aca="1" ref="AS30" ca="1">RANK(INDIRECT("'"&amp;_xlfn.CONCAT("alpha ",AS$2)&amp;"'!"&amp;_xlfn.CONCAT(AS$84,$D112)),INDIRECT("'"&amp;_xlfn.CONCAT("alpha ",AS$2)&amp;"'!"&amp;_xlfn.CONCAT("B",$D112)):INDIRECT("'"&amp;_xlfn.CONCAT("alpha ",AS$2)&amp;"'!"&amp;_xlfn.CONCAT("AA",$D112)))</f>
        <v>3</v>
      </c>
      <c r="AT30" s="125" cm="1">
        <f t="array" aca="1" ref="AT30" ca="1">RANK(INDIRECT("'"&amp;_xlfn.CONCAT("alpha ",AT$2)&amp;"'!"&amp;_xlfn.CONCAT(AT$84,$D112)),INDIRECT("'"&amp;_xlfn.CONCAT("alpha ",AT$2)&amp;"'!"&amp;_xlfn.CONCAT("B",$D112)):INDIRECT("'"&amp;_xlfn.CONCAT("alpha ",AT$2)&amp;"'!"&amp;_xlfn.CONCAT("AA",$D112)))</f>
        <v>8</v>
      </c>
      <c r="AU30" s="143" cm="1">
        <f t="array" aca="1" ref="AU30" ca="1">RANK(INDIRECT("'"&amp;_xlfn.CONCAT("alpha ",AU$2)&amp;"'!"&amp;_xlfn.CONCAT(AU$84,$D112)),INDIRECT("'"&amp;_xlfn.CONCAT("alpha ",AU$2)&amp;"'!"&amp;_xlfn.CONCAT("B",$D112)):INDIRECT("'"&amp;_xlfn.CONCAT("alpha ",AU$2)&amp;"'!"&amp;_xlfn.CONCAT("AA",$D112)))</f>
        <v>6</v>
      </c>
      <c r="AV30" s="136" cm="1">
        <f t="array" aca="1" ref="AV30" ca="1">RANK(INDIRECT("'"&amp;_xlfn.CONCAT("alpha ",AV$2)&amp;"'!"&amp;_xlfn.CONCAT(AV$84,$D112)),INDIRECT("'"&amp;_xlfn.CONCAT("alpha ",AV$2)&amp;"'!"&amp;_xlfn.CONCAT("B",$D112)):INDIRECT("'"&amp;_xlfn.CONCAT("alpha ",AV$2)&amp;"'!"&amp;_xlfn.CONCAT("AA",$D112)))</f>
        <v>9</v>
      </c>
      <c r="AW30" s="125" cm="1">
        <f t="array" aca="1" ref="AW30" ca="1">RANK(INDIRECT("'"&amp;_xlfn.CONCAT("alpha ",AW$2)&amp;"'!"&amp;_xlfn.CONCAT(AW$84,$D112)),INDIRECT("'"&amp;_xlfn.CONCAT("alpha ",AW$2)&amp;"'!"&amp;_xlfn.CONCAT("B",$D112)):INDIRECT("'"&amp;_xlfn.CONCAT("alpha ",AW$2)&amp;"'!"&amp;_xlfn.CONCAT("AA",$D112)))</f>
        <v>9</v>
      </c>
      <c r="AX30" s="125" cm="1">
        <f t="array" aca="1" ref="AX30" ca="1">RANK(INDIRECT("'"&amp;_xlfn.CONCAT("alpha ",AX$2)&amp;"'!"&amp;_xlfn.CONCAT(AX$84,$D112)),INDIRECT("'"&amp;_xlfn.CONCAT("alpha ",AX$2)&amp;"'!"&amp;_xlfn.CONCAT("B",$D112)):INDIRECT("'"&amp;_xlfn.CONCAT("alpha ",AX$2)&amp;"'!"&amp;_xlfn.CONCAT("AA",$D112)))</f>
        <v>3</v>
      </c>
      <c r="AY30" s="143" cm="1">
        <f t="array" aca="1" ref="AY30" ca="1">RANK(INDIRECT("'"&amp;_xlfn.CONCAT("alpha ",AY$2)&amp;"'!"&amp;_xlfn.CONCAT(AY$84,$D112)),INDIRECT("'"&amp;_xlfn.CONCAT("alpha ",AY$2)&amp;"'!"&amp;_xlfn.CONCAT("B",$D112)):INDIRECT("'"&amp;_xlfn.CONCAT("alpha ",AY$2)&amp;"'!"&amp;_xlfn.CONCAT("AA",$D112)))</f>
        <v>4</v>
      </c>
      <c r="AZ30" s="136" cm="1">
        <f t="array" aca="1" ref="AZ30" ca="1">RANK(INDIRECT("'"&amp;_xlfn.CONCAT("alpha ",AZ$2)&amp;"'!"&amp;_xlfn.CONCAT(AZ$84,$D112)),INDIRECT("'"&amp;_xlfn.CONCAT("alpha ",AZ$2)&amp;"'!"&amp;_xlfn.CONCAT("B",$D112)):INDIRECT("'"&amp;_xlfn.CONCAT("alpha ",AZ$2)&amp;"'!"&amp;_xlfn.CONCAT("AA",$D112)))</f>
        <v>20</v>
      </c>
      <c r="BA30" s="125" cm="1">
        <f t="array" aca="1" ref="BA30" ca="1">RANK(INDIRECT("'"&amp;_xlfn.CONCAT("alpha ",BA$2)&amp;"'!"&amp;_xlfn.CONCAT(BA$84,$D112)),INDIRECT("'"&amp;_xlfn.CONCAT("alpha ",BA$2)&amp;"'!"&amp;_xlfn.CONCAT("B",$D112)):INDIRECT("'"&amp;_xlfn.CONCAT("alpha ",BA$2)&amp;"'!"&amp;_xlfn.CONCAT("AA",$D112)))</f>
        <v>17</v>
      </c>
      <c r="BB30" s="125" cm="1">
        <f t="array" aca="1" ref="BB30" ca="1">RANK(INDIRECT("'"&amp;_xlfn.CONCAT("alpha ",BB$2)&amp;"'!"&amp;_xlfn.CONCAT(BB$84,$D112)),INDIRECT("'"&amp;_xlfn.CONCAT("alpha ",BB$2)&amp;"'!"&amp;_xlfn.CONCAT("B",$D112)):INDIRECT("'"&amp;_xlfn.CONCAT("alpha ",BB$2)&amp;"'!"&amp;_xlfn.CONCAT("AA",$D112)))</f>
        <v>16</v>
      </c>
      <c r="BC30" s="143" cm="1">
        <f t="array" aca="1" ref="BC30" ca="1">RANK(INDIRECT("'"&amp;_xlfn.CONCAT("alpha ",BC$2)&amp;"'!"&amp;_xlfn.CONCAT(BC$84,$D112)),INDIRECT("'"&amp;_xlfn.CONCAT("alpha ",BC$2)&amp;"'!"&amp;_xlfn.CONCAT("B",$D112)):INDIRECT("'"&amp;_xlfn.CONCAT("alpha ",BC$2)&amp;"'!"&amp;_xlfn.CONCAT("AA",$D112)))</f>
        <v>11</v>
      </c>
      <c r="BD30" s="136" cm="1">
        <f t="array" aca="1" ref="BD30" ca="1">RANK(INDIRECT("'"&amp;_xlfn.CONCAT("alpha ",BD$2)&amp;"'!"&amp;_xlfn.CONCAT(BD$84,$D112)),INDIRECT("'"&amp;_xlfn.CONCAT("alpha ",BD$2)&amp;"'!"&amp;_xlfn.CONCAT("B",$D112)):INDIRECT("'"&amp;_xlfn.CONCAT("alpha ",BD$2)&amp;"'!"&amp;_xlfn.CONCAT("AA",$D112)))</f>
        <v>2</v>
      </c>
      <c r="BE30" s="125" cm="1">
        <f t="array" aca="1" ref="BE30" ca="1">RANK(INDIRECT("'"&amp;_xlfn.CONCAT("alpha ",BE$2)&amp;"'!"&amp;_xlfn.CONCAT(BE$84,$D112)),INDIRECT("'"&amp;_xlfn.CONCAT("alpha ",BE$2)&amp;"'!"&amp;_xlfn.CONCAT("B",$D112)):INDIRECT("'"&amp;_xlfn.CONCAT("alpha ",BE$2)&amp;"'!"&amp;_xlfn.CONCAT("AA",$D112)))</f>
        <v>1</v>
      </c>
      <c r="BF30" s="125" cm="1">
        <f t="array" aca="1" ref="BF30" ca="1">RANK(INDIRECT("'"&amp;_xlfn.CONCAT("alpha ",BF$2)&amp;"'!"&amp;_xlfn.CONCAT(BF$84,$D112)),INDIRECT("'"&amp;_xlfn.CONCAT("alpha ",BF$2)&amp;"'!"&amp;_xlfn.CONCAT("B",$D112)):INDIRECT("'"&amp;_xlfn.CONCAT("alpha ",BF$2)&amp;"'!"&amp;_xlfn.CONCAT("AA",$D112)))</f>
        <v>4</v>
      </c>
      <c r="BG30" s="143" cm="1">
        <f t="array" aca="1" ref="BG30" ca="1">RANK(INDIRECT("'"&amp;_xlfn.CONCAT("alpha ",BG$2)&amp;"'!"&amp;_xlfn.CONCAT(BG$84,$D112)),INDIRECT("'"&amp;_xlfn.CONCAT("alpha ",BG$2)&amp;"'!"&amp;_xlfn.CONCAT("B",$D112)):INDIRECT("'"&amp;_xlfn.CONCAT("alpha ",BG$2)&amp;"'!"&amp;_xlfn.CONCAT("AA",$D112)))</f>
        <v>5</v>
      </c>
      <c r="BH30" s="136" cm="1">
        <f t="array" aca="1" ref="BH30" ca="1">RANK(INDIRECT("'"&amp;_xlfn.CONCAT("alpha ",BH$2)&amp;"'!"&amp;_xlfn.CONCAT(BH$84,$D112)),INDIRECT("'"&amp;_xlfn.CONCAT("alpha ",BH$2)&amp;"'!"&amp;_xlfn.CONCAT("B",$D112)):INDIRECT("'"&amp;_xlfn.CONCAT("alpha ",BH$2)&amp;"'!"&amp;_xlfn.CONCAT("AA",$D112)))</f>
        <v>6</v>
      </c>
      <c r="BI30" s="125" cm="1">
        <f t="array" aca="1" ref="BI30" ca="1">RANK(INDIRECT("'"&amp;_xlfn.CONCAT("alpha ",BI$2)&amp;"'!"&amp;_xlfn.CONCAT(BI$84,$D112)),INDIRECT("'"&amp;_xlfn.CONCAT("alpha ",BI$2)&amp;"'!"&amp;_xlfn.CONCAT("B",$D112)):INDIRECT("'"&amp;_xlfn.CONCAT("alpha ",BI$2)&amp;"'!"&amp;_xlfn.CONCAT("AA",$D112)))</f>
        <v>5</v>
      </c>
      <c r="BJ30" s="125" cm="1">
        <f t="array" aca="1" ref="BJ30" ca="1">RANK(INDIRECT("'"&amp;_xlfn.CONCAT("alpha ",BJ$2)&amp;"'!"&amp;_xlfn.CONCAT(BJ$84,$D112)),INDIRECT("'"&amp;_xlfn.CONCAT("alpha ",BJ$2)&amp;"'!"&amp;_xlfn.CONCAT("B",$D112)):INDIRECT("'"&amp;_xlfn.CONCAT("alpha ",BJ$2)&amp;"'!"&amp;_xlfn.CONCAT("AA",$D112)))</f>
        <v>2</v>
      </c>
      <c r="BK30" s="143" cm="1">
        <f t="array" aca="1" ref="BK30" ca="1">RANK(INDIRECT("'"&amp;_xlfn.CONCAT("alpha ",BK$2)&amp;"'!"&amp;_xlfn.CONCAT(BK$84,$D112)),INDIRECT("'"&amp;_xlfn.CONCAT("alpha ",BK$2)&amp;"'!"&amp;_xlfn.CONCAT("B",$D112)):INDIRECT("'"&amp;_xlfn.CONCAT("alpha ",BK$2)&amp;"'!"&amp;_xlfn.CONCAT("AA",$D112)))</f>
        <v>1</v>
      </c>
      <c r="BL30" s="136" cm="1">
        <f t="array" aca="1" ref="BL30" ca="1">RANK(INDIRECT("'"&amp;_xlfn.CONCAT("alpha ",BL$2)&amp;"'!"&amp;_xlfn.CONCAT(BL$84,$D112)),INDIRECT("'"&amp;_xlfn.CONCAT("alpha ",BL$2)&amp;"'!"&amp;_xlfn.CONCAT("B",$D112)):INDIRECT("'"&amp;_xlfn.CONCAT("alpha ",BL$2)&amp;"'!"&amp;_xlfn.CONCAT("AA",$D112)))</f>
        <v>19</v>
      </c>
      <c r="BM30" s="125" cm="1">
        <f t="array" aca="1" ref="BM30" ca="1">RANK(INDIRECT("'"&amp;_xlfn.CONCAT("alpha ",BM$2)&amp;"'!"&amp;_xlfn.CONCAT(BM$84,$D112)),INDIRECT("'"&amp;_xlfn.CONCAT("alpha ",BM$2)&amp;"'!"&amp;_xlfn.CONCAT("B",$D112)):INDIRECT("'"&amp;_xlfn.CONCAT("alpha ",BM$2)&amp;"'!"&amp;_xlfn.CONCAT("AA",$D112)))</f>
        <v>14</v>
      </c>
      <c r="BN30" s="125" cm="1">
        <f t="array" aca="1" ref="BN30" ca="1">RANK(INDIRECT("'"&amp;_xlfn.CONCAT("alpha ",BN$2)&amp;"'!"&amp;_xlfn.CONCAT(BN$84,$D112)),INDIRECT("'"&amp;_xlfn.CONCAT("alpha ",BN$2)&amp;"'!"&amp;_xlfn.CONCAT("B",$D112)):INDIRECT("'"&amp;_xlfn.CONCAT("alpha ",BN$2)&amp;"'!"&amp;_xlfn.CONCAT("AA",$D112)))</f>
        <v>15</v>
      </c>
      <c r="BO30" s="143" cm="1">
        <f t="array" aca="1" ref="BO30" ca="1">RANK(INDIRECT("'"&amp;_xlfn.CONCAT("alpha ",BO$2)&amp;"'!"&amp;_xlfn.CONCAT(BO$84,$D112)),INDIRECT("'"&amp;_xlfn.CONCAT("alpha ",BO$2)&amp;"'!"&amp;_xlfn.CONCAT("B",$D112)):INDIRECT("'"&amp;_xlfn.CONCAT("alpha ",BO$2)&amp;"'!"&amp;_xlfn.CONCAT("AA",$D112)))</f>
        <v>10</v>
      </c>
      <c r="BP30" s="136" cm="1">
        <f t="array" aca="1" ref="BP30" ca="1">RANK(INDIRECT("'"&amp;_xlfn.CONCAT("alpha ",BP$2)&amp;"'!"&amp;_xlfn.CONCAT(BP$84,$D112)),INDIRECT("'"&amp;_xlfn.CONCAT("alpha ",BP$2)&amp;"'!"&amp;_xlfn.CONCAT("B",$D112)):INDIRECT("'"&amp;_xlfn.CONCAT("alpha ",BP$2)&amp;"'!"&amp;_xlfn.CONCAT("AA",$D112)))</f>
        <v>1</v>
      </c>
      <c r="BQ30" s="125" cm="1">
        <f t="array" aca="1" ref="BQ30" ca="1">RANK(INDIRECT("'"&amp;_xlfn.CONCAT("alpha ",BQ$2)&amp;"'!"&amp;_xlfn.CONCAT(BQ$84,$D112)),INDIRECT("'"&amp;_xlfn.CONCAT("alpha ",BQ$2)&amp;"'!"&amp;_xlfn.CONCAT("B",$D112)):INDIRECT("'"&amp;_xlfn.CONCAT("alpha ",BQ$2)&amp;"'!"&amp;_xlfn.CONCAT("AA",$D112)))</f>
        <v>2</v>
      </c>
      <c r="BR30" s="125" cm="1">
        <f t="array" aca="1" ref="BR30" ca="1">RANK(INDIRECT("'"&amp;_xlfn.CONCAT("alpha ",BR$2)&amp;"'!"&amp;_xlfn.CONCAT(BR$84,$D112)),INDIRECT("'"&amp;_xlfn.CONCAT("alpha ",BR$2)&amp;"'!"&amp;_xlfn.CONCAT("B",$D112)):INDIRECT("'"&amp;_xlfn.CONCAT("alpha ",BR$2)&amp;"'!"&amp;_xlfn.CONCAT("AA",$D112)))</f>
        <v>5</v>
      </c>
      <c r="BS30" s="143" cm="1">
        <f t="array" aca="1" ref="BS30" ca="1">RANK(INDIRECT("'"&amp;_xlfn.CONCAT("alpha ",BS$2)&amp;"'!"&amp;_xlfn.CONCAT(BS$84,$D112)),INDIRECT("'"&amp;_xlfn.CONCAT("alpha ",BS$2)&amp;"'!"&amp;_xlfn.CONCAT("B",$D112)):INDIRECT("'"&amp;_xlfn.CONCAT("alpha ",BS$2)&amp;"'!"&amp;_xlfn.CONCAT("AA",$D112)))</f>
        <v>3</v>
      </c>
      <c r="BT30" s="136" cm="1">
        <f t="array" aca="1" ref="BT30" ca="1">RANK(INDIRECT("'"&amp;_xlfn.CONCAT("alpha ",BT$2)&amp;"'!"&amp;_xlfn.CONCAT(BT$84,$D112)),INDIRECT("'"&amp;_xlfn.CONCAT("alpha ",BT$2)&amp;"'!"&amp;_xlfn.CONCAT("B",$D112)):INDIRECT("'"&amp;_xlfn.CONCAT("alpha ",BT$2)&amp;"'!"&amp;_xlfn.CONCAT("AA",$D112)))</f>
        <v>5</v>
      </c>
      <c r="BU30" s="125" cm="1">
        <f t="array" aca="1" ref="BU30" ca="1">RANK(INDIRECT("'"&amp;_xlfn.CONCAT("alpha ",BU$2)&amp;"'!"&amp;_xlfn.CONCAT(BU$84,$D112)),INDIRECT("'"&amp;_xlfn.CONCAT("alpha ",BU$2)&amp;"'!"&amp;_xlfn.CONCAT("B",$D112)):INDIRECT("'"&amp;_xlfn.CONCAT("alpha ",BU$2)&amp;"'!"&amp;_xlfn.CONCAT("AA",$D112)))</f>
        <v>6</v>
      </c>
      <c r="BV30" s="125" cm="1">
        <f t="array" aca="1" ref="BV30" ca="1">RANK(INDIRECT("'"&amp;_xlfn.CONCAT("alpha ",BV$2)&amp;"'!"&amp;_xlfn.CONCAT(BV$84,$D112)),INDIRECT("'"&amp;_xlfn.CONCAT("alpha ",BV$2)&amp;"'!"&amp;_xlfn.CONCAT("B",$D112)):INDIRECT("'"&amp;_xlfn.CONCAT("alpha ",BV$2)&amp;"'!"&amp;_xlfn.CONCAT("AA",$D112)))</f>
        <v>1</v>
      </c>
      <c r="BW30" s="143" cm="1">
        <f t="array" aca="1" ref="BW30" ca="1">RANK(INDIRECT("'"&amp;_xlfn.CONCAT("alpha ",BW$2)&amp;"'!"&amp;_xlfn.CONCAT(BW$84,$D112)),INDIRECT("'"&amp;_xlfn.CONCAT("alpha ",BW$2)&amp;"'!"&amp;_xlfn.CONCAT("B",$D112)):INDIRECT("'"&amp;_xlfn.CONCAT("alpha ",BW$2)&amp;"'!"&amp;_xlfn.CONCAT("AA",$D112)))</f>
        <v>2</v>
      </c>
      <c r="BX30" s="136" cm="1">
        <f t="array" aca="1" ref="BX30" ca="1">RANK(INDIRECT("'"&amp;_xlfn.CONCAT("alpha ",BX$2)&amp;"'!"&amp;_xlfn.CONCAT(BX$84,$D112)),INDIRECT("'"&amp;_xlfn.CONCAT("alpha ",BX$2)&amp;"'!"&amp;_xlfn.CONCAT("B",$D112)):INDIRECT("'"&amp;_xlfn.CONCAT("alpha ",BX$2)&amp;"'!"&amp;_xlfn.CONCAT("AA",$D112)))</f>
        <v>22</v>
      </c>
      <c r="BY30" s="125" cm="1">
        <f t="array" aca="1" ref="BY30" ca="1">RANK(INDIRECT("'"&amp;_xlfn.CONCAT("alpha ",BY$2)&amp;"'!"&amp;_xlfn.CONCAT(BY$84,$D112)),INDIRECT("'"&amp;_xlfn.CONCAT("alpha ",BY$2)&amp;"'!"&amp;_xlfn.CONCAT("B",$D112)):INDIRECT("'"&amp;_xlfn.CONCAT("alpha ",BY$2)&amp;"'!"&amp;_xlfn.CONCAT("AA",$D112)))</f>
        <v>18</v>
      </c>
      <c r="BZ30" s="125" cm="1">
        <f t="array" aca="1" ref="BZ30" ca="1">RANK(INDIRECT("'"&amp;_xlfn.CONCAT("alpha ",BZ$2)&amp;"'!"&amp;_xlfn.CONCAT(BZ$84,$D112)),INDIRECT("'"&amp;_xlfn.CONCAT("alpha ",BZ$2)&amp;"'!"&amp;_xlfn.CONCAT("B",$D112)):INDIRECT("'"&amp;_xlfn.CONCAT("alpha ",BZ$2)&amp;"'!"&amp;_xlfn.CONCAT("AA",$D112)))</f>
        <v>21</v>
      </c>
      <c r="CA30" s="143" cm="1">
        <f t="array" aca="1" ref="CA30" ca="1">RANK(INDIRECT("'"&amp;_xlfn.CONCAT("alpha ",CA$2)&amp;"'!"&amp;_xlfn.CONCAT(CA$84,$D112)),INDIRECT("'"&amp;_xlfn.CONCAT("alpha ",CA$2)&amp;"'!"&amp;_xlfn.CONCAT("B",$D112)):INDIRECT("'"&amp;_xlfn.CONCAT("alpha ",CA$2)&amp;"'!"&amp;_xlfn.CONCAT("AA",$D112)))</f>
        <v>19</v>
      </c>
      <c r="CB30" s="136" cm="1">
        <f t="array" aca="1" ref="CB30" ca="1">RANK(INDIRECT("'"&amp;_xlfn.CONCAT("alpha ",CB$2)&amp;"'!"&amp;_xlfn.CONCAT(CB$84,$D112)),INDIRECT("'"&amp;_xlfn.CONCAT("alpha ",CB$2)&amp;"'!"&amp;_xlfn.CONCAT("B",$D112)):INDIRECT("'"&amp;_xlfn.CONCAT("alpha ",CB$2)&amp;"'!"&amp;_xlfn.CONCAT("AA",$D112)))</f>
        <v>7</v>
      </c>
      <c r="CC30" s="125" cm="1">
        <f t="array" aca="1" ref="CC30" ca="1">RANK(INDIRECT("'"&amp;_xlfn.CONCAT("alpha ",CC$2)&amp;"'!"&amp;_xlfn.CONCAT(CC$84,$D112)),INDIRECT("'"&amp;_xlfn.CONCAT("alpha ",CC$2)&amp;"'!"&amp;_xlfn.CONCAT("B",$D112)):INDIRECT("'"&amp;_xlfn.CONCAT("alpha ",CC$2)&amp;"'!"&amp;_xlfn.CONCAT("AA",$D112)))</f>
        <v>8</v>
      </c>
      <c r="CD30" s="125" cm="1">
        <f t="array" aca="1" ref="CD30" ca="1">RANK(INDIRECT("'"&amp;_xlfn.CONCAT("alpha ",CD$2)&amp;"'!"&amp;_xlfn.CONCAT(CD$84,$D112)),INDIRECT("'"&amp;_xlfn.CONCAT("alpha ",CD$2)&amp;"'!"&amp;_xlfn.CONCAT("B",$D112)):INDIRECT("'"&amp;_xlfn.CONCAT("alpha ",CD$2)&amp;"'!"&amp;_xlfn.CONCAT("AA",$D112)))</f>
        <v>17</v>
      </c>
      <c r="CE30" s="143" cm="1">
        <f t="array" aca="1" ref="CE30" ca="1">RANK(INDIRECT("'"&amp;_xlfn.CONCAT("alpha ",CE$2)&amp;"'!"&amp;_xlfn.CONCAT(CE$84,$D112)),INDIRECT("'"&amp;_xlfn.CONCAT("alpha ",CE$2)&amp;"'!"&amp;_xlfn.CONCAT("B",$D112)):INDIRECT("'"&amp;_xlfn.CONCAT("alpha ",CE$2)&amp;"'!"&amp;_xlfn.CONCAT("AA",$D112)))</f>
        <v>18</v>
      </c>
      <c r="CF30" s="136" cm="1">
        <f t="array" aca="1" ref="CF30" ca="1">RANK(INDIRECT("'"&amp;_xlfn.CONCAT("alpha ",CF$2)&amp;"'!"&amp;_xlfn.CONCAT(CF$84,$D112)),INDIRECT("'"&amp;_xlfn.CONCAT("alpha ",CF$2)&amp;"'!"&amp;_xlfn.CONCAT("B",$D112)):INDIRECT("'"&amp;_xlfn.CONCAT("alpha ",CF$2)&amp;"'!"&amp;_xlfn.CONCAT("AA",$D112)))</f>
        <v>15</v>
      </c>
      <c r="CG30" s="125" cm="1">
        <f t="array" aca="1" ref="CG30" ca="1">RANK(INDIRECT("'"&amp;_xlfn.CONCAT("alpha ",CG$2)&amp;"'!"&amp;_xlfn.CONCAT(CG$84,$D112)),INDIRECT("'"&amp;_xlfn.CONCAT("alpha ",CG$2)&amp;"'!"&amp;_xlfn.CONCAT("B",$D112)):INDIRECT("'"&amp;_xlfn.CONCAT("alpha ",CG$2)&amp;"'!"&amp;_xlfn.CONCAT("AA",$D112)))</f>
        <v>15</v>
      </c>
      <c r="CH30" s="125" cm="1">
        <f t="array" aca="1" ref="CH30" ca="1">RANK(INDIRECT("'"&amp;_xlfn.CONCAT("alpha ",CH$2)&amp;"'!"&amp;_xlfn.CONCAT(CH$84,$D112)),INDIRECT("'"&amp;_xlfn.CONCAT("alpha ",CH$2)&amp;"'!"&amp;_xlfn.CONCAT("B",$D112)):INDIRECT("'"&amp;_xlfn.CONCAT("alpha ",CH$2)&amp;"'!"&amp;_xlfn.CONCAT("AA",$D112)))</f>
        <v>6</v>
      </c>
      <c r="CI30" s="143" cm="1">
        <f t="array" aca="1" ref="CI30" ca="1">RANK(INDIRECT("'"&amp;_xlfn.CONCAT("alpha ",CI$2)&amp;"'!"&amp;_xlfn.CONCAT(CI$84,$D112)),INDIRECT("'"&amp;_xlfn.CONCAT("alpha ",CI$2)&amp;"'!"&amp;_xlfn.CONCAT("B",$D112)):INDIRECT("'"&amp;_xlfn.CONCAT("alpha ",CI$2)&amp;"'!"&amp;_xlfn.CONCAT("AA",$D112)))</f>
        <v>8</v>
      </c>
      <c r="CJ30" s="136" cm="1">
        <f t="array" aca="1" ref="CJ30" ca="1">RANK(INDIRECT("'"&amp;_xlfn.CONCAT("alpha ",CJ$2)&amp;"'!"&amp;_xlfn.CONCAT(CJ$84,$D112)),INDIRECT("'"&amp;_xlfn.CONCAT("alpha ",CJ$2)&amp;"'!"&amp;_xlfn.CONCAT("B",$D112)):INDIRECT("'"&amp;_xlfn.CONCAT("alpha ",CJ$2)&amp;"'!"&amp;_xlfn.CONCAT("AA",$D112)))</f>
        <v>25</v>
      </c>
      <c r="CK30" s="125" cm="1">
        <f t="array" aca="1" ref="CK30" ca="1">RANK(INDIRECT("'"&amp;_xlfn.CONCAT("alpha ",CK$2)&amp;"'!"&amp;_xlfn.CONCAT(CK$84,$D112)),INDIRECT("'"&amp;_xlfn.CONCAT("alpha ",CK$2)&amp;"'!"&amp;_xlfn.CONCAT("B",$D112)):INDIRECT("'"&amp;_xlfn.CONCAT("alpha ",CK$2)&amp;"'!"&amp;_xlfn.CONCAT("AA",$D112)))</f>
        <v>24</v>
      </c>
      <c r="CL30" s="125" cm="1">
        <f t="array" aca="1" ref="CL30" ca="1">RANK(INDIRECT("'"&amp;_xlfn.CONCAT("alpha ",CL$2)&amp;"'!"&amp;_xlfn.CONCAT(CL$84,$D112)),INDIRECT("'"&amp;_xlfn.CONCAT("alpha ",CL$2)&amp;"'!"&amp;_xlfn.CONCAT("B",$D112)):INDIRECT("'"&amp;_xlfn.CONCAT("alpha ",CL$2)&amp;"'!"&amp;_xlfn.CONCAT("AA",$D112)))</f>
        <v>23</v>
      </c>
      <c r="CM30" s="143" cm="1">
        <f t="array" aca="1" ref="CM30" ca="1">RANK(INDIRECT("'"&amp;_xlfn.CONCAT("alpha ",CM$2)&amp;"'!"&amp;_xlfn.CONCAT(CM$84,$D112)),INDIRECT("'"&amp;_xlfn.CONCAT("alpha ",CM$2)&amp;"'!"&amp;_xlfn.CONCAT("B",$D112)):INDIRECT("'"&amp;_xlfn.CONCAT("alpha ",CM$2)&amp;"'!"&amp;_xlfn.CONCAT("AA",$D112)))</f>
        <v>20</v>
      </c>
      <c r="CN30" s="136" cm="1">
        <f t="array" aca="1" ref="CN30" ca="1">RANK(INDIRECT("'"&amp;_xlfn.CONCAT("alpha ",CN$2)&amp;"'!"&amp;_xlfn.CONCAT(CN$84,$D112)),INDIRECT("'"&amp;_xlfn.CONCAT("alpha ",CN$2)&amp;"'!"&amp;_xlfn.CONCAT("B",$D112)):INDIRECT("'"&amp;_xlfn.CONCAT("alpha ",CN$2)&amp;"'!"&amp;_xlfn.CONCAT("AA",$D112)))</f>
        <v>8</v>
      </c>
      <c r="CO30" s="125" cm="1">
        <f t="array" aca="1" ref="CO30" ca="1">RANK(INDIRECT("'"&amp;_xlfn.CONCAT("alpha ",CO$2)&amp;"'!"&amp;_xlfn.CONCAT(CO$84,$D112)),INDIRECT("'"&amp;_xlfn.CONCAT("alpha ",CO$2)&amp;"'!"&amp;_xlfn.CONCAT("B",$D112)):INDIRECT("'"&amp;_xlfn.CONCAT("alpha ",CO$2)&amp;"'!"&amp;_xlfn.CONCAT("AA",$D112)))</f>
        <v>7</v>
      </c>
      <c r="CP30" s="125" cm="1">
        <f t="array" aca="1" ref="CP30" ca="1">RANK(INDIRECT("'"&amp;_xlfn.CONCAT("alpha ",CP$2)&amp;"'!"&amp;_xlfn.CONCAT(CP$84,$D112)),INDIRECT("'"&amp;_xlfn.CONCAT("alpha ",CP$2)&amp;"'!"&amp;_xlfn.CONCAT("B",$D112)):INDIRECT("'"&amp;_xlfn.CONCAT("alpha ",CP$2)&amp;"'!"&amp;_xlfn.CONCAT("AA",$D112)))</f>
        <v>13</v>
      </c>
      <c r="CQ30" s="134" cm="1">
        <f t="array" aca="1" ref="CQ30" ca="1">RANK(INDIRECT("'"&amp;_xlfn.CONCAT("alpha ",CQ$2)&amp;"'!"&amp;_xlfn.CONCAT(CQ$84,$D112)),INDIRECT("'"&amp;_xlfn.CONCAT("alpha ",CQ$2)&amp;"'!"&amp;_xlfn.CONCAT("B",$D112)):INDIRECT("'"&amp;_xlfn.CONCAT("alpha ",CQ$2)&amp;"'!"&amp;_xlfn.CONCAT("AA",$D112)))</f>
        <v>12</v>
      </c>
      <c r="CR30" s="142" cm="1">
        <f t="array" aca="1" ref="CR30" ca="1">RANK(INDIRECT("'"&amp;_xlfn.CONCAT("alpha ",CR$2)&amp;"'!"&amp;_xlfn.CONCAT(CR$84,$D112)),INDIRECT("'"&amp;_xlfn.CONCAT("alpha ",CR$2)&amp;"'!"&amp;_xlfn.CONCAT("B",$D112)):INDIRECT("'"&amp;_xlfn.CONCAT("alpha ",CR$2)&amp;"'!"&amp;_xlfn.CONCAT("AA",$D112)))</f>
        <v>13</v>
      </c>
      <c r="CS30" s="125" cm="1">
        <f t="array" aca="1" ref="CS30" ca="1">RANK(INDIRECT("'"&amp;_xlfn.CONCAT("alpha ",CS$2)&amp;"'!"&amp;_xlfn.CONCAT(CS$84,$D112)),INDIRECT("'"&amp;_xlfn.CONCAT("alpha ",CS$2)&amp;"'!"&amp;_xlfn.CONCAT("B",$D112)):INDIRECT("'"&amp;_xlfn.CONCAT("alpha ",CS$2)&amp;"'!"&amp;_xlfn.CONCAT("AA",$D112)))</f>
        <v>16</v>
      </c>
      <c r="CT30" s="125" cm="1">
        <f t="array" aca="1" ref="CT30" ca="1">RANK(INDIRECT("'"&amp;_xlfn.CONCAT("alpha ",CT$2)&amp;"'!"&amp;_xlfn.CONCAT(CT$84,$D112)),INDIRECT("'"&amp;_xlfn.CONCAT("alpha ",CT$2)&amp;"'!"&amp;_xlfn.CONCAT("B",$D112)):INDIRECT("'"&amp;_xlfn.CONCAT("alpha ",CT$2)&amp;"'!"&amp;_xlfn.CONCAT("AA",$D112)))</f>
        <v>7</v>
      </c>
      <c r="CU30" s="143" cm="1">
        <f t="array" aca="1" ref="CU30" ca="1">RANK(INDIRECT("'"&amp;_xlfn.CONCAT("alpha ",CU$2)&amp;"'!"&amp;_xlfn.CONCAT(CU$84,$D112)),INDIRECT("'"&amp;_xlfn.CONCAT("alpha ",CU$2)&amp;"'!"&amp;_xlfn.CONCAT("B",$D112)):INDIRECT("'"&amp;_xlfn.CONCAT("alpha ",CU$2)&amp;"'!"&amp;_xlfn.CONCAT("AA",$D112)))</f>
        <v>9</v>
      </c>
      <c r="CV30" s="136" cm="1">
        <f t="array" aca="1" ref="CV30" ca="1">RANK(INDIRECT("'"&amp;_xlfn.CONCAT("alpha ",CV$2)&amp;"'!"&amp;_xlfn.CONCAT(CV$84,$D112)),INDIRECT("'"&amp;_xlfn.CONCAT("alpha ",CV$2)&amp;"'!"&amp;_xlfn.CONCAT("B",$D112)):INDIRECT("'"&amp;_xlfn.CONCAT("alpha ",CV$2)&amp;"'!"&amp;_xlfn.CONCAT("AA",$D112)))</f>
        <v>26</v>
      </c>
      <c r="CW30" s="125" cm="1">
        <f t="array" aca="1" ref="CW30" ca="1">RANK(INDIRECT("'"&amp;_xlfn.CONCAT("alpha ",CW$2)&amp;"'!"&amp;_xlfn.CONCAT(CW$84,$D112)),INDIRECT("'"&amp;_xlfn.CONCAT("alpha ",CW$2)&amp;"'!"&amp;_xlfn.CONCAT("B",$D112)):INDIRECT("'"&amp;_xlfn.CONCAT("alpha ",CW$2)&amp;"'!"&amp;_xlfn.CONCAT("AA",$D112)))</f>
        <v>23</v>
      </c>
      <c r="CX30" s="125" cm="1">
        <f t="array" aca="1" ref="CX30" ca="1">RANK(INDIRECT("'"&amp;_xlfn.CONCAT("alpha ",CX$2)&amp;"'!"&amp;_xlfn.CONCAT(CX$84,$D112)),INDIRECT("'"&amp;_xlfn.CONCAT("alpha ",CX$2)&amp;"'!"&amp;_xlfn.CONCAT("B",$D112)):INDIRECT("'"&amp;_xlfn.CONCAT("alpha ",CX$2)&amp;"'!"&amp;_xlfn.CONCAT("AA",$D112)))</f>
        <v>26</v>
      </c>
      <c r="CY30" s="143" cm="1">
        <f t="array" aca="1" ref="CY30" ca="1">RANK(INDIRECT("'"&amp;_xlfn.CONCAT("alpha ",CY$2)&amp;"'!"&amp;_xlfn.CONCAT(CY$84,$D112)),INDIRECT("'"&amp;_xlfn.CONCAT("alpha ",CY$2)&amp;"'!"&amp;_xlfn.CONCAT("B",$D112)):INDIRECT("'"&amp;_xlfn.CONCAT("alpha ",CY$2)&amp;"'!"&amp;_xlfn.CONCAT("AA",$D112)))</f>
        <v>24</v>
      </c>
      <c r="CZ30" s="136" cm="1">
        <f t="array" aca="1" ref="CZ30" ca="1">RANK(INDIRECT("'"&amp;_xlfn.CONCAT("alpha ",CZ$2)&amp;"'!"&amp;_xlfn.CONCAT(CZ$84,$D112)),INDIRECT("'"&amp;_xlfn.CONCAT("alpha ",CZ$2)&amp;"'!"&amp;_xlfn.CONCAT("B",$D112)):INDIRECT("'"&amp;_xlfn.CONCAT("alpha ",CZ$2)&amp;"'!"&amp;_xlfn.CONCAT("AA",$D112)))</f>
        <v>3</v>
      </c>
      <c r="DA30" s="148" cm="1">
        <f t="array" aca="1" ref="DA30" ca="1">RANK(INDIRECT("'"&amp;_xlfn.CONCAT("alpha ",DA$2)&amp;"'!"&amp;_xlfn.CONCAT(DA$84,$D112)),INDIRECT("'"&amp;_xlfn.CONCAT("alpha ",DA$2)&amp;"'!"&amp;_xlfn.CONCAT("B",$D112)):INDIRECT("'"&amp;_xlfn.CONCAT("alpha ",DA$2)&amp;"'!"&amp;_xlfn.CONCAT("AA",$D112)))</f>
        <v>4</v>
      </c>
      <c r="DB30" s="148" cm="1">
        <f t="array" aca="1" ref="DB30" ca="1">RANK(INDIRECT("'"&amp;_xlfn.CONCAT("alpha ",DB$2)&amp;"'!"&amp;_xlfn.CONCAT(DB$84,$D112)),INDIRECT("'"&amp;_xlfn.CONCAT("alpha ",DB$2)&amp;"'!"&amp;_xlfn.CONCAT("B",$D112)):INDIRECT("'"&amp;_xlfn.CONCAT("alpha ",DB$2)&amp;"'!"&amp;_xlfn.CONCAT("AA",$D112)))</f>
        <v>18</v>
      </c>
      <c r="DC30" s="149" cm="1">
        <f t="array" aca="1" ref="DC30" ca="1">RANK(INDIRECT("'"&amp;_xlfn.CONCAT("alpha ",DC$2)&amp;"'!"&amp;_xlfn.CONCAT(DC$84,$D112)),INDIRECT("'"&amp;_xlfn.CONCAT("alpha ",DC$2)&amp;"'!"&amp;_xlfn.CONCAT("B",$D112)):INDIRECT("'"&amp;_xlfn.CONCAT("alpha ",DC$2)&amp;"'!"&amp;_xlfn.CONCAT("AA",$D112)))</f>
        <v>17</v>
      </c>
    </row>
    <row r="31" spans="1:107" ht="90" customHeight="1" x14ac:dyDescent="0.25">
      <c r="A31" s="22" t="str">
        <f>formatting!C30</f>
        <v>Kit Tab</v>
      </c>
      <c r="B31" s="23" t="str">
        <f>formatting!D30</f>
        <v>T21</v>
      </c>
      <c r="C31" s="134"/>
      <c r="D31" s="142" cm="1">
        <f t="array" aca="1" ref="D31" ca="1">RANK(INDIRECT("'"&amp;_xlfn.CONCAT("alpha ",D$2)&amp;"'!"&amp;_xlfn.CONCAT(D$84,$D113)),INDIRECT("'"&amp;_xlfn.CONCAT("alpha ",D$2)&amp;"'!"&amp;_xlfn.CONCAT("B",$D113)):INDIRECT("'"&amp;_xlfn.CONCAT("alpha ",D$2)&amp;"'!"&amp;_xlfn.CONCAT("AA",$D113)))</f>
        <v>2</v>
      </c>
      <c r="E31" s="136" cm="1">
        <f t="array" aca="1" ref="E31" ca="1">RANK(INDIRECT("'"&amp;_xlfn.CONCAT("alpha ",E$2)&amp;"'!"&amp;_xlfn.CONCAT(E$84,$D113)),INDIRECT("'"&amp;_xlfn.CONCAT("alpha ",E$2)&amp;"'!"&amp;_xlfn.CONCAT("B",$D113)):INDIRECT("'"&amp;_xlfn.CONCAT("alpha ",E$2)&amp;"'!"&amp;_xlfn.CONCAT("AA",$D113)))</f>
        <v>2</v>
      </c>
      <c r="F31" s="136" cm="1">
        <f t="array" aca="1" ref="F31" ca="1">RANK(INDIRECT("'"&amp;_xlfn.CONCAT("alpha ",F$2)&amp;"'!"&amp;_xlfn.CONCAT(F$84,$D113)),INDIRECT("'"&amp;_xlfn.CONCAT("alpha ",F$2)&amp;"'!"&amp;_xlfn.CONCAT("B",$D113)):INDIRECT("'"&amp;_xlfn.CONCAT("alpha ",F$2)&amp;"'!"&amp;_xlfn.CONCAT("AA",$D113)))</f>
        <v>2</v>
      </c>
      <c r="G31" s="154" cm="1">
        <f t="array" aca="1" ref="G31" ca="1">RANK(INDIRECT("'"&amp;_xlfn.CONCAT("alpha ",G$2)&amp;"'!"&amp;_xlfn.CONCAT(G$84,$D113)),INDIRECT("'"&amp;_xlfn.CONCAT("alpha ",G$2)&amp;"'!"&amp;_xlfn.CONCAT("B",$D113)):INDIRECT("'"&amp;_xlfn.CONCAT("alpha ",G$2)&amp;"'!"&amp;_xlfn.CONCAT("AA",$D113)))</f>
        <v>2</v>
      </c>
      <c r="H31" s="142" cm="1">
        <f t="array" aca="1" ref="H31" ca="1">RANK(INDIRECT("'"&amp;_xlfn.CONCAT("alpha ",H$2)&amp;"'!"&amp;_xlfn.CONCAT(H$84,$D113)),INDIRECT("'"&amp;_xlfn.CONCAT("alpha ",H$2)&amp;"'!"&amp;_xlfn.CONCAT("B",$D113)):INDIRECT("'"&amp;_xlfn.CONCAT("alpha ",H$2)&amp;"'!"&amp;_xlfn.CONCAT("AA",$D113)))</f>
        <v>2</v>
      </c>
      <c r="I31" s="125" cm="1">
        <f t="array" aca="1" ref="I31" ca="1">RANK(INDIRECT("'"&amp;_xlfn.CONCAT("alpha ",I$2)&amp;"'!"&amp;_xlfn.CONCAT(I$84,$D113)),INDIRECT("'"&amp;_xlfn.CONCAT("alpha ",I$2)&amp;"'!"&amp;_xlfn.CONCAT("B",$D113)):INDIRECT("'"&amp;_xlfn.CONCAT("alpha ",I$2)&amp;"'!"&amp;_xlfn.CONCAT("AA",$D113)))</f>
        <v>2</v>
      </c>
      <c r="J31" s="125" cm="1">
        <f t="array" aca="1" ref="J31" ca="1">RANK(INDIRECT("'"&amp;_xlfn.CONCAT("alpha ",J$2)&amp;"'!"&amp;_xlfn.CONCAT(J$84,$D113)),INDIRECT("'"&amp;_xlfn.CONCAT("alpha ",J$2)&amp;"'!"&amp;_xlfn.CONCAT("B",$D113)):INDIRECT("'"&amp;_xlfn.CONCAT("alpha ",J$2)&amp;"'!"&amp;_xlfn.CONCAT("AA",$D113)))</f>
        <v>2</v>
      </c>
      <c r="K31" s="143" cm="1">
        <f t="array" aca="1" ref="K31" ca="1">RANK(INDIRECT("'"&amp;_xlfn.CONCAT("alpha ",K$2)&amp;"'!"&amp;_xlfn.CONCAT(K$84,$D113)),INDIRECT("'"&amp;_xlfn.CONCAT("alpha ",K$2)&amp;"'!"&amp;_xlfn.CONCAT("B",$D113)):INDIRECT("'"&amp;_xlfn.CONCAT("alpha ",K$2)&amp;"'!"&amp;_xlfn.CONCAT("AA",$D113)))</f>
        <v>2</v>
      </c>
      <c r="L31" s="136" cm="1">
        <f t="array" aca="1" ref="L31" ca="1">RANK(INDIRECT("'"&amp;_xlfn.CONCAT("alpha ",L$2)&amp;"'!"&amp;_xlfn.CONCAT(L$84,$D113)),INDIRECT("'"&amp;_xlfn.CONCAT("alpha ",L$2)&amp;"'!"&amp;_xlfn.CONCAT("B",$D113)):INDIRECT("'"&amp;_xlfn.CONCAT("alpha ",L$2)&amp;"'!"&amp;_xlfn.CONCAT("AA",$D113)))</f>
        <v>2</v>
      </c>
      <c r="M31" s="125" cm="1">
        <f t="array" aca="1" ref="M31" ca="1">RANK(INDIRECT("'"&amp;_xlfn.CONCAT("alpha ",M$2)&amp;"'!"&amp;_xlfn.CONCAT(M$84,$D113)),INDIRECT("'"&amp;_xlfn.CONCAT("alpha ",M$2)&amp;"'!"&amp;_xlfn.CONCAT("B",$D113)):INDIRECT("'"&amp;_xlfn.CONCAT("alpha ",M$2)&amp;"'!"&amp;_xlfn.CONCAT("AA",$D113)))</f>
        <v>2</v>
      </c>
      <c r="N31" s="125" cm="1">
        <f t="array" aca="1" ref="N31" ca="1">RANK(INDIRECT("'"&amp;_xlfn.CONCAT("alpha ",N$2)&amp;"'!"&amp;_xlfn.CONCAT(N$84,$D113)),INDIRECT("'"&amp;_xlfn.CONCAT("alpha ",N$2)&amp;"'!"&amp;_xlfn.CONCAT("B",$D113)):INDIRECT("'"&amp;_xlfn.CONCAT("alpha ",N$2)&amp;"'!"&amp;_xlfn.CONCAT("AA",$D113)))</f>
        <v>2</v>
      </c>
      <c r="O31" s="143" cm="1">
        <f t="array" aca="1" ref="O31" ca="1">RANK(INDIRECT("'"&amp;_xlfn.CONCAT("alpha ",O$2)&amp;"'!"&amp;_xlfn.CONCAT(O$84,$D113)),INDIRECT("'"&amp;_xlfn.CONCAT("alpha ",O$2)&amp;"'!"&amp;_xlfn.CONCAT("B",$D113)):INDIRECT("'"&amp;_xlfn.CONCAT("alpha ",O$2)&amp;"'!"&amp;_xlfn.CONCAT("AA",$D113)))</f>
        <v>2</v>
      </c>
      <c r="P31" s="136" cm="1">
        <f t="array" aca="1" ref="P31" ca="1">RANK(INDIRECT("'"&amp;_xlfn.CONCAT("alpha ",P$2)&amp;"'!"&amp;_xlfn.CONCAT(P$84,$D113)),INDIRECT("'"&amp;_xlfn.CONCAT("alpha ",P$2)&amp;"'!"&amp;_xlfn.CONCAT("B",$D113)):INDIRECT("'"&amp;_xlfn.CONCAT("alpha ",P$2)&amp;"'!"&amp;_xlfn.CONCAT("AA",$D113)))</f>
        <v>2</v>
      </c>
      <c r="Q31" s="125" cm="1">
        <f t="array" aca="1" ref="Q31" ca="1">RANK(INDIRECT("'"&amp;_xlfn.CONCAT("alpha ",Q$2)&amp;"'!"&amp;_xlfn.CONCAT(Q$84,$D113)),INDIRECT("'"&amp;_xlfn.CONCAT("alpha ",Q$2)&amp;"'!"&amp;_xlfn.CONCAT("B",$D113)):INDIRECT("'"&amp;_xlfn.CONCAT("alpha ",Q$2)&amp;"'!"&amp;_xlfn.CONCAT("AA",$D113)))</f>
        <v>2</v>
      </c>
      <c r="R31" s="125" cm="1">
        <f t="array" aca="1" ref="R31" ca="1">RANK(INDIRECT("'"&amp;_xlfn.CONCAT("alpha ",R$2)&amp;"'!"&amp;_xlfn.CONCAT(R$84,$D113)),INDIRECT("'"&amp;_xlfn.CONCAT("alpha ",R$2)&amp;"'!"&amp;_xlfn.CONCAT("B",$D113)):INDIRECT("'"&amp;_xlfn.CONCAT("alpha ",R$2)&amp;"'!"&amp;_xlfn.CONCAT("AA",$D113)))</f>
        <v>2</v>
      </c>
      <c r="S31" s="143" cm="1">
        <f t="array" aca="1" ref="S31" ca="1">RANK(INDIRECT("'"&amp;_xlfn.CONCAT("alpha ",S$2)&amp;"'!"&amp;_xlfn.CONCAT(S$84,$D113)),INDIRECT("'"&amp;_xlfn.CONCAT("alpha ",S$2)&amp;"'!"&amp;_xlfn.CONCAT("B",$D113)):INDIRECT("'"&amp;_xlfn.CONCAT("alpha ",S$2)&amp;"'!"&amp;_xlfn.CONCAT("AA",$D113)))</f>
        <v>2</v>
      </c>
      <c r="T31" s="136" cm="1">
        <f t="array" aca="1" ref="T31" ca="1">RANK(INDIRECT("'"&amp;_xlfn.CONCAT("alpha ",T$2)&amp;"'!"&amp;_xlfn.CONCAT(T$84,$D113)),INDIRECT("'"&amp;_xlfn.CONCAT("alpha ",T$2)&amp;"'!"&amp;_xlfn.CONCAT("B",$D113)):INDIRECT("'"&amp;_xlfn.CONCAT("alpha ",T$2)&amp;"'!"&amp;_xlfn.CONCAT("AA",$D113)))</f>
        <v>2</v>
      </c>
      <c r="U31" s="125" cm="1">
        <f t="array" aca="1" ref="U31" ca="1">RANK(INDIRECT("'"&amp;_xlfn.CONCAT("alpha ",U$2)&amp;"'!"&amp;_xlfn.CONCAT(U$84,$D113)),INDIRECT("'"&amp;_xlfn.CONCAT("alpha ",U$2)&amp;"'!"&amp;_xlfn.CONCAT("B",$D113)):INDIRECT("'"&amp;_xlfn.CONCAT("alpha ",U$2)&amp;"'!"&amp;_xlfn.CONCAT("AA",$D113)))</f>
        <v>2</v>
      </c>
      <c r="V31" s="125" cm="1">
        <f t="array" aca="1" ref="V31" ca="1">RANK(INDIRECT("'"&amp;_xlfn.CONCAT("alpha ",V$2)&amp;"'!"&amp;_xlfn.CONCAT(V$84,$D113)),INDIRECT("'"&amp;_xlfn.CONCAT("alpha ",V$2)&amp;"'!"&amp;_xlfn.CONCAT("B",$D113)):INDIRECT("'"&amp;_xlfn.CONCAT("alpha ",V$2)&amp;"'!"&amp;_xlfn.CONCAT("AA",$D113)))</f>
        <v>2</v>
      </c>
      <c r="W31" s="143" cm="1">
        <f t="array" aca="1" ref="W31" ca="1">RANK(INDIRECT("'"&amp;_xlfn.CONCAT("alpha ",W$2)&amp;"'!"&amp;_xlfn.CONCAT(W$84,$D113)),INDIRECT("'"&amp;_xlfn.CONCAT("alpha ",W$2)&amp;"'!"&amp;_xlfn.CONCAT("B",$D113)):INDIRECT("'"&amp;_xlfn.CONCAT("alpha ",W$2)&amp;"'!"&amp;_xlfn.CONCAT("AA",$D113)))</f>
        <v>2</v>
      </c>
      <c r="X31" s="136" cm="1">
        <f t="array" aca="1" ref="X31" ca="1">RANK(INDIRECT("'"&amp;_xlfn.CONCAT("alpha ",X$2)&amp;"'!"&amp;_xlfn.CONCAT(X$84,$D113)),INDIRECT("'"&amp;_xlfn.CONCAT("alpha ",X$2)&amp;"'!"&amp;_xlfn.CONCAT("B",$D113)):INDIRECT("'"&amp;_xlfn.CONCAT("alpha ",X$2)&amp;"'!"&amp;_xlfn.CONCAT("AA",$D113)))</f>
        <v>2</v>
      </c>
      <c r="Y31" s="125" cm="1">
        <f t="array" aca="1" ref="Y31" ca="1">RANK(INDIRECT("'"&amp;_xlfn.CONCAT("alpha ",Y$2)&amp;"'!"&amp;_xlfn.CONCAT(Y$84,$D113)),INDIRECT("'"&amp;_xlfn.CONCAT("alpha ",Y$2)&amp;"'!"&amp;_xlfn.CONCAT("B",$D113)):INDIRECT("'"&amp;_xlfn.CONCAT("alpha ",Y$2)&amp;"'!"&amp;_xlfn.CONCAT("AA",$D113)))</f>
        <v>2</v>
      </c>
      <c r="Z31" s="125" cm="1">
        <f t="array" aca="1" ref="Z31" ca="1">RANK(INDIRECT("'"&amp;_xlfn.CONCAT("alpha ",Z$2)&amp;"'!"&amp;_xlfn.CONCAT(Z$84,$D113)),INDIRECT("'"&amp;_xlfn.CONCAT("alpha ",Z$2)&amp;"'!"&amp;_xlfn.CONCAT("B",$D113)):INDIRECT("'"&amp;_xlfn.CONCAT("alpha ",Z$2)&amp;"'!"&amp;_xlfn.CONCAT("AA",$D113)))</f>
        <v>2</v>
      </c>
      <c r="AA31" s="143" cm="1">
        <f t="array" aca="1" ref="AA31" ca="1">RANK(INDIRECT("'"&amp;_xlfn.CONCAT("alpha ",AA$2)&amp;"'!"&amp;_xlfn.CONCAT(AA$84,$D113)),INDIRECT("'"&amp;_xlfn.CONCAT("alpha ",AA$2)&amp;"'!"&amp;_xlfn.CONCAT("B",$D113)):INDIRECT("'"&amp;_xlfn.CONCAT("alpha ",AA$2)&amp;"'!"&amp;_xlfn.CONCAT("AA",$D113)))</f>
        <v>2</v>
      </c>
      <c r="AB31" s="136" cm="1">
        <f t="array" aca="1" ref="AB31" ca="1">RANK(INDIRECT("'"&amp;_xlfn.CONCAT("alpha ",AB$2)&amp;"'!"&amp;_xlfn.CONCAT(AB$84,$D113)),INDIRECT("'"&amp;_xlfn.CONCAT("alpha ",AB$2)&amp;"'!"&amp;_xlfn.CONCAT("B",$D113)):INDIRECT("'"&amp;_xlfn.CONCAT("alpha ",AB$2)&amp;"'!"&amp;_xlfn.CONCAT("AA",$D113)))</f>
        <v>2</v>
      </c>
      <c r="AC31" s="125" cm="1">
        <f t="array" aca="1" ref="AC31" ca="1">RANK(INDIRECT("'"&amp;_xlfn.CONCAT("alpha ",AC$2)&amp;"'!"&amp;_xlfn.CONCAT(AC$84,$D113)),INDIRECT("'"&amp;_xlfn.CONCAT("alpha ",AC$2)&amp;"'!"&amp;_xlfn.CONCAT("B",$D113)):INDIRECT("'"&amp;_xlfn.CONCAT("alpha ",AC$2)&amp;"'!"&amp;_xlfn.CONCAT("AA",$D113)))</f>
        <v>2</v>
      </c>
      <c r="AD31" s="125" cm="1">
        <f t="array" aca="1" ref="AD31" ca="1">RANK(INDIRECT("'"&amp;_xlfn.CONCAT("alpha ",AD$2)&amp;"'!"&amp;_xlfn.CONCAT(AD$84,$D113)),INDIRECT("'"&amp;_xlfn.CONCAT("alpha ",AD$2)&amp;"'!"&amp;_xlfn.CONCAT("B",$D113)):INDIRECT("'"&amp;_xlfn.CONCAT("alpha ",AD$2)&amp;"'!"&amp;_xlfn.CONCAT("AA",$D113)))</f>
        <v>2</v>
      </c>
      <c r="AE31" s="143" cm="1">
        <f t="array" aca="1" ref="AE31" ca="1">RANK(INDIRECT("'"&amp;_xlfn.CONCAT("alpha ",AE$2)&amp;"'!"&amp;_xlfn.CONCAT(AE$84,$D113)),INDIRECT("'"&amp;_xlfn.CONCAT("alpha ",AE$2)&amp;"'!"&amp;_xlfn.CONCAT("B",$D113)):INDIRECT("'"&amp;_xlfn.CONCAT("alpha ",AE$2)&amp;"'!"&amp;_xlfn.CONCAT("AA",$D113)))</f>
        <v>2</v>
      </c>
      <c r="AF31" s="136" cm="1">
        <f t="array" aca="1" ref="AF31" ca="1">RANK(INDIRECT("'"&amp;_xlfn.CONCAT("alpha ",AF$2)&amp;"'!"&amp;_xlfn.CONCAT(AF$84,$D113)),INDIRECT("'"&amp;_xlfn.CONCAT("alpha ",AF$2)&amp;"'!"&amp;_xlfn.CONCAT("B",$D113)):INDIRECT("'"&amp;_xlfn.CONCAT("alpha ",AF$2)&amp;"'!"&amp;_xlfn.CONCAT("AA",$D113)))</f>
        <v>2</v>
      </c>
      <c r="AG31" s="125" cm="1">
        <f t="array" aca="1" ref="AG31" ca="1">RANK(INDIRECT("'"&amp;_xlfn.CONCAT("alpha ",AG$2)&amp;"'!"&amp;_xlfn.CONCAT(AG$84,$D113)),INDIRECT("'"&amp;_xlfn.CONCAT("alpha ",AG$2)&amp;"'!"&amp;_xlfn.CONCAT("B",$D113)):INDIRECT("'"&amp;_xlfn.CONCAT("alpha ",AG$2)&amp;"'!"&amp;_xlfn.CONCAT("AA",$D113)))</f>
        <v>2</v>
      </c>
      <c r="AH31" s="125" cm="1">
        <f t="array" aca="1" ref="AH31" ca="1">RANK(INDIRECT("'"&amp;_xlfn.CONCAT("alpha ",AH$2)&amp;"'!"&amp;_xlfn.CONCAT(AH$84,$D113)),INDIRECT("'"&amp;_xlfn.CONCAT("alpha ",AH$2)&amp;"'!"&amp;_xlfn.CONCAT("B",$D113)):INDIRECT("'"&amp;_xlfn.CONCAT("alpha ",AH$2)&amp;"'!"&amp;_xlfn.CONCAT("AA",$D113)))</f>
        <v>2</v>
      </c>
      <c r="AI31" s="143" cm="1">
        <f t="array" aca="1" ref="AI31" ca="1">RANK(INDIRECT("'"&amp;_xlfn.CONCAT("alpha ",AI$2)&amp;"'!"&amp;_xlfn.CONCAT(AI$84,$D113)),INDIRECT("'"&amp;_xlfn.CONCAT("alpha ",AI$2)&amp;"'!"&amp;_xlfn.CONCAT("B",$D113)):INDIRECT("'"&amp;_xlfn.CONCAT("alpha ",AI$2)&amp;"'!"&amp;_xlfn.CONCAT("AA",$D113)))</f>
        <v>2</v>
      </c>
      <c r="AJ31" s="136" cm="1">
        <f t="array" aca="1" ref="AJ31" ca="1">RANK(INDIRECT("'"&amp;_xlfn.CONCAT("alpha ",AJ$2)&amp;"'!"&amp;_xlfn.CONCAT(AJ$84,$D113)),INDIRECT("'"&amp;_xlfn.CONCAT("alpha ",AJ$2)&amp;"'!"&amp;_xlfn.CONCAT("B",$D113)):INDIRECT("'"&amp;_xlfn.CONCAT("alpha ",AJ$2)&amp;"'!"&amp;_xlfn.CONCAT("AA",$D113)))</f>
        <v>1</v>
      </c>
      <c r="AK31" s="125" cm="1">
        <f t="array" aca="1" ref="AK31" ca="1">RANK(INDIRECT("'"&amp;_xlfn.CONCAT("alpha ",AK$2)&amp;"'!"&amp;_xlfn.CONCAT(AK$84,$D113)),INDIRECT("'"&amp;_xlfn.CONCAT("alpha ",AK$2)&amp;"'!"&amp;_xlfn.CONCAT("B",$D113)):INDIRECT("'"&amp;_xlfn.CONCAT("alpha ",AK$2)&amp;"'!"&amp;_xlfn.CONCAT("AA",$D113)))</f>
        <v>1</v>
      </c>
      <c r="AL31" s="125" cm="1">
        <f t="array" aca="1" ref="AL31" ca="1">RANK(INDIRECT("'"&amp;_xlfn.CONCAT("alpha ",AL$2)&amp;"'!"&amp;_xlfn.CONCAT(AL$84,$D113)),INDIRECT("'"&amp;_xlfn.CONCAT("alpha ",AL$2)&amp;"'!"&amp;_xlfn.CONCAT("B",$D113)):INDIRECT("'"&amp;_xlfn.CONCAT("alpha ",AL$2)&amp;"'!"&amp;_xlfn.CONCAT("AA",$D113)))</f>
        <v>1</v>
      </c>
      <c r="AM31" s="143" cm="1">
        <f t="array" aca="1" ref="AM31" ca="1">RANK(INDIRECT("'"&amp;_xlfn.CONCAT("alpha ",AM$2)&amp;"'!"&amp;_xlfn.CONCAT(AM$84,$D113)),INDIRECT("'"&amp;_xlfn.CONCAT("alpha ",AM$2)&amp;"'!"&amp;_xlfn.CONCAT("B",$D113)):INDIRECT("'"&amp;_xlfn.CONCAT("alpha ",AM$2)&amp;"'!"&amp;_xlfn.CONCAT("AA",$D113)))</f>
        <v>1</v>
      </c>
      <c r="AN31" s="136" cm="1">
        <f t="array" aca="1" ref="AN31" ca="1">RANK(INDIRECT("'"&amp;_xlfn.CONCAT("alpha ",AN$2)&amp;"'!"&amp;_xlfn.CONCAT(AN$84,$D113)),INDIRECT("'"&amp;_xlfn.CONCAT("alpha ",AN$2)&amp;"'!"&amp;_xlfn.CONCAT("B",$D113)):INDIRECT("'"&amp;_xlfn.CONCAT("alpha ",AN$2)&amp;"'!"&amp;_xlfn.CONCAT("AA",$D113)))</f>
        <v>2</v>
      </c>
      <c r="AO31" s="125" cm="1">
        <f t="array" aca="1" ref="AO31" ca="1">RANK(INDIRECT("'"&amp;_xlfn.CONCAT("alpha ",AO$2)&amp;"'!"&amp;_xlfn.CONCAT(AO$84,$D113)),INDIRECT("'"&amp;_xlfn.CONCAT("alpha ",AO$2)&amp;"'!"&amp;_xlfn.CONCAT("B",$D113)):INDIRECT("'"&amp;_xlfn.CONCAT("alpha ",AO$2)&amp;"'!"&amp;_xlfn.CONCAT("AA",$D113)))</f>
        <v>2</v>
      </c>
      <c r="AP31" s="125" cm="1">
        <f t="array" aca="1" ref="AP31" ca="1">RANK(INDIRECT("'"&amp;_xlfn.CONCAT("alpha ",AP$2)&amp;"'!"&amp;_xlfn.CONCAT(AP$84,$D113)),INDIRECT("'"&amp;_xlfn.CONCAT("alpha ",AP$2)&amp;"'!"&amp;_xlfn.CONCAT("B",$D113)):INDIRECT("'"&amp;_xlfn.CONCAT("alpha ",AP$2)&amp;"'!"&amp;_xlfn.CONCAT("AA",$D113)))</f>
        <v>2</v>
      </c>
      <c r="AQ31" s="143" cm="1">
        <f t="array" aca="1" ref="AQ31" ca="1">RANK(INDIRECT("'"&amp;_xlfn.CONCAT("alpha ",AQ$2)&amp;"'!"&amp;_xlfn.CONCAT(AQ$84,$D113)),INDIRECT("'"&amp;_xlfn.CONCAT("alpha ",AQ$2)&amp;"'!"&amp;_xlfn.CONCAT("B",$D113)):INDIRECT("'"&amp;_xlfn.CONCAT("alpha ",AQ$2)&amp;"'!"&amp;_xlfn.CONCAT("AA",$D113)))</f>
        <v>2</v>
      </c>
      <c r="AR31" s="136" cm="1">
        <f t="array" aca="1" ref="AR31" ca="1">RANK(INDIRECT("'"&amp;_xlfn.CONCAT("alpha ",AR$2)&amp;"'!"&amp;_xlfn.CONCAT(AR$84,$D113)),INDIRECT("'"&amp;_xlfn.CONCAT("alpha ",AR$2)&amp;"'!"&amp;_xlfn.CONCAT("B",$D113)):INDIRECT("'"&amp;_xlfn.CONCAT("alpha ",AR$2)&amp;"'!"&amp;_xlfn.CONCAT("AA",$D113)))</f>
        <v>2</v>
      </c>
      <c r="AS31" s="125" cm="1">
        <f t="array" aca="1" ref="AS31" ca="1">RANK(INDIRECT("'"&amp;_xlfn.CONCAT("alpha ",AS$2)&amp;"'!"&amp;_xlfn.CONCAT(AS$84,$D113)),INDIRECT("'"&amp;_xlfn.CONCAT("alpha ",AS$2)&amp;"'!"&amp;_xlfn.CONCAT("B",$D113)):INDIRECT("'"&amp;_xlfn.CONCAT("alpha ",AS$2)&amp;"'!"&amp;_xlfn.CONCAT("AA",$D113)))</f>
        <v>2</v>
      </c>
      <c r="AT31" s="125" cm="1">
        <f t="array" aca="1" ref="AT31" ca="1">RANK(INDIRECT("'"&amp;_xlfn.CONCAT("alpha ",AT$2)&amp;"'!"&amp;_xlfn.CONCAT(AT$84,$D113)),INDIRECT("'"&amp;_xlfn.CONCAT("alpha ",AT$2)&amp;"'!"&amp;_xlfn.CONCAT("B",$D113)):INDIRECT("'"&amp;_xlfn.CONCAT("alpha ",AT$2)&amp;"'!"&amp;_xlfn.CONCAT("AA",$D113)))</f>
        <v>2</v>
      </c>
      <c r="AU31" s="143" cm="1">
        <f t="array" aca="1" ref="AU31" ca="1">RANK(INDIRECT("'"&amp;_xlfn.CONCAT("alpha ",AU$2)&amp;"'!"&amp;_xlfn.CONCAT(AU$84,$D113)),INDIRECT("'"&amp;_xlfn.CONCAT("alpha ",AU$2)&amp;"'!"&amp;_xlfn.CONCAT("B",$D113)):INDIRECT("'"&amp;_xlfn.CONCAT("alpha ",AU$2)&amp;"'!"&amp;_xlfn.CONCAT("AA",$D113)))</f>
        <v>2</v>
      </c>
      <c r="AV31" s="136" cm="1">
        <f t="array" aca="1" ref="AV31" ca="1">RANK(INDIRECT("'"&amp;_xlfn.CONCAT("alpha ",AV$2)&amp;"'!"&amp;_xlfn.CONCAT(AV$84,$D113)),INDIRECT("'"&amp;_xlfn.CONCAT("alpha ",AV$2)&amp;"'!"&amp;_xlfn.CONCAT("B",$D113)):INDIRECT("'"&amp;_xlfn.CONCAT("alpha ",AV$2)&amp;"'!"&amp;_xlfn.CONCAT("AA",$D113)))</f>
        <v>2</v>
      </c>
      <c r="AW31" s="125" cm="1">
        <f t="array" aca="1" ref="AW31" ca="1">RANK(INDIRECT("'"&amp;_xlfn.CONCAT("alpha ",AW$2)&amp;"'!"&amp;_xlfn.CONCAT(AW$84,$D113)),INDIRECT("'"&amp;_xlfn.CONCAT("alpha ",AW$2)&amp;"'!"&amp;_xlfn.CONCAT("B",$D113)):INDIRECT("'"&amp;_xlfn.CONCAT("alpha ",AW$2)&amp;"'!"&amp;_xlfn.CONCAT("AA",$D113)))</f>
        <v>2</v>
      </c>
      <c r="AX31" s="125" cm="1">
        <f t="array" aca="1" ref="AX31" ca="1">RANK(INDIRECT("'"&amp;_xlfn.CONCAT("alpha ",AX$2)&amp;"'!"&amp;_xlfn.CONCAT(AX$84,$D113)),INDIRECT("'"&amp;_xlfn.CONCAT("alpha ",AX$2)&amp;"'!"&amp;_xlfn.CONCAT("B",$D113)):INDIRECT("'"&amp;_xlfn.CONCAT("alpha ",AX$2)&amp;"'!"&amp;_xlfn.CONCAT("AA",$D113)))</f>
        <v>2</v>
      </c>
      <c r="AY31" s="143" cm="1">
        <f t="array" aca="1" ref="AY31" ca="1">RANK(INDIRECT("'"&amp;_xlfn.CONCAT("alpha ",AY$2)&amp;"'!"&amp;_xlfn.CONCAT(AY$84,$D113)),INDIRECT("'"&amp;_xlfn.CONCAT("alpha ",AY$2)&amp;"'!"&amp;_xlfn.CONCAT("B",$D113)):INDIRECT("'"&amp;_xlfn.CONCAT("alpha ",AY$2)&amp;"'!"&amp;_xlfn.CONCAT("AA",$D113)))</f>
        <v>2</v>
      </c>
      <c r="AZ31" s="136" cm="1">
        <f t="array" aca="1" ref="AZ31" ca="1">RANK(INDIRECT("'"&amp;_xlfn.CONCAT("alpha ",AZ$2)&amp;"'!"&amp;_xlfn.CONCAT(AZ$84,$D113)),INDIRECT("'"&amp;_xlfn.CONCAT("alpha ",AZ$2)&amp;"'!"&amp;_xlfn.CONCAT("B",$D113)):INDIRECT("'"&amp;_xlfn.CONCAT("alpha ",AZ$2)&amp;"'!"&amp;_xlfn.CONCAT("AA",$D113)))</f>
        <v>2</v>
      </c>
      <c r="BA31" s="125" cm="1">
        <f t="array" aca="1" ref="BA31" ca="1">RANK(INDIRECT("'"&amp;_xlfn.CONCAT("alpha ",BA$2)&amp;"'!"&amp;_xlfn.CONCAT(BA$84,$D113)),INDIRECT("'"&amp;_xlfn.CONCAT("alpha ",BA$2)&amp;"'!"&amp;_xlfn.CONCAT("B",$D113)):INDIRECT("'"&amp;_xlfn.CONCAT("alpha ",BA$2)&amp;"'!"&amp;_xlfn.CONCAT("AA",$D113)))</f>
        <v>2</v>
      </c>
      <c r="BB31" s="125" cm="1">
        <f t="array" aca="1" ref="BB31" ca="1">RANK(INDIRECT("'"&amp;_xlfn.CONCAT("alpha ",BB$2)&amp;"'!"&amp;_xlfn.CONCAT(BB$84,$D113)),INDIRECT("'"&amp;_xlfn.CONCAT("alpha ",BB$2)&amp;"'!"&amp;_xlfn.CONCAT("B",$D113)):INDIRECT("'"&amp;_xlfn.CONCAT("alpha ",BB$2)&amp;"'!"&amp;_xlfn.CONCAT("AA",$D113)))</f>
        <v>2</v>
      </c>
      <c r="BC31" s="143" cm="1">
        <f t="array" aca="1" ref="BC31" ca="1">RANK(INDIRECT("'"&amp;_xlfn.CONCAT("alpha ",BC$2)&amp;"'!"&amp;_xlfn.CONCAT(BC$84,$D113)),INDIRECT("'"&amp;_xlfn.CONCAT("alpha ",BC$2)&amp;"'!"&amp;_xlfn.CONCAT("B",$D113)):INDIRECT("'"&amp;_xlfn.CONCAT("alpha ",BC$2)&amp;"'!"&amp;_xlfn.CONCAT("AA",$D113)))</f>
        <v>2</v>
      </c>
      <c r="BD31" s="136" cm="1">
        <f t="array" aca="1" ref="BD31" ca="1">RANK(INDIRECT("'"&amp;_xlfn.CONCAT("alpha ",BD$2)&amp;"'!"&amp;_xlfn.CONCAT(BD$84,$D113)),INDIRECT("'"&amp;_xlfn.CONCAT("alpha ",BD$2)&amp;"'!"&amp;_xlfn.CONCAT("B",$D113)):INDIRECT("'"&amp;_xlfn.CONCAT("alpha ",BD$2)&amp;"'!"&amp;_xlfn.CONCAT("AA",$D113)))</f>
        <v>2</v>
      </c>
      <c r="BE31" s="125" cm="1">
        <f t="array" aca="1" ref="BE31" ca="1">RANK(INDIRECT("'"&amp;_xlfn.CONCAT("alpha ",BE$2)&amp;"'!"&amp;_xlfn.CONCAT(BE$84,$D113)),INDIRECT("'"&amp;_xlfn.CONCAT("alpha ",BE$2)&amp;"'!"&amp;_xlfn.CONCAT("B",$D113)):INDIRECT("'"&amp;_xlfn.CONCAT("alpha ",BE$2)&amp;"'!"&amp;_xlfn.CONCAT("AA",$D113)))</f>
        <v>2</v>
      </c>
      <c r="BF31" s="125" cm="1">
        <f t="array" aca="1" ref="BF31" ca="1">RANK(INDIRECT("'"&amp;_xlfn.CONCAT("alpha ",BF$2)&amp;"'!"&amp;_xlfn.CONCAT(BF$84,$D113)),INDIRECT("'"&amp;_xlfn.CONCAT("alpha ",BF$2)&amp;"'!"&amp;_xlfn.CONCAT("B",$D113)):INDIRECT("'"&amp;_xlfn.CONCAT("alpha ",BF$2)&amp;"'!"&amp;_xlfn.CONCAT("AA",$D113)))</f>
        <v>2</v>
      </c>
      <c r="BG31" s="143" cm="1">
        <f t="array" aca="1" ref="BG31" ca="1">RANK(INDIRECT("'"&amp;_xlfn.CONCAT("alpha ",BG$2)&amp;"'!"&amp;_xlfn.CONCAT(BG$84,$D113)),INDIRECT("'"&amp;_xlfn.CONCAT("alpha ",BG$2)&amp;"'!"&amp;_xlfn.CONCAT("B",$D113)):INDIRECT("'"&amp;_xlfn.CONCAT("alpha ",BG$2)&amp;"'!"&amp;_xlfn.CONCAT("AA",$D113)))</f>
        <v>2</v>
      </c>
      <c r="BH31" s="136" cm="1">
        <f t="array" aca="1" ref="BH31" ca="1">RANK(INDIRECT("'"&amp;_xlfn.CONCAT("alpha ",BH$2)&amp;"'!"&amp;_xlfn.CONCAT(BH$84,$D113)),INDIRECT("'"&amp;_xlfn.CONCAT("alpha ",BH$2)&amp;"'!"&amp;_xlfn.CONCAT("B",$D113)):INDIRECT("'"&amp;_xlfn.CONCAT("alpha ",BH$2)&amp;"'!"&amp;_xlfn.CONCAT("AA",$D113)))</f>
        <v>2</v>
      </c>
      <c r="BI31" s="125" cm="1">
        <f t="array" aca="1" ref="BI31" ca="1">RANK(INDIRECT("'"&amp;_xlfn.CONCAT("alpha ",BI$2)&amp;"'!"&amp;_xlfn.CONCAT(BI$84,$D113)),INDIRECT("'"&amp;_xlfn.CONCAT("alpha ",BI$2)&amp;"'!"&amp;_xlfn.CONCAT("B",$D113)):INDIRECT("'"&amp;_xlfn.CONCAT("alpha ",BI$2)&amp;"'!"&amp;_xlfn.CONCAT("AA",$D113)))</f>
        <v>2</v>
      </c>
      <c r="BJ31" s="125" cm="1">
        <f t="array" aca="1" ref="BJ31" ca="1">RANK(INDIRECT("'"&amp;_xlfn.CONCAT("alpha ",BJ$2)&amp;"'!"&amp;_xlfn.CONCAT(BJ$84,$D113)),INDIRECT("'"&amp;_xlfn.CONCAT("alpha ",BJ$2)&amp;"'!"&amp;_xlfn.CONCAT("B",$D113)):INDIRECT("'"&amp;_xlfn.CONCAT("alpha ",BJ$2)&amp;"'!"&amp;_xlfn.CONCAT("AA",$D113)))</f>
        <v>2</v>
      </c>
      <c r="BK31" s="143" cm="1">
        <f t="array" aca="1" ref="BK31" ca="1">RANK(INDIRECT("'"&amp;_xlfn.CONCAT("alpha ",BK$2)&amp;"'!"&amp;_xlfn.CONCAT(BK$84,$D113)),INDIRECT("'"&amp;_xlfn.CONCAT("alpha ",BK$2)&amp;"'!"&amp;_xlfn.CONCAT("B",$D113)):INDIRECT("'"&amp;_xlfn.CONCAT("alpha ",BK$2)&amp;"'!"&amp;_xlfn.CONCAT("AA",$D113)))</f>
        <v>2</v>
      </c>
      <c r="BL31" s="136" cm="1">
        <f t="array" aca="1" ref="BL31" ca="1">RANK(INDIRECT("'"&amp;_xlfn.CONCAT("alpha ",BL$2)&amp;"'!"&amp;_xlfn.CONCAT(BL$84,$D113)),INDIRECT("'"&amp;_xlfn.CONCAT("alpha ",BL$2)&amp;"'!"&amp;_xlfn.CONCAT("B",$D113)):INDIRECT("'"&amp;_xlfn.CONCAT("alpha ",BL$2)&amp;"'!"&amp;_xlfn.CONCAT("AA",$D113)))</f>
        <v>2</v>
      </c>
      <c r="BM31" s="125" cm="1">
        <f t="array" aca="1" ref="BM31" ca="1">RANK(INDIRECT("'"&amp;_xlfn.CONCAT("alpha ",BM$2)&amp;"'!"&amp;_xlfn.CONCAT(BM$84,$D113)),INDIRECT("'"&amp;_xlfn.CONCAT("alpha ",BM$2)&amp;"'!"&amp;_xlfn.CONCAT("B",$D113)):INDIRECT("'"&amp;_xlfn.CONCAT("alpha ",BM$2)&amp;"'!"&amp;_xlfn.CONCAT("AA",$D113)))</f>
        <v>2</v>
      </c>
      <c r="BN31" s="125" cm="1">
        <f t="array" aca="1" ref="BN31" ca="1">RANK(INDIRECT("'"&amp;_xlfn.CONCAT("alpha ",BN$2)&amp;"'!"&amp;_xlfn.CONCAT(BN$84,$D113)),INDIRECT("'"&amp;_xlfn.CONCAT("alpha ",BN$2)&amp;"'!"&amp;_xlfn.CONCAT("B",$D113)):INDIRECT("'"&amp;_xlfn.CONCAT("alpha ",BN$2)&amp;"'!"&amp;_xlfn.CONCAT("AA",$D113)))</f>
        <v>2</v>
      </c>
      <c r="BO31" s="143" cm="1">
        <f t="array" aca="1" ref="BO31" ca="1">RANK(INDIRECT("'"&amp;_xlfn.CONCAT("alpha ",BO$2)&amp;"'!"&amp;_xlfn.CONCAT(BO$84,$D113)),INDIRECT("'"&amp;_xlfn.CONCAT("alpha ",BO$2)&amp;"'!"&amp;_xlfn.CONCAT("B",$D113)):INDIRECT("'"&amp;_xlfn.CONCAT("alpha ",BO$2)&amp;"'!"&amp;_xlfn.CONCAT("AA",$D113)))</f>
        <v>2</v>
      </c>
      <c r="BP31" s="136" cm="1">
        <f t="array" aca="1" ref="BP31" ca="1">RANK(INDIRECT("'"&amp;_xlfn.CONCAT("alpha ",BP$2)&amp;"'!"&amp;_xlfn.CONCAT(BP$84,$D113)),INDIRECT("'"&amp;_xlfn.CONCAT("alpha ",BP$2)&amp;"'!"&amp;_xlfn.CONCAT("B",$D113)):INDIRECT("'"&amp;_xlfn.CONCAT("alpha ",BP$2)&amp;"'!"&amp;_xlfn.CONCAT("AA",$D113)))</f>
        <v>2</v>
      </c>
      <c r="BQ31" s="125" cm="1">
        <f t="array" aca="1" ref="BQ31" ca="1">RANK(INDIRECT("'"&amp;_xlfn.CONCAT("alpha ",BQ$2)&amp;"'!"&amp;_xlfn.CONCAT(BQ$84,$D113)),INDIRECT("'"&amp;_xlfn.CONCAT("alpha ",BQ$2)&amp;"'!"&amp;_xlfn.CONCAT("B",$D113)):INDIRECT("'"&amp;_xlfn.CONCAT("alpha ",BQ$2)&amp;"'!"&amp;_xlfn.CONCAT("AA",$D113)))</f>
        <v>2</v>
      </c>
      <c r="BR31" s="125" cm="1">
        <f t="array" aca="1" ref="BR31" ca="1">RANK(INDIRECT("'"&amp;_xlfn.CONCAT("alpha ",BR$2)&amp;"'!"&amp;_xlfn.CONCAT(BR$84,$D113)),INDIRECT("'"&amp;_xlfn.CONCAT("alpha ",BR$2)&amp;"'!"&amp;_xlfn.CONCAT("B",$D113)):INDIRECT("'"&amp;_xlfn.CONCAT("alpha ",BR$2)&amp;"'!"&amp;_xlfn.CONCAT("AA",$D113)))</f>
        <v>2</v>
      </c>
      <c r="BS31" s="143" cm="1">
        <f t="array" aca="1" ref="BS31" ca="1">RANK(INDIRECT("'"&amp;_xlfn.CONCAT("alpha ",BS$2)&amp;"'!"&amp;_xlfn.CONCAT(BS$84,$D113)),INDIRECT("'"&amp;_xlfn.CONCAT("alpha ",BS$2)&amp;"'!"&amp;_xlfn.CONCAT("B",$D113)):INDIRECT("'"&amp;_xlfn.CONCAT("alpha ",BS$2)&amp;"'!"&amp;_xlfn.CONCAT("AA",$D113)))</f>
        <v>2</v>
      </c>
      <c r="BT31" s="136" cm="1">
        <f t="array" aca="1" ref="BT31" ca="1">RANK(INDIRECT("'"&amp;_xlfn.CONCAT("alpha ",BT$2)&amp;"'!"&amp;_xlfn.CONCAT(BT$84,$D113)),INDIRECT("'"&amp;_xlfn.CONCAT("alpha ",BT$2)&amp;"'!"&amp;_xlfn.CONCAT("B",$D113)):INDIRECT("'"&amp;_xlfn.CONCAT("alpha ",BT$2)&amp;"'!"&amp;_xlfn.CONCAT("AA",$D113)))</f>
        <v>2</v>
      </c>
      <c r="BU31" s="125" cm="1">
        <f t="array" aca="1" ref="BU31" ca="1">RANK(INDIRECT("'"&amp;_xlfn.CONCAT("alpha ",BU$2)&amp;"'!"&amp;_xlfn.CONCAT(BU$84,$D113)),INDIRECT("'"&amp;_xlfn.CONCAT("alpha ",BU$2)&amp;"'!"&amp;_xlfn.CONCAT("B",$D113)):INDIRECT("'"&amp;_xlfn.CONCAT("alpha ",BU$2)&amp;"'!"&amp;_xlfn.CONCAT("AA",$D113)))</f>
        <v>2</v>
      </c>
      <c r="BV31" s="125" cm="1">
        <f t="array" aca="1" ref="BV31" ca="1">RANK(INDIRECT("'"&amp;_xlfn.CONCAT("alpha ",BV$2)&amp;"'!"&amp;_xlfn.CONCAT(BV$84,$D113)),INDIRECT("'"&amp;_xlfn.CONCAT("alpha ",BV$2)&amp;"'!"&amp;_xlfn.CONCAT("B",$D113)):INDIRECT("'"&amp;_xlfn.CONCAT("alpha ",BV$2)&amp;"'!"&amp;_xlfn.CONCAT("AA",$D113)))</f>
        <v>2</v>
      </c>
      <c r="BW31" s="143" cm="1">
        <f t="array" aca="1" ref="BW31" ca="1">RANK(INDIRECT("'"&amp;_xlfn.CONCAT("alpha ",BW$2)&amp;"'!"&amp;_xlfn.CONCAT(BW$84,$D113)),INDIRECT("'"&amp;_xlfn.CONCAT("alpha ",BW$2)&amp;"'!"&amp;_xlfn.CONCAT("B",$D113)):INDIRECT("'"&amp;_xlfn.CONCAT("alpha ",BW$2)&amp;"'!"&amp;_xlfn.CONCAT("AA",$D113)))</f>
        <v>2</v>
      </c>
      <c r="BX31" s="136" cm="1">
        <f t="array" aca="1" ref="BX31" ca="1">RANK(INDIRECT("'"&amp;_xlfn.CONCAT("alpha ",BX$2)&amp;"'!"&amp;_xlfn.CONCAT(BX$84,$D113)),INDIRECT("'"&amp;_xlfn.CONCAT("alpha ",BX$2)&amp;"'!"&amp;_xlfn.CONCAT("B",$D113)):INDIRECT("'"&amp;_xlfn.CONCAT("alpha ",BX$2)&amp;"'!"&amp;_xlfn.CONCAT("AA",$D113)))</f>
        <v>2</v>
      </c>
      <c r="BY31" s="125" cm="1">
        <f t="array" aca="1" ref="BY31" ca="1">RANK(INDIRECT("'"&amp;_xlfn.CONCAT("alpha ",BY$2)&amp;"'!"&amp;_xlfn.CONCAT(BY$84,$D113)),INDIRECT("'"&amp;_xlfn.CONCAT("alpha ",BY$2)&amp;"'!"&amp;_xlfn.CONCAT("B",$D113)):INDIRECT("'"&amp;_xlfn.CONCAT("alpha ",BY$2)&amp;"'!"&amp;_xlfn.CONCAT("AA",$D113)))</f>
        <v>2</v>
      </c>
      <c r="BZ31" s="125" cm="1">
        <f t="array" aca="1" ref="BZ31" ca="1">RANK(INDIRECT("'"&amp;_xlfn.CONCAT("alpha ",BZ$2)&amp;"'!"&amp;_xlfn.CONCAT(BZ$84,$D113)),INDIRECT("'"&amp;_xlfn.CONCAT("alpha ",BZ$2)&amp;"'!"&amp;_xlfn.CONCAT("B",$D113)):INDIRECT("'"&amp;_xlfn.CONCAT("alpha ",BZ$2)&amp;"'!"&amp;_xlfn.CONCAT("AA",$D113)))</f>
        <v>2</v>
      </c>
      <c r="CA31" s="143" cm="1">
        <f t="array" aca="1" ref="CA31" ca="1">RANK(INDIRECT("'"&amp;_xlfn.CONCAT("alpha ",CA$2)&amp;"'!"&amp;_xlfn.CONCAT(CA$84,$D113)),INDIRECT("'"&amp;_xlfn.CONCAT("alpha ",CA$2)&amp;"'!"&amp;_xlfn.CONCAT("B",$D113)):INDIRECT("'"&amp;_xlfn.CONCAT("alpha ",CA$2)&amp;"'!"&amp;_xlfn.CONCAT("AA",$D113)))</f>
        <v>2</v>
      </c>
      <c r="CB31" s="136" cm="1">
        <f t="array" aca="1" ref="CB31" ca="1">RANK(INDIRECT("'"&amp;_xlfn.CONCAT("alpha ",CB$2)&amp;"'!"&amp;_xlfn.CONCAT(CB$84,$D113)),INDIRECT("'"&amp;_xlfn.CONCAT("alpha ",CB$2)&amp;"'!"&amp;_xlfn.CONCAT("B",$D113)):INDIRECT("'"&amp;_xlfn.CONCAT("alpha ",CB$2)&amp;"'!"&amp;_xlfn.CONCAT("AA",$D113)))</f>
        <v>2</v>
      </c>
      <c r="CC31" s="125" cm="1">
        <f t="array" aca="1" ref="CC31" ca="1">RANK(INDIRECT("'"&amp;_xlfn.CONCAT("alpha ",CC$2)&amp;"'!"&amp;_xlfn.CONCAT(CC$84,$D113)),INDIRECT("'"&amp;_xlfn.CONCAT("alpha ",CC$2)&amp;"'!"&amp;_xlfn.CONCAT("B",$D113)):INDIRECT("'"&amp;_xlfn.CONCAT("alpha ",CC$2)&amp;"'!"&amp;_xlfn.CONCAT("AA",$D113)))</f>
        <v>2</v>
      </c>
      <c r="CD31" s="125" cm="1">
        <f t="array" aca="1" ref="CD31" ca="1">RANK(INDIRECT("'"&amp;_xlfn.CONCAT("alpha ",CD$2)&amp;"'!"&amp;_xlfn.CONCAT(CD$84,$D113)),INDIRECT("'"&amp;_xlfn.CONCAT("alpha ",CD$2)&amp;"'!"&amp;_xlfn.CONCAT("B",$D113)):INDIRECT("'"&amp;_xlfn.CONCAT("alpha ",CD$2)&amp;"'!"&amp;_xlfn.CONCAT("AA",$D113)))</f>
        <v>2</v>
      </c>
      <c r="CE31" s="143" cm="1">
        <f t="array" aca="1" ref="CE31" ca="1">RANK(INDIRECT("'"&amp;_xlfn.CONCAT("alpha ",CE$2)&amp;"'!"&amp;_xlfn.CONCAT(CE$84,$D113)),INDIRECT("'"&amp;_xlfn.CONCAT("alpha ",CE$2)&amp;"'!"&amp;_xlfn.CONCAT("B",$D113)):INDIRECT("'"&amp;_xlfn.CONCAT("alpha ",CE$2)&amp;"'!"&amp;_xlfn.CONCAT("AA",$D113)))</f>
        <v>2</v>
      </c>
      <c r="CF31" s="136" cm="1">
        <f t="array" aca="1" ref="CF31" ca="1">RANK(INDIRECT("'"&amp;_xlfn.CONCAT("alpha ",CF$2)&amp;"'!"&amp;_xlfn.CONCAT(CF$84,$D113)),INDIRECT("'"&amp;_xlfn.CONCAT("alpha ",CF$2)&amp;"'!"&amp;_xlfn.CONCAT("B",$D113)):INDIRECT("'"&amp;_xlfn.CONCAT("alpha ",CF$2)&amp;"'!"&amp;_xlfn.CONCAT("AA",$D113)))</f>
        <v>2</v>
      </c>
      <c r="CG31" s="125" cm="1">
        <f t="array" aca="1" ref="CG31" ca="1">RANK(INDIRECT("'"&amp;_xlfn.CONCAT("alpha ",CG$2)&amp;"'!"&amp;_xlfn.CONCAT(CG$84,$D113)),INDIRECT("'"&amp;_xlfn.CONCAT("alpha ",CG$2)&amp;"'!"&amp;_xlfn.CONCAT("B",$D113)):INDIRECT("'"&amp;_xlfn.CONCAT("alpha ",CG$2)&amp;"'!"&amp;_xlfn.CONCAT("AA",$D113)))</f>
        <v>2</v>
      </c>
      <c r="CH31" s="125" cm="1">
        <f t="array" aca="1" ref="CH31" ca="1">RANK(INDIRECT("'"&amp;_xlfn.CONCAT("alpha ",CH$2)&amp;"'!"&amp;_xlfn.CONCAT(CH$84,$D113)),INDIRECT("'"&amp;_xlfn.CONCAT("alpha ",CH$2)&amp;"'!"&amp;_xlfn.CONCAT("B",$D113)):INDIRECT("'"&amp;_xlfn.CONCAT("alpha ",CH$2)&amp;"'!"&amp;_xlfn.CONCAT("AA",$D113)))</f>
        <v>2</v>
      </c>
      <c r="CI31" s="143" cm="1">
        <f t="array" aca="1" ref="CI31" ca="1">RANK(INDIRECT("'"&amp;_xlfn.CONCAT("alpha ",CI$2)&amp;"'!"&amp;_xlfn.CONCAT(CI$84,$D113)),INDIRECT("'"&amp;_xlfn.CONCAT("alpha ",CI$2)&amp;"'!"&amp;_xlfn.CONCAT("B",$D113)):INDIRECT("'"&amp;_xlfn.CONCAT("alpha ",CI$2)&amp;"'!"&amp;_xlfn.CONCAT("AA",$D113)))</f>
        <v>2</v>
      </c>
      <c r="CJ31" s="136" cm="1">
        <f t="array" aca="1" ref="CJ31" ca="1">RANK(INDIRECT("'"&amp;_xlfn.CONCAT("alpha ",CJ$2)&amp;"'!"&amp;_xlfn.CONCAT(CJ$84,$D113)),INDIRECT("'"&amp;_xlfn.CONCAT("alpha ",CJ$2)&amp;"'!"&amp;_xlfn.CONCAT("B",$D113)):INDIRECT("'"&amp;_xlfn.CONCAT("alpha ",CJ$2)&amp;"'!"&amp;_xlfn.CONCAT("AA",$D113)))</f>
        <v>2</v>
      </c>
      <c r="CK31" s="125" cm="1">
        <f t="array" aca="1" ref="CK31" ca="1">RANK(INDIRECT("'"&amp;_xlfn.CONCAT("alpha ",CK$2)&amp;"'!"&amp;_xlfn.CONCAT(CK$84,$D113)),INDIRECT("'"&amp;_xlfn.CONCAT("alpha ",CK$2)&amp;"'!"&amp;_xlfn.CONCAT("B",$D113)):INDIRECT("'"&amp;_xlfn.CONCAT("alpha ",CK$2)&amp;"'!"&amp;_xlfn.CONCAT("AA",$D113)))</f>
        <v>2</v>
      </c>
      <c r="CL31" s="125" cm="1">
        <f t="array" aca="1" ref="CL31" ca="1">RANK(INDIRECT("'"&amp;_xlfn.CONCAT("alpha ",CL$2)&amp;"'!"&amp;_xlfn.CONCAT(CL$84,$D113)),INDIRECT("'"&amp;_xlfn.CONCAT("alpha ",CL$2)&amp;"'!"&amp;_xlfn.CONCAT("B",$D113)):INDIRECT("'"&amp;_xlfn.CONCAT("alpha ",CL$2)&amp;"'!"&amp;_xlfn.CONCAT("AA",$D113)))</f>
        <v>2</v>
      </c>
      <c r="CM31" s="143" cm="1">
        <f t="array" aca="1" ref="CM31" ca="1">RANK(INDIRECT("'"&amp;_xlfn.CONCAT("alpha ",CM$2)&amp;"'!"&amp;_xlfn.CONCAT(CM$84,$D113)),INDIRECT("'"&amp;_xlfn.CONCAT("alpha ",CM$2)&amp;"'!"&amp;_xlfn.CONCAT("B",$D113)):INDIRECT("'"&amp;_xlfn.CONCAT("alpha ",CM$2)&amp;"'!"&amp;_xlfn.CONCAT("AA",$D113)))</f>
        <v>2</v>
      </c>
      <c r="CN31" s="136" cm="1">
        <f t="array" aca="1" ref="CN31" ca="1">RANK(INDIRECT("'"&amp;_xlfn.CONCAT("alpha ",CN$2)&amp;"'!"&amp;_xlfn.CONCAT(CN$84,$D113)),INDIRECT("'"&amp;_xlfn.CONCAT("alpha ",CN$2)&amp;"'!"&amp;_xlfn.CONCAT("B",$D113)):INDIRECT("'"&amp;_xlfn.CONCAT("alpha ",CN$2)&amp;"'!"&amp;_xlfn.CONCAT("AA",$D113)))</f>
        <v>2</v>
      </c>
      <c r="CO31" s="125" cm="1">
        <f t="array" aca="1" ref="CO31" ca="1">RANK(INDIRECT("'"&amp;_xlfn.CONCAT("alpha ",CO$2)&amp;"'!"&amp;_xlfn.CONCAT(CO$84,$D113)),INDIRECT("'"&amp;_xlfn.CONCAT("alpha ",CO$2)&amp;"'!"&amp;_xlfn.CONCAT("B",$D113)):INDIRECT("'"&amp;_xlfn.CONCAT("alpha ",CO$2)&amp;"'!"&amp;_xlfn.CONCAT("AA",$D113)))</f>
        <v>2</v>
      </c>
      <c r="CP31" s="125" cm="1">
        <f t="array" aca="1" ref="CP31" ca="1">RANK(INDIRECT("'"&amp;_xlfn.CONCAT("alpha ",CP$2)&amp;"'!"&amp;_xlfn.CONCAT(CP$84,$D113)),INDIRECT("'"&amp;_xlfn.CONCAT("alpha ",CP$2)&amp;"'!"&amp;_xlfn.CONCAT("B",$D113)):INDIRECT("'"&amp;_xlfn.CONCAT("alpha ",CP$2)&amp;"'!"&amp;_xlfn.CONCAT("AA",$D113)))</f>
        <v>2</v>
      </c>
      <c r="CQ31" s="134" cm="1">
        <f t="array" aca="1" ref="CQ31" ca="1">RANK(INDIRECT("'"&amp;_xlfn.CONCAT("alpha ",CQ$2)&amp;"'!"&amp;_xlfn.CONCAT(CQ$84,$D113)),INDIRECT("'"&amp;_xlfn.CONCAT("alpha ",CQ$2)&amp;"'!"&amp;_xlfn.CONCAT("B",$D113)):INDIRECT("'"&amp;_xlfn.CONCAT("alpha ",CQ$2)&amp;"'!"&amp;_xlfn.CONCAT("AA",$D113)))</f>
        <v>2</v>
      </c>
      <c r="CR31" s="142" cm="1">
        <f t="array" aca="1" ref="CR31" ca="1">RANK(INDIRECT("'"&amp;_xlfn.CONCAT("alpha ",CR$2)&amp;"'!"&amp;_xlfn.CONCAT(CR$84,$D113)),INDIRECT("'"&amp;_xlfn.CONCAT("alpha ",CR$2)&amp;"'!"&amp;_xlfn.CONCAT("B",$D113)):INDIRECT("'"&amp;_xlfn.CONCAT("alpha ",CR$2)&amp;"'!"&amp;_xlfn.CONCAT("AA",$D113)))</f>
        <v>2</v>
      </c>
      <c r="CS31" s="125" cm="1">
        <f t="array" aca="1" ref="CS31" ca="1">RANK(INDIRECT("'"&amp;_xlfn.CONCAT("alpha ",CS$2)&amp;"'!"&amp;_xlfn.CONCAT(CS$84,$D113)),INDIRECT("'"&amp;_xlfn.CONCAT("alpha ",CS$2)&amp;"'!"&amp;_xlfn.CONCAT("B",$D113)):INDIRECT("'"&amp;_xlfn.CONCAT("alpha ",CS$2)&amp;"'!"&amp;_xlfn.CONCAT("AA",$D113)))</f>
        <v>2</v>
      </c>
      <c r="CT31" s="125" cm="1">
        <f t="array" aca="1" ref="CT31" ca="1">RANK(INDIRECT("'"&amp;_xlfn.CONCAT("alpha ",CT$2)&amp;"'!"&amp;_xlfn.CONCAT(CT$84,$D113)),INDIRECT("'"&amp;_xlfn.CONCAT("alpha ",CT$2)&amp;"'!"&amp;_xlfn.CONCAT("B",$D113)):INDIRECT("'"&amp;_xlfn.CONCAT("alpha ",CT$2)&amp;"'!"&amp;_xlfn.CONCAT("AA",$D113)))</f>
        <v>2</v>
      </c>
      <c r="CU31" s="143" cm="1">
        <f t="array" aca="1" ref="CU31" ca="1">RANK(INDIRECT("'"&amp;_xlfn.CONCAT("alpha ",CU$2)&amp;"'!"&amp;_xlfn.CONCAT(CU$84,$D113)),INDIRECT("'"&amp;_xlfn.CONCAT("alpha ",CU$2)&amp;"'!"&amp;_xlfn.CONCAT("B",$D113)):INDIRECT("'"&amp;_xlfn.CONCAT("alpha ",CU$2)&amp;"'!"&amp;_xlfn.CONCAT("AA",$D113)))</f>
        <v>2</v>
      </c>
      <c r="CV31" s="136" cm="1">
        <f t="array" aca="1" ref="CV31" ca="1">RANK(INDIRECT("'"&amp;_xlfn.CONCAT("alpha ",CV$2)&amp;"'!"&amp;_xlfn.CONCAT(CV$84,$D113)),INDIRECT("'"&amp;_xlfn.CONCAT("alpha ",CV$2)&amp;"'!"&amp;_xlfn.CONCAT("B",$D113)):INDIRECT("'"&amp;_xlfn.CONCAT("alpha ",CV$2)&amp;"'!"&amp;_xlfn.CONCAT("AA",$D113)))</f>
        <v>2</v>
      </c>
      <c r="CW31" s="125" cm="1">
        <f t="array" aca="1" ref="CW31" ca="1">RANK(INDIRECT("'"&amp;_xlfn.CONCAT("alpha ",CW$2)&amp;"'!"&amp;_xlfn.CONCAT(CW$84,$D113)),INDIRECT("'"&amp;_xlfn.CONCAT("alpha ",CW$2)&amp;"'!"&amp;_xlfn.CONCAT("B",$D113)):INDIRECT("'"&amp;_xlfn.CONCAT("alpha ",CW$2)&amp;"'!"&amp;_xlfn.CONCAT("AA",$D113)))</f>
        <v>2</v>
      </c>
      <c r="CX31" s="125" cm="1">
        <f t="array" aca="1" ref="CX31" ca="1">RANK(INDIRECT("'"&amp;_xlfn.CONCAT("alpha ",CX$2)&amp;"'!"&amp;_xlfn.CONCAT(CX$84,$D113)),INDIRECT("'"&amp;_xlfn.CONCAT("alpha ",CX$2)&amp;"'!"&amp;_xlfn.CONCAT("B",$D113)):INDIRECT("'"&amp;_xlfn.CONCAT("alpha ",CX$2)&amp;"'!"&amp;_xlfn.CONCAT("AA",$D113)))</f>
        <v>2</v>
      </c>
      <c r="CY31" s="143" cm="1">
        <f t="array" aca="1" ref="CY31" ca="1">RANK(INDIRECT("'"&amp;_xlfn.CONCAT("alpha ",CY$2)&amp;"'!"&amp;_xlfn.CONCAT(CY$84,$D113)),INDIRECT("'"&amp;_xlfn.CONCAT("alpha ",CY$2)&amp;"'!"&amp;_xlfn.CONCAT("B",$D113)):INDIRECT("'"&amp;_xlfn.CONCAT("alpha ",CY$2)&amp;"'!"&amp;_xlfn.CONCAT("AA",$D113)))</f>
        <v>2</v>
      </c>
      <c r="CZ31" s="136" cm="1">
        <f t="array" aca="1" ref="CZ31" ca="1">RANK(INDIRECT("'"&amp;_xlfn.CONCAT("alpha ",CZ$2)&amp;"'!"&amp;_xlfn.CONCAT(CZ$84,$D113)),INDIRECT("'"&amp;_xlfn.CONCAT("alpha ",CZ$2)&amp;"'!"&amp;_xlfn.CONCAT("B",$D113)):INDIRECT("'"&amp;_xlfn.CONCAT("alpha ",CZ$2)&amp;"'!"&amp;_xlfn.CONCAT("AA",$D113)))</f>
        <v>2</v>
      </c>
      <c r="DA31" s="148" cm="1">
        <f t="array" aca="1" ref="DA31" ca="1">RANK(INDIRECT("'"&amp;_xlfn.CONCAT("alpha ",DA$2)&amp;"'!"&amp;_xlfn.CONCAT(DA$84,$D113)),INDIRECT("'"&amp;_xlfn.CONCAT("alpha ",DA$2)&amp;"'!"&amp;_xlfn.CONCAT("B",$D113)):INDIRECT("'"&amp;_xlfn.CONCAT("alpha ",DA$2)&amp;"'!"&amp;_xlfn.CONCAT("AA",$D113)))</f>
        <v>2</v>
      </c>
      <c r="DB31" s="148" cm="1">
        <f t="array" aca="1" ref="DB31" ca="1">RANK(INDIRECT("'"&amp;_xlfn.CONCAT("alpha ",DB$2)&amp;"'!"&amp;_xlfn.CONCAT(DB$84,$D113)),INDIRECT("'"&amp;_xlfn.CONCAT("alpha ",DB$2)&amp;"'!"&amp;_xlfn.CONCAT("B",$D113)):INDIRECT("'"&amp;_xlfn.CONCAT("alpha ",DB$2)&amp;"'!"&amp;_xlfn.CONCAT("AA",$D113)))</f>
        <v>2</v>
      </c>
      <c r="DC31" s="149" cm="1">
        <f t="array" aca="1" ref="DC31" ca="1">RANK(INDIRECT("'"&amp;_xlfn.CONCAT("alpha ",DC$2)&amp;"'!"&amp;_xlfn.CONCAT(DC$84,$D113)),INDIRECT("'"&amp;_xlfn.CONCAT("alpha ",DC$2)&amp;"'!"&amp;_xlfn.CONCAT("B",$D113)):INDIRECT("'"&amp;_xlfn.CONCAT("alpha ",DC$2)&amp;"'!"&amp;_xlfn.CONCAT("AA",$D113)))</f>
        <v>2</v>
      </c>
    </row>
    <row r="32" spans="1:107" ht="90" customHeight="1" x14ac:dyDescent="0.25">
      <c r="A32" s="22" t="str">
        <f>formatting!C31</f>
        <v>Canister</v>
      </c>
      <c r="B32" s="23" t="str">
        <f>formatting!D31</f>
        <v>C1</v>
      </c>
      <c r="C32" s="134"/>
      <c r="D32" s="142" cm="1">
        <f t="array" aca="1" ref="D32" ca="1">RANK(INDIRECT("'"&amp;_xlfn.CONCAT("alpha ",D$2)&amp;"'!"&amp;_xlfn.CONCAT(D$84,$D114)),INDIRECT("'"&amp;_xlfn.CONCAT("alpha ",D$2)&amp;"'!"&amp;_xlfn.CONCAT("B",$D114)):INDIRECT("'"&amp;_xlfn.CONCAT("alpha ",D$2)&amp;"'!"&amp;_xlfn.CONCAT("AA",$D114)))</f>
        <v>25</v>
      </c>
      <c r="E32" s="136" cm="1">
        <f t="array" aca="1" ref="E32" ca="1">RANK(INDIRECT("'"&amp;_xlfn.CONCAT("alpha ",E$2)&amp;"'!"&amp;_xlfn.CONCAT(E$84,$D114)),INDIRECT("'"&amp;_xlfn.CONCAT("alpha ",E$2)&amp;"'!"&amp;_xlfn.CONCAT("B",$D114)):INDIRECT("'"&amp;_xlfn.CONCAT("alpha ",E$2)&amp;"'!"&amp;_xlfn.CONCAT("AA",$D114)))</f>
        <v>24</v>
      </c>
      <c r="F32" s="136" cm="1">
        <f t="array" aca="1" ref="F32" ca="1">RANK(INDIRECT("'"&amp;_xlfn.CONCAT("alpha ",F$2)&amp;"'!"&amp;_xlfn.CONCAT(F$84,$D114)),INDIRECT("'"&amp;_xlfn.CONCAT("alpha ",F$2)&amp;"'!"&amp;_xlfn.CONCAT("B",$D114)):INDIRECT("'"&amp;_xlfn.CONCAT("alpha ",F$2)&amp;"'!"&amp;_xlfn.CONCAT("AA",$D114)))</f>
        <v>1</v>
      </c>
      <c r="G32" s="154" cm="1">
        <f t="array" aca="1" ref="G32" ca="1">RANK(INDIRECT("'"&amp;_xlfn.CONCAT("alpha ",G$2)&amp;"'!"&amp;_xlfn.CONCAT(G$84,$D114)),INDIRECT("'"&amp;_xlfn.CONCAT("alpha ",G$2)&amp;"'!"&amp;_xlfn.CONCAT("B",$D114)):INDIRECT("'"&amp;_xlfn.CONCAT("alpha ",G$2)&amp;"'!"&amp;_xlfn.CONCAT("AA",$D114)))</f>
        <v>1</v>
      </c>
      <c r="H32" s="142" cm="1">
        <f t="array" aca="1" ref="H32" ca="1">RANK(INDIRECT("'"&amp;_xlfn.CONCAT("alpha ",H$2)&amp;"'!"&amp;_xlfn.CONCAT(H$84,$D114)),INDIRECT("'"&amp;_xlfn.CONCAT("alpha ",H$2)&amp;"'!"&amp;_xlfn.CONCAT("B",$D114)):INDIRECT("'"&amp;_xlfn.CONCAT("alpha ",H$2)&amp;"'!"&amp;_xlfn.CONCAT("AA",$D114)))</f>
        <v>17</v>
      </c>
      <c r="I32" s="125" cm="1">
        <f t="array" aca="1" ref="I32" ca="1">RANK(INDIRECT("'"&amp;_xlfn.CONCAT("alpha ",I$2)&amp;"'!"&amp;_xlfn.CONCAT(I$84,$D114)),INDIRECT("'"&amp;_xlfn.CONCAT("alpha ",I$2)&amp;"'!"&amp;_xlfn.CONCAT("B",$D114)):INDIRECT("'"&amp;_xlfn.CONCAT("alpha ",I$2)&amp;"'!"&amp;_xlfn.CONCAT("AA",$D114)))</f>
        <v>17</v>
      </c>
      <c r="J32" s="125" cm="1">
        <f t="array" aca="1" ref="J32" ca="1">RANK(INDIRECT("'"&amp;_xlfn.CONCAT("alpha ",J$2)&amp;"'!"&amp;_xlfn.CONCAT(J$84,$D114)),INDIRECT("'"&amp;_xlfn.CONCAT("alpha ",J$2)&amp;"'!"&amp;_xlfn.CONCAT("B",$D114)):INDIRECT("'"&amp;_xlfn.CONCAT("alpha ",J$2)&amp;"'!"&amp;_xlfn.CONCAT("AA",$D114)))</f>
        <v>1</v>
      </c>
      <c r="K32" s="143" cm="1">
        <f t="array" aca="1" ref="K32" ca="1">RANK(INDIRECT("'"&amp;_xlfn.CONCAT("alpha ",K$2)&amp;"'!"&amp;_xlfn.CONCAT(K$84,$D114)),INDIRECT("'"&amp;_xlfn.CONCAT("alpha ",K$2)&amp;"'!"&amp;_xlfn.CONCAT("B",$D114)):INDIRECT("'"&amp;_xlfn.CONCAT("alpha ",K$2)&amp;"'!"&amp;_xlfn.CONCAT("AA",$D114)))</f>
        <v>1</v>
      </c>
      <c r="L32" s="136" cm="1">
        <f t="array" aca="1" ref="L32" ca="1">RANK(INDIRECT("'"&amp;_xlfn.CONCAT("alpha ",L$2)&amp;"'!"&amp;_xlfn.CONCAT(L$84,$D114)),INDIRECT("'"&amp;_xlfn.CONCAT("alpha ",L$2)&amp;"'!"&amp;_xlfn.CONCAT("B",$D114)):INDIRECT("'"&amp;_xlfn.CONCAT("alpha ",L$2)&amp;"'!"&amp;_xlfn.CONCAT("AA",$D114)))</f>
        <v>22</v>
      </c>
      <c r="M32" s="125" cm="1">
        <f t="array" aca="1" ref="M32" ca="1">RANK(INDIRECT("'"&amp;_xlfn.CONCAT("alpha ",M$2)&amp;"'!"&amp;_xlfn.CONCAT(M$84,$D114)),INDIRECT("'"&amp;_xlfn.CONCAT("alpha ",M$2)&amp;"'!"&amp;_xlfn.CONCAT("B",$D114)):INDIRECT("'"&amp;_xlfn.CONCAT("alpha ",M$2)&amp;"'!"&amp;_xlfn.CONCAT("AA",$D114)))</f>
        <v>23</v>
      </c>
      <c r="N32" s="125" cm="1">
        <f t="array" aca="1" ref="N32" ca="1">RANK(INDIRECT("'"&amp;_xlfn.CONCAT("alpha ",N$2)&amp;"'!"&amp;_xlfn.CONCAT(N$84,$D114)),INDIRECT("'"&amp;_xlfn.CONCAT("alpha ",N$2)&amp;"'!"&amp;_xlfn.CONCAT("B",$D114)):INDIRECT("'"&amp;_xlfn.CONCAT("alpha ",N$2)&amp;"'!"&amp;_xlfn.CONCAT("AA",$D114)))</f>
        <v>1</v>
      </c>
      <c r="O32" s="143" cm="1">
        <f t="array" aca="1" ref="O32" ca="1">RANK(INDIRECT("'"&amp;_xlfn.CONCAT("alpha ",O$2)&amp;"'!"&amp;_xlfn.CONCAT(O$84,$D114)),INDIRECT("'"&amp;_xlfn.CONCAT("alpha ",O$2)&amp;"'!"&amp;_xlfn.CONCAT("B",$D114)):INDIRECT("'"&amp;_xlfn.CONCAT("alpha ",O$2)&amp;"'!"&amp;_xlfn.CONCAT("AA",$D114)))</f>
        <v>1</v>
      </c>
      <c r="P32" s="136" cm="1">
        <f t="array" aca="1" ref="P32" ca="1">RANK(INDIRECT("'"&amp;_xlfn.CONCAT("alpha ",P$2)&amp;"'!"&amp;_xlfn.CONCAT(P$84,$D114)),INDIRECT("'"&amp;_xlfn.CONCAT("alpha ",P$2)&amp;"'!"&amp;_xlfn.CONCAT("B",$D114)):INDIRECT("'"&amp;_xlfn.CONCAT("alpha ",P$2)&amp;"'!"&amp;_xlfn.CONCAT("AA",$D114)))</f>
        <v>23</v>
      </c>
      <c r="Q32" s="125" cm="1">
        <f t="array" aca="1" ref="Q32" ca="1">RANK(INDIRECT("'"&amp;_xlfn.CONCAT("alpha ",Q$2)&amp;"'!"&amp;_xlfn.CONCAT(Q$84,$D114)),INDIRECT("'"&amp;_xlfn.CONCAT("alpha ",Q$2)&amp;"'!"&amp;_xlfn.CONCAT("B",$D114)):INDIRECT("'"&amp;_xlfn.CONCAT("alpha ",Q$2)&amp;"'!"&amp;_xlfn.CONCAT("AA",$D114)))</f>
        <v>22</v>
      </c>
      <c r="R32" s="125" cm="1">
        <f t="array" aca="1" ref="R32" ca="1">RANK(INDIRECT("'"&amp;_xlfn.CONCAT("alpha ",R$2)&amp;"'!"&amp;_xlfn.CONCAT(R$84,$D114)),INDIRECT("'"&amp;_xlfn.CONCAT("alpha ",R$2)&amp;"'!"&amp;_xlfn.CONCAT("B",$D114)):INDIRECT("'"&amp;_xlfn.CONCAT("alpha ",R$2)&amp;"'!"&amp;_xlfn.CONCAT("AA",$D114)))</f>
        <v>1</v>
      </c>
      <c r="S32" s="143" cm="1">
        <f t="array" aca="1" ref="S32" ca="1">RANK(INDIRECT("'"&amp;_xlfn.CONCAT("alpha ",S$2)&amp;"'!"&amp;_xlfn.CONCAT(S$84,$D114)),INDIRECT("'"&amp;_xlfn.CONCAT("alpha ",S$2)&amp;"'!"&amp;_xlfn.CONCAT("B",$D114)):INDIRECT("'"&amp;_xlfn.CONCAT("alpha ",S$2)&amp;"'!"&amp;_xlfn.CONCAT("AA",$D114)))</f>
        <v>1</v>
      </c>
      <c r="T32" s="136" cm="1">
        <f t="array" aca="1" ref="T32" ca="1">RANK(INDIRECT("'"&amp;_xlfn.CONCAT("alpha ",T$2)&amp;"'!"&amp;_xlfn.CONCAT(T$84,$D114)),INDIRECT("'"&amp;_xlfn.CONCAT("alpha ",T$2)&amp;"'!"&amp;_xlfn.CONCAT("B",$D114)):INDIRECT("'"&amp;_xlfn.CONCAT("alpha ",T$2)&amp;"'!"&amp;_xlfn.CONCAT("AA",$D114)))</f>
        <v>16</v>
      </c>
      <c r="U32" s="125" cm="1">
        <f t="array" aca="1" ref="U32" ca="1">RANK(INDIRECT("'"&amp;_xlfn.CONCAT("alpha ",U$2)&amp;"'!"&amp;_xlfn.CONCAT(U$84,$D114)),INDIRECT("'"&amp;_xlfn.CONCAT("alpha ",U$2)&amp;"'!"&amp;_xlfn.CONCAT("B",$D114)):INDIRECT("'"&amp;_xlfn.CONCAT("alpha ",U$2)&amp;"'!"&amp;_xlfn.CONCAT("AA",$D114)))</f>
        <v>16</v>
      </c>
      <c r="V32" s="125" cm="1">
        <f t="array" aca="1" ref="V32" ca="1">RANK(INDIRECT("'"&amp;_xlfn.CONCAT("alpha ",V$2)&amp;"'!"&amp;_xlfn.CONCAT(V$84,$D114)),INDIRECT("'"&amp;_xlfn.CONCAT("alpha ",V$2)&amp;"'!"&amp;_xlfn.CONCAT("B",$D114)):INDIRECT("'"&amp;_xlfn.CONCAT("alpha ",V$2)&amp;"'!"&amp;_xlfn.CONCAT("AA",$D114)))</f>
        <v>1</v>
      </c>
      <c r="W32" s="143" cm="1">
        <f t="array" aca="1" ref="W32" ca="1">RANK(INDIRECT("'"&amp;_xlfn.CONCAT("alpha ",W$2)&amp;"'!"&amp;_xlfn.CONCAT(W$84,$D114)),INDIRECT("'"&amp;_xlfn.CONCAT("alpha ",W$2)&amp;"'!"&amp;_xlfn.CONCAT("B",$D114)):INDIRECT("'"&amp;_xlfn.CONCAT("alpha ",W$2)&amp;"'!"&amp;_xlfn.CONCAT("AA",$D114)))</f>
        <v>1</v>
      </c>
      <c r="X32" s="136" cm="1">
        <f t="array" aca="1" ref="X32" ca="1">RANK(INDIRECT("'"&amp;_xlfn.CONCAT("alpha ",X$2)&amp;"'!"&amp;_xlfn.CONCAT(X$84,$D114)),INDIRECT("'"&amp;_xlfn.CONCAT("alpha ",X$2)&amp;"'!"&amp;_xlfn.CONCAT("B",$D114)):INDIRECT("'"&amp;_xlfn.CONCAT("alpha ",X$2)&amp;"'!"&amp;_xlfn.CONCAT("AA",$D114)))</f>
        <v>21</v>
      </c>
      <c r="Y32" s="125" cm="1">
        <f t="array" aca="1" ref="Y32" ca="1">RANK(INDIRECT("'"&amp;_xlfn.CONCAT("alpha ",Y$2)&amp;"'!"&amp;_xlfn.CONCAT(Y$84,$D114)),INDIRECT("'"&amp;_xlfn.CONCAT("alpha ",Y$2)&amp;"'!"&amp;_xlfn.CONCAT("B",$D114)):INDIRECT("'"&amp;_xlfn.CONCAT("alpha ",Y$2)&amp;"'!"&amp;_xlfn.CONCAT("AA",$D114)))</f>
        <v>21</v>
      </c>
      <c r="Z32" s="125" cm="1">
        <f t="array" aca="1" ref="Z32" ca="1">RANK(INDIRECT("'"&amp;_xlfn.CONCAT("alpha ",Z$2)&amp;"'!"&amp;_xlfn.CONCAT(Z$84,$D114)),INDIRECT("'"&amp;_xlfn.CONCAT("alpha ",Z$2)&amp;"'!"&amp;_xlfn.CONCAT("B",$D114)):INDIRECT("'"&amp;_xlfn.CONCAT("alpha ",Z$2)&amp;"'!"&amp;_xlfn.CONCAT("AA",$D114)))</f>
        <v>1</v>
      </c>
      <c r="AA32" s="143" cm="1">
        <f t="array" aca="1" ref="AA32" ca="1">RANK(INDIRECT("'"&amp;_xlfn.CONCAT("alpha ",AA$2)&amp;"'!"&amp;_xlfn.CONCAT(AA$84,$D114)),INDIRECT("'"&amp;_xlfn.CONCAT("alpha ",AA$2)&amp;"'!"&amp;_xlfn.CONCAT("B",$D114)):INDIRECT("'"&amp;_xlfn.CONCAT("alpha ",AA$2)&amp;"'!"&amp;_xlfn.CONCAT("AA",$D114)))</f>
        <v>1</v>
      </c>
      <c r="AB32" s="136" cm="1">
        <f t="array" aca="1" ref="AB32" ca="1">RANK(INDIRECT("'"&amp;_xlfn.CONCAT("alpha ",AB$2)&amp;"'!"&amp;_xlfn.CONCAT(AB$84,$D114)),INDIRECT("'"&amp;_xlfn.CONCAT("alpha ",AB$2)&amp;"'!"&amp;_xlfn.CONCAT("B",$D114)):INDIRECT("'"&amp;_xlfn.CONCAT("alpha ",AB$2)&amp;"'!"&amp;_xlfn.CONCAT("AA",$D114)))</f>
        <v>26</v>
      </c>
      <c r="AC32" s="125" cm="1">
        <f t="array" aca="1" ref="AC32" ca="1">RANK(INDIRECT("'"&amp;_xlfn.CONCAT("alpha ",AC$2)&amp;"'!"&amp;_xlfn.CONCAT(AC$84,$D114)),INDIRECT("'"&amp;_xlfn.CONCAT("alpha ",AC$2)&amp;"'!"&amp;_xlfn.CONCAT("B",$D114)):INDIRECT("'"&amp;_xlfn.CONCAT("alpha ",AC$2)&amp;"'!"&amp;_xlfn.CONCAT("AA",$D114)))</f>
        <v>26</v>
      </c>
      <c r="AD32" s="125" cm="1">
        <f t="array" aca="1" ref="AD32" ca="1">RANK(INDIRECT("'"&amp;_xlfn.CONCAT("alpha ",AD$2)&amp;"'!"&amp;_xlfn.CONCAT(AD$84,$D114)),INDIRECT("'"&amp;_xlfn.CONCAT("alpha ",AD$2)&amp;"'!"&amp;_xlfn.CONCAT("B",$D114)):INDIRECT("'"&amp;_xlfn.CONCAT("alpha ",AD$2)&amp;"'!"&amp;_xlfn.CONCAT("AA",$D114)))</f>
        <v>1</v>
      </c>
      <c r="AE32" s="143" cm="1">
        <f t="array" aca="1" ref="AE32" ca="1">RANK(INDIRECT("'"&amp;_xlfn.CONCAT("alpha ",AE$2)&amp;"'!"&amp;_xlfn.CONCAT(AE$84,$D114)),INDIRECT("'"&amp;_xlfn.CONCAT("alpha ",AE$2)&amp;"'!"&amp;_xlfn.CONCAT("B",$D114)):INDIRECT("'"&amp;_xlfn.CONCAT("alpha ",AE$2)&amp;"'!"&amp;_xlfn.CONCAT("AA",$D114)))</f>
        <v>1</v>
      </c>
      <c r="AF32" s="136" cm="1">
        <f t="array" aca="1" ref="AF32" ca="1">RANK(INDIRECT("'"&amp;_xlfn.CONCAT("alpha ",AF$2)&amp;"'!"&amp;_xlfn.CONCAT(AF$84,$D114)),INDIRECT("'"&amp;_xlfn.CONCAT("alpha ",AF$2)&amp;"'!"&amp;_xlfn.CONCAT("B",$D114)):INDIRECT("'"&amp;_xlfn.CONCAT("alpha ",AF$2)&amp;"'!"&amp;_xlfn.CONCAT("AA",$D114)))</f>
        <v>18</v>
      </c>
      <c r="AG32" s="125" cm="1">
        <f t="array" aca="1" ref="AG32" ca="1">RANK(INDIRECT("'"&amp;_xlfn.CONCAT("alpha ",AG$2)&amp;"'!"&amp;_xlfn.CONCAT(AG$84,$D114)),INDIRECT("'"&amp;_xlfn.CONCAT("alpha ",AG$2)&amp;"'!"&amp;_xlfn.CONCAT("B",$D114)):INDIRECT("'"&amp;_xlfn.CONCAT("alpha ",AG$2)&amp;"'!"&amp;_xlfn.CONCAT("AA",$D114)))</f>
        <v>20</v>
      </c>
      <c r="AH32" s="125" cm="1">
        <f t="array" aca="1" ref="AH32" ca="1">RANK(INDIRECT("'"&amp;_xlfn.CONCAT("alpha ",AH$2)&amp;"'!"&amp;_xlfn.CONCAT(AH$84,$D114)),INDIRECT("'"&amp;_xlfn.CONCAT("alpha ",AH$2)&amp;"'!"&amp;_xlfn.CONCAT("B",$D114)):INDIRECT("'"&amp;_xlfn.CONCAT("alpha ",AH$2)&amp;"'!"&amp;_xlfn.CONCAT("AA",$D114)))</f>
        <v>1</v>
      </c>
      <c r="AI32" s="143" cm="1">
        <f t="array" aca="1" ref="AI32" ca="1">RANK(INDIRECT("'"&amp;_xlfn.CONCAT("alpha ",AI$2)&amp;"'!"&amp;_xlfn.CONCAT(AI$84,$D114)),INDIRECT("'"&amp;_xlfn.CONCAT("alpha ",AI$2)&amp;"'!"&amp;_xlfn.CONCAT("B",$D114)):INDIRECT("'"&amp;_xlfn.CONCAT("alpha ",AI$2)&amp;"'!"&amp;_xlfn.CONCAT("AA",$D114)))</f>
        <v>1</v>
      </c>
      <c r="AJ32" s="136" cm="1">
        <f t="array" aca="1" ref="AJ32" ca="1">RANK(INDIRECT("'"&amp;_xlfn.CONCAT("alpha ",AJ$2)&amp;"'!"&amp;_xlfn.CONCAT(AJ$84,$D114)),INDIRECT("'"&amp;_xlfn.CONCAT("alpha ",AJ$2)&amp;"'!"&amp;_xlfn.CONCAT("B",$D114)):INDIRECT("'"&amp;_xlfn.CONCAT("alpha ",AJ$2)&amp;"'!"&amp;_xlfn.CONCAT("AA",$D114)))</f>
        <v>24</v>
      </c>
      <c r="AK32" s="125" cm="1">
        <f t="array" aca="1" ref="AK32" ca="1">RANK(INDIRECT("'"&amp;_xlfn.CONCAT("alpha ",AK$2)&amp;"'!"&amp;_xlfn.CONCAT(AK$84,$D114)),INDIRECT("'"&amp;_xlfn.CONCAT("alpha ",AK$2)&amp;"'!"&amp;_xlfn.CONCAT("B",$D114)):INDIRECT("'"&amp;_xlfn.CONCAT("alpha ",AK$2)&amp;"'!"&amp;_xlfn.CONCAT("AA",$D114)))</f>
        <v>25</v>
      </c>
      <c r="AL32" s="125" cm="1">
        <f t="array" aca="1" ref="AL32" ca="1">RANK(INDIRECT("'"&amp;_xlfn.CONCAT("alpha ",AL$2)&amp;"'!"&amp;_xlfn.CONCAT(AL$84,$D114)),INDIRECT("'"&amp;_xlfn.CONCAT("alpha ",AL$2)&amp;"'!"&amp;_xlfn.CONCAT("B",$D114)):INDIRECT("'"&amp;_xlfn.CONCAT("alpha ",AL$2)&amp;"'!"&amp;_xlfn.CONCAT("AA",$D114)))</f>
        <v>1</v>
      </c>
      <c r="AM32" s="143" cm="1">
        <f t="array" aca="1" ref="AM32" ca="1">RANK(INDIRECT("'"&amp;_xlfn.CONCAT("alpha ",AM$2)&amp;"'!"&amp;_xlfn.CONCAT(AM$84,$D114)),INDIRECT("'"&amp;_xlfn.CONCAT("alpha ",AM$2)&amp;"'!"&amp;_xlfn.CONCAT("B",$D114)):INDIRECT("'"&amp;_xlfn.CONCAT("alpha ",AM$2)&amp;"'!"&amp;_xlfn.CONCAT("AA",$D114)))</f>
        <v>1</v>
      </c>
      <c r="AN32" s="136" cm="1">
        <f t="array" aca="1" ref="AN32" ca="1">RANK(INDIRECT("'"&amp;_xlfn.CONCAT("alpha ",AN$2)&amp;"'!"&amp;_xlfn.CONCAT(AN$84,$D114)),INDIRECT("'"&amp;_xlfn.CONCAT("alpha ",AN$2)&amp;"'!"&amp;_xlfn.CONCAT("B",$D114)):INDIRECT("'"&amp;_xlfn.CONCAT("alpha ",AN$2)&amp;"'!"&amp;_xlfn.CONCAT("AA",$D114)))</f>
        <v>11</v>
      </c>
      <c r="AO32" s="125" cm="1">
        <f t="array" aca="1" ref="AO32" ca="1">RANK(INDIRECT("'"&amp;_xlfn.CONCAT("alpha ",AO$2)&amp;"'!"&amp;_xlfn.CONCAT(AO$84,$D114)),INDIRECT("'"&amp;_xlfn.CONCAT("alpha ",AO$2)&amp;"'!"&amp;_xlfn.CONCAT("B",$D114)):INDIRECT("'"&amp;_xlfn.CONCAT("alpha ",AO$2)&amp;"'!"&amp;_xlfn.CONCAT("AA",$D114)))</f>
        <v>12</v>
      </c>
      <c r="AP32" s="125" cm="1">
        <f t="array" aca="1" ref="AP32" ca="1">RANK(INDIRECT("'"&amp;_xlfn.CONCAT("alpha ",AP$2)&amp;"'!"&amp;_xlfn.CONCAT(AP$84,$D114)),INDIRECT("'"&amp;_xlfn.CONCAT("alpha ",AP$2)&amp;"'!"&amp;_xlfn.CONCAT("B",$D114)):INDIRECT("'"&amp;_xlfn.CONCAT("alpha ",AP$2)&amp;"'!"&amp;_xlfn.CONCAT("AA",$D114)))</f>
        <v>1</v>
      </c>
      <c r="AQ32" s="143" cm="1">
        <f t="array" aca="1" ref="AQ32" ca="1">RANK(INDIRECT("'"&amp;_xlfn.CONCAT("alpha ",AQ$2)&amp;"'!"&amp;_xlfn.CONCAT(AQ$84,$D114)),INDIRECT("'"&amp;_xlfn.CONCAT("alpha ",AQ$2)&amp;"'!"&amp;_xlfn.CONCAT("B",$D114)):INDIRECT("'"&amp;_xlfn.CONCAT("alpha ",AQ$2)&amp;"'!"&amp;_xlfn.CONCAT("AA",$D114)))</f>
        <v>1</v>
      </c>
      <c r="AR32" s="136" cm="1">
        <f t="array" aca="1" ref="AR32" ca="1">RANK(INDIRECT("'"&amp;_xlfn.CONCAT("alpha ",AR$2)&amp;"'!"&amp;_xlfn.CONCAT(AR$84,$D114)),INDIRECT("'"&amp;_xlfn.CONCAT("alpha ",AR$2)&amp;"'!"&amp;_xlfn.CONCAT("B",$D114)):INDIRECT("'"&amp;_xlfn.CONCAT("alpha ",AR$2)&amp;"'!"&amp;_xlfn.CONCAT("AA",$D114)))</f>
        <v>5</v>
      </c>
      <c r="AS32" s="125" cm="1">
        <f t="array" aca="1" ref="AS32" ca="1">RANK(INDIRECT("'"&amp;_xlfn.CONCAT("alpha ",AS$2)&amp;"'!"&amp;_xlfn.CONCAT(AS$84,$D114)),INDIRECT("'"&amp;_xlfn.CONCAT("alpha ",AS$2)&amp;"'!"&amp;_xlfn.CONCAT("B",$D114)):INDIRECT("'"&amp;_xlfn.CONCAT("alpha ",AS$2)&amp;"'!"&amp;_xlfn.CONCAT("AA",$D114)))</f>
        <v>5</v>
      </c>
      <c r="AT32" s="125" cm="1">
        <f t="array" aca="1" ref="AT32" ca="1">RANK(INDIRECT("'"&amp;_xlfn.CONCAT("alpha ",AT$2)&amp;"'!"&amp;_xlfn.CONCAT(AT$84,$D114)),INDIRECT("'"&amp;_xlfn.CONCAT("alpha ",AT$2)&amp;"'!"&amp;_xlfn.CONCAT("B",$D114)):INDIRECT("'"&amp;_xlfn.CONCAT("alpha ",AT$2)&amp;"'!"&amp;_xlfn.CONCAT("AA",$D114)))</f>
        <v>1</v>
      </c>
      <c r="AU32" s="143" cm="1">
        <f t="array" aca="1" ref="AU32" ca="1">RANK(INDIRECT("'"&amp;_xlfn.CONCAT("alpha ",AU$2)&amp;"'!"&amp;_xlfn.CONCAT(AU$84,$D114)),INDIRECT("'"&amp;_xlfn.CONCAT("alpha ",AU$2)&amp;"'!"&amp;_xlfn.CONCAT("B",$D114)):INDIRECT("'"&amp;_xlfn.CONCAT("alpha ",AU$2)&amp;"'!"&amp;_xlfn.CONCAT("AA",$D114)))</f>
        <v>1</v>
      </c>
      <c r="AV32" s="136" cm="1">
        <f t="array" aca="1" ref="AV32" ca="1">RANK(INDIRECT("'"&amp;_xlfn.CONCAT("alpha ",AV$2)&amp;"'!"&amp;_xlfn.CONCAT(AV$84,$D114)),INDIRECT("'"&amp;_xlfn.CONCAT("alpha ",AV$2)&amp;"'!"&amp;_xlfn.CONCAT("B",$D114)):INDIRECT("'"&amp;_xlfn.CONCAT("alpha ",AV$2)&amp;"'!"&amp;_xlfn.CONCAT("AA",$D114)))</f>
        <v>6</v>
      </c>
      <c r="AW32" s="125" cm="1">
        <f t="array" aca="1" ref="AW32" ca="1">RANK(INDIRECT("'"&amp;_xlfn.CONCAT("alpha ",AW$2)&amp;"'!"&amp;_xlfn.CONCAT(AW$84,$D114)),INDIRECT("'"&amp;_xlfn.CONCAT("alpha ",AW$2)&amp;"'!"&amp;_xlfn.CONCAT("B",$D114)):INDIRECT("'"&amp;_xlfn.CONCAT("alpha ",AW$2)&amp;"'!"&amp;_xlfn.CONCAT("AA",$D114)))</f>
        <v>8</v>
      </c>
      <c r="AX32" s="125" cm="1">
        <f t="array" aca="1" ref="AX32" ca="1">RANK(INDIRECT("'"&amp;_xlfn.CONCAT("alpha ",AX$2)&amp;"'!"&amp;_xlfn.CONCAT(AX$84,$D114)),INDIRECT("'"&amp;_xlfn.CONCAT("alpha ",AX$2)&amp;"'!"&amp;_xlfn.CONCAT("B",$D114)):INDIRECT("'"&amp;_xlfn.CONCAT("alpha ",AX$2)&amp;"'!"&amp;_xlfn.CONCAT("AA",$D114)))</f>
        <v>1</v>
      </c>
      <c r="AY32" s="143" cm="1">
        <f t="array" aca="1" ref="AY32" ca="1">RANK(INDIRECT("'"&amp;_xlfn.CONCAT("alpha ",AY$2)&amp;"'!"&amp;_xlfn.CONCAT(AY$84,$D114)),INDIRECT("'"&amp;_xlfn.CONCAT("alpha ",AY$2)&amp;"'!"&amp;_xlfn.CONCAT("B",$D114)):INDIRECT("'"&amp;_xlfn.CONCAT("alpha ",AY$2)&amp;"'!"&amp;_xlfn.CONCAT("AA",$D114)))</f>
        <v>1</v>
      </c>
      <c r="AZ32" s="136" cm="1">
        <f t="array" aca="1" ref="AZ32" ca="1">RANK(INDIRECT("'"&amp;_xlfn.CONCAT("alpha ",AZ$2)&amp;"'!"&amp;_xlfn.CONCAT(AZ$84,$D114)),INDIRECT("'"&amp;_xlfn.CONCAT("alpha ",AZ$2)&amp;"'!"&amp;_xlfn.CONCAT("B",$D114)):INDIRECT("'"&amp;_xlfn.CONCAT("alpha ",AZ$2)&amp;"'!"&amp;_xlfn.CONCAT("AA",$D114)))</f>
        <v>7</v>
      </c>
      <c r="BA32" s="125" cm="1">
        <f t="array" aca="1" ref="BA32" ca="1">RANK(INDIRECT("'"&amp;_xlfn.CONCAT("alpha ",BA$2)&amp;"'!"&amp;_xlfn.CONCAT(BA$84,$D114)),INDIRECT("'"&amp;_xlfn.CONCAT("alpha ",BA$2)&amp;"'!"&amp;_xlfn.CONCAT("B",$D114)):INDIRECT("'"&amp;_xlfn.CONCAT("alpha ",BA$2)&amp;"'!"&amp;_xlfn.CONCAT("AA",$D114)))</f>
        <v>6</v>
      </c>
      <c r="BB32" s="125" cm="1">
        <f t="array" aca="1" ref="BB32" ca="1">RANK(INDIRECT("'"&amp;_xlfn.CONCAT("alpha ",BB$2)&amp;"'!"&amp;_xlfn.CONCAT(BB$84,$D114)),INDIRECT("'"&amp;_xlfn.CONCAT("alpha ",BB$2)&amp;"'!"&amp;_xlfn.CONCAT("B",$D114)):INDIRECT("'"&amp;_xlfn.CONCAT("alpha ",BB$2)&amp;"'!"&amp;_xlfn.CONCAT("AA",$D114)))</f>
        <v>1</v>
      </c>
      <c r="BC32" s="143" cm="1">
        <f t="array" aca="1" ref="BC32" ca="1">RANK(INDIRECT("'"&amp;_xlfn.CONCAT("alpha ",BC$2)&amp;"'!"&amp;_xlfn.CONCAT(BC$84,$D114)),INDIRECT("'"&amp;_xlfn.CONCAT("alpha ",BC$2)&amp;"'!"&amp;_xlfn.CONCAT("B",$D114)):INDIRECT("'"&amp;_xlfn.CONCAT("alpha ",BC$2)&amp;"'!"&amp;_xlfn.CONCAT("AA",$D114)))</f>
        <v>1</v>
      </c>
      <c r="BD32" s="136" cm="1">
        <f t="array" aca="1" ref="BD32" ca="1">RANK(INDIRECT("'"&amp;_xlfn.CONCAT("alpha ",BD$2)&amp;"'!"&amp;_xlfn.CONCAT(BD$84,$D114)),INDIRECT("'"&amp;_xlfn.CONCAT("alpha ",BD$2)&amp;"'!"&amp;_xlfn.CONCAT("B",$D114)):INDIRECT("'"&amp;_xlfn.CONCAT("alpha ",BD$2)&amp;"'!"&amp;_xlfn.CONCAT("AA",$D114)))</f>
        <v>4</v>
      </c>
      <c r="BE32" s="125" cm="1">
        <f t="array" aca="1" ref="BE32" ca="1">RANK(INDIRECT("'"&amp;_xlfn.CONCAT("alpha ",BE$2)&amp;"'!"&amp;_xlfn.CONCAT(BE$84,$D114)),INDIRECT("'"&amp;_xlfn.CONCAT("alpha ",BE$2)&amp;"'!"&amp;_xlfn.CONCAT("B",$D114)):INDIRECT("'"&amp;_xlfn.CONCAT("alpha ",BE$2)&amp;"'!"&amp;_xlfn.CONCAT("AA",$D114)))</f>
        <v>4</v>
      </c>
      <c r="BF32" s="125" cm="1">
        <f t="array" aca="1" ref="BF32" ca="1">RANK(INDIRECT("'"&amp;_xlfn.CONCAT("alpha ",BF$2)&amp;"'!"&amp;_xlfn.CONCAT(BF$84,$D114)),INDIRECT("'"&amp;_xlfn.CONCAT("alpha ",BF$2)&amp;"'!"&amp;_xlfn.CONCAT("B",$D114)):INDIRECT("'"&amp;_xlfn.CONCAT("alpha ",BF$2)&amp;"'!"&amp;_xlfn.CONCAT("AA",$D114)))</f>
        <v>1</v>
      </c>
      <c r="BG32" s="143" cm="1">
        <f t="array" aca="1" ref="BG32" ca="1">RANK(INDIRECT("'"&amp;_xlfn.CONCAT("alpha ",BG$2)&amp;"'!"&amp;_xlfn.CONCAT(BG$84,$D114)),INDIRECT("'"&amp;_xlfn.CONCAT("alpha ",BG$2)&amp;"'!"&amp;_xlfn.CONCAT("B",$D114)):INDIRECT("'"&amp;_xlfn.CONCAT("alpha ",BG$2)&amp;"'!"&amp;_xlfn.CONCAT("AA",$D114)))</f>
        <v>1</v>
      </c>
      <c r="BH32" s="136" cm="1">
        <f t="array" aca="1" ref="BH32" ca="1">RANK(INDIRECT("'"&amp;_xlfn.CONCAT("alpha ",BH$2)&amp;"'!"&amp;_xlfn.CONCAT(BH$84,$D114)),INDIRECT("'"&amp;_xlfn.CONCAT("alpha ",BH$2)&amp;"'!"&amp;_xlfn.CONCAT("B",$D114)):INDIRECT("'"&amp;_xlfn.CONCAT("alpha ",BH$2)&amp;"'!"&amp;_xlfn.CONCAT("AA",$D114)))</f>
        <v>3</v>
      </c>
      <c r="BI32" s="125" cm="1">
        <f t="array" aca="1" ref="BI32" ca="1">RANK(INDIRECT("'"&amp;_xlfn.CONCAT("alpha ",BI$2)&amp;"'!"&amp;_xlfn.CONCAT(BI$84,$D114)),INDIRECT("'"&amp;_xlfn.CONCAT("alpha ",BI$2)&amp;"'!"&amp;_xlfn.CONCAT("B",$D114)):INDIRECT("'"&amp;_xlfn.CONCAT("alpha ",BI$2)&amp;"'!"&amp;_xlfn.CONCAT("AA",$D114)))</f>
        <v>3</v>
      </c>
      <c r="BJ32" s="125" cm="1">
        <f t="array" aca="1" ref="BJ32" ca="1">RANK(INDIRECT("'"&amp;_xlfn.CONCAT("alpha ",BJ$2)&amp;"'!"&amp;_xlfn.CONCAT(BJ$84,$D114)),INDIRECT("'"&amp;_xlfn.CONCAT("alpha ",BJ$2)&amp;"'!"&amp;_xlfn.CONCAT("B",$D114)):INDIRECT("'"&amp;_xlfn.CONCAT("alpha ",BJ$2)&amp;"'!"&amp;_xlfn.CONCAT("AA",$D114)))</f>
        <v>1</v>
      </c>
      <c r="BK32" s="143" cm="1">
        <f t="array" aca="1" ref="BK32" ca="1">RANK(INDIRECT("'"&amp;_xlfn.CONCAT("alpha ",BK$2)&amp;"'!"&amp;_xlfn.CONCAT(BK$84,$D114)),INDIRECT("'"&amp;_xlfn.CONCAT("alpha ",BK$2)&amp;"'!"&amp;_xlfn.CONCAT("B",$D114)):INDIRECT("'"&amp;_xlfn.CONCAT("alpha ",BK$2)&amp;"'!"&amp;_xlfn.CONCAT("AA",$D114)))</f>
        <v>1</v>
      </c>
      <c r="BL32" s="136" cm="1">
        <f t="array" aca="1" ref="BL32" ca="1">RANK(INDIRECT("'"&amp;_xlfn.CONCAT("alpha ",BL$2)&amp;"'!"&amp;_xlfn.CONCAT(BL$84,$D114)),INDIRECT("'"&amp;_xlfn.CONCAT("alpha ",BL$2)&amp;"'!"&amp;_xlfn.CONCAT("B",$D114)):INDIRECT("'"&amp;_xlfn.CONCAT("alpha ",BL$2)&amp;"'!"&amp;_xlfn.CONCAT("AA",$D114)))</f>
        <v>8</v>
      </c>
      <c r="BM32" s="125" cm="1">
        <f t="array" aca="1" ref="BM32" ca="1">RANK(INDIRECT("'"&amp;_xlfn.CONCAT("alpha ",BM$2)&amp;"'!"&amp;_xlfn.CONCAT(BM$84,$D114)),INDIRECT("'"&amp;_xlfn.CONCAT("alpha ",BM$2)&amp;"'!"&amp;_xlfn.CONCAT("B",$D114)):INDIRECT("'"&amp;_xlfn.CONCAT("alpha ",BM$2)&amp;"'!"&amp;_xlfn.CONCAT("AA",$D114)))</f>
        <v>7</v>
      </c>
      <c r="BN32" s="125" cm="1">
        <f t="array" aca="1" ref="BN32" ca="1">RANK(INDIRECT("'"&amp;_xlfn.CONCAT("alpha ",BN$2)&amp;"'!"&amp;_xlfn.CONCAT(BN$84,$D114)),INDIRECT("'"&amp;_xlfn.CONCAT("alpha ",BN$2)&amp;"'!"&amp;_xlfn.CONCAT("B",$D114)):INDIRECT("'"&amp;_xlfn.CONCAT("alpha ",BN$2)&amp;"'!"&amp;_xlfn.CONCAT("AA",$D114)))</f>
        <v>1</v>
      </c>
      <c r="BO32" s="143" cm="1">
        <f t="array" aca="1" ref="BO32" ca="1">RANK(INDIRECT("'"&amp;_xlfn.CONCAT("alpha ",BO$2)&amp;"'!"&amp;_xlfn.CONCAT(BO$84,$D114)),INDIRECT("'"&amp;_xlfn.CONCAT("alpha ",BO$2)&amp;"'!"&amp;_xlfn.CONCAT("B",$D114)):INDIRECT("'"&amp;_xlfn.CONCAT("alpha ",BO$2)&amp;"'!"&amp;_xlfn.CONCAT("AA",$D114)))</f>
        <v>1</v>
      </c>
      <c r="BP32" s="136" cm="1">
        <f t="array" aca="1" ref="BP32" ca="1">RANK(INDIRECT("'"&amp;_xlfn.CONCAT("alpha ",BP$2)&amp;"'!"&amp;_xlfn.CONCAT(BP$84,$D114)),INDIRECT("'"&amp;_xlfn.CONCAT("alpha ",BP$2)&amp;"'!"&amp;_xlfn.CONCAT("B",$D114)):INDIRECT("'"&amp;_xlfn.CONCAT("alpha ",BP$2)&amp;"'!"&amp;_xlfn.CONCAT("AA",$D114)))</f>
        <v>2</v>
      </c>
      <c r="BQ32" s="125" cm="1">
        <f t="array" aca="1" ref="BQ32" ca="1">RANK(INDIRECT("'"&amp;_xlfn.CONCAT("alpha ",BQ$2)&amp;"'!"&amp;_xlfn.CONCAT(BQ$84,$D114)),INDIRECT("'"&amp;_xlfn.CONCAT("alpha ",BQ$2)&amp;"'!"&amp;_xlfn.CONCAT("B",$D114)):INDIRECT("'"&amp;_xlfn.CONCAT("alpha ",BQ$2)&amp;"'!"&amp;_xlfn.CONCAT("AA",$D114)))</f>
        <v>2</v>
      </c>
      <c r="BR32" s="125" cm="1">
        <f t="array" aca="1" ref="BR32" ca="1">RANK(INDIRECT("'"&amp;_xlfn.CONCAT("alpha ",BR$2)&amp;"'!"&amp;_xlfn.CONCAT(BR$84,$D114)),INDIRECT("'"&amp;_xlfn.CONCAT("alpha ",BR$2)&amp;"'!"&amp;_xlfn.CONCAT("B",$D114)):INDIRECT("'"&amp;_xlfn.CONCAT("alpha ",BR$2)&amp;"'!"&amp;_xlfn.CONCAT("AA",$D114)))</f>
        <v>1</v>
      </c>
      <c r="BS32" s="143" cm="1">
        <f t="array" aca="1" ref="BS32" ca="1">RANK(INDIRECT("'"&amp;_xlfn.CONCAT("alpha ",BS$2)&amp;"'!"&amp;_xlfn.CONCAT(BS$84,$D114)),INDIRECT("'"&amp;_xlfn.CONCAT("alpha ",BS$2)&amp;"'!"&amp;_xlfn.CONCAT("B",$D114)):INDIRECT("'"&amp;_xlfn.CONCAT("alpha ",BS$2)&amp;"'!"&amp;_xlfn.CONCAT("AA",$D114)))</f>
        <v>1</v>
      </c>
      <c r="BT32" s="136" cm="1">
        <f t="array" aca="1" ref="BT32" ca="1">RANK(INDIRECT("'"&amp;_xlfn.CONCAT("alpha ",BT$2)&amp;"'!"&amp;_xlfn.CONCAT(BT$84,$D114)),INDIRECT("'"&amp;_xlfn.CONCAT("alpha ",BT$2)&amp;"'!"&amp;_xlfn.CONCAT("B",$D114)):INDIRECT("'"&amp;_xlfn.CONCAT("alpha ",BT$2)&amp;"'!"&amp;_xlfn.CONCAT("AA",$D114)))</f>
        <v>1</v>
      </c>
      <c r="BU32" s="125" cm="1">
        <f t="array" aca="1" ref="BU32" ca="1">RANK(INDIRECT("'"&amp;_xlfn.CONCAT("alpha ",BU$2)&amp;"'!"&amp;_xlfn.CONCAT(BU$84,$D114)),INDIRECT("'"&amp;_xlfn.CONCAT("alpha ",BU$2)&amp;"'!"&amp;_xlfn.CONCAT("B",$D114)):INDIRECT("'"&amp;_xlfn.CONCAT("alpha ",BU$2)&amp;"'!"&amp;_xlfn.CONCAT("AA",$D114)))</f>
        <v>1</v>
      </c>
      <c r="BV32" s="125" cm="1">
        <f t="array" aca="1" ref="BV32" ca="1">RANK(INDIRECT("'"&amp;_xlfn.CONCAT("alpha ",BV$2)&amp;"'!"&amp;_xlfn.CONCAT(BV$84,$D114)),INDIRECT("'"&amp;_xlfn.CONCAT("alpha ",BV$2)&amp;"'!"&amp;_xlfn.CONCAT("B",$D114)):INDIRECT("'"&amp;_xlfn.CONCAT("alpha ",BV$2)&amp;"'!"&amp;_xlfn.CONCAT("AA",$D114)))</f>
        <v>1</v>
      </c>
      <c r="BW32" s="143" cm="1">
        <f t="array" aca="1" ref="BW32" ca="1">RANK(INDIRECT("'"&amp;_xlfn.CONCAT("alpha ",BW$2)&amp;"'!"&amp;_xlfn.CONCAT(BW$84,$D114)),INDIRECT("'"&amp;_xlfn.CONCAT("alpha ",BW$2)&amp;"'!"&amp;_xlfn.CONCAT("B",$D114)):INDIRECT("'"&amp;_xlfn.CONCAT("alpha ",BW$2)&amp;"'!"&amp;_xlfn.CONCAT("AA",$D114)))</f>
        <v>1</v>
      </c>
      <c r="BX32" s="136" cm="1">
        <f t="array" aca="1" ref="BX32" ca="1">RANK(INDIRECT("'"&amp;_xlfn.CONCAT("alpha ",BX$2)&amp;"'!"&amp;_xlfn.CONCAT(BX$84,$D114)),INDIRECT("'"&amp;_xlfn.CONCAT("alpha ",BX$2)&amp;"'!"&amp;_xlfn.CONCAT("B",$D114)):INDIRECT("'"&amp;_xlfn.CONCAT("alpha ",BX$2)&amp;"'!"&amp;_xlfn.CONCAT("AA",$D114)))</f>
        <v>19</v>
      </c>
      <c r="BY32" s="125" cm="1">
        <f t="array" aca="1" ref="BY32" ca="1">RANK(INDIRECT("'"&amp;_xlfn.CONCAT("alpha ",BY$2)&amp;"'!"&amp;_xlfn.CONCAT(BY$84,$D114)),INDIRECT("'"&amp;_xlfn.CONCAT("alpha ",BY$2)&amp;"'!"&amp;_xlfn.CONCAT("B",$D114)):INDIRECT("'"&amp;_xlfn.CONCAT("alpha ",BY$2)&amp;"'!"&amp;_xlfn.CONCAT("AA",$D114)))</f>
        <v>18</v>
      </c>
      <c r="BZ32" s="125" cm="1">
        <f t="array" aca="1" ref="BZ32" ca="1">RANK(INDIRECT("'"&amp;_xlfn.CONCAT("alpha ",BZ$2)&amp;"'!"&amp;_xlfn.CONCAT(BZ$84,$D114)),INDIRECT("'"&amp;_xlfn.CONCAT("alpha ",BZ$2)&amp;"'!"&amp;_xlfn.CONCAT("B",$D114)):INDIRECT("'"&amp;_xlfn.CONCAT("alpha ",BZ$2)&amp;"'!"&amp;_xlfn.CONCAT("AA",$D114)))</f>
        <v>1</v>
      </c>
      <c r="CA32" s="143" cm="1">
        <f t="array" aca="1" ref="CA32" ca="1">RANK(INDIRECT("'"&amp;_xlfn.CONCAT("alpha ",CA$2)&amp;"'!"&amp;_xlfn.CONCAT(CA$84,$D114)),INDIRECT("'"&amp;_xlfn.CONCAT("alpha ",CA$2)&amp;"'!"&amp;_xlfn.CONCAT("B",$D114)):INDIRECT("'"&amp;_xlfn.CONCAT("alpha ",CA$2)&amp;"'!"&amp;_xlfn.CONCAT("AA",$D114)))</f>
        <v>1</v>
      </c>
      <c r="CB32" s="136" cm="1">
        <f t="array" aca="1" ref="CB32" ca="1">RANK(INDIRECT("'"&amp;_xlfn.CONCAT("alpha ",CB$2)&amp;"'!"&amp;_xlfn.CONCAT(CB$84,$D114)),INDIRECT("'"&amp;_xlfn.CONCAT("alpha ",CB$2)&amp;"'!"&amp;_xlfn.CONCAT("B",$D114)):INDIRECT("'"&amp;_xlfn.CONCAT("alpha ",CB$2)&amp;"'!"&amp;_xlfn.CONCAT("AA",$D114)))</f>
        <v>12</v>
      </c>
      <c r="CC32" s="125" cm="1">
        <f t="array" aca="1" ref="CC32" ca="1">RANK(INDIRECT("'"&amp;_xlfn.CONCAT("alpha ",CC$2)&amp;"'!"&amp;_xlfn.CONCAT(CC$84,$D114)),INDIRECT("'"&amp;_xlfn.CONCAT("alpha ",CC$2)&amp;"'!"&amp;_xlfn.CONCAT("B",$D114)):INDIRECT("'"&amp;_xlfn.CONCAT("alpha ",CC$2)&amp;"'!"&amp;_xlfn.CONCAT("AA",$D114)))</f>
        <v>9</v>
      </c>
      <c r="CD32" s="125" cm="1">
        <f t="array" aca="1" ref="CD32" ca="1">RANK(INDIRECT("'"&amp;_xlfn.CONCAT("alpha ",CD$2)&amp;"'!"&amp;_xlfn.CONCAT(CD$84,$D114)),INDIRECT("'"&amp;_xlfn.CONCAT("alpha ",CD$2)&amp;"'!"&amp;_xlfn.CONCAT("B",$D114)):INDIRECT("'"&amp;_xlfn.CONCAT("alpha ",CD$2)&amp;"'!"&amp;_xlfn.CONCAT("AA",$D114)))</f>
        <v>1</v>
      </c>
      <c r="CE32" s="143" cm="1">
        <f t="array" aca="1" ref="CE32" ca="1">RANK(INDIRECT("'"&amp;_xlfn.CONCAT("alpha ",CE$2)&amp;"'!"&amp;_xlfn.CONCAT(CE$84,$D114)),INDIRECT("'"&amp;_xlfn.CONCAT("alpha ",CE$2)&amp;"'!"&amp;_xlfn.CONCAT("B",$D114)):INDIRECT("'"&amp;_xlfn.CONCAT("alpha ",CE$2)&amp;"'!"&amp;_xlfn.CONCAT("AA",$D114)))</f>
        <v>1</v>
      </c>
      <c r="CF32" s="136" cm="1">
        <f t="array" aca="1" ref="CF32" ca="1">RANK(INDIRECT("'"&amp;_xlfn.CONCAT("alpha ",CF$2)&amp;"'!"&amp;_xlfn.CONCAT(CF$84,$D114)),INDIRECT("'"&amp;_xlfn.CONCAT("alpha ",CF$2)&amp;"'!"&amp;_xlfn.CONCAT("B",$D114)):INDIRECT("'"&amp;_xlfn.CONCAT("alpha ",CF$2)&amp;"'!"&amp;_xlfn.CONCAT("AA",$D114)))</f>
        <v>14</v>
      </c>
      <c r="CG32" s="125" cm="1">
        <f t="array" aca="1" ref="CG32" ca="1">RANK(INDIRECT("'"&amp;_xlfn.CONCAT("alpha ",CG$2)&amp;"'!"&amp;_xlfn.CONCAT(CG$84,$D114)),INDIRECT("'"&amp;_xlfn.CONCAT("alpha ",CG$2)&amp;"'!"&amp;_xlfn.CONCAT("B",$D114)):INDIRECT("'"&amp;_xlfn.CONCAT("alpha ",CG$2)&amp;"'!"&amp;_xlfn.CONCAT("AA",$D114)))</f>
        <v>14</v>
      </c>
      <c r="CH32" s="125" cm="1">
        <f t="array" aca="1" ref="CH32" ca="1">RANK(INDIRECT("'"&amp;_xlfn.CONCAT("alpha ",CH$2)&amp;"'!"&amp;_xlfn.CONCAT(CH$84,$D114)),INDIRECT("'"&amp;_xlfn.CONCAT("alpha ",CH$2)&amp;"'!"&amp;_xlfn.CONCAT("B",$D114)):INDIRECT("'"&amp;_xlfn.CONCAT("alpha ",CH$2)&amp;"'!"&amp;_xlfn.CONCAT("AA",$D114)))</f>
        <v>1</v>
      </c>
      <c r="CI32" s="143" cm="1">
        <f t="array" aca="1" ref="CI32" ca="1">RANK(INDIRECT("'"&amp;_xlfn.CONCAT("alpha ",CI$2)&amp;"'!"&amp;_xlfn.CONCAT(CI$84,$D114)),INDIRECT("'"&amp;_xlfn.CONCAT("alpha ",CI$2)&amp;"'!"&amp;_xlfn.CONCAT("B",$D114)):INDIRECT("'"&amp;_xlfn.CONCAT("alpha ",CI$2)&amp;"'!"&amp;_xlfn.CONCAT("AA",$D114)))</f>
        <v>1</v>
      </c>
      <c r="CJ32" s="136" cm="1">
        <f t="array" aca="1" ref="CJ32" ca="1">RANK(INDIRECT("'"&amp;_xlfn.CONCAT("alpha ",CJ$2)&amp;"'!"&amp;_xlfn.CONCAT(CJ$84,$D114)),INDIRECT("'"&amp;_xlfn.CONCAT("alpha ",CJ$2)&amp;"'!"&amp;_xlfn.CONCAT("B",$D114)):INDIRECT("'"&amp;_xlfn.CONCAT("alpha ",CJ$2)&amp;"'!"&amp;_xlfn.CONCAT("AA",$D114)))</f>
        <v>15</v>
      </c>
      <c r="CK32" s="125" cm="1">
        <f t="array" aca="1" ref="CK32" ca="1">RANK(INDIRECT("'"&amp;_xlfn.CONCAT("alpha ",CK$2)&amp;"'!"&amp;_xlfn.CONCAT(CK$84,$D114)),INDIRECT("'"&amp;_xlfn.CONCAT("alpha ",CK$2)&amp;"'!"&amp;_xlfn.CONCAT("B",$D114)):INDIRECT("'"&amp;_xlfn.CONCAT("alpha ",CK$2)&amp;"'!"&amp;_xlfn.CONCAT("AA",$D114)))</f>
        <v>15</v>
      </c>
      <c r="CL32" s="125" cm="1">
        <f t="array" aca="1" ref="CL32" ca="1">RANK(INDIRECT("'"&amp;_xlfn.CONCAT("alpha ",CL$2)&amp;"'!"&amp;_xlfn.CONCAT(CL$84,$D114)),INDIRECT("'"&amp;_xlfn.CONCAT("alpha ",CL$2)&amp;"'!"&amp;_xlfn.CONCAT("B",$D114)):INDIRECT("'"&amp;_xlfn.CONCAT("alpha ",CL$2)&amp;"'!"&amp;_xlfn.CONCAT("AA",$D114)))</f>
        <v>1</v>
      </c>
      <c r="CM32" s="143" cm="1">
        <f t="array" aca="1" ref="CM32" ca="1">RANK(INDIRECT("'"&amp;_xlfn.CONCAT("alpha ",CM$2)&amp;"'!"&amp;_xlfn.CONCAT(CM$84,$D114)),INDIRECT("'"&amp;_xlfn.CONCAT("alpha ",CM$2)&amp;"'!"&amp;_xlfn.CONCAT("B",$D114)):INDIRECT("'"&amp;_xlfn.CONCAT("alpha ",CM$2)&amp;"'!"&amp;_xlfn.CONCAT("AA",$D114)))</f>
        <v>1</v>
      </c>
      <c r="CN32" s="136" cm="1">
        <f t="array" aca="1" ref="CN32" ca="1">RANK(INDIRECT("'"&amp;_xlfn.CONCAT("alpha ",CN$2)&amp;"'!"&amp;_xlfn.CONCAT(CN$84,$D114)),INDIRECT("'"&amp;_xlfn.CONCAT("alpha ",CN$2)&amp;"'!"&amp;_xlfn.CONCAT("B",$D114)):INDIRECT("'"&amp;_xlfn.CONCAT("alpha ",CN$2)&amp;"'!"&amp;_xlfn.CONCAT("AA",$D114)))</f>
        <v>9</v>
      </c>
      <c r="CO32" s="125" cm="1">
        <f t="array" aca="1" ref="CO32" ca="1">RANK(INDIRECT("'"&amp;_xlfn.CONCAT("alpha ",CO$2)&amp;"'!"&amp;_xlfn.CONCAT(CO$84,$D114)),INDIRECT("'"&amp;_xlfn.CONCAT("alpha ",CO$2)&amp;"'!"&amp;_xlfn.CONCAT("B",$D114)):INDIRECT("'"&amp;_xlfn.CONCAT("alpha ",CO$2)&amp;"'!"&amp;_xlfn.CONCAT("AA",$D114)))</f>
        <v>11</v>
      </c>
      <c r="CP32" s="125" cm="1">
        <f t="array" aca="1" ref="CP32" ca="1">RANK(INDIRECT("'"&amp;_xlfn.CONCAT("alpha ",CP$2)&amp;"'!"&amp;_xlfn.CONCAT(CP$84,$D114)),INDIRECT("'"&amp;_xlfn.CONCAT("alpha ",CP$2)&amp;"'!"&amp;_xlfn.CONCAT("B",$D114)):INDIRECT("'"&amp;_xlfn.CONCAT("alpha ",CP$2)&amp;"'!"&amp;_xlfn.CONCAT("AA",$D114)))</f>
        <v>1</v>
      </c>
      <c r="CQ32" s="134" cm="1">
        <f t="array" aca="1" ref="CQ32" ca="1">RANK(INDIRECT("'"&amp;_xlfn.CONCAT("alpha ",CQ$2)&amp;"'!"&amp;_xlfn.CONCAT(CQ$84,$D114)),INDIRECT("'"&amp;_xlfn.CONCAT("alpha ",CQ$2)&amp;"'!"&amp;_xlfn.CONCAT("B",$D114)):INDIRECT("'"&amp;_xlfn.CONCAT("alpha ",CQ$2)&amp;"'!"&amp;_xlfn.CONCAT("AA",$D114)))</f>
        <v>1</v>
      </c>
      <c r="CR32" s="142" cm="1">
        <f t="array" aca="1" ref="CR32" ca="1">RANK(INDIRECT("'"&amp;_xlfn.CONCAT("alpha ",CR$2)&amp;"'!"&amp;_xlfn.CONCAT(CR$84,$D114)),INDIRECT("'"&amp;_xlfn.CONCAT("alpha ",CR$2)&amp;"'!"&amp;_xlfn.CONCAT("B",$D114)):INDIRECT("'"&amp;_xlfn.CONCAT("alpha ",CR$2)&amp;"'!"&amp;_xlfn.CONCAT("AA",$D114)))</f>
        <v>13</v>
      </c>
      <c r="CS32" s="125" cm="1">
        <f t="array" aca="1" ref="CS32" ca="1">RANK(INDIRECT("'"&amp;_xlfn.CONCAT("alpha ",CS$2)&amp;"'!"&amp;_xlfn.CONCAT(CS$84,$D114)),INDIRECT("'"&amp;_xlfn.CONCAT("alpha ",CS$2)&amp;"'!"&amp;_xlfn.CONCAT("B",$D114)):INDIRECT("'"&amp;_xlfn.CONCAT("alpha ",CS$2)&amp;"'!"&amp;_xlfn.CONCAT("AA",$D114)))</f>
        <v>13</v>
      </c>
      <c r="CT32" s="125" cm="1">
        <f t="array" aca="1" ref="CT32" ca="1">RANK(INDIRECT("'"&amp;_xlfn.CONCAT("alpha ",CT$2)&amp;"'!"&amp;_xlfn.CONCAT(CT$84,$D114)),INDIRECT("'"&amp;_xlfn.CONCAT("alpha ",CT$2)&amp;"'!"&amp;_xlfn.CONCAT("B",$D114)):INDIRECT("'"&amp;_xlfn.CONCAT("alpha ",CT$2)&amp;"'!"&amp;_xlfn.CONCAT("AA",$D114)))</f>
        <v>1</v>
      </c>
      <c r="CU32" s="143" cm="1">
        <f t="array" aca="1" ref="CU32" ca="1">RANK(INDIRECT("'"&amp;_xlfn.CONCAT("alpha ",CU$2)&amp;"'!"&amp;_xlfn.CONCAT(CU$84,$D114)),INDIRECT("'"&amp;_xlfn.CONCAT("alpha ",CU$2)&amp;"'!"&amp;_xlfn.CONCAT("B",$D114)):INDIRECT("'"&amp;_xlfn.CONCAT("alpha ",CU$2)&amp;"'!"&amp;_xlfn.CONCAT("AA",$D114)))</f>
        <v>1</v>
      </c>
      <c r="CV32" s="136" cm="1">
        <f t="array" aca="1" ref="CV32" ca="1">RANK(INDIRECT("'"&amp;_xlfn.CONCAT("alpha ",CV$2)&amp;"'!"&amp;_xlfn.CONCAT(CV$84,$D114)),INDIRECT("'"&amp;_xlfn.CONCAT("alpha ",CV$2)&amp;"'!"&amp;_xlfn.CONCAT("B",$D114)):INDIRECT("'"&amp;_xlfn.CONCAT("alpha ",CV$2)&amp;"'!"&amp;_xlfn.CONCAT("AA",$D114)))</f>
        <v>20</v>
      </c>
      <c r="CW32" s="125" cm="1">
        <f t="array" aca="1" ref="CW32" ca="1">RANK(INDIRECT("'"&amp;_xlfn.CONCAT("alpha ",CW$2)&amp;"'!"&amp;_xlfn.CONCAT(CW$84,$D114)),INDIRECT("'"&amp;_xlfn.CONCAT("alpha ",CW$2)&amp;"'!"&amp;_xlfn.CONCAT("B",$D114)):INDIRECT("'"&amp;_xlfn.CONCAT("alpha ",CW$2)&amp;"'!"&amp;_xlfn.CONCAT("AA",$D114)))</f>
        <v>19</v>
      </c>
      <c r="CX32" s="125" cm="1">
        <f t="array" aca="1" ref="CX32" ca="1">RANK(INDIRECT("'"&amp;_xlfn.CONCAT("alpha ",CX$2)&amp;"'!"&amp;_xlfn.CONCAT(CX$84,$D114)),INDIRECT("'"&amp;_xlfn.CONCAT("alpha ",CX$2)&amp;"'!"&amp;_xlfn.CONCAT("B",$D114)):INDIRECT("'"&amp;_xlfn.CONCAT("alpha ",CX$2)&amp;"'!"&amp;_xlfn.CONCAT("AA",$D114)))</f>
        <v>1</v>
      </c>
      <c r="CY32" s="143" cm="1">
        <f t="array" aca="1" ref="CY32" ca="1">RANK(INDIRECT("'"&amp;_xlfn.CONCAT("alpha ",CY$2)&amp;"'!"&amp;_xlfn.CONCAT(CY$84,$D114)),INDIRECT("'"&amp;_xlfn.CONCAT("alpha ",CY$2)&amp;"'!"&amp;_xlfn.CONCAT("B",$D114)):INDIRECT("'"&amp;_xlfn.CONCAT("alpha ",CY$2)&amp;"'!"&amp;_xlfn.CONCAT("AA",$D114)))</f>
        <v>1</v>
      </c>
      <c r="CZ32" s="136" cm="1">
        <f t="array" aca="1" ref="CZ32" ca="1">RANK(INDIRECT("'"&amp;_xlfn.CONCAT("alpha ",CZ$2)&amp;"'!"&amp;_xlfn.CONCAT(CZ$84,$D114)),INDIRECT("'"&amp;_xlfn.CONCAT("alpha ",CZ$2)&amp;"'!"&amp;_xlfn.CONCAT("B",$D114)):INDIRECT("'"&amp;_xlfn.CONCAT("alpha ",CZ$2)&amp;"'!"&amp;_xlfn.CONCAT("AA",$D114)))</f>
        <v>10</v>
      </c>
      <c r="DA32" s="148" cm="1">
        <f t="array" aca="1" ref="DA32" ca="1">RANK(INDIRECT("'"&amp;_xlfn.CONCAT("alpha ",DA$2)&amp;"'!"&amp;_xlfn.CONCAT(DA$84,$D114)),INDIRECT("'"&amp;_xlfn.CONCAT("alpha ",DA$2)&amp;"'!"&amp;_xlfn.CONCAT("B",$D114)):INDIRECT("'"&amp;_xlfn.CONCAT("alpha ",DA$2)&amp;"'!"&amp;_xlfn.CONCAT("AA",$D114)))</f>
        <v>10</v>
      </c>
      <c r="DB32" s="148" cm="1">
        <f t="array" aca="1" ref="DB32" ca="1">RANK(INDIRECT("'"&amp;_xlfn.CONCAT("alpha ",DB$2)&amp;"'!"&amp;_xlfn.CONCAT(DB$84,$D114)),INDIRECT("'"&amp;_xlfn.CONCAT("alpha ",DB$2)&amp;"'!"&amp;_xlfn.CONCAT("B",$D114)):INDIRECT("'"&amp;_xlfn.CONCAT("alpha ",DB$2)&amp;"'!"&amp;_xlfn.CONCAT("AA",$D114)))</f>
        <v>1</v>
      </c>
      <c r="DC32" s="149" cm="1">
        <f t="array" aca="1" ref="DC32" ca="1">RANK(INDIRECT("'"&amp;_xlfn.CONCAT("alpha ",DC$2)&amp;"'!"&amp;_xlfn.CONCAT(DC$84,$D114)),INDIRECT("'"&amp;_xlfn.CONCAT("alpha ",DC$2)&amp;"'!"&amp;_xlfn.CONCAT("B",$D114)):INDIRECT("'"&amp;_xlfn.CONCAT("alpha ",DC$2)&amp;"'!"&amp;_xlfn.CONCAT("AA",$D114)))</f>
        <v>1</v>
      </c>
    </row>
    <row r="33" spans="1:107" ht="90" customHeight="1" x14ac:dyDescent="0.25">
      <c r="A33" s="22" t="str">
        <f>formatting!C32</f>
        <v>Canister</v>
      </c>
      <c r="B33" s="23" t="str">
        <f>formatting!D32</f>
        <v>C6</v>
      </c>
      <c r="C33" s="134"/>
      <c r="D33" s="142" cm="1">
        <f t="array" aca="1" ref="D33" ca="1">RANK(INDIRECT("'"&amp;_xlfn.CONCAT("alpha ",D$2)&amp;"'!"&amp;_xlfn.CONCAT(D$84,$D115)),INDIRECT("'"&amp;_xlfn.CONCAT("alpha ",D$2)&amp;"'!"&amp;_xlfn.CONCAT("B",$D115)):INDIRECT("'"&amp;_xlfn.CONCAT("alpha ",D$2)&amp;"'!"&amp;_xlfn.CONCAT("AA",$D115)))</f>
        <v>22</v>
      </c>
      <c r="E33" s="136" cm="1">
        <f t="array" aca="1" ref="E33" ca="1">RANK(INDIRECT("'"&amp;_xlfn.CONCAT("alpha ",E$2)&amp;"'!"&amp;_xlfn.CONCAT(E$84,$D115)),INDIRECT("'"&amp;_xlfn.CONCAT("alpha ",E$2)&amp;"'!"&amp;_xlfn.CONCAT("B",$D115)):INDIRECT("'"&amp;_xlfn.CONCAT("alpha ",E$2)&amp;"'!"&amp;_xlfn.CONCAT("AA",$D115)))</f>
        <v>22</v>
      </c>
      <c r="F33" s="136" cm="1">
        <f t="array" aca="1" ref="F33" ca="1">RANK(INDIRECT("'"&amp;_xlfn.CONCAT("alpha ",F$2)&amp;"'!"&amp;_xlfn.CONCAT(F$84,$D115)),INDIRECT("'"&amp;_xlfn.CONCAT("alpha ",F$2)&amp;"'!"&amp;_xlfn.CONCAT("B",$D115)):INDIRECT("'"&amp;_xlfn.CONCAT("alpha ",F$2)&amp;"'!"&amp;_xlfn.CONCAT("AA",$D115)))</f>
        <v>22</v>
      </c>
      <c r="G33" s="154" cm="1">
        <f t="array" aca="1" ref="G33" ca="1">RANK(INDIRECT("'"&amp;_xlfn.CONCAT("alpha ",G$2)&amp;"'!"&amp;_xlfn.CONCAT(G$84,$D115)),INDIRECT("'"&amp;_xlfn.CONCAT("alpha ",G$2)&amp;"'!"&amp;_xlfn.CONCAT("B",$D115)):INDIRECT("'"&amp;_xlfn.CONCAT("alpha ",G$2)&amp;"'!"&amp;_xlfn.CONCAT("AA",$D115)))</f>
        <v>24</v>
      </c>
      <c r="H33" s="142" cm="1">
        <f t="array" aca="1" ref="H33" ca="1">RANK(INDIRECT("'"&amp;_xlfn.CONCAT("alpha ",H$2)&amp;"'!"&amp;_xlfn.CONCAT(H$84,$D115)),INDIRECT("'"&amp;_xlfn.CONCAT("alpha ",H$2)&amp;"'!"&amp;_xlfn.CONCAT("B",$D115)):INDIRECT("'"&amp;_xlfn.CONCAT("alpha ",H$2)&amp;"'!"&amp;_xlfn.CONCAT("AA",$D115)))</f>
        <v>13</v>
      </c>
      <c r="I33" s="125" cm="1">
        <f t="array" aca="1" ref="I33" ca="1">RANK(INDIRECT("'"&amp;_xlfn.CONCAT("alpha ",I$2)&amp;"'!"&amp;_xlfn.CONCAT(I$84,$D115)),INDIRECT("'"&amp;_xlfn.CONCAT("alpha ",I$2)&amp;"'!"&amp;_xlfn.CONCAT("B",$D115)):INDIRECT("'"&amp;_xlfn.CONCAT("alpha ",I$2)&amp;"'!"&amp;_xlfn.CONCAT("AA",$D115)))</f>
        <v>18</v>
      </c>
      <c r="J33" s="125" cm="1">
        <f t="array" aca="1" ref="J33" ca="1">RANK(INDIRECT("'"&amp;_xlfn.CONCAT("alpha ",J$2)&amp;"'!"&amp;_xlfn.CONCAT(J$84,$D115)),INDIRECT("'"&amp;_xlfn.CONCAT("alpha ",J$2)&amp;"'!"&amp;_xlfn.CONCAT("B",$D115)):INDIRECT("'"&amp;_xlfn.CONCAT("alpha ",J$2)&amp;"'!"&amp;_xlfn.CONCAT("AA",$D115)))</f>
        <v>12</v>
      </c>
      <c r="K33" s="143" cm="1">
        <f t="array" aca="1" ref="K33" ca="1">RANK(INDIRECT("'"&amp;_xlfn.CONCAT("alpha ",K$2)&amp;"'!"&amp;_xlfn.CONCAT(K$84,$D115)),INDIRECT("'"&amp;_xlfn.CONCAT("alpha ",K$2)&amp;"'!"&amp;_xlfn.CONCAT("B",$D115)):INDIRECT("'"&amp;_xlfn.CONCAT("alpha ",K$2)&amp;"'!"&amp;_xlfn.CONCAT("AA",$D115)))</f>
        <v>17</v>
      </c>
      <c r="L33" s="136" cm="1">
        <f t="array" aca="1" ref="L33" ca="1">RANK(INDIRECT("'"&amp;_xlfn.CONCAT("alpha ",L$2)&amp;"'!"&amp;_xlfn.CONCAT(L$84,$D115)),INDIRECT("'"&amp;_xlfn.CONCAT("alpha ",L$2)&amp;"'!"&amp;_xlfn.CONCAT("B",$D115)):INDIRECT("'"&amp;_xlfn.CONCAT("alpha ",L$2)&amp;"'!"&amp;_xlfn.CONCAT("AA",$D115)))</f>
        <v>21</v>
      </c>
      <c r="M33" s="125" cm="1">
        <f t="array" aca="1" ref="M33" ca="1">RANK(INDIRECT("'"&amp;_xlfn.CONCAT("alpha ",M$2)&amp;"'!"&amp;_xlfn.CONCAT(M$84,$D115)),INDIRECT("'"&amp;_xlfn.CONCAT("alpha ",M$2)&amp;"'!"&amp;_xlfn.CONCAT("B",$D115)):INDIRECT("'"&amp;_xlfn.CONCAT("alpha ",M$2)&amp;"'!"&amp;_xlfn.CONCAT("AA",$D115)))</f>
        <v>25</v>
      </c>
      <c r="N33" s="125" cm="1">
        <f t="array" aca="1" ref="N33" ca="1">RANK(INDIRECT("'"&amp;_xlfn.CONCAT("alpha ",N$2)&amp;"'!"&amp;_xlfn.CONCAT(N$84,$D115)),INDIRECT("'"&amp;_xlfn.CONCAT("alpha ",N$2)&amp;"'!"&amp;_xlfn.CONCAT("B",$D115)):INDIRECT("'"&amp;_xlfn.CONCAT("alpha ",N$2)&amp;"'!"&amp;_xlfn.CONCAT("AA",$D115)))</f>
        <v>19</v>
      </c>
      <c r="O33" s="143" cm="1">
        <f t="array" aca="1" ref="O33" ca="1">RANK(INDIRECT("'"&amp;_xlfn.CONCAT("alpha ",O$2)&amp;"'!"&amp;_xlfn.CONCAT(O$84,$D115)),INDIRECT("'"&amp;_xlfn.CONCAT("alpha ",O$2)&amp;"'!"&amp;_xlfn.CONCAT("B",$D115)):INDIRECT("'"&amp;_xlfn.CONCAT("alpha ",O$2)&amp;"'!"&amp;_xlfn.CONCAT("AA",$D115)))</f>
        <v>25</v>
      </c>
      <c r="P33" s="136" cm="1">
        <f t="array" aca="1" ref="P33" ca="1">RANK(INDIRECT("'"&amp;_xlfn.CONCAT("alpha ",P$2)&amp;"'!"&amp;_xlfn.CONCAT(P$84,$D115)),INDIRECT("'"&amp;_xlfn.CONCAT("alpha ",P$2)&amp;"'!"&amp;_xlfn.CONCAT("B",$D115)):INDIRECT("'"&amp;_xlfn.CONCAT("alpha ",P$2)&amp;"'!"&amp;_xlfn.CONCAT("AA",$D115)))</f>
        <v>24</v>
      </c>
      <c r="Q33" s="125" cm="1">
        <f t="array" aca="1" ref="Q33" ca="1">RANK(INDIRECT("'"&amp;_xlfn.CONCAT("alpha ",Q$2)&amp;"'!"&amp;_xlfn.CONCAT(Q$84,$D115)),INDIRECT("'"&amp;_xlfn.CONCAT("alpha ",Q$2)&amp;"'!"&amp;_xlfn.CONCAT("B",$D115)):INDIRECT("'"&amp;_xlfn.CONCAT("alpha ",Q$2)&amp;"'!"&amp;_xlfn.CONCAT("AA",$D115)))</f>
        <v>26</v>
      </c>
      <c r="R33" s="125" cm="1">
        <f t="array" aca="1" ref="R33" ca="1">RANK(INDIRECT("'"&amp;_xlfn.CONCAT("alpha ",R$2)&amp;"'!"&amp;_xlfn.CONCAT(R$84,$D115)),INDIRECT("'"&amp;_xlfn.CONCAT("alpha ",R$2)&amp;"'!"&amp;_xlfn.CONCAT("B",$D115)):INDIRECT("'"&amp;_xlfn.CONCAT("alpha ",R$2)&amp;"'!"&amp;_xlfn.CONCAT("AA",$D115)))</f>
        <v>24</v>
      </c>
      <c r="S33" s="143" cm="1">
        <f t="array" aca="1" ref="S33" ca="1">RANK(INDIRECT("'"&amp;_xlfn.CONCAT("alpha ",S$2)&amp;"'!"&amp;_xlfn.CONCAT(S$84,$D115)),INDIRECT("'"&amp;_xlfn.CONCAT("alpha ",S$2)&amp;"'!"&amp;_xlfn.CONCAT("B",$D115)):INDIRECT("'"&amp;_xlfn.CONCAT("alpha ",S$2)&amp;"'!"&amp;_xlfn.CONCAT("AA",$D115)))</f>
        <v>26</v>
      </c>
      <c r="T33" s="136" cm="1">
        <f t="array" aca="1" ref="T33" ca="1">RANK(INDIRECT("'"&amp;_xlfn.CONCAT("alpha ",T$2)&amp;"'!"&amp;_xlfn.CONCAT(T$84,$D115)),INDIRECT("'"&amp;_xlfn.CONCAT("alpha ",T$2)&amp;"'!"&amp;_xlfn.CONCAT("B",$D115)):INDIRECT("'"&amp;_xlfn.CONCAT("alpha ",T$2)&amp;"'!"&amp;_xlfn.CONCAT("AA",$D115)))</f>
        <v>12</v>
      </c>
      <c r="U33" s="125" cm="1">
        <f t="array" aca="1" ref="U33" ca="1">RANK(INDIRECT("'"&amp;_xlfn.CONCAT("alpha ",U$2)&amp;"'!"&amp;_xlfn.CONCAT(U$84,$D115)),INDIRECT("'"&amp;_xlfn.CONCAT("alpha ",U$2)&amp;"'!"&amp;_xlfn.CONCAT("B",$D115)):INDIRECT("'"&amp;_xlfn.CONCAT("alpha ",U$2)&amp;"'!"&amp;_xlfn.CONCAT("AA",$D115)))</f>
        <v>15</v>
      </c>
      <c r="V33" s="125" cm="1">
        <f t="array" aca="1" ref="V33" ca="1">RANK(INDIRECT("'"&amp;_xlfn.CONCAT("alpha ",V$2)&amp;"'!"&amp;_xlfn.CONCAT(V$84,$D115)),INDIRECT("'"&amp;_xlfn.CONCAT("alpha ",V$2)&amp;"'!"&amp;_xlfn.CONCAT("B",$D115)):INDIRECT("'"&amp;_xlfn.CONCAT("alpha ",V$2)&amp;"'!"&amp;_xlfn.CONCAT("AA",$D115)))</f>
        <v>11</v>
      </c>
      <c r="W33" s="143" cm="1">
        <f t="array" aca="1" ref="W33" ca="1">RANK(INDIRECT("'"&amp;_xlfn.CONCAT("alpha ",W$2)&amp;"'!"&amp;_xlfn.CONCAT(W$84,$D115)),INDIRECT("'"&amp;_xlfn.CONCAT("alpha ",W$2)&amp;"'!"&amp;_xlfn.CONCAT("B",$D115)):INDIRECT("'"&amp;_xlfn.CONCAT("alpha ",W$2)&amp;"'!"&amp;_xlfn.CONCAT("AA",$D115)))</f>
        <v>15</v>
      </c>
      <c r="X33" s="136" cm="1">
        <f t="array" aca="1" ref="X33" ca="1">RANK(INDIRECT("'"&amp;_xlfn.CONCAT("alpha ",X$2)&amp;"'!"&amp;_xlfn.CONCAT(X$84,$D115)),INDIRECT("'"&amp;_xlfn.CONCAT("alpha ",X$2)&amp;"'!"&amp;_xlfn.CONCAT("B",$D115)):INDIRECT("'"&amp;_xlfn.CONCAT("alpha ",X$2)&amp;"'!"&amp;_xlfn.CONCAT("AA",$D115)))</f>
        <v>23</v>
      </c>
      <c r="Y33" s="125" cm="1">
        <f t="array" aca="1" ref="Y33" ca="1">RANK(INDIRECT("'"&amp;_xlfn.CONCAT("alpha ",Y$2)&amp;"'!"&amp;_xlfn.CONCAT(Y$84,$D115)),INDIRECT("'"&amp;_xlfn.CONCAT("alpha ",Y$2)&amp;"'!"&amp;_xlfn.CONCAT("B",$D115)):INDIRECT("'"&amp;_xlfn.CONCAT("alpha ",Y$2)&amp;"'!"&amp;_xlfn.CONCAT("AA",$D115)))</f>
        <v>24</v>
      </c>
      <c r="Z33" s="125" cm="1">
        <f t="array" aca="1" ref="Z33" ca="1">RANK(INDIRECT("'"&amp;_xlfn.CONCAT("alpha ",Z$2)&amp;"'!"&amp;_xlfn.CONCAT(Z$84,$D115)),INDIRECT("'"&amp;_xlfn.CONCAT("alpha ",Z$2)&amp;"'!"&amp;_xlfn.CONCAT("B",$D115)):INDIRECT("'"&amp;_xlfn.CONCAT("alpha ",Z$2)&amp;"'!"&amp;_xlfn.CONCAT("AA",$D115)))</f>
        <v>21</v>
      </c>
      <c r="AA33" s="143" cm="1">
        <f t="array" aca="1" ref="AA33" ca="1">RANK(INDIRECT("'"&amp;_xlfn.CONCAT("alpha ",AA$2)&amp;"'!"&amp;_xlfn.CONCAT(AA$84,$D115)),INDIRECT("'"&amp;_xlfn.CONCAT("alpha ",AA$2)&amp;"'!"&amp;_xlfn.CONCAT("B",$D115)):INDIRECT("'"&amp;_xlfn.CONCAT("alpha ",AA$2)&amp;"'!"&amp;_xlfn.CONCAT("AA",$D115)))</f>
        <v>23</v>
      </c>
      <c r="AB33" s="136" cm="1">
        <f t="array" aca="1" ref="AB33" ca="1">RANK(INDIRECT("'"&amp;_xlfn.CONCAT("alpha ",AB$2)&amp;"'!"&amp;_xlfn.CONCAT(AB$84,$D115)),INDIRECT("'"&amp;_xlfn.CONCAT("alpha ",AB$2)&amp;"'!"&amp;_xlfn.CONCAT("B",$D115)):INDIRECT("'"&amp;_xlfn.CONCAT("alpha ",AB$2)&amp;"'!"&amp;_xlfn.CONCAT("AA",$D115)))</f>
        <v>16</v>
      </c>
      <c r="AC33" s="125" cm="1">
        <f t="array" aca="1" ref="AC33" ca="1">RANK(INDIRECT("'"&amp;_xlfn.CONCAT("alpha ",AC$2)&amp;"'!"&amp;_xlfn.CONCAT(AC$84,$D115)),INDIRECT("'"&amp;_xlfn.CONCAT("alpha ",AC$2)&amp;"'!"&amp;_xlfn.CONCAT("B",$D115)):INDIRECT("'"&amp;_xlfn.CONCAT("alpha ",AC$2)&amp;"'!"&amp;_xlfn.CONCAT("AA",$D115)))</f>
        <v>19</v>
      </c>
      <c r="AD33" s="125" cm="1">
        <f t="array" aca="1" ref="AD33" ca="1">RANK(INDIRECT("'"&amp;_xlfn.CONCAT("alpha ",AD$2)&amp;"'!"&amp;_xlfn.CONCAT(AD$84,$D115)),INDIRECT("'"&amp;_xlfn.CONCAT("alpha ",AD$2)&amp;"'!"&amp;_xlfn.CONCAT("B",$D115)):INDIRECT("'"&amp;_xlfn.CONCAT("alpha ",AD$2)&amp;"'!"&amp;_xlfn.CONCAT("AA",$D115)))</f>
        <v>16</v>
      </c>
      <c r="AE33" s="143" cm="1">
        <f t="array" aca="1" ref="AE33" ca="1">RANK(INDIRECT("'"&amp;_xlfn.CONCAT("alpha ",AE$2)&amp;"'!"&amp;_xlfn.CONCAT(AE$84,$D115)),INDIRECT("'"&amp;_xlfn.CONCAT("alpha ",AE$2)&amp;"'!"&amp;_xlfn.CONCAT("B",$D115)):INDIRECT("'"&amp;_xlfn.CONCAT("alpha ",AE$2)&amp;"'!"&amp;_xlfn.CONCAT("AA",$D115)))</f>
        <v>18</v>
      </c>
      <c r="AF33" s="136" cm="1">
        <f t="array" aca="1" ref="AF33" ca="1">RANK(INDIRECT("'"&amp;_xlfn.CONCAT("alpha ",AF$2)&amp;"'!"&amp;_xlfn.CONCAT(AF$84,$D115)),INDIRECT("'"&amp;_xlfn.CONCAT("alpha ",AF$2)&amp;"'!"&amp;_xlfn.CONCAT("B",$D115)):INDIRECT("'"&amp;_xlfn.CONCAT("alpha ",AF$2)&amp;"'!"&amp;_xlfn.CONCAT("AA",$D115)))</f>
        <v>10</v>
      </c>
      <c r="AG33" s="125" cm="1">
        <f t="array" aca="1" ref="AG33" ca="1">RANK(INDIRECT("'"&amp;_xlfn.CONCAT("alpha ",AG$2)&amp;"'!"&amp;_xlfn.CONCAT(AG$84,$D115)),INDIRECT("'"&amp;_xlfn.CONCAT("alpha ",AG$2)&amp;"'!"&amp;_xlfn.CONCAT("B",$D115)):INDIRECT("'"&amp;_xlfn.CONCAT("alpha ",AG$2)&amp;"'!"&amp;_xlfn.CONCAT("AA",$D115)))</f>
        <v>13</v>
      </c>
      <c r="AH33" s="125" cm="1">
        <f t="array" aca="1" ref="AH33" ca="1">RANK(INDIRECT("'"&amp;_xlfn.CONCAT("alpha ",AH$2)&amp;"'!"&amp;_xlfn.CONCAT(AH$84,$D115)),INDIRECT("'"&amp;_xlfn.CONCAT("alpha ",AH$2)&amp;"'!"&amp;_xlfn.CONCAT("B",$D115)):INDIRECT("'"&amp;_xlfn.CONCAT("alpha ",AH$2)&amp;"'!"&amp;_xlfn.CONCAT("AA",$D115)))</f>
        <v>8</v>
      </c>
      <c r="AI33" s="143" cm="1">
        <f t="array" aca="1" ref="AI33" ca="1">RANK(INDIRECT("'"&amp;_xlfn.CONCAT("alpha ",AI$2)&amp;"'!"&amp;_xlfn.CONCAT(AI$84,$D115)),INDIRECT("'"&amp;_xlfn.CONCAT("alpha ",AI$2)&amp;"'!"&amp;_xlfn.CONCAT("B",$D115)):INDIRECT("'"&amp;_xlfn.CONCAT("alpha ",AI$2)&amp;"'!"&amp;_xlfn.CONCAT("AA",$D115)))</f>
        <v>13</v>
      </c>
      <c r="AJ33" s="136" cm="1">
        <f t="array" aca="1" ref="AJ33" ca="1">RANK(INDIRECT("'"&amp;_xlfn.CONCAT("alpha ",AJ$2)&amp;"'!"&amp;_xlfn.CONCAT(AJ$84,$D115)),INDIRECT("'"&amp;_xlfn.CONCAT("alpha ",AJ$2)&amp;"'!"&amp;_xlfn.CONCAT("B",$D115)):INDIRECT("'"&amp;_xlfn.CONCAT("alpha ",AJ$2)&amp;"'!"&amp;_xlfn.CONCAT("AA",$D115)))</f>
        <v>11</v>
      </c>
      <c r="AK33" s="125" cm="1">
        <f t="array" aca="1" ref="AK33" ca="1">RANK(INDIRECT("'"&amp;_xlfn.CONCAT("alpha ",AK$2)&amp;"'!"&amp;_xlfn.CONCAT(AK$84,$D115)),INDIRECT("'"&amp;_xlfn.CONCAT("alpha ",AK$2)&amp;"'!"&amp;_xlfn.CONCAT("B",$D115)):INDIRECT("'"&amp;_xlfn.CONCAT("alpha ",AK$2)&amp;"'!"&amp;_xlfn.CONCAT("AA",$D115)))</f>
        <v>20</v>
      </c>
      <c r="AL33" s="125" cm="1">
        <f t="array" aca="1" ref="AL33" ca="1">RANK(INDIRECT("'"&amp;_xlfn.CONCAT("alpha ",AL$2)&amp;"'!"&amp;_xlfn.CONCAT(AL$84,$D115)),INDIRECT("'"&amp;_xlfn.CONCAT("alpha ",AL$2)&amp;"'!"&amp;_xlfn.CONCAT("B",$D115)):INDIRECT("'"&amp;_xlfn.CONCAT("alpha ",AL$2)&amp;"'!"&amp;_xlfn.CONCAT("AA",$D115)))</f>
        <v>9</v>
      </c>
      <c r="AM33" s="143" cm="1">
        <f t="array" aca="1" ref="AM33" ca="1">RANK(INDIRECT("'"&amp;_xlfn.CONCAT("alpha ",AM$2)&amp;"'!"&amp;_xlfn.CONCAT(AM$84,$D115)),INDIRECT("'"&amp;_xlfn.CONCAT("alpha ",AM$2)&amp;"'!"&amp;_xlfn.CONCAT("B",$D115)):INDIRECT("'"&amp;_xlfn.CONCAT("alpha ",AM$2)&amp;"'!"&amp;_xlfn.CONCAT("AA",$D115)))</f>
        <v>19</v>
      </c>
      <c r="AN33" s="136" cm="1">
        <f t="array" aca="1" ref="AN33" ca="1">RANK(INDIRECT("'"&amp;_xlfn.CONCAT("alpha ",AN$2)&amp;"'!"&amp;_xlfn.CONCAT(AN$84,$D115)),INDIRECT("'"&amp;_xlfn.CONCAT("alpha ",AN$2)&amp;"'!"&amp;_xlfn.CONCAT("B",$D115)):INDIRECT("'"&amp;_xlfn.CONCAT("alpha ",AN$2)&amp;"'!"&amp;_xlfn.CONCAT("AA",$D115)))</f>
        <v>6</v>
      </c>
      <c r="AO33" s="125" cm="1">
        <f t="array" aca="1" ref="AO33" ca="1">RANK(INDIRECT("'"&amp;_xlfn.CONCAT("alpha ",AO$2)&amp;"'!"&amp;_xlfn.CONCAT(AO$84,$D115)),INDIRECT("'"&amp;_xlfn.CONCAT("alpha ",AO$2)&amp;"'!"&amp;_xlfn.CONCAT("B",$D115)):INDIRECT("'"&amp;_xlfn.CONCAT("alpha ",AO$2)&amp;"'!"&amp;_xlfn.CONCAT("AA",$D115)))</f>
        <v>6</v>
      </c>
      <c r="AP33" s="125" cm="1">
        <f t="array" aca="1" ref="AP33" ca="1">RANK(INDIRECT("'"&amp;_xlfn.CONCAT("alpha ",AP$2)&amp;"'!"&amp;_xlfn.CONCAT(AP$84,$D115)),INDIRECT("'"&amp;_xlfn.CONCAT("alpha ",AP$2)&amp;"'!"&amp;_xlfn.CONCAT("B",$D115)):INDIRECT("'"&amp;_xlfn.CONCAT("alpha ",AP$2)&amp;"'!"&amp;_xlfn.CONCAT("AA",$D115)))</f>
        <v>15</v>
      </c>
      <c r="AQ33" s="143" cm="1">
        <f t="array" aca="1" ref="AQ33" ca="1">RANK(INDIRECT("'"&amp;_xlfn.CONCAT("alpha ",AQ$2)&amp;"'!"&amp;_xlfn.CONCAT(AQ$84,$D115)),INDIRECT("'"&amp;_xlfn.CONCAT("alpha ",AQ$2)&amp;"'!"&amp;_xlfn.CONCAT("B",$D115)):INDIRECT("'"&amp;_xlfn.CONCAT("alpha ",AQ$2)&amp;"'!"&amp;_xlfn.CONCAT("AA",$D115)))</f>
        <v>9</v>
      </c>
      <c r="AR33" s="136" cm="1">
        <f t="array" aca="1" ref="AR33" ca="1">RANK(INDIRECT("'"&amp;_xlfn.CONCAT("alpha ",AR$2)&amp;"'!"&amp;_xlfn.CONCAT(AR$84,$D115)),INDIRECT("'"&amp;_xlfn.CONCAT("alpha ",AR$2)&amp;"'!"&amp;_xlfn.CONCAT("B",$D115)):INDIRECT("'"&amp;_xlfn.CONCAT("alpha ",AR$2)&amp;"'!"&amp;_xlfn.CONCAT("AA",$D115)))</f>
        <v>5</v>
      </c>
      <c r="AS33" s="125" cm="1">
        <f t="array" aca="1" ref="AS33" ca="1">RANK(INDIRECT("'"&amp;_xlfn.CONCAT("alpha ",AS$2)&amp;"'!"&amp;_xlfn.CONCAT(AS$84,$D115)),INDIRECT("'"&amp;_xlfn.CONCAT("alpha ",AS$2)&amp;"'!"&amp;_xlfn.CONCAT("B",$D115)):INDIRECT("'"&amp;_xlfn.CONCAT("alpha ",AS$2)&amp;"'!"&amp;_xlfn.CONCAT("AA",$D115)))</f>
        <v>4</v>
      </c>
      <c r="AT33" s="125" cm="1">
        <f t="array" aca="1" ref="AT33" ca="1">RANK(INDIRECT("'"&amp;_xlfn.CONCAT("alpha ",AT$2)&amp;"'!"&amp;_xlfn.CONCAT(AT$84,$D115)),INDIRECT("'"&amp;_xlfn.CONCAT("alpha ",AT$2)&amp;"'!"&amp;_xlfn.CONCAT("B",$D115)):INDIRECT("'"&amp;_xlfn.CONCAT("alpha ",AT$2)&amp;"'!"&amp;_xlfn.CONCAT("AA",$D115)))</f>
        <v>4</v>
      </c>
      <c r="AU33" s="143" cm="1">
        <f t="array" aca="1" ref="AU33" ca="1">RANK(INDIRECT("'"&amp;_xlfn.CONCAT("alpha ",AU$2)&amp;"'!"&amp;_xlfn.CONCAT(AU$84,$D115)),INDIRECT("'"&amp;_xlfn.CONCAT("alpha ",AU$2)&amp;"'!"&amp;_xlfn.CONCAT("B",$D115)):INDIRECT("'"&amp;_xlfn.CONCAT("alpha ",AU$2)&amp;"'!"&amp;_xlfn.CONCAT("AA",$D115)))</f>
        <v>3</v>
      </c>
      <c r="AV33" s="136" cm="1">
        <f t="array" aca="1" ref="AV33" ca="1">RANK(INDIRECT("'"&amp;_xlfn.CONCAT("alpha ",AV$2)&amp;"'!"&amp;_xlfn.CONCAT(AV$84,$D115)),INDIRECT("'"&amp;_xlfn.CONCAT("alpha ",AV$2)&amp;"'!"&amp;_xlfn.CONCAT("B",$D115)):INDIRECT("'"&amp;_xlfn.CONCAT("alpha ",AV$2)&amp;"'!"&amp;_xlfn.CONCAT("AA",$D115)))</f>
        <v>7</v>
      </c>
      <c r="AW33" s="125" cm="1">
        <f t="array" aca="1" ref="AW33" ca="1">RANK(INDIRECT("'"&amp;_xlfn.CONCAT("alpha ",AW$2)&amp;"'!"&amp;_xlfn.CONCAT(AW$84,$D115)),INDIRECT("'"&amp;_xlfn.CONCAT("alpha ",AW$2)&amp;"'!"&amp;_xlfn.CONCAT("B",$D115)):INDIRECT("'"&amp;_xlfn.CONCAT("alpha ",AW$2)&amp;"'!"&amp;_xlfn.CONCAT("AA",$D115)))</f>
        <v>8</v>
      </c>
      <c r="AX33" s="125" cm="1">
        <f t="array" aca="1" ref="AX33" ca="1">RANK(INDIRECT("'"&amp;_xlfn.CONCAT("alpha ",AX$2)&amp;"'!"&amp;_xlfn.CONCAT(AX$84,$D115)),INDIRECT("'"&amp;_xlfn.CONCAT("alpha ",AX$2)&amp;"'!"&amp;_xlfn.CONCAT("B",$D115)):INDIRECT("'"&amp;_xlfn.CONCAT("alpha ",AX$2)&amp;"'!"&amp;_xlfn.CONCAT("AA",$D115)))</f>
        <v>5</v>
      </c>
      <c r="AY33" s="143" cm="1">
        <f t="array" aca="1" ref="AY33" ca="1">RANK(INDIRECT("'"&amp;_xlfn.CONCAT("alpha ",AY$2)&amp;"'!"&amp;_xlfn.CONCAT(AY$84,$D115)),INDIRECT("'"&amp;_xlfn.CONCAT("alpha ",AY$2)&amp;"'!"&amp;_xlfn.CONCAT("B",$D115)):INDIRECT("'"&amp;_xlfn.CONCAT("alpha ",AY$2)&amp;"'!"&amp;_xlfn.CONCAT("AA",$D115)))</f>
        <v>7</v>
      </c>
      <c r="AZ33" s="136" cm="1">
        <f t="array" aca="1" ref="AZ33" ca="1">RANK(INDIRECT("'"&amp;_xlfn.CONCAT("alpha ",AZ$2)&amp;"'!"&amp;_xlfn.CONCAT(AZ$84,$D115)),INDIRECT("'"&amp;_xlfn.CONCAT("alpha ",AZ$2)&amp;"'!"&amp;_xlfn.CONCAT("B",$D115)):INDIRECT("'"&amp;_xlfn.CONCAT("alpha ",AZ$2)&amp;"'!"&amp;_xlfn.CONCAT("AA",$D115)))</f>
        <v>17</v>
      </c>
      <c r="BA33" s="125" cm="1">
        <f t="array" aca="1" ref="BA33" ca="1">RANK(INDIRECT("'"&amp;_xlfn.CONCAT("alpha ",BA$2)&amp;"'!"&amp;_xlfn.CONCAT(BA$84,$D115)),INDIRECT("'"&amp;_xlfn.CONCAT("alpha ",BA$2)&amp;"'!"&amp;_xlfn.CONCAT("B",$D115)):INDIRECT("'"&amp;_xlfn.CONCAT("alpha ",BA$2)&amp;"'!"&amp;_xlfn.CONCAT("AA",$D115)))</f>
        <v>10</v>
      </c>
      <c r="BB33" s="125" cm="1">
        <f t="array" aca="1" ref="BB33" ca="1">RANK(INDIRECT("'"&amp;_xlfn.CONCAT("alpha ",BB$2)&amp;"'!"&amp;_xlfn.CONCAT(BB$84,$D115)),INDIRECT("'"&amp;_xlfn.CONCAT("alpha ",BB$2)&amp;"'!"&amp;_xlfn.CONCAT("B",$D115)):INDIRECT("'"&amp;_xlfn.CONCAT("alpha ",BB$2)&amp;"'!"&amp;_xlfn.CONCAT("AA",$D115)))</f>
        <v>18</v>
      </c>
      <c r="BC33" s="143" cm="1">
        <f t="array" aca="1" ref="BC33" ca="1">RANK(INDIRECT("'"&amp;_xlfn.CONCAT("alpha ",BC$2)&amp;"'!"&amp;_xlfn.CONCAT(BC$84,$D115)),INDIRECT("'"&amp;_xlfn.CONCAT("alpha ",BC$2)&amp;"'!"&amp;_xlfn.CONCAT("B",$D115)):INDIRECT("'"&amp;_xlfn.CONCAT("alpha ",BC$2)&amp;"'!"&amp;_xlfn.CONCAT("AA",$D115)))</f>
        <v>12</v>
      </c>
      <c r="BD33" s="136" cm="1">
        <f t="array" aca="1" ref="BD33" ca="1">RANK(INDIRECT("'"&amp;_xlfn.CONCAT("alpha ",BD$2)&amp;"'!"&amp;_xlfn.CONCAT(BD$84,$D115)),INDIRECT("'"&amp;_xlfn.CONCAT("alpha ",BD$2)&amp;"'!"&amp;_xlfn.CONCAT("B",$D115)):INDIRECT("'"&amp;_xlfn.CONCAT("alpha ",BD$2)&amp;"'!"&amp;_xlfn.CONCAT("AA",$D115)))</f>
        <v>9</v>
      </c>
      <c r="BE33" s="125" cm="1">
        <f t="array" aca="1" ref="BE33" ca="1">RANK(INDIRECT("'"&amp;_xlfn.CONCAT("alpha ",BE$2)&amp;"'!"&amp;_xlfn.CONCAT(BE$84,$D115)),INDIRECT("'"&amp;_xlfn.CONCAT("alpha ",BE$2)&amp;"'!"&amp;_xlfn.CONCAT("B",$D115)):INDIRECT("'"&amp;_xlfn.CONCAT("alpha ",BE$2)&amp;"'!"&amp;_xlfn.CONCAT("AA",$D115)))</f>
        <v>7</v>
      </c>
      <c r="BF33" s="125" cm="1">
        <f t="array" aca="1" ref="BF33" ca="1">RANK(INDIRECT("'"&amp;_xlfn.CONCAT("alpha ",BF$2)&amp;"'!"&amp;_xlfn.CONCAT(BF$84,$D115)),INDIRECT("'"&amp;_xlfn.CONCAT("alpha ",BF$2)&amp;"'!"&amp;_xlfn.CONCAT("B",$D115)):INDIRECT("'"&amp;_xlfn.CONCAT("alpha ",BF$2)&amp;"'!"&amp;_xlfn.CONCAT("AA",$D115)))</f>
        <v>7</v>
      </c>
      <c r="BG33" s="143" cm="1">
        <f t="array" aca="1" ref="BG33" ca="1">RANK(INDIRECT("'"&amp;_xlfn.CONCAT("alpha ",BG$2)&amp;"'!"&amp;_xlfn.CONCAT(BG$84,$D115)),INDIRECT("'"&amp;_xlfn.CONCAT("alpha ",BG$2)&amp;"'!"&amp;_xlfn.CONCAT("B",$D115)):INDIRECT("'"&amp;_xlfn.CONCAT("alpha ",BG$2)&amp;"'!"&amp;_xlfn.CONCAT("AA",$D115)))</f>
        <v>6</v>
      </c>
      <c r="BH33" s="136" cm="1">
        <f t="array" aca="1" ref="BH33" ca="1">RANK(INDIRECT("'"&amp;_xlfn.CONCAT("alpha ",BH$2)&amp;"'!"&amp;_xlfn.CONCAT(BH$84,$D115)),INDIRECT("'"&amp;_xlfn.CONCAT("alpha ",BH$2)&amp;"'!"&amp;_xlfn.CONCAT("B",$D115)):INDIRECT("'"&amp;_xlfn.CONCAT("alpha ",BH$2)&amp;"'!"&amp;_xlfn.CONCAT("AA",$D115)))</f>
        <v>13</v>
      </c>
      <c r="BI33" s="125" cm="1">
        <f t="array" aca="1" ref="BI33" ca="1">RANK(INDIRECT("'"&amp;_xlfn.CONCAT("alpha ",BI$2)&amp;"'!"&amp;_xlfn.CONCAT(BI$84,$D115)),INDIRECT("'"&amp;_xlfn.CONCAT("alpha ",BI$2)&amp;"'!"&amp;_xlfn.CONCAT("B",$D115)):INDIRECT("'"&amp;_xlfn.CONCAT("alpha ",BI$2)&amp;"'!"&amp;_xlfn.CONCAT("AA",$D115)))</f>
        <v>11</v>
      </c>
      <c r="BJ33" s="125" cm="1">
        <f t="array" aca="1" ref="BJ33" ca="1">RANK(INDIRECT("'"&amp;_xlfn.CONCAT("alpha ",BJ$2)&amp;"'!"&amp;_xlfn.CONCAT(BJ$84,$D115)),INDIRECT("'"&amp;_xlfn.CONCAT("alpha ",BJ$2)&amp;"'!"&amp;_xlfn.CONCAT("B",$D115)):INDIRECT("'"&amp;_xlfn.CONCAT("alpha ",BJ$2)&amp;"'!"&amp;_xlfn.CONCAT("AA",$D115)))</f>
        <v>12</v>
      </c>
      <c r="BK33" s="143" cm="1">
        <f t="array" aca="1" ref="BK33" ca="1">RANK(INDIRECT("'"&amp;_xlfn.CONCAT("alpha ",BK$2)&amp;"'!"&amp;_xlfn.CONCAT(BK$84,$D115)),INDIRECT("'"&amp;_xlfn.CONCAT("alpha ",BK$2)&amp;"'!"&amp;_xlfn.CONCAT("B",$D115)):INDIRECT("'"&amp;_xlfn.CONCAT("alpha ",BK$2)&amp;"'!"&amp;_xlfn.CONCAT("AA",$D115)))</f>
        <v>10</v>
      </c>
      <c r="BL33" s="136" cm="1">
        <f t="array" aca="1" ref="BL33" ca="1">RANK(INDIRECT("'"&amp;_xlfn.CONCAT("alpha ",BL$2)&amp;"'!"&amp;_xlfn.CONCAT(BL$84,$D115)),INDIRECT("'"&amp;_xlfn.CONCAT("alpha ",BL$2)&amp;"'!"&amp;_xlfn.CONCAT("B",$D115)):INDIRECT("'"&amp;_xlfn.CONCAT("alpha ",BL$2)&amp;"'!"&amp;_xlfn.CONCAT("AA",$D115)))</f>
        <v>4</v>
      </c>
      <c r="BM33" s="125" cm="1">
        <f t="array" aca="1" ref="BM33" ca="1">RANK(INDIRECT("'"&amp;_xlfn.CONCAT("alpha ",BM$2)&amp;"'!"&amp;_xlfn.CONCAT(BM$84,$D115)),INDIRECT("'"&amp;_xlfn.CONCAT("alpha ",BM$2)&amp;"'!"&amp;_xlfn.CONCAT("B",$D115)):INDIRECT("'"&amp;_xlfn.CONCAT("alpha ",BM$2)&amp;"'!"&amp;_xlfn.CONCAT("AA",$D115)))</f>
        <v>3</v>
      </c>
      <c r="BN33" s="125" cm="1">
        <f t="array" aca="1" ref="BN33" ca="1">RANK(INDIRECT("'"&amp;_xlfn.CONCAT("alpha ",BN$2)&amp;"'!"&amp;_xlfn.CONCAT(BN$84,$D115)),INDIRECT("'"&amp;_xlfn.CONCAT("alpha ",BN$2)&amp;"'!"&amp;_xlfn.CONCAT("B",$D115)):INDIRECT("'"&amp;_xlfn.CONCAT("alpha ",BN$2)&amp;"'!"&amp;_xlfn.CONCAT("AA",$D115)))</f>
        <v>10</v>
      </c>
      <c r="BO33" s="143" cm="1">
        <f t="array" aca="1" ref="BO33" ca="1">RANK(INDIRECT("'"&amp;_xlfn.CONCAT("alpha ",BO$2)&amp;"'!"&amp;_xlfn.CONCAT(BO$84,$D115)),INDIRECT("'"&amp;_xlfn.CONCAT("alpha ",BO$2)&amp;"'!"&amp;_xlfn.CONCAT("B",$D115)):INDIRECT("'"&amp;_xlfn.CONCAT("alpha ",BO$2)&amp;"'!"&amp;_xlfn.CONCAT("AA",$D115)))</f>
        <v>4</v>
      </c>
      <c r="BP33" s="136" cm="1">
        <f t="array" aca="1" ref="BP33" ca="1">RANK(INDIRECT("'"&amp;_xlfn.CONCAT("alpha ",BP$2)&amp;"'!"&amp;_xlfn.CONCAT(BP$84,$D115)),INDIRECT("'"&amp;_xlfn.CONCAT("alpha ",BP$2)&amp;"'!"&amp;_xlfn.CONCAT("B",$D115)):INDIRECT("'"&amp;_xlfn.CONCAT("alpha ",BP$2)&amp;"'!"&amp;_xlfn.CONCAT("AA",$D115)))</f>
        <v>2</v>
      </c>
      <c r="BQ33" s="125" cm="1">
        <f t="array" aca="1" ref="BQ33" ca="1">RANK(INDIRECT("'"&amp;_xlfn.CONCAT("alpha ",BQ$2)&amp;"'!"&amp;_xlfn.CONCAT(BQ$84,$D115)),INDIRECT("'"&amp;_xlfn.CONCAT("alpha ",BQ$2)&amp;"'!"&amp;_xlfn.CONCAT("B",$D115)):INDIRECT("'"&amp;_xlfn.CONCAT("alpha ",BQ$2)&amp;"'!"&amp;_xlfn.CONCAT("AA",$D115)))</f>
        <v>2</v>
      </c>
      <c r="BR33" s="125" cm="1">
        <f t="array" aca="1" ref="BR33" ca="1">RANK(INDIRECT("'"&amp;_xlfn.CONCAT("alpha ",BR$2)&amp;"'!"&amp;_xlfn.CONCAT(BR$84,$D115)),INDIRECT("'"&amp;_xlfn.CONCAT("alpha ",BR$2)&amp;"'!"&amp;_xlfn.CONCAT("B",$D115)):INDIRECT("'"&amp;_xlfn.CONCAT("alpha ",BR$2)&amp;"'!"&amp;_xlfn.CONCAT("AA",$D115)))</f>
        <v>2</v>
      </c>
      <c r="BS33" s="143" cm="1">
        <f t="array" aca="1" ref="BS33" ca="1">RANK(INDIRECT("'"&amp;_xlfn.CONCAT("alpha ",BS$2)&amp;"'!"&amp;_xlfn.CONCAT(BS$84,$D115)),INDIRECT("'"&amp;_xlfn.CONCAT("alpha ",BS$2)&amp;"'!"&amp;_xlfn.CONCAT("B",$D115)):INDIRECT("'"&amp;_xlfn.CONCAT("alpha ",BS$2)&amp;"'!"&amp;_xlfn.CONCAT("AA",$D115)))</f>
        <v>2</v>
      </c>
      <c r="BT33" s="136" cm="1">
        <f t="array" aca="1" ref="BT33" ca="1">RANK(INDIRECT("'"&amp;_xlfn.CONCAT("alpha ",BT$2)&amp;"'!"&amp;_xlfn.CONCAT(BT$84,$D115)),INDIRECT("'"&amp;_xlfn.CONCAT("alpha ",BT$2)&amp;"'!"&amp;_xlfn.CONCAT("B",$D115)):INDIRECT("'"&amp;_xlfn.CONCAT("alpha ",BT$2)&amp;"'!"&amp;_xlfn.CONCAT("AA",$D115)))</f>
        <v>1</v>
      </c>
      <c r="BU33" s="125" cm="1">
        <f t="array" aca="1" ref="BU33" ca="1">RANK(INDIRECT("'"&amp;_xlfn.CONCAT("alpha ",BU$2)&amp;"'!"&amp;_xlfn.CONCAT(BU$84,$D115)),INDIRECT("'"&amp;_xlfn.CONCAT("alpha ",BU$2)&amp;"'!"&amp;_xlfn.CONCAT("B",$D115)):INDIRECT("'"&amp;_xlfn.CONCAT("alpha ",BU$2)&amp;"'!"&amp;_xlfn.CONCAT("AA",$D115)))</f>
        <v>1</v>
      </c>
      <c r="BV33" s="125" cm="1">
        <f t="array" aca="1" ref="BV33" ca="1">RANK(INDIRECT("'"&amp;_xlfn.CONCAT("alpha ",BV$2)&amp;"'!"&amp;_xlfn.CONCAT(BV$84,$D115)),INDIRECT("'"&amp;_xlfn.CONCAT("alpha ",BV$2)&amp;"'!"&amp;_xlfn.CONCAT("B",$D115)):INDIRECT("'"&amp;_xlfn.CONCAT("alpha ",BV$2)&amp;"'!"&amp;_xlfn.CONCAT("AA",$D115)))</f>
        <v>1</v>
      </c>
      <c r="BW33" s="143" cm="1">
        <f t="array" aca="1" ref="BW33" ca="1">RANK(INDIRECT("'"&amp;_xlfn.CONCAT("alpha ",BW$2)&amp;"'!"&amp;_xlfn.CONCAT(BW$84,$D115)),INDIRECT("'"&amp;_xlfn.CONCAT("alpha ",BW$2)&amp;"'!"&amp;_xlfn.CONCAT("B",$D115)):INDIRECT("'"&amp;_xlfn.CONCAT("alpha ",BW$2)&amp;"'!"&amp;_xlfn.CONCAT("AA",$D115)))</f>
        <v>1</v>
      </c>
      <c r="BX33" s="136" cm="1">
        <f t="array" aca="1" ref="BX33" ca="1">RANK(INDIRECT("'"&amp;_xlfn.CONCAT("alpha ",BX$2)&amp;"'!"&amp;_xlfn.CONCAT(BX$84,$D115)),INDIRECT("'"&amp;_xlfn.CONCAT("alpha ",BX$2)&amp;"'!"&amp;_xlfn.CONCAT("B",$D115)):INDIRECT("'"&amp;_xlfn.CONCAT("alpha ",BX$2)&amp;"'!"&amp;_xlfn.CONCAT("AA",$D115)))</f>
        <v>19</v>
      </c>
      <c r="BY33" s="125" cm="1">
        <f t="array" aca="1" ref="BY33" ca="1">RANK(INDIRECT("'"&amp;_xlfn.CONCAT("alpha ",BY$2)&amp;"'!"&amp;_xlfn.CONCAT(BY$84,$D115)),INDIRECT("'"&amp;_xlfn.CONCAT("alpha ",BY$2)&amp;"'!"&amp;_xlfn.CONCAT("B",$D115)):INDIRECT("'"&amp;_xlfn.CONCAT("alpha ",BY$2)&amp;"'!"&amp;_xlfn.CONCAT("AA",$D115)))</f>
        <v>17</v>
      </c>
      <c r="BZ33" s="125" cm="1">
        <f t="array" aca="1" ref="BZ33" ca="1">RANK(INDIRECT("'"&amp;_xlfn.CONCAT("alpha ",BZ$2)&amp;"'!"&amp;_xlfn.CONCAT(BZ$84,$D115)),INDIRECT("'"&amp;_xlfn.CONCAT("alpha ",BZ$2)&amp;"'!"&amp;_xlfn.CONCAT("B",$D115)):INDIRECT("'"&amp;_xlfn.CONCAT("alpha ",BZ$2)&amp;"'!"&amp;_xlfn.CONCAT("AA",$D115)))</f>
        <v>23</v>
      </c>
      <c r="CA33" s="143" cm="1">
        <f t="array" aca="1" ref="CA33" ca="1">RANK(INDIRECT("'"&amp;_xlfn.CONCAT("alpha ",CA$2)&amp;"'!"&amp;_xlfn.CONCAT(CA$84,$D115)),INDIRECT("'"&amp;_xlfn.CONCAT("alpha ",CA$2)&amp;"'!"&amp;_xlfn.CONCAT("B",$D115)):INDIRECT("'"&amp;_xlfn.CONCAT("alpha ",CA$2)&amp;"'!"&amp;_xlfn.CONCAT("AA",$D115)))</f>
        <v>21</v>
      </c>
      <c r="CB33" s="136" cm="1">
        <f t="array" aca="1" ref="CB33" ca="1">RANK(INDIRECT("'"&amp;_xlfn.CONCAT("alpha ",CB$2)&amp;"'!"&amp;_xlfn.CONCAT(CB$84,$D115)),INDIRECT("'"&amp;_xlfn.CONCAT("alpha ",CB$2)&amp;"'!"&amp;_xlfn.CONCAT("B",$D115)):INDIRECT("'"&amp;_xlfn.CONCAT("alpha ",CB$2)&amp;"'!"&amp;_xlfn.CONCAT("AA",$D115)))</f>
        <v>7</v>
      </c>
      <c r="CC33" s="125" cm="1">
        <f t="array" aca="1" ref="CC33" ca="1">RANK(INDIRECT("'"&amp;_xlfn.CONCAT("alpha ",CC$2)&amp;"'!"&amp;_xlfn.CONCAT(CC$84,$D115)),INDIRECT("'"&amp;_xlfn.CONCAT("alpha ",CC$2)&amp;"'!"&amp;_xlfn.CONCAT("B",$D115)):INDIRECT("'"&amp;_xlfn.CONCAT("alpha ",CC$2)&amp;"'!"&amp;_xlfn.CONCAT("AA",$D115)))</f>
        <v>9</v>
      </c>
      <c r="CD33" s="125" cm="1">
        <f t="array" aca="1" ref="CD33" ca="1">RANK(INDIRECT("'"&amp;_xlfn.CONCAT("alpha ",CD$2)&amp;"'!"&amp;_xlfn.CONCAT(CD$84,$D115)),INDIRECT("'"&amp;_xlfn.CONCAT("alpha ",CD$2)&amp;"'!"&amp;_xlfn.CONCAT("B",$D115)):INDIRECT("'"&amp;_xlfn.CONCAT("alpha ",CD$2)&amp;"'!"&amp;_xlfn.CONCAT("AA",$D115)))</f>
        <v>5</v>
      </c>
      <c r="CE33" s="143" cm="1">
        <f t="array" aca="1" ref="CE33" ca="1">RANK(INDIRECT("'"&amp;_xlfn.CONCAT("alpha ",CE$2)&amp;"'!"&amp;_xlfn.CONCAT(CE$84,$D115)),INDIRECT("'"&amp;_xlfn.CONCAT("alpha ",CE$2)&amp;"'!"&amp;_xlfn.CONCAT("B",$D115)):INDIRECT("'"&amp;_xlfn.CONCAT("alpha ",CE$2)&amp;"'!"&amp;_xlfn.CONCAT("AA",$D115)))</f>
        <v>8</v>
      </c>
      <c r="CF33" s="136" cm="1">
        <f t="array" aca="1" ref="CF33" ca="1">RANK(INDIRECT("'"&amp;_xlfn.CONCAT("alpha ",CF$2)&amp;"'!"&amp;_xlfn.CONCAT(CF$84,$D115)),INDIRECT("'"&amp;_xlfn.CONCAT("alpha ",CF$2)&amp;"'!"&amp;_xlfn.CONCAT("B",$D115)):INDIRECT("'"&amp;_xlfn.CONCAT("alpha ",CF$2)&amp;"'!"&amp;_xlfn.CONCAT("AA",$D115)))</f>
        <v>20</v>
      </c>
      <c r="CG33" s="125" cm="1">
        <f t="array" aca="1" ref="CG33" ca="1">RANK(INDIRECT("'"&amp;_xlfn.CONCAT("alpha ",CG$2)&amp;"'!"&amp;_xlfn.CONCAT(CG$84,$D115)),INDIRECT("'"&amp;_xlfn.CONCAT("alpha ",CG$2)&amp;"'!"&amp;_xlfn.CONCAT("B",$D115)):INDIRECT("'"&amp;_xlfn.CONCAT("alpha ",CG$2)&amp;"'!"&amp;_xlfn.CONCAT("AA",$D115)))</f>
        <v>16</v>
      </c>
      <c r="CH33" s="125" cm="1">
        <f t="array" aca="1" ref="CH33" ca="1">RANK(INDIRECT("'"&amp;_xlfn.CONCAT("alpha ",CH$2)&amp;"'!"&amp;_xlfn.CONCAT(CH$84,$D115)),INDIRECT("'"&amp;_xlfn.CONCAT("alpha ",CH$2)&amp;"'!"&amp;_xlfn.CONCAT("B",$D115)):INDIRECT("'"&amp;_xlfn.CONCAT("alpha ",CH$2)&amp;"'!"&amp;_xlfn.CONCAT("AA",$D115)))</f>
        <v>20</v>
      </c>
      <c r="CI33" s="143" cm="1">
        <f t="array" aca="1" ref="CI33" ca="1">RANK(INDIRECT("'"&amp;_xlfn.CONCAT("alpha ",CI$2)&amp;"'!"&amp;_xlfn.CONCAT(CI$84,$D115)),INDIRECT("'"&amp;_xlfn.CONCAT("alpha ",CI$2)&amp;"'!"&amp;_xlfn.CONCAT("B",$D115)):INDIRECT("'"&amp;_xlfn.CONCAT("alpha ",CI$2)&amp;"'!"&amp;_xlfn.CONCAT("AA",$D115)))</f>
        <v>16</v>
      </c>
      <c r="CJ33" s="136" cm="1">
        <f t="array" aca="1" ref="CJ33" ca="1">RANK(INDIRECT("'"&amp;_xlfn.CONCAT("alpha ",CJ$2)&amp;"'!"&amp;_xlfn.CONCAT(CJ$84,$D115)),INDIRECT("'"&amp;_xlfn.CONCAT("alpha ",CJ$2)&amp;"'!"&amp;_xlfn.CONCAT("B",$D115)):INDIRECT("'"&amp;_xlfn.CONCAT("alpha ",CJ$2)&amp;"'!"&amp;_xlfn.CONCAT("AA",$D115)))</f>
        <v>25</v>
      </c>
      <c r="CK33" s="125" cm="1">
        <f t="array" aca="1" ref="CK33" ca="1">RANK(INDIRECT("'"&amp;_xlfn.CONCAT("alpha ",CK$2)&amp;"'!"&amp;_xlfn.CONCAT(CK$84,$D115)),INDIRECT("'"&amp;_xlfn.CONCAT("alpha ",CK$2)&amp;"'!"&amp;_xlfn.CONCAT("B",$D115)):INDIRECT("'"&amp;_xlfn.CONCAT("alpha ",CK$2)&amp;"'!"&amp;_xlfn.CONCAT("AA",$D115)))</f>
        <v>23</v>
      </c>
      <c r="CL33" s="125" cm="1">
        <f t="array" aca="1" ref="CL33" ca="1">RANK(INDIRECT("'"&amp;_xlfn.CONCAT("alpha ",CL$2)&amp;"'!"&amp;_xlfn.CONCAT(CL$84,$D115)),INDIRECT("'"&amp;_xlfn.CONCAT("alpha ",CL$2)&amp;"'!"&amp;_xlfn.CONCAT("B",$D115)):INDIRECT("'"&amp;_xlfn.CONCAT("alpha ",CL$2)&amp;"'!"&amp;_xlfn.CONCAT("AA",$D115)))</f>
        <v>26</v>
      </c>
      <c r="CM33" s="143" cm="1">
        <f t="array" aca="1" ref="CM33" ca="1">RANK(INDIRECT("'"&amp;_xlfn.CONCAT("alpha ",CM$2)&amp;"'!"&amp;_xlfn.CONCAT(CM$84,$D115)),INDIRECT("'"&amp;_xlfn.CONCAT("alpha ",CM$2)&amp;"'!"&amp;_xlfn.CONCAT("B",$D115)):INDIRECT("'"&amp;_xlfn.CONCAT("alpha ",CM$2)&amp;"'!"&amp;_xlfn.CONCAT("AA",$D115)))</f>
        <v>22</v>
      </c>
      <c r="CN33" s="136" cm="1">
        <f t="array" aca="1" ref="CN33" ca="1">RANK(INDIRECT("'"&amp;_xlfn.CONCAT("alpha ",CN$2)&amp;"'!"&amp;_xlfn.CONCAT(CN$84,$D115)),INDIRECT("'"&amp;_xlfn.CONCAT("alpha ",CN$2)&amp;"'!"&amp;_xlfn.CONCAT("B",$D115)):INDIRECT("'"&amp;_xlfn.CONCAT("alpha ",CN$2)&amp;"'!"&amp;_xlfn.CONCAT("AA",$D115)))</f>
        <v>13</v>
      </c>
      <c r="CO33" s="125" cm="1">
        <f t="array" aca="1" ref="CO33" ca="1">RANK(INDIRECT("'"&amp;_xlfn.CONCAT("alpha ",CO$2)&amp;"'!"&amp;_xlfn.CONCAT(CO$84,$D115)),INDIRECT("'"&amp;_xlfn.CONCAT("alpha ",CO$2)&amp;"'!"&amp;_xlfn.CONCAT("B",$D115)):INDIRECT("'"&amp;_xlfn.CONCAT("alpha ",CO$2)&amp;"'!"&amp;_xlfn.CONCAT("AA",$D115)))</f>
        <v>12</v>
      </c>
      <c r="CP33" s="125" cm="1">
        <f t="array" aca="1" ref="CP33" ca="1">RANK(INDIRECT("'"&amp;_xlfn.CONCAT("alpha ",CP$2)&amp;"'!"&amp;_xlfn.CONCAT(CP$84,$D115)),INDIRECT("'"&amp;_xlfn.CONCAT("alpha ",CP$2)&amp;"'!"&amp;_xlfn.CONCAT("B",$D115)):INDIRECT("'"&amp;_xlfn.CONCAT("alpha ",CP$2)&amp;"'!"&amp;_xlfn.CONCAT("AA",$D115)))</f>
        <v>12</v>
      </c>
      <c r="CQ33" s="134" cm="1">
        <f t="array" aca="1" ref="CQ33" ca="1">RANK(INDIRECT("'"&amp;_xlfn.CONCAT("alpha ",CQ$2)&amp;"'!"&amp;_xlfn.CONCAT(CQ$84,$D115)),INDIRECT("'"&amp;_xlfn.CONCAT("alpha ",CQ$2)&amp;"'!"&amp;_xlfn.CONCAT("B",$D115)):INDIRECT("'"&amp;_xlfn.CONCAT("alpha ",CQ$2)&amp;"'!"&amp;_xlfn.CONCAT("AA",$D115)))</f>
        <v>11</v>
      </c>
      <c r="CR33" s="142" cm="1">
        <f t="array" aca="1" ref="CR33" ca="1">RANK(INDIRECT("'"&amp;_xlfn.CONCAT("alpha ",CR$2)&amp;"'!"&amp;_xlfn.CONCAT(CR$84,$D115)),INDIRECT("'"&amp;_xlfn.CONCAT("alpha ",CR$2)&amp;"'!"&amp;_xlfn.CONCAT("B",$D115)):INDIRECT("'"&amp;_xlfn.CONCAT("alpha ",CR$2)&amp;"'!"&amp;_xlfn.CONCAT("AA",$D115)))</f>
        <v>26</v>
      </c>
      <c r="CS33" s="125" cm="1">
        <f t="array" aca="1" ref="CS33" ca="1">RANK(INDIRECT("'"&amp;_xlfn.CONCAT("alpha ",CS$2)&amp;"'!"&amp;_xlfn.CONCAT(CS$84,$D115)),INDIRECT("'"&amp;_xlfn.CONCAT("alpha ",CS$2)&amp;"'!"&amp;_xlfn.CONCAT("B",$D115)):INDIRECT("'"&amp;_xlfn.CONCAT("alpha ",CS$2)&amp;"'!"&amp;_xlfn.CONCAT("AA",$D115)))</f>
        <v>21</v>
      </c>
      <c r="CT33" s="125" cm="1">
        <f t="array" aca="1" ref="CT33" ca="1">RANK(INDIRECT("'"&amp;_xlfn.CONCAT("alpha ",CT$2)&amp;"'!"&amp;_xlfn.CONCAT(CT$84,$D115)),INDIRECT("'"&amp;_xlfn.CONCAT("alpha ",CT$2)&amp;"'!"&amp;_xlfn.CONCAT("B",$D115)):INDIRECT("'"&amp;_xlfn.CONCAT("alpha ",CT$2)&amp;"'!"&amp;_xlfn.CONCAT("AA",$D115)))</f>
        <v>25</v>
      </c>
      <c r="CU33" s="143" cm="1">
        <f t="array" aca="1" ref="CU33" ca="1">RANK(INDIRECT("'"&amp;_xlfn.CONCAT("alpha ",CU$2)&amp;"'!"&amp;_xlfn.CONCAT(CU$84,$D115)),INDIRECT("'"&amp;_xlfn.CONCAT("alpha ",CU$2)&amp;"'!"&amp;_xlfn.CONCAT("B",$D115)):INDIRECT("'"&amp;_xlfn.CONCAT("alpha ",CU$2)&amp;"'!"&amp;_xlfn.CONCAT("AA",$D115)))</f>
        <v>20</v>
      </c>
      <c r="CV33" s="136" cm="1">
        <f t="array" aca="1" ref="CV33" ca="1">RANK(INDIRECT("'"&amp;_xlfn.CONCAT("alpha ",CV$2)&amp;"'!"&amp;_xlfn.CONCAT(CV$84,$D115)),INDIRECT("'"&amp;_xlfn.CONCAT("alpha ",CV$2)&amp;"'!"&amp;_xlfn.CONCAT("B",$D115)):INDIRECT("'"&amp;_xlfn.CONCAT("alpha ",CV$2)&amp;"'!"&amp;_xlfn.CONCAT("AA",$D115)))</f>
        <v>18</v>
      </c>
      <c r="CW33" s="125" cm="1">
        <f t="array" aca="1" ref="CW33" ca="1">RANK(INDIRECT("'"&amp;_xlfn.CONCAT("alpha ",CW$2)&amp;"'!"&amp;_xlfn.CONCAT(CW$84,$D115)),INDIRECT("'"&amp;_xlfn.CONCAT("alpha ",CW$2)&amp;"'!"&amp;_xlfn.CONCAT("B",$D115)):INDIRECT("'"&amp;_xlfn.CONCAT("alpha ",CW$2)&amp;"'!"&amp;_xlfn.CONCAT("AA",$D115)))</f>
        <v>14</v>
      </c>
      <c r="CX33" s="125" cm="1">
        <f t="array" aca="1" ref="CX33" ca="1">RANK(INDIRECT("'"&amp;_xlfn.CONCAT("alpha ",CX$2)&amp;"'!"&amp;_xlfn.CONCAT(CX$84,$D115)),INDIRECT("'"&amp;_xlfn.CONCAT("alpha ",CX$2)&amp;"'!"&amp;_xlfn.CONCAT("B",$D115)):INDIRECT("'"&amp;_xlfn.CONCAT("alpha ",CX$2)&amp;"'!"&amp;_xlfn.CONCAT("AA",$D115)))</f>
        <v>17</v>
      </c>
      <c r="CY33" s="143" cm="1">
        <f t="array" aca="1" ref="CY33" ca="1">RANK(INDIRECT("'"&amp;_xlfn.CONCAT("alpha ",CY$2)&amp;"'!"&amp;_xlfn.CONCAT(CY$84,$D115)),INDIRECT("'"&amp;_xlfn.CONCAT("alpha ",CY$2)&amp;"'!"&amp;_xlfn.CONCAT("B",$D115)):INDIRECT("'"&amp;_xlfn.CONCAT("alpha ",CY$2)&amp;"'!"&amp;_xlfn.CONCAT("AA",$D115)))</f>
        <v>14</v>
      </c>
      <c r="CZ33" s="136" cm="1">
        <f t="array" aca="1" ref="CZ33" ca="1">RANK(INDIRECT("'"&amp;_xlfn.CONCAT("alpha ",CZ$2)&amp;"'!"&amp;_xlfn.CONCAT(CZ$84,$D115)),INDIRECT("'"&amp;_xlfn.CONCAT("alpha ",CZ$2)&amp;"'!"&amp;_xlfn.CONCAT("B",$D115)):INDIRECT("'"&amp;_xlfn.CONCAT("alpha ",CZ$2)&amp;"'!"&amp;_xlfn.CONCAT("AA",$D115)))</f>
        <v>3</v>
      </c>
      <c r="DA33" s="148" cm="1">
        <f t="array" aca="1" ref="DA33" ca="1">RANK(INDIRECT("'"&amp;_xlfn.CONCAT("alpha ",DA$2)&amp;"'!"&amp;_xlfn.CONCAT(DA$84,$D115)),INDIRECT("'"&amp;_xlfn.CONCAT("alpha ",DA$2)&amp;"'!"&amp;_xlfn.CONCAT("B",$D115)):INDIRECT("'"&amp;_xlfn.CONCAT("alpha ",DA$2)&amp;"'!"&amp;_xlfn.CONCAT("AA",$D115)))</f>
        <v>5</v>
      </c>
      <c r="DB33" s="148" cm="1">
        <f t="array" aca="1" ref="DB33" ca="1">RANK(INDIRECT("'"&amp;_xlfn.CONCAT("alpha ",DB$2)&amp;"'!"&amp;_xlfn.CONCAT(DB$84,$D115)),INDIRECT("'"&amp;_xlfn.CONCAT("alpha ",DB$2)&amp;"'!"&amp;_xlfn.CONCAT("B",$D115)):INDIRECT("'"&amp;_xlfn.CONCAT("alpha ",DB$2)&amp;"'!"&amp;_xlfn.CONCAT("AA",$D115)))</f>
        <v>3</v>
      </c>
      <c r="DC33" s="149" cm="1">
        <f t="array" aca="1" ref="DC33" ca="1">RANK(INDIRECT("'"&amp;_xlfn.CONCAT("alpha ",DC$2)&amp;"'!"&amp;_xlfn.CONCAT(DC$84,$D115)),INDIRECT("'"&amp;_xlfn.CONCAT("alpha ",DC$2)&amp;"'!"&amp;_xlfn.CONCAT("B",$D115)):INDIRECT("'"&amp;_xlfn.CONCAT("alpha ",DC$2)&amp;"'!"&amp;_xlfn.CONCAT("AA",$D115)))</f>
        <v>5</v>
      </c>
    </row>
    <row r="34" spans="1:107" ht="90" customHeight="1" x14ac:dyDescent="0.25">
      <c r="A34" s="22" t="str">
        <f>formatting!C33</f>
        <v>Canister</v>
      </c>
      <c r="B34" s="23" t="str">
        <f>formatting!D33</f>
        <v>C8</v>
      </c>
      <c r="C34" s="134"/>
      <c r="D34" s="142" cm="1">
        <f t="array" aca="1" ref="D34" ca="1">RANK(INDIRECT("'"&amp;_xlfn.CONCAT("alpha ",D$2)&amp;"'!"&amp;_xlfn.CONCAT(D$84,$D116)),INDIRECT("'"&amp;_xlfn.CONCAT("alpha ",D$2)&amp;"'!"&amp;_xlfn.CONCAT("B",$D116)):INDIRECT("'"&amp;_xlfn.CONCAT("alpha ",D$2)&amp;"'!"&amp;_xlfn.CONCAT("AA",$D116)))</f>
        <v>13</v>
      </c>
      <c r="E34" s="136" cm="1">
        <f t="array" aca="1" ref="E34" ca="1">RANK(INDIRECT("'"&amp;_xlfn.CONCAT("alpha ",E$2)&amp;"'!"&amp;_xlfn.CONCAT(E$84,$D116)),INDIRECT("'"&amp;_xlfn.CONCAT("alpha ",E$2)&amp;"'!"&amp;_xlfn.CONCAT("B",$D116)):INDIRECT("'"&amp;_xlfn.CONCAT("alpha ",E$2)&amp;"'!"&amp;_xlfn.CONCAT("AA",$D116)))</f>
        <v>15</v>
      </c>
      <c r="F34" s="136" cm="1">
        <f t="array" aca="1" ref="F34" ca="1">RANK(INDIRECT("'"&amp;_xlfn.CONCAT("alpha ",F$2)&amp;"'!"&amp;_xlfn.CONCAT(F$84,$D116)),INDIRECT("'"&amp;_xlfn.CONCAT("alpha ",F$2)&amp;"'!"&amp;_xlfn.CONCAT("B",$D116)):INDIRECT("'"&amp;_xlfn.CONCAT("alpha ",F$2)&amp;"'!"&amp;_xlfn.CONCAT("AA",$D116)))</f>
        <v>13</v>
      </c>
      <c r="G34" s="154" cm="1">
        <f t="array" aca="1" ref="G34" ca="1">RANK(INDIRECT("'"&amp;_xlfn.CONCAT("alpha ",G$2)&amp;"'!"&amp;_xlfn.CONCAT(G$84,$D116)),INDIRECT("'"&amp;_xlfn.CONCAT("alpha ",G$2)&amp;"'!"&amp;_xlfn.CONCAT("B",$D116)):INDIRECT("'"&amp;_xlfn.CONCAT("alpha ",G$2)&amp;"'!"&amp;_xlfn.CONCAT("AA",$D116)))</f>
        <v>15</v>
      </c>
      <c r="H34" s="142" cm="1">
        <f t="array" aca="1" ref="H34" ca="1">RANK(INDIRECT("'"&amp;_xlfn.CONCAT("alpha ",H$2)&amp;"'!"&amp;_xlfn.CONCAT(H$84,$D116)),INDIRECT("'"&amp;_xlfn.CONCAT("alpha ",H$2)&amp;"'!"&amp;_xlfn.CONCAT("B",$D116)):INDIRECT("'"&amp;_xlfn.CONCAT("alpha ",H$2)&amp;"'!"&amp;_xlfn.CONCAT("AA",$D116)))</f>
        <v>19</v>
      </c>
      <c r="I34" s="125" cm="1">
        <f t="array" aca="1" ref="I34" ca="1">RANK(INDIRECT("'"&amp;_xlfn.CONCAT("alpha ",I$2)&amp;"'!"&amp;_xlfn.CONCAT(I$84,$D116)),INDIRECT("'"&amp;_xlfn.CONCAT("alpha ",I$2)&amp;"'!"&amp;_xlfn.CONCAT("B",$D116)):INDIRECT("'"&amp;_xlfn.CONCAT("alpha ",I$2)&amp;"'!"&amp;_xlfn.CONCAT("AA",$D116)))</f>
        <v>21</v>
      </c>
      <c r="J34" s="125" cm="1">
        <f t="array" aca="1" ref="J34" ca="1">RANK(INDIRECT("'"&amp;_xlfn.CONCAT("alpha ",J$2)&amp;"'!"&amp;_xlfn.CONCAT(J$84,$D116)),INDIRECT("'"&amp;_xlfn.CONCAT("alpha ",J$2)&amp;"'!"&amp;_xlfn.CONCAT("B",$D116)):INDIRECT("'"&amp;_xlfn.CONCAT("alpha ",J$2)&amp;"'!"&amp;_xlfn.CONCAT("AA",$D116)))</f>
        <v>19</v>
      </c>
      <c r="K34" s="143" cm="1">
        <f t="array" aca="1" ref="K34" ca="1">RANK(INDIRECT("'"&amp;_xlfn.CONCAT("alpha ",K$2)&amp;"'!"&amp;_xlfn.CONCAT(K$84,$D116)),INDIRECT("'"&amp;_xlfn.CONCAT("alpha ",K$2)&amp;"'!"&amp;_xlfn.CONCAT("B",$D116)):INDIRECT("'"&amp;_xlfn.CONCAT("alpha ",K$2)&amp;"'!"&amp;_xlfn.CONCAT("AA",$D116)))</f>
        <v>21</v>
      </c>
      <c r="L34" s="136" cm="1">
        <f t="array" aca="1" ref="L34" ca="1">RANK(INDIRECT("'"&amp;_xlfn.CONCAT("alpha ",L$2)&amp;"'!"&amp;_xlfn.CONCAT(L$84,$D116)),INDIRECT("'"&amp;_xlfn.CONCAT("alpha ",L$2)&amp;"'!"&amp;_xlfn.CONCAT("B",$D116)):INDIRECT("'"&amp;_xlfn.CONCAT("alpha ",L$2)&amp;"'!"&amp;_xlfn.CONCAT("AA",$D116)))</f>
        <v>20</v>
      </c>
      <c r="M34" s="125" cm="1">
        <f t="array" aca="1" ref="M34" ca="1">RANK(INDIRECT("'"&amp;_xlfn.CONCAT("alpha ",M$2)&amp;"'!"&amp;_xlfn.CONCAT(M$84,$D116)),INDIRECT("'"&amp;_xlfn.CONCAT("alpha ",M$2)&amp;"'!"&amp;_xlfn.CONCAT("B",$D116)):INDIRECT("'"&amp;_xlfn.CONCAT("alpha ",M$2)&amp;"'!"&amp;_xlfn.CONCAT("AA",$D116)))</f>
        <v>22</v>
      </c>
      <c r="N34" s="125" cm="1">
        <f t="array" aca="1" ref="N34" ca="1">RANK(INDIRECT("'"&amp;_xlfn.CONCAT("alpha ",N$2)&amp;"'!"&amp;_xlfn.CONCAT(N$84,$D116)),INDIRECT("'"&amp;_xlfn.CONCAT("alpha ",N$2)&amp;"'!"&amp;_xlfn.CONCAT("B",$D116)):INDIRECT("'"&amp;_xlfn.CONCAT("alpha ",N$2)&amp;"'!"&amp;_xlfn.CONCAT("AA",$D116)))</f>
        <v>20</v>
      </c>
      <c r="O34" s="143" cm="1">
        <f t="array" aca="1" ref="O34" ca="1">RANK(INDIRECT("'"&amp;_xlfn.CONCAT("alpha ",O$2)&amp;"'!"&amp;_xlfn.CONCAT(O$84,$D116)),INDIRECT("'"&amp;_xlfn.CONCAT("alpha ",O$2)&amp;"'!"&amp;_xlfn.CONCAT("B",$D116)):INDIRECT("'"&amp;_xlfn.CONCAT("alpha ",O$2)&amp;"'!"&amp;_xlfn.CONCAT("AA",$D116)))</f>
        <v>22</v>
      </c>
      <c r="P34" s="136" cm="1">
        <f t="array" aca="1" ref="P34" ca="1">RANK(INDIRECT("'"&amp;_xlfn.CONCAT("alpha ",P$2)&amp;"'!"&amp;_xlfn.CONCAT(P$84,$D116)),INDIRECT("'"&amp;_xlfn.CONCAT("alpha ",P$2)&amp;"'!"&amp;_xlfn.CONCAT("B",$D116)):INDIRECT("'"&amp;_xlfn.CONCAT("alpha ",P$2)&amp;"'!"&amp;_xlfn.CONCAT("AA",$D116)))</f>
        <v>22</v>
      </c>
      <c r="Q34" s="125" cm="1">
        <f t="array" aca="1" ref="Q34" ca="1">RANK(INDIRECT("'"&amp;_xlfn.CONCAT("alpha ",Q$2)&amp;"'!"&amp;_xlfn.CONCAT(Q$84,$D116)),INDIRECT("'"&amp;_xlfn.CONCAT("alpha ",Q$2)&amp;"'!"&amp;_xlfn.CONCAT("B",$D116)):INDIRECT("'"&amp;_xlfn.CONCAT("alpha ",Q$2)&amp;"'!"&amp;_xlfn.CONCAT("AA",$D116)))</f>
        <v>20</v>
      </c>
      <c r="R34" s="125" cm="1">
        <f t="array" aca="1" ref="R34" ca="1">RANK(INDIRECT("'"&amp;_xlfn.CONCAT("alpha ",R$2)&amp;"'!"&amp;_xlfn.CONCAT(R$84,$D116)),INDIRECT("'"&amp;_xlfn.CONCAT("alpha ",R$2)&amp;"'!"&amp;_xlfn.CONCAT("B",$D116)):INDIRECT("'"&amp;_xlfn.CONCAT("alpha ",R$2)&amp;"'!"&amp;_xlfn.CONCAT("AA",$D116)))</f>
        <v>22</v>
      </c>
      <c r="S34" s="143" cm="1">
        <f t="array" aca="1" ref="S34" ca="1">RANK(INDIRECT("'"&amp;_xlfn.CONCAT("alpha ",S$2)&amp;"'!"&amp;_xlfn.CONCAT(S$84,$D116)),INDIRECT("'"&amp;_xlfn.CONCAT("alpha ",S$2)&amp;"'!"&amp;_xlfn.CONCAT("B",$D116)):INDIRECT("'"&amp;_xlfn.CONCAT("alpha ",S$2)&amp;"'!"&amp;_xlfn.CONCAT("AA",$D116)))</f>
        <v>20</v>
      </c>
      <c r="T34" s="136" cm="1">
        <f t="array" aca="1" ref="T34" ca="1">RANK(INDIRECT("'"&amp;_xlfn.CONCAT("alpha ",T$2)&amp;"'!"&amp;_xlfn.CONCAT(T$84,$D116)),INDIRECT("'"&amp;_xlfn.CONCAT("alpha ",T$2)&amp;"'!"&amp;_xlfn.CONCAT("B",$D116)):INDIRECT("'"&amp;_xlfn.CONCAT("alpha ",T$2)&amp;"'!"&amp;_xlfn.CONCAT("AA",$D116)))</f>
        <v>24</v>
      </c>
      <c r="U34" s="125" cm="1">
        <f t="array" aca="1" ref="U34" ca="1">RANK(INDIRECT("'"&amp;_xlfn.CONCAT("alpha ",U$2)&amp;"'!"&amp;_xlfn.CONCAT(U$84,$D116)),INDIRECT("'"&amp;_xlfn.CONCAT("alpha ",U$2)&amp;"'!"&amp;_xlfn.CONCAT("B",$D116)):INDIRECT("'"&amp;_xlfn.CONCAT("alpha ",U$2)&amp;"'!"&amp;_xlfn.CONCAT("AA",$D116)))</f>
        <v>25</v>
      </c>
      <c r="V34" s="125" cm="1">
        <f t="array" aca="1" ref="V34" ca="1">RANK(INDIRECT("'"&amp;_xlfn.CONCAT("alpha ",V$2)&amp;"'!"&amp;_xlfn.CONCAT(V$84,$D116)),INDIRECT("'"&amp;_xlfn.CONCAT("alpha ",V$2)&amp;"'!"&amp;_xlfn.CONCAT("B",$D116)):INDIRECT("'"&amp;_xlfn.CONCAT("alpha ",V$2)&amp;"'!"&amp;_xlfn.CONCAT("AA",$D116)))</f>
        <v>24</v>
      </c>
      <c r="W34" s="143" cm="1">
        <f t="array" aca="1" ref="W34" ca="1">RANK(INDIRECT("'"&amp;_xlfn.CONCAT("alpha ",W$2)&amp;"'!"&amp;_xlfn.CONCAT(W$84,$D116)),INDIRECT("'"&amp;_xlfn.CONCAT("alpha ",W$2)&amp;"'!"&amp;_xlfn.CONCAT("B",$D116)):INDIRECT("'"&amp;_xlfn.CONCAT("alpha ",W$2)&amp;"'!"&amp;_xlfn.CONCAT("AA",$D116)))</f>
        <v>25</v>
      </c>
      <c r="X34" s="136" cm="1">
        <f t="array" aca="1" ref="X34" ca="1">RANK(INDIRECT("'"&amp;_xlfn.CONCAT("alpha ",X$2)&amp;"'!"&amp;_xlfn.CONCAT(X$84,$D116)),INDIRECT("'"&amp;_xlfn.CONCAT("alpha ",X$2)&amp;"'!"&amp;_xlfn.CONCAT("B",$D116)):INDIRECT("'"&amp;_xlfn.CONCAT("alpha ",X$2)&amp;"'!"&amp;_xlfn.CONCAT("AA",$D116)))</f>
        <v>25</v>
      </c>
      <c r="Y34" s="125" cm="1">
        <f t="array" aca="1" ref="Y34" ca="1">RANK(INDIRECT("'"&amp;_xlfn.CONCAT("alpha ",Y$2)&amp;"'!"&amp;_xlfn.CONCAT(Y$84,$D116)),INDIRECT("'"&amp;_xlfn.CONCAT("alpha ",Y$2)&amp;"'!"&amp;_xlfn.CONCAT("B",$D116)):INDIRECT("'"&amp;_xlfn.CONCAT("alpha ",Y$2)&amp;"'!"&amp;_xlfn.CONCAT("AA",$D116)))</f>
        <v>26</v>
      </c>
      <c r="Z34" s="125" cm="1">
        <f t="array" aca="1" ref="Z34" ca="1">RANK(INDIRECT("'"&amp;_xlfn.CONCAT("alpha ",Z$2)&amp;"'!"&amp;_xlfn.CONCAT(Z$84,$D116)),INDIRECT("'"&amp;_xlfn.CONCAT("alpha ",Z$2)&amp;"'!"&amp;_xlfn.CONCAT("B",$D116)):INDIRECT("'"&amp;_xlfn.CONCAT("alpha ",Z$2)&amp;"'!"&amp;_xlfn.CONCAT("AA",$D116)))</f>
        <v>25</v>
      </c>
      <c r="AA34" s="143" cm="1">
        <f t="array" aca="1" ref="AA34" ca="1">RANK(INDIRECT("'"&amp;_xlfn.CONCAT("alpha ",AA$2)&amp;"'!"&amp;_xlfn.CONCAT(AA$84,$D116)),INDIRECT("'"&amp;_xlfn.CONCAT("alpha ",AA$2)&amp;"'!"&amp;_xlfn.CONCAT("B",$D116)):INDIRECT("'"&amp;_xlfn.CONCAT("alpha ",AA$2)&amp;"'!"&amp;_xlfn.CONCAT("AA",$D116)))</f>
        <v>26</v>
      </c>
      <c r="AB34" s="136" cm="1">
        <f t="array" aca="1" ref="AB34" ca="1">RANK(INDIRECT("'"&amp;_xlfn.CONCAT("alpha ",AB$2)&amp;"'!"&amp;_xlfn.CONCAT(AB$84,$D116)),INDIRECT("'"&amp;_xlfn.CONCAT("alpha ",AB$2)&amp;"'!"&amp;_xlfn.CONCAT("B",$D116)):INDIRECT("'"&amp;_xlfn.CONCAT("alpha ",AB$2)&amp;"'!"&amp;_xlfn.CONCAT("AA",$D116)))</f>
        <v>8</v>
      </c>
      <c r="AC34" s="125" cm="1">
        <f t="array" aca="1" ref="AC34" ca="1">RANK(INDIRECT("'"&amp;_xlfn.CONCAT("alpha ",AC$2)&amp;"'!"&amp;_xlfn.CONCAT(AC$84,$D116)),INDIRECT("'"&amp;_xlfn.CONCAT("alpha ",AC$2)&amp;"'!"&amp;_xlfn.CONCAT("B",$D116)):INDIRECT("'"&amp;_xlfn.CONCAT("alpha ",AC$2)&amp;"'!"&amp;_xlfn.CONCAT("AA",$D116)))</f>
        <v>12</v>
      </c>
      <c r="AD34" s="125" cm="1">
        <f t="array" aca="1" ref="AD34" ca="1">RANK(INDIRECT("'"&amp;_xlfn.CONCAT("alpha ",AD$2)&amp;"'!"&amp;_xlfn.CONCAT(AD$84,$D116)),INDIRECT("'"&amp;_xlfn.CONCAT("alpha ",AD$2)&amp;"'!"&amp;_xlfn.CONCAT("B",$D116)):INDIRECT("'"&amp;_xlfn.CONCAT("alpha ",AD$2)&amp;"'!"&amp;_xlfn.CONCAT("AA",$D116)))</f>
        <v>8</v>
      </c>
      <c r="AE34" s="143" cm="1">
        <f t="array" aca="1" ref="AE34" ca="1">RANK(INDIRECT("'"&amp;_xlfn.CONCAT("alpha ",AE$2)&amp;"'!"&amp;_xlfn.CONCAT(AE$84,$D116)),INDIRECT("'"&amp;_xlfn.CONCAT("alpha ",AE$2)&amp;"'!"&amp;_xlfn.CONCAT("B",$D116)):INDIRECT("'"&amp;_xlfn.CONCAT("alpha ",AE$2)&amp;"'!"&amp;_xlfn.CONCAT("AA",$D116)))</f>
        <v>12</v>
      </c>
      <c r="AF34" s="136" cm="1">
        <f t="array" aca="1" ref="AF34" ca="1">RANK(INDIRECT("'"&amp;_xlfn.CONCAT("alpha ",AF$2)&amp;"'!"&amp;_xlfn.CONCAT(AF$84,$D116)),INDIRECT("'"&amp;_xlfn.CONCAT("alpha ",AF$2)&amp;"'!"&amp;_xlfn.CONCAT("B",$D116)):INDIRECT("'"&amp;_xlfn.CONCAT("alpha ",AF$2)&amp;"'!"&amp;_xlfn.CONCAT("AA",$D116)))</f>
        <v>11</v>
      </c>
      <c r="AG34" s="125" cm="1">
        <f t="array" aca="1" ref="AG34" ca="1">RANK(INDIRECT("'"&amp;_xlfn.CONCAT("alpha ",AG$2)&amp;"'!"&amp;_xlfn.CONCAT(AG$84,$D116)),INDIRECT("'"&amp;_xlfn.CONCAT("alpha ",AG$2)&amp;"'!"&amp;_xlfn.CONCAT("B",$D116)):INDIRECT("'"&amp;_xlfn.CONCAT("alpha ",AG$2)&amp;"'!"&amp;_xlfn.CONCAT("AA",$D116)))</f>
        <v>18</v>
      </c>
      <c r="AH34" s="125" cm="1">
        <f t="array" aca="1" ref="AH34" ca="1">RANK(INDIRECT("'"&amp;_xlfn.CONCAT("alpha ",AH$2)&amp;"'!"&amp;_xlfn.CONCAT(AH$84,$D116)),INDIRECT("'"&amp;_xlfn.CONCAT("alpha ",AH$2)&amp;"'!"&amp;_xlfn.CONCAT("B",$D116)):INDIRECT("'"&amp;_xlfn.CONCAT("alpha ",AH$2)&amp;"'!"&amp;_xlfn.CONCAT("AA",$D116)))</f>
        <v>11</v>
      </c>
      <c r="AI34" s="143" cm="1">
        <f t="array" aca="1" ref="AI34" ca="1">RANK(INDIRECT("'"&amp;_xlfn.CONCAT("alpha ",AI$2)&amp;"'!"&amp;_xlfn.CONCAT(AI$84,$D116)),INDIRECT("'"&amp;_xlfn.CONCAT("alpha ",AI$2)&amp;"'!"&amp;_xlfn.CONCAT("B",$D116)):INDIRECT("'"&amp;_xlfn.CONCAT("alpha ",AI$2)&amp;"'!"&amp;_xlfn.CONCAT("AA",$D116)))</f>
        <v>18</v>
      </c>
      <c r="AJ34" s="136" cm="1">
        <f t="array" aca="1" ref="AJ34" ca="1">RANK(INDIRECT("'"&amp;_xlfn.CONCAT("alpha ",AJ$2)&amp;"'!"&amp;_xlfn.CONCAT(AJ$84,$D116)),INDIRECT("'"&amp;_xlfn.CONCAT("alpha ",AJ$2)&amp;"'!"&amp;_xlfn.CONCAT("B",$D116)):INDIRECT("'"&amp;_xlfn.CONCAT("alpha ",AJ$2)&amp;"'!"&amp;_xlfn.CONCAT("AA",$D116)))</f>
        <v>7</v>
      </c>
      <c r="AK34" s="125" cm="1">
        <f t="array" aca="1" ref="AK34" ca="1">RANK(INDIRECT("'"&amp;_xlfn.CONCAT("alpha ",AK$2)&amp;"'!"&amp;_xlfn.CONCAT(AK$84,$D116)),INDIRECT("'"&amp;_xlfn.CONCAT("alpha ",AK$2)&amp;"'!"&amp;_xlfn.CONCAT("B",$D116)):INDIRECT("'"&amp;_xlfn.CONCAT("alpha ",AK$2)&amp;"'!"&amp;_xlfn.CONCAT("AA",$D116)))</f>
        <v>17</v>
      </c>
      <c r="AL34" s="125" cm="1">
        <f t="array" aca="1" ref="AL34" ca="1">RANK(INDIRECT("'"&amp;_xlfn.CONCAT("alpha ",AL$2)&amp;"'!"&amp;_xlfn.CONCAT(AL$84,$D116)),INDIRECT("'"&amp;_xlfn.CONCAT("alpha ",AL$2)&amp;"'!"&amp;_xlfn.CONCAT("B",$D116)):INDIRECT("'"&amp;_xlfn.CONCAT("alpha ",AL$2)&amp;"'!"&amp;_xlfn.CONCAT("AA",$D116)))</f>
        <v>7</v>
      </c>
      <c r="AM34" s="143" cm="1">
        <f t="array" aca="1" ref="AM34" ca="1">RANK(INDIRECT("'"&amp;_xlfn.CONCAT("alpha ",AM$2)&amp;"'!"&amp;_xlfn.CONCAT(AM$84,$D116)),INDIRECT("'"&amp;_xlfn.CONCAT("alpha ",AM$2)&amp;"'!"&amp;_xlfn.CONCAT("B",$D116)):INDIRECT("'"&amp;_xlfn.CONCAT("alpha ",AM$2)&amp;"'!"&amp;_xlfn.CONCAT("AA",$D116)))</f>
        <v>17</v>
      </c>
      <c r="AN34" s="136" cm="1">
        <f t="array" aca="1" ref="AN34" ca="1">RANK(INDIRECT("'"&amp;_xlfn.CONCAT("alpha ",AN$2)&amp;"'!"&amp;_xlfn.CONCAT(AN$84,$D116)),INDIRECT("'"&amp;_xlfn.CONCAT("alpha ",AN$2)&amp;"'!"&amp;_xlfn.CONCAT("B",$D116)):INDIRECT("'"&amp;_xlfn.CONCAT("alpha ",AN$2)&amp;"'!"&amp;_xlfn.CONCAT("AA",$D116)))</f>
        <v>3</v>
      </c>
      <c r="AO34" s="125" cm="1">
        <f t="array" aca="1" ref="AO34" ca="1">RANK(INDIRECT("'"&amp;_xlfn.CONCAT("alpha ",AO$2)&amp;"'!"&amp;_xlfn.CONCAT(AO$84,$D116)),INDIRECT("'"&amp;_xlfn.CONCAT("alpha ",AO$2)&amp;"'!"&amp;_xlfn.CONCAT("B",$D116)):INDIRECT("'"&amp;_xlfn.CONCAT("alpha ",AO$2)&amp;"'!"&amp;_xlfn.CONCAT("AA",$D116)))</f>
        <v>2</v>
      </c>
      <c r="AP34" s="125" cm="1">
        <f t="array" aca="1" ref="AP34" ca="1">RANK(INDIRECT("'"&amp;_xlfn.CONCAT("alpha ",AP$2)&amp;"'!"&amp;_xlfn.CONCAT(AP$84,$D116)),INDIRECT("'"&amp;_xlfn.CONCAT("alpha ",AP$2)&amp;"'!"&amp;_xlfn.CONCAT("B",$D116)):INDIRECT("'"&amp;_xlfn.CONCAT("alpha ",AP$2)&amp;"'!"&amp;_xlfn.CONCAT("AA",$D116)))</f>
        <v>3</v>
      </c>
      <c r="AQ34" s="143" cm="1">
        <f t="array" aca="1" ref="AQ34" ca="1">RANK(INDIRECT("'"&amp;_xlfn.CONCAT("alpha ",AQ$2)&amp;"'!"&amp;_xlfn.CONCAT(AQ$84,$D116)),INDIRECT("'"&amp;_xlfn.CONCAT("alpha ",AQ$2)&amp;"'!"&amp;_xlfn.CONCAT("B",$D116)):INDIRECT("'"&amp;_xlfn.CONCAT("alpha ",AQ$2)&amp;"'!"&amp;_xlfn.CONCAT("AA",$D116)))</f>
        <v>2</v>
      </c>
      <c r="AR34" s="136" cm="1">
        <f t="array" aca="1" ref="AR34" ca="1">RANK(INDIRECT("'"&amp;_xlfn.CONCAT("alpha ",AR$2)&amp;"'!"&amp;_xlfn.CONCAT(AR$84,$D116)),INDIRECT("'"&amp;_xlfn.CONCAT("alpha ",AR$2)&amp;"'!"&amp;_xlfn.CONCAT("B",$D116)):INDIRECT("'"&amp;_xlfn.CONCAT("alpha ",AR$2)&amp;"'!"&amp;_xlfn.CONCAT("AA",$D116)))</f>
        <v>5</v>
      </c>
      <c r="AS34" s="125" cm="1">
        <f t="array" aca="1" ref="AS34" ca="1">RANK(INDIRECT("'"&amp;_xlfn.CONCAT("alpha ",AS$2)&amp;"'!"&amp;_xlfn.CONCAT(AS$84,$D116)),INDIRECT("'"&amp;_xlfn.CONCAT("alpha ",AS$2)&amp;"'!"&amp;_xlfn.CONCAT("B",$D116)):INDIRECT("'"&amp;_xlfn.CONCAT("alpha ",AS$2)&amp;"'!"&amp;_xlfn.CONCAT("AA",$D116)))</f>
        <v>6</v>
      </c>
      <c r="AT34" s="125" cm="1">
        <f t="array" aca="1" ref="AT34" ca="1">RANK(INDIRECT("'"&amp;_xlfn.CONCAT("alpha ",AT$2)&amp;"'!"&amp;_xlfn.CONCAT(AT$84,$D116)),INDIRECT("'"&amp;_xlfn.CONCAT("alpha ",AT$2)&amp;"'!"&amp;_xlfn.CONCAT("B",$D116)):INDIRECT("'"&amp;_xlfn.CONCAT("alpha ",AT$2)&amp;"'!"&amp;_xlfn.CONCAT("AA",$D116)))</f>
        <v>5</v>
      </c>
      <c r="AU34" s="143" cm="1">
        <f t="array" aca="1" ref="AU34" ca="1">RANK(INDIRECT("'"&amp;_xlfn.CONCAT("alpha ",AU$2)&amp;"'!"&amp;_xlfn.CONCAT(AU$84,$D116)),INDIRECT("'"&amp;_xlfn.CONCAT("alpha ",AU$2)&amp;"'!"&amp;_xlfn.CONCAT("B",$D116)):INDIRECT("'"&amp;_xlfn.CONCAT("alpha ",AU$2)&amp;"'!"&amp;_xlfn.CONCAT("AA",$D116)))</f>
        <v>6</v>
      </c>
      <c r="AV34" s="136" cm="1">
        <f t="array" aca="1" ref="AV34" ca="1">RANK(INDIRECT("'"&amp;_xlfn.CONCAT("alpha ",AV$2)&amp;"'!"&amp;_xlfn.CONCAT(AV$84,$D116)),INDIRECT("'"&amp;_xlfn.CONCAT("alpha ",AV$2)&amp;"'!"&amp;_xlfn.CONCAT("B",$D116)):INDIRECT("'"&amp;_xlfn.CONCAT("alpha ",AV$2)&amp;"'!"&amp;_xlfn.CONCAT("AA",$D116)))</f>
        <v>4</v>
      </c>
      <c r="AW34" s="125" cm="1">
        <f t="array" aca="1" ref="AW34" ca="1">RANK(INDIRECT("'"&amp;_xlfn.CONCAT("alpha ",AW$2)&amp;"'!"&amp;_xlfn.CONCAT(AW$84,$D116)),INDIRECT("'"&amp;_xlfn.CONCAT("alpha ",AW$2)&amp;"'!"&amp;_xlfn.CONCAT("B",$D116)):INDIRECT("'"&amp;_xlfn.CONCAT("alpha ",AW$2)&amp;"'!"&amp;_xlfn.CONCAT("AA",$D116)))</f>
        <v>4</v>
      </c>
      <c r="AX34" s="125" cm="1">
        <f t="array" aca="1" ref="AX34" ca="1">RANK(INDIRECT("'"&amp;_xlfn.CONCAT("alpha ",AX$2)&amp;"'!"&amp;_xlfn.CONCAT(AX$84,$D116)),INDIRECT("'"&amp;_xlfn.CONCAT("alpha ",AX$2)&amp;"'!"&amp;_xlfn.CONCAT("B",$D116)):INDIRECT("'"&amp;_xlfn.CONCAT("alpha ",AX$2)&amp;"'!"&amp;_xlfn.CONCAT("AA",$D116)))</f>
        <v>4</v>
      </c>
      <c r="AY34" s="143" cm="1">
        <f t="array" aca="1" ref="AY34" ca="1">RANK(INDIRECT("'"&amp;_xlfn.CONCAT("alpha ",AY$2)&amp;"'!"&amp;_xlfn.CONCAT(AY$84,$D116)),INDIRECT("'"&amp;_xlfn.CONCAT("alpha ",AY$2)&amp;"'!"&amp;_xlfn.CONCAT("B",$D116)):INDIRECT("'"&amp;_xlfn.CONCAT("alpha ",AY$2)&amp;"'!"&amp;_xlfn.CONCAT("AA",$D116)))</f>
        <v>4</v>
      </c>
      <c r="AZ34" s="136" cm="1">
        <f t="array" aca="1" ref="AZ34" ca="1">RANK(INDIRECT("'"&amp;_xlfn.CONCAT("alpha ",AZ$2)&amp;"'!"&amp;_xlfn.CONCAT(AZ$84,$D116)),INDIRECT("'"&amp;_xlfn.CONCAT("alpha ",AZ$2)&amp;"'!"&amp;_xlfn.CONCAT("B",$D116)):INDIRECT("'"&amp;_xlfn.CONCAT("alpha ",AZ$2)&amp;"'!"&amp;_xlfn.CONCAT("AA",$D116)))</f>
        <v>12</v>
      </c>
      <c r="BA34" s="125" cm="1">
        <f t="array" aca="1" ref="BA34" ca="1">RANK(INDIRECT("'"&amp;_xlfn.CONCAT("alpha ",BA$2)&amp;"'!"&amp;_xlfn.CONCAT(BA$84,$D116)),INDIRECT("'"&amp;_xlfn.CONCAT("alpha ",BA$2)&amp;"'!"&amp;_xlfn.CONCAT("B",$D116)):INDIRECT("'"&amp;_xlfn.CONCAT("alpha ",BA$2)&amp;"'!"&amp;_xlfn.CONCAT("AA",$D116)))</f>
        <v>5</v>
      </c>
      <c r="BB34" s="125" cm="1">
        <f t="array" aca="1" ref="BB34" ca="1">RANK(INDIRECT("'"&amp;_xlfn.CONCAT("alpha ",BB$2)&amp;"'!"&amp;_xlfn.CONCAT(BB$84,$D116)),INDIRECT("'"&amp;_xlfn.CONCAT("alpha ",BB$2)&amp;"'!"&amp;_xlfn.CONCAT("B",$D116)):INDIRECT("'"&amp;_xlfn.CONCAT("alpha ",BB$2)&amp;"'!"&amp;_xlfn.CONCAT("AA",$D116)))</f>
        <v>12</v>
      </c>
      <c r="BC34" s="143" cm="1">
        <f t="array" aca="1" ref="BC34" ca="1">RANK(INDIRECT("'"&amp;_xlfn.CONCAT("alpha ",BC$2)&amp;"'!"&amp;_xlfn.CONCAT(BC$84,$D116)),INDIRECT("'"&amp;_xlfn.CONCAT("alpha ",BC$2)&amp;"'!"&amp;_xlfn.CONCAT("B",$D116)):INDIRECT("'"&amp;_xlfn.CONCAT("alpha ",BC$2)&amp;"'!"&amp;_xlfn.CONCAT("AA",$D116)))</f>
        <v>5</v>
      </c>
      <c r="BD34" s="136" cm="1">
        <f t="array" aca="1" ref="BD34" ca="1">RANK(INDIRECT("'"&amp;_xlfn.CONCAT("alpha ",BD$2)&amp;"'!"&amp;_xlfn.CONCAT(BD$84,$D116)),INDIRECT("'"&amp;_xlfn.CONCAT("alpha ",BD$2)&amp;"'!"&amp;_xlfn.CONCAT("B",$D116)):INDIRECT("'"&amp;_xlfn.CONCAT("alpha ",BD$2)&amp;"'!"&amp;_xlfn.CONCAT("AA",$D116)))</f>
        <v>17</v>
      </c>
      <c r="BE34" s="125" cm="1">
        <f t="array" aca="1" ref="BE34" ca="1">RANK(INDIRECT("'"&amp;_xlfn.CONCAT("alpha ",BE$2)&amp;"'!"&amp;_xlfn.CONCAT(BE$84,$D116)),INDIRECT("'"&amp;_xlfn.CONCAT("alpha ",BE$2)&amp;"'!"&amp;_xlfn.CONCAT("B",$D116)):INDIRECT("'"&amp;_xlfn.CONCAT("alpha ",BE$2)&amp;"'!"&amp;_xlfn.CONCAT("AA",$D116)))</f>
        <v>8</v>
      </c>
      <c r="BF34" s="125" cm="1">
        <f t="array" aca="1" ref="BF34" ca="1">RANK(INDIRECT("'"&amp;_xlfn.CONCAT("alpha ",BF$2)&amp;"'!"&amp;_xlfn.CONCAT(BF$84,$D116)),INDIRECT("'"&amp;_xlfn.CONCAT("alpha ",BF$2)&amp;"'!"&amp;_xlfn.CONCAT("B",$D116)):INDIRECT("'"&amp;_xlfn.CONCAT("alpha ",BF$2)&amp;"'!"&amp;_xlfn.CONCAT("AA",$D116)))</f>
        <v>17</v>
      </c>
      <c r="BG34" s="143" cm="1">
        <f t="array" aca="1" ref="BG34" ca="1">RANK(INDIRECT("'"&amp;_xlfn.CONCAT("alpha ",BG$2)&amp;"'!"&amp;_xlfn.CONCAT(BG$84,$D116)),INDIRECT("'"&amp;_xlfn.CONCAT("alpha ",BG$2)&amp;"'!"&amp;_xlfn.CONCAT("B",$D116)):INDIRECT("'"&amp;_xlfn.CONCAT("alpha ",BG$2)&amp;"'!"&amp;_xlfn.CONCAT("AA",$D116)))</f>
        <v>8</v>
      </c>
      <c r="BH34" s="136" cm="1">
        <f t="array" aca="1" ref="BH34" ca="1">RANK(INDIRECT("'"&amp;_xlfn.CONCAT("alpha ",BH$2)&amp;"'!"&amp;_xlfn.CONCAT(BH$84,$D116)),INDIRECT("'"&amp;_xlfn.CONCAT("alpha ",BH$2)&amp;"'!"&amp;_xlfn.CONCAT("B",$D116)):INDIRECT("'"&amp;_xlfn.CONCAT("alpha ",BH$2)&amp;"'!"&amp;_xlfn.CONCAT("AA",$D116)))</f>
        <v>18</v>
      </c>
      <c r="BI34" s="125" cm="1">
        <f t="array" aca="1" ref="BI34" ca="1">RANK(INDIRECT("'"&amp;_xlfn.CONCAT("alpha ",BI$2)&amp;"'!"&amp;_xlfn.CONCAT(BI$84,$D116)),INDIRECT("'"&amp;_xlfn.CONCAT("alpha ",BI$2)&amp;"'!"&amp;_xlfn.CONCAT("B",$D116)):INDIRECT("'"&amp;_xlfn.CONCAT("alpha ",BI$2)&amp;"'!"&amp;_xlfn.CONCAT("AA",$D116)))</f>
        <v>7</v>
      </c>
      <c r="BJ34" s="125" cm="1">
        <f t="array" aca="1" ref="BJ34" ca="1">RANK(INDIRECT("'"&amp;_xlfn.CONCAT("alpha ",BJ$2)&amp;"'!"&amp;_xlfn.CONCAT(BJ$84,$D116)),INDIRECT("'"&amp;_xlfn.CONCAT("alpha ",BJ$2)&amp;"'!"&amp;_xlfn.CONCAT("B",$D116)):INDIRECT("'"&amp;_xlfn.CONCAT("alpha ",BJ$2)&amp;"'!"&amp;_xlfn.CONCAT("AA",$D116)))</f>
        <v>18</v>
      </c>
      <c r="BK34" s="143" cm="1">
        <f t="array" aca="1" ref="BK34" ca="1">RANK(INDIRECT("'"&amp;_xlfn.CONCAT("alpha ",BK$2)&amp;"'!"&amp;_xlfn.CONCAT(BK$84,$D116)),INDIRECT("'"&amp;_xlfn.CONCAT("alpha ",BK$2)&amp;"'!"&amp;_xlfn.CONCAT("B",$D116)):INDIRECT("'"&amp;_xlfn.CONCAT("alpha ",BK$2)&amp;"'!"&amp;_xlfn.CONCAT("AA",$D116)))</f>
        <v>7</v>
      </c>
      <c r="BL34" s="136" cm="1">
        <f t="array" aca="1" ref="BL34" ca="1">RANK(INDIRECT("'"&amp;_xlfn.CONCAT("alpha ",BL$2)&amp;"'!"&amp;_xlfn.CONCAT(BL$84,$D116)),INDIRECT("'"&amp;_xlfn.CONCAT("alpha ",BL$2)&amp;"'!"&amp;_xlfn.CONCAT("B",$D116)):INDIRECT("'"&amp;_xlfn.CONCAT("alpha ",BL$2)&amp;"'!"&amp;_xlfn.CONCAT("AA",$D116)))</f>
        <v>2</v>
      </c>
      <c r="BM34" s="125" cm="1">
        <f t="array" aca="1" ref="BM34" ca="1">RANK(INDIRECT("'"&amp;_xlfn.CONCAT("alpha ",BM$2)&amp;"'!"&amp;_xlfn.CONCAT(BM$84,$D116)),INDIRECT("'"&amp;_xlfn.CONCAT("alpha ",BM$2)&amp;"'!"&amp;_xlfn.CONCAT("B",$D116)):INDIRECT("'"&amp;_xlfn.CONCAT("alpha ",BM$2)&amp;"'!"&amp;_xlfn.CONCAT("AA",$D116)))</f>
        <v>1</v>
      </c>
      <c r="BN34" s="125" cm="1">
        <f t="array" aca="1" ref="BN34" ca="1">RANK(INDIRECT("'"&amp;_xlfn.CONCAT("alpha ",BN$2)&amp;"'!"&amp;_xlfn.CONCAT(BN$84,$D116)),INDIRECT("'"&amp;_xlfn.CONCAT("alpha ",BN$2)&amp;"'!"&amp;_xlfn.CONCAT("B",$D116)):INDIRECT("'"&amp;_xlfn.CONCAT("alpha ",BN$2)&amp;"'!"&amp;_xlfn.CONCAT("AA",$D116)))</f>
        <v>2</v>
      </c>
      <c r="BO34" s="143" cm="1">
        <f t="array" aca="1" ref="BO34" ca="1">RANK(INDIRECT("'"&amp;_xlfn.CONCAT("alpha ",BO$2)&amp;"'!"&amp;_xlfn.CONCAT(BO$84,$D116)),INDIRECT("'"&amp;_xlfn.CONCAT("alpha ",BO$2)&amp;"'!"&amp;_xlfn.CONCAT("B",$D116)):INDIRECT("'"&amp;_xlfn.CONCAT("alpha ",BO$2)&amp;"'!"&amp;_xlfn.CONCAT("AA",$D116)))</f>
        <v>1</v>
      </c>
      <c r="BP34" s="136" cm="1">
        <f t="array" aca="1" ref="BP34" ca="1">RANK(INDIRECT("'"&amp;_xlfn.CONCAT("alpha ",BP$2)&amp;"'!"&amp;_xlfn.CONCAT(BP$84,$D116)),INDIRECT("'"&amp;_xlfn.CONCAT("alpha ",BP$2)&amp;"'!"&amp;_xlfn.CONCAT("B",$D116)):INDIRECT("'"&amp;_xlfn.CONCAT("alpha ",BP$2)&amp;"'!"&amp;_xlfn.CONCAT("AA",$D116)))</f>
        <v>6</v>
      </c>
      <c r="BQ34" s="125" cm="1">
        <f t="array" aca="1" ref="BQ34" ca="1">RANK(INDIRECT("'"&amp;_xlfn.CONCAT("alpha ",BQ$2)&amp;"'!"&amp;_xlfn.CONCAT(BQ$84,$D116)),INDIRECT("'"&amp;_xlfn.CONCAT("alpha ",BQ$2)&amp;"'!"&amp;_xlfn.CONCAT("B",$D116)):INDIRECT("'"&amp;_xlfn.CONCAT("alpha ",BQ$2)&amp;"'!"&amp;_xlfn.CONCAT("AA",$D116)))</f>
        <v>9</v>
      </c>
      <c r="BR34" s="125" cm="1">
        <f t="array" aca="1" ref="BR34" ca="1">RANK(INDIRECT("'"&amp;_xlfn.CONCAT("alpha ",BR$2)&amp;"'!"&amp;_xlfn.CONCAT(BR$84,$D116)),INDIRECT("'"&amp;_xlfn.CONCAT("alpha ",BR$2)&amp;"'!"&amp;_xlfn.CONCAT("B",$D116)):INDIRECT("'"&amp;_xlfn.CONCAT("alpha ",BR$2)&amp;"'!"&amp;_xlfn.CONCAT("AA",$D116)))</f>
        <v>6</v>
      </c>
      <c r="BS34" s="143" cm="1">
        <f t="array" aca="1" ref="BS34" ca="1">RANK(INDIRECT("'"&amp;_xlfn.CONCAT("alpha ",BS$2)&amp;"'!"&amp;_xlfn.CONCAT(BS$84,$D116)),INDIRECT("'"&amp;_xlfn.CONCAT("alpha ",BS$2)&amp;"'!"&amp;_xlfn.CONCAT("B",$D116)):INDIRECT("'"&amp;_xlfn.CONCAT("alpha ",BS$2)&amp;"'!"&amp;_xlfn.CONCAT("AA",$D116)))</f>
        <v>9</v>
      </c>
      <c r="BT34" s="136" cm="1">
        <f t="array" aca="1" ref="BT34" ca="1">RANK(INDIRECT("'"&amp;_xlfn.CONCAT("alpha ",BT$2)&amp;"'!"&amp;_xlfn.CONCAT(BT$84,$D116)),INDIRECT("'"&amp;_xlfn.CONCAT("alpha ",BT$2)&amp;"'!"&amp;_xlfn.CONCAT("B",$D116)):INDIRECT("'"&amp;_xlfn.CONCAT("alpha ",BT$2)&amp;"'!"&amp;_xlfn.CONCAT("AA",$D116)))</f>
        <v>1</v>
      </c>
      <c r="BU34" s="125" cm="1">
        <f t="array" aca="1" ref="BU34" ca="1">RANK(INDIRECT("'"&amp;_xlfn.CONCAT("alpha ",BU$2)&amp;"'!"&amp;_xlfn.CONCAT(BU$84,$D116)),INDIRECT("'"&amp;_xlfn.CONCAT("alpha ",BU$2)&amp;"'!"&amp;_xlfn.CONCAT("B",$D116)):INDIRECT("'"&amp;_xlfn.CONCAT("alpha ",BU$2)&amp;"'!"&amp;_xlfn.CONCAT("AA",$D116)))</f>
        <v>3</v>
      </c>
      <c r="BV34" s="125" cm="1">
        <f t="array" aca="1" ref="BV34" ca="1">RANK(INDIRECT("'"&amp;_xlfn.CONCAT("alpha ",BV$2)&amp;"'!"&amp;_xlfn.CONCAT(BV$84,$D116)),INDIRECT("'"&amp;_xlfn.CONCAT("alpha ",BV$2)&amp;"'!"&amp;_xlfn.CONCAT("B",$D116)):INDIRECT("'"&amp;_xlfn.CONCAT("alpha ",BV$2)&amp;"'!"&amp;_xlfn.CONCAT("AA",$D116)))</f>
        <v>1</v>
      </c>
      <c r="BW34" s="143" cm="1">
        <f t="array" aca="1" ref="BW34" ca="1">RANK(INDIRECT("'"&amp;_xlfn.CONCAT("alpha ",BW$2)&amp;"'!"&amp;_xlfn.CONCAT(BW$84,$D116)),INDIRECT("'"&amp;_xlfn.CONCAT("alpha ",BW$2)&amp;"'!"&amp;_xlfn.CONCAT("B",$D116)):INDIRECT("'"&amp;_xlfn.CONCAT("alpha ",BW$2)&amp;"'!"&amp;_xlfn.CONCAT("AA",$D116)))</f>
        <v>3</v>
      </c>
      <c r="BX34" s="136" cm="1">
        <f t="array" aca="1" ref="BX34" ca="1">RANK(INDIRECT("'"&amp;_xlfn.CONCAT("alpha ",BX$2)&amp;"'!"&amp;_xlfn.CONCAT(BX$84,$D116)),INDIRECT("'"&amp;_xlfn.CONCAT("alpha ",BX$2)&amp;"'!"&amp;_xlfn.CONCAT("B",$D116)):INDIRECT("'"&amp;_xlfn.CONCAT("alpha ",BX$2)&amp;"'!"&amp;_xlfn.CONCAT("AA",$D116)))</f>
        <v>10</v>
      </c>
      <c r="BY34" s="125" cm="1">
        <f t="array" aca="1" ref="BY34" ca="1">RANK(INDIRECT("'"&amp;_xlfn.CONCAT("alpha ",BY$2)&amp;"'!"&amp;_xlfn.CONCAT(BY$84,$D116)),INDIRECT("'"&amp;_xlfn.CONCAT("alpha ",BY$2)&amp;"'!"&amp;_xlfn.CONCAT("B",$D116)):INDIRECT("'"&amp;_xlfn.CONCAT("alpha ",BY$2)&amp;"'!"&amp;_xlfn.CONCAT("AA",$D116)))</f>
        <v>11</v>
      </c>
      <c r="BZ34" s="125" cm="1">
        <f t="array" aca="1" ref="BZ34" ca="1">RANK(INDIRECT("'"&amp;_xlfn.CONCAT("alpha ",BZ$2)&amp;"'!"&amp;_xlfn.CONCAT(BZ$84,$D116)),INDIRECT("'"&amp;_xlfn.CONCAT("alpha ",BZ$2)&amp;"'!"&amp;_xlfn.CONCAT("B",$D116)):INDIRECT("'"&amp;_xlfn.CONCAT("alpha ",BZ$2)&amp;"'!"&amp;_xlfn.CONCAT("AA",$D116)))</f>
        <v>10</v>
      </c>
      <c r="CA34" s="143" cm="1">
        <f t="array" aca="1" ref="CA34" ca="1">RANK(INDIRECT("'"&amp;_xlfn.CONCAT("alpha ",CA$2)&amp;"'!"&amp;_xlfn.CONCAT(CA$84,$D116)),INDIRECT("'"&amp;_xlfn.CONCAT("alpha ",CA$2)&amp;"'!"&amp;_xlfn.CONCAT("B",$D116)):INDIRECT("'"&amp;_xlfn.CONCAT("alpha ",CA$2)&amp;"'!"&amp;_xlfn.CONCAT("AA",$D116)))</f>
        <v>11</v>
      </c>
      <c r="CB34" s="136" cm="1">
        <f t="array" aca="1" ref="CB34" ca="1">RANK(INDIRECT("'"&amp;_xlfn.CONCAT("alpha ",CB$2)&amp;"'!"&amp;_xlfn.CONCAT(CB$84,$D116)),INDIRECT("'"&amp;_xlfn.CONCAT("alpha ",CB$2)&amp;"'!"&amp;_xlfn.CONCAT("B",$D116)):INDIRECT("'"&amp;_xlfn.CONCAT("alpha ",CB$2)&amp;"'!"&amp;_xlfn.CONCAT("AA",$D116)))</f>
        <v>14</v>
      </c>
      <c r="CC34" s="125" cm="1">
        <f t="array" aca="1" ref="CC34" ca="1">RANK(INDIRECT("'"&amp;_xlfn.CONCAT("alpha ",CC$2)&amp;"'!"&amp;_xlfn.CONCAT(CC$84,$D116)),INDIRECT("'"&amp;_xlfn.CONCAT("alpha ",CC$2)&amp;"'!"&amp;_xlfn.CONCAT("B",$D116)):INDIRECT("'"&amp;_xlfn.CONCAT("alpha ",CC$2)&amp;"'!"&amp;_xlfn.CONCAT("AA",$D116)))</f>
        <v>16</v>
      </c>
      <c r="CD34" s="125" cm="1">
        <f t="array" aca="1" ref="CD34" ca="1">RANK(INDIRECT("'"&amp;_xlfn.CONCAT("alpha ",CD$2)&amp;"'!"&amp;_xlfn.CONCAT(CD$84,$D116)),INDIRECT("'"&amp;_xlfn.CONCAT("alpha ",CD$2)&amp;"'!"&amp;_xlfn.CONCAT("B",$D116)):INDIRECT("'"&amp;_xlfn.CONCAT("alpha ",CD$2)&amp;"'!"&amp;_xlfn.CONCAT("AA",$D116)))</f>
        <v>14</v>
      </c>
      <c r="CE34" s="143" cm="1">
        <f t="array" aca="1" ref="CE34" ca="1">RANK(INDIRECT("'"&amp;_xlfn.CONCAT("alpha ",CE$2)&amp;"'!"&amp;_xlfn.CONCAT(CE$84,$D116)),INDIRECT("'"&amp;_xlfn.CONCAT("alpha ",CE$2)&amp;"'!"&amp;_xlfn.CONCAT("B",$D116)):INDIRECT("'"&amp;_xlfn.CONCAT("alpha ",CE$2)&amp;"'!"&amp;_xlfn.CONCAT("AA",$D116)))</f>
        <v>16</v>
      </c>
      <c r="CF34" s="136" cm="1">
        <f t="array" aca="1" ref="CF34" ca="1">RANK(INDIRECT("'"&amp;_xlfn.CONCAT("alpha ",CF$2)&amp;"'!"&amp;_xlfn.CONCAT(CF$84,$D116)),INDIRECT("'"&amp;_xlfn.CONCAT("alpha ",CF$2)&amp;"'!"&amp;_xlfn.CONCAT("B",$D116)):INDIRECT("'"&amp;_xlfn.CONCAT("alpha ",CF$2)&amp;"'!"&amp;_xlfn.CONCAT("AA",$D116)))</f>
        <v>16</v>
      </c>
      <c r="CG34" s="125" cm="1">
        <f t="array" aca="1" ref="CG34" ca="1">RANK(INDIRECT("'"&amp;_xlfn.CONCAT("alpha ",CG$2)&amp;"'!"&amp;_xlfn.CONCAT(CG$84,$D116)),INDIRECT("'"&amp;_xlfn.CONCAT("alpha ",CG$2)&amp;"'!"&amp;_xlfn.CONCAT("B",$D116)):INDIRECT("'"&amp;_xlfn.CONCAT("alpha ",CG$2)&amp;"'!"&amp;_xlfn.CONCAT("AA",$D116)))</f>
        <v>14</v>
      </c>
      <c r="CH34" s="125" cm="1">
        <f t="array" aca="1" ref="CH34" ca="1">RANK(INDIRECT("'"&amp;_xlfn.CONCAT("alpha ",CH$2)&amp;"'!"&amp;_xlfn.CONCAT(CH$84,$D116)),INDIRECT("'"&amp;_xlfn.CONCAT("alpha ",CH$2)&amp;"'!"&amp;_xlfn.CONCAT("B",$D116)):INDIRECT("'"&amp;_xlfn.CONCAT("alpha ",CH$2)&amp;"'!"&amp;_xlfn.CONCAT("AA",$D116)))</f>
        <v>16</v>
      </c>
      <c r="CI34" s="143" cm="1">
        <f t="array" aca="1" ref="CI34" ca="1">RANK(INDIRECT("'"&amp;_xlfn.CONCAT("alpha ",CI$2)&amp;"'!"&amp;_xlfn.CONCAT(CI$84,$D116)),INDIRECT("'"&amp;_xlfn.CONCAT("alpha ",CI$2)&amp;"'!"&amp;_xlfn.CONCAT("B",$D116)):INDIRECT("'"&amp;_xlfn.CONCAT("alpha ",CI$2)&amp;"'!"&amp;_xlfn.CONCAT("AA",$D116)))</f>
        <v>14</v>
      </c>
      <c r="CJ34" s="136" cm="1">
        <f t="array" aca="1" ref="CJ34" ca="1">RANK(INDIRECT("'"&amp;_xlfn.CONCAT("alpha ",CJ$2)&amp;"'!"&amp;_xlfn.CONCAT(CJ$84,$D116)),INDIRECT("'"&amp;_xlfn.CONCAT("alpha ",CJ$2)&amp;"'!"&amp;_xlfn.CONCAT("B",$D116)):INDIRECT("'"&amp;_xlfn.CONCAT("alpha ",CJ$2)&amp;"'!"&amp;_xlfn.CONCAT("AA",$D116)))</f>
        <v>21</v>
      </c>
      <c r="CK34" s="125" cm="1">
        <f t="array" aca="1" ref="CK34" ca="1">RANK(INDIRECT("'"&amp;_xlfn.CONCAT("alpha ",CK$2)&amp;"'!"&amp;_xlfn.CONCAT(CK$84,$D116)),INDIRECT("'"&amp;_xlfn.CONCAT("alpha ",CK$2)&amp;"'!"&amp;_xlfn.CONCAT("B",$D116)):INDIRECT("'"&amp;_xlfn.CONCAT("alpha ",CK$2)&amp;"'!"&amp;_xlfn.CONCAT("AA",$D116)))</f>
        <v>19</v>
      </c>
      <c r="CL34" s="125" cm="1">
        <f t="array" aca="1" ref="CL34" ca="1">RANK(INDIRECT("'"&amp;_xlfn.CONCAT("alpha ",CL$2)&amp;"'!"&amp;_xlfn.CONCAT(CL$84,$D116)),INDIRECT("'"&amp;_xlfn.CONCAT("alpha ",CL$2)&amp;"'!"&amp;_xlfn.CONCAT("B",$D116)):INDIRECT("'"&amp;_xlfn.CONCAT("alpha ",CL$2)&amp;"'!"&amp;_xlfn.CONCAT("AA",$D116)))</f>
        <v>21</v>
      </c>
      <c r="CM34" s="143" cm="1">
        <f t="array" aca="1" ref="CM34" ca="1">RANK(INDIRECT("'"&amp;_xlfn.CONCAT("alpha ",CM$2)&amp;"'!"&amp;_xlfn.CONCAT(CM$84,$D116)),INDIRECT("'"&amp;_xlfn.CONCAT("alpha ",CM$2)&amp;"'!"&amp;_xlfn.CONCAT("B",$D116)):INDIRECT("'"&amp;_xlfn.CONCAT("alpha ",CM$2)&amp;"'!"&amp;_xlfn.CONCAT("AA",$D116)))</f>
        <v>19</v>
      </c>
      <c r="CN34" s="136" cm="1">
        <f t="array" aca="1" ref="CN34" ca="1">RANK(INDIRECT("'"&amp;_xlfn.CONCAT("alpha ",CN$2)&amp;"'!"&amp;_xlfn.CONCAT(CN$84,$D116)),INDIRECT("'"&amp;_xlfn.CONCAT("alpha ",CN$2)&amp;"'!"&amp;_xlfn.CONCAT("B",$D116)):INDIRECT("'"&amp;_xlfn.CONCAT("alpha ",CN$2)&amp;"'!"&amp;_xlfn.CONCAT("AA",$D116)))</f>
        <v>23</v>
      </c>
      <c r="CO34" s="125" cm="1">
        <f t="array" aca="1" ref="CO34" ca="1">RANK(INDIRECT("'"&amp;_xlfn.CONCAT("alpha ",CO$2)&amp;"'!"&amp;_xlfn.CONCAT(CO$84,$D116)),INDIRECT("'"&amp;_xlfn.CONCAT("alpha ",CO$2)&amp;"'!"&amp;_xlfn.CONCAT("B",$D116)):INDIRECT("'"&amp;_xlfn.CONCAT("alpha ",CO$2)&amp;"'!"&amp;_xlfn.CONCAT("AA",$D116)))</f>
        <v>23</v>
      </c>
      <c r="CP34" s="125" cm="1">
        <f t="array" aca="1" ref="CP34" ca="1">RANK(INDIRECT("'"&amp;_xlfn.CONCAT("alpha ",CP$2)&amp;"'!"&amp;_xlfn.CONCAT(CP$84,$D116)),INDIRECT("'"&amp;_xlfn.CONCAT("alpha ",CP$2)&amp;"'!"&amp;_xlfn.CONCAT("B",$D116)):INDIRECT("'"&amp;_xlfn.CONCAT("alpha ",CP$2)&amp;"'!"&amp;_xlfn.CONCAT("AA",$D116)))</f>
        <v>23</v>
      </c>
      <c r="CQ34" s="134" cm="1">
        <f t="array" aca="1" ref="CQ34" ca="1">RANK(INDIRECT("'"&amp;_xlfn.CONCAT("alpha ",CQ$2)&amp;"'!"&amp;_xlfn.CONCAT(CQ$84,$D116)),INDIRECT("'"&amp;_xlfn.CONCAT("alpha ",CQ$2)&amp;"'!"&amp;_xlfn.CONCAT("B",$D116)):INDIRECT("'"&amp;_xlfn.CONCAT("alpha ",CQ$2)&amp;"'!"&amp;_xlfn.CONCAT("AA",$D116)))</f>
        <v>23</v>
      </c>
      <c r="CR34" s="142" cm="1">
        <f t="array" aca="1" ref="CR34" ca="1">RANK(INDIRECT("'"&amp;_xlfn.CONCAT("alpha ",CR$2)&amp;"'!"&amp;_xlfn.CONCAT(CR$84,$D116)),INDIRECT("'"&amp;_xlfn.CONCAT("alpha ",CR$2)&amp;"'!"&amp;_xlfn.CONCAT("B",$D116)):INDIRECT("'"&amp;_xlfn.CONCAT("alpha ",CR$2)&amp;"'!"&amp;_xlfn.CONCAT("AA",$D116)))</f>
        <v>26</v>
      </c>
      <c r="CS34" s="125" cm="1">
        <f t="array" aca="1" ref="CS34" ca="1">RANK(INDIRECT("'"&amp;_xlfn.CONCAT("alpha ",CS$2)&amp;"'!"&amp;_xlfn.CONCAT(CS$84,$D116)),INDIRECT("'"&amp;_xlfn.CONCAT("alpha ",CS$2)&amp;"'!"&amp;_xlfn.CONCAT("B",$D116)):INDIRECT("'"&amp;_xlfn.CONCAT("alpha ",CS$2)&amp;"'!"&amp;_xlfn.CONCAT("AA",$D116)))</f>
        <v>24</v>
      </c>
      <c r="CT34" s="125" cm="1">
        <f t="array" aca="1" ref="CT34" ca="1">RANK(INDIRECT("'"&amp;_xlfn.CONCAT("alpha ",CT$2)&amp;"'!"&amp;_xlfn.CONCAT(CT$84,$D116)),INDIRECT("'"&amp;_xlfn.CONCAT("alpha ",CT$2)&amp;"'!"&amp;_xlfn.CONCAT("B",$D116)):INDIRECT("'"&amp;_xlfn.CONCAT("alpha ",CT$2)&amp;"'!"&amp;_xlfn.CONCAT("AA",$D116)))</f>
        <v>26</v>
      </c>
      <c r="CU34" s="143" cm="1">
        <f t="array" aca="1" ref="CU34" ca="1">RANK(INDIRECT("'"&amp;_xlfn.CONCAT("alpha ",CU$2)&amp;"'!"&amp;_xlfn.CONCAT(CU$84,$D116)),INDIRECT("'"&amp;_xlfn.CONCAT("alpha ",CU$2)&amp;"'!"&amp;_xlfn.CONCAT("B",$D116)):INDIRECT("'"&amp;_xlfn.CONCAT("alpha ",CU$2)&amp;"'!"&amp;_xlfn.CONCAT("AA",$D116)))</f>
        <v>24</v>
      </c>
      <c r="CV34" s="136" cm="1">
        <f t="array" aca="1" ref="CV34" ca="1">RANK(INDIRECT("'"&amp;_xlfn.CONCAT("alpha ",CV$2)&amp;"'!"&amp;_xlfn.CONCAT(CV$84,$D116)),INDIRECT("'"&amp;_xlfn.CONCAT("alpha ",CV$2)&amp;"'!"&amp;_xlfn.CONCAT("B",$D116)):INDIRECT("'"&amp;_xlfn.CONCAT("alpha ",CV$2)&amp;"'!"&amp;_xlfn.CONCAT("AA",$D116)))</f>
        <v>9</v>
      </c>
      <c r="CW34" s="125" cm="1">
        <f t="array" aca="1" ref="CW34" ca="1">RANK(INDIRECT("'"&amp;_xlfn.CONCAT("alpha ",CW$2)&amp;"'!"&amp;_xlfn.CONCAT(CW$84,$D116)),INDIRECT("'"&amp;_xlfn.CONCAT("alpha ",CW$2)&amp;"'!"&amp;_xlfn.CONCAT("B",$D116)):INDIRECT("'"&amp;_xlfn.CONCAT("alpha ",CW$2)&amp;"'!"&amp;_xlfn.CONCAT("AA",$D116)))</f>
        <v>10</v>
      </c>
      <c r="CX34" s="125" cm="1">
        <f t="array" aca="1" ref="CX34" ca="1">RANK(INDIRECT("'"&amp;_xlfn.CONCAT("alpha ",CX$2)&amp;"'!"&amp;_xlfn.CONCAT(CX$84,$D116)),INDIRECT("'"&amp;_xlfn.CONCAT("alpha ",CX$2)&amp;"'!"&amp;_xlfn.CONCAT("B",$D116)):INDIRECT("'"&amp;_xlfn.CONCAT("alpha ",CX$2)&amp;"'!"&amp;_xlfn.CONCAT("AA",$D116)))</f>
        <v>9</v>
      </c>
      <c r="CY34" s="143" cm="1">
        <f t="array" aca="1" ref="CY34" ca="1">RANK(INDIRECT("'"&amp;_xlfn.CONCAT("alpha ",CY$2)&amp;"'!"&amp;_xlfn.CONCAT(CY$84,$D116)),INDIRECT("'"&amp;_xlfn.CONCAT("alpha ",CY$2)&amp;"'!"&amp;_xlfn.CONCAT("B",$D116)):INDIRECT("'"&amp;_xlfn.CONCAT("alpha ",CY$2)&amp;"'!"&amp;_xlfn.CONCAT("AA",$D116)))</f>
        <v>10</v>
      </c>
      <c r="CZ34" s="136" cm="1">
        <f t="array" aca="1" ref="CZ34" ca="1">RANK(INDIRECT("'"&amp;_xlfn.CONCAT("alpha ",CZ$2)&amp;"'!"&amp;_xlfn.CONCAT(CZ$84,$D116)),INDIRECT("'"&amp;_xlfn.CONCAT("alpha ",CZ$2)&amp;"'!"&amp;_xlfn.CONCAT("B",$D116)):INDIRECT("'"&amp;_xlfn.CONCAT("alpha ",CZ$2)&amp;"'!"&amp;_xlfn.CONCAT("AA",$D116)))</f>
        <v>15</v>
      </c>
      <c r="DA34" s="148" cm="1">
        <f t="array" aca="1" ref="DA34" ca="1">RANK(INDIRECT("'"&amp;_xlfn.CONCAT("alpha ",DA$2)&amp;"'!"&amp;_xlfn.CONCAT(DA$84,$D116)),INDIRECT("'"&amp;_xlfn.CONCAT("alpha ",DA$2)&amp;"'!"&amp;_xlfn.CONCAT("B",$D116)):INDIRECT("'"&amp;_xlfn.CONCAT("alpha ",DA$2)&amp;"'!"&amp;_xlfn.CONCAT("AA",$D116)))</f>
        <v>13</v>
      </c>
      <c r="DB34" s="148" cm="1">
        <f t="array" aca="1" ref="DB34" ca="1">RANK(INDIRECT("'"&amp;_xlfn.CONCAT("alpha ",DB$2)&amp;"'!"&amp;_xlfn.CONCAT(DB$84,$D116)),INDIRECT("'"&amp;_xlfn.CONCAT("alpha ",DB$2)&amp;"'!"&amp;_xlfn.CONCAT("B",$D116)):INDIRECT("'"&amp;_xlfn.CONCAT("alpha ",DB$2)&amp;"'!"&amp;_xlfn.CONCAT("AA",$D116)))</f>
        <v>15</v>
      </c>
      <c r="DC34" s="149" cm="1">
        <f t="array" aca="1" ref="DC34" ca="1">RANK(INDIRECT("'"&amp;_xlfn.CONCAT("alpha ",DC$2)&amp;"'!"&amp;_xlfn.CONCAT(DC$84,$D116)),INDIRECT("'"&amp;_xlfn.CONCAT("alpha ",DC$2)&amp;"'!"&amp;_xlfn.CONCAT("B",$D116)):INDIRECT("'"&amp;_xlfn.CONCAT("alpha ",DC$2)&amp;"'!"&amp;_xlfn.CONCAT("AA",$D116)))</f>
        <v>13</v>
      </c>
    </row>
    <row r="35" spans="1:107" ht="90" customHeight="1" x14ac:dyDescent="0.25">
      <c r="A35" s="22" t="str">
        <f>formatting!C34</f>
        <v>Canister</v>
      </c>
      <c r="B35" s="23" t="str">
        <f>formatting!D34</f>
        <v>T18</v>
      </c>
      <c r="C35" s="134"/>
      <c r="D35" s="142" cm="1">
        <f t="array" aca="1" ref="D35" ca="1">RANK(INDIRECT("'"&amp;_xlfn.CONCAT("alpha ",D$2)&amp;"'!"&amp;_xlfn.CONCAT(D$84,$D117)),INDIRECT("'"&amp;_xlfn.CONCAT("alpha ",D$2)&amp;"'!"&amp;_xlfn.CONCAT("B",$D117)):INDIRECT("'"&amp;_xlfn.CONCAT("alpha ",D$2)&amp;"'!"&amp;_xlfn.CONCAT("AA",$D117)))</f>
        <v>14</v>
      </c>
      <c r="E35" s="136" cm="1">
        <f t="array" aca="1" ref="E35" ca="1">RANK(INDIRECT("'"&amp;_xlfn.CONCAT("alpha ",E$2)&amp;"'!"&amp;_xlfn.CONCAT(E$84,$D117)),INDIRECT("'"&amp;_xlfn.CONCAT("alpha ",E$2)&amp;"'!"&amp;_xlfn.CONCAT("B",$D117)):INDIRECT("'"&amp;_xlfn.CONCAT("alpha ",E$2)&amp;"'!"&amp;_xlfn.CONCAT("AA",$D117)))</f>
        <v>17</v>
      </c>
      <c r="F35" s="136" cm="1">
        <f t="array" aca="1" ref="F35" ca="1">RANK(INDIRECT("'"&amp;_xlfn.CONCAT("alpha ",F$2)&amp;"'!"&amp;_xlfn.CONCAT(F$84,$D117)),INDIRECT("'"&amp;_xlfn.CONCAT("alpha ",F$2)&amp;"'!"&amp;_xlfn.CONCAT("B",$D117)):INDIRECT("'"&amp;_xlfn.CONCAT("alpha ",F$2)&amp;"'!"&amp;_xlfn.CONCAT("AA",$D117)))</f>
        <v>8</v>
      </c>
      <c r="G35" s="154" cm="1">
        <f t="array" aca="1" ref="G35" ca="1">RANK(INDIRECT("'"&amp;_xlfn.CONCAT("alpha ",G$2)&amp;"'!"&amp;_xlfn.CONCAT(G$84,$D117)),INDIRECT("'"&amp;_xlfn.CONCAT("alpha ",G$2)&amp;"'!"&amp;_xlfn.CONCAT("B",$D117)):INDIRECT("'"&amp;_xlfn.CONCAT("alpha ",G$2)&amp;"'!"&amp;_xlfn.CONCAT("AA",$D117)))</f>
        <v>23</v>
      </c>
      <c r="H35" s="142" cm="1">
        <f t="array" aca="1" ref="H35" ca="1">RANK(INDIRECT("'"&amp;_xlfn.CONCAT("alpha ",H$2)&amp;"'!"&amp;_xlfn.CONCAT(H$84,$D117)),INDIRECT("'"&amp;_xlfn.CONCAT("alpha ",H$2)&amp;"'!"&amp;_xlfn.CONCAT("B",$D117)):INDIRECT("'"&amp;_xlfn.CONCAT("alpha ",H$2)&amp;"'!"&amp;_xlfn.CONCAT("AA",$D117)))</f>
        <v>23</v>
      </c>
      <c r="I35" s="125" cm="1">
        <f t="array" aca="1" ref="I35" ca="1">RANK(INDIRECT("'"&amp;_xlfn.CONCAT("alpha ",I$2)&amp;"'!"&amp;_xlfn.CONCAT(I$84,$D117)),INDIRECT("'"&amp;_xlfn.CONCAT("alpha ",I$2)&amp;"'!"&amp;_xlfn.CONCAT("B",$D117)):INDIRECT("'"&amp;_xlfn.CONCAT("alpha ",I$2)&amp;"'!"&amp;_xlfn.CONCAT("AA",$D117)))</f>
        <v>24</v>
      </c>
      <c r="J35" s="125" cm="1">
        <f t="array" aca="1" ref="J35" ca="1">RANK(INDIRECT("'"&amp;_xlfn.CONCAT("alpha ",J$2)&amp;"'!"&amp;_xlfn.CONCAT(J$84,$D117)),INDIRECT("'"&amp;_xlfn.CONCAT("alpha ",J$2)&amp;"'!"&amp;_xlfn.CONCAT("B",$D117)):INDIRECT("'"&amp;_xlfn.CONCAT("alpha ",J$2)&amp;"'!"&amp;_xlfn.CONCAT("AA",$D117)))</f>
        <v>8</v>
      </c>
      <c r="K35" s="143" cm="1">
        <f t="array" aca="1" ref="K35" ca="1">RANK(INDIRECT("'"&amp;_xlfn.CONCAT("alpha ",K$2)&amp;"'!"&amp;_xlfn.CONCAT(K$84,$D117)),INDIRECT("'"&amp;_xlfn.CONCAT("alpha ",K$2)&amp;"'!"&amp;_xlfn.CONCAT("B",$D117)):INDIRECT("'"&amp;_xlfn.CONCAT("alpha ",K$2)&amp;"'!"&amp;_xlfn.CONCAT("AA",$D117)))</f>
        <v>18</v>
      </c>
      <c r="L35" s="136" cm="1">
        <f t="array" aca="1" ref="L35" ca="1">RANK(INDIRECT("'"&amp;_xlfn.CONCAT("alpha ",L$2)&amp;"'!"&amp;_xlfn.CONCAT(L$84,$D117)),INDIRECT("'"&amp;_xlfn.CONCAT("alpha ",L$2)&amp;"'!"&amp;_xlfn.CONCAT("B",$D117)):INDIRECT("'"&amp;_xlfn.CONCAT("alpha ",L$2)&amp;"'!"&amp;_xlfn.CONCAT("AA",$D117)))</f>
        <v>22</v>
      </c>
      <c r="M35" s="125" cm="1">
        <f t="array" aca="1" ref="M35" ca="1">RANK(INDIRECT("'"&amp;_xlfn.CONCAT("alpha ",M$2)&amp;"'!"&amp;_xlfn.CONCAT(M$84,$D117)),INDIRECT("'"&amp;_xlfn.CONCAT("alpha ",M$2)&amp;"'!"&amp;_xlfn.CONCAT("B",$D117)):INDIRECT("'"&amp;_xlfn.CONCAT("alpha ",M$2)&amp;"'!"&amp;_xlfn.CONCAT("AA",$D117)))</f>
        <v>22</v>
      </c>
      <c r="N35" s="125" cm="1">
        <f t="array" aca="1" ref="N35" ca="1">RANK(INDIRECT("'"&amp;_xlfn.CONCAT("alpha ",N$2)&amp;"'!"&amp;_xlfn.CONCAT(N$84,$D117)),INDIRECT("'"&amp;_xlfn.CONCAT("alpha ",N$2)&amp;"'!"&amp;_xlfn.CONCAT("B",$D117)):INDIRECT("'"&amp;_xlfn.CONCAT("alpha ",N$2)&amp;"'!"&amp;_xlfn.CONCAT("AA",$D117)))</f>
        <v>8</v>
      </c>
      <c r="O35" s="143" cm="1">
        <f t="array" aca="1" ref="O35" ca="1">RANK(INDIRECT("'"&amp;_xlfn.CONCAT("alpha ",O$2)&amp;"'!"&amp;_xlfn.CONCAT(O$84,$D117)),INDIRECT("'"&amp;_xlfn.CONCAT("alpha ",O$2)&amp;"'!"&amp;_xlfn.CONCAT("B",$D117)):INDIRECT("'"&amp;_xlfn.CONCAT("alpha ",O$2)&amp;"'!"&amp;_xlfn.CONCAT("AA",$D117)))</f>
        <v>21</v>
      </c>
      <c r="P35" s="136" cm="1">
        <f t="array" aca="1" ref="P35" ca="1">RANK(INDIRECT("'"&amp;_xlfn.CONCAT("alpha ",P$2)&amp;"'!"&amp;_xlfn.CONCAT(P$84,$D117)),INDIRECT("'"&amp;_xlfn.CONCAT("alpha ",P$2)&amp;"'!"&amp;_xlfn.CONCAT("B",$D117)):INDIRECT("'"&amp;_xlfn.CONCAT("alpha ",P$2)&amp;"'!"&amp;_xlfn.CONCAT("AA",$D117)))</f>
        <v>16</v>
      </c>
      <c r="Q35" s="125" cm="1">
        <f t="array" aca="1" ref="Q35" ca="1">RANK(INDIRECT("'"&amp;_xlfn.CONCAT("alpha ",Q$2)&amp;"'!"&amp;_xlfn.CONCAT(Q$84,$D117)),INDIRECT("'"&amp;_xlfn.CONCAT("alpha ",Q$2)&amp;"'!"&amp;_xlfn.CONCAT("B",$D117)):INDIRECT("'"&amp;_xlfn.CONCAT("alpha ",Q$2)&amp;"'!"&amp;_xlfn.CONCAT("AA",$D117)))</f>
        <v>18</v>
      </c>
      <c r="R35" s="125" cm="1">
        <f t="array" aca="1" ref="R35" ca="1">RANK(INDIRECT("'"&amp;_xlfn.CONCAT("alpha ",R$2)&amp;"'!"&amp;_xlfn.CONCAT(R$84,$D117)),INDIRECT("'"&amp;_xlfn.CONCAT("alpha ",R$2)&amp;"'!"&amp;_xlfn.CONCAT("B",$D117)):INDIRECT("'"&amp;_xlfn.CONCAT("alpha ",R$2)&amp;"'!"&amp;_xlfn.CONCAT("AA",$D117)))</f>
        <v>4</v>
      </c>
      <c r="S35" s="143" cm="1">
        <f t="array" aca="1" ref="S35" ca="1">RANK(INDIRECT("'"&amp;_xlfn.CONCAT("alpha ",S$2)&amp;"'!"&amp;_xlfn.CONCAT(S$84,$D117)),INDIRECT("'"&amp;_xlfn.CONCAT("alpha ",S$2)&amp;"'!"&amp;_xlfn.CONCAT("B",$D117)):INDIRECT("'"&amp;_xlfn.CONCAT("alpha ",S$2)&amp;"'!"&amp;_xlfn.CONCAT("AA",$D117)))</f>
        <v>5</v>
      </c>
      <c r="T35" s="136" cm="1">
        <f t="array" aca="1" ref="T35" ca="1">RANK(INDIRECT("'"&amp;_xlfn.CONCAT("alpha ",T$2)&amp;"'!"&amp;_xlfn.CONCAT(T$84,$D117)),INDIRECT("'"&amp;_xlfn.CONCAT("alpha ",T$2)&amp;"'!"&amp;_xlfn.CONCAT("B",$D117)):INDIRECT("'"&amp;_xlfn.CONCAT("alpha ",T$2)&amp;"'!"&amp;_xlfn.CONCAT("AA",$D117)))</f>
        <v>24</v>
      </c>
      <c r="U35" s="125" cm="1">
        <f t="array" aca="1" ref="U35" ca="1">RANK(INDIRECT("'"&amp;_xlfn.CONCAT("alpha ",U$2)&amp;"'!"&amp;_xlfn.CONCAT(U$84,$D117)),INDIRECT("'"&amp;_xlfn.CONCAT("alpha ",U$2)&amp;"'!"&amp;_xlfn.CONCAT("B",$D117)):INDIRECT("'"&amp;_xlfn.CONCAT("alpha ",U$2)&amp;"'!"&amp;_xlfn.CONCAT("AA",$D117)))</f>
        <v>23</v>
      </c>
      <c r="V35" s="125" cm="1">
        <f t="array" aca="1" ref="V35" ca="1">RANK(INDIRECT("'"&amp;_xlfn.CONCAT("alpha ",V$2)&amp;"'!"&amp;_xlfn.CONCAT(V$84,$D117)),INDIRECT("'"&amp;_xlfn.CONCAT("alpha ",V$2)&amp;"'!"&amp;_xlfn.CONCAT("B",$D117)):INDIRECT("'"&amp;_xlfn.CONCAT("alpha ",V$2)&amp;"'!"&amp;_xlfn.CONCAT("AA",$D117)))</f>
        <v>7</v>
      </c>
      <c r="W35" s="143" cm="1">
        <f t="array" aca="1" ref="W35" ca="1">RANK(INDIRECT("'"&amp;_xlfn.CONCAT("alpha ",W$2)&amp;"'!"&amp;_xlfn.CONCAT(W$84,$D117)),INDIRECT("'"&amp;_xlfn.CONCAT("alpha ",W$2)&amp;"'!"&amp;_xlfn.CONCAT("B",$D117)):INDIRECT("'"&amp;_xlfn.CONCAT("alpha ",W$2)&amp;"'!"&amp;_xlfn.CONCAT("AA",$D117)))</f>
        <v>12</v>
      </c>
      <c r="X35" s="136" cm="1">
        <f t="array" aca="1" ref="X35" ca="1">RANK(INDIRECT("'"&amp;_xlfn.CONCAT("alpha ",X$2)&amp;"'!"&amp;_xlfn.CONCAT(X$84,$D117)),INDIRECT("'"&amp;_xlfn.CONCAT("alpha ",X$2)&amp;"'!"&amp;_xlfn.CONCAT("B",$D117)):INDIRECT("'"&amp;_xlfn.CONCAT("alpha ",X$2)&amp;"'!"&amp;_xlfn.CONCAT("AA",$D117)))</f>
        <v>21</v>
      </c>
      <c r="Y35" s="125" cm="1">
        <f t="array" aca="1" ref="Y35" ca="1">RANK(INDIRECT("'"&amp;_xlfn.CONCAT("alpha ",Y$2)&amp;"'!"&amp;_xlfn.CONCAT(Y$84,$D117)),INDIRECT("'"&amp;_xlfn.CONCAT("alpha ",Y$2)&amp;"'!"&amp;_xlfn.CONCAT("B",$D117)):INDIRECT("'"&amp;_xlfn.CONCAT("alpha ",Y$2)&amp;"'!"&amp;_xlfn.CONCAT("AA",$D117)))</f>
        <v>21</v>
      </c>
      <c r="Z35" s="125" cm="1">
        <f t="array" aca="1" ref="Z35" ca="1">RANK(INDIRECT("'"&amp;_xlfn.CONCAT("alpha ",Z$2)&amp;"'!"&amp;_xlfn.CONCAT(Z$84,$D117)),INDIRECT("'"&amp;_xlfn.CONCAT("alpha ",Z$2)&amp;"'!"&amp;_xlfn.CONCAT("B",$D117)):INDIRECT("'"&amp;_xlfn.CONCAT("alpha ",Z$2)&amp;"'!"&amp;_xlfn.CONCAT("AA",$D117)))</f>
        <v>5</v>
      </c>
      <c r="AA35" s="143" cm="1">
        <f t="array" aca="1" ref="AA35" ca="1">RANK(INDIRECT("'"&amp;_xlfn.CONCAT("alpha ",AA$2)&amp;"'!"&amp;_xlfn.CONCAT(AA$84,$D117)),INDIRECT("'"&amp;_xlfn.CONCAT("alpha ",AA$2)&amp;"'!"&amp;_xlfn.CONCAT("B",$D117)):INDIRECT("'"&amp;_xlfn.CONCAT("alpha ",AA$2)&amp;"'!"&amp;_xlfn.CONCAT("AA",$D117)))</f>
        <v>8</v>
      </c>
      <c r="AB35" s="136" cm="1">
        <f t="array" aca="1" ref="AB35" ca="1">RANK(INDIRECT("'"&amp;_xlfn.CONCAT("alpha ",AB$2)&amp;"'!"&amp;_xlfn.CONCAT(AB$84,$D117)),INDIRECT("'"&amp;_xlfn.CONCAT("alpha ",AB$2)&amp;"'!"&amp;_xlfn.CONCAT("B",$D117)):INDIRECT("'"&amp;_xlfn.CONCAT("alpha ",AB$2)&amp;"'!"&amp;_xlfn.CONCAT("AA",$D117)))</f>
        <v>20</v>
      </c>
      <c r="AC35" s="125" cm="1">
        <f t="array" aca="1" ref="AC35" ca="1">RANK(INDIRECT("'"&amp;_xlfn.CONCAT("alpha ",AC$2)&amp;"'!"&amp;_xlfn.CONCAT(AC$84,$D117)),INDIRECT("'"&amp;_xlfn.CONCAT("alpha ",AC$2)&amp;"'!"&amp;_xlfn.CONCAT("B",$D117)):INDIRECT("'"&amp;_xlfn.CONCAT("alpha ",AC$2)&amp;"'!"&amp;_xlfn.CONCAT("AA",$D117)))</f>
        <v>20</v>
      </c>
      <c r="AD35" s="125" cm="1">
        <f t="array" aca="1" ref="AD35" ca="1">RANK(INDIRECT("'"&amp;_xlfn.CONCAT("alpha ",AD$2)&amp;"'!"&amp;_xlfn.CONCAT(AD$84,$D117)),INDIRECT("'"&amp;_xlfn.CONCAT("alpha ",AD$2)&amp;"'!"&amp;_xlfn.CONCAT("B",$D117)):INDIRECT("'"&amp;_xlfn.CONCAT("alpha ",AD$2)&amp;"'!"&amp;_xlfn.CONCAT("AA",$D117)))</f>
        <v>8</v>
      </c>
      <c r="AE35" s="143" cm="1">
        <f t="array" aca="1" ref="AE35" ca="1">RANK(INDIRECT("'"&amp;_xlfn.CONCAT("alpha ",AE$2)&amp;"'!"&amp;_xlfn.CONCAT(AE$84,$D117)),INDIRECT("'"&amp;_xlfn.CONCAT("alpha ",AE$2)&amp;"'!"&amp;_xlfn.CONCAT("B",$D117)):INDIRECT("'"&amp;_xlfn.CONCAT("alpha ",AE$2)&amp;"'!"&amp;_xlfn.CONCAT("AA",$D117)))</f>
        <v>9</v>
      </c>
      <c r="AF35" s="136" cm="1">
        <f t="array" aca="1" ref="AF35" ca="1">RANK(INDIRECT("'"&amp;_xlfn.CONCAT("alpha ",AF$2)&amp;"'!"&amp;_xlfn.CONCAT(AF$84,$D117)),INDIRECT("'"&amp;_xlfn.CONCAT("alpha ",AF$2)&amp;"'!"&amp;_xlfn.CONCAT("B",$D117)):INDIRECT("'"&amp;_xlfn.CONCAT("alpha ",AF$2)&amp;"'!"&amp;_xlfn.CONCAT("AA",$D117)))</f>
        <v>25</v>
      </c>
      <c r="AG35" s="125" cm="1">
        <f t="array" aca="1" ref="AG35" ca="1">RANK(INDIRECT("'"&amp;_xlfn.CONCAT("alpha ",AG$2)&amp;"'!"&amp;_xlfn.CONCAT(AG$84,$D117)),INDIRECT("'"&amp;_xlfn.CONCAT("alpha ",AG$2)&amp;"'!"&amp;_xlfn.CONCAT("B",$D117)):INDIRECT("'"&amp;_xlfn.CONCAT("alpha ",AG$2)&amp;"'!"&amp;_xlfn.CONCAT("AA",$D117)))</f>
        <v>25</v>
      </c>
      <c r="AH35" s="125" cm="1">
        <f t="array" aca="1" ref="AH35" ca="1">RANK(INDIRECT("'"&amp;_xlfn.CONCAT("alpha ",AH$2)&amp;"'!"&amp;_xlfn.CONCAT(AH$84,$D117)),INDIRECT("'"&amp;_xlfn.CONCAT("alpha ",AH$2)&amp;"'!"&amp;_xlfn.CONCAT("B",$D117)):INDIRECT("'"&amp;_xlfn.CONCAT("alpha ",AH$2)&amp;"'!"&amp;_xlfn.CONCAT("AA",$D117)))</f>
        <v>8</v>
      </c>
      <c r="AI35" s="143" cm="1">
        <f t="array" aca="1" ref="AI35" ca="1">RANK(INDIRECT("'"&amp;_xlfn.CONCAT("alpha ",AI$2)&amp;"'!"&amp;_xlfn.CONCAT(AI$84,$D117)),INDIRECT("'"&amp;_xlfn.CONCAT("alpha ",AI$2)&amp;"'!"&amp;_xlfn.CONCAT("B",$D117)):INDIRECT("'"&amp;_xlfn.CONCAT("alpha ",AI$2)&amp;"'!"&amp;_xlfn.CONCAT("AA",$D117)))</f>
        <v>14</v>
      </c>
      <c r="AJ35" s="136" cm="1">
        <f t="array" aca="1" ref="AJ35" ca="1">RANK(INDIRECT("'"&amp;_xlfn.CONCAT("alpha ",AJ$2)&amp;"'!"&amp;_xlfn.CONCAT(AJ$84,$D117)),INDIRECT("'"&amp;_xlfn.CONCAT("alpha ",AJ$2)&amp;"'!"&amp;_xlfn.CONCAT("B",$D117)):INDIRECT("'"&amp;_xlfn.CONCAT("alpha ",AJ$2)&amp;"'!"&amp;_xlfn.CONCAT("AA",$D117)))</f>
        <v>18</v>
      </c>
      <c r="AK35" s="125" cm="1">
        <f t="array" aca="1" ref="AK35" ca="1">RANK(INDIRECT("'"&amp;_xlfn.CONCAT("alpha ",AK$2)&amp;"'!"&amp;_xlfn.CONCAT(AK$84,$D117)),INDIRECT("'"&amp;_xlfn.CONCAT("alpha ",AK$2)&amp;"'!"&amp;_xlfn.CONCAT("B",$D117)):INDIRECT("'"&amp;_xlfn.CONCAT("alpha ",AK$2)&amp;"'!"&amp;_xlfn.CONCAT("AA",$D117)))</f>
        <v>26</v>
      </c>
      <c r="AL35" s="125" cm="1">
        <f t="array" aca="1" ref="AL35" ca="1">RANK(INDIRECT("'"&amp;_xlfn.CONCAT("alpha ",AL$2)&amp;"'!"&amp;_xlfn.CONCAT(AL$84,$D117)),INDIRECT("'"&amp;_xlfn.CONCAT("alpha ",AL$2)&amp;"'!"&amp;_xlfn.CONCAT("B",$D117)):INDIRECT("'"&amp;_xlfn.CONCAT("alpha ",AL$2)&amp;"'!"&amp;_xlfn.CONCAT("AA",$D117)))</f>
        <v>6</v>
      </c>
      <c r="AM35" s="143" cm="1">
        <f t="array" aca="1" ref="AM35" ca="1">RANK(INDIRECT("'"&amp;_xlfn.CONCAT("alpha ",AM$2)&amp;"'!"&amp;_xlfn.CONCAT(AM$84,$D117)),INDIRECT("'"&amp;_xlfn.CONCAT("alpha ",AM$2)&amp;"'!"&amp;_xlfn.CONCAT("B",$D117)):INDIRECT("'"&amp;_xlfn.CONCAT("alpha ",AM$2)&amp;"'!"&amp;_xlfn.CONCAT("AA",$D117)))</f>
        <v>10</v>
      </c>
      <c r="AN35" s="136" cm="1">
        <f t="array" aca="1" ref="AN35" ca="1">RANK(INDIRECT("'"&amp;_xlfn.CONCAT("alpha ",AN$2)&amp;"'!"&amp;_xlfn.CONCAT(AN$84,$D117)),INDIRECT("'"&amp;_xlfn.CONCAT("alpha ",AN$2)&amp;"'!"&amp;_xlfn.CONCAT("B",$D117)):INDIRECT("'"&amp;_xlfn.CONCAT("alpha ",AN$2)&amp;"'!"&amp;_xlfn.CONCAT("AA",$D117)))</f>
        <v>3</v>
      </c>
      <c r="AO35" s="125" cm="1">
        <f t="array" aca="1" ref="AO35" ca="1">RANK(INDIRECT("'"&amp;_xlfn.CONCAT("alpha ",AO$2)&amp;"'!"&amp;_xlfn.CONCAT(AO$84,$D117)),INDIRECT("'"&amp;_xlfn.CONCAT("alpha ",AO$2)&amp;"'!"&amp;_xlfn.CONCAT("B",$D117)):INDIRECT("'"&amp;_xlfn.CONCAT("alpha ",AO$2)&amp;"'!"&amp;_xlfn.CONCAT("AA",$D117)))</f>
        <v>3</v>
      </c>
      <c r="AP35" s="125" cm="1">
        <f t="array" aca="1" ref="AP35" ca="1">RANK(INDIRECT("'"&amp;_xlfn.CONCAT("alpha ",AP$2)&amp;"'!"&amp;_xlfn.CONCAT(AP$84,$D117)),INDIRECT("'"&amp;_xlfn.CONCAT("alpha ",AP$2)&amp;"'!"&amp;_xlfn.CONCAT("B",$D117)):INDIRECT("'"&amp;_xlfn.CONCAT("alpha ",AP$2)&amp;"'!"&amp;_xlfn.CONCAT("AA",$D117)))</f>
        <v>8</v>
      </c>
      <c r="AQ35" s="143" cm="1">
        <f t="array" aca="1" ref="AQ35" ca="1">RANK(INDIRECT("'"&amp;_xlfn.CONCAT("alpha ",AQ$2)&amp;"'!"&amp;_xlfn.CONCAT(AQ$84,$D117)),INDIRECT("'"&amp;_xlfn.CONCAT("alpha ",AQ$2)&amp;"'!"&amp;_xlfn.CONCAT("B",$D117)):INDIRECT("'"&amp;_xlfn.CONCAT("alpha ",AQ$2)&amp;"'!"&amp;_xlfn.CONCAT("AA",$D117)))</f>
        <v>24</v>
      </c>
      <c r="AR35" s="136" cm="1">
        <f t="array" aca="1" ref="AR35" ca="1">RANK(INDIRECT("'"&amp;_xlfn.CONCAT("alpha ",AR$2)&amp;"'!"&amp;_xlfn.CONCAT(AR$84,$D117)),INDIRECT("'"&amp;_xlfn.CONCAT("alpha ",AR$2)&amp;"'!"&amp;_xlfn.CONCAT("B",$D117)):INDIRECT("'"&amp;_xlfn.CONCAT("alpha ",AR$2)&amp;"'!"&amp;_xlfn.CONCAT("AA",$D117)))</f>
        <v>10</v>
      </c>
      <c r="AS35" s="125" cm="1">
        <f t="array" aca="1" ref="AS35" ca="1">RANK(INDIRECT("'"&amp;_xlfn.CONCAT("alpha ",AS$2)&amp;"'!"&amp;_xlfn.CONCAT(AS$84,$D117)),INDIRECT("'"&amp;_xlfn.CONCAT("alpha ",AS$2)&amp;"'!"&amp;_xlfn.CONCAT("B",$D117)):INDIRECT("'"&amp;_xlfn.CONCAT("alpha ",AS$2)&amp;"'!"&amp;_xlfn.CONCAT("AA",$D117)))</f>
        <v>9</v>
      </c>
      <c r="AT35" s="125" cm="1">
        <f t="array" aca="1" ref="AT35" ca="1">RANK(INDIRECT("'"&amp;_xlfn.CONCAT("alpha ",AT$2)&amp;"'!"&amp;_xlfn.CONCAT(AT$84,$D117)),INDIRECT("'"&amp;_xlfn.CONCAT("alpha ",AT$2)&amp;"'!"&amp;_xlfn.CONCAT("B",$D117)):INDIRECT("'"&amp;_xlfn.CONCAT("alpha ",AT$2)&amp;"'!"&amp;_xlfn.CONCAT("AA",$D117)))</f>
        <v>8</v>
      </c>
      <c r="AU35" s="143" cm="1">
        <f t="array" aca="1" ref="AU35" ca="1">RANK(INDIRECT("'"&amp;_xlfn.CONCAT("alpha ",AU$2)&amp;"'!"&amp;_xlfn.CONCAT(AU$84,$D117)),INDIRECT("'"&amp;_xlfn.CONCAT("alpha ",AU$2)&amp;"'!"&amp;_xlfn.CONCAT("B",$D117)):INDIRECT("'"&amp;_xlfn.CONCAT("alpha ",AU$2)&amp;"'!"&amp;_xlfn.CONCAT("AA",$D117)))</f>
        <v>19</v>
      </c>
      <c r="AV35" s="136" cm="1">
        <f t="array" aca="1" ref="AV35" ca="1">RANK(INDIRECT("'"&amp;_xlfn.CONCAT("alpha ",AV$2)&amp;"'!"&amp;_xlfn.CONCAT(AV$84,$D117)),INDIRECT("'"&amp;_xlfn.CONCAT("alpha ",AV$2)&amp;"'!"&amp;_xlfn.CONCAT("B",$D117)):INDIRECT("'"&amp;_xlfn.CONCAT("alpha ",AV$2)&amp;"'!"&amp;_xlfn.CONCAT("AA",$D117)))</f>
        <v>5</v>
      </c>
      <c r="AW35" s="125" cm="1">
        <f t="array" aca="1" ref="AW35" ca="1">RANK(INDIRECT("'"&amp;_xlfn.CONCAT("alpha ",AW$2)&amp;"'!"&amp;_xlfn.CONCAT(AW$84,$D117)),INDIRECT("'"&amp;_xlfn.CONCAT("alpha ",AW$2)&amp;"'!"&amp;_xlfn.CONCAT("B",$D117)):INDIRECT("'"&amp;_xlfn.CONCAT("alpha ",AW$2)&amp;"'!"&amp;_xlfn.CONCAT("AA",$D117)))</f>
        <v>6</v>
      </c>
      <c r="AX35" s="125" cm="1">
        <f t="array" aca="1" ref="AX35" ca="1">RANK(INDIRECT("'"&amp;_xlfn.CONCAT("alpha ",AX$2)&amp;"'!"&amp;_xlfn.CONCAT(AX$84,$D117)),INDIRECT("'"&amp;_xlfn.CONCAT("alpha ",AX$2)&amp;"'!"&amp;_xlfn.CONCAT("B",$D117)):INDIRECT("'"&amp;_xlfn.CONCAT("alpha ",AX$2)&amp;"'!"&amp;_xlfn.CONCAT("AA",$D117)))</f>
        <v>8</v>
      </c>
      <c r="AY35" s="143" cm="1">
        <f t="array" aca="1" ref="AY35" ca="1">RANK(INDIRECT("'"&amp;_xlfn.CONCAT("alpha ",AY$2)&amp;"'!"&amp;_xlfn.CONCAT(AY$84,$D117)),INDIRECT("'"&amp;_xlfn.CONCAT("alpha ",AY$2)&amp;"'!"&amp;_xlfn.CONCAT("B",$D117)):INDIRECT("'"&amp;_xlfn.CONCAT("alpha ",AY$2)&amp;"'!"&amp;_xlfn.CONCAT("AA",$D117)))</f>
        <v>22</v>
      </c>
      <c r="AZ35" s="136" cm="1">
        <f t="array" aca="1" ref="AZ35" ca="1">RANK(INDIRECT("'"&amp;_xlfn.CONCAT("alpha ",AZ$2)&amp;"'!"&amp;_xlfn.CONCAT(AZ$84,$D117)),INDIRECT("'"&amp;_xlfn.CONCAT("alpha ",AZ$2)&amp;"'!"&amp;_xlfn.CONCAT("B",$D117)):INDIRECT("'"&amp;_xlfn.CONCAT("alpha ",AZ$2)&amp;"'!"&amp;_xlfn.CONCAT("AA",$D117)))</f>
        <v>4</v>
      </c>
      <c r="BA35" s="125" cm="1">
        <f t="array" aca="1" ref="BA35" ca="1">RANK(INDIRECT("'"&amp;_xlfn.CONCAT("alpha ",BA$2)&amp;"'!"&amp;_xlfn.CONCAT(BA$84,$D117)),INDIRECT("'"&amp;_xlfn.CONCAT("alpha ",BA$2)&amp;"'!"&amp;_xlfn.CONCAT("B",$D117)):INDIRECT("'"&amp;_xlfn.CONCAT("alpha ",BA$2)&amp;"'!"&amp;_xlfn.CONCAT("AA",$D117)))</f>
        <v>4</v>
      </c>
      <c r="BB35" s="125" cm="1">
        <f t="array" aca="1" ref="BB35" ca="1">RANK(INDIRECT("'"&amp;_xlfn.CONCAT("alpha ",BB$2)&amp;"'!"&amp;_xlfn.CONCAT(BB$84,$D117)),INDIRECT("'"&amp;_xlfn.CONCAT("alpha ",BB$2)&amp;"'!"&amp;_xlfn.CONCAT("B",$D117)):INDIRECT("'"&amp;_xlfn.CONCAT("alpha ",BB$2)&amp;"'!"&amp;_xlfn.CONCAT("AA",$D117)))</f>
        <v>8</v>
      </c>
      <c r="BC35" s="143" cm="1">
        <f t="array" aca="1" ref="BC35" ca="1">RANK(INDIRECT("'"&amp;_xlfn.CONCAT("alpha ",BC$2)&amp;"'!"&amp;_xlfn.CONCAT(BC$84,$D117)),INDIRECT("'"&amp;_xlfn.CONCAT("alpha ",BC$2)&amp;"'!"&amp;_xlfn.CONCAT("B",$D117)):INDIRECT("'"&amp;_xlfn.CONCAT("alpha ",BC$2)&amp;"'!"&amp;_xlfn.CONCAT("AA",$D117)))</f>
        <v>1</v>
      </c>
      <c r="BD35" s="136" cm="1">
        <f t="array" aca="1" ref="BD35" ca="1">RANK(INDIRECT("'"&amp;_xlfn.CONCAT("alpha ",BD$2)&amp;"'!"&amp;_xlfn.CONCAT(BD$84,$D117)),INDIRECT("'"&amp;_xlfn.CONCAT("alpha ",BD$2)&amp;"'!"&amp;_xlfn.CONCAT("B",$D117)):INDIRECT("'"&amp;_xlfn.CONCAT("alpha ",BD$2)&amp;"'!"&amp;_xlfn.CONCAT("AA",$D117)))</f>
        <v>11</v>
      </c>
      <c r="BE35" s="125" cm="1">
        <f t="array" aca="1" ref="BE35" ca="1">RANK(INDIRECT("'"&amp;_xlfn.CONCAT("alpha ",BE$2)&amp;"'!"&amp;_xlfn.CONCAT(BE$84,$D117)),INDIRECT("'"&amp;_xlfn.CONCAT("alpha ",BE$2)&amp;"'!"&amp;_xlfn.CONCAT("B",$D117)):INDIRECT("'"&amp;_xlfn.CONCAT("alpha ",BE$2)&amp;"'!"&amp;_xlfn.CONCAT("AA",$D117)))</f>
        <v>11</v>
      </c>
      <c r="BF35" s="125" cm="1">
        <f t="array" aca="1" ref="BF35" ca="1">RANK(INDIRECT("'"&amp;_xlfn.CONCAT("alpha ",BF$2)&amp;"'!"&amp;_xlfn.CONCAT(BF$84,$D117)),INDIRECT("'"&amp;_xlfn.CONCAT("alpha ",BF$2)&amp;"'!"&amp;_xlfn.CONCAT("B",$D117)):INDIRECT("'"&amp;_xlfn.CONCAT("alpha ",BF$2)&amp;"'!"&amp;_xlfn.CONCAT("AA",$D117)))</f>
        <v>8</v>
      </c>
      <c r="BG35" s="143" cm="1">
        <f t="array" aca="1" ref="BG35" ca="1">RANK(INDIRECT("'"&amp;_xlfn.CONCAT("alpha ",BG$2)&amp;"'!"&amp;_xlfn.CONCAT(BG$84,$D117)),INDIRECT("'"&amp;_xlfn.CONCAT("alpha ",BG$2)&amp;"'!"&amp;_xlfn.CONCAT("B",$D117)):INDIRECT("'"&amp;_xlfn.CONCAT("alpha ",BG$2)&amp;"'!"&amp;_xlfn.CONCAT("AA",$D117)))</f>
        <v>6</v>
      </c>
      <c r="BH35" s="136" cm="1">
        <f t="array" aca="1" ref="BH35" ca="1">RANK(INDIRECT("'"&amp;_xlfn.CONCAT("alpha ",BH$2)&amp;"'!"&amp;_xlfn.CONCAT(BH$84,$D117)),INDIRECT("'"&amp;_xlfn.CONCAT("alpha ",BH$2)&amp;"'!"&amp;_xlfn.CONCAT("B",$D117)):INDIRECT("'"&amp;_xlfn.CONCAT("alpha ",BH$2)&amp;"'!"&amp;_xlfn.CONCAT("AA",$D117)))</f>
        <v>6</v>
      </c>
      <c r="BI35" s="125" cm="1">
        <f t="array" aca="1" ref="BI35" ca="1">RANK(INDIRECT("'"&amp;_xlfn.CONCAT("alpha ",BI$2)&amp;"'!"&amp;_xlfn.CONCAT(BI$84,$D117)),INDIRECT("'"&amp;_xlfn.CONCAT("alpha ",BI$2)&amp;"'!"&amp;_xlfn.CONCAT("B",$D117)):INDIRECT("'"&amp;_xlfn.CONCAT("alpha ",BI$2)&amp;"'!"&amp;_xlfn.CONCAT("AA",$D117)))</f>
        <v>7</v>
      </c>
      <c r="BJ35" s="125" cm="1">
        <f t="array" aca="1" ref="BJ35" ca="1">RANK(INDIRECT("'"&amp;_xlfn.CONCAT("alpha ",BJ$2)&amp;"'!"&amp;_xlfn.CONCAT(BJ$84,$D117)),INDIRECT("'"&amp;_xlfn.CONCAT("alpha ",BJ$2)&amp;"'!"&amp;_xlfn.CONCAT("B",$D117)):INDIRECT("'"&amp;_xlfn.CONCAT("alpha ",BJ$2)&amp;"'!"&amp;_xlfn.CONCAT("AA",$D117)))</f>
        <v>1</v>
      </c>
      <c r="BK35" s="143" cm="1">
        <f t="array" aca="1" ref="BK35" ca="1">RANK(INDIRECT("'"&amp;_xlfn.CONCAT("alpha ",BK$2)&amp;"'!"&amp;_xlfn.CONCAT(BK$84,$D117)),INDIRECT("'"&amp;_xlfn.CONCAT("alpha ",BK$2)&amp;"'!"&amp;_xlfn.CONCAT("B",$D117)):INDIRECT("'"&amp;_xlfn.CONCAT("alpha ",BK$2)&amp;"'!"&amp;_xlfn.CONCAT("AA",$D117)))</f>
        <v>4</v>
      </c>
      <c r="BL35" s="136" cm="1">
        <f t="array" aca="1" ref="BL35" ca="1">RANK(INDIRECT("'"&amp;_xlfn.CONCAT("alpha ",BL$2)&amp;"'!"&amp;_xlfn.CONCAT(BL$84,$D117)),INDIRECT("'"&amp;_xlfn.CONCAT("alpha ",BL$2)&amp;"'!"&amp;_xlfn.CONCAT("B",$D117)):INDIRECT("'"&amp;_xlfn.CONCAT("alpha ",BL$2)&amp;"'!"&amp;_xlfn.CONCAT("AA",$D117)))</f>
        <v>2</v>
      </c>
      <c r="BM35" s="125" cm="1">
        <f t="array" aca="1" ref="BM35" ca="1">RANK(INDIRECT("'"&amp;_xlfn.CONCAT("alpha ",BM$2)&amp;"'!"&amp;_xlfn.CONCAT(BM$84,$D117)),INDIRECT("'"&amp;_xlfn.CONCAT("alpha ",BM$2)&amp;"'!"&amp;_xlfn.CONCAT("B",$D117)):INDIRECT("'"&amp;_xlfn.CONCAT("alpha ",BM$2)&amp;"'!"&amp;_xlfn.CONCAT("AA",$D117)))</f>
        <v>1</v>
      </c>
      <c r="BN35" s="125" cm="1">
        <f t="array" aca="1" ref="BN35" ca="1">RANK(INDIRECT("'"&amp;_xlfn.CONCAT("alpha ",BN$2)&amp;"'!"&amp;_xlfn.CONCAT(BN$84,$D117)),INDIRECT("'"&amp;_xlfn.CONCAT("alpha ",BN$2)&amp;"'!"&amp;_xlfn.CONCAT("B",$D117)):INDIRECT("'"&amp;_xlfn.CONCAT("alpha ",BN$2)&amp;"'!"&amp;_xlfn.CONCAT("AA",$D117)))</f>
        <v>8</v>
      </c>
      <c r="BO35" s="143" cm="1">
        <f t="array" aca="1" ref="BO35" ca="1">RANK(INDIRECT("'"&amp;_xlfn.CONCAT("alpha ",BO$2)&amp;"'!"&amp;_xlfn.CONCAT(BO$84,$D117)),INDIRECT("'"&amp;_xlfn.CONCAT("alpha ",BO$2)&amp;"'!"&amp;_xlfn.CONCAT("B",$D117)):INDIRECT("'"&amp;_xlfn.CONCAT("alpha ",BO$2)&amp;"'!"&amp;_xlfn.CONCAT("AA",$D117)))</f>
        <v>15</v>
      </c>
      <c r="BP35" s="136" cm="1">
        <f t="array" aca="1" ref="BP35" ca="1">RANK(INDIRECT("'"&amp;_xlfn.CONCAT("alpha ",BP$2)&amp;"'!"&amp;_xlfn.CONCAT(BP$84,$D117)),INDIRECT("'"&amp;_xlfn.CONCAT("alpha ",BP$2)&amp;"'!"&amp;_xlfn.CONCAT("B",$D117)):INDIRECT("'"&amp;_xlfn.CONCAT("alpha ",BP$2)&amp;"'!"&amp;_xlfn.CONCAT("AA",$D117)))</f>
        <v>8</v>
      </c>
      <c r="BQ35" s="125" cm="1">
        <f t="array" aca="1" ref="BQ35" ca="1">RANK(INDIRECT("'"&amp;_xlfn.CONCAT("alpha ",BQ$2)&amp;"'!"&amp;_xlfn.CONCAT(BQ$84,$D117)),INDIRECT("'"&amp;_xlfn.CONCAT("alpha ",BQ$2)&amp;"'!"&amp;_xlfn.CONCAT("B",$D117)):INDIRECT("'"&amp;_xlfn.CONCAT("alpha ",BQ$2)&amp;"'!"&amp;_xlfn.CONCAT("AA",$D117)))</f>
        <v>5</v>
      </c>
      <c r="BR35" s="125" cm="1">
        <f t="array" aca="1" ref="BR35" ca="1">RANK(INDIRECT("'"&amp;_xlfn.CONCAT("alpha ",BR$2)&amp;"'!"&amp;_xlfn.CONCAT(BR$84,$D117)),INDIRECT("'"&amp;_xlfn.CONCAT("alpha ",BR$2)&amp;"'!"&amp;_xlfn.CONCAT("B",$D117)):INDIRECT("'"&amp;_xlfn.CONCAT("alpha ",BR$2)&amp;"'!"&amp;_xlfn.CONCAT("AA",$D117)))</f>
        <v>8</v>
      </c>
      <c r="BS35" s="143" cm="1">
        <f t="array" aca="1" ref="BS35" ca="1">RANK(INDIRECT("'"&amp;_xlfn.CONCAT("alpha ",BS$2)&amp;"'!"&amp;_xlfn.CONCAT(BS$84,$D117)),INDIRECT("'"&amp;_xlfn.CONCAT("alpha ",BS$2)&amp;"'!"&amp;_xlfn.CONCAT("B",$D117)):INDIRECT("'"&amp;_xlfn.CONCAT("alpha ",BS$2)&amp;"'!"&amp;_xlfn.CONCAT("AA",$D117)))</f>
        <v>11</v>
      </c>
      <c r="BT35" s="136" cm="1">
        <f t="array" aca="1" ref="BT35" ca="1">RANK(INDIRECT("'"&amp;_xlfn.CONCAT("alpha ",BT$2)&amp;"'!"&amp;_xlfn.CONCAT(BT$84,$D117)),INDIRECT("'"&amp;_xlfn.CONCAT("alpha ",BT$2)&amp;"'!"&amp;_xlfn.CONCAT("B",$D117)):INDIRECT("'"&amp;_xlfn.CONCAT("alpha ",BT$2)&amp;"'!"&amp;_xlfn.CONCAT("AA",$D117)))</f>
        <v>1</v>
      </c>
      <c r="BU35" s="125" cm="1">
        <f t="array" aca="1" ref="BU35" ca="1">RANK(INDIRECT("'"&amp;_xlfn.CONCAT("alpha ",BU$2)&amp;"'!"&amp;_xlfn.CONCAT(BU$84,$D117)),INDIRECT("'"&amp;_xlfn.CONCAT("alpha ",BU$2)&amp;"'!"&amp;_xlfn.CONCAT("B",$D117)):INDIRECT("'"&amp;_xlfn.CONCAT("alpha ",BU$2)&amp;"'!"&amp;_xlfn.CONCAT("AA",$D117)))</f>
        <v>2</v>
      </c>
      <c r="BV35" s="125" cm="1">
        <f t="array" aca="1" ref="BV35" ca="1">RANK(INDIRECT("'"&amp;_xlfn.CONCAT("alpha ",BV$2)&amp;"'!"&amp;_xlfn.CONCAT(BV$84,$D117)),INDIRECT("'"&amp;_xlfn.CONCAT("alpha ",BV$2)&amp;"'!"&amp;_xlfn.CONCAT("B",$D117)):INDIRECT("'"&amp;_xlfn.CONCAT("alpha ",BV$2)&amp;"'!"&amp;_xlfn.CONCAT("AA",$D117)))</f>
        <v>8</v>
      </c>
      <c r="BW35" s="143" cm="1">
        <f t="array" aca="1" ref="BW35" ca="1">RANK(INDIRECT("'"&amp;_xlfn.CONCAT("alpha ",BW$2)&amp;"'!"&amp;_xlfn.CONCAT(BW$84,$D117)),INDIRECT("'"&amp;_xlfn.CONCAT("alpha ",BW$2)&amp;"'!"&amp;_xlfn.CONCAT("B",$D117)):INDIRECT("'"&amp;_xlfn.CONCAT("alpha ",BW$2)&amp;"'!"&amp;_xlfn.CONCAT("AA",$D117)))</f>
        <v>17</v>
      </c>
      <c r="BX35" s="136" cm="1">
        <f t="array" aca="1" ref="BX35" ca="1">RANK(INDIRECT("'"&amp;_xlfn.CONCAT("alpha ",BX$2)&amp;"'!"&amp;_xlfn.CONCAT(BX$84,$D117)),INDIRECT("'"&amp;_xlfn.CONCAT("alpha ",BX$2)&amp;"'!"&amp;_xlfn.CONCAT("B",$D117)):INDIRECT("'"&amp;_xlfn.CONCAT("alpha ",BX$2)&amp;"'!"&amp;_xlfn.CONCAT("AA",$D117)))</f>
        <v>12</v>
      </c>
      <c r="BY35" s="125" cm="1">
        <f t="array" aca="1" ref="BY35" ca="1">RANK(INDIRECT("'"&amp;_xlfn.CONCAT("alpha ",BY$2)&amp;"'!"&amp;_xlfn.CONCAT(BY$84,$D117)),INDIRECT("'"&amp;_xlfn.CONCAT("alpha ",BY$2)&amp;"'!"&amp;_xlfn.CONCAT("B",$D117)):INDIRECT("'"&amp;_xlfn.CONCAT("alpha ",BY$2)&amp;"'!"&amp;_xlfn.CONCAT("AA",$D117)))</f>
        <v>12</v>
      </c>
      <c r="BZ35" s="125" cm="1">
        <f t="array" aca="1" ref="BZ35" ca="1">RANK(INDIRECT("'"&amp;_xlfn.CONCAT("alpha ",BZ$2)&amp;"'!"&amp;_xlfn.CONCAT(BZ$84,$D117)),INDIRECT("'"&amp;_xlfn.CONCAT("alpha ",BZ$2)&amp;"'!"&amp;_xlfn.CONCAT("B",$D117)):INDIRECT("'"&amp;_xlfn.CONCAT("alpha ",BZ$2)&amp;"'!"&amp;_xlfn.CONCAT("AA",$D117)))</f>
        <v>8</v>
      </c>
      <c r="CA35" s="143" cm="1">
        <f t="array" aca="1" ref="CA35" ca="1">RANK(INDIRECT("'"&amp;_xlfn.CONCAT("alpha ",CA$2)&amp;"'!"&amp;_xlfn.CONCAT(CA$84,$D117)),INDIRECT("'"&amp;_xlfn.CONCAT("alpha ",CA$2)&amp;"'!"&amp;_xlfn.CONCAT("B",$D117)):INDIRECT("'"&amp;_xlfn.CONCAT("alpha ",CA$2)&amp;"'!"&amp;_xlfn.CONCAT("AA",$D117)))</f>
        <v>25</v>
      </c>
      <c r="CB35" s="136" cm="1">
        <f t="array" aca="1" ref="CB35" ca="1">RANK(INDIRECT("'"&amp;_xlfn.CONCAT("alpha ",CB$2)&amp;"'!"&amp;_xlfn.CONCAT(CB$84,$D117)),INDIRECT("'"&amp;_xlfn.CONCAT("alpha ",CB$2)&amp;"'!"&amp;_xlfn.CONCAT("B",$D117)):INDIRECT("'"&amp;_xlfn.CONCAT("alpha ",CB$2)&amp;"'!"&amp;_xlfn.CONCAT("AA",$D117)))</f>
        <v>15</v>
      </c>
      <c r="CC35" s="125" cm="1">
        <f t="array" aca="1" ref="CC35" ca="1">RANK(INDIRECT("'"&amp;_xlfn.CONCAT("alpha ",CC$2)&amp;"'!"&amp;_xlfn.CONCAT(CC$84,$D117)),INDIRECT("'"&amp;_xlfn.CONCAT("alpha ",CC$2)&amp;"'!"&amp;_xlfn.CONCAT("B",$D117)):INDIRECT("'"&amp;_xlfn.CONCAT("alpha ",CC$2)&amp;"'!"&amp;_xlfn.CONCAT("AA",$D117)))</f>
        <v>14</v>
      </c>
      <c r="CD35" s="125" cm="1">
        <f t="array" aca="1" ref="CD35" ca="1">RANK(INDIRECT("'"&amp;_xlfn.CONCAT("alpha ",CD$2)&amp;"'!"&amp;_xlfn.CONCAT(CD$84,$D117)),INDIRECT("'"&amp;_xlfn.CONCAT("alpha ",CD$2)&amp;"'!"&amp;_xlfn.CONCAT("B",$D117)):INDIRECT("'"&amp;_xlfn.CONCAT("alpha ",CD$2)&amp;"'!"&amp;_xlfn.CONCAT("AA",$D117)))</f>
        <v>8</v>
      </c>
      <c r="CE35" s="143" cm="1">
        <f t="array" aca="1" ref="CE35" ca="1">RANK(INDIRECT("'"&amp;_xlfn.CONCAT("alpha ",CE$2)&amp;"'!"&amp;_xlfn.CONCAT(CE$84,$D117)),INDIRECT("'"&amp;_xlfn.CONCAT("alpha ",CE$2)&amp;"'!"&amp;_xlfn.CONCAT("B",$D117)):INDIRECT("'"&amp;_xlfn.CONCAT("alpha ",CE$2)&amp;"'!"&amp;_xlfn.CONCAT("AA",$D117)))</f>
        <v>20</v>
      </c>
      <c r="CF35" s="136" cm="1">
        <f t="array" aca="1" ref="CF35" ca="1">RANK(INDIRECT("'"&amp;_xlfn.CONCAT("alpha ",CF$2)&amp;"'!"&amp;_xlfn.CONCAT(CF$84,$D117)),INDIRECT("'"&amp;_xlfn.CONCAT("alpha ",CF$2)&amp;"'!"&amp;_xlfn.CONCAT("B",$D117)):INDIRECT("'"&amp;_xlfn.CONCAT("alpha ",CF$2)&amp;"'!"&amp;_xlfn.CONCAT("AA",$D117)))</f>
        <v>7</v>
      </c>
      <c r="CG35" s="125" cm="1">
        <f t="array" aca="1" ref="CG35" ca="1">RANK(INDIRECT("'"&amp;_xlfn.CONCAT("alpha ",CG$2)&amp;"'!"&amp;_xlfn.CONCAT(CG$84,$D117)),INDIRECT("'"&amp;_xlfn.CONCAT("alpha ",CG$2)&amp;"'!"&amp;_xlfn.CONCAT("B",$D117)):INDIRECT("'"&amp;_xlfn.CONCAT("alpha ",CG$2)&amp;"'!"&amp;_xlfn.CONCAT("AA",$D117)))</f>
        <v>8</v>
      </c>
      <c r="CH35" s="125" cm="1">
        <f t="array" aca="1" ref="CH35" ca="1">RANK(INDIRECT("'"&amp;_xlfn.CONCAT("alpha ",CH$2)&amp;"'!"&amp;_xlfn.CONCAT(CH$84,$D117)),INDIRECT("'"&amp;_xlfn.CONCAT("alpha ",CH$2)&amp;"'!"&amp;_xlfn.CONCAT("B",$D117)):INDIRECT("'"&amp;_xlfn.CONCAT("alpha ",CH$2)&amp;"'!"&amp;_xlfn.CONCAT("AA",$D117)))</f>
        <v>8</v>
      </c>
      <c r="CI35" s="143" cm="1">
        <f t="array" aca="1" ref="CI35" ca="1">RANK(INDIRECT("'"&amp;_xlfn.CONCAT("alpha ",CI$2)&amp;"'!"&amp;_xlfn.CONCAT(CI$84,$D117)),INDIRECT("'"&amp;_xlfn.CONCAT("alpha ",CI$2)&amp;"'!"&amp;_xlfn.CONCAT("B",$D117)):INDIRECT("'"&amp;_xlfn.CONCAT("alpha ",CI$2)&amp;"'!"&amp;_xlfn.CONCAT("AA",$D117)))</f>
        <v>26</v>
      </c>
      <c r="CJ35" s="136" cm="1">
        <f t="array" aca="1" ref="CJ35" ca="1">RANK(INDIRECT("'"&amp;_xlfn.CONCAT("alpha ",CJ$2)&amp;"'!"&amp;_xlfn.CONCAT(CJ$84,$D117)),INDIRECT("'"&amp;_xlfn.CONCAT("alpha ",CJ$2)&amp;"'!"&amp;_xlfn.CONCAT("B",$D117)):INDIRECT("'"&amp;_xlfn.CONCAT("alpha ",CJ$2)&amp;"'!"&amp;_xlfn.CONCAT("AA",$D117)))</f>
        <v>13</v>
      </c>
      <c r="CK35" s="125" cm="1">
        <f t="array" aca="1" ref="CK35" ca="1">RANK(INDIRECT("'"&amp;_xlfn.CONCAT("alpha ",CK$2)&amp;"'!"&amp;_xlfn.CONCAT(CK$84,$D117)),INDIRECT("'"&amp;_xlfn.CONCAT("alpha ",CK$2)&amp;"'!"&amp;_xlfn.CONCAT("B",$D117)):INDIRECT("'"&amp;_xlfn.CONCAT("alpha ",CK$2)&amp;"'!"&amp;_xlfn.CONCAT("AA",$D117)))</f>
        <v>13</v>
      </c>
      <c r="CL35" s="125" cm="1">
        <f t="array" aca="1" ref="CL35" ca="1">RANK(INDIRECT("'"&amp;_xlfn.CONCAT("alpha ",CL$2)&amp;"'!"&amp;_xlfn.CONCAT(CL$84,$D117)),INDIRECT("'"&amp;_xlfn.CONCAT("alpha ",CL$2)&amp;"'!"&amp;_xlfn.CONCAT("B",$D117)):INDIRECT("'"&amp;_xlfn.CONCAT("alpha ",CL$2)&amp;"'!"&amp;_xlfn.CONCAT("AA",$D117)))</f>
        <v>3</v>
      </c>
      <c r="CM35" s="143" cm="1">
        <f t="array" aca="1" ref="CM35" ca="1">RANK(INDIRECT("'"&amp;_xlfn.CONCAT("alpha ",CM$2)&amp;"'!"&amp;_xlfn.CONCAT(CM$84,$D117)),INDIRECT("'"&amp;_xlfn.CONCAT("alpha ",CM$2)&amp;"'!"&amp;_xlfn.CONCAT("B",$D117)):INDIRECT("'"&amp;_xlfn.CONCAT("alpha ",CM$2)&amp;"'!"&amp;_xlfn.CONCAT("AA",$D117)))</f>
        <v>3</v>
      </c>
      <c r="CN35" s="136" cm="1">
        <f t="array" aca="1" ref="CN35" ca="1">RANK(INDIRECT("'"&amp;_xlfn.CONCAT("alpha ",CN$2)&amp;"'!"&amp;_xlfn.CONCAT(CN$84,$D117)),INDIRECT("'"&amp;_xlfn.CONCAT("alpha ",CN$2)&amp;"'!"&amp;_xlfn.CONCAT("B",$D117)):INDIRECT("'"&amp;_xlfn.CONCAT("alpha ",CN$2)&amp;"'!"&amp;_xlfn.CONCAT("AA",$D117)))</f>
        <v>17</v>
      </c>
      <c r="CO35" s="125" cm="1">
        <f t="array" aca="1" ref="CO35" ca="1">RANK(INDIRECT("'"&amp;_xlfn.CONCAT("alpha ",CO$2)&amp;"'!"&amp;_xlfn.CONCAT(CO$84,$D117)),INDIRECT("'"&amp;_xlfn.CONCAT("alpha ",CO$2)&amp;"'!"&amp;_xlfn.CONCAT("B",$D117)):INDIRECT("'"&amp;_xlfn.CONCAT("alpha ",CO$2)&amp;"'!"&amp;_xlfn.CONCAT("AA",$D117)))</f>
        <v>15</v>
      </c>
      <c r="CP35" s="125" cm="1">
        <f t="array" aca="1" ref="CP35" ca="1">RANK(INDIRECT("'"&amp;_xlfn.CONCAT("alpha ",CP$2)&amp;"'!"&amp;_xlfn.CONCAT(CP$84,$D117)),INDIRECT("'"&amp;_xlfn.CONCAT("alpha ",CP$2)&amp;"'!"&amp;_xlfn.CONCAT("B",$D117)):INDIRECT("'"&amp;_xlfn.CONCAT("alpha ",CP$2)&amp;"'!"&amp;_xlfn.CONCAT("AA",$D117)))</f>
        <v>8</v>
      </c>
      <c r="CQ35" s="134" cm="1">
        <f t="array" aca="1" ref="CQ35" ca="1">RANK(INDIRECT("'"&amp;_xlfn.CONCAT("alpha ",CQ$2)&amp;"'!"&amp;_xlfn.CONCAT(CQ$84,$D117)),INDIRECT("'"&amp;_xlfn.CONCAT("alpha ",CQ$2)&amp;"'!"&amp;_xlfn.CONCAT("B",$D117)):INDIRECT("'"&amp;_xlfn.CONCAT("alpha ",CQ$2)&amp;"'!"&amp;_xlfn.CONCAT("AA",$D117)))</f>
        <v>7</v>
      </c>
      <c r="CR35" s="142" cm="1">
        <f t="array" aca="1" ref="CR35" ca="1">RANK(INDIRECT("'"&amp;_xlfn.CONCAT("alpha ",CR$2)&amp;"'!"&amp;_xlfn.CONCAT(CR$84,$D117)),INDIRECT("'"&amp;_xlfn.CONCAT("alpha ",CR$2)&amp;"'!"&amp;_xlfn.CONCAT("B",$D117)):INDIRECT("'"&amp;_xlfn.CONCAT("alpha ",CR$2)&amp;"'!"&amp;_xlfn.CONCAT("AA",$D117)))</f>
        <v>9</v>
      </c>
      <c r="CS35" s="125" cm="1">
        <f t="array" aca="1" ref="CS35" ca="1">RANK(INDIRECT("'"&amp;_xlfn.CONCAT("alpha ",CS$2)&amp;"'!"&amp;_xlfn.CONCAT(CS$84,$D117)),INDIRECT("'"&amp;_xlfn.CONCAT("alpha ",CS$2)&amp;"'!"&amp;_xlfn.CONCAT("B",$D117)):INDIRECT("'"&amp;_xlfn.CONCAT("alpha ",CS$2)&amp;"'!"&amp;_xlfn.CONCAT("AA",$D117)))</f>
        <v>10</v>
      </c>
      <c r="CT35" s="125" cm="1">
        <f t="array" aca="1" ref="CT35" ca="1">RANK(INDIRECT("'"&amp;_xlfn.CONCAT("alpha ",CT$2)&amp;"'!"&amp;_xlfn.CONCAT(CT$84,$D117)),INDIRECT("'"&amp;_xlfn.CONCAT("alpha ",CT$2)&amp;"'!"&amp;_xlfn.CONCAT("B",$D117)):INDIRECT("'"&amp;_xlfn.CONCAT("alpha ",CT$2)&amp;"'!"&amp;_xlfn.CONCAT("AA",$D117)))</f>
        <v>2</v>
      </c>
      <c r="CU35" s="143" cm="1">
        <f t="array" aca="1" ref="CU35" ca="1">RANK(INDIRECT("'"&amp;_xlfn.CONCAT("alpha ",CU$2)&amp;"'!"&amp;_xlfn.CONCAT(CU$84,$D117)),INDIRECT("'"&amp;_xlfn.CONCAT("alpha ",CU$2)&amp;"'!"&amp;_xlfn.CONCAT("B",$D117)):INDIRECT("'"&amp;_xlfn.CONCAT("alpha ",CU$2)&amp;"'!"&amp;_xlfn.CONCAT("AA",$D117)))</f>
        <v>2</v>
      </c>
      <c r="CV35" s="136" cm="1">
        <f t="array" aca="1" ref="CV35" ca="1">RANK(INDIRECT("'"&amp;_xlfn.CONCAT("alpha ",CV$2)&amp;"'!"&amp;_xlfn.CONCAT(CV$84,$D117)),INDIRECT("'"&amp;_xlfn.CONCAT("alpha ",CV$2)&amp;"'!"&amp;_xlfn.CONCAT("B",$D117)):INDIRECT("'"&amp;_xlfn.CONCAT("alpha ",CV$2)&amp;"'!"&amp;_xlfn.CONCAT("AA",$D117)))</f>
        <v>19</v>
      </c>
      <c r="CW35" s="125" cm="1">
        <f t="array" aca="1" ref="CW35" ca="1">RANK(INDIRECT("'"&amp;_xlfn.CONCAT("alpha ",CW$2)&amp;"'!"&amp;_xlfn.CONCAT(CW$84,$D117)),INDIRECT("'"&amp;_xlfn.CONCAT("alpha ",CW$2)&amp;"'!"&amp;_xlfn.CONCAT("B",$D117)):INDIRECT("'"&amp;_xlfn.CONCAT("alpha ",CW$2)&amp;"'!"&amp;_xlfn.CONCAT("AA",$D117)))</f>
        <v>16</v>
      </c>
      <c r="CX35" s="125" cm="1">
        <f t="array" aca="1" ref="CX35" ca="1">RANK(INDIRECT("'"&amp;_xlfn.CONCAT("alpha ",CX$2)&amp;"'!"&amp;_xlfn.CONCAT(CX$84,$D117)),INDIRECT("'"&amp;_xlfn.CONCAT("alpha ",CX$2)&amp;"'!"&amp;_xlfn.CONCAT("B",$D117)):INDIRECT("'"&amp;_xlfn.CONCAT("alpha ",CX$2)&amp;"'!"&amp;_xlfn.CONCAT("AA",$D117)))</f>
        <v>8</v>
      </c>
      <c r="CY35" s="143" cm="1">
        <f t="array" aca="1" ref="CY35" ca="1">RANK(INDIRECT("'"&amp;_xlfn.CONCAT("alpha ",CY$2)&amp;"'!"&amp;_xlfn.CONCAT(CY$84,$D117)),INDIRECT("'"&amp;_xlfn.CONCAT("alpha ",CY$2)&amp;"'!"&amp;_xlfn.CONCAT("B",$D117)):INDIRECT("'"&amp;_xlfn.CONCAT("alpha ",CY$2)&amp;"'!"&amp;_xlfn.CONCAT("AA",$D117)))</f>
        <v>16</v>
      </c>
      <c r="CZ35" s="136" cm="1">
        <f t="array" aca="1" ref="CZ35" ca="1">RANK(INDIRECT("'"&amp;_xlfn.CONCAT("alpha ",CZ$2)&amp;"'!"&amp;_xlfn.CONCAT(CZ$84,$D117)),INDIRECT("'"&amp;_xlfn.CONCAT("alpha ",CZ$2)&amp;"'!"&amp;_xlfn.CONCAT("B",$D117)):INDIRECT("'"&amp;_xlfn.CONCAT("alpha ",CZ$2)&amp;"'!"&amp;_xlfn.CONCAT("AA",$D117)))</f>
        <v>26</v>
      </c>
      <c r="DA35" s="148" cm="1">
        <f t="array" aca="1" ref="DA35" ca="1">RANK(INDIRECT("'"&amp;_xlfn.CONCAT("alpha ",DA$2)&amp;"'!"&amp;_xlfn.CONCAT(DA$84,$D117)),INDIRECT("'"&amp;_xlfn.CONCAT("alpha ",DA$2)&amp;"'!"&amp;_xlfn.CONCAT("B",$D117)):INDIRECT("'"&amp;_xlfn.CONCAT("alpha ",DA$2)&amp;"'!"&amp;_xlfn.CONCAT("AA",$D117)))</f>
        <v>19</v>
      </c>
      <c r="DB35" s="148" cm="1">
        <f t="array" aca="1" ref="DB35" ca="1">RANK(INDIRECT("'"&amp;_xlfn.CONCAT("alpha ",DB$2)&amp;"'!"&amp;_xlfn.CONCAT(DB$84,$D117)),INDIRECT("'"&amp;_xlfn.CONCAT("alpha ",DB$2)&amp;"'!"&amp;_xlfn.CONCAT("B",$D117)):INDIRECT("'"&amp;_xlfn.CONCAT("alpha ",DB$2)&amp;"'!"&amp;_xlfn.CONCAT("AA",$D117)))</f>
        <v>8</v>
      </c>
      <c r="DC35" s="149" cm="1">
        <f t="array" aca="1" ref="DC35" ca="1">RANK(INDIRECT("'"&amp;_xlfn.CONCAT("alpha ",DC$2)&amp;"'!"&amp;_xlfn.CONCAT(DC$84,$D117)),INDIRECT("'"&amp;_xlfn.CONCAT("alpha ",DC$2)&amp;"'!"&amp;_xlfn.CONCAT("B",$D117)):INDIRECT("'"&amp;_xlfn.CONCAT("alpha ",DC$2)&amp;"'!"&amp;_xlfn.CONCAT("AA",$D117)))</f>
        <v>13</v>
      </c>
    </row>
    <row r="36" spans="1:107" ht="90" customHeight="1" x14ac:dyDescent="0.25">
      <c r="A36" s="22" t="str">
        <f>formatting!C35</f>
        <v>Canister</v>
      </c>
      <c r="B36" s="23" t="str">
        <f>formatting!D35</f>
        <v>T2</v>
      </c>
      <c r="C36" s="134"/>
      <c r="D36" s="142" cm="1">
        <f t="array" aca="1" ref="D36" ca="1">RANK(INDIRECT("'"&amp;_xlfn.CONCAT("alpha ",D$2)&amp;"'!"&amp;_xlfn.CONCAT(D$84,$D118)),INDIRECT("'"&amp;_xlfn.CONCAT("alpha ",D$2)&amp;"'!"&amp;_xlfn.CONCAT("B",$D118)):INDIRECT("'"&amp;_xlfn.CONCAT("alpha ",D$2)&amp;"'!"&amp;_xlfn.CONCAT("AA",$D118)))</f>
        <v>22</v>
      </c>
      <c r="E36" s="136" cm="1">
        <f t="array" aca="1" ref="E36" ca="1">RANK(INDIRECT("'"&amp;_xlfn.CONCAT("alpha ",E$2)&amp;"'!"&amp;_xlfn.CONCAT(E$84,$D118)),INDIRECT("'"&amp;_xlfn.CONCAT("alpha ",E$2)&amp;"'!"&amp;_xlfn.CONCAT("B",$D118)):INDIRECT("'"&amp;_xlfn.CONCAT("alpha ",E$2)&amp;"'!"&amp;_xlfn.CONCAT("AA",$D118)))</f>
        <v>23</v>
      </c>
      <c r="F36" s="136" cm="1">
        <f t="array" aca="1" ref="F36" ca="1">RANK(INDIRECT("'"&amp;_xlfn.CONCAT("alpha ",F$2)&amp;"'!"&amp;_xlfn.CONCAT(F$84,$D118)),INDIRECT("'"&amp;_xlfn.CONCAT("alpha ",F$2)&amp;"'!"&amp;_xlfn.CONCAT("B",$D118)):INDIRECT("'"&amp;_xlfn.CONCAT("alpha ",F$2)&amp;"'!"&amp;_xlfn.CONCAT("AA",$D118)))</f>
        <v>5</v>
      </c>
      <c r="G36" s="154" cm="1">
        <f t="array" aca="1" ref="G36" ca="1">RANK(INDIRECT("'"&amp;_xlfn.CONCAT("alpha ",G$2)&amp;"'!"&amp;_xlfn.CONCAT(G$84,$D118)),INDIRECT("'"&amp;_xlfn.CONCAT("alpha ",G$2)&amp;"'!"&amp;_xlfn.CONCAT("B",$D118)):INDIRECT("'"&amp;_xlfn.CONCAT("alpha ",G$2)&amp;"'!"&amp;_xlfn.CONCAT("AA",$D118)))</f>
        <v>21</v>
      </c>
      <c r="H36" s="142" cm="1">
        <f t="array" aca="1" ref="H36" ca="1">RANK(INDIRECT("'"&amp;_xlfn.CONCAT("alpha ",H$2)&amp;"'!"&amp;_xlfn.CONCAT(H$84,$D118)),INDIRECT("'"&amp;_xlfn.CONCAT("alpha ",H$2)&amp;"'!"&amp;_xlfn.CONCAT("B",$D118)):INDIRECT("'"&amp;_xlfn.CONCAT("alpha ",H$2)&amp;"'!"&amp;_xlfn.CONCAT("AA",$D118)))</f>
        <v>18</v>
      </c>
      <c r="I36" s="125" cm="1">
        <f t="array" aca="1" ref="I36" ca="1">RANK(INDIRECT("'"&amp;_xlfn.CONCAT("alpha ",I$2)&amp;"'!"&amp;_xlfn.CONCAT(I$84,$D118)),INDIRECT("'"&amp;_xlfn.CONCAT("alpha ",I$2)&amp;"'!"&amp;_xlfn.CONCAT("B",$D118)):INDIRECT("'"&amp;_xlfn.CONCAT("alpha ",I$2)&amp;"'!"&amp;_xlfn.CONCAT("AA",$D118)))</f>
        <v>15</v>
      </c>
      <c r="J36" s="125" cm="1">
        <f t="array" aca="1" ref="J36" ca="1">RANK(INDIRECT("'"&amp;_xlfn.CONCAT("alpha ",J$2)&amp;"'!"&amp;_xlfn.CONCAT(J$84,$D118)),INDIRECT("'"&amp;_xlfn.CONCAT("alpha ",J$2)&amp;"'!"&amp;_xlfn.CONCAT("B",$D118)):INDIRECT("'"&amp;_xlfn.CONCAT("alpha ",J$2)&amp;"'!"&amp;_xlfn.CONCAT("AA",$D118)))</f>
        <v>5</v>
      </c>
      <c r="K36" s="143" cm="1">
        <f t="array" aca="1" ref="K36" ca="1">RANK(INDIRECT("'"&amp;_xlfn.CONCAT("alpha ",K$2)&amp;"'!"&amp;_xlfn.CONCAT(K$84,$D118)),INDIRECT("'"&amp;_xlfn.CONCAT("alpha ",K$2)&amp;"'!"&amp;_xlfn.CONCAT("B",$D118)):INDIRECT("'"&amp;_xlfn.CONCAT("alpha ",K$2)&amp;"'!"&amp;_xlfn.CONCAT("AA",$D118)))</f>
        <v>15</v>
      </c>
      <c r="L36" s="136" cm="1">
        <f t="array" aca="1" ref="L36" ca="1">RANK(INDIRECT("'"&amp;_xlfn.CONCAT("alpha ",L$2)&amp;"'!"&amp;_xlfn.CONCAT(L$84,$D118)),INDIRECT("'"&amp;_xlfn.CONCAT("alpha ",L$2)&amp;"'!"&amp;_xlfn.CONCAT("B",$D118)):INDIRECT("'"&amp;_xlfn.CONCAT("alpha ",L$2)&amp;"'!"&amp;_xlfn.CONCAT("AA",$D118)))</f>
        <v>24</v>
      </c>
      <c r="M36" s="125" cm="1">
        <f t="array" aca="1" ref="M36" ca="1">RANK(INDIRECT("'"&amp;_xlfn.CONCAT("alpha ",M$2)&amp;"'!"&amp;_xlfn.CONCAT(M$84,$D118)),INDIRECT("'"&amp;_xlfn.CONCAT("alpha ",M$2)&amp;"'!"&amp;_xlfn.CONCAT("B",$D118)):INDIRECT("'"&amp;_xlfn.CONCAT("alpha ",M$2)&amp;"'!"&amp;_xlfn.CONCAT("AA",$D118)))</f>
        <v>21</v>
      </c>
      <c r="N36" s="125" cm="1">
        <f t="array" aca="1" ref="N36" ca="1">RANK(INDIRECT("'"&amp;_xlfn.CONCAT("alpha ",N$2)&amp;"'!"&amp;_xlfn.CONCAT(N$84,$D118)),INDIRECT("'"&amp;_xlfn.CONCAT("alpha ",N$2)&amp;"'!"&amp;_xlfn.CONCAT("B",$D118)):INDIRECT("'"&amp;_xlfn.CONCAT("alpha ",N$2)&amp;"'!"&amp;_xlfn.CONCAT("AA",$D118)))</f>
        <v>5</v>
      </c>
      <c r="O36" s="143" cm="1">
        <f t="array" aca="1" ref="O36" ca="1">RANK(INDIRECT("'"&amp;_xlfn.CONCAT("alpha ",O$2)&amp;"'!"&amp;_xlfn.CONCAT(O$84,$D118)),INDIRECT("'"&amp;_xlfn.CONCAT("alpha ",O$2)&amp;"'!"&amp;_xlfn.CONCAT("B",$D118)):INDIRECT("'"&amp;_xlfn.CONCAT("alpha ",O$2)&amp;"'!"&amp;_xlfn.CONCAT("AA",$D118)))</f>
        <v>18</v>
      </c>
      <c r="P36" s="136" cm="1">
        <f t="array" aca="1" ref="P36" ca="1">RANK(INDIRECT("'"&amp;_xlfn.CONCAT("alpha ",P$2)&amp;"'!"&amp;_xlfn.CONCAT(P$84,$D118)),INDIRECT("'"&amp;_xlfn.CONCAT("alpha ",P$2)&amp;"'!"&amp;_xlfn.CONCAT("B",$D118)):INDIRECT("'"&amp;_xlfn.CONCAT("alpha ",P$2)&amp;"'!"&amp;_xlfn.CONCAT("AA",$D118)))</f>
        <v>22</v>
      </c>
      <c r="Q36" s="125" cm="1">
        <f t="array" aca="1" ref="Q36" ca="1">RANK(INDIRECT("'"&amp;_xlfn.CONCAT("alpha ",Q$2)&amp;"'!"&amp;_xlfn.CONCAT(Q$84,$D118)),INDIRECT("'"&amp;_xlfn.CONCAT("alpha ",Q$2)&amp;"'!"&amp;_xlfn.CONCAT("B",$D118)):INDIRECT("'"&amp;_xlfn.CONCAT("alpha ",Q$2)&amp;"'!"&amp;_xlfn.CONCAT("AA",$D118)))</f>
        <v>23</v>
      </c>
      <c r="R36" s="125" cm="1">
        <f t="array" aca="1" ref="R36" ca="1">RANK(INDIRECT("'"&amp;_xlfn.CONCAT("alpha ",R$2)&amp;"'!"&amp;_xlfn.CONCAT(R$84,$D118)),INDIRECT("'"&amp;_xlfn.CONCAT("alpha ",R$2)&amp;"'!"&amp;_xlfn.CONCAT("B",$D118)):INDIRECT("'"&amp;_xlfn.CONCAT("alpha ",R$2)&amp;"'!"&amp;_xlfn.CONCAT("AA",$D118)))</f>
        <v>5</v>
      </c>
      <c r="S36" s="143" cm="1">
        <f t="array" aca="1" ref="S36" ca="1">RANK(INDIRECT("'"&amp;_xlfn.CONCAT("alpha ",S$2)&amp;"'!"&amp;_xlfn.CONCAT(S$84,$D118)),INDIRECT("'"&amp;_xlfn.CONCAT("alpha ",S$2)&amp;"'!"&amp;_xlfn.CONCAT("B",$D118)):INDIRECT("'"&amp;_xlfn.CONCAT("alpha ",S$2)&amp;"'!"&amp;_xlfn.CONCAT("AA",$D118)))</f>
        <v>10</v>
      </c>
      <c r="T36" s="136" cm="1">
        <f t="array" aca="1" ref="T36" ca="1">RANK(INDIRECT("'"&amp;_xlfn.CONCAT("alpha ",T$2)&amp;"'!"&amp;_xlfn.CONCAT(T$84,$D118)),INDIRECT("'"&amp;_xlfn.CONCAT("alpha ",T$2)&amp;"'!"&amp;_xlfn.CONCAT("B",$D118)):INDIRECT("'"&amp;_xlfn.CONCAT("alpha ",T$2)&amp;"'!"&amp;_xlfn.CONCAT("AA",$D118)))</f>
        <v>18</v>
      </c>
      <c r="U36" s="125" cm="1">
        <f t="array" aca="1" ref="U36" ca="1">RANK(INDIRECT("'"&amp;_xlfn.CONCAT("alpha ",U$2)&amp;"'!"&amp;_xlfn.CONCAT(U$84,$D118)),INDIRECT("'"&amp;_xlfn.CONCAT("alpha ",U$2)&amp;"'!"&amp;_xlfn.CONCAT("B",$D118)):INDIRECT("'"&amp;_xlfn.CONCAT("alpha ",U$2)&amp;"'!"&amp;_xlfn.CONCAT("AA",$D118)))</f>
        <v>15</v>
      </c>
      <c r="V36" s="125" cm="1">
        <f t="array" aca="1" ref="V36" ca="1">RANK(INDIRECT("'"&amp;_xlfn.CONCAT("alpha ",V$2)&amp;"'!"&amp;_xlfn.CONCAT(V$84,$D118)),INDIRECT("'"&amp;_xlfn.CONCAT("alpha ",V$2)&amp;"'!"&amp;_xlfn.CONCAT("B",$D118)):INDIRECT("'"&amp;_xlfn.CONCAT("alpha ",V$2)&amp;"'!"&amp;_xlfn.CONCAT("AA",$D118)))</f>
        <v>5</v>
      </c>
      <c r="W36" s="143" cm="1">
        <f t="array" aca="1" ref="W36" ca="1">RANK(INDIRECT("'"&amp;_xlfn.CONCAT("alpha ",W$2)&amp;"'!"&amp;_xlfn.CONCAT(W$84,$D118)),INDIRECT("'"&amp;_xlfn.CONCAT("alpha ",W$2)&amp;"'!"&amp;_xlfn.CONCAT("B",$D118)):INDIRECT("'"&amp;_xlfn.CONCAT("alpha ",W$2)&amp;"'!"&amp;_xlfn.CONCAT("AA",$D118)))</f>
        <v>9</v>
      </c>
      <c r="X36" s="136" cm="1">
        <f t="array" aca="1" ref="X36" ca="1">RANK(INDIRECT("'"&amp;_xlfn.CONCAT("alpha ",X$2)&amp;"'!"&amp;_xlfn.CONCAT(X$84,$D118)),INDIRECT("'"&amp;_xlfn.CONCAT("alpha ",X$2)&amp;"'!"&amp;_xlfn.CONCAT("B",$D118)):INDIRECT("'"&amp;_xlfn.CONCAT("alpha ",X$2)&amp;"'!"&amp;_xlfn.CONCAT("AA",$D118)))</f>
        <v>24</v>
      </c>
      <c r="Y36" s="125" cm="1">
        <f t="array" aca="1" ref="Y36" ca="1">RANK(INDIRECT("'"&amp;_xlfn.CONCAT("alpha ",Y$2)&amp;"'!"&amp;_xlfn.CONCAT(Y$84,$D118)),INDIRECT("'"&amp;_xlfn.CONCAT("alpha ",Y$2)&amp;"'!"&amp;_xlfn.CONCAT("B",$D118)):INDIRECT("'"&amp;_xlfn.CONCAT("alpha ",Y$2)&amp;"'!"&amp;_xlfn.CONCAT("AA",$D118)))</f>
        <v>21</v>
      </c>
      <c r="Z36" s="125" cm="1">
        <f t="array" aca="1" ref="Z36" ca="1">RANK(INDIRECT("'"&amp;_xlfn.CONCAT("alpha ",Z$2)&amp;"'!"&amp;_xlfn.CONCAT(Z$84,$D118)),INDIRECT("'"&amp;_xlfn.CONCAT("alpha ",Z$2)&amp;"'!"&amp;_xlfn.CONCAT("B",$D118)):INDIRECT("'"&amp;_xlfn.CONCAT("alpha ",Z$2)&amp;"'!"&amp;_xlfn.CONCAT("AA",$D118)))</f>
        <v>5</v>
      </c>
      <c r="AA36" s="143" cm="1">
        <f t="array" aca="1" ref="AA36" ca="1">RANK(INDIRECT("'"&amp;_xlfn.CONCAT("alpha ",AA$2)&amp;"'!"&amp;_xlfn.CONCAT(AA$84,$D118)),INDIRECT("'"&amp;_xlfn.CONCAT("alpha ",AA$2)&amp;"'!"&amp;_xlfn.CONCAT("B",$D118)):INDIRECT("'"&amp;_xlfn.CONCAT("alpha ",AA$2)&amp;"'!"&amp;_xlfn.CONCAT("AA",$D118)))</f>
        <v>8</v>
      </c>
      <c r="AB36" s="136" cm="1">
        <f t="array" aca="1" ref="AB36" ca="1">RANK(INDIRECT("'"&amp;_xlfn.CONCAT("alpha ",AB$2)&amp;"'!"&amp;_xlfn.CONCAT(AB$84,$D118)),INDIRECT("'"&amp;_xlfn.CONCAT("alpha ",AB$2)&amp;"'!"&amp;_xlfn.CONCAT("B",$D118)):INDIRECT("'"&amp;_xlfn.CONCAT("alpha ",AB$2)&amp;"'!"&amp;_xlfn.CONCAT("AA",$D118)))</f>
        <v>21</v>
      </c>
      <c r="AC36" s="125" cm="1">
        <f t="array" aca="1" ref="AC36" ca="1">RANK(INDIRECT("'"&amp;_xlfn.CONCAT("alpha ",AC$2)&amp;"'!"&amp;_xlfn.CONCAT(AC$84,$D118)),INDIRECT("'"&amp;_xlfn.CONCAT("alpha ",AC$2)&amp;"'!"&amp;_xlfn.CONCAT("B",$D118)):INDIRECT("'"&amp;_xlfn.CONCAT("alpha ",AC$2)&amp;"'!"&amp;_xlfn.CONCAT("AA",$D118)))</f>
        <v>25</v>
      </c>
      <c r="AD36" s="125" cm="1">
        <f t="array" aca="1" ref="AD36" ca="1">RANK(INDIRECT("'"&amp;_xlfn.CONCAT("alpha ",AD$2)&amp;"'!"&amp;_xlfn.CONCAT(AD$84,$D118)),INDIRECT("'"&amp;_xlfn.CONCAT("alpha ",AD$2)&amp;"'!"&amp;_xlfn.CONCAT("B",$D118)):INDIRECT("'"&amp;_xlfn.CONCAT("alpha ",AD$2)&amp;"'!"&amp;_xlfn.CONCAT("AA",$D118)))</f>
        <v>5</v>
      </c>
      <c r="AE36" s="143" cm="1">
        <f t="array" aca="1" ref="AE36" ca="1">RANK(INDIRECT("'"&amp;_xlfn.CONCAT("alpha ",AE$2)&amp;"'!"&amp;_xlfn.CONCAT(AE$84,$D118)),INDIRECT("'"&amp;_xlfn.CONCAT("alpha ",AE$2)&amp;"'!"&amp;_xlfn.CONCAT("B",$D118)):INDIRECT("'"&amp;_xlfn.CONCAT("alpha ",AE$2)&amp;"'!"&amp;_xlfn.CONCAT("AA",$D118)))</f>
        <v>11</v>
      </c>
      <c r="AF36" s="136" cm="1">
        <f t="array" aca="1" ref="AF36" ca="1">RANK(INDIRECT("'"&amp;_xlfn.CONCAT("alpha ",AF$2)&amp;"'!"&amp;_xlfn.CONCAT(AF$84,$D118)),INDIRECT("'"&amp;_xlfn.CONCAT("alpha ",AF$2)&amp;"'!"&amp;_xlfn.CONCAT("B",$D118)):INDIRECT("'"&amp;_xlfn.CONCAT("alpha ",AF$2)&amp;"'!"&amp;_xlfn.CONCAT("AA",$D118)))</f>
        <v>20</v>
      </c>
      <c r="AG36" s="125" cm="1">
        <f t="array" aca="1" ref="AG36" ca="1">RANK(INDIRECT("'"&amp;_xlfn.CONCAT("alpha ",AG$2)&amp;"'!"&amp;_xlfn.CONCAT(AG$84,$D118)),INDIRECT("'"&amp;_xlfn.CONCAT("alpha ",AG$2)&amp;"'!"&amp;_xlfn.CONCAT("B",$D118)):INDIRECT("'"&amp;_xlfn.CONCAT("alpha ",AG$2)&amp;"'!"&amp;_xlfn.CONCAT("AA",$D118)))</f>
        <v>20</v>
      </c>
      <c r="AH36" s="125" cm="1">
        <f t="array" aca="1" ref="AH36" ca="1">RANK(INDIRECT("'"&amp;_xlfn.CONCAT("alpha ",AH$2)&amp;"'!"&amp;_xlfn.CONCAT(AH$84,$D118)),INDIRECT("'"&amp;_xlfn.CONCAT("alpha ",AH$2)&amp;"'!"&amp;_xlfn.CONCAT("B",$D118)):INDIRECT("'"&amp;_xlfn.CONCAT("alpha ",AH$2)&amp;"'!"&amp;_xlfn.CONCAT("AA",$D118)))</f>
        <v>5</v>
      </c>
      <c r="AI36" s="143" cm="1">
        <f t="array" aca="1" ref="AI36" ca="1">RANK(INDIRECT("'"&amp;_xlfn.CONCAT("alpha ",AI$2)&amp;"'!"&amp;_xlfn.CONCAT(AI$84,$D118)),INDIRECT("'"&amp;_xlfn.CONCAT("alpha ",AI$2)&amp;"'!"&amp;_xlfn.CONCAT("B",$D118)):INDIRECT("'"&amp;_xlfn.CONCAT("alpha ",AI$2)&amp;"'!"&amp;_xlfn.CONCAT("AA",$D118)))</f>
        <v>12</v>
      </c>
      <c r="AJ36" s="136" cm="1">
        <f t="array" aca="1" ref="AJ36" ca="1">RANK(INDIRECT("'"&amp;_xlfn.CONCAT("alpha ",AJ$2)&amp;"'!"&amp;_xlfn.CONCAT(AJ$84,$D118)),INDIRECT("'"&amp;_xlfn.CONCAT("alpha ",AJ$2)&amp;"'!"&amp;_xlfn.CONCAT("B",$D118)):INDIRECT("'"&amp;_xlfn.CONCAT("alpha ",AJ$2)&amp;"'!"&amp;_xlfn.CONCAT("AA",$D118)))</f>
        <v>26</v>
      </c>
      <c r="AK36" s="125" cm="1">
        <f t="array" aca="1" ref="AK36" ca="1">RANK(INDIRECT("'"&amp;_xlfn.CONCAT("alpha ",AK$2)&amp;"'!"&amp;_xlfn.CONCAT(AK$84,$D118)),INDIRECT("'"&amp;_xlfn.CONCAT("alpha ",AK$2)&amp;"'!"&amp;_xlfn.CONCAT("B",$D118)):INDIRECT("'"&amp;_xlfn.CONCAT("alpha ",AK$2)&amp;"'!"&amp;_xlfn.CONCAT("AA",$D118)))</f>
        <v>26</v>
      </c>
      <c r="AL36" s="125" cm="1">
        <f t="array" aca="1" ref="AL36" ca="1">RANK(INDIRECT("'"&amp;_xlfn.CONCAT("alpha ",AL$2)&amp;"'!"&amp;_xlfn.CONCAT(AL$84,$D118)),INDIRECT("'"&amp;_xlfn.CONCAT("alpha ",AL$2)&amp;"'!"&amp;_xlfn.CONCAT("B",$D118)):INDIRECT("'"&amp;_xlfn.CONCAT("alpha ",AL$2)&amp;"'!"&amp;_xlfn.CONCAT("AA",$D118)))</f>
        <v>5</v>
      </c>
      <c r="AM36" s="143" cm="1">
        <f t="array" aca="1" ref="AM36" ca="1">RANK(INDIRECT("'"&amp;_xlfn.CONCAT("alpha ",AM$2)&amp;"'!"&amp;_xlfn.CONCAT(AM$84,$D118)),INDIRECT("'"&amp;_xlfn.CONCAT("alpha ",AM$2)&amp;"'!"&amp;_xlfn.CONCAT("B",$D118)):INDIRECT("'"&amp;_xlfn.CONCAT("alpha ",AM$2)&amp;"'!"&amp;_xlfn.CONCAT("AA",$D118)))</f>
        <v>13</v>
      </c>
      <c r="AN36" s="136" cm="1">
        <f t="array" aca="1" ref="AN36" ca="1">RANK(INDIRECT("'"&amp;_xlfn.CONCAT("alpha ",AN$2)&amp;"'!"&amp;_xlfn.CONCAT(AN$84,$D118)),INDIRECT("'"&amp;_xlfn.CONCAT("alpha ",AN$2)&amp;"'!"&amp;_xlfn.CONCAT("B",$D118)):INDIRECT("'"&amp;_xlfn.CONCAT("alpha ",AN$2)&amp;"'!"&amp;_xlfn.CONCAT("AA",$D118)))</f>
        <v>8</v>
      </c>
      <c r="AO36" s="125" cm="1">
        <f t="array" aca="1" ref="AO36" ca="1">RANK(INDIRECT("'"&amp;_xlfn.CONCAT("alpha ",AO$2)&amp;"'!"&amp;_xlfn.CONCAT(AO$84,$D118)),INDIRECT("'"&amp;_xlfn.CONCAT("alpha ",AO$2)&amp;"'!"&amp;_xlfn.CONCAT("B",$D118)):INDIRECT("'"&amp;_xlfn.CONCAT("alpha ",AO$2)&amp;"'!"&amp;_xlfn.CONCAT("AA",$D118)))</f>
        <v>9</v>
      </c>
      <c r="AP36" s="125" cm="1">
        <f t="array" aca="1" ref="AP36" ca="1">RANK(INDIRECT("'"&amp;_xlfn.CONCAT("alpha ",AP$2)&amp;"'!"&amp;_xlfn.CONCAT(AP$84,$D118)),INDIRECT("'"&amp;_xlfn.CONCAT("alpha ",AP$2)&amp;"'!"&amp;_xlfn.CONCAT("B",$D118)):INDIRECT("'"&amp;_xlfn.CONCAT("alpha ",AP$2)&amp;"'!"&amp;_xlfn.CONCAT("AA",$D118)))</f>
        <v>5</v>
      </c>
      <c r="AQ36" s="143" cm="1">
        <f t="array" aca="1" ref="AQ36" ca="1">RANK(INDIRECT("'"&amp;_xlfn.CONCAT("alpha ",AQ$2)&amp;"'!"&amp;_xlfn.CONCAT(AQ$84,$D118)),INDIRECT("'"&amp;_xlfn.CONCAT("alpha ",AQ$2)&amp;"'!"&amp;_xlfn.CONCAT("B",$D118)):INDIRECT("'"&amp;_xlfn.CONCAT("alpha ",AQ$2)&amp;"'!"&amp;_xlfn.CONCAT("AA",$D118)))</f>
        <v>25</v>
      </c>
      <c r="AR36" s="136" cm="1">
        <f t="array" aca="1" ref="AR36" ca="1">RANK(INDIRECT("'"&amp;_xlfn.CONCAT("alpha ",AR$2)&amp;"'!"&amp;_xlfn.CONCAT(AR$84,$D118)),INDIRECT("'"&amp;_xlfn.CONCAT("alpha ",AR$2)&amp;"'!"&amp;_xlfn.CONCAT("B",$D118)):INDIRECT("'"&amp;_xlfn.CONCAT("alpha ",AR$2)&amp;"'!"&amp;_xlfn.CONCAT("AA",$D118)))</f>
        <v>3</v>
      </c>
      <c r="AS36" s="125" cm="1">
        <f t="array" aca="1" ref="AS36" ca="1">RANK(INDIRECT("'"&amp;_xlfn.CONCAT("alpha ",AS$2)&amp;"'!"&amp;_xlfn.CONCAT(AS$84,$D118)),INDIRECT("'"&amp;_xlfn.CONCAT("alpha ",AS$2)&amp;"'!"&amp;_xlfn.CONCAT("B",$D118)):INDIRECT("'"&amp;_xlfn.CONCAT("alpha ",AS$2)&amp;"'!"&amp;_xlfn.CONCAT("AA",$D118)))</f>
        <v>3</v>
      </c>
      <c r="AT36" s="125" cm="1">
        <f t="array" aca="1" ref="AT36" ca="1">RANK(INDIRECT("'"&amp;_xlfn.CONCAT("alpha ",AT$2)&amp;"'!"&amp;_xlfn.CONCAT(AT$84,$D118)),INDIRECT("'"&amp;_xlfn.CONCAT("alpha ",AT$2)&amp;"'!"&amp;_xlfn.CONCAT("B",$D118)):INDIRECT("'"&amp;_xlfn.CONCAT("alpha ",AT$2)&amp;"'!"&amp;_xlfn.CONCAT("AA",$D118)))</f>
        <v>5</v>
      </c>
      <c r="AU36" s="143" cm="1">
        <f t="array" aca="1" ref="AU36" ca="1">RANK(INDIRECT("'"&amp;_xlfn.CONCAT("alpha ",AU$2)&amp;"'!"&amp;_xlfn.CONCAT(AU$84,$D118)),INDIRECT("'"&amp;_xlfn.CONCAT("alpha ",AU$2)&amp;"'!"&amp;_xlfn.CONCAT("B",$D118)):INDIRECT("'"&amp;_xlfn.CONCAT("alpha ",AU$2)&amp;"'!"&amp;_xlfn.CONCAT("AA",$D118)))</f>
        <v>21</v>
      </c>
      <c r="AV36" s="136" cm="1">
        <f t="array" aca="1" ref="AV36" ca="1">RANK(INDIRECT("'"&amp;_xlfn.CONCAT("alpha ",AV$2)&amp;"'!"&amp;_xlfn.CONCAT(AV$84,$D118)),INDIRECT("'"&amp;_xlfn.CONCAT("alpha ",AV$2)&amp;"'!"&amp;_xlfn.CONCAT("B",$D118)):INDIRECT("'"&amp;_xlfn.CONCAT("alpha ",AV$2)&amp;"'!"&amp;_xlfn.CONCAT("AA",$D118)))</f>
        <v>6</v>
      </c>
      <c r="AW36" s="125" cm="1">
        <f t="array" aca="1" ref="AW36" ca="1">RANK(INDIRECT("'"&amp;_xlfn.CONCAT("alpha ",AW$2)&amp;"'!"&amp;_xlfn.CONCAT(AW$84,$D118)),INDIRECT("'"&amp;_xlfn.CONCAT("alpha ",AW$2)&amp;"'!"&amp;_xlfn.CONCAT("B",$D118)):INDIRECT("'"&amp;_xlfn.CONCAT("alpha ",AW$2)&amp;"'!"&amp;_xlfn.CONCAT("AA",$D118)))</f>
        <v>5</v>
      </c>
      <c r="AX36" s="125" cm="1">
        <f t="array" aca="1" ref="AX36" ca="1">RANK(INDIRECT("'"&amp;_xlfn.CONCAT("alpha ",AX$2)&amp;"'!"&amp;_xlfn.CONCAT(AX$84,$D118)),INDIRECT("'"&amp;_xlfn.CONCAT("alpha ",AX$2)&amp;"'!"&amp;_xlfn.CONCAT("B",$D118)):INDIRECT("'"&amp;_xlfn.CONCAT("alpha ",AX$2)&amp;"'!"&amp;_xlfn.CONCAT("AA",$D118)))</f>
        <v>5</v>
      </c>
      <c r="AY36" s="143" cm="1">
        <f t="array" aca="1" ref="AY36" ca="1">RANK(INDIRECT("'"&amp;_xlfn.CONCAT("alpha ",AY$2)&amp;"'!"&amp;_xlfn.CONCAT(AY$84,$D118)),INDIRECT("'"&amp;_xlfn.CONCAT("alpha ",AY$2)&amp;"'!"&amp;_xlfn.CONCAT("B",$D118)):INDIRECT("'"&amp;_xlfn.CONCAT("alpha ",AY$2)&amp;"'!"&amp;_xlfn.CONCAT("AA",$D118)))</f>
        <v>23</v>
      </c>
      <c r="AZ36" s="136" cm="1">
        <f t="array" aca="1" ref="AZ36" ca="1">RANK(INDIRECT("'"&amp;_xlfn.CONCAT("alpha ",AZ$2)&amp;"'!"&amp;_xlfn.CONCAT(AZ$84,$D118)),INDIRECT("'"&amp;_xlfn.CONCAT("alpha ",AZ$2)&amp;"'!"&amp;_xlfn.CONCAT("B",$D118)):INDIRECT("'"&amp;_xlfn.CONCAT("alpha ",AZ$2)&amp;"'!"&amp;_xlfn.CONCAT("AA",$D118)))</f>
        <v>7</v>
      </c>
      <c r="BA36" s="125" cm="1">
        <f t="array" aca="1" ref="BA36" ca="1">RANK(INDIRECT("'"&amp;_xlfn.CONCAT("alpha ",BA$2)&amp;"'!"&amp;_xlfn.CONCAT(BA$84,$D118)),INDIRECT("'"&amp;_xlfn.CONCAT("alpha ",BA$2)&amp;"'!"&amp;_xlfn.CONCAT("B",$D118)):INDIRECT("'"&amp;_xlfn.CONCAT("alpha ",BA$2)&amp;"'!"&amp;_xlfn.CONCAT("AA",$D118)))</f>
        <v>8</v>
      </c>
      <c r="BB36" s="125" cm="1">
        <f t="array" aca="1" ref="BB36" ca="1">RANK(INDIRECT("'"&amp;_xlfn.CONCAT("alpha ",BB$2)&amp;"'!"&amp;_xlfn.CONCAT(BB$84,$D118)),INDIRECT("'"&amp;_xlfn.CONCAT("alpha ",BB$2)&amp;"'!"&amp;_xlfn.CONCAT("B",$D118)):INDIRECT("'"&amp;_xlfn.CONCAT("alpha ",BB$2)&amp;"'!"&amp;_xlfn.CONCAT("AA",$D118)))</f>
        <v>5</v>
      </c>
      <c r="BC36" s="143" cm="1">
        <f t="array" aca="1" ref="BC36" ca="1">RANK(INDIRECT("'"&amp;_xlfn.CONCAT("alpha ",BC$2)&amp;"'!"&amp;_xlfn.CONCAT(BC$84,$D118)),INDIRECT("'"&amp;_xlfn.CONCAT("alpha ",BC$2)&amp;"'!"&amp;_xlfn.CONCAT("B",$D118)):INDIRECT("'"&amp;_xlfn.CONCAT("alpha ",BC$2)&amp;"'!"&amp;_xlfn.CONCAT("AA",$D118)))</f>
        <v>3</v>
      </c>
      <c r="BD36" s="136" cm="1">
        <f t="array" aca="1" ref="BD36" ca="1">RANK(INDIRECT("'"&amp;_xlfn.CONCAT("alpha ",BD$2)&amp;"'!"&amp;_xlfn.CONCAT(BD$84,$D118)),INDIRECT("'"&amp;_xlfn.CONCAT("alpha ",BD$2)&amp;"'!"&amp;_xlfn.CONCAT("B",$D118)):INDIRECT("'"&amp;_xlfn.CONCAT("alpha ",BD$2)&amp;"'!"&amp;_xlfn.CONCAT("AA",$D118)))</f>
        <v>4</v>
      </c>
      <c r="BE36" s="125" cm="1">
        <f t="array" aca="1" ref="BE36" ca="1">RANK(INDIRECT("'"&amp;_xlfn.CONCAT("alpha ",BE$2)&amp;"'!"&amp;_xlfn.CONCAT(BE$84,$D118)),INDIRECT("'"&amp;_xlfn.CONCAT("alpha ",BE$2)&amp;"'!"&amp;_xlfn.CONCAT("B",$D118)):INDIRECT("'"&amp;_xlfn.CONCAT("alpha ",BE$2)&amp;"'!"&amp;_xlfn.CONCAT("AA",$D118)))</f>
        <v>4</v>
      </c>
      <c r="BF36" s="125" cm="1">
        <f t="array" aca="1" ref="BF36" ca="1">RANK(INDIRECT("'"&amp;_xlfn.CONCAT("alpha ",BF$2)&amp;"'!"&amp;_xlfn.CONCAT(BF$84,$D118)),INDIRECT("'"&amp;_xlfn.CONCAT("alpha ",BF$2)&amp;"'!"&amp;_xlfn.CONCAT("B",$D118)):INDIRECT("'"&amp;_xlfn.CONCAT("alpha ",BF$2)&amp;"'!"&amp;_xlfn.CONCAT("AA",$D118)))</f>
        <v>2</v>
      </c>
      <c r="BG36" s="143" cm="1">
        <f t="array" aca="1" ref="BG36" ca="1">RANK(INDIRECT("'"&amp;_xlfn.CONCAT("alpha ",BG$2)&amp;"'!"&amp;_xlfn.CONCAT(BG$84,$D118)),INDIRECT("'"&amp;_xlfn.CONCAT("alpha ",BG$2)&amp;"'!"&amp;_xlfn.CONCAT("B",$D118)):INDIRECT("'"&amp;_xlfn.CONCAT("alpha ",BG$2)&amp;"'!"&amp;_xlfn.CONCAT("AA",$D118)))</f>
        <v>2</v>
      </c>
      <c r="BH36" s="136" cm="1">
        <f t="array" aca="1" ref="BH36" ca="1">RANK(INDIRECT("'"&amp;_xlfn.CONCAT("alpha ",BH$2)&amp;"'!"&amp;_xlfn.CONCAT(BH$84,$D118)),INDIRECT("'"&amp;_xlfn.CONCAT("alpha ",BH$2)&amp;"'!"&amp;_xlfn.CONCAT("B",$D118)):INDIRECT("'"&amp;_xlfn.CONCAT("alpha ",BH$2)&amp;"'!"&amp;_xlfn.CONCAT("AA",$D118)))</f>
        <v>5</v>
      </c>
      <c r="BI36" s="125" cm="1">
        <f t="array" aca="1" ref="BI36" ca="1">RANK(INDIRECT("'"&amp;_xlfn.CONCAT("alpha ",BI$2)&amp;"'!"&amp;_xlfn.CONCAT(BI$84,$D118)),INDIRECT("'"&amp;_xlfn.CONCAT("alpha ",BI$2)&amp;"'!"&amp;_xlfn.CONCAT("B",$D118)):INDIRECT("'"&amp;_xlfn.CONCAT("alpha ",BI$2)&amp;"'!"&amp;_xlfn.CONCAT("AA",$D118)))</f>
        <v>5</v>
      </c>
      <c r="BJ36" s="125" cm="1">
        <f t="array" aca="1" ref="BJ36" ca="1">RANK(INDIRECT("'"&amp;_xlfn.CONCAT("alpha ",BJ$2)&amp;"'!"&amp;_xlfn.CONCAT(BJ$84,$D118)),INDIRECT("'"&amp;_xlfn.CONCAT("alpha ",BJ$2)&amp;"'!"&amp;_xlfn.CONCAT("B",$D118)):INDIRECT("'"&amp;_xlfn.CONCAT("alpha ",BJ$2)&amp;"'!"&amp;_xlfn.CONCAT("AA",$D118)))</f>
        <v>1</v>
      </c>
      <c r="BK36" s="143" cm="1">
        <f t="array" aca="1" ref="BK36" ca="1">RANK(INDIRECT("'"&amp;_xlfn.CONCAT("alpha ",BK$2)&amp;"'!"&amp;_xlfn.CONCAT(BK$84,$D118)),INDIRECT("'"&amp;_xlfn.CONCAT("alpha ",BK$2)&amp;"'!"&amp;_xlfn.CONCAT("B",$D118)):INDIRECT("'"&amp;_xlfn.CONCAT("alpha ",BK$2)&amp;"'!"&amp;_xlfn.CONCAT("AA",$D118)))</f>
        <v>1</v>
      </c>
      <c r="BL36" s="136" cm="1">
        <f t="array" aca="1" ref="BL36" ca="1">RANK(INDIRECT("'"&amp;_xlfn.CONCAT("alpha ",BL$2)&amp;"'!"&amp;_xlfn.CONCAT(BL$84,$D118)),INDIRECT("'"&amp;_xlfn.CONCAT("alpha ",BL$2)&amp;"'!"&amp;_xlfn.CONCAT("B",$D118)):INDIRECT("'"&amp;_xlfn.CONCAT("alpha ",BL$2)&amp;"'!"&amp;_xlfn.CONCAT("AA",$D118)))</f>
        <v>9</v>
      </c>
      <c r="BM36" s="125" cm="1">
        <f t="array" aca="1" ref="BM36" ca="1">RANK(INDIRECT("'"&amp;_xlfn.CONCAT("alpha ",BM$2)&amp;"'!"&amp;_xlfn.CONCAT(BM$84,$D118)),INDIRECT("'"&amp;_xlfn.CONCAT("alpha ",BM$2)&amp;"'!"&amp;_xlfn.CONCAT("B",$D118)):INDIRECT("'"&amp;_xlfn.CONCAT("alpha ",BM$2)&amp;"'!"&amp;_xlfn.CONCAT("AA",$D118)))</f>
        <v>7</v>
      </c>
      <c r="BN36" s="125" cm="1">
        <f t="array" aca="1" ref="BN36" ca="1">RANK(INDIRECT("'"&amp;_xlfn.CONCAT("alpha ",BN$2)&amp;"'!"&amp;_xlfn.CONCAT(BN$84,$D118)),INDIRECT("'"&amp;_xlfn.CONCAT("alpha ",BN$2)&amp;"'!"&amp;_xlfn.CONCAT("B",$D118)):INDIRECT("'"&amp;_xlfn.CONCAT("alpha ",BN$2)&amp;"'!"&amp;_xlfn.CONCAT("AA",$D118)))</f>
        <v>5</v>
      </c>
      <c r="BO36" s="143" cm="1">
        <f t="array" aca="1" ref="BO36" ca="1">RANK(INDIRECT("'"&amp;_xlfn.CONCAT("alpha ",BO$2)&amp;"'!"&amp;_xlfn.CONCAT(BO$84,$D118)),INDIRECT("'"&amp;_xlfn.CONCAT("alpha ",BO$2)&amp;"'!"&amp;_xlfn.CONCAT("B",$D118)):INDIRECT("'"&amp;_xlfn.CONCAT("alpha ",BO$2)&amp;"'!"&amp;_xlfn.CONCAT("AA",$D118)))</f>
        <v>20</v>
      </c>
      <c r="BP36" s="136" cm="1">
        <f t="array" aca="1" ref="BP36" ca="1">RANK(INDIRECT("'"&amp;_xlfn.CONCAT("alpha ",BP$2)&amp;"'!"&amp;_xlfn.CONCAT(BP$84,$D118)),INDIRECT("'"&amp;_xlfn.CONCAT("alpha ",BP$2)&amp;"'!"&amp;_xlfn.CONCAT("B",$D118)):INDIRECT("'"&amp;_xlfn.CONCAT("alpha ",BP$2)&amp;"'!"&amp;_xlfn.CONCAT("AA",$D118)))</f>
        <v>2</v>
      </c>
      <c r="BQ36" s="125" cm="1">
        <f t="array" aca="1" ref="BQ36" ca="1">RANK(INDIRECT("'"&amp;_xlfn.CONCAT("alpha ",BQ$2)&amp;"'!"&amp;_xlfn.CONCAT(BQ$84,$D118)),INDIRECT("'"&amp;_xlfn.CONCAT("alpha ",BQ$2)&amp;"'!"&amp;_xlfn.CONCAT("B",$D118)):INDIRECT("'"&amp;_xlfn.CONCAT("alpha ",BQ$2)&amp;"'!"&amp;_xlfn.CONCAT("AA",$D118)))</f>
        <v>2</v>
      </c>
      <c r="BR36" s="125" cm="1">
        <f t="array" aca="1" ref="BR36" ca="1">RANK(INDIRECT("'"&amp;_xlfn.CONCAT("alpha ",BR$2)&amp;"'!"&amp;_xlfn.CONCAT(BR$84,$D118)),INDIRECT("'"&amp;_xlfn.CONCAT("alpha ",BR$2)&amp;"'!"&amp;_xlfn.CONCAT("B",$D118)):INDIRECT("'"&amp;_xlfn.CONCAT("alpha ",BR$2)&amp;"'!"&amp;_xlfn.CONCAT("AA",$D118)))</f>
        <v>5</v>
      </c>
      <c r="BS36" s="143" cm="1">
        <f t="array" aca="1" ref="BS36" ca="1">RANK(INDIRECT("'"&amp;_xlfn.CONCAT("alpha ",BS$2)&amp;"'!"&amp;_xlfn.CONCAT(BS$84,$D118)),INDIRECT("'"&amp;_xlfn.CONCAT("alpha ",BS$2)&amp;"'!"&amp;_xlfn.CONCAT("B",$D118)):INDIRECT("'"&amp;_xlfn.CONCAT("alpha ",BS$2)&amp;"'!"&amp;_xlfn.CONCAT("AA",$D118)))</f>
        <v>14</v>
      </c>
      <c r="BT36" s="136" cm="1">
        <f t="array" aca="1" ref="BT36" ca="1">RANK(INDIRECT("'"&amp;_xlfn.CONCAT("alpha ",BT$2)&amp;"'!"&amp;_xlfn.CONCAT(BT$84,$D118)),INDIRECT("'"&amp;_xlfn.CONCAT("alpha ",BT$2)&amp;"'!"&amp;_xlfn.CONCAT("B",$D118)):INDIRECT("'"&amp;_xlfn.CONCAT("alpha ",BT$2)&amp;"'!"&amp;_xlfn.CONCAT("AA",$D118)))</f>
        <v>1</v>
      </c>
      <c r="BU36" s="125" cm="1">
        <f t="array" aca="1" ref="BU36" ca="1">RANK(INDIRECT("'"&amp;_xlfn.CONCAT("alpha ",BU$2)&amp;"'!"&amp;_xlfn.CONCAT(BU$84,$D118)),INDIRECT("'"&amp;_xlfn.CONCAT("alpha ",BU$2)&amp;"'!"&amp;_xlfn.CONCAT("B",$D118)):INDIRECT("'"&amp;_xlfn.CONCAT("alpha ",BU$2)&amp;"'!"&amp;_xlfn.CONCAT("AA",$D118)))</f>
        <v>1</v>
      </c>
      <c r="BV36" s="125" cm="1">
        <f t="array" aca="1" ref="BV36" ca="1">RANK(INDIRECT("'"&amp;_xlfn.CONCAT("alpha ",BV$2)&amp;"'!"&amp;_xlfn.CONCAT(BV$84,$D118)),INDIRECT("'"&amp;_xlfn.CONCAT("alpha ",BV$2)&amp;"'!"&amp;_xlfn.CONCAT("B",$D118)):INDIRECT("'"&amp;_xlfn.CONCAT("alpha ",BV$2)&amp;"'!"&amp;_xlfn.CONCAT("AA",$D118)))</f>
        <v>5</v>
      </c>
      <c r="BW36" s="143" cm="1">
        <f t="array" aca="1" ref="BW36" ca="1">RANK(INDIRECT("'"&amp;_xlfn.CONCAT("alpha ",BW$2)&amp;"'!"&amp;_xlfn.CONCAT(BW$84,$D118)),INDIRECT("'"&amp;_xlfn.CONCAT("alpha ",BW$2)&amp;"'!"&amp;_xlfn.CONCAT("B",$D118)):INDIRECT("'"&amp;_xlfn.CONCAT("alpha ",BW$2)&amp;"'!"&amp;_xlfn.CONCAT("AA",$D118)))</f>
        <v>17</v>
      </c>
      <c r="BX36" s="136" cm="1">
        <f t="array" aca="1" ref="BX36" ca="1">RANK(INDIRECT("'"&amp;_xlfn.CONCAT("alpha ",BX$2)&amp;"'!"&amp;_xlfn.CONCAT(BX$84,$D118)),INDIRECT("'"&amp;_xlfn.CONCAT("alpha ",BX$2)&amp;"'!"&amp;_xlfn.CONCAT("B",$D118)):INDIRECT("'"&amp;_xlfn.CONCAT("alpha ",BX$2)&amp;"'!"&amp;_xlfn.CONCAT("AA",$D118)))</f>
        <v>17</v>
      </c>
      <c r="BY36" s="125" cm="1">
        <f t="array" aca="1" ref="BY36" ca="1">RANK(INDIRECT("'"&amp;_xlfn.CONCAT("alpha ",BY$2)&amp;"'!"&amp;_xlfn.CONCAT(BY$84,$D118)),INDIRECT("'"&amp;_xlfn.CONCAT("alpha ",BY$2)&amp;"'!"&amp;_xlfn.CONCAT("B",$D118)):INDIRECT("'"&amp;_xlfn.CONCAT("alpha ",BY$2)&amp;"'!"&amp;_xlfn.CONCAT("AA",$D118)))</f>
        <v>18</v>
      </c>
      <c r="BZ36" s="125" cm="1">
        <f t="array" aca="1" ref="BZ36" ca="1">RANK(INDIRECT("'"&amp;_xlfn.CONCAT("alpha ",BZ$2)&amp;"'!"&amp;_xlfn.CONCAT(BZ$84,$D118)),INDIRECT("'"&amp;_xlfn.CONCAT("alpha ",BZ$2)&amp;"'!"&amp;_xlfn.CONCAT("B",$D118)):INDIRECT("'"&amp;_xlfn.CONCAT("alpha ",BZ$2)&amp;"'!"&amp;_xlfn.CONCAT("AA",$D118)))</f>
        <v>5</v>
      </c>
      <c r="CA36" s="143" cm="1">
        <f t="array" aca="1" ref="CA36" ca="1">RANK(INDIRECT("'"&amp;_xlfn.CONCAT("alpha ",CA$2)&amp;"'!"&amp;_xlfn.CONCAT(CA$84,$D118)),INDIRECT("'"&amp;_xlfn.CONCAT("alpha ",CA$2)&amp;"'!"&amp;_xlfn.CONCAT("B",$D118)):INDIRECT("'"&amp;_xlfn.CONCAT("alpha ",CA$2)&amp;"'!"&amp;_xlfn.CONCAT("AA",$D118)))</f>
        <v>24</v>
      </c>
      <c r="CB36" s="136" cm="1">
        <f t="array" aca="1" ref="CB36" ca="1">RANK(INDIRECT("'"&amp;_xlfn.CONCAT("alpha ",CB$2)&amp;"'!"&amp;_xlfn.CONCAT(CB$84,$D118)),INDIRECT("'"&amp;_xlfn.CONCAT("alpha ",CB$2)&amp;"'!"&amp;_xlfn.CONCAT("B",$D118)):INDIRECT("'"&amp;_xlfn.CONCAT("alpha ",CB$2)&amp;"'!"&amp;_xlfn.CONCAT("AA",$D118)))</f>
        <v>11</v>
      </c>
      <c r="CC36" s="125" cm="1">
        <f t="array" aca="1" ref="CC36" ca="1">RANK(INDIRECT("'"&amp;_xlfn.CONCAT("alpha ",CC$2)&amp;"'!"&amp;_xlfn.CONCAT(CC$84,$D118)),INDIRECT("'"&amp;_xlfn.CONCAT("alpha ",CC$2)&amp;"'!"&amp;_xlfn.CONCAT("B",$D118)):INDIRECT("'"&amp;_xlfn.CONCAT("alpha ",CC$2)&amp;"'!"&amp;_xlfn.CONCAT("AA",$D118)))</f>
        <v>11</v>
      </c>
      <c r="CD36" s="125" cm="1">
        <f t="array" aca="1" ref="CD36" ca="1">RANK(INDIRECT("'"&amp;_xlfn.CONCAT("alpha ",CD$2)&amp;"'!"&amp;_xlfn.CONCAT(CD$84,$D118)),INDIRECT("'"&amp;_xlfn.CONCAT("alpha ",CD$2)&amp;"'!"&amp;_xlfn.CONCAT("B",$D118)):INDIRECT("'"&amp;_xlfn.CONCAT("alpha ",CD$2)&amp;"'!"&amp;_xlfn.CONCAT("AA",$D118)))</f>
        <v>5</v>
      </c>
      <c r="CE36" s="143" cm="1">
        <f t="array" aca="1" ref="CE36" ca="1">RANK(INDIRECT("'"&amp;_xlfn.CONCAT("alpha ",CE$2)&amp;"'!"&amp;_xlfn.CONCAT(CE$84,$D118)),INDIRECT("'"&amp;_xlfn.CONCAT("alpha ",CE$2)&amp;"'!"&amp;_xlfn.CONCAT("B",$D118)):INDIRECT("'"&amp;_xlfn.CONCAT("alpha ",CE$2)&amp;"'!"&amp;_xlfn.CONCAT("AA",$D118)))</f>
        <v>18</v>
      </c>
      <c r="CF36" s="136" cm="1">
        <f t="array" aca="1" ref="CF36" ca="1">RANK(INDIRECT("'"&amp;_xlfn.CONCAT("alpha ",CF$2)&amp;"'!"&amp;_xlfn.CONCAT(CF$84,$D118)),INDIRECT("'"&amp;_xlfn.CONCAT("alpha ",CF$2)&amp;"'!"&amp;_xlfn.CONCAT("B",$D118)):INDIRECT("'"&amp;_xlfn.CONCAT("alpha ",CF$2)&amp;"'!"&amp;_xlfn.CONCAT("AA",$D118)))</f>
        <v>14</v>
      </c>
      <c r="CG36" s="125" cm="1">
        <f t="array" aca="1" ref="CG36" ca="1">RANK(INDIRECT("'"&amp;_xlfn.CONCAT("alpha ",CG$2)&amp;"'!"&amp;_xlfn.CONCAT(CG$84,$D118)),INDIRECT("'"&amp;_xlfn.CONCAT("alpha ",CG$2)&amp;"'!"&amp;_xlfn.CONCAT("B",$D118)):INDIRECT("'"&amp;_xlfn.CONCAT("alpha ",CG$2)&amp;"'!"&amp;_xlfn.CONCAT("AA",$D118)))</f>
        <v>13</v>
      </c>
      <c r="CH36" s="125" cm="1">
        <f t="array" aca="1" ref="CH36" ca="1">RANK(INDIRECT("'"&amp;_xlfn.CONCAT("alpha ",CH$2)&amp;"'!"&amp;_xlfn.CONCAT(CH$84,$D118)),INDIRECT("'"&amp;_xlfn.CONCAT("alpha ",CH$2)&amp;"'!"&amp;_xlfn.CONCAT("B",$D118)):INDIRECT("'"&amp;_xlfn.CONCAT("alpha ",CH$2)&amp;"'!"&amp;_xlfn.CONCAT("AA",$D118)))</f>
        <v>5</v>
      </c>
      <c r="CI36" s="143" cm="1">
        <f t="array" aca="1" ref="CI36" ca="1">RANK(INDIRECT("'"&amp;_xlfn.CONCAT("alpha ",CI$2)&amp;"'!"&amp;_xlfn.CONCAT(CI$84,$D118)),INDIRECT("'"&amp;_xlfn.CONCAT("alpha ",CI$2)&amp;"'!"&amp;_xlfn.CONCAT("B",$D118)):INDIRECT("'"&amp;_xlfn.CONCAT("alpha ",CI$2)&amp;"'!"&amp;_xlfn.CONCAT("AA",$D118)))</f>
        <v>26</v>
      </c>
      <c r="CJ36" s="136" cm="1">
        <f t="array" aca="1" ref="CJ36" ca="1">RANK(INDIRECT("'"&amp;_xlfn.CONCAT("alpha ",CJ$2)&amp;"'!"&amp;_xlfn.CONCAT(CJ$84,$D118)),INDIRECT("'"&amp;_xlfn.CONCAT("alpha ",CJ$2)&amp;"'!"&amp;_xlfn.CONCAT("B",$D118)):INDIRECT("'"&amp;_xlfn.CONCAT("alpha ",CJ$2)&amp;"'!"&amp;_xlfn.CONCAT("AA",$D118)))</f>
        <v>16</v>
      </c>
      <c r="CK36" s="125" cm="1">
        <f t="array" aca="1" ref="CK36" ca="1">RANK(INDIRECT("'"&amp;_xlfn.CONCAT("alpha ",CK$2)&amp;"'!"&amp;_xlfn.CONCAT(CK$84,$D118)),INDIRECT("'"&amp;_xlfn.CONCAT("alpha ",CK$2)&amp;"'!"&amp;_xlfn.CONCAT("B",$D118)):INDIRECT("'"&amp;_xlfn.CONCAT("alpha ",CK$2)&amp;"'!"&amp;_xlfn.CONCAT("AA",$D118)))</f>
        <v>19</v>
      </c>
      <c r="CL36" s="125" cm="1">
        <f t="array" aca="1" ref="CL36" ca="1">RANK(INDIRECT("'"&amp;_xlfn.CONCAT("alpha ",CL$2)&amp;"'!"&amp;_xlfn.CONCAT(CL$84,$D118)),INDIRECT("'"&amp;_xlfn.CONCAT("alpha ",CL$2)&amp;"'!"&amp;_xlfn.CONCAT("B",$D118)):INDIRECT("'"&amp;_xlfn.CONCAT("alpha ",CL$2)&amp;"'!"&amp;_xlfn.CONCAT("AA",$D118)))</f>
        <v>5</v>
      </c>
      <c r="CM36" s="143" cm="1">
        <f t="array" aca="1" ref="CM36" ca="1">RANK(INDIRECT("'"&amp;_xlfn.CONCAT("alpha ",CM$2)&amp;"'!"&amp;_xlfn.CONCAT(CM$84,$D118)),INDIRECT("'"&amp;_xlfn.CONCAT("alpha ",CM$2)&amp;"'!"&amp;_xlfn.CONCAT("B",$D118)):INDIRECT("'"&amp;_xlfn.CONCAT("alpha ",CM$2)&amp;"'!"&amp;_xlfn.CONCAT("AA",$D118)))</f>
        <v>7</v>
      </c>
      <c r="CN36" s="136" cm="1">
        <f t="array" aca="1" ref="CN36" ca="1">RANK(INDIRECT("'"&amp;_xlfn.CONCAT("alpha ",CN$2)&amp;"'!"&amp;_xlfn.CONCAT(CN$84,$D118)),INDIRECT("'"&amp;_xlfn.CONCAT("alpha ",CN$2)&amp;"'!"&amp;_xlfn.CONCAT("B",$D118)):INDIRECT("'"&amp;_xlfn.CONCAT("alpha ",CN$2)&amp;"'!"&amp;_xlfn.CONCAT("AA",$D118)))</f>
        <v>11</v>
      </c>
      <c r="CO36" s="125" cm="1">
        <f t="array" aca="1" ref="CO36" ca="1">RANK(INDIRECT("'"&amp;_xlfn.CONCAT("alpha ",CO$2)&amp;"'!"&amp;_xlfn.CONCAT(CO$84,$D118)),INDIRECT("'"&amp;_xlfn.CONCAT("alpha ",CO$2)&amp;"'!"&amp;_xlfn.CONCAT("B",$D118)):INDIRECT("'"&amp;_xlfn.CONCAT("alpha ",CO$2)&amp;"'!"&amp;_xlfn.CONCAT("AA",$D118)))</f>
        <v>12</v>
      </c>
      <c r="CP36" s="125" cm="1">
        <f t="array" aca="1" ref="CP36" ca="1">RANK(INDIRECT("'"&amp;_xlfn.CONCAT("alpha ",CP$2)&amp;"'!"&amp;_xlfn.CONCAT(CP$84,$D118)),INDIRECT("'"&amp;_xlfn.CONCAT("alpha ",CP$2)&amp;"'!"&amp;_xlfn.CONCAT("B",$D118)):INDIRECT("'"&amp;_xlfn.CONCAT("alpha ",CP$2)&amp;"'!"&amp;_xlfn.CONCAT("AA",$D118)))</f>
        <v>4</v>
      </c>
      <c r="CQ36" s="134" cm="1">
        <f t="array" aca="1" ref="CQ36" ca="1">RANK(INDIRECT("'"&amp;_xlfn.CONCAT("alpha ",CQ$2)&amp;"'!"&amp;_xlfn.CONCAT(CQ$84,$D118)),INDIRECT("'"&amp;_xlfn.CONCAT("alpha ",CQ$2)&amp;"'!"&amp;_xlfn.CONCAT("B",$D118)):INDIRECT("'"&amp;_xlfn.CONCAT("alpha ",CQ$2)&amp;"'!"&amp;_xlfn.CONCAT("AA",$D118)))</f>
        <v>5</v>
      </c>
      <c r="CR36" s="142" cm="1">
        <f t="array" aca="1" ref="CR36" ca="1">RANK(INDIRECT("'"&amp;_xlfn.CONCAT("alpha ",CR$2)&amp;"'!"&amp;_xlfn.CONCAT(CR$84,$D118)),INDIRECT("'"&amp;_xlfn.CONCAT("alpha ",CR$2)&amp;"'!"&amp;_xlfn.CONCAT("B",$D118)):INDIRECT("'"&amp;_xlfn.CONCAT("alpha ",CR$2)&amp;"'!"&amp;_xlfn.CONCAT("AA",$D118)))</f>
        <v>14</v>
      </c>
      <c r="CS36" s="125" cm="1">
        <f t="array" aca="1" ref="CS36" ca="1">RANK(INDIRECT("'"&amp;_xlfn.CONCAT("alpha ",CS$2)&amp;"'!"&amp;_xlfn.CONCAT(CS$84,$D118)),INDIRECT("'"&amp;_xlfn.CONCAT("alpha ",CS$2)&amp;"'!"&amp;_xlfn.CONCAT("B",$D118)):INDIRECT("'"&amp;_xlfn.CONCAT("alpha ",CS$2)&amp;"'!"&amp;_xlfn.CONCAT("AA",$D118)))</f>
        <v>13</v>
      </c>
      <c r="CT36" s="125" cm="1">
        <f t="array" aca="1" ref="CT36" ca="1">RANK(INDIRECT("'"&amp;_xlfn.CONCAT("alpha ",CT$2)&amp;"'!"&amp;_xlfn.CONCAT(CT$84,$D118)),INDIRECT("'"&amp;_xlfn.CONCAT("alpha ",CT$2)&amp;"'!"&amp;_xlfn.CONCAT("B",$D118)):INDIRECT("'"&amp;_xlfn.CONCAT("alpha ",CT$2)&amp;"'!"&amp;_xlfn.CONCAT("AA",$D118)))</f>
        <v>3</v>
      </c>
      <c r="CU36" s="143" cm="1">
        <f t="array" aca="1" ref="CU36" ca="1">RANK(INDIRECT("'"&amp;_xlfn.CONCAT("alpha ",CU$2)&amp;"'!"&amp;_xlfn.CONCAT(CU$84,$D118)),INDIRECT("'"&amp;_xlfn.CONCAT("alpha ",CU$2)&amp;"'!"&amp;_xlfn.CONCAT("B",$D118)):INDIRECT("'"&amp;_xlfn.CONCAT("alpha ",CU$2)&amp;"'!"&amp;_xlfn.CONCAT("AA",$D118)))</f>
        <v>4</v>
      </c>
      <c r="CV36" s="136" cm="1">
        <f t="array" aca="1" ref="CV36" ca="1">RANK(INDIRECT("'"&amp;_xlfn.CONCAT("alpha ",CV$2)&amp;"'!"&amp;_xlfn.CONCAT(CV$84,$D118)),INDIRECT("'"&amp;_xlfn.CONCAT("alpha ",CV$2)&amp;"'!"&amp;_xlfn.CONCAT("B",$D118)):INDIRECT("'"&amp;_xlfn.CONCAT("alpha ",CV$2)&amp;"'!"&amp;_xlfn.CONCAT("AA",$D118)))</f>
        <v>13</v>
      </c>
      <c r="CW36" s="125" cm="1">
        <f t="array" aca="1" ref="CW36" ca="1">RANK(INDIRECT("'"&amp;_xlfn.CONCAT("alpha ",CW$2)&amp;"'!"&amp;_xlfn.CONCAT(CW$84,$D118)),INDIRECT("'"&amp;_xlfn.CONCAT("alpha ",CW$2)&amp;"'!"&amp;_xlfn.CONCAT("B",$D118)):INDIRECT("'"&amp;_xlfn.CONCAT("alpha ",CW$2)&amp;"'!"&amp;_xlfn.CONCAT("AA",$D118)))</f>
        <v>17</v>
      </c>
      <c r="CX36" s="125" cm="1">
        <f t="array" aca="1" ref="CX36" ca="1">RANK(INDIRECT("'"&amp;_xlfn.CONCAT("alpha ",CX$2)&amp;"'!"&amp;_xlfn.CONCAT(CX$84,$D118)),INDIRECT("'"&amp;_xlfn.CONCAT("alpha ",CX$2)&amp;"'!"&amp;_xlfn.CONCAT("B",$D118)):INDIRECT("'"&amp;_xlfn.CONCAT("alpha ",CX$2)&amp;"'!"&amp;_xlfn.CONCAT("AA",$D118)))</f>
        <v>5</v>
      </c>
      <c r="CY36" s="143" cm="1">
        <f t="array" aca="1" ref="CY36" ca="1">RANK(INDIRECT("'"&amp;_xlfn.CONCAT("alpha ",CY$2)&amp;"'!"&amp;_xlfn.CONCAT(CY$84,$D118)),INDIRECT("'"&amp;_xlfn.CONCAT("alpha ",CY$2)&amp;"'!"&amp;_xlfn.CONCAT("B",$D118)):INDIRECT("'"&amp;_xlfn.CONCAT("alpha ",CY$2)&amp;"'!"&amp;_xlfn.CONCAT("AA",$D118)))</f>
        <v>16</v>
      </c>
      <c r="CZ36" s="136" cm="1">
        <f t="array" aca="1" ref="CZ36" ca="1">RANK(INDIRECT("'"&amp;_xlfn.CONCAT("alpha ",CZ$2)&amp;"'!"&amp;_xlfn.CONCAT(CZ$84,$D118)),INDIRECT("'"&amp;_xlfn.CONCAT("alpha ",CZ$2)&amp;"'!"&amp;_xlfn.CONCAT("B",$D118)):INDIRECT("'"&amp;_xlfn.CONCAT("alpha ",CZ$2)&amp;"'!"&amp;_xlfn.CONCAT("AA",$D118)))</f>
        <v>10</v>
      </c>
      <c r="DA36" s="148" cm="1">
        <f t="array" aca="1" ref="DA36" ca="1">RANK(INDIRECT("'"&amp;_xlfn.CONCAT("alpha ",DA$2)&amp;"'!"&amp;_xlfn.CONCAT(DA$84,$D118)),INDIRECT("'"&amp;_xlfn.CONCAT("alpha ",DA$2)&amp;"'!"&amp;_xlfn.CONCAT("B",$D118)):INDIRECT("'"&amp;_xlfn.CONCAT("alpha ",DA$2)&amp;"'!"&amp;_xlfn.CONCAT("AA",$D118)))</f>
        <v>10</v>
      </c>
      <c r="DB36" s="148" cm="1">
        <f t="array" aca="1" ref="DB36" ca="1">RANK(INDIRECT("'"&amp;_xlfn.CONCAT("alpha ",DB$2)&amp;"'!"&amp;_xlfn.CONCAT(DB$84,$D118)),INDIRECT("'"&amp;_xlfn.CONCAT("alpha ",DB$2)&amp;"'!"&amp;_xlfn.CONCAT("B",$D118)):INDIRECT("'"&amp;_xlfn.CONCAT("alpha ",DB$2)&amp;"'!"&amp;_xlfn.CONCAT("AA",$D118)))</f>
        <v>5</v>
      </c>
      <c r="DC36" s="149" cm="1">
        <f t="array" aca="1" ref="DC36" ca="1">RANK(INDIRECT("'"&amp;_xlfn.CONCAT("alpha ",DC$2)&amp;"'!"&amp;_xlfn.CONCAT(DC$84,$D118)),INDIRECT("'"&amp;_xlfn.CONCAT("alpha ",DC$2)&amp;"'!"&amp;_xlfn.CONCAT("B",$D118)):INDIRECT("'"&amp;_xlfn.CONCAT("alpha ",DC$2)&amp;"'!"&amp;_xlfn.CONCAT("AA",$D118)))</f>
        <v>6</v>
      </c>
    </row>
    <row r="37" spans="1:107" ht="90" customHeight="1" x14ac:dyDescent="0.25">
      <c r="A37" s="22" t="str">
        <f>formatting!C36</f>
        <v>Canister</v>
      </c>
      <c r="B37" s="23" t="str">
        <f>formatting!D36</f>
        <v>T26</v>
      </c>
      <c r="C37" s="134"/>
      <c r="D37" s="142" cm="1">
        <f t="array" aca="1" ref="D37" ca="1">RANK(INDIRECT("'"&amp;_xlfn.CONCAT("alpha ",D$2)&amp;"'!"&amp;_xlfn.CONCAT(D$84,$D119)),INDIRECT("'"&amp;_xlfn.CONCAT("alpha ",D$2)&amp;"'!"&amp;_xlfn.CONCAT("B",$D119)):INDIRECT("'"&amp;_xlfn.CONCAT("alpha ",D$2)&amp;"'!"&amp;_xlfn.CONCAT("AA",$D119)))</f>
        <v>20</v>
      </c>
      <c r="E37" s="136" cm="1">
        <f t="array" aca="1" ref="E37" ca="1">RANK(INDIRECT("'"&amp;_xlfn.CONCAT("alpha ",E$2)&amp;"'!"&amp;_xlfn.CONCAT(E$84,$D119)),INDIRECT("'"&amp;_xlfn.CONCAT("alpha ",E$2)&amp;"'!"&amp;_xlfn.CONCAT("B",$D119)):INDIRECT("'"&amp;_xlfn.CONCAT("alpha ",E$2)&amp;"'!"&amp;_xlfn.CONCAT("AA",$D119)))</f>
        <v>23</v>
      </c>
      <c r="F37" s="136" cm="1">
        <f t="array" aca="1" ref="F37" ca="1">RANK(INDIRECT("'"&amp;_xlfn.CONCAT("alpha ",F$2)&amp;"'!"&amp;_xlfn.CONCAT(F$84,$D119)),INDIRECT("'"&amp;_xlfn.CONCAT("alpha ",F$2)&amp;"'!"&amp;_xlfn.CONCAT("B",$D119)):INDIRECT("'"&amp;_xlfn.CONCAT("alpha ",F$2)&amp;"'!"&amp;_xlfn.CONCAT("AA",$D119)))</f>
        <v>5</v>
      </c>
      <c r="G37" s="154" cm="1">
        <f t="array" aca="1" ref="G37" ca="1">RANK(INDIRECT("'"&amp;_xlfn.CONCAT("alpha ",G$2)&amp;"'!"&amp;_xlfn.CONCAT(G$84,$D119)),INDIRECT("'"&amp;_xlfn.CONCAT("alpha ",G$2)&amp;"'!"&amp;_xlfn.CONCAT("B",$D119)):INDIRECT("'"&amp;_xlfn.CONCAT("alpha ",G$2)&amp;"'!"&amp;_xlfn.CONCAT("AA",$D119)))</f>
        <v>21</v>
      </c>
      <c r="H37" s="142" cm="1">
        <f t="array" aca="1" ref="H37" ca="1">RANK(INDIRECT("'"&amp;_xlfn.CONCAT("alpha ",H$2)&amp;"'!"&amp;_xlfn.CONCAT(H$84,$D119)),INDIRECT("'"&amp;_xlfn.CONCAT("alpha ",H$2)&amp;"'!"&amp;_xlfn.CONCAT("B",$D119)):INDIRECT("'"&amp;_xlfn.CONCAT("alpha ",H$2)&amp;"'!"&amp;_xlfn.CONCAT("AA",$D119)))</f>
        <v>25</v>
      </c>
      <c r="I37" s="125" cm="1">
        <f t="array" aca="1" ref="I37" ca="1">RANK(INDIRECT("'"&amp;_xlfn.CONCAT("alpha ",I$2)&amp;"'!"&amp;_xlfn.CONCAT(I$84,$D119)),INDIRECT("'"&amp;_xlfn.CONCAT("alpha ",I$2)&amp;"'!"&amp;_xlfn.CONCAT("B",$D119)):INDIRECT("'"&amp;_xlfn.CONCAT("alpha ",I$2)&amp;"'!"&amp;_xlfn.CONCAT("AA",$D119)))</f>
        <v>20</v>
      </c>
      <c r="J37" s="125" cm="1">
        <f t="array" aca="1" ref="J37" ca="1">RANK(INDIRECT("'"&amp;_xlfn.CONCAT("alpha ",J$2)&amp;"'!"&amp;_xlfn.CONCAT(J$84,$D119)),INDIRECT("'"&amp;_xlfn.CONCAT("alpha ",J$2)&amp;"'!"&amp;_xlfn.CONCAT("B",$D119)):INDIRECT("'"&amp;_xlfn.CONCAT("alpha ",J$2)&amp;"'!"&amp;_xlfn.CONCAT("AA",$D119)))</f>
        <v>5</v>
      </c>
      <c r="K37" s="143" cm="1">
        <f t="array" aca="1" ref="K37" ca="1">RANK(INDIRECT("'"&amp;_xlfn.CONCAT("alpha ",K$2)&amp;"'!"&amp;_xlfn.CONCAT(K$84,$D119)),INDIRECT("'"&amp;_xlfn.CONCAT("alpha ",K$2)&amp;"'!"&amp;_xlfn.CONCAT("B",$D119)):INDIRECT("'"&amp;_xlfn.CONCAT("alpha ",K$2)&amp;"'!"&amp;_xlfn.CONCAT("AA",$D119)))</f>
        <v>15</v>
      </c>
      <c r="L37" s="136" cm="1">
        <f t="array" aca="1" ref="L37" ca="1">RANK(INDIRECT("'"&amp;_xlfn.CONCAT("alpha ",L$2)&amp;"'!"&amp;_xlfn.CONCAT(L$84,$D119)),INDIRECT("'"&amp;_xlfn.CONCAT("alpha ",L$2)&amp;"'!"&amp;_xlfn.CONCAT("B",$D119)):INDIRECT("'"&amp;_xlfn.CONCAT("alpha ",L$2)&amp;"'!"&amp;_xlfn.CONCAT("AA",$D119)))</f>
        <v>23</v>
      </c>
      <c r="M37" s="125" cm="1">
        <f t="array" aca="1" ref="M37" ca="1">RANK(INDIRECT("'"&amp;_xlfn.CONCAT("alpha ",M$2)&amp;"'!"&amp;_xlfn.CONCAT(M$84,$D119)),INDIRECT("'"&amp;_xlfn.CONCAT("alpha ",M$2)&amp;"'!"&amp;_xlfn.CONCAT("B",$D119)):INDIRECT("'"&amp;_xlfn.CONCAT("alpha ",M$2)&amp;"'!"&amp;_xlfn.CONCAT("AA",$D119)))</f>
        <v>25</v>
      </c>
      <c r="N37" s="125" cm="1">
        <f t="array" aca="1" ref="N37" ca="1">RANK(INDIRECT("'"&amp;_xlfn.CONCAT("alpha ",N$2)&amp;"'!"&amp;_xlfn.CONCAT(N$84,$D119)),INDIRECT("'"&amp;_xlfn.CONCAT("alpha ",N$2)&amp;"'!"&amp;_xlfn.CONCAT("B",$D119)):INDIRECT("'"&amp;_xlfn.CONCAT("alpha ",N$2)&amp;"'!"&amp;_xlfn.CONCAT("AA",$D119)))</f>
        <v>5</v>
      </c>
      <c r="O37" s="143" cm="1">
        <f t="array" aca="1" ref="O37" ca="1">RANK(INDIRECT("'"&amp;_xlfn.CONCAT("alpha ",O$2)&amp;"'!"&amp;_xlfn.CONCAT(O$84,$D119)),INDIRECT("'"&amp;_xlfn.CONCAT("alpha ",O$2)&amp;"'!"&amp;_xlfn.CONCAT("B",$D119)):INDIRECT("'"&amp;_xlfn.CONCAT("alpha ",O$2)&amp;"'!"&amp;_xlfn.CONCAT("AA",$D119)))</f>
        <v>18</v>
      </c>
      <c r="P37" s="136" cm="1">
        <f t="array" aca="1" ref="P37" ca="1">RANK(INDIRECT("'"&amp;_xlfn.CONCAT("alpha ",P$2)&amp;"'!"&amp;_xlfn.CONCAT(P$84,$D119)),INDIRECT("'"&amp;_xlfn.CONCAT("alpha ",P$2)&amp;"'!"&amp;_xlfn.CONCAT("B",$D119)):INDIRECT("'"&amp;_xlfn.CONCAT("alpha ",P$2)&amp;"'!"&amp;_xlfn.CONCAT("AA",$D119)))</f>
        <v>21</v>
      </c>
      <c r="Q37" s="125" cm="1">
        <f t="array" aca="1" ref="Q37" ca="1">RANK(INDIRECT("'"&amp;_xlfn.CONCAT("alpha ",Q$2)&amp;"'!"&amp;_xlfn.CONCAT(Q$84,$D119)),INDIRECT("'"&amp;_xlfn.CONCAT("alpha ",Q$2)&amp;"'!"&amp;_xlfn.CONCAT("B",$D119)):INDIRECT("'"&amp;_xlfn.CONCAT("alpha ",Q$2)&amp;"'!"&amp;_xlfn.CONCAT("AA",$D119)))</f>
        <v>22</v>
      </c>
      <c r="R37" s="125" cm="1">
        <f t="array" aca="1" ref="R37" ca="1">RANK(INDIRECT("'"&amp;_xlfn.CONCAT("alpha ",R$2)&amp;"'!"&amp;_xlfn.CONCAT(R$84,$D119)),INDIRECT("'"&amp;_xlfn.CONCAT("alpha ",R$2)&amp;"'!"&amp;_xlfn.CONCAT("B",$D119)):INDIRECT("'"&amp;_xlfn.CONCAT("alpha ",R$2)&amp;"'!"&amp;_xlfn.CONCAT("AA",$D119)))</f>
        <v>5</v>
      </c>
      <c r="S37" s="143" cm="1">
        <f t="array" aca="1" ref="S37" ca="1">RANK(INDIRECT("'"&amp;_xlfn.CONCAT("alpha ",S$2)&amp;"'!"&amp;_xlfn.CONCAT(S$84,$D119)),INDIRECT("'"&amp;_xlfn.CONCAT("alpha ",S$2)&amp;"'!"&amp;_xlfn.CONCAT("B",$D119)):INDIRECT("'"&amp;_xlfn.CONCAT("alpha ",S$2)&amp;"'!"&amp;_xlfn.CONCAT("AA",$D119)))</f>
        <v>10</v>
      </c>
      <c r="T37" s="136" cm="1">
        <f t="array" aca="1" ref="T37" ca="1">RANK(INDIRECT("'"&amp;_xlfn.CONCAT("alpha ",T$2)&amp;"'!"&amp;_xlfn.CONCAT(T$84,$D119)),INDIRECT("'"&amp;_xlfn.CONCAT("alpha ",T$2)&amp;"'!"&amp;_xlfn.CONCAT("B",$D119)):INDIRECT("'"&amp;_xlfn.CONCAT("alpha ",T$2)&amp;"'!"&amp;_xlfn.CONCAT("AA",$D119)))</f>
        <v>18</v>
      </c>
      <c r="U37" s="125" cm="1">
        <f t="array" aca="1" ref="U37" ca="1">RANK(INDIRECT("'"&amp;_xlfn.CONCAT("alpha ",U$2)&amp;"'!"&amp;_xlfn.CONCAT(U$84,$D119)),INDIRECT("'"&amp;_xlfn.CONCAT("alpha ",U$2)&amp;"'!"&amp;_xlfn.CONCAT("B",$D119)):INDIRECT("'"&amp;_xlfn.CONCAT("alpha ",U$2)&amp;"'!"&amp;_xlfn.CONCAT("AA",$D119)))</f>
        <v>16</v>
      </c>
      <c r="V37" s="125" cm="1">
        <f t="array" aca="1" ref="V37" ca="1">RANK(INDIRECT("'"&amp;_xlfn.CONCAT("alpha ",V$2)&amp;"'!"&amp;_xlfn.CONCAT(V$84,$D119)),INDIRECT("'"&amp;_xlfn.CONCAT("alpha ",V$2)&amp;"'!"&amp;_xlfn.CONCAT("B",$D119)):INDIRECT("'"&amp;_xlfn.CONCAT("alpha ",V$2)&amp;"'!"&amp;_xlfn.CONCAT("AA",$D119)))</f>
        <v>5</v>
      </c>
      <c r="W37" s="143" cm="1">
        <f t="array" aca="1" ref="W37" ca="1">RANK(INDIRECT("'"&amp;_xlfn.CONCAT("alpha ",W$2)&amp;"'!"&amp;_xlfn.CONCAT(W$84,$D119)),INDIRECT("'"&amp;_xlfn.CONCAT("alpha ",W$2)&amp;"'!"&amp;_xlfn.CONCAT("B",$D119)):INDIRECT("'"&amp;_xlfn.CONCAT("alpha ",W$2)&amp;"'!"&amp;_xlfn.CONCAT("AA",$D119)))</f>
        <v>9</v>
      </c>
      <c r="X37" s="136" cm="1">
        <f t="array" aca="1" ref="X37" ca="1">RANK(INDIRECT("'"&amp;_xlfn.CONCAT("alpha ",X$2)&amp;"'!"&amp;_xlfn.CONCAT(X$84,$D119)),INDIRECT("'"&amp;_xlfn.CONCAT("alpha ",X$2)&amp;"'!"&amp;_xlfn.CONCAT("B",$D119)):INDIRECT("'"&amp;_xlfn.CONCAT("alpha ",X$2)&amp;"'!"&amp;_xlfn.CONCAT("AA",$D119)))</f>
        <v>22</v>
      </c>
      <c r="Y37" s="125" cm="1">
        <f t="array" aca="1" ref="Y37" ca="1">RANK(INDIRECT("'"&amp;_xlfn.CONCAT("alpha ",Y$2)&amp;"'!"&amp;_xlfn.CONCAT(Y$84,$D119)),INDIRECT("'"&amp;_xlfn.CONCAT("alpha ",Y$2)&amp;"'!"&amp;_xlfn.CONCAT("B",$D119)):INDIRECT("'"&amp;_xlfn.CONCAT("alpha ",Y$2)&amp;"'!"&amp;_xlfn.CONCAT("AA",$D119)))</f>
        <v>21</v>
      </c>
      <c r="Z37" s="125" cm="1">
        <f t="array" aca="1" ref="Z37" ca="1">RANK(INDIRECT("'"&amp;_xlfn.CONCAT("alpha ",Z$2)&amp;"'!"&amp;_xlfn.CONCAT(Z$84,$D119)),INDIRECT("'"&amp;_xlfn.CONCAT("alpha ",Z$2)&amp;"'!"&amp;_xlfn.CONCAT("B",$D119)):INDIRECT("'"&amp;_xlfn.CONCAT("alpha ",Z$2)&amp;"'!"&amp;_xlfn.CONCAT("AA",$D119)))</f>
        <v>5</v>
      </c>
      <c r="AA37" s="143" cm="1">
        <f t="array" aca="1" ref="AA37" ca="1">RANK(INDIRECT("'"&amp;_xlfn.CONCAT("alpha ",AA$2)&amp;"'!"&amp;_xlfn.CONCAT(AA$84,$D119)),INDIRECT("'"&amp;_xlfn.CONCAT("alpha ",AA$2)&amp;"'!"&amp;_xlfn.CONCAT("B",$D119)):INDIRECT("'"&amp;_xlfn.CONCAT("alpha ",AA$2)&amp;"'!"&amp;_xlfn.CONCAT("AA",$D119)))</f>
        <v>8</v>
      </c>
      <c r="AB37" s="136" cm="1">
        <f t="array" aca="1" ref="AB37" ca="1">RANK(INDIRECT("'"&amp;_xlfn.CONCAT("alpha ",AB$2)&amp;"'!"&amp;_xlfn.CONCAT(AB$84,$D119)),INDIRECT("'"&amp;_xlfn.CONCAT("alpha ",AB$2)&amp;"'!"&amp;_xlfn.CONCAT("B",$D119)):INDIRECT("'"&amp;_xlfn.CONCAT("alpha ",AB$2)&amp;"'!"&amp;_xlfn.CONCAT("AA",$D119)))</f>
        <v>19</v>
      </c>
      <c r="AC37" s="125" cm="1">
        <f t="array" aca="1" ref="AC37" ca="1">RANK(INDIRECT("'"&amp;_xlfn.CONCAT("alpha ",AC$2)&amp;"'!"&amp;_xlfn.CONCAT(AC$84,$D119)),INDIRECT("'"&amp;_xlfn.CONCAT("alpha ",AC$2)&amp;"'!"&amp;_xlfn.CONCAT("B",$D119)):INDIRECT("'"&amp;_xlfn.CONCAT("alpha ",AC$2)&amp;"'!"&amp;_xlfn.CONCAT("AA",$D119)))</f>
        <v>24</v>
      </c>
      <c r="AD37" s="125" cm="1">
        <f t="array" aca="1" ref="AD37" ca="1">RANK(INDIRECT("'"&amp;_xlfn.CONCAT("alpha ",AD$2)&amp;"'!"&amp;_xlfn.CONCAT(AD$84,$D119)),INDIRECT("'"&amp;_xlfn.CONCAT("alpha ",AD$2)&amp;"'!"&amp;_xlfn.CONCAT("B",$D119)):INDIRECT("'"&amp;_xlfn.CONCAT("alpha ",AD$2)&amp;"'!"&amp;_xlfn.CONCAT("AA",$D119)))</f>
        <v>5</v>
      </c>
      <c r="AE37" s="143" cm="1">
        <f t="array" aca="1" ref="AE37" ca="1">RANK(INDIRECT("'"&amp;_xlfn.CONCAT("alpha ",AE$2)&amp;"'!"&amp;_xlfn.CONCAT(AE$84,$D119)),INDIRECT("'"&amp;_xlfn.CONCAT("alpha ",AE$2)&amp;"'!"&amp;_xlfn.CONCAT("B",$D119)):INDIRECT("'"&amp;_xlfn.CONCAT("alpha ",AE$2)&amp;"'!"&amp;_xlfn.CONCAT("AA",$D119)))</f>
        <v>11</v>
      </c>
      <c r="AF37" s="136" cm="1">
        <f t="array" aca="1" ref="AF37" ca="1">RANK(INDIRECT("'"&amp;_xlfn.CONCAT("alpha ",AF$2)&amp;"'!"&amp;_xlfn.CONCAT(AF$84,$D119)),INDIRECT("'"&amp;_xlfn.CONCAT("alpha ",AF$2)&amp;"'!"&amp;_xlfn.CONCAT("B",$D119)):INDIRECT("'"&amp;_xlfn.CONCAT("alpha ",AF$2)&amp;"'!"&amp;_xlfn.CONCAT("AA",$D119)))</f>
        <v>24</v>
      </c>
      <c r="AG37" s="125" cm="1">
        <f t="array" aca="1" ref="AG37" ca="1">RANK(INDIRECT("'"&amp;_xlfn.CONCAT("alpha ",AG$2)&amp;"'!"&amp;_xlfn.CONCAT(AG$84,$D119)),INDIRECT("'"&amp;_xlfn.CONCAT("alpha ",AG$2)&amp;"'!"&amp;_xlfn.CONCAT("B",$D119)):INDIRECT("'"&amp;_xlfn.CONCAT("alpha ",AG$2)&amp;"'!"&amp;_xlfn.CONCAT("AA",$D119)))</f>
        <v>19</v>
      </c>
      <c r="AH37" s="125" cm="1">
        <f t="array" aca="1" ref="AH37" ca="1">RANK(INDIRECT("'"&amp;_xlfn.CONCAT("alpha ",AH$2)&amp;"'!"&amp;_xlfn.CONCAT(AH$84,$D119)),INDIRECT("'"&amp;_xlfn.CONCAT("alpha ",AH$2)&amp;"'!"&amp;_xlfn.CONCAT("B",$D119)):INDIRECT("'"&amp;_xlfn.CONCAT("alpha ",AH$2)&amp;"'!"&amp;_xlfn.CONCAT("AA",$D119)))</f>
        <v>5</v>
      </c>
      <c r="AI37" s="143" cm="1">
        <f t="array" aca="1" ref="AI37" ca="1">RANK(INDIRECT("'"&amp;_xlfn.CONCAT("alpha ",AI$2)&amp;"'!"&amp;_xlfn.CONCAT(AI$84,$D119)),INDIRECT("'"&amp;_xlfn.CONCAT("alpha ",AI$2)&amp;"'!"&amp;_xlfn.CONCAT("B",$D119)):INDIRECT("'"&amp;_xlfn.CONCAT("alpha ",AI$2)&amp;"'!"&amp;_xlfn.CONCAT("AA",$D119)))</f>
        <v>12</v>
      </c>
      <c r="AJ37" s="136" cm="1">
        <f t="array" aca="1" ref="AJ37" ca="1">RANK(INDIRECT("'"&amp;_xlfn.CONCAT("alpha ",AJ$2)&amp;"'!"&amp;_xlfn.CONCAT(AJ$84,$D119)),INDIRECT("'"&amp;_xlfn.CONCAT("alpha ",AJ$2)&amp;"'!"&amp;_xlfn.CONCAT("B",$D119)):INDIRECT("'"&amp;_xlfn.CONCAT("alpha ",AJ$2)&amp;"'!"&amp;_xlfn.CONCAT("AA",$D119)))</f>
        <v>26</v>
      </c>
      <c r="AK37" s="125" cm="1">
        <f t="array" aca="1" ref="AK37" ca="1">RANK(INDIRECT("'"&amp;_xlfn.CONCAT("alpha ",AK$2)&amp;"'!"&amp;_xlfn.CONCAT(AK$84,$D119)),INDIRECT("'"&amp;_xlfn.CONCAT("alpha ",AK$2)&amp;"'!"&amp;_xlfn.CONCAT("B",$D119)):INDIRECT("'"&amp;_xlfn.CONCAT("alpha ",AK$2)&amp;"'!"&amp;_xlfn.CONCAT("AA",$D119)))</f>
        <v>26</v>
      </c>
      <c r="AL37" s="125" cm="1">
        <f t="array" aca="1" ref="AL37" ca="1">RANK(INDIRECT("'"&amp;_xlfn.CONCAT("alpha ",AL$2)&amp;"'!"&amp;_xlfn.CONCAT(AL$84,$D119)),INDIRECT("'"&amp;_xlfn.CONCAT("alpha ",AL$2)&amp;"'!"&amp;_xlfn.CONCAT("B",$D119)):INDIRECT("'"&amp;_xlfn.CONCAT("alpha ",AL$2)&amp;"'!"&amp;_xlfn.CONCAT("AA",$D119)))</f>
        <v>5</v>
      </c>
      <c r="AM37" s="143" cm="1">
        <f t="array" aca="1" ref="AM37" ca="1">RANK(INDIRECT("'"&amp;_xlfn.CONCAT("alpha ",AM$2)&amp;"'!"&amp;_xlfn.CONCAT(AM$84,$D119)),INDIRECT("'"&amp;_xlfn.CONCAT("alpha ",AM$2)&amp;"'!"&amp;_xlfn.CONCAT("B",$D119)):INDIRECT("'"&amp;_xlfn.CONCAT("alpha ",AM$2)&amp;"'!"&amp;_xlfn.CONCAT("AA",$D119)))</f>
        <v>13</v>
      </c>
      <c r="AN37" s="136" cm="1">
        <f t="array" aca="1" ref="AN37" ca="1">RANK(INDIRECT("'"&amp;_xlfn.CONCAT("alpha ",AN$2)&amp;"'!"&amp;_xlfn.CONCAT(AN$84,$D119)),INDIRECT("'"&amp;_xlfn.CONCAT("alpha ",AN$2)&amp;"'!"&amp;_xlfn.CONCAT("B",$D119)):INDIRECT("'"&amp;_xlfn.CONCAT("alpha ",AN$2)&amp;"'!"&amp;_xlfn.CONCAT("AA",$D119)))</f>
        <v>7</v>
      </c>
      <c r="AO37" s="125" cm="1">
        <f t="array" aca="1" ref="AO37" ca="1">RANK(INDIRECT("'"&amp;_xlfn.CONCAT("alpha ",AO$2)&amp;"'!"&amp;_xlfn.CONCAT(AO$84,$D119)),INDIRECT("'"&amp;_xlfn.CONCAT("alpha ",AO$2)&amp;"'!"&amp;_xlfn.CONCAT("B",$D119)):INDIRECT("'"&amp;_xlfn.CONCAT("alpha ",AO$2)&amp;"'!"&amp;_xlfn.CONCAT("AA",$D119)))</f>
        <v>8</v>
      </c>
      <c r="AP37" s="125" cm="1">
        <f t="array" aca="1" ref="AP37" ca="1">RANK(INDIRECT("'"&amp;_xlfn.CONCAT("alpha ",AP$2)&amp;"'!"&amp;_xlfn.CONCAT(AP$84,$D119)),INDIRECT("'"&amp;_xlfn.CONCAT("alpha ",AP$2)&amp;"'!"&amp;_xlfn.CONCAT("B",$D119)):INDIRECT("'"&amp;_xlfn.CONCAT("alpha ",AP$2)&amp;"'!"&amp;_xlfn.CONCAT("AA",$D119)))</f>
        <v>5</v>
      </c>
      <c r="AQ37" s="143" cm="1">
        <f t="array" aca="1" ref="AQ37" ca="1">RANK(INDIRECT("'"&amp;_xlfn.CONCAT("alpha ",AQ$2)&amp;"'!"&amp;_xlfn.CONCAT(AQ$84,$D119)),INDIRECT("'"&amp;_xlfn.CONCAT("alpha ",AQ$2)&amp;"'!"&amp;_xlfn.CONCAT("B",$D119)):INDIRECT("'"&amp;_xlfn.CONCAT("alpha ",AQ$2)&amp;"'!"&amp;_xlfn.CONCAT("AA",$D119)))</f>
        <v>25</v>
      </c>
      <c r="AR37" s="136" cm="1">
        <f t="array" aca="1" ref="AR37" ca="1">RANK(INDIRECT("'"&amp;_xlfn.CONCAT("alpha ",AR$2)&amp;"'!"&amp;_xlfn.CONCAT(AR$84,$D119)),INDIRECT("'"&amp;_xlfn.CONCAT("alpha ",AR$2)&amp;"'!"&amp;_xlfn.CONCAT("B",$D119)):INDIRECT("'"&amp;_xlfn.CONCAT("alpha ",AR$2)&amp;"'!"&amp;_xlfn.CONCAT("AA",$D119)))</f>
        <v>4</v>
      </c>
      <c r="AS37" s="125" cm="1">
        <f t="array" aca="1" ref="AS37" ca="1">RANK(INDIRECT("'"&amp;_xlfn.CONCAT("alpha ",AS$2)&amp;"'!"&amp;_xlfn.CONCAT(AS$84,$D119)),INDIRECT("'"&amp;_xlfn.CONCAT("alpha ",AS$2)&amp;"'!"&amp;_xlfn.CONCAT("B",$D119)):INDIRECT("'"&amp;_xlfn.CONCAT("alpha ",AS$2)&amp;"'!"&amp;_xlfn.CONCAT("AA",$D119)))</f>
        <v>3</v>
      </c>
      <c r="AT37" s="125" cm="1">
        <f t="array" aca="1" ref="AT37" ca="1">RANK(INDIRECT("'"&amp;_xlfn.CONCAT("alpha ",AT$2)&amp;"'!"&amp;_xlfn.CONCAT(AT$84,$D119)),INDIRECT("'"&amp;_xlfn.CONCAT("alpha ",AT$2)&amp;"'!"&amp;_xlfn.CONCAT("B",$D119)):INDIRECT("'"&amp;_xlfn.CONCAT("alpha ",AT$2)&amp;"'!"&amp;_xlfn.CONCAT("AA",$D119)))</f>
        <v>5</v>
      </c>
      <c r="AU37" s="143" cm="1">
        <f t="array" aca="1" ref="AU37" ca="1">RANK(INDIRECT("'"&amp;_xlfn.CONCAT("alpha ",AU$2)&amp;"'!"&amp;_xlfn.CONCAT(AU$84,$D119)),INDIRECT("'"&amp;_xlfn.CONCAT("alpha ",AU$2)&amp;"'!"&amp;_xlfn.CONCAT("B",$D119)):INDIRECT("'"&amp;_xlfn.CONCAT("alpha ",AU$2)&amp;"'!"&amp;_xlfn.CONCAT("AA",$D119)))</f>
        <v>21</v>
      </c>
      <c r="AV37" s="136" cm="1">
        <f t="array" aca="1" ref="AV37" ca="1">RANK(INDIRECT("'"&amp;_xlfn.CONCAT("alpha ",AV$2)&amp;"'!"&amp;_xlfn.CONCAT(AV$84,$D119)),INDIRECT("'"&amp;_xlfn.CONCAT("alpha ",AV$2)&amp;"'!"&amp;_xlfn.CONCAT("B",$D119)):INDIRECT("'"&amp;_xlfn.CONCAT("alpha ",AV$2)&amp;"'!"&amp;_xlfn.CONCAT("AA",$D119)))</f>
        <v>3</v>
      </c>
      <c r="AW37" s="125" cm="1">
        <f t="array" aca="1" ref="AW37" ca="1">RANK(INDIRECT("'"&amp;_xlfn.CONCAT("alpha ",AW$2)&amp;"'!"&amp;_xlfn.CONCAT(AW$84,$D119)),INDIRECT("'"&amp;_xlfn.CONCAT("alpha ",AW$2)&amp;"'!"&amp;_xlfn.CONCAT("B",$D119)):INDIRECT("'"&amp;_xlfn.CONCAT("alpha ",AW$2)&amp;"'!"&amp;_xlfn.CONCAT("AA",$D119)))</f>
        <v>4</v>
      </c>
      <c r="AX37" s="125" cm="1">
        <f t="array" aca="1" ref="AX37" ca="1">RANK(INDIRECT("'"&amp;_xlfn.CONCAT("alpha ",AX$2)&amp;"'!"&amp;_xlfn.CONCAT(AX$84,$D119)),INDIRECT("'"&amp;_xlfn.CONCAT("alpha ",AX$2)&amp;"'!"&amp;_xlfn.CONCAT("B",$D119)):INDIRECT("'"&amp;_xlfn.CONCAT("alpha ",AX$2)&amp;"'!"&amp;_xlfn.CONCAT("AA",$D119)))</f>
        <v>5</v>
      </c>
      <c r="AY37" s="143" cm="1">
        <f t="array" aca="1" ref="AY37" ca="1">RANK(INDIRECT("'"&amp;_xlfn.CONCAT("alpha ",AY$2)&amp;"'!"&amp;_xlfn.CONCAT(AY$84,$D119)),INDIRECT("'"&amp;_xlfn.CONCAT("alpha ",AY$2)&amp;"'!"&amp;_xlfn.CONCAT("B",$D119)):INDIRECT("'"&amp;_xlfn.CONCAT("alpha ",AY$2)&amp;"'!"&amp;_xlfn.CONCAT("AA",$D119)))</f>
        <v>23</v>
      </c>
      <c r="AZ37" s="136" cm="1">
        <f t="array" aca="1" ref="AZ37" ca="1">RANK(INDIRECT("'"&amp;_xlfn.CONCAT("alpha ",AZ$2)&amp;"'!"&amp;_xlfn.CONCAT(AZ$84,$D119)),INDIRECT("'"&amp;_xlfn.CONCAT("alpha ",AZ$2)&amp;"'!"&amp;_xlfn.CONCAT("B",$D119)):INDIRECT("'"&amp;_xlfn.CONCAT("alpha ",AZ$2)&amp;"'!"&amp;_xlfn.CONCAT("AA",$D119)))</f>
        <v>8</v>
      </c>
      <c r="BA37" s="125" cm="1">
        <f t="array" aca="1" ref="BA37" ca="1">RANK(INDIRECT("'"&amp;_xlfn.CONCAT("alpha ",BA$2)&amp;"'!"&amp;_xlfn.CONCAT(BA$84,$D119)),INDIRECT("'"&amp;_xlfn.CONCAT("alpha ",BA$2)&amp;"'!"&amp;_xlfn.CONCAT("B",$D119)):INDIRECT("'"&amp;_xlfn.CONCAT("alpha ",BA$2)&amp;"'!"&amp;_xlfn.CONCAT("AA",$D119)))</f>
        <v>9</v>
      </c>
      <c r="BB37" s="125" cm="1">
        <f t="array" aca="1" ref="BB37" ca="1">RANK(INDIRECT("'"&amp;_xlfn.CONCAT("alpha ",BB$2)&amp;"'!"&amp;_xlfn.CONCAT(BB$84,$D119)),INDIRECT("'"&amp;_xlfn.CONCAT("alpha ",BB$2)&amp;"'!"&amp;_xlfn.CONCAT("B",$D119)):INDIRECT("'"&amp;_xlfn.CONCAT("alpha ",BB$2)&amp;"'!"&amp;_xlfn.CONCAT("AA",$D119)))</f>
        <v>5</v>
      </c>
      <c r="BC37" s="143" cm="1">
        <f t="array" aca="1" ref="BC37" ca="1">RANK(INDIRECT("'"&amp;_xlfn.CONCAT("alpha ",BC$2)&amp;"'!"&amp;_xlfn.CONCAT(BC$84,$D119)),INDIRECT("'"&amp;_xlfn.CONCAT("alpha ",BC$2)&amp;"'!"&amp;_xlfn.CONCAT("B",$D119)):INDIRECT("'"&amp;_xlfn.CONCAT("alpha ",BC$2)&amp;"'!"&amp;_xlfn.CONCAT("AA",$D119)))</f>
        <v>3</v>
      </c>
      <c r="BD37" s="136" cm="1">
        <f t="array" aca="1" ref="BD37" ca="1">RANK(INDIRECT("'"&amp;_xlfn.CONCAT("alpha ",BD$2)&amp;"'!"&amp;_xlfn.CONCAT(BD$84,$D119)),INDIRECT("'"&amp;_xlfn.CONCAT("alpha ",BD$2)&amp;"'!"&amp;_xlfn.CONCAT("B",$D119)):INDIRECT("'"&amp;_xlfn.CONCAT("alpha ",BD$2)&amp;"'!"&amp;_xlfn.CONCAT("AA",$D119)))</f>
        <v>6</v>
      </c>
      <c r="BE37" s="125" cm="1">
        <f t="array" aca="1" ref="BE37" ca="1">RANK(INDIRECT("'"&amp;_xlfn.CONCAT("alpha ",BE$2)&amp;"'!"&amp;_xlfn.CONCAT(BE$84,$D119)),INDIRECT("'"&amp;_xlfn.CONCAT("alpha ",BE$2)&amp;"'!"&amp;_xlfn.CONCAT("B",$D119)):INDIRECT("'"&amp;_xlfn.CONCAT("alpha ",BE$2)&amp;"'!"&amp;_xlfn.CONCAT("AA",$D119)))</f>
        <v>5</v>
      </c>
      <c r="BF37" s="125" cm="1">
        <f t="array" aca="1" ref="BF37" ca="1">RANK(INDIRECT("'"&amp;_xlfn.CONCAT("alpha ",BF$2)&amp;"'!"&amp;_xlfn.CONCAT(BF$84,$D119)),INDIRECT("'"&amp;_xlfn.CONCAT("alpha ",BF$2)&amp;"'!"&amp;_xlfn.CONCAT("B",$D119)):INDIRECT("'"&amp;_xlfn.CONCAT("alpha ",BF$2)&amp;"'!"&amp;_xlfn.CONCAT("AA",$D119)))</f>
        <v>2</v>
      </c>
      <c r="BG37" s="143" cm="1">
        <f t="array" aca="1" ref="BG37" ca="1">RANK(INDIRECT("'"&amp;_xlfn.CONCAT("alpha ",BG$2)&amp;"'!"&amp;_xlfn.CONCAT(BG$84,$D119)),INDIRECT("'"&amp;_xlfn.CONCAT("alpha ",BG$2)&amp;"'!"&amp;_xlfn.CONCAT("B",$D119)):INDIRECT("'"&amp;_xlfn.CONCAT("alpha ",BG$2)&amp;"'!"&amp;_xlfn.CONCAT("AA",$D119)))</f>
        <v>2</v>
      </c>
      <c r="BH37" s="136" cm="1">
        <f t="array" aca="1" ref="BH37" ca="1">RANK(INDIRECT("'"&amp;_xlfn.CONCAT("alpha ",BH$2)&amp;"'!"&amp;_xlfn.CONCAT(BH$84,$D119)),INDIRECT("'"&amp;_xlfn.CONCAT("alpha ",BH$2)&amp;"'!"&amp;_xlfn.CONCAT("B",$D119)):INDIRECT("'"&amp;_xlfn.CONCAT("alpha ",BH$2)&amp;"'!"&amp;_xlfn.CONCAT("AA",$D119)))</f>
        <v>5</v>
      </c>
      <c r="BI37" s="125" cm="1">
        <f t="array" aca="1" ref="BI37" ca="1">RANK(INDIRECT("'"&amp;_xlfn.CONCAT("alpha ",BI$2)&amp;"'!"&amp;_xlfn.CONCAT(BI$84,$D119)),INDIRECT("'"&amp;_xlfn.CONCAT("alpha ",BI$2)&amp;"'!"&amp;_xlfn.CONCAT("B",$D119)):INDIRECT("'"&amp;_xlfn.CONCAT("alpha ",BI$2)&amp;"'!"&amp;_xlfn.CONCAT("AA",$D119)))</f>
        <v>7</v>
      </c>
      <c r="BJ37" s="125" cm="1">
        <f t="array" aca="1" ref="BJ37" ca="1">RANK(INDIRECT("'"&amp;_xlfn.CONCAT("alpha ",BJ$2)&amp;"'!"&amp;_xlfn.CONCAT(BJ$84,$D119)),INDIRECT("'"&amp;_xlfn.CONCAT("alpha ",BJ$2)&amp;"'!"&amp;_xlfn.CONCAT("B",$D119)):INDIRECT("'"&amp;_xlfn.CONCAT("alpha ",BJ$2)&amp;"'!"&amp;_xlfn.CONCAT("AA",$D119)))</f>
        <v>1</v>
      </c>
      <c r="BK37" s="143" cm="1">
        <f t="array" aca="1" ref="BK37" ca="1">RANK(INDIRECT("'"&amp;_xlfn.CONCAT("alpha ",BK$2)&amp;"'!"&amp;_xlfn.CONCAT(BK$84,$D119)),INDIRECT("'"&amp;_xlfn.CONCAT("alpha ",BK$2)&amp;"'!"&amp;_xlfn.CONCAT("B",$D119)):INDIRECT("'"&amp;_xlfn.CONCAT("alpha ",BK$2)&amp;"'!"&amp;_xlfn.CONCAT("AA",$D119)))</f>
        <v>1</v>
      </c>
      <c r="BL37" s="136" cm="1">
        <f t="array" aca="1" ref="BL37" ca="1">RANK(INDIRECT("'"&amp;_xlfn.CONCAT("alpha ",BL$2)&amp;"'!"&amp;_xlfn.CONCAT(BL$84,$D119)),INDIRECT("'"&amp;_xlfn.CONCAT("alpha ",BL$2)&amp;"'!"&amp;_xlfn.CONCAT("B",$D119)):INDIRECT("'"&amp;_xlfn.CONCAT("alpha ",BL$2)&amp;"'!"&amp;_xlfn.CONCAT("AA",$D119)))</f>
        <v>9</v>
      </c>
      <c r="BM37" s="125" cm="1">
        <f t="array" aca="1" ref="BM37" ca="1">RANK(INDIRECT("'"&amp;_xlfn.CONCAT("alpha ",BM$2)&amp;"'!"&amp;_xlfn.CONCAT(BM$84,$D119)),INDIRECT("'"&amp;_xlfn.CONCAT("alpha ",BM$2)&amp;"'!"&amp;_xlfn.CONCAT("B",$D119)):INDIRECT("'"&amp;_xlfn.CONCAT("alpha ",BM$2)&amp;"'!"&amp;_xlfn.CONCAT("AA",$D119)))</f>
        <v>6</v>
      </c>
      <c r="BN37" s="125" cm="1">
        <f t="array" aca="1" ref="BN37" ca="1">RANK(INDIRECT("'"&amp;_xlfn.CONCAT("alpha ",BN$2)&amp;"'!"&amp;_xlfn.CONCAT(BN$84,$D119)),INDIRECT("'"&amp;_xlfn.CONCAT("alpha ",BN$2)&amp;"'!"&amp;_xlfn.CONCAT("B",$D119)):INDIRECT("'"&amp;_xlfn.CONCAT("alpha ",BN$2)&amp;"'!"&amp;_xlfn.CONCAT("AA",$D119)))</f>
        <v>5</v>
      </c>
      <c r="BO37" s="143" cm="1">
        <f t="array" aca="1" ref="BO37" ca="1">RANK(INDIRECT("'"&amp;_xlfn.CONCAT("alpha ",BO$2)&amp;"'!"&amp;_xlfn.CONCAT(BO$84,$D119)),INDIRECT("'"&amp;_xlfn.CONCAT("alpha ",BO$2)&amp;"'!"&amp;_xlfn.CONCAT("B",$D119)):INDIRECT("'"&amp;_xlfn.CONCAT("alpha ",BO$2)&amp;"'!"&amp;_xlfn.CONCAT("AA",$D119)))</f>
        <v>20</v>
      </c>
      <c r="BP37" s="136" cm="1">
        <f t="array" aca="1" ref="BP37" ca="1">RANK(INDIRECT("'"&amp;_xlfn.CONCAT("alpha ",BP$2)&amp;"'!"&amp;_xlfn.CONCAT(BP$84,$D119)),INDIRECT("'"&amp;_xlfn.CONCAT("alpha ",BP$2)&amp;"'!"&amp;_xlfn.CONCAT("B",$D119)):INDIRECT("'"&amp;_xlfn.CONCAT("alpha ",BP$2)&amp;"'!"&amp;_xlfn.CONCAT("AA",$D119)))</f>
        <v>2</v>
      </c>
      <c r="BQ37" s="125" cm="1">
        <f t="array" aca="1" ref="BQ37" ca="1">RANK(INDIRECT("'"&amp;_xlfn.CONCAT("alpha ",BQ$2)&amp;"'!"&amp;_xlfn.CONCAT(BQ$84,$D119)),INDIRECT("'"&amp;_xlfn.CONCAT("alpha ",BQ$2)&amp;"'!"&amp;_xlfn.CONCAT("B",$D119)):INDIRECT("'"&amp;_xlfn.CONCAT("alpha ",BQ$2)&amp;"'!"&amp;_xlfn.CONCAT("AA",$D119)))</f>
        <v>2</v>
      </c>
      <c r="BR37" s="125" cm="1">
        <f t="array" aca="1" ref="BR37" ca="1">RANK(INDIRECT("'"&amp;_xlfn.CONCAT("alpha ",BR$2)&amp;"'!"&amp;_xlfn.CONCAT(BR$84,$D119)),INDIRECT("'"&amp;_xlfn.CONCAT("alpha ",BR$2)&amp;"'!"&amp;_xlfn.CONCAT("B",$D119)):INDIRECT("'"&amp;_xlfn.CONCAT("alpha ",BR$2)&amp;"'!"&amp;_xlfn.CONCAT("AA",$D119)))</f>
        <v>5</v>
      </c>
      <c r="BS37" s="143" cm="1">
        <f t="array" aca="1" ref="BS37" ca="1">RANK(INDIRECT("'"&amp;_xlfn.CONCAT("alpha ",BS$2)&amp;"'!"&amp;_xlfn.CONCAT(BS$84,$D119)),INDIRECT("'"&amp;_xlfn.CONCAT("alpha ",BS$2)&amp;"'!"&amp;_xlfn.CONCAT("B",$D119)):INDIRECT("'"&amp;_xlfn.CONCAT("alpha ",BS$2)&amp;"'!"&amp;_xlfn.CONCAT("AA",$D119)))</f>
        <v>14</v>
      </c>
      <c r="BT37" s="136" cm="1">
        <f t="array" aca="1" ref="BT37" ca="1">RANK(INDIRECT("'"&amp;_xlfn.CONCAT("alpha ",BT$2)&amp;"'!"&amp;_xlfn.CONCAT(BT$84,$D119)),INDIRECT("'"&amp;_xlfn.CONCAT("alpha ",BT$2)&amp;"'!"&amp;_xlfn.CONCAT("B",$D119)):INDIRECT("'"&amp;_xlfn.CONCAT("alpha ",BT$2)&amp;"'!"&amp;_xlfn.CONCAT("AA",$D119)))</f>
        <v>1</v>
      </c>
      <c r="BU37" s="125" cm="1">
        <f t="array" aca="1" ref="BU37" ca="1">RANK(INDIRECT("'"&amp;_xlfn.CONCAT("alpha ",BU$2)&amp;"'!"&amp;_xlfn.CONCAT(BU$84,$D119)),INDIRECT("'"&amp;_xlfn.CONCAT("alpha ",BU$2)&amp;"'!"&amp;_xlfn.CONCAT("B",$D119)):INDIRECT("'"&amp;_xlfn.CONCAT("alpha ",BU$2)&amp;"'!"&amp;_xlfn.CONCAT("AA",$D119)))</f>
        <v>1</v>
      </c>
      <c r="BV37" s="125" cm="1">
        <f t="array" aca="1" ref="BV37" ca="1">RANK(INDIRECT("'"&amp;_xlfn.CONCAT("alpha ",BV$2)&amp;"'!"&amp;_xlfn.CONCAT(BV$84,$D119)),INDIRECT("'"&amp;_xlfn.CONCAT("alpha ",BV$2)&amp;"'!"&amp;_xlfn.CONCAT("B",$D119)):INDIRECT("'"&amp;_xlfn.CONCAT("alpha ",BV$2)&amp;"'!"&amp;_xlfn.CONCAT("AA",$D119)))</f>
        <v>5</v>
      </c>
      <c r="BW37" s="143" cm="1">
        <f t="array" aca="1" ref="BW37" ca="1">RANK(INDIRECT("'"&amp;_xlfn.CONCAT("alpha ",BW$2)&amp;"'!"&amp;_xlfn.CONCAT(BW$84,$D119)),INDIRECT("'"&amp;_xlfn.CONCAT("alpha ",BW$2)&amp;"'!"&amp;_xlfn.CONCAT("B",$D119)):INDIRECT("'"&amp;_xlfn.CONCAT("alpha ",BW$2)&amp;"'!"&amp;_xlfn.CONCAT("AA",$D119)))</f>
        <v>17</v>
      </c>
      <c r="BX37" s="136" cm="1">
        <f t="array" aca="1" ref="BX37" ca="1">RANK(INDIRECT("'"&amp;_xlfn.CONCAT("alpha ",BX$2)&amp;"'!"&amp;_xlfn.CONCAT(BX$84,$D119)),INDIRECT("'"&amp;_xlfn.CONCAT("alpha ",BX$2)&amp;"'!"&amp;_xlfn.CONCAT("B",$D119)):INDIRECT("'"&amp;_xlfn.CONCAT("alpha ",BX$2)&amp;"'!"&amp;_xlfn.CONCAT("AA",$D119)))</f>
        <v>15</v>
      </c>
      <c r="BY37" s="125" cm="1">
        <f t="array" aca="1" ref="BY37" ca="1">RANK(INDIRECT("'"&amp;_xlfn.CONCAT("alpha ",BY$2)&amp;"'!"&amp;_xlfn.CONCAT(BY$84,$D119)),INDIRECT("'"&amp;_xlfn.CONCAT("alpha ",BY$2)&amp;"'!"&amp;_xlfn.CONCAT("B",$D119)):INDIRECT("'"&amp;_xlfn.CONCAT("alpha ",BY$2)&amp;"'!"&amp;_xlfn.CONCAT("AA",$D119)))</f>
        <v>15</v>
      </c>
      <c r="BZ37" s="125" cm="1">
        <f t="array" aca="1" ref="BZ37" ca="1">RANK(INDIRECT("'"&amp;_xlfn.CONCAT("alpha ",BZ$2)&amp;"'!"&amp;_xlfn.CONCAT(BZ$84,$D119)),INDIRECT("'"&amp;_xlfn.CONCAT("alpha ",BZ$2)&amp;"'!"&amp;_xlfn.CONCAT("B",$D119)):INDIRECT("'"&amp;_xlfn.CONCAT("alpha ",BZ$2)&amp;"'!"&amp;_xlfn.CONCAT("AA",$D119)))</f>
        <v>5</v>
      </c>
      <c r="CA37" s="143" cm="1">
        <f t="array" aca="1" ref="CA37" ca="1">RANK(INDIRECT("'"&amp;_xlfn.CONCAT("alpha ",CA$2)&amp;"'!"&amp;_xlfn.CONCAT(CA$84,$D119)),INDIRECT("'"&amp;_xlfn.CONCAT("alpha ",CA$2)&amp;"'!"&amp;_xlfn.CONCAT("B",$D119)):INDIRECT("'"&amp;_xlfn.CONCAT("alpha ",CA$2)&amp;"'!"&amp;_xlfn.CONCAT("AA",$D119)))</f>
        <v>24</v>
      </c>
      <c r="CB37" s="136" cm="1">
        <f t="array" aca="1" ref="CB37" ca="1">RANK(INDIRECT("'"&amp;_xlfn.CONCAT("alpha ",CB$2)&amp;"'!"&amp;_xlfn.CONCAT(CB$84,$D119)),INDIRECT("'"&amp;_xlfn.CONCAT("alpha ",CB$2)&amp;"'!"&amp;_xlfn.CONCAT("B",$D119)):INDIRECT("'"&amp;_xlfn.CONCAT("alpha ",CB$2)&amp;"'!"&amp;_xlfn.CONCAT("AA",$D119)))</f>
        <v>16</v>
      </c>
      <c r="CC37" s="125" cm="1">
        <f t="array" aca="1" ref="CC37" ca="1">RANK(INDIRECT("'"&amp;_xlfn.CONCAT("alpha ",CC$2)&amp;"'!"&amp;_xlfn.CONCAT(CC$84,$D119)),INDIRECT("'"&amp;_xlfn.CONCAT("alpha ",CC$2)&amp;"'!"&amp;_xlfn.CONCAT("B",$D119)):INDIRECT("'"&amp;_xlfn.CONCAT("alpha ",CC$2)&amp;"'!"&amp;_xlfn.CONCAT("AA",$D119)))</f>
        <v>12</v>
      </c>
      <c r="CD37" s="125" cm="1">
        <f t="array" aca="1" ref="CD37" ca="1">RANK(INDIRECT("'"&amp;_xlfn.CONCAT("alpha ",CD$2)&amp;"'!"&amp;_xlfn.CONCAT(CD$84,$D119)),INDIRECT("'"&amp;_xlfn.CONCAT("alpha ",CD$2)&amp;"'!"&amp;_xlfn.CONCAT("B",$D119)):INDIRECT("'"&amp;_xlfn.CONCAT("alpha ",CD$2)&amp;"'!"&amp;_xlfn.CONCAT("AA",$D119)))</f>
        <v>5</v>
      </c>
      <c r="CE37" s="143" cm="1">
        <f t="array" aca="1" ref="CE37" ca="1">RANK(INDIRECT("'"&amp;_xlfn.CONCAT("alpha ",CE$2)&amp;"'!"&amp;_xlfn.CONCAT(CE$84,$D119)),INDIRECT("'"&amp;_xlfn.CONCAT("alpha ",CE$2)&amp;"'!"&amp;_xlfn.CONCAT("B",$D119)):INDIRECT("'"&amp;_xlfn.CONCAT("alpha ",CE$2)&amp;"'!"&amp;_xlfn.CONCAT("AA",$D119)))</f>
        <v>18</v>
      </c>
      <c r="CF37" s="136" cm="1">
        <f t="array" aca="1" ref="CF37" ca="1">RANK(INDIRECT("'"&amp;_xlfn.CONCAT("alpha ",CF$2)&amp;"'!"&amp;_xlfn.CONCAT(CF$84,$D119)),INDIRECT("'"&amp;_xlfn.CONCAT("alpha ",CF$2)&amp;"'!"&amp;_xlfn.CONCAT("B",$D119)):INDIRECT("'"&amp;_xlfn.CONCAT("alpha ",CF$2)&amp;"'!"&amp;_xlfn.CONCAT("AA",$D119)))</f>
        <v>12</v>
      </c>
      <c r="CG37" s="125" cm="1">
        <f t="array" aca="1" ref="CG37" ca="1">RANK(INDIRECT("'"&amp;_xlfn.CONCAT("alpha ",CG$2)&amp;"'!"&amp;_xlfn.CONCAT(CG$84,$D119)),INDIRECT("'"&amp;_xlfn.CONCAT("alpha ",CG$2)&amp;"'!"&amp;_xlfn.CONCAT("B",$D119)):INDIRECT("'"&amp;_xlfn.CONCAT("alpha ",CG$2)&amp;"'!"&amp;_xlfn.CONCAT("AA",$D119)))</f>
        <v>13</v>
      </c>
      <c r="CH37" s="125" cm="1">
        <f t="array" aca="1" ref="CH37" ca="1">RANK(INDIRECT("'"&amp;_xlfn.CONCAT("alpha ",CH$2)&amp;"'!"&amp;_xlfn.CONCAT(CH$84,$D119)),INDIRECT("'"&amp;_xlfn.CONCAT("alpha ",CH$2)&amp;"'!"&amp;_xlfn.CONCAT("B",$D119)):INDIRECT("'"&amp;_xlfn.CONCAT("alpha ",CH$2)&amp;"'!"&amp;_xlfn.CONCAT("AA",$D119)))</f>
        <v>5</v>
      </c>
      <c r="CI37" s="143" cm="1">
        <f t="array" aca="1" ref="CI37" ca="1">RANK(INDIRECT("'"&amp;_xlfn.CONCAT("alpha ",CI$2)&amp;"'!"&amp;_xlfn.CONCAT(CI$84,$D119)),INDIRECT("'"&amp;_xlfn.CONCAT("alpha ",CI$2)&amp;"'!"&amp;_xlfn.CONCAT("B",$D119)):INDIRECT("'"&amp;_xlfn.CONCAT("alpha ",CI$2)&amp;"'!"&amp;_xlfn.CONCAT("AA",$D119)))</f>
        <v>26</v>
      </c>
      <c r="CJ37" s="136" cm="1">
        <f t="array" aca="1" ref="CJ37" ca="1">RANK(INDIRECT("'"&amp;_xlfn.CONCAT("alpha ",CJ$2)&amp;"'!"&amp;_xlfn.CONCAT(CJ$84,$D119)),INDIRECT("'"&amp;_xlfn.CONCAT("alpha ",CJ$2)&amp;"'!"&amp;_xlfn.CONCAT("B",$D119)):INDIRECT("'"&amp;_xlfn.CONCAT("alpha ",CJ$2)&amp;"'!"&amp;_xlfn.CONCAT("AA",$D119)))</f>
        <v>17</v>
      </c>
      <c r="CK37" s="125" cm="1">
        <f t="array" aca="1" ref="CK37" ca="1">RANK(INDIRECT("'"&amp;_xlfn.CONCAT("alpha ",CK$2)&amp;"'!"&amp;_xlfn.CONCAT(CK$84,$D119)),INDIRECT("'"&amp;_xlfn.CONCAT("alpha ",CK$2)&amp;"'!"&amp;_xlfn.CONCAT("B",$D119)):INDIRECT("'"&amp;_xlfn.CONCAT("alpha ",CK$2)&amp;"'!"&amp;_xlfn.CONCAT("AA",$D119)))</f>
        <v>18</v>
      </c>
      <c r="CL37" s="125" cm="1">
        <f t="array" aca="1" ref="CL37" ca="1">RANK(INDIRECT("'"&amp;_xlfn.CONCAT("alpha ",CL$2)&amp;"'!"&amp;_xlfn.CONCAT(CL$84,$D119)),INDIRECT("'"&amp;_xlfn.CONCAT("alpha ",CL$2)&amp;"'!"&amp;_xlfn.CONCAT("B",$D119)):INDIRECT("'"&amp;_xlfn.CONCAT("alpha ",CL$2)&amp;"'!"&amp;_xlfn.CONCAT("AA",$D119)))</f>
        <v>5</v>
      </c>
      <c r="CM37" s="143" cm="1">
        <f t="array" aca="1" ref="CM37" ca="1">RANK(INDIRECT("'"&amp;_xlfn.CONCAT("alpha ",CM$2)&amp;"'!"&amp;_xlfn.CONCAT(CM$84,$D119)),INDIRECT("'"&amp;_xlfn.CONCAT("alpha ",CM$2)&amp;"'!"&amp;_xlfn.CONCAT("B",$D119)):INDIRECT("'"&amp;_xlfn.CONCAT("alpha ",CM$2)&amp;"'!"&amp;_xlfn.CONCAT("AA",$D119)))</f>
        <v>7</v>
      </c>
      <c r="CN37" s="136" cm="1">
        <f t="array" aca="1" ref="CN37" ca="1">RANK(INDIRECT("'"&amp;_xlfn.CONCAT("alpha ",CN$2)&amp;"'!"&amp;_xlfn.CONCAT(CN$84,$D119)),INDIRECT("'"&amp;_xlfn.CONCAT("alpha ",CN$2)&amp;"'!"&amp;_xlfn.CONCAT("B",$D119)):INDIRECT("'"&amp;_xlfn.CONCAT("alpha ",CN$2)&amp;"'!"&amp;_xlfn.CONCAT("AA",$D119)))</f>
        <v>10</v>
      </c>
      <c r="CO37" s="125" cm="1">
        <f t="array" aca="1" ref="CO37" ca="1">RANK(INDIRECT("'"&amp;_xlfn.CONCAT("alpha ",CO$2)&amp;"'!"&amp;_xlfn.CONCAT(CO$84,$D119)),INDIRECT("'"&amp;_xlfn.CONCAT("alpha ",CO$2)&amp;"'!"&amp;_xlfn.CONCAT("B",$D119)):INDIRECT("'"&amp;_xlfn.CONCAT("alpha ",CO$2)&amp;"'!"&amp;_xlfn.CONCAT("AA",$D119)))</f>
        <v>11</v>
      </c>
      <c r="CP37" s="125" cm="1">
        <f t="array" aca="1" ref="CP37" ca="1">RANK(INDIRECT("'"&amp;_xlfn.CONCAT("alpha ",CP$2)&amp;"'!"&amp;_xlfn.CONCAT(CP$84,$D119)),INDIRECT("'"&amp;_xlfn.CONCAT("alpha ",CP$2)&amp;"'!"&amp;_xlfn.CONCAT("B",$D119)):INDIRECT("'"&amp;_xlfn.CONCAT("alpha ",CP$2)&amp;"'!"&amp;_xlfn.CONCAT("AA",$D119)))</f>
        <v>4</v>
      </c>
      <c r="CQ37" s="134" cm="1">
        <f t="array" aca="1" ref="CQ37" ca="1">RANK(INDIRECT("'"&amp;_xlfn.CONCAT("alpha ",CQ$2)&amp;"'!"&amp;_xlfn.CONCAT(CQ$84,$D119)),INDIRECT("'"&amp;_xlfn.CONCAT("alpha ",CQ$2)&amp;"'!"&amp;_xlfn.CONCAT("B",$D119)):INDIRECT("'"&amp;_xlfn.CONCAT("alpha ",CQ$2)&amp;"'!"&amp;_xlfn.CONCAT("AA",$D119)))</f>
        <v>5</v>
      </c>
      <c r="CR37" s="142" cm="1">
        <f t="array" aca="1" ref="CR37" ca="1">RANK(INDIRECT("'"&amp;_xlfn.CONCAT("alpha ",CR$2)&amp;"'!"&amp;_xlfn.CONCAT(CR$84,$D119)),INDIRECT("'"&amp;_xlfn.CONCAT("alpha ",CR$2)&amp;"'!"&amp;_xlfn.CONCAT("B",$D119)):INDIRECT("'"&amp;_xlfn.CONCAT("alpha ",CR$2)&amp;"'!"&amp;_xlfn.CONCAT("AA",$D119)))</f>
        <v>14</v>
      </c>
      <c r="CS37" s="125" cm="1">
        <f t="array" aca="1" ref="CS37" ca="1">RANK(INDIRECT("'"&amp;_xlfn.CONCAT("alpha ",CS$2)&amp;"'!"&amp;_xlfn.CONCAT(CS$84,$D119)),INDIRECT("'"&amp;_xlfn.CONCAT("alpha ",CS$2)&amp;"'!"&amp;_xlfn.CONCAT("B",$D119)):INDIRECT("'"&amp;_xlfn.CONCAT("alpha ",CS$2)&amp;"'!"&amp;_xlfn.CONCAT("AA",$D119)))</f>
        <v>14</v>
      </c>
      <c r="CT37" s="125" cm="1">
        <f t="array" aca="1" ref="CT37" ca="1">RANK(INDIRECT("'"&amp;_xlfn.CONCAT("alpha ",CT$2)&amp;"'!"&amp;_xlfn.CONCAT(CT$84,$D119)),INDIRECT("'"&amp;_xlfn.CONCAT("alpha ",CT$2)&amp;"'!"&amp;_xlfn.CONCAT("B",$D119)):INDIRECT("'"&amp;_xlfn.CONCAT("alpha ",CT$2)&amp;"'!"&amp;_xlfn.CONCAT("AA",$D119)))</f>
        <v>3</v>
      </c>
      <c r="CU37" s="143" cm="1">
        <f t="array" aca="1" ref="CU37" ca="1">RANK(INDIRECT("'"&amp;_xlfn.CONCAT("alpha ",CU$2)&amp;"'!"&amp;_xlfn.CONCAT(CU$84,$D119)),INDIRECT("'"&amp;_xlfn.CONCAT("alpha ",CU$2)&amp;"'!"&amp;_xlfn.CONCAT("B",$D119)):INDIRECT("'"&amp;_xlfn.CONCAT("alpha ",CU$2)&amp;"'!"&amp;_xlfn.CONCAT("AA",$D119)))</f>
        <v>4</v>
      </c>
      <c r="CV37" s="136" cm="1">
        <f t="array" aca="1" ref="CV37" ca="1">RANK(INDIRECT("'"&amp;_xlfn.CONCAT("alpha ",CV$2)&amp;"'!"&amp;_xlfn.CONCAT(CV$84,$D119)),INDIRECT("'"&amp;_xlfn.CONCAT("alpha ",CV$2)&amp;"'!"&amp;_xlfn.CONCAT("B",$D119)):INDIRECT("'"&amp;_xlfn.CONCAT("alpha ",CV$2)&amp;"'!"&amp;_xlfn.CONCAT("AA",$D119)))</f>
        <v>12</v>
      </c>
      <c r="CW37" s="125" cm="1">
        <f t="array" aca="1" ref="CW37" ca="1">RANK(INDIRECT("'"&amp;_xlfn.CONCAT("alpha ",CW$2)&amp;"'!"&amp;_xlfn.CONCAT(CW$84,$D119)),INDIRECT("'"&amp;_xlfn.CONCAT("alpha ",CW$2)&amp;"'!"&amp;_xlfn.CONCAT("B",$D119)):INDIRECT("'"&amp;_xlfn.CONCAT("alpha ",CW$2)&amp;"'!"&amp;_xlfn.CONCAT("AA",$D119)))</f>
        <v>17</v>
      </c>
      <c r="CX37" s="125" cm="1">
        <f t="array" aca="1" ref="CX37" ca="1">RANK(INDIRECT("'"&amp;_xlfn.CONCAT("alpha ",CX$2)&amp;"'!"&amp;_xlfn.CONCAT(CX$84,$D119)),INDIRECT("'"&amp;_xlfn.CONCAT("alpha ",CX$2)&amp;"'!"&amp;_xlfn.CONCAT("B",$D119)):INDIRECT("'"&amp;_xlfn.CONCAT("alpha ",CX$2)&amp;"'!"&amp;_xlfn.CONCAT("AA",$D119)))</f>
        <v>5</v>
      </c>
      <c r="CY37" s="143" cm="1">
        <f t="array" aca="1" ref="CY37" ca="1">RANK(INDIRECT("'"&amp;_xlfn.CONCAT("alpha ",CY$2)&amp;"'!"&amp;_xlfn.CONCAT(CY$84,$D119)),INDIRECT("'"&amp;_xlfn.CONCAT("alpha ",CY$2)&amp;"'!"&amp;_xlfn.CONCAT("B",$D119)):INDIRECT("'"&amp;_xlfn.CONCAT("alpha ",CY$2)&amp;"'!"&amp;_xlfn.CONCAT("AA",$D119)))</f>
        <v>16</v>
      </c>
      <c r="CZ37" s="136" cm="1">
        <f t="array" aca="1" ref="CZ37" ca="1">RANK(INDIRECT("'"&amp;_xlfn.CONCAT("alpha ",CZ$2)&amp;"'!"&amp;_xlfn.CONCAT(CZ$84,$D119)),INDIRECT("'"&amp;_xlfn.CONCAT("alpha ",CZ$2)&amp;"'!"&amp;_xlfn.CONCAT("B",$D119)):INDIRECT("'"&amp;_xlfn.CONCAT("alpha ",CZ$2)&amp;"'!"&amp;_xlfn.CONCAT("AA",$D119)))</f>
        <v>11</v>
      </c>
      <c r="DA37" s="148" cm="1">
        <f t="array" aca="1" ref="DA37" ca="1">RANK(INDIRECT("'"&amp;_xlfn.CONCAT("alpha ",DA$2)&amp;"'!"&amp;_xlfn.CONCAT(DA$84,$D119)),INDIRECT("'"&amp;_xlfn.CONCAT("alpha ",DA$2)&amp;"'!"&amp;_xlfn.CONCAT("B",$D119)):INDIRECT("'"&amp;_xlfn.CONCAT("alpha ",DA$2)&amp;"'!"&amp;_xlfn.CONCAT("AA",$D119)))</f>
        <v>10</v>
      </c>
      <c r="DB37" s="148" cm="1">
        <f t="array" aca="1" ref="DB37" ca="1">RANK(INDIRECT("'"&amp;_xlfn.CONCAT("alpha ",DB$2)&amp;"'!"&amp;_xlfn.CONCAT(DB$84,$D119)),INDIRECT("'"&amp;_xlfn.CONCAT("alpha ",DB$2)&amp;"'!"&amp;_xlfn.CONCAT("B",$D119)):INDIRECT("'"&amp;_xlfn.CONCAT("alpha ",DB$2)&amp;"'!"&amp;_xlfn.CONCAT("AA",$D119)))</f>
        <v>5</v>
      </c>
      <c r="DC37" s="149" cm="1">
        <f t="array" aca="1" ref="DC37" ca="1">RANK(INDIRECT("'"&amp;_xlfn.CONCAT("alpha ",DC$2)&amp;"'!"&amp;_xlfn.CONCAT(DC$84,$D119)),INDIRECT("'"&amp;_xlfn.CONCAT("alpha ",DC$2)&amp;"'!"&amp;_xlfn.CONCAT("B",$D119)):INDIRECT("'"&amp;_xlfn.CONCAT("alpha ",DC$2)&amp;"'!"&amp;_xlfn.CONCAT("AA",$D119)))</f>
        <v>6</v>
      </c>
    </row>
    <row r="38" spans="1:107" ht="90" customHeight="1" x14ac:dyDescent="0.25">
      <c r="A38" s="22" t="str">
        <f>formatting!C37</f>
        <v>Canister</v>
      </c>
      <c r="B38" s="23" t="str">
        <f>formatting!D37</f>
        <v>T57</v>
      </c>
      <c r="C38" s="134"/>
      <c r="D38" s="142" cm="1">
        <f t="array" aca="1" ref="D38" ca="1">RANK(INDIRECT("'"&amp;_xlfn.CONCAT("alpha ",D$2)&amp;"'!"&amp;_xlfn.CONCAT(D$84,$D120)),INDIRECT("'"&amp;_xlfn.CONCAT("alpha ",D$2)&amp;"'!"&amp;_xlfn.CONCAT("B",$D120)):INDIRECT("'"&amp;_xlfn.CONCAT("alpha ",D$2)&amp;"'!"&amp;_xlfn.CONCAT("AA",$D120)))</f>
        <v>19</v>
      </c>
      <c r="E38" s="136" cm="1">
        <f t="array" aca="1" ref="E38" ca="1">RANK(INDIRECT("'"&amp;_xlfn.CONCAT("alpha ",E$2)&amp;"'!"&amp;_xlfn.CONCAT(E$84,$D120)),INDIRECT("'"&amp;_xlfn.CONCAT("alpha ",E$2)&amp;"'!"&amp;_xlfn.CONCAT("B",$D120)):INDIRECT("'"&amp;_xlfn.CONCAT("alpha ",E$2)&amp;"'!"&amp;_xlfn.CONCAT("AA",$D120)))</f>
        <v>22</v>
      </c>
      <c r="F38" s="136" cm="1">
        <f t="array" aca="1" ref="F38" ca="1">RANK(INDIRECT("'"&amp;_xlfn.CONCAT("alpha ",F$2)&amp;"'!"&amp;_xlfn.CONCAT(F$84,$D120)),INDIRECT("'"&amp;_xlfn.CONCAT("alpha ",F$2)&amp;"'!"&amp;_xlfn.CONCAT("B",$D120)):INDIRECT("'"&amp;_xlfn.CONCAT("alpha ",F$2)&amp;"'!"&amp;_xlfn.CONCAT("AA",$D120)))</f>
        <v>3</v>
      </c>
      <c r="G38" s="154" cm="1">
        <f t="array" aca="1" ref="G38" ca="1">RANK(INDIRECT("'"&amp;_xlfn.CONCAT("alpha ",G$2)&amp;"'!"&amp;_xlfn.CONCAT(G$84,$D120)),INDIRECT("'"&amp;_xlfn.CONCAT("alpha ",G$2)&amp;"'!"&amp;_xlfn.CONCAT("B",$D120)):INDIRECT("'"&amp;_xlfn.CONCAT("alpha ",G$2)&amp;"'!"&amp;_xlfn.CONCAT("AA",$D120)))</f>
        <v>22</v>
      </c>
      <c r="H38" s="142" cm="1">
        <f t="array" aca="1" ref="H38" ca="1">RANK(INDIRECT("'"&amp;_xlfn.CONCAT("alpha ",H$2)&amp;"'!"&amp;_xlfn.CONCAT(H$84,$D120)),INDIRECT("'"&amp;_xlfn.CONCAT("alpha ",H$2)&amp;"'!"&amp;_xlfn.CONCAT("B",$D120)):INDIRECT("'"&amp;_xlfn.CONCAT("alpha ",H$2)&amp;"'!"&amp;_xlfn.CONCAT("AA",$D120)))</f>
        <v>23</v>
      </c>
      <c r="I38" s="125" cm="1">
        <f t="array" aca="1" ref="I38" ca="1">RANK(INDIRECT("'"&amp;_xlfn.CONCAT("alpha ",I$2)&amp;"'!"&amp;_xlfn.CONCAT(I$84,$D120)),INDIRECT("'"&amp;_xlfn.CONCAT("alpha ",I$2)&amp;"'!"&amp;_xlfn.CONCAT("B",$D120)):INDIRECT("'"&amp;_xlfn.CONCAT("alpha ",I$2)&amp;"'!"&amp;_xlfn.CONCAT("AA",$D120)))</f>
        <v>20</v>
      </c>
      <c r="J38" s="125" cm="1">
        <f t="array" aca="1" ref="J38" ca="1">RANK(INDIRECT("'"&amp;_xlfn.CONCAT("alpha ",J$2)&amp;"'!"&amp;_xlfn.CONCAT(J$84,$D120)),INDIRECT("'"&amp;_xlfn.CONCAT("alpha ",J$2)&amp;"'!"&amp;_xlfn.CONCAT("B",$D120)):INDIRECT("'"&amp;_xlfn.CONCAT("alpha ",J$2)&amp;"'!"&amp;_xlfn.CONCAT("AA",$D120)))</f>
        <v>3</v>
      </c>
      <c r="K38" s="143" cm="1">
        <f t="array" aca="1" ref="K38" ca="1">RANK(INDIRECT("'"&amp;_xlfn.CONCAT("alpha ",K$2)&amp;"'!"&amp;_xlfn.CONCAT(K$84,$D120)),INDIRECT("'"&amp;_xlfn.CONCAT("alpha ",K$2)&amp;"'!"&amp;_xlfn.CONCAT("B",$D120)):INDIRECT("'"&amp;_xlfn.CONCAT("alpha ",K$2)&amp;"'!"&amp;_xlfn.CONCAT("AA",$D120)))</f>
        <v>11</v>
      </c>
      <c r="L38" s="136" cm="1">
        <f t="array" aca="1" ref="L38" ca="1">RANK(INDIRECT("'"&amp;_xlfn.CONCAT("alpha ",L$2)&amp;"'!"&amp;_xlfn.CONCAT(L$84,$D120)),INDIRECT("'"&amp;_xlfn.CONCAT("alpha ",L$2)&amp;"'!"&amp;_xlfn.CONCAT("B",$D120)):INDIRECT("'"&amp;_xlfn.CONCAT("alpha ",L$2)&amp;"'!"&amp;_xlfn.CONCAT("AA",$D120)))</f>
        <v>25</v>
      </c>
      <c r="M38" s="125" cm="1">
        <f t="array" aca="1" ref="M38" ca="1">RANK(INDIRECT("'"&amp;_xlfn.CONCAT("alpha ",M$2)&amp;"'!"&amp;_xlfn.CONCAT(M$84,$D120)),INDIRECT("'"&amp;_xlfn.CONCAT("alpha ",M$2)&amp;"'!"&amp;_xlfn.CONCAT("B",$D120)):INDIRECT("'"&amp;_xlfn.CONCAT("alpha ",M$2)&amp;"'!"&amp;_xlfn.CONCAT("AA",$D120)))</f>
        <v>25</v>
      </c>
      <c r="N38" s="125" cm="1">
        <f t="array" aca="1" ref="N38" ca="1">RANK(INDIRECT("'"&amp;_xlfn.CONCAT("alpha ",N$2)&amp;"'!"&amp;_xlfn.CONCAT(N$84,$D120)),INDIRECT("'"&amp;_xlfn.CONCAT("alpha ",N$2)&amp;"'!"&amp;_xlfn.CONCAT("B",$D120)):INDIRECT("'"&amp;_xlfn.CONCAT("alpha ",N$2)&amp;"'!"&amp;_xlfn.CONCAT("AA",$D120)))</f>
        <v>3</v>
      </c>
      <c r="O38" s="143" cm="1">
        <f t="array" aca="1" ref="O38" ca="1">RANK(INDIRECT("'"&amp;_xlfn.CONCAT("alpha ",O$2)&amp;"'!"&amp;_xlfn.CONCAT(O$84,$D120)),INDIRECT("'"&amp;_xlfn.CONCAT("alpha ",O$2)&amp;"'!"&amp;_xlfn.CONCAT("B",$D120)):INDIRECT("'"&amp;_xlfn.CONCAT("alpha ",O$2)&amp;"'!"&amp;_xlfn.CONCAT("AA",$D120)))</f>
        <v>19</v>
      </c>
      <c r="P38" s="136" cm="1">
        <f t="array" aca="1" ref="P38" ca="1">RANK(INDIRECT("'"&amp;_xlfn.CONCAT("alpha ",P$2)&amp;"'!"&amp;_xlfn.CONCAT(P$84,$D120)),INDIRECT("'"&amp;_xlfn.CONCAT("alpha ",P$2)&amp;"'!"&amp;_xlfn.CONCAT("B",$D120)):INDIRECT("'"&amp;_xlfn.CONCAT("alpha ",P$2)&amp;"'!"&amp;_xlfn.CONCAT("AA",$D120)))</f>
        <v>19</v>
      </c>
      <c r="Q38" s="125" cm="1">
        <f t="array" aca="1" ref="Q38" ca="1">RANK(INDIRECT("'"&amp;_xlfn.CONCAT("alpha ",Q$2)&amp;"'!"&amp;_xlfn.CONCAT(Q$84,$D120)),INDIRECT("'"&amp;_xlfn.CONCAT("alpha ",Q$2)&amp;"'!"&amp;_xlfn.CONCAT("B",$D120)):INDIRECT("'"&amp;_xlfn.CONCAT("alpha ",Q$2)&amp;"'!"&amp;_xlfn.CONCAT("AA",$D120)))</f>
        <v>22</v>
      </c>
      <c r="R38" s="125" cm="1">
        <f t="array" aca="1" ref="R38" ca="1">RANK(INDIRECT("'"&amp;_xlfn.CONCAT("alpha ",R$2)&amp;"'!"&amp;_xlfn.CONCAT(R$84,$D120)),INDIRECT("'"&amp;_xlfn.CONCAT("alpha ",R$2)&amp;"'!"&amp;_xlfn.CONCAT("B",$D120)):INDIRECT("'"&amp;_xlfn.CONCAT("alpha ",R$2)&amp;"'!"&amp;_xlfn.CONCAT("AA",$D120)))</f>
        <v>3</v>
      </c>
      <c r="S38" s="143" cm="1">
        <f t="array" aca="1" ref="S38" ca="1">RANK(INDIRECT("'"&amp;_xlfn.CONCAT("alpha ",S$2)&amp;"'!"&amp;_xlfn.CONCAT(S$84,$D120)),INDIRECT("'"&amp;_xlfn.CONCAT("alpha ",S$2)&amp;"'!"&amp;_xlfn.CONCAT("B",$D120)):INDIRECT("'"&amp;_xlfn.CONCAT("alpha ",S$2)&amp;"'!"&amp;_xlfn.CONCAT("AA",$D120)))</f>
        <v>15</v>
      </c>
      <c r="T38" s="136" cm="1">
        <f t="array" aca="1" ref="T38" ca="1">RANK(INDIRECT("'"&amp;_xlfn.CONCAT("alpha ",T$2)&amp;"'!"&amp;_xlfn.CONCAT(T$84,$D120)),INDIRECT("'"&amp;_xlfn.CONCAT("alpha ",T$2)&amp;"'!"&amp;_xlfn.CONCAT("B",$D120)):INDIRECT("'"&amp;_xlfn.CONCAT("alpha ",T$2)&amp;"'!"&amp;_xlfn.CONCAT("AA",$D120)))</f>
        <v>23</v>
      </c>
      <c r="U38" s="125" cm="1">
        <f t="array" aca="1" ref="U38" ca="1">RANK(INDIRECT("'"&amp;_xlfn.CONCAT("alpha ",U$2)&amp;"'!"&amp;_xlfn.CONCAT(U$84,$D120)),INDIRECT("'"&amp;_xlfn.CONCAT("alpha ",U$2)&amp;"'!"&amp;_xlfn.CONCAT("B",$D120)):INDIRECT("'"&amp;_xlfn.CONCAT("alpha ",U$2)&amp;"'!"&amp;_xlfn.CONCAT("AA",$D120)))</f>
        <v>20</v>
      </c>
      <c r="V38" s="125" cm="1">
        <f t="array" aca="1" ref="V38" ca="1">RANK(INDIRECT("'"&amp;_xlfn.CONCAT("alpha ",V$2)&amp;"'!"&amp;_xlfn.CONCAT(V$84,$D120)),INDIRECT("'"&amp;_xlfn.CONCAT("alpha ",V$2)&amp;"'!"&amp;_xlfn.CONCAT("B",$D120)):INDIRECT("'"&amp;_xlfn.CONCAT("alpha ",V$2)&amp;"'!"&amp;_xlfn.CONCAT("AA",$D120)))</f>
        <v>3</v>
      </c>
      <c r="W38" s="143" cm="1">
        <f t="array" aca="1" ref="W38" ca="1">RANK(INDIRECT("'"&amp;_xlfn.CONCAT("alpha ",W$2)&amp;"'!"&amp;_xlfn.CONCAT(W$84,$D120)),INDIRECT("'"&amp;_xlfn.CONCAT("alpha ",W$2)&amp;"'!"&amp;_xlfn.CONCAT("B",$D120)):INDIRECT("'"&amp;_xlfn.CONCAT("alpha ",W$2)&amp;"'!"&amp;_xlfn.CONCAT("AA",$D120)))</f>
        <v>10</v>
      </c>
      <c r="X38" s="136" cm="1">
        <f t="array" aca="1" ref="X38" ca="1">RANK(INDIRECT("'"&amp;_xlfn.CONCAT("alpha ",X$2)&amp;"'!"&amp;_xlfn.CONCAT(X$84,$D120)),INDIRECT("'"&amp;_xlfn.CONCAT("alpha ",X$2)&amp;"'!"&amp;_xlfn.CONCAT("B",$D120)):INDIRECT("'"&amp;_xlfn.CONCAT("alpha ",X$2)&amp;"'!"&amp;_xlfn.CONCAT("AA",$D120)))</f>
        <v>26</v>
      </c>
      <c r="Y38" s="125" cm="1">
        <f t="array" aca="1" ref="Y38" ca="1">RANK(INDIRECT("'"&amp;_xlfn.CONCAT("alpha ",Y$2)&amp;"'!"&amp;_xlfn.CONCAT(Y$84,$D120)),INDIRECT("'"&amp;_xlfn.CONCAT("alpha ",Y$2)&amp;"'!"&amp;_xlfn.CONCAT("B",$D120)):INDIRECT("'"&amp;_xlfn.CONCAT("alpha ",Y$2)&amp;"'!"&amp;_xlfn.CONCAT("AA",$D120)))</f>
        <v>26</v>
      </c>
      <c r="Z38" s="125" cm="1">
        <f t="array" aca="1" ref="Z38" ca="1">RANK(INDIRECT("'"&amp;_xlfn.CONCAT("alpha ",Z$2)&amp;"'!"&amp;_xlfn.CONCAT(Z$84,$D120)),INDIRECT("'"&amp;_xlfn.CONCAT("alpha ",Z$2)&amp;"'!"&amp;_xlfn.CONCAT("B",$D120)):INDIRECT("'"&amp;_xlfn.CONCAT("alpha ",Z$2)&amp;"'!"&amp;_xlfn.CONCAT("AA",$D120)))</f>
        <v>3</v>
      </c>
      <c r="AA38" s="143" cm="1">
        <f t="array" aca="1" ref="AA38" ca="1">RANK(INDIRECT("'"&amp;_xlfn.CONCAT("alpha ",AA$2)&amp;"'!"&amp;_xlfn.CONCAT(AA$84,$D120)),INDIRECT("'"&amp;_xlfn.CONCAT("alpha ",AA$2)&amp;"'!"&amp;_xlfn.CONCAT("B",$D120)):INDIRECT("'"&amp;_xlfn.CONCAT("alpha ",AA$2)&amp;"'!"&amp;_xlfn.CONCAT("AA",$D120)))</f>
        <v>17</v>
      </c>
      <c r="AB38" s="136" cm="1">
        <f t="array" aca="1" ref="AB38" ca="1">RANK(INDIRECT("'"&amp;_xlfn.CONCAT("alpha ",AB$2)&amp;"'!"&amp;_xlfn.CONCAT(AB$84,$D120)),INDIRECT("'"&amp;_xlfn.CONCAT("alpha ",AB$2)&amp;"'!"&amp;_xlfn.CONCAT("B",$D120)):INDIRECT("'"&amp;_xlfn.CONCAT("alpha ",AB$2)&amp;"'!"&amp;_xlfn.CONCAT("AA",$D120)))</f>
        <v>18</v>
      </c>
      <c r="AC38" s="125" cm="1">
        <f t="array" aca="1" ref="AC38" ca="1">RANK(INDIRECT("'"&amp;_xlfn.CONCAT("alpha ",AC$2)&amp;"'!"&amp;_xlfn.CONCAT(AC$84,$D120)),INDIRECT("'"&amp;_xlfn.CONCAT("alpha ",AC$2)&amp;"'!"&amp;_xlfn.CONCAT("B",$D120)):INDIRECT("'"&amp;_xlfn.CONCAT("alpha ",AC$2)&amp;"'!"&amp;_xlfn.CONCAT("AA",$D120)))</f>
        <v>19</v>
      </c>
      <c r="AD38" s="125" cm="1">
        <f t="array" aca="1" ref="AD38" ca="1">RANK(INDIRECT("'"&amp;_xlfn.CONCAT("alpha ",AD$2)&amp;"'!"&amp;_xlfn.CONCAT(AD$84,$D120)),INDIRECT("'"&amp;_xlfn.CONCAT("alpha ",AD$2)&amp;"'!"&amp;_xlfn.CONCAT("B",$D120)):INDIRECT("'"&amp;_xlfn.CONCAT("alpha ",AD$2)&amp;"'!"&amp;_xlfn.CONCAT("AA",$D120)))</f>
        <v>3</v>
      </c>
      <c r="AE38" s="143" cm="1">
        <f t="array" aca="1" ref="AE38" ca="1">RANK(INDIRECT("'"&amp;_xlfn.CONCAT("alpha ",AE$2)&amp;"'!"&amp;_xlfn.CONCAT(AE$84,$D120)),INDIRECT("'"&amp;_xlfn.CONCAT("alpha ",AE$2)&amp;"'!"&amp;_xlfn.CONCAT("B",$D120)):INDIRECT("'"&amp;_xlfn.CONCAT("alpha ",AE$2)&amp;"'!"&amp;_xlfn.CONCAT("AA",$D120)))</f>
        <v>13</v>
      </c>
      <c r="AF38" s="136" cm="1">
        <f t="array" aca="1" ref="AF38" ca="1">RANK(INDIRECT("'"&amp;_xlfn.CONCAT("alpha ",AF$2)&amp;"'!"&amp;_xlfn.CONCAT(AF$84,$D120)),INDIRECT("'"&amp;_xlfn.CONCAT("alpha ",AF$2)&amp;"'!"&amp;_xlfn.CONCAT("B",$D120)):INDIRECT("'"&amp;_xlfn.CONCAT("alpha ",AF$2)&amp;"'!"&amp;_xlfn.CONCAT("AA",$D120)))</f>
        <v>21</v>
      </c>
      <c r="AG38" s="125" cm="1">
        <f t="array" aca="1" ref="AG38" ca="1">RANK(INDIRECT("'"&amp;_xlfn.CONCAT("alpha ",AG$2)&amp;"'!"&amp;_xlfn.CONCAT(AG$84,$D120)),INDIRECT("'"&amp;_xlfn.CONCAT("alpha ",AG$2)&amp;"'!"&amp;_xlfn.CONCAT("B",$D120)):INDIRECT("'"&amp;_xlfn.CONCAT("alpha ",AG$2)&amp;"'!"&amp;_xlfn.CONCAT("AA",$D120)))</f>
        <v>18</v>
      </c>
      <c r="AH38" s="125" cm="1">
        <f t="array" aca="1" ref="AH38" ca="1">RANK(INDIRECT("'"&amp;_xlfn.CONCAT("alpha ",AH$2)&amp;"'!"&amp;_xlfn.CONCAT(AH$84,$D120)),INDIRECT("'"&amp;_xlfn.CONCAT("alpha ",AH$2)&amp;"'!"&amp;_xlfn.CONCAT("B",$D120)):INDIRECT("'"&amp;_xlfn.CONCAT("alpha ",AH$2)&amp;"'!"&amp;_xlfn.CONCAT("AA",$D120)))</f>
        <v>3</v>
      </c>
      <c r="AI38" s="143" cm="1">
        <f t="array" aca="1" ref="AI38" ca="1">RANK(INDIRECT("'"&amp;_xlfn.CONCAT("alpha ",AI$2)&amp;"'!"&amp;_xlfn.CONCAT(AI$84,$D120)),INDIRECT("'"&amp;_xlfn.CONCAT("alpha ",AI$2)&amp;"'!"&amp;_xlfn.CONCAT("B",$D120)):INDIRECT("'"&amp;_xlfn.CONCAT("alpha ",AI$2)&amp;"'!"&amp;_xlfn.CONCAT("AA",$D120)))</f>
        <v>9</v>
      </c>
      <c r="AJ38" s="136" cm="1">
        <f t="array" aca="1" ref="AJ38" ca="1">RANK(INDIRECT("'"&amp;_xlfn.CONCAT("alpha ",AJ$2)&amp;"'!"&amp;_xlfn.CONCAT(AJ$84,$D120)),INDIRECT("'"&amp;_xlfn.CONCAT("alpha ",AJ$2)&amp;"'!"&amp;_xlfn.CONCAT("B",$D120)):INDIRECT("'"&amp;_xlfn.CONCAT("alpha ",AJ$2)&amp;"'!"&amp;_xlfn.CONCAT("AA",$D120)))</f>
        <v>22</v>
      </c>
      <c r="AK38" s="125" cm="1">
        <f t="array" aca="1" ref="AK38" ca="1">RANK(INDIRECT("'"&amp;_xlfn.CONCAT("alpha ",AK$2)&amp;"'!"&amp;_xlfn.CONCAT(AK$84,$D120)),INDIRECT("'"&amp;_xlfn.CONCAT("alpha ",AK$2)&amp;"'!"&amp;_xlfn.CONCAT("B",$D120)):INDIRECT("'"&amp;_xlfn.CONCAT("alpha ",AK$2)&amp;"'!"&amp;_xlfn.CONCAT("AA",$D120)))</f>
        <v>24</v>
      </c>
      <c r="AL38" s="125" cm="1">
        <f t="array" aca="1" ref="AL38" ca="1">RANK(INDIRECT("'"&amp;_xlfn.CONCAT("alpha ",AL$2)&amp;"'!"&amp;_xlfn.CONCAT(AL$84,$D120)),INDIRECT("'"&amp;_xlfn.CONCAT("alpha ",AL$2)&amp;"'!"&amp;_xlfn.CONCAT("B",$D120)):INDIRECT("'"&amp;_xlfn.CONCAT("alpha ",AL$2)&amp;"'!"&amp;_xlfn.CONCAT("AA",$D120)))</f>
        <v>3</v>
      </c>
      <c r="AM38" s="143" cm="1">
        <f t="array" aca="1" ref="AM38" ca="1">RANK(INDIRECT("'"&amp;_xlfn.CONCAT("alpha ",AM$2)&amp;"'!"&amp;_xlfn.CONCAT(AM$84,$D120)),INDIRECT("'"&amp;_xlfn.CONCAT("alpha ",AM$2)&amp;"'!"&amp;_xlfn.CONCAT("B",$D120)):INDIRECT("'"&amp;_xlfn.CONCAT("alpha ",AM$2)&amp;"'!"&amp;_xlfn.CONCAT("AA",$D120)))</f>
        <v>18</v>
      </c>
      <c r="AN38" s="136" cm="1">
        <f t="array" aca="1" ref="AN38" ca="1">RANK(INDIRECT("'"&amp;_xlfn.CONCAT("alpha ",AN$2)&amp;"'!"&amp;_xlfn.CONCAT(AN$84,$D120)),INDIRECT("'"&amp;_xlfn.CONCAT("alpha ",AN$2)&amp;"'!"&amp;_xlfn.CONCAT("B",$D120)):INDIRECT("'"&amp;_xlfn.CONCAT("alpha ",AN$2)&amp;"'!"&amp;_xlfn.CONCAT("AA",$D120)))</f>
        <v>8</v>
      </c>
      <c r="AO38" s="125" cm="1">
        <f t="array" aca="1" ref="AO38" ca="1">RANK(INDIRECT("'"&amp;_xlfn.CONCAT("alpha ",AO$2)&amp;"'!"&amp;_xlfn.CONCAT(AO$84,$D120)),INDIRECT("'"&amp;_xlfn.CONCAT("alpha ",AO$2)&amp;"'!"&amp;_xlfn.CONCAT("B",$D120)):INDIRECT("'"&amp;_xlfn.CONCAT("alpha ",AO$2)&amp;"'!"&amp;_xlfn.CONCAT("AA",$D120)))</f>
        <v>9</v>
      </c>
      <c r="AP38" s="125" cm="1">
        <f t="array" aca="1" ref="AP38" ca="1">RANK(INDIRECT("'"&amp;_xlfn.CONCAT("alpha ",AP$2)&amp;"'!"&amp;_xlfn.CONCAT(AP$84,$D120)),INDIRECT("'"&amp;_xlfn.CONCAT("alpha ",AP$2)&amp;"'!"&amp;_xlfn.CONCAT("B",$D120)):INDIRECT("'"&amp;_xlfn.CONCAT("alpha ",AP$2)&amp;"'!"&amp;_xlfn.CONCAT("AA",$D120)))</f>
        <v>3</v>
      </c>
      <c r="AQ38" s="143" cm="1">
        <f t="array" aca="1" ref="AQ38" ca="1">RANK(INDIRECT("'"&amp;_xlfn.CONCAT("alpha ",AQ$2)&amp;"'!"&amp;_xlfn.CONCAT(AQ$84,$D120)),INDIRECT("'"&amp;_xlfn.CONCAT("alpha ",AQ$2)&amp;"'!"&amp;_xlfn.CONCAT("B",$D120)):INDIRECT("'"&amp;_xlfn.CONCAT("alpha ",AQ$2)&amp;"'!"&amp;_xlfn.CONCAT("AA",$D120)))</f>
        <v>25</v>
      </c>
      <c r="AR38" s="136" cm="1">
        <f t="array" aca="1" ref="AR38" ca="1">RANK(INDIRECT("'"&amp;_xlfn.CONCAT("alpha ",AR$2)&amp;"'!"&amp;_xlfn.CONCAT(AR$84,$D120)),INDIRECT("'"&amp;_xlfn.CONCAT("alpha ",AR$2)&amp;"'!"&amp;_xlfn.CONCAT("B",$D120)):INDIRECT("'"&amp;_xlfn.CONCAT("alpha ",AR$2)&amp;"'!"&amp;_xlfn.CONCAT("AA",$D120)))</f>
        <v>5</v>
      </c>
      <c r="AS38" s="125" cm="1">
        <f t="array" aca="1" ref="AS38" ca="1">RANK(INDIRECT("'"&amp;_xlfn.CONCAT("alpha ",AS$2)&amp;"'!"&amp;_xlfn.CONCAT(AS$84,$D120)),INDIRECT("'"&amp;_xlfn.CONCAT("alpha ",AS$2)&amp;"'!"&amp;_xlfn.CONCAT("B",$D120)):INDIRECT("'"&amp;_xlfn.CONCAT("alpha ",AS$2)&amp;"'!"&amp;_xlfn.CONCAT("AA",$D120)))</f>
        <v>6</v>
      </c>
      <c r="AT38" s="125" cm="1">
        <f t="array" aca="1" ref="AT38" ca="1">RANK(INDIRECT("'"&amp;_xlfn.CONCAT("alpha ",AT$2)&amp;"'!"&amp;_xlfn.CONCAT(AT$84,$D120)),INDIRECT("'"&amp;_xlfn.CONCAT("alpha ",AT$2)&amp;"'!"&amp;_xlfn.CONCAT("B",$D120)):INDIRECT("'"&amp;_xlfn.CONCAT("alpha ",AT$2)&amp;"'!"&amp;_xlfn.CONCAT("AA",$D120)))</f>
        <v>3</v>
      </c>
      <c r="AU38" s="143" cm="1">
        <f t="array" aca="1" ref="AU38" ca="1">RANK(INDIRECT("'"&amp;_xlfn.CONCAT("alpha ",AU$2)&amp;"'!"&amp;_xlfn.CONCAT(AU$84,$D120)),INDIRECT("'"&amp;_xlfn.CONCAT("alpha ",AU$2)&amp;"'!"&amp;_xlfn.CONCAT("B",$D120)):INDIRECT("'"&amp;_xlfn.CONCAT("alpha ",AU$2)&amp;"'!"&amp;_xlfn.CONCAT("AA",$D120)))</f>
        <v>20</v>
      </c>
      <c r="AV38" s="136" cm="1">
        <f t="array" aca="1" ref="AV38" ca="1">RANK(INDIRECT("'"&amp;_xlfn.CONCAT("alpha ",AV$2)&amp;"'!"&amp;_xlfn.CONCAT(AV$84,$D120)),INDIRECT("'"&amp;_xlfn.CONCAT("alpha ",AV$2)&amp;"'!"&amp;_xlfn.CONCAT("B",$D120)):INDIRECT("'"&amp;_xlfn.CONCAT("alpha ",AV$2)&amp;"'!"&amp;_xlfn.CONCAT("AA",$D120)))</f>
        <v>2</v>
      </c>
      <c r="AW38" s="125" cm="1">
        <f t="array" aca="1" ref="AW38" ca="1">RANK(INDIRECT("'"&amp;_xlfn.CONCAT("alpha ",AW$2)&amp;"'!"&amp;_xlfn.CONCAT(AW$84,$D120)),INDIRECT("'"&amp;_xlfn.CONCAT("alpha ",AW$2)&amp;"'!"&amp;_xlfn.CONCAT("B",$D120)):INDIRECT("'"&amp;_xlfn.CONCAT("alpha ",AW$2)&amp;"'!"&amp;_xlfn.CONCAT("AA",$D120)))</f>
        <v>4</v>
      </c>
      <c r="AX38" s="125" cm="1">
        <f t="array" aca="1" ref="AX38" ca="1">RANK(INDIRECT("'"&amp;_xlfn.CONCAT("alpha ",AX$2)&amp;"'!"&amp;_xlfn.CONCAT(AX$84,$D120)),INDIRECT("'"&amp;_xlfn.CONCAT("alpha ",AX$2)&amp;"'!"&amp;_xlfn.CONCAT("B",$D120)):INDIRECT("'"&amp;_xlfn.CONCAT("alpha ",AX$2)&amp;"'!"&amp;_xlfn.CONCAT("AA",$D120)))</f>
        <v>3</v>
      </c>
      <c r="AY38" s="143" cm="1">
        <f t="array" aca="1" ref="AY38" ca="1">RANK(INDIRECT("'"&amp;_xlfn.CONCAT("alpha ",AY$2)&amp;"'!"&amp;_xlfn.CONCAT(AY$84,$D120)),INDIRECT("'"&amp;_xlfn.CONCAT("alpha ",AY$2)&amp;"'!"&amp;_xlfn.CONCAT("B",$D120)):INDIRECT("'"&amp;_xlfn.CONCAT("alpha ",AY$2)&amp;"'!"&amp;_xlfn.CONCAT("AA",$D120)))</f>
        <v>23</v>
      </c>
      <c r="AZ38" s="136" cm="1">
        <f t="array" aca="1" ref="AZ38" ca="1">RANK(INDIRECT("'"&amp;_xlfn.CONCAT("alpha ",AZ$2)&amp;"'!"&amp;_xlfn.CONCAT(AZ$84,$D120)),INDIRECT("'"&amp;_xlfn.CONCAT("alpha ",AZ$2)&amp;"'!"&amp;_xlfn.CONCAT("B",$D120)):INDIRECT("'"&amp;_xlfn.CONCAT("alpha ",AZ$2)&amp;"'!"&amp;_xlfn.CONCAT("AA",$D120)))</f>
        <v>7</v>
      </c>
      <c r="BA38" s="125" cm="1">
        <f t="array" aca="1" ref="BA38" ca="1">RANK(INDIRECT("'"&amp;_xlfn.CONCAT("alpha ",BA$2)&amp;"'!"&amp;_xlfn.CONCAT(BA$84,$D120)),INDIRECT("'"&amp;_xlfn.CONCAT("alpha ",BA$2)&amp;"'!"&amp;_xlfn.CONCAT("B",$D120)):INDIRECT("'"&amp;_xlfn.CONCAT("alpha ",BA$2)&amp;"'!"&amp;_xlfn.CONCAT("AA",$D120)))</f>
        <v>8</v>
      </c>
      <c r="BB38" s="125" cm="1">
        <f t="array" aca="1" ref="BB38" ca="1">RANK(INDIRECT("'"&amp;_xlfn.CONCAT("alpha ",BB$2)&amp;"'!"&amp;_xlfn.CONCAT(BB$84,$D120)),INDIRECT("'"&amp;_xlfn.CONCAT("alpha ",BB$2)&amp;"'!"&amp;_xlfn.CONCAT("B",$D120)):INDIRECT("'"&amp;_xlfn.CONCAT("alpha ",BB$2)&amp;"'!"&amp;_xlfn.CONCAT("AA",$D120)))</f>
        <v>3</v>
      </c>
      <c r="BC38" s="143" cm="1">
        <f t="array" aca="1" ref="BC38" ca="1">RANK(INDIRECT("'"&amp;_xlfn.CONCAT("alpha ",BC$2)&amp;"'!"&amp;_xlfn.CONCAT(BC$84,$D120)),INDIRECT("'"&amp;_xlfn.CONCAT("alpha ",BC$2)&amp;"'!"&amp;_xlfn.CONCAT("B",$D120)):INDIRECT("'"&amp;_xlfn.CONCAT("alpha ",BC$2)&amp;"'!"&amp;_xlfn.CONCAT("AA",$D120)))</f>
        <v>3</v>
      </c>
      <c r="BD38" s="136" cm="1">
        <f t="array" aca="1" ref="BD38" ca="1">RANK(INDIRECT("'"&amp;_xlfn.CONCAT("alpha ",BD$2)&amp;"'!"&amp;_xlfn.CONCAT(BD$84,$D120)),INDIRECT("'"&amp;_xlfn.CONCAT("alpha ",BD$2)&amp;"'!"&amp;_xlfn.CONCAT("B",$D120)):INDIRECT("'"&amp;_xlfn.CONCAT("alpha ",BD$2)&amp;"'!"&amp;_xlfn.CONCAT("AA",$D120)))</f>
        <v>6</v>
      </c>
      <c r="BE38" s="125" cm="1">
        <f t="array" aca="1" ref="BE38" ca="1">RANK(INDIRECT("'"&amp;_xlfn.CONCAT("alpha ",BE$2)&amp;"'!"&amp;_xlfn.CONCAT(BE$84,$D120)),INDIRECT("'"&amp;_xlfn.CONCAT("alpha ",BE$2)&amp;"'!"&amp;_xlfn.CONCAT("B",$D120)):INDIRECT("'"&amp;_xlfn.CONCAT("alpha ",BE$2)&amp;"'!"&amp;_xlfn.CONCAT("AA",$D120)))</f>
        <v>7</v>
      </c>
      <c r="BF38" s="125" cm="1">
        <f t="array" aca="1" ref="BF38" ca="1">RANK(INDIRECT("'"&amp;_xlfn.CONCAT("alpha ",BF$2)&amp;"'!"&amp;_xlfn.CONCAT(BF$84,$D120)),INDIRECT("'"&amp;_xlfn.CONCAT("alpha ",BF$2)&amp;"'!"&amp;_xlfn.CONCAT("B",$D120)):INDIRECT("'"&amp;_xlfn.CONCAT("alpha ",BF$2)&amp;"'!"&amp;_xlfn.CONCAT("AA",$D120)))</f>
        <v>2</v>
      </c>
      <c r="BG38" s="143" cm="1">
        <f t="array" aca="1" ref="BG38" ca="1">RANK(INDIRECT("'"&amp;_xlfn.CONCAT("alpha ",BG$2)&amp;"'!"&amp;_xlfn.CONCAT(BG$84,$D120)),INDIRECT("'"&amp;_xlfn.CONCAT("alpha ",BG$2)&amp;"'!"&amp;_xlfn.CONCAT("B",$D120)):INDIRECT("'"&amp;_xlfn.CONCAT("alpha ",BG$2)&amp;"'!"&amp;_xlfn.CONCAT("AA",$D120)))</f>
        <v>2</v>
      </c>
      <c r="BH38" s="136" cm="1">
        <f t="array" aca="1" ref="BH38" ca="1">RANK(INDIRECT("'"&amp;_xlfn.CONCAT("alpha ",BH$2)&amp;"'!"&amp;_xlfn.CONCAT(BH$84,$D120)),INDIRECT("'"&amp;_xlfn.CONCAT("alpha ",BH$2)&amp;"'!"&amp;_xlfn.CONCAT("B",$D120)):INDIRECT("'"&amp;_xlfn.CONCAT("alpha ",BH$2)&amp;"'!"&amp;_xlfn.CONCAT("AA",$D120)))</f>
        <v>2</v>
      </c>
      <c r="BI38" s="125" cm="1">
        <f t="array" aca="1" ref="BI38" ca="1">RANK(INDIRECT("'"&amp;_xlfn.CONCAT("alpha ",BI$2)&amp;"'!"&amp;_xlfn.CONCAT(BI$84,$D120)),INDIRECT("'"&amp;_xlfn.CONCAT("alpha ",BI$2)&amp;"'!"&amp;_xlfn.CONCAT("B",$D120)):INDIRECT("'"&amp;_xlfn.CONCAT("alpha ",BI$2)&amp;"'!"&amp;_xlfn.CONCAT("AA",$D120)))</f>
        <v>4</v>
      </c>
      <c r="BJ38" s="125" cm="1">
        <f t="array" aca="1" ref="BJ38" ca="1">RANK(INDIRECT("'"&amp;_xlfn.CONCAT("alpha ",BJ$2)&amp;"'!"&amp;_xlfn.CONCAT(BJ$84,$D120)),INDIRECT("'"&amp;_xlfn.CONCAT("alpha ",BJ$2)&amp;"'!"&amp;_xlfn.CONCAT("B",$D120)):INDIRECT("'"&amp;_xlfn.CONCAT("alpha ",BJ$2)&amp;"'!"&amp;_xlfn.CONCAT("AA",$D120)))</f>
        <v>1</v>
      </c>
      <c r="BK38" s="143" cm="1">
        <f t="array" aca="1" ref="BK38" ca="1">RANK(INDIRECT("'"&amp;_xlfn.CONCAT("alpha ",BK$2)&amp;"'!"&amp;_xlfn.CONCAT(BK$84,$D120)),INDIRECT("'"&amp;_xlfn.CONCAT("alpha ",BK$2)&amp;"'!"&amp;_xlfn.CONCAT("B",$D120)):INDIRECT("'"&amp;_xlfn.CONCAT("alpha ",BK$2)&amp;"'!"&amp;_xlfn.CONCAT("AA",$D120)))</f>
        <v>1</v>
      </c>
      <c r="BL38" s="136" cm="1">
        <f t="array" aca="1" ref="BL38" ca="1">RANK(INDIRECT("'"&amp;_xlfn.CONCAT("alpha ",BL$2)&amp;"'!"&amp;_xlfn.CONCAT(BL$84,$D120)),INDIRECT("'"&amp;_xlfn.CONCAT("alpha ",BL$2)&amp;"'!"&amp;_xlfn.CONCAT("B",$D120)):INDIRECT("'"&amp;_xlfn.CONCAT("alpha ",BL$2)&amp;"'!"&amp;_xlfn.CONCAT("AA",$D120)))</f>
        <v>9</v>
      </c>
      <c r="BM38" s="125" cm="1">
        <f t="array" aca="1" ref="BM38" ca="1">RANK(INDIRECT("'"&amp;_xlfn.CONCAT("alpha ",BM$2)&amp;"'!"&amp;_xlfn.CONCAT(BM$84,$D120)),INDIRECT("'"&amp;_xlfn.CONCAT("alpha ",BM$2)&amp;"'!"&amp;_xlfn.CONCAT("B",$D120)):INDIRECT("'"&amp;_xlfn.CONCAT("alpha ",BM$2)&amp;"'!"&amp;_xlfn.CONCAT("AA",$D120)))</f>
        <v>3</v>
      </c>
      <c r="BN38" s="125" cm="1">
        <f t="array" aca="1" ref="BN38" ca="1">RANK(INDIRECT("'"&amp;_xlfn.CONCAT("alpha ",BN$2)&amp;"'!"&amp;_xlfn.CONCAT(BN$84,$D120)),INDIRECT("'"&amp;_xlfn.CONCAT("alpha ",BN$2)&amp;"'!"&amp;_xlfn.CONCAT("B",$D120)):INDIRECT("'"&amp;_xlfn.CONCAT("alpha ",BN$2)&amp;"'!"&amp;_xlfn.CONCAT("AA",$D120)))</f>
        <v>3</v>
      </c>
      <c r="BO38" s="143" cm="1">
        <f t="array" aca="1" ref="BO38" ca="1">RANK(INDIRECT("'"&amp;_xlfn.CONCAT("alpha ",BO$2)&amp;"'!"&amp;_xlfn.CONCAT(BO$84,$D120)),INDIRECT("'"&amp;_xlfn.CONCAT("alpha ",BO$2)&amp;"'!"&amp;_xlfn.CONCAT("B",$D120)):INDIRECT("'"&amp;_xlfn.CONCAT("alpha ",BO$2)&amp;"'!"&amp;_xlfn.CONCAT("AA",$D120)))</f>
        <v>21</v>
      </c>
      <c r="BP38" s="136" cm="1">
        <f t="array" aca="1" ref="BP38" ca="1">RANK(INDIRECT("'"&amp;_xlfn.CONCAT("alpha ",BP$2)&amp;"'!"&amp;_xlfn.CONCAT(BP$84,$D120)),INDIRECT("'"&amp;_xlfn.CONCAT("alpha ",BP$2)&amp;"'!"&amp;_xlfn.CONCAT("B",$D120)):INDIRECT("'"&amp;_xlfn.CONCAT("alpha ",BP$2)&amp;"'!"&amp;_xlfn.CONCAT("AA",$D120)))</f>
        <v>4</v>
      </c>
      <c r="BQ38" s="125" cm="1">
        <f t="array" aca="1" ref="BQ38" ca="1">RANK(INDIRECT("'"&amp;_xlfn.CONCAT("alpha ",BQ$2)&amp;"'!"&amp;_xlfn.CONCAT(BQ$84,$D120)),INDIRECT("'"&amp;_xlfn.CONCAT("alpha ",BQ$2)&amp;"'!"&amp;_xlfn.CONCAT("B",$D120)):INDIRECT("'"&amp;_xlfn.CONCAT("alpha ",BQ$2)&amp;"'!"&amp;_xlfn.CONCAT("AA",$D120)))</f>
        <v>2</v>
      </c>
      <c r="BR38" s="125" cm="1">
        <f t="array" aca="1" ref="BR38" ca="1">RANK(INDIRECT("'"&amp;_xlfn.CONCAT("alpha ",BR$2)&amp;"'!"&amp;_xlfn.CONCAT(BR$84,$D120)),INDIRECT("'"&amp;_xlfn.CONCAT("alpha ",BR$2)&amp;"'!"&amp;_xlfn.CONCAT("B",$D120)):INDIRECT("'"&amp;_xlfn.CONCAT("alpha ",BR$2)&amp;"'!"&amp;_xlfn.CONCAT("AA",$D120)))</f>
        <v>3</v>
      </c>
      <c r="BS38" s="143" cm="1">
        <f t="array" aca="1" ref="BS38" ca="1">RANK(INDIRECT("'"&amp;_xlfn.CONCAT("alpha ",BS$2)&amp;"'!"&amp;_xlfn.CONCAT(BS$84,$D120)),INDIRECT("'"&amp;_xlfn.CONCAT("alpha ",BS$2)&amp;"'!"&amp;_xlfn.CONCAT("B",$D120)):INDIRECT("'"&amp;_xlfn.CONCAT("alpha ",BS$2)&amp;"'!"&amp;_xlfn.CONCAT("AA",$D120)))</f>
        <v>4</v>
      </c>
      <c r="BT38" s="136" cm="1">
        <f t="array" aca="1" ref="BT38" ca="1">RANK(INDIRECT("'"&amp;_xlfn.CONCAT("alpha ",BT$2)&amp;"'!"&amp;_xlfn.CONCAT(BT$84,$D120)),INDIRECT("'"&amp;_xlfn.CONCAT("alpha ",BT$2)&amp;"'!"&amp;_xlfn.CONCAT("B",$D120)):INDIRECT("'"&amp;_xlfn.CONCAT("alpha ",BT$2)&amp;"'!"&amp;_xlfn.CONCAT("AA",$D120)))</f>
        <v>1</v>
      </c>
      <c r="BU38" s="125" cm="1">
        <f t="array" aca="1" ref="BU38" ca="1">RANK(INDIRECT("'"&amp;_xlfn.CONCAT("alpha ",BU$2)&amp;"'!"&amp;_xlfn.CONCAT(BU$84,$D120)),INDIRECT("'"&amp;_xlfn.CONCAT("alpha ",BU$2)&amp;"'!"&amp;_xlfn.CONCAT("B",$D120)):INDIRECT("'"&amp;_xlfn.CONCAT("alpha ",BU$2)&amp;"'!"&amp;_xlfn.CONCAT("AA",$D120)))</f>
        <v>1</v>
      </c>
      <c r="BV38" s="125" cm="1">
        <f t="array" aca="1" ref="BV38" ca="1">RANK(INDIRECT("'"&amp;_xlfn.CONCAT("alpha ",BV$2)&amp;"'!"&amp;_xlfn.CONCAT(BV$84,$D120)),INDIRECT("'"&amp;_xlfn.CONCAT("alpha ",BV$2)&amp;"'!"&amp;_xlfn.CONCAT("B",$D120)):INDIRECT("'"&amp;_xlfn.CONCAT("alpha ",BV$2)&amp;"'!"&amp;_xlfn.CONCAT("AA",$D120)))</f>
        <v>3</v>
      </c>
      <c r="BW38" s="143" cm="1">
        <f t="array" aca="1" ref="BW38" ca="1">RANK(INDIRECT("'"&amp;_xlfn.CONCAT("alpha ",BW$2)&amp;"'!"&amp;_xlfn.CONCAT(BW$84,$D120)),INDIRECT("'"&amp;_xlfn.CONCAT("alpha ",BW$2)&amp;"'!"&amp;_xlfn.CONCAT("B",$D120)):INDIRECT("'"&amp;_xlfn.CONCAT("alpha ",BW$2)&amp;"'!"&amp;_xlfn.CONCAT("AA",$D120)))</f>
        <v>15</v>
      </c>
      <c r="BX38" s="136" cm="1">
        <f t="array" aca="1" ref="BX38" ca="1">RANK(INDIRECT("'"&amp;_xlfn.CONCAT("alpha ",BX$2)&amp;"'!"&amp;_xlfn.CONCAT(BX$84,$D120)),INDIRECT("'"&amp;_xlfn.CONCAT("alpha ",BX$2)&amp;"'!"&amp;_xlfn.CONCAT("B",$D120)):INDIRECT("'"&amp;_xlfn.CONCAT("alpha ",BX$2)&amp;"'!"&amp;_xlfn.CONCAT("AA",$D120)))</f>
        <v>12</v>
      </c>
      <c r="BY38" s="125" cm="1">
        <f t="array" aca="1" ref="BY38" ca="1">RANK(INDIRECT("'"&amp;_xlfn.CONCAT("alpha ",BY$2)&amp;"'!"&amp;_xlfn.CONCAT(BY$84,$D120)),INDIRECT("'"&amp;_xlfn.CONCAT("alpha ",BY$2)&amp;"'!"&amp;_xlfn.CONCAT("B",$D120)):INDIRECT("'"&amp;_xlfn.CONCAT("alpha ",BY$2)&amp;"'!"&amp;_xlfn.CONCAT("AA",$D120)))</f>
        <v>17</v>
      </c>
      <c r="BZ38" s="125" cm="1">
        <f t="array" aca="1" ref="BZ38" ca="1">RANK(INDIRECT("'"&amp;_xlfn.CONCAT("alpha ",BZ$2)&amp;"'!"&amp;_xlfn.CONCAT(BZ$84,$D120)),INDIRECT("'"&amp;_xlfn.CONCAT("alpha ",BZ$2)&amp;"'!"&amp;_xlfn.CONCAT("B",$D120)):INDIRECT("'"&amp;_xlfn.CONCAT("alpha ",BZ$2)&amp;"'!"&amp;_xlfn.CONCAT("AA",$D120)))</f>
        <v>3</v>
      </c>
      <c r="CA38" s="143" cm="1">
        <f t="array" aca="1" ref="CA38" ca="1">RANK(INDIRECT("'"&amp;_xlfn.CONCAT("alpha ",CA$2)&amp;"'!"&amp;_xlfn.CONCAT(CA$84,$D120)),INDIRECT("'"&amp;_xlfn.CONCAT("alpha ",CA$2)&amp;"'!"&amp;_xlfn.CONCAT("B",$D120)):INDIRECT("'"&amp;_xlfn.CONCAT("alpha ",CA$2)&amp;"'!"&amp;_xlfn.CONCAT("AA",$D120)))</f>
        <v>24</v>
      </c>
      <c r="CB38" s="136" cm="1">
        <f t="array" aca="1" ref="CB38" ca="1">RANK(INDIRECT("'"&amp;_xlfn.CONCAT("alpha ",CB$2)&amp;"'!"&amp;_xlfn.CONCAT(CB$84,$D120)),INDIRECT("'"&amp;_xlfn.CONCAT("alpha ",CB$2)&amp;"'!"&amp;_xlfn.CONCAT("B",$D120)):INDIRECT("'"&amp;_xlfn.CONCAT("alpha ",CB$2)&amp;"'!"&amp;_xlfn.CONCAT("AA",$D120)))</f>
        <v>15</v>
      </c>
      <c r="CC38" s="125" cm="1">
        <f t="array" aca="1" ref="CC38" ca="1">RANK(INDIRECT("'"&amp;_xlfn.CONCAT("alpha ",CC$2)&amp;"'!"&amp;_xlfn.CONCAT(CC$84,$D120)),INDIRECT("'"&amp;_xlfn.CONCAT("alpha ",CC$2)&amp;"'!"&amp;_xlfn.CONCAT("B",$D120)):INDIRECT("'"&amp;_xlfn.CONCAT("alpha ",CC$2)&amp;"'!"&amp;_xlfn.CONCAT("AA",$D120)))</f>
        <v>12</v>
      </c>
      <c r="CD38" s="125" cm="1">
        <f t="array" aca="1" ref="CD38" ca="1">RANK(INDIRECT("'"&amp;_xlfn.CONCAT("alpha ",CD$2)&amp;"'!"&amp;_xlfn.CONCAT(CD$84,$D120)),INDIRECT("'"&amp;_xlfn.CONCAT("alpha ",CD$2)&amp;"'!"&amp;_xlfn.CONCAT("B",$D120)):INDIRECT("'"&amp;_xlfn.CONCAT("alpha ",CD$2)&amp;"'!"&amp;_xlfn.CONCAT("AA",$D120)))</f>
        <v>3</v>
      </c>
      <c r="CE38" s="143" cm="1">
        <f t="array" aca="1" ref="CE38" ca="1">RANK(INDIRECT("'"&amp;_xlfn.CONCAT("alpha ",CE$2)&amp;"'!"&amp;_xlfn.CONCAT(CE$84,$D120)),INDIRECT("'"&amp;_xlfn.CONCAT("alpha ",CE$2)&amp;"'!"&amp;_xlfn.CONCAT("B",$D120)):INDIRECT("'"&amp;_xlfn.CONCAT("alpha ",CE$2)&amp;"'!"&amp;_xlfn.CONCAT("AA",$D120)))</f>
        <v>14</v>
      </c>
      <c r="CF38" s="136" cm="1">
        <f t="array" aca="1" ref="CF38" ca="1">RANK(INDIRECT("'"&amp;_xlfn.CONCAT("alpha ",CF$2)&amp;"'!"&amp;_xlfn.CONCAT(CF$84,$D120)),INDIRECT("'"&amp;_xlfn.CONCAT("alpha ",CF$2)&amp;"'!"&amp;_xlfn.CONCAT("B",$D120)):INDIRECT("'"&amp;_xlfn.CONCAT("alpha ",CF$2)&amp;"'!"&amp;_xlfn.CONCAT("AA",$D120)))</f>
        <v>14</v>
      </c>
      <c r="CG38" s="125" cm="1">
        <f t="array" aca="1" ref="CG38" ca="1">RANK(INDIRECT("'"&amp;_xlfn.CONCAT("alpha ",CG$2)&amp;"'!"&amp;_xlfn.CONCAT(CG$84,$D120)),INDIRECT("'"&amp;_xlfn.CONCAT("alpha ",CG$2)&amp;"'!"&amp;_xlfn.CONCAT("B",$D120)):INDIRECT("'"&amp;_xlfn.CONCAT("alpha ",CG$2)&amp;"'!"&amp;_xlfn.CONCAT("AA",$D120)))</f>
        <v>14</v>
      </c>
      <c r="CH38" s="125" cm="1">
        <f t="array" aca="1" ref="CH38" ca="1">RANK(INDIRECT("'"&amp;_xlfn.CONCAT("alpha ",CH$2)&amp;"'!"&amp;_xlfn.CONCAT(CH$84,$D120)),INDIRECT("'"&amp;_xlfn.CONCAT("alpha ",CH$2)&amp;"'!"&amp;_xlfn.CONCAT("B",$D120)):INDIRECT("'"&amp;_xlfn.CONCAT("alpha ",CH$2)&amp;"'!"&amp;_xlfn.CONCAT("AA",$D120)))</f>
        <v>3</v>
      </c>
      <c r="CI38" s="143" cm="1">
        <f t="array" aca="1" ref="CI38" ca="1">RANK(INDIRECT("'"&amp;_xlfn.CONCAT("alpha ",CI$2)&amp;"'!"&amp;_xlfn.CONCAT(CI$84,$D120)),INDIRECT("'"&amp;_xlfn.CONCAT("alpha ",CI$2)&amp;"'!"&amp;_xlfn.CONCAT("B",$D120)):INDIRECT("'"&amp;_xlfn.CONCAT("alpha ",CI$2)&amp;"'!"&amp;_xlfn.CONCAT("AA",$D120)))</f>
        <v>26</v>
      </c>
      <c r="CJ38" s="136" cm="1">
        <f t="array" aca="1" ref="CJ38" ca="1">RANK(INDIRECT("'"&amp;_xlfn.CONCAT("alpha ",CJ$2)&amp;"'!"&amp;_xlfn.CONCAT(CJ$84,$D120)),INDIRECT("'"&amp;_xlfn.CONCAT("alpha ",CJ$2)&amp;"'!"&amp;_xlfn.CONCAT("B",$D120)):INDIRECT("'"&amp;_xlfn.CONCAT("alpha ",CJ$2)&amp;"'!"&amp;_xlfn.CONCAT("AA",$D120)))</f>
        <v>12</v>
      </c>
      <c r="CK38" s="125" cm="1">
        <f t="array" aca="1" ref="CK38" ca="1">RANK(INDIRECT("'"&amp;_xlfn.CONCAT("alpha ",CK$2)&amp;"'!"&amp;_xlfn.CONCAT(CK$84,$D120)),INDIRECT("'"&amp;_xlfn.CONCAT("alpha ",CK$2)&amp;"'!"&amp;_xlfn.CONCAT("B",$D120)):INDIRECT("'"&amp;_xlfn.CONCAT("alpha ",CK$2)&amp;"'!"&amp;_xlfn.CONCAT("AA",$D120)))</f>
        <v>16</v>
      </c>
      <c r="CL38" s="125" cm="1">
        <f t="array" aca="1" ref="CL38" ca="1">RANK(INDIRECT("'"&amp;_xlfn.CONCAT("alpha ",CL$2)&amp;"'!"&amp;_xlfn.CONCAT(CL$84,$D120)),INDIRECT("'"&amp;_xlfn.CONCAT("alpha ",CL$2)&amp;"'!"&amp;_xlfn.CONCAT("B",$D120)):INDIRECT("'"&amp;_xlfn.CONCAT("alpha ",CL$2)&amp;"'!"&amp;_xlfn.CONCAT("AA",$D120)))</f>
        <v>3</v>
      </c>
      <c r="CM38" s="143" cm="1">
        <f t="array" aca="1" ref="CM38" ca="1">RANK(INDIRECT("'"&amp;_xlfn.CONCAT("alpha ",CM$2)&amp;"'!"&amp;_xlfn.CONCAT(CM$84,$D120)),INDIRECT("'"&amp;_xlfn.CONCAT("alpha ",CM$2)&amp;"'!"&amp;_xlfn.CONCAT("B",$D120)):INDIRECT("'"&amp;_xlfn.CONCAT("alpha ",CM$2)&amp;"'!"&amp;_xlfn.CONCAT("AA",$D120)))</f>
        <v>7</v>
      </c>
      <c r="CN38" s="136" cm="1">
        <f t="array" aca="1" ref="CN38" ca="1">RANK(INDIRECT("'"&amp;_xlfn.CONCAT("alpha ",CN$2)&amp;"'!"&amp;_xlfn.CONCAT(CN$84,$D120)),INDIRECT("'"&amp;_xlfn.CONCAT("alpha ",CN$2)&amp;"'!"&amp;_xlfn.CONCAT("B",$D120)):INDIRECT("'"&amp;_xlfn.CONCAT("alpha ",CN$2)&amp;"'!"&amp;_xlfn.CONCAT("AA",$D120)))</f>
        <v>16</v>
      </c>
      <c r="CO38" s="125" cm="1">
        <f t="array" aca="1" ref="CO38" ca="1">RANK(INDIRECT("'"&amp;_xlfn.CONCAT("alpha ",CO$2)&amp;"'!"&amp;_xlfn.CONCAT(CO$84,$D120)),INDIRECT("'"&amp;_xlfn.CONCAT("alpha ",CO$2)&amp;"'!"&amp;_xlfn.CONCAT("B",$D120)):INDIRECT("'"&amp;_xlfn.CONCAT("alpha ",CO$2)&amp;"'!"&amp;_xlfn.CONCAT("AA",$D120)))</f>
        <v>11</v>
      </c>
      <c r="CP38" s="125" cm="1">
        <f t="array" aca="1" ref="CP38" ca="1">RANK(INDIRECT("'"&amp;_xlfn.CONCAT("alpha ",CP$2)&amp;"'!"&amp;_xlfn.CONCAT(CP$84,$D120)),INDIRECT("'"&amp;_xlfn.CONCAT("alpha ",CP$2)&amp;"'!"&amp;_xlfn.CONCAT("B",$D120)):INDIRECT("'"&amp;_xlfn.CONCAT("alpha ",CP$2)&amp;"'!"&amp;_xlfn.CONCAT("AA",$D120)))</f>
        <v>3</v>
      </c>
      <c r="CQ38" s="134" cm="1">
        <f t="array" aca="1" ref="CQ38" ca="1">RANK(INDIRECT("'"&amp;_xlfn.CONCAT("alpha ",CQ$2)&amp;"'!"&amp;_xlfn.CONCAT(CQ$84,$D120)),INDIRECT("'"&amp;_xlfn.CONCAT("alpha ",CQ$2)&amp;"'!"&amp;_xlfn.CONCAT("B",$D120)):INDIRECT("'"&amp;_xlfn.CONCAT("alpha ",CQ$2)&amp;"'!"&amp;_xlfn.CONCAT("AA",$D120)))</f>
        <v>6</v>
      </c>
      <c r="CR38" s="142" cm="1">
        <f t="array" aca="1" ref="CR38" ca="1">RANK(INDIRECT("'"&amp;_xlfn.CONCAT("alpha ",CR$2)&amp;"'!"&amp;_xlfn.CONCAT(CR$84,$D120)),INDIRECT("'"&amp;_xlfn.CONCAT("alpha ",CR$2)&amp;"'!"&amp;_xlfn.CONCAT("B",$D120)):INDIRECT("'"&amp;_xlfn.CONCAT("alpha ",CR$2)&amp;"'!"&amp;_xlfn.CONCAT("AA",$D120)))</f>
        <v>17</v>
      </c>
      <c r="CS38" s="125" cm="1">
        <f t="array" aca="1" ref="CS38" ca="1">RANK(INDIRECT("'"&amp;_xlfn.CONCAT("alpha ",CS$2)&amp;"'!"&amp;_xlfn.CONCAT(CS$84,$D120)),INDIRECT("'"&amp;_xlfn.CONCAT("alpha ",CS$2)&amp;"'!"&amp;_xlfn.CONCAT("B",$D120)):INDIRECT("'"&amp;_xlfn.CONCAT("alpha ",CS$2)&amp;"'!"&amp;_xlfn.CONCAT("AA",$D120)))</f>
        <v>15</v>
      </c>
      <c r="CT38" s="125" cm="1">
        <f t="array" aca="1" ref="CT38" ca="1">RANK(INDIRECT("'"&amp;_xlfn.CONCAT("alpha ",CT$2)&amp;"'!"&amp;_xlfn.CONCAT(CT$84,$D120)),INDIRECT("'"&amp;_xlfn.CONCAT("alpha ",CT$2)&amp;"'!"&amp;_xlfn.CONCAT("B",$D120)):INDIRECT("'"&amp;_xlfn.CONCAT("alpha ",CT$2)&amp;"'!"&amp;_xlfn.CONCAT("AA",$D120)))</f>
        <v>3</v>
      </c>
      <c r="CU38" s="143" cm="1">
        <f t="array" aca="1" ref="CU38" ca="1">RANK(INDIRECT("'"&amp;_xlfn.CONCAT("alpha ",CU$2)&amp;"'!"&amp;_xlfn.CONCAT(CU$84,$D120)),INDIRECT("'"&amp;_xlfn.CONCAT("alpha ",CU$2)&amp;"'!"&amp;_xlfn.CONCAT("B",$D120)):INDIRECT("'"&amp;_xlfn.CONCAT("alpha ",CU$2)&amp;"'!"&amp;_xlfn.CONCAT("AA",$D120)))</f>
        <v>8</v>
      </c>
      <c r="CV38" s="136" cm="1">
        <f t="array" aca="1" ref="CV38" ca="1">RANK(INDIRECT("'"&amp;_xlfn.CONCAT("alpha ",CV$2)&amp;"'!"&amp;_xlfn.CONCAT(CV$84,$D120)),INDIRECT("'"&amp;_xlfn.CONCAT("alpha ",CV$2)&amp;"'!"&amp;_xlfn.CONCAT("B",$D120)):INDIRECT("'"&amp;_xlfn.CONCAT("alpha ",CV$2)&amp;"'!"&amp;_xlfn.CONCAT("AA",$D120)))</f>
        <v>11</v>
      </c>
      <c r="CW38" s="125" cm="1">
        <f t="array" aca="1" ref="CW38" ca="1">RANK(INDIRECT("'"&amp;_xlfn.CONCAT("alpha ",CW$2)&amp;"'!"&amp;_xlfn.CONCAT(CW$84,$D120)),INDIRECT("'"&amp;_xlfn.CONCAT("alpha ",CW$2)&amp;"'!"&amp;_xlfn.CONCAT("B",$D120)):INDIRECT("'"&amp;_xlfn.CONCAT("alpha ",CW$2)&amp;"'!"&amp;_xlfn.CONCAT("AA",$D120)))</f>
        <v>13</v>
      </c>
      <c r="CX38" s="125" cm="1">
        <f t="array" aca="1" ref="CX38" ca="1">RANK(INDIRECT("'"&amp;_xlfn.CONCAT("alpha ",CX$2)&amp;"'!"&amp;_xlfn.CONCAT(CX$84,$D120)),INDIRECT("'"&amp;_xlfn.CONCAT("alpha ",CX$2)&amp;"'!"&amp;_xlfn.CONCAT("B",$D120)):INDIRECT("'"&amp;_xlfn.CONCAT("alpha ",CX$2)&amp;"'!"&amp;_xlfn.CONCAT("AA",$D120)))</f>
        <v>3</v>
      </c>
      <c r="CY38" s="143" cm="1">
        <f t="array" aca="1" ref="CY38" ca="1">RANK(INDIRECT("'"&amp;_xlfn.CONCAT("alpha ",CY$2)&amp;"'!"&amp;_xlfn.CONCAT(CY$84,$D120)),INDIRECT("'"&amp;_xlfn.CONCAT("alpha ",CY$2)&amp;"'!"&amp;_xlfn.CONCAT("B",$D120)):INDIRECT("'"&amp;_xlfn.CONCAT("alpha ",CY$2)&amp;"'!"&amp;_xlfn.CONCAT("AA",$D120)))</f>
        <v>12</v>
      </c>
      <c r="CZ38" s="136" cm="1">
        <f t="array" aca="1" ref="CZ38" ca="1">RANK(INDIRECT("'"&amp;_xlfn.CONCAT("alpha ",CZ$2)&amp;"'!"&amp;_xlfn.CONCAT(CZ$84,$D120)),INDIRECT("'"&amp;_xlfn.CONCAT("alpha ",CZ$2)&amp;"'!"&amp;_xlfn.CONCAT("B",$D120)):INDIRECT("'"&amp;_xlfn.CONCAT("alpha ",CZ$2)&amp;"'!"&amp;_xlfn.CONCAT("AA",$D120)))</f>
        <v>10</v>
      </c>
      <c r="DA38" s="148" cm="1">
        <f t="array" aca="1" ref="DA38" ca="1">RANK(INDIRECT("'"&amp;_xlfn.CONCAT("alpha ",DA$2)&amp;"'!"&amp;_xlfn.CONCAT(DA$84,$D120)),INDIRECT("'"&amp;_xlfn.CONCAT("alpha ",DA$2)&amp;"'!"&amp;_xlfn.CONCAT("B",$D120)):INDIRECT("'"&amp;_xlfn.CONCAT("alpha ",DA$2)&amp;"'!"&amp;_xlfn.CONCAT("AA",$D120)))</f>
        <v>10</v>
      </c>
      <c r="DB38" s="148" cm="1">
        <f t="array" aca="1" ref="DB38" ca="1">RANK(INDIRECT("'"&amp;_xlfn.CONCAT("alpha ",DB$2)&amp;"'!"&amp;_xlfn.CONCAT(DB$84,$D120)),INDIRECT("'"&amp;_xlfn.CONCAT("alpha ",DB$2)&amp;"'!"&amp;_xlfn.CONCAT("B",$D120)):INDIRECT("'"&amp;_xlfn.CONCAT("alpha ",DB$2)&amp;"'!"&amp;_xlfn.CONCAT("AA",$D120)))</f>
        <v>3</v>
      </c>
      <c r="DC38" s="149" cm="1">
        <f t="array" aca="1" ref="DC38" ca="1">RANK(INDIRECT("'"&amp;_xlfn.CONCAT("alpha ",DC$2)&amp;"'!"&amp;_xlfn.CONCAT(DC$84,$D120)),INDIRECT("'"&amp;_xlfn.CONCAT("alpha ",DC$2)&amp;"'!"&amp;_xlfn.CONCAT("B",$D120)):INDIRECT("'"&amp;_xlfn.CONCAT("alpha ",DC$2)&amp;"'!"&amp;_xlfn.CONCAT("AA",$D120)))</f>
        <v>5</v>
      </c>
    </row>
    <row r="39" spans="1:107" ht="90" customHeight="1" x14ac:dyDescent="0.25">
      <c r="A39" s="22" t="str">
        <f>formatting!C38</f>
        <v>Tube</v>
      </c>
      <c r="B39" s="23" t="str">
        <f>formatting!D38</f>
        <v>C2</v>
      </c>
      <c r="C39" s="134"/>
      <c r="D39" s="142" cm="1">
        <f t="array" aca="1" ref="D39" ca="1">RANK(INDIRECT("'"&amp;_xlfn.CONCAT("alpha ",D$2)&amp;"'!"&amp;_xlfn.CONCAT(D$84,$D121)),INDIRECT("'"&amp;_xlfn.CONCAT("alpha ",D$2)&amp;"'!"&amp;_xlfn.CONCAT("B",$D121)):INDIRECT("'"&amp;_xlfn.CONCAT("alpha ",D$2)&amp;"'!"&amp;_xlfn.CONCAT("AA",$D121)))</f>
        <v>13</v>
      </c>
      <c r="E39" s="136" cm="1">
        <f t="array" aca="1" ref="E39" ca="1">RANK(INDIRECT("'"&amp;_xlfn.CONCAT("alpha ",E$2)&amp;"'!"&amp;_xlfn.CONCAT(E$84,$D121)),INDIRECT("'"&amp;_xlfn.CONCAT("alpha ",E$2)&amp;"'!"&amp;_xlfn.CONCAT("B",$D121)):INDIRECT("'"&amp;_xlfn.CONCAT("alpha ",E$2)&amp;"'!"&amp;_xlfn.CONCAT("AA",$D121)))</f>
        <v>23</v>
      </c>
      <c r="F39" s="136" cm="1">
        <f t="array" aca="1" ref="F39" ca="1">RANK(INDIRECT("'"&amp;_xlfn.CONCAT("alpha ",F$2)&amp;"'!"&amp;_xlfn.CONCAT(F$84,$D121)),INDIRECT("'"&amp;_xlfn.CONCAT("alpha ",F$2)&amp;"'!"&amp;_xlfn.CONCAT("B",$D121)):INDIRECT("'"&amp;_xlfn.CONCAT("alpha ",F$2)&amp;"'!"&amp;_xlfn.CONCAT("AA",$D121)))</f>
        <v>1</v>
      </c>
      <c r="G39" s="154" cm="1">
        <f t="array" aca="1" ref="G39" ca="1">RANK(INDIRECT("'"&amp;_xlfn.CONCAT("alpha ",G$2)&amp;"'!"&amp;_xlfn.CONCAT(G$84,$D121)),INDIRECT("'"&amp;_xlfn.CONCAT("alpha ",G$2)&amp;"'!"&amp;_xlfn.CONCAT("B",$D121)):INDIRECT("'"&amp;_xlfn.CONCAT("alpha ",G$2)&amp;"'!"&amp;_xlfn.CONCAT("AA",$D121)))</f>
        <v>1</v>
      </c>
      <c r="H39" s="142" cm="1">
        <f t="array" aca="1" ref="H39" ca="1">RANK(INDIRECT("'"&amp;_xlfn.CONCAT("alpha ",H$2)&amp;"'!"&amp;_xlfn.CONCAT(H$84,$D121)),INDIRECT("'"&amp;_xlfn.CONCAT("alpha ",H$2)&amp;"'!"&amp;_xlfn.CONCAT("B",$D121)):INDIRECT("'"&amp;_xlfn.CONCAT("alpha ",H$2)&amp;"'!"&amp;_xlfn.CONCAT("AA",$D121)))</f>
        <v>9</v>
      </c>
      <c r="I39" s="125" cm="1">
        <f t="array" aca="1" ref="I39" ca="1">RANK(INDIRECT("'"&amp;_xlfn.CONCAT("alpha ",I$2)&amp;"'!"&amp;_xlfn.CONCAT(I$84,$D121)),INDIRECT("'"&amp;_xlfn.CONCAT("alpha ",I$2)&amp;"'!"&amp;_xlfn.CONCAT("B",$D121)):INDIRECT("'"&amp;_xlfn.CONCAT("alpha ",I$2)&amp;"'!"&amp;_xlfn.CONCAT("AA",$D121)))</f>
        <v>19</v>
      </c>
      <c r="J39" s="125" cm="1">
        <f t="array" aca="1" ref="J39" ca="1">RANK(INDIRECT("'"&amp;_xlfn.CONCAT("alpha ",J$2)&amp;"'!"&amp;_xlfn.CONCAT(J$84,$D121)),INDIRECT("'"&amp;_xlfn.CONCAT("alpha ",J$2)&amp;"'!"&amp;_xlfn.CONCAT("B",$D121)):INDIRECT("'"&amp;_xlfn.CONCAT("alpha ",J$2)&amp;"'!"&amp;_xlfn.CONCAT("AA",$D121)))</f>
        <v>1</v>
      </c>
      <c r="K39" s="143" cm="1">
        <f t="array" aca="1" ref="K39" ca="1">RANK(INDIRECT("'"&amp;_xlfn.CONCAT("alpha ",K$2)&amp;"'!"&amp;_xlfn.CONCAT(K$84,$D121)),INDIRECT("'"&amp;_xlfn.CONCAT("alpha ",K$2)&amp;"'!"&amp;_xlfn.CONCAT("B",$D121)):INDIRECT("'"&amp;_xlfn.CONCAT("alpha ",K$2)&amp;"'!"&amp;_xlfn.CONCAT("AA",$D121)))</f>
        <v>1</v>
      </c>
      <c r="L39" s="136" cm="1">
        <f t="array" aca="1" ref="L39" ca="1">RANK(INDIRECT("'"&amp;_xlfn.CONCAT("alpha ",L$2)&amp;"'!"&amp;_xlfn.CONCAT(L$84,$D121)),INDIRECT("'"&amp;_xlfn.CONCAT("alpha ",L$2)&amp;"'!"&amp;_xlfn.CONCAT("B",$D121)):INDIRECT("'"&amp;_xlfn.CONCAT("alpha ",L$2)&amp;"'!"&amp;_xlfn.CONCAT("AA",$D121)))</f>
        <v>1</v>
      </c>
      <c r="M39" s="125" cm="1">
        <f t="array" aca="1" ref="M39" ca="1">RANK(INDIRECT("'"&amp;_xlfn.CONCAT("alpha ",M$2)&amp;"'!"&amp;_xlfn.CONCAT(M$84,$D121)),INDIRECT("'"&amp;_xlfn.CONCAT("alpha ",M$2)&amp;"'!"&amp;_xlfn.CONCAT("B",$D121)):INDIRECT("'"&amp;_xlfn.CONCAT("alpha ",M$2)&amp;"'!"&amp;_xlfn.CONCAT("AA",$D121)))</f>
        <v>1</v>
      </c>
      <c r="N39" s="125" cm="1">
        <f t="array" aca="1" ref="N39" ca="1">RANK(INDIRECT("'"&amp;_xlfn.CONCAT("alpha ",N$2)&amp;"'!"&amp;_xlfn.CONCAT(N$84,$D121)),INDIRECT("'"&amp;_xlfn.CONCAT("alpha ",N$2)&amp;"'!"&amp;_xlfn.CONCAT("B",$D121)):INDIRECT("'"&amp;_xlfn.CONCAT("alpha ",N$2)&amp;"'!"&amp;_xlfn.CONCAT("AA",$D121)))</f>
        <v>1</v>
      </c>
      <c r="O39" s="143" cm="1">
        <f t="array" aca="1" ref="O39" ca="1">RANK(INDIRECT("'"&amp;_xlfn.CONCAT("alpha ",O$2)&amp;"'!"&amp;_xlfn.CONCAT(O$84,$D121)),INDIRECT("'"&amp;_xlfn.CONCAT("alpha ",O$2)&amp;"'!"&amp;_xlfn.CONCAT("B",$D121)):INDIRECT("'"&amp;_xlfn.CONCAT("alpha ",O$2)&amp;"'!"&amp;_xlfn.CONCAT("AA",$D121)))</f>
        <v>1</v>
      </c>
      <c r="P39" s="136" cm="1">
        <f t="array" aca="1" ref="P39" ca="1">RANK(INDIRECT("'"&amp;_xlfn.CONCAT("alpha ",P$2)&amp;"'!"&amp;_xlfn.CONCAT(P$84,$D121)),INDIRECT("'"&amp;_xlfn.CONCAT("alpha ",P$2)&amp;"'!"&amp;_xlfn.CONCAT("B",$D121)):INDIRECT("'"&amp;_xlfn.CONCAT("alpha ",P$2)&amp;"'!"&amp;_xlfn.CONCAT("AA",$D121)))</f>
        <v>13</v>
      </c>
      <c r="Q39" s="125" cm="1">
        <f t="array" aca="1" ref="Q39" ca="1">RANK(INDIRECT("'"&amp;_xlfn.CONCAT("alpha ",Q$2)&amp;"'!"&amp;_xlfn.CONCAT(Q$84,$D121)),INDIRECT("'"&amp;_xlfn.CONCAT("alpha ",Q$2)&amp;"'!"&amp;_xlfn.CONCAT("B",$D121)):INDIRECT("'"&amp;_xlfn.CONCAT("alpha ",Q$2)&amp;"'!"&amp;_xlfn.CONCAT("AA",$D121)))</f>
        <v>23</v>
      </c>
      <c r="R39" s="125" cm="1">
        <f t="array" aca="1" ref="R39" ca="1">RANK(INDIRECT("'"&amp;_xlfn.CONCAT("alpha ",R$2)&amp;"'!"&amp;_xlfn.CONCAT(R$84,$D121)),INDIRECT("'"&amp;_xlfn.CONCAT("alpha ",R$2)&amp;"'!"&amp;_xlfn.CONCAT("B",$D121)):INDIRECT("'"&amp;_xlfn.CONCAT("alpha ",R$2)&amp;"'!"&amp;_xlfn.CONCAT("AA",$D121)))</f>
        <v>1</v>
      </c>
      <c r="S39" s="143" cm="1">
        <f t="array" aca="1" ref="S39" ca="1">RANK(INDIRECT("'"&amp;_xlfn.CONCAT("alpha ",S$2)&amp;"'!"&amp;_xlfn.CONCAT(S$84,$D121)),INDIRECT("'"&amp;_xlfn.CONCAT("alpha ",S$2)&amp;"'!"&amp;_xlfn.CONCAT("B",$D121)):INDIRECT("'"&amp;_xlfn.CONCAT("alpha ",S$2)&amp;"'!"&amp;_xlfn.CONCAT("AA",$D121)))</f>
        <v>1</v>
      </c>
      <c r="T39" s="136" cm="1">
        <f t="array" aca="1" ref="T39" ca="1">RANK(INDIRECT("'"&amp;_xlfn.CONCAT("alpha ",T$2)&amp;"'!"&amp;_xlfn.CONCAT(T$84,$D121)),INDIRECT("'"&amp;_xlfn.CONCAT("alpha ",T$2)&amp;"'!"&amp;_xlfn.CONCAT("B",$D121)):INDIRECT("'"&amp;_xlfn.CONCAT("alpha ",T$2)&amp;"'!"&amp;_xlfn.CONCAT("AA",$D121)))</f>
        <v>9</v>
      </c>
      <c r="U39" s="125" cm="1">
        <f t="array" aca="1" ref="U39" ca="1">RANK(INDIRECT("'"&amp;_xlfn.CONCAT("alpha ",U$2)&amp;"'!"&amp;_xlfn.CONCAT(U$84,$D121)),INDIRECT("'"&amp;_xlfn.CONCAT("alpha ",U$2)&amp;"'!"&amp;_xlfn.CONCAT("B",$D121)):INDIRECT("'"&amp;_xlfn.CONCAT("alpha ",U$2)&amp;"'!"&amp;_xlfn.CONCAT("AA",$D121)))</f>
        <v>19</v>
      </c>
      <c r="V39" s="125" cm="1">
        <f t="array" aca="1" ref="V39" ca="1">RANK(INDIRECT("'"&amp;_xlfn.CONCAT("alpha ",V$2)&amp;"'!"&amp;_xlfn.CONCAT(V$84,$D121)),INDIRECT("'"&amp;_xlfn.CONCAT("alpha ",V$2)&amp;"'!"&amp;_xlfn.CONCAT("B",$D121)):INDIRECT("'"&amp;_xlfn.CONCAT("alpha ",V$2)&amp;"'!"&amp;_xlfn.CONCAT("AA",$D121)))</f>
        <v>1</v>
      </c>
      <c r="W39" s="143" cm="1">
        <f t="array" aca="1" ref="W39" ca="1">RANK(INDIRECT("'"&amp;_xlfn.CONCAT("alpha ",W$2)&amp;"'!"&amp;_xlfn.CONCAT(W$84,$D121)),INDIRECT("'"&amp;_xlfn.CONCAT("alpha ",W$2)&amp;"'!"&amp;_xlfn.CONCAT("B",$D121)):INDIRECT("'"&amp;_xlfn.CONCAT("alpha ",W$2)&amp;"'!"&amp;_xlfn.CONCAT("AA",$D121)))</f>
        <v>1</v>
      </c>
      <c r="X39" s="136" cm="1">
        <f t="array" aca="1" ref="X39" ca="1">RANK(INDIRECT("'"&amp;_xlfn.CONCAT("alpha ",X$2)&amp;"'!"&amp;_xlfn.CONCAT(X$84,$D121)),INDIRECT("'"&amp;_xlfn.CONCAT("alpha ",X$2)&amp;"'!"&amp;_xlfn.CONCAT("B",$D121)):INDIRECT("'"&amp;_xlfn.CONCAT("alpha ",X$2)&amp;"'!"&amp;_xlfn.CONCAT("AA",$D121)))</f>
        <v>1</v>
      </c>
      <c r="Y39" s="125" cm="1">
        <f t="array" aca="1" ref="Y39" ca="1">RANK(INDIRECT("'"&amp;_xlfn.CONCAT("alpha ",Y$2)&amp;"'!"&amp;_xlfn.CONCAT(Y$84,$D121)),INDIRECT("'"&amp;_xlfn.CONCAT("alpha ",Y$2)&amp;"'!"&amp;_xlfn.CONCAT("B",$D121)):INDIRECT("'"&amp;_xlfn.CONCAT("alpha ",Y$2)&amp;"'!"&amp;_xlfn.CONCAT("AA",$D121)))</f>
        <v>1</v>
      </c>
      <c r="Z39" s="125" cm="1">
        <f t="array" aca="1" ref="Z39" ca="1">RANK(INDIRECT("'"&amp;_xlfn.CONCAT("alpha ",Z$2)&amp;"'!"&amp;_xlfn.CONCAT(Z$84,$D121)),INDIRECT("'"&amp;_xlfn.CONCAT("alpha ",Z$2)&amp;"'!"&amp;_xlfn.CONCAT("B",$D121)):INDIRECT("'"&amp;_xlfn.CONCAT("alpha ",Z$2)&amp;"'!"&amp;_xlfn.CONCAT("AA",$D121)))</f>
        <v>1</v>
      </c>
      <c r="AA39" s="143" cm="1">
        <f t="array" aca="1" ref="AA39" ca="1">RANK(INDIRECT("'"&amp;_xlfn.CONCAT("alpha ",AA$2)&amp;"'!"&amp;_xlfn.CONCAT(AA$84,$D121)),INDIRECT("'"&amp;_xlfn.CONCAT("alpha ",AA$2)&amp;"'!"&amp;_xlfn.CONCAT("B",$D121)):INDIRECT("'"&amp;_xlfn.CONCAT("alpha ",AA$2)&amp;"'!"&amp;_xlfn.CONCAT("AA",$D121)))</f>
        <v>1</v>
      </c>
      <c r="AB39" s="136" cm="1">
        <f t="array" aca="1" ref="AB39" ca="1">RANK(INDIRECT("'"&amp;_xlfn.CONCAT("alpha ",AB$2)&amp;"'!"&amp;_xlfn.CONCAT(AB$84,$D121)),INDIRECT("'"&amp;_xlfn.CONCAT("alpha ",AB$2)&amp;"'!"&amp;_xlfn.CONCAT("B",$D121)):INDIRECT("'"&amp;_xlfn.CONCAT("alpha ",AB$2)&amp;"'!"&amp;_xlfn.CONCAT("AA",$D121)))</f>
        <v>21</v>
      </c>
      <c r="AC39" s="125" cm="1">
        <f t="array" aca="1" ref="AC39" ca="1">RANK(INDIRECT("'"&amp;_xlfn.CONCAT("alpha ",AC$2)&amp;"'!"&amp;_xlfn.CONCAT(AC$84,$D121)),INDIRECT("'"&amp;_xlfn.CONCAT("alpha ",AC$2)&amp;"'!"&amp;_xlfn.CONCAT("B",$D121)):INDIRECT("'"&amp;_xlfn.CONCAT("alpha ",AC$2)&amp;"'!"&amp;_xlfn.CONCAT("AA",$D121)))</f>
        <v>11</v>
      </c>
      <c r="AD39" s="125" cm="1">
        <f t="array" aca="1" ref="AD39" ca="1">RANK(INDIRECT("'"&amp;_xlfn.CONCAT("alpha ",AD$2)&amp;"'!"&amp;_xlfn.CONCAT(AD$84,$D121)),INDIRECT("'"&amp;_xlfn.CONCAT("alpha ",AD$2)&amp;"'!"&amp;_xlfn.CONCAT("B",$D121)):INDIRECT("'"&amp;_xlfn.CONCAT("alpha ",AD$2)&amp;"'!"&amp;_xlfn.CONCAT("AA",$D121)))</f>
        <v>1</v>
      </c>
      <c r="AE39" s="143" cm="1">
        <f t="array" aca="1" ref="AE39" ca="1">RANK(INDIRECT("'"&amp;_xlfn.CONCAT("alpha ",AE$2)&amp;"'!"&amp;_xlfn.CONCAT(AE$84,$D121)),INDIRECT("'"&amp;_xlfn.CONCAT("alpha ",AE$2)&amp;"'!"&amp;_xlfn.CONCAT("B",$D121)):INDIRECT("'"&amp;_xlfn.CONCAT("alpha ",AE$2)&amp;"'!"&amp;_xlfn.CONCAT("AA",$D121)))</f>
        <v>1</v>
      </c>
      <c r="AF39" s="136" cm="1">
        <f t="array" aca="1" ref="AF39" ca="1">RANK(INDIRECT("'"&amp;_xlfn.CONCAT("alpha ",AF$2)&amp;"'!"&amp;_xlfn.CONCAT(AF$84,$D121)),INDIRECT("'"&amp;_xlfn.CONCAT("alpha ",AF$2)&amp;"'!"&amp;_xlfn.CONCAT("B",$D121)):INDIRECT("'"&amp;_xlfn.CONCAT("alpha ",AF$2)&amp;"'!"&amp;_xlfn.CONCAT("AA",$D121)))</f>
        <v>17</v>
      </c>
      <c r="AG39" s="125" cm="1">
        <f t="array" aca="1" ref="AG39" ca="1">RANK(INDIRECT("'"&amp;_xlfn.CONCAT("alpha ",AG$2)&amp;"'!"&amp;_xlfn.CONCAT(AG$84,$D121)),INDIRECT("'"&amp;_xlfn.CONCAT("alpha ",AG$2)&amp;"'!"&amp;_xlfn.CONCAT("B",$D121)):INDIRECT("'"&amp;_xlfn.CONCAT("alpha ",AG$2)&amp;"'!"&amp;_xlfn.CONCAT("AA",$D121)))</f>
        <v>15</v>
      </c>
      <c r="AH39" s="125" cm="1">
        <f t="array" aca="1" ref="AH39" ca="1">RANK(INDIRECT("'"&amp;_xlfn.CONCAT("alpha ",AH$2)&amp;"'!"&amp;_xlfn.CONCAT(AH$84,$D121)),INDIRECT("'"&amp;_xlfn.CONCAT("alpha ",AH$2)&amp;"'!"&amp;_xlfn.CONCAT("B",$D121)):INDIRECT("'"&amp;_xlfn.CONCAT("alpha ",AH$2)&amp;"'!"&amp;_xlfn.CONCAT("AA",$D121)))</f>
        <v>1</v>
      </c>
      <c r="AI39" s="143" cm="1">
        <f t="array" aca="1" ref="AI39" ca="1">RANK(INDIRECT("'"&amp;_xlfn.CONCAT("alpha ",AI$2)&amp;"'!"&amp;_xlfn.CONCAT(AI$84,$D121)),INDIRECT("'"&amp;_xlfn.CONCAT("alpha ",AI$2)&amp;"'!"&amp;_xlfn.CONCAT("B",$D121)):INDIRECT("'"&amp;_xlfn.CONCAT("alpha ",AI$2)&amp;"'!"&amp;_xlfn.CONCAT("AA",$D121)))</f>
        <v>1</v>
      </c>
      <c r="AJ39" s="136" cm="1">
        <f t="array" aca="1" ref="AJ39" ca="1">RANK(INDIRECT("'"&amp;_xlfn.CONCAT("alpha ",AJ$2)&amp;"'!"&amp;_xlfn.CONCAT(AJ$84,$D121)),INDIRECT("'"&amp;_xlfn.CONCAT("alpha ",AJ$2)&amp;"'!"&amp;_xlfn.CONCAT("B",$D121)):INDIRECT("'"&amp;_xlfn.CONCAT("alpha ",AJ$2)&amp;"'!"&amp;_xlfn.CONCAT("AA",$D121)))</f>
        <v>5</v>
      </c>
      <c r="AK39" s="125" cm="1">
        <f t="array" aca="1" ref="AK39" ca="1">RANK(INDIRECT("'"&amp;_xlfn.CONCAT("alpha ",AK$2)&amp;"'!"&amp;_xlfn.CONCAT(AK$84,$D121)),INDIRECT("'"&amp;_xlfn.CONCAT("alpha ",AK$2)&amp;"'!"&amp;_xlfn.CONCAT("B",$D121)):INDIRECT("'"&amp;_xlfn.CONCAT("alpha ",AK$2)&amp;"'!"&amp;_xlfn.CONCAT("AA",$D121)))</f>
        <v>5</v>
      </c>
      <c r="AL39" s="125" cm="1">
        <f t="array" aca="1" ref="AL39" ca="1">RANK(INDIRECT("'"&amp;_xlfn.CONCAT("alpha ",AL$2)&amp;"'!"&amp;_xlfn.CONCAT(AL$84,$D121)),INDIRECT("'"&amp;_xlfn.CONCAT("alpha ",AL$2)&amp;"'!"&amp;_xlfn.CONCAT("B",$D121)):INDIRECT("'"&amp;_xlfn.CONCAT("alpha ",AL$2)&amp;"'!"&amp;_xlfn.CONCAT("AA",$D121)))</f>
        <v>1</v>
      </c>
      <c r="AM39" s="143" cm="1">
        <f t="array" aca="1" ref="AM39" ca="1">RANK(INDIRECT("'"&amp;_xlfn.CONCAT("alpha ",AM$2)&amp;"'!"&amp;_xlfn.CONCAT(AM$84,$D121)),INDIRECT("'"&amp;_xlfn.CONCAT("alpha ",AM$2)&amp;"'!"&amp;_xlfn.CONCAT("B",$D121)):INDIRECT("'"&amp;_xlfn.CONCAT("alpha ",AM$2)&amp;"'!"&amp;_xlfn.CONCAT("AA",$D121)))</f>
        <v>1</v>
      </c>
      <c r="AN39" s="136" cm="1">
        <f t="array" aca="1" ref="AN39" ca="1">RANK(INDIRECT("'"&amp;_xlfn.CONCAT("alpha ",AN$2)&amp;"'!"&amp;_xlfn.CONCAT(AN$84,$D121)),INDIRECT("'"&amp;_xlfn.CONCAT("alpha ",AN$2)&amp;"'!"&amp;_xlfn.CONCAT("B",$D121)):INDIRECT("'"&amp;_xlfn.CONCAT("alpha ",AN$2)&amp;"'!"&amp;_xlfn.CONCAT("AA",$D121)))</f>
        <v>13</v>
      </c>
      <c r="AO39" s="125" cm="1">
        <f t="array" aca="1" ref="AO39" ca="1">RANK(INDIRECT("'"&amp;_xlfn.CONCAT("alpha ",AO$2)&amp;"'!"&amp;_xlfn.CONCAT(AO$84,$D121)),INDIRECT("'"&amp;_xlfn.CONCAT("alpha ",AO$2)&amp;"'!"&amp;_xlfn.CONCAT("B",$D121)):INDIRECT("'"&amp;_xlfn.CONCAT("alpha ",AO$2)&amp;"'!"&amp;_xlfn.CONCAT("AA",$D121)))</f>
        <v>23</v>
      </c>
      <c r="AP39" s="125" cm="1">
        <f t="array" aca="1" ref="AP39" ca="1">RANK(INDIRECT("'"&amp;_xlfn.CONCAT("alpha ",AP$2)&amp;"'!"&amp;_xlfn.CONCAT(AP$84,$D121)),INDIRECT("'"&amp;_xlfn.CONCAT("alpha ",AP$2)&amp;"'!"&amp;_xlfn.CONCAT("B",$D121)):INDIRECT("'"&amp;_xlfn.CONCAT("alpha ",AP$2)&amp;"'!"&amp;_xlfn.CONCAT("AA",$D121)))</f>
        <v>1</v>
      </c>
      <c r="AQ39" s="143" cm="1">
        <f t="array" aca="1" ref="AQ39" ca="1">RANK(INDIRECT("'"&amp;_xlfn.CONCAT("alpha ",AQ$2)&amp;"'!"&amp;_xlfn.CONCAT(AQ$84,$D121)),INDIRECT("'"&amp;_xlfn.CONCAT("alpha ",AQ$2)&amp;"'!"&amp;_xlfn.CONCAT("B",$D121)):INDIRECT("'"&amp;_xlfn.CONCAT("alpha ",AQ$2)&amp;"'!"&amp;_xlfn.CONCAT("AA",$D121)))</f>
        <v>1</v>
      </c>
      <c r="AR39" s="136" cm="1">
        <f t="array" aca="1" ref="AR39" ca="1">RANK(INDIRECT("'"&amp;_xlfn.CONCAT("alpha ",AR$2)&amp;"'!"&amp;_xlfn.CONCAT(AR$84,$D121)),INDIRECT("'"&amp;_xlfn.CONCAT("alpha ",AR$2)&amp;"'!"&amp;_xlfn.CONCAT("B",$D121)):INDIRECT("'"&amp;_xlfn.CONCAT("alpha ",AR$2)&amp;"'!"&amp;_xlfn.CONCAT("AA",$D121)))</f>
        <v>9</v>
      </c>
      <c r="AS39" s="125" cm="1">
        <f t="array" aca="1" ref="AS39" ca="1">RANK(INDIRECT("'"&amp;_xlfn.CONCAT("alpha ",AS$2)&amp;"'!"&amp;_xlfn.CONCAT(AS$84,$D121)),INDIRECT("'"&amp;_xlfn.CONCAT("alpha ",AS$2)&amp;"'!"&amp;_xlfn.CONCAT("B",$D121)):INDIRECT("'"&amp;_xlfn.CONCAT("alpha ",AS$2)&amp;"'!"&amp;_xlfn.CONCAT("AA",$D121)))</f>
        <v>19</v>
      </c>
      <c r="AT39" s="125" cm="1">
        <f t="array" aca="1" ref="AT39" ca="1">RANK(INDIRECT("'"&amp;_xlfn.CONCAT("alpha ",AT$2)&amp;"'!"&amp;_xlfn.CONCAT(AT$84,$D121)),INDIRECT("'"&amp;_xlfn.CONCAT("alpha ",AT$2)&amp;"'!"&amp;_xlfn.CONCAT("B",$D121)):INDIRECT("'"&amp;_xlfn.CONCAT("alpha ",AT$2)&amp;"'!"&amp;_xlfn.CONCAT("AA",$D121)))</f>
        <v>1</v>
      </c>
      <c r="AU39" s="143" cm="1">
        <f t="array" aca="1" ref="AU39" ca="1">RANK(INDIRECT("'"&amp;_xlfn.CONCAT("alpha ",AU$2)&amp;"'!"&amp;_xlfn.CONCAT(AU$84,$D121)),INDIRECT("'"&amp;_xlfn.CONCAT("alpha ",AU$2)&amp;"'!"&amp;_xlfn.CONCAT("B",$D121)):INDIRECT("'"&amp;_xlfn.CONCAT("alpha ",AU$2)&amp;"'!"&amp;_xlfn.CONCAT("AA",$D121)))</f>
        <v>1</v>
      </c>
      <c r="AV39" s="136" cm="1">
        <f t="array" aca="1" ref="AV39" ca="1">RANK(INDIRECT("'"&amp;_xlfn.CONCAT("alpha ",AV$2)&amp;"'!"&amp;_xlfn.CONCAT(AV$84,$D121)),INDIRECT("'"&amp;_xlfn.CONCAT("alpha ",AV$2)&amp;"'!"&amp;_xlfn.CONCAT("B",$D121)):INDIRECT("'"&amp;_xlfn.CONCAT("alpha ",AV$2)&amp;"'!"&amp;_xlfn.CONCAT("AA",$D121)))</f>
        <v>1</v>
      </c>
      <c r="AW39" s="125" cm="1">
        <f t="array" aca="1" ref="AW39" ca="1">RANK(INDIRECT("'"&amp;_xlfn.CONCAT("alpha ",AW$2)&amp;"'!"&amp;_xlfn.CONCAT(AW$84,$D121)),INDIRECT("'"&amp;_xlfn.CONCAT("alpha ",AW$2)&amp;"'!"&amp;_xlfn.CONCAT("B",$D121)):INDIRECT("'"&amp;_xlfn.CONCAT("alpha ",AW$2)&amp;"'!"&amp;_xlfn.CONCAT("AA",$D121)))</f>
        <v>1</v>
      </c>
      <c r="AX39" s="125" cm="1">
        <f t="array" aca="1" ref="AX39" ca="1">RANK(INDIRECT("'"&amp;_xlfn.CONCAT("alpha ",AX$2)&amp;"'!"&amp;_xlfn.CONCAT(AX$84,$D121)),INDIRECT("'"&amp;_xlfn.CONCAT("alpha ",AX$2)&amp;"'!"&amp;_xlfn.CONCAT("B",$D121)):INDIRECT("'"&amp;_xlfn.CONCAT("alpha ",AX$2)&amp;"'!"&amp;_xlfn.CONCAT("AA",$D121)))</f>
        <v>1</v>
      </c>
      <c r="AY39" s="143" cm="1">
        <f t="array" aca="1" ref="AY39" ca="1">RANK(INDIRECT("'"&amp;_xlfn.CONCAT("alpha ",AY$2)&amp;"'!"&amp;_xlfn.CONCAT(AY$84,$D121)),INDIRECT("'"&amp;_xlfn.CONCAT("alpha ",AY$2)&amp;"'!"&amp;_xlfn.CONCAT("B",$D121)):INDIRECT("'"&amp;_xlfn.CONCAT("alpha ",AY$2)&amp;"'!"&amp;_xlfn.CONCAT("AA",$D121)))</f>
        <v>1</v>
      </c>
      <c r="AZ39" s="136" cm="1">
        <f t="array" aca="1" ref="AZ39" ca="1">RANK(INDIRECT("'"&amp;_xlfn.CONCAT("alpha ",AZ$2)&amp;"'!"&amp;_xlfn.CONCAT(AZ$84,$D121)),INDIRECT("'"&amp;_xlfn.CONCAT("alpha ",AZ$2)&amp;"'!"&amp;_xlfn.CONCAT("B",$D121)):INDIRECT("'"&amp;_xlfn.CONCAT("alpha ",AZ$2)&amp;"'!"&amp;_xlfn.CONCAT("AA",$D121)))</f>
        <v>13</v>
      </c>
      <c r="BA39" s="125" cm="1">
        <f t="array" aca="1" ref="BA39" ca="1">RANK(INDIRECT("'"&amp;_xlfn.CONCAT("alpha ",BA$2)&amp;"'!"&amp;_xlfn.CONCAT(BA$84,$D121)),INDIRECT("'"&amp;_xlfn.CONCAT("alpha ",BA$2)&amp;"'!"&amp;_xlfn.CONCAT("B",$D121)):INDIRECT("'"&amp;_xlfn.CONCAT("alpha ",BA$2)&amp;"'!"&amp;_xlfn.CONCAT("AA",$D121)))</f>
        <v>23</v>
      </c>
      <c r="BB39" s="125" cm="1">
        <f t="array" aca="1" ref="BB39" ca="1">RANK(INDIRECT("'"&amp;_xlfn.CONCAT("alpha ",BB$2)&amp;"'!"&amp;_xlfn.CONCAT(BB$84,$D121)),INDIRECT("'"&amp;_xlfn.CONCAT("alpha ",BB$2)&amp;"'!"&amp;_xlfn.CONCAT("B",$D121)):INDIRECT("'"&amp;_xlfn.CONCAT("alpha ",BB$2)&amp;"'!"&amp;_xlfn.CONCAT("AA",$D121)))</f>
        <v>1</v>
      </c>
      <c r="BC39" s="143" cm="1">
        <f t="array" aca="1" ref="BC39" ca="1">RANK(INDIRECT("'"&amp;_xlfn.CONCAT("alpha ",BC$2)&amp;"'!"&amp;_xlfn.CONCAT(BC$84,$D121)),INDIRECT("'"&amp;_xlfn.CONCAT("alpha ",BC$2)&amp;"'!"&amp;_xlfn.CONCAT("B",$D121)):INDIRECT("'"&amp;_xlfn.CONCAT("alpha ",BC$2)&amp;"'!"&amp;_xlfn.CONCAT("AA",$D121)))</f>
        <v>1</v>
      </c>
      <c r="BD39" s="136" cm="1">
        <f t="array" aca="1" ref="BD39" ca="1">RANK(INDIRECT("'"&amp;_xlfn.CONCAT("alpha ",BD$2)&amp;"'!"&amp;_xlfn.CONCAT(BD$84,$D121)),INDIRECT("'"&amp;_xlfn.CONCAT("alpha ",BD$2)&amp;"'!"&amp;_xlfn.CONCAT("B",$D121)):INDIRECT("'"&amp;_xlfn.CONCAT("alpha ",BD$2)&amp;"'!"&amp;_xlfn.CONCAT("AA",$D121)))</f>
        <v>9</v>
      </c>
      <c r="BE39" s="125" cm="1">
        <f t="array" aca="1" ref="BE39" ca="1">RANK(INDIRECT("'"&amp;_xlfn.CONCAT("alpha ",BE$2)&amp;"'!"&amp;_xlfn.CONCAT(BE$84,$D121)),INDIRECT("'"&amp;_xlfn.CONCAT("alpha ",BE$2)&amp;"'!"&amp;_xlfn.CONCAT("B",$D121)):INDIRECT("'"&amp;_xlfn.CONCAT("alpha ",BE$2)&amp;"'!"&amp;_xlfn.CONCAT("AA",$D121)))</f>
        <v>19</v>
      </c>
      <c r="BF39" s="125" cm="1">
        <f t="array" aca="1" ref="BF39" ca="1">RANK(INDIRECT("'"&amp;_xlfn.CONCAT("alpha ",BF$2)&amp;"'!"&amp;_xlfn.CONCAT(BF$84,$D121)),INDIRECT("'"&amp;_xlfn.CONCAT("alpha ",BF$2)&amp;"'!"&amp;_xlfn.CONCAT("B",$D121)):INDIRECT("'"&amp;_xlfn.CONCAT("alpha ",BF$2)&amp;"'!"&amp;_xlfn.CONCAT("AA",$D121)))</f>
        <v>1</v>
      </c>
      <c r="BG39" s="143" cm="1">
        <f t="array" aca="1" ref="BG39" ca="1">RANK(INDIRECT("'"&amp;_xlfn.CONCAT("alpha ",BG$2)&amp;"'!"&amp;_xlfn.CONCAT(BG$84,$D121)),INDIRECT("'"&amp;_xlfn.CONCAT("alpha ",BG$2)&amp;"'!"&amp;_xlfn.CONCAT("B",$D121)):INDIRECT("'"&amp;_xlfn.CONCAT("alpha ",BG$2)&amp;"'!"&amp;_xlfn.CONCAT("AA",$D121)))</f>
        <v>1</v>
      </c>
      <c r="BH39" s="136" cm="1">
        <f t="array" aca="1" ref="BH39" ca="1">RANK(INDIRECT("'"&amp;_xlfn.CONCAT("alpha ",BH$2)&amp;"'!"&amp;_xlfn.CONCAT(BH$84,$D121)),INDIRECT("'"&amp;_xlfn.CONCAT("alpha ",BH$2)&amp;"'!"&amp;_xlfn.CONCAT("B",$D121)):INDIRECT("'"&amp;_xlfn.CONCAT("alpha ",BH$2)&amp;"'!"&amp;_xlfn.CONCAT("AA",$D121)))</f>
        <v>1</v>
      </c>
      <c r="BI39" s="125" cm="1">
        <f t="array" aca="1" ref="BI39" ca="1">RANK(INDIRECT("'"&amp;_xlfn.CONCAT("alpha ",BI$2)&amp;"'!"&amp;_xlfn.CONCAT(BI$84,$D121)),INDIRECT("'"&amp;_xlfn.CONCAT("alpha ",BI$2)&amp;"'!"&amp;_xlfn.CONCAT("B",$D121)):INDIRECT("'"&amp;_xlfn.CONCAT("alpha ",BI$2)&amp;"'!"&amp;_xlfn.CONCAT("AA",$D121)))</f>
        <v>1</v>
      </c>
      <c r="BJ39" s="125" cm="1">
        <f t="array" aca="1" ref="BJ39" ca="1">RANK(INDIRECT("'"&amp;_xlfn.CONCAT("alpha ",BJ$2)&amp;"'!"&amp;_xlfn.CONCAT(BJ$84,$D121)),INDIRECT("'"&amp;_xlfn.CONCAT("alpha ",BJ$2)&amp;"'!"&amp;_xlfn.CONCAT("B",$D121)):INDIRECT("'"&amp;_xlfn.CONCAT("alpha ",BJ$2)&amp;"'!"&amp;_xlfn.CONCAT("AA",$D121)))</f>
        <v>1</v>
      </c>
      <c r="BK39" s="143" cm="1">
        <f t="array" aca="1" ref="BK39" ca="1">RANK(INDIRECT("'"&amp;_xlfn.CONCAT("alpha ",BK$2)&amp;"'!"&amp;_xlfn.CONCAT(BK$84,$D121)),INDIRECT("'"&amp;_xlfn.CONCAT("alpha ",BK$2)&amp;"'!"&amp;_xlfn.CONCAT("B",$D121)):INDIRECT("'"&amp;_xlfn.CONCAT("alpha ",BK$2)&amp;"'!"&amp;_xlfn.CONCAT("AA",$D121)))</f>
        <v>1</v>
      </c>
      <c r="BL39" s="136" cm="1">
        <f t="array" aca="1" ref="BL39" ca="1">RANK(INDIRECT("'"&amp;_xlfn.CONCAT("alpha ",BL$2)&amp;"'!"&amp;_xlfn.CONCAT(BL$84,$D121)),INDIRECT("'"&amp;_xlfn.CONCAT("alpha ",BL$2)&amp;"'!"&amp;_xlfn.CONCAT("B",$D121)):INDIRECT("'"&amp;_xlfn.CONCAT("alpha ",BL$2)&amp;"'!"&amp;_xlfn.CONCAT("AA",$D121)))</f>
        <v>21</v>
      </c>
      <c r="BM39" s="125" cm="1">
        <f t="array" aca="1" ref="BM39" ca="1">RANK(INDIRECT("'"&amp;_xlfn.CONCAT("alpha ",BM$2)&amp;"'!"&amp;_xlfn.CONCAT(BM$84,$D121)),INDIRECT("'"&amp;_xlfn.CONCAT("alpha ",BM$2)&amp;"'!"&amp;_xlfn.CONCAT("B",$D121)):INDIRECT("'"&amp;_xlfn.CONCAT("alpha ",BM$2)&amp;"'!"&amp;_xlfn.CONCAT("AA",$D121)))</f>
        <v>11</v>
      </c>
      <c r="BN39" s="125" cm="1">
        <f t="array" aca="1" ref="BN39" ca="1">RANK(INDIRECT("'"&amp;_xlfn.CONCAT("alpha ",BN$2)&amp;"'!"&amp;_xlfn.CONCAT(BN$84,$D121)),INDIRECT("'"&amp;_xlfn.CONCAT("alpha ",BN$2)&amp;"'!"&amp;_xlfn.CONCAT("B",$D121)):INDIRECT("'"&amp;_xlfn.CONCAT("alpha ",BN$2)&amp;"'!"&amp;_xlfn.CONCAT("AA",$D121)))</f>
        <v>1</v>
      </c>
      <c r="BO39" s="143" cm="1">
        <f t="array" aca="1" ref="BO39" ca="1">RANK(INDIRECT("'"&amp;_xlfn.CONCAT("alpha ",BO$2)&amp;"'!"&amp;_xlfn.CONCAT(BO$84,$D121)),INDIRECT("'"&amp;_xlfn.CONCAT("alpha ",BO$2)&amp;"'!"&amp;_xlfn.CONCAT("B",$D121)):INDIRECT("'"&amp;_xlfn.CONCAT("alpha ",BO$2)&amp;"'!"&amp;_xlfn.CONCAT("AA",$D121)))</f>
        <v>1</v>
      </c>
      <c r="BP39" s="136" cm="1">
        <f t="array" aca="1" ref="BP39" ca="1">RANK(INDIRECT("'"&amp;_xlfn.CONCAT("alpha ",BP$2)&amp;"'!"&amp;_xlfn.CONCAT(BP$84,$D121)),INDIRECT("'"&amp;_xlfn.CONCAT("alpha ",BP$2)&amp;"'!"&amp;_xlfn.CONCAT("B",$D121)):INDIRECT("'"&amp;_xlfn.CONCAT("alpha ",BP$2)&amp;"'!"&amp;_xlfn.CONCAT("AA",$D121)))</f>
        <v>17</v>
      </c>
      <c r="BQ39" s="125" cm="1">
        <f t="array" aca="1" ref="BQ39" ca="1">RANK(INDIRECT("'"&amp;_xlfn.CONCAT("alpha ",BQ$2)&amp;"'!"&amp;_xlfn.CONCAT(BQ$84,$D121)),INDIRECT("'"&amp;_xlfn.CONCAT("alpha ",BQ$2)&amp;"'!"&amp;_xlfn.CONCAT("B",$D121)):INDIRECT("'"&amp;_xlfn.CONCAT("alpha ",BQ$2)&amp;"'!"&amp;_xlfn.CONCAT("AA",$D121)))</f>
        <v>15</v>
      </c>
      <c r="BR39" s="125" cm="1">
        <f t="array" aca="1" ref="BR39" ca="1">RANK(INDIRECT("'"&amp;_xlfn.CONCAT("alpha ",BR$2)&amp;"'!"&amp;_xlfn.CONCAT(BR$84,$D121)),INDIRECT("'"&amp;_xlfn.CONCAT("alpha ",BR$2)&amp;"'!"&amp;_xlfn.CONCAT("B",$D121)):INDIRECT("'"&amp;_xlfn.CONCAT("alpha ",BR$2)&amp;"'!"&amp;_xlfn.CONCAT("AA",$D121)))</f>
        <v>1</v>
      </c>
      <c r="BS39" s="143" cm="1">
        <f t="array" aca="1" ref="BS39" ca="1">RANK(INDIRECT("'"&amp;_xlfn.CONCAT("alpha ",BS$2)&amp;"'!"&amp;_xlfn.CONCAT(BS$84,$D121)),INDIRECT("'"&amp;_xlfn.CONCAT("alpha ",BS$2)&amp;"'!"&amp;_xlfn.CONCAT("B",$D121)):INDIRECT("'"&amp;_xlfn.CONCAT("alpha ",BS$2)&amp;"'!"&amp;_xlfn.CONCAT("AA",$D121)))</f>
        <v>1</v>
      </c>
      <c r="BT39" s="136" cm="1">
        <f t="array" aca="1" ref="BT39" ca="1">RANK(INDIRECT("'"&amp;_xlfn.CONCAT("alpha ",BT$2)&amp;"'!"&amp;_xlfn.CONCAT(BT$84,$D121)),INDIRECT("'"&amp;_xlfn.CONCAT("alpha ",BT$2)&amp;"'!"&amp;_xlfn.CONCAT("B",$D121)):INDIRECT("'"&amp;_xlfn.CONCAT("alpha ",BT$2)&amp;"'!"&amp;_xlfn.CONCAT("AA",$D121)))</f>
        <v>5</v>
      </c>
      <c r="BU39" s="125" cm="1">
        <f t="array" aca="1" ref="BU39" ca="1">RANK(INDIRECT("'"&amp;_xlfn.CONCAT("alpha ",BU$2)&amp;"'!"&amp;_xlfn.CONCAT(BU$84,$D121)),INDIRECT("'"&amp;_xlfn.CONCAT("alpha ",BU$2)&amp;"'!"&amp;_xlfn.CONCAT("B",$D121)):INDIRECT("'"&amp;_xlfn.CONCAT("alpha ",BU$2)&amp;"'!"&amp;_xlfn.CONCAT("AA",$D121)))</f>
        <v>5</v>
      </c>
      <c r="BV39" s="125" cm="1">
        <f t="array" aca="1" ref="BV39" ca="1">RANK(INDIRECT("'"&amp;_xlfn.CONCAT("alpha ",BV$2)&amp;"'!"&amp;_xlfn.CONCAT(BV$84,$D121)),INDIRECT("'"&amp;_xlfn.CONCAT("alpha ",BV$2)&amp;"'!"&amp;_xlfn.CONCAT("B",$D121)):INDIRECT("'"&amp;_xlfn.CONCAT("alpha ",BV$2)&amp;"'!"&amp;_xlfn.CONCAT("AA",$D121)))</f>
        <v>1</v>
      </c>
      <c r="BW39" s="143" cm="1">
        <f t="array" aca="1" ref="BW39" ca="1">RANK(INDIRECT("'"&amp;_xlfn.CONCAT("alpha ",BW$2)&amp;"'!"&amp;_xlfn.CONCAT(BW$84,$D121)),INDIRECT("'"&amp;_xlfn.CONCAT("alpha ",BW$2)&amp;"'!"&amp;_xlfn.CONCAT("B",$D121)):INDIRECT("'"&amp;_xlfn.CONCAT("alpha ",BW$2)&amp;"'!"&amp;_xlfn.CONCAT("AA",$D121)))</f>
        <v>1</v>
      </c>
      <c r="BX39" s="136" cm="1">
        <f t="array" aca="1" ref="BX39" ca="1">RANK(INDIRECT("'"&amp;_xlfn.CONCAT("alpha ",BX$2)&amp;"'!"&amp;_xlfn.CONCAT(BX$84,$D121)),INDIRECT("'"&amp;_xlfn.CONCAT("alpha ",BX$2)&amp;"'!"&amp;_xlfn.CONCAT("B",$D121)):INDIRECT("'"&amp;_xlfn.CONCAT("alpha ",BX$2)&amp;"'!"&amp;_xlfn.CONCAT("AA",$D121)))</f>
        <v>21</v>
      </c>
      <c r="BY39" s="125" cm="1">
        <f t="array" aca="1" ref="BY39" ca="1">RANK(INDIRECT("'"&amp;_xlfn.CONCAT("alpha ",BY$2)&amp;"'!"&amp;_xlfn.CONCAT(BY$84,$D121)),INDIRECT("'"&amp;_xlfn.CONCAT("alpha ",BY$2)&amp;"'!"&amp;_xlfn.CONCAT("B",$D121)):INDIRECT("'"&amp;_xlfn.CONCAT("alpha ",BY$2)&amp;"'!"&amp;_xlfn.CONCAT("AA",$D121)))</f>
        <v>11</v>
      </c>
      <c r="BZ39" s="125" cm="1">
        <f t="array" aca="1" ref="BZ39" ca="1">RANK(INDIRECT("'"&amp;_xlfn.CONCAT("alpha ",BZ$2)&amp;"'!"&amp;_xlfn.CONCAT(BZ$84,$D121)),INDIRECT("'"&amp;_xlfn.CONCAT("alpha ",BZ$2)&amp;"'!"&amp;_xlfn.CONCAT("B",$D121)):INDIRECT("'"&amp;_xlfn.CONCAT("alpha ",BZ$2)&amp;"'!"&amp;_xlfn.CONCAT("AA",$D121)))</f>
        <v>1</v>
      </c>
      <c r="CA39" s="143" cm="1">
        <f t="array" aca="1" ref="CA39" ca="1">RANK(INDIRECT("'"&amp;_xlfn.CONCAT("alpha ",CA$2)&amp;"'!"&amp;_xlfn.CONCAT(CA$84,$D121)),INDIRECT("'"&amp;_xlfn.CONCAT("alpha ",CA$2)&amp;"'!"&amp;_xlfn.CONCAT("B",$D121)):INDIRECT("'"&amp;_xlfn.CONCAT("alpha ",CA$2)&amp;"'!"&amp;_xlfn.CONCAT("AA",$D121)))</f>
        <v>1</v>
      </c>
      <c r="CB39" s="136" cm="1">
        <f t="array" aca="1" ref="CB39" ca="1">RANK(INDIRECT("'"&amp;_xlfn.CONCAT("alpha ",CB$2)&amp;"'!"&amp;_xlfn.CONCAT(CB$84,$D121)),INDIRECT("'"&amp;_xlfn.CONCAT("alpha ",CB$2)&amp;"'!"&amp;_xlfn.CONCAT("B",$D121)):INDIRECT("'"&amp;_xlfn.CONCAT("alpha ",CB$2)&amp;"'!"&amp;_xlfn.CONCAT("AA",$D121)))</f>
        <v>17</v>
      </c>
      <c r="CC39" s="125" cm="1">
        <f t="array" aca="1" ref="CC39" ca="1">RANK(INDIRECT("'"&amp;_xlfn.CONCAT("alpha ",CC$2)&amp;"'!"&amp;_xlfn.CONCAT(CC$84,$D121)),INDIRECT("'"&amp;_xlfn.CONCAT("alpha ",CC$2)&amp;"'!"&amp;_xlfn.CONCAT("B",$D121)):INDIRECT("'"&amp;_xlfn.CONCAT("alpha ",CC$2)&amp;"'!"&amp;_xlfn.CONCAT("AA",$D121)))</f>
        <v>15</v>
      </c>
      <c r="CD39" s="125" cm="1">
        <f t="array" aca="1" ref="CD39" ca="1">RANK(INDIRECT("'"&amp;_xlfn.CONCAT("alpha ",CD$2)&amp;"'!"&amp;_xlfn.CONCAT(CD$84,$D121)),INDIRECT("'"&amp;_xlfn.CONCAT("alpha ",CD$2)&amp;"'!"&amp;_xlfn.CONCAT("B",$D121)):INDIRECT("'"&amp;_xlfn.CONCAT("alpha ",CD$2)&amp;"'!"&amp;_xlfn.CONCAT("AA",$D121)))</f>
        <v>1</v>
      </c>
      <c r="CE39" s="143" cm="1">
        <f t="array" aca="1" ref="CE39" ca="1">RANK(INDIRECT("'"&amp;_xlfn.CONCAT("alpha ",CE$2)&amp;"'!"&amp;_xlfn.CONCAT(CE$84,$D121)),INDIRECT("'"&amp;_xlfn.CONCAT("alpha ",CE$2)&amp;"'!"&amp;_xlfn.CONCAT("B",$D121)):INDIRECT("'"&amp;_xlfn.CONCAT("alpha ",CE$2)&amp;"'!"&amp;_xlfn.CONCAT("AA",$D121)))</f>
        <v>1</v>
      </c>
      <c r="CF39" s="136" cm="1">
        <f t="array" aca="1" ref="CF39" ca="1">RANK(INDIRECT("'"&amp;_xlfn.CONCAT("alpha ",CF$2)&amp;"'!"&amp;_xlfn.CONCAT(CF$84,$D121)),INDIRECT("'"&amp;_xlfn.CONCAT("alpha ",CF$2)&amp;"'!"&amp;_xlfn.CONCAT("B",$D121)):INDIRECT("'"&amp;_xlfn.CONCAT("alpha ",CF$2)&amp;"'!"&amp;_xlfn.CONCAT("AA",$D121)))</f>
        <v>5</v>
      </c>
      <c r="CG39" s="125" cm="1">
        <f t="array" aca="1" ref="CG39" ca="1">RANK(INDIRECT("'"&amp;_xlfn.CONCAT("alpha ",CG$2)&amp;"'!"&amp;_xlfn.CONCAT(CG$84,$D121)),INDIRECT("'"&amp;_xlfn.CONCAT("alpha ",CG$2)&amp;"'!"&amp;_xlfn.CONCAT("B",$D121)):INDIRECT("'"&amp;_xlfn.CONCAT("alpha ",CG$2)&amp;"'!"&amp;_xlfn.CONCAT("AA",$D121)))</f>
        <v>5</v>
      </c>
      <c r="CH39" s="125" cm="1">
        <f t="array" aca="1" ref="CH39" ca="1">RANK(INDIRECT("'"&amp;_xlfn.CONCAT("alpha ",CH$2)&amp;"'!"&amp;_xlfn.CONCAT(CH$84,$D121)),INDIRECT("'"&amp;_xlfn.CONCAT("alpha ",CH$2)&amp;"'!"&amp;_xlfn.CONCAT("B",$D121)):INDIRECT("'"&amp;_xlfn.CONCAT("alpha ",CH$2)&amp;"'!"&amp;_xlfn.CONCAT("AA",$D121)))</f>
        <v>1</v>
      </c>
      <c r="CI39" s="143" cm="1">
        <f t="array" aca="1" ref="CI39" ca="1">RANK(INDIRECT("'"&amp;_xlfn.CONCAT("alpha ",CI$2)&amp;"'!"&amp;_xlfn.CONCAT(CI$84,$D121)),INDIRECT("'"&amp;_xlfn.CONCAT("alpha ",CI$2)&amp;"'!"&amp;_xlfn.CONCAT("B",$D121)):INDIRECT("'"&amp;_xlfn.CONCAT("alpha ",CI$2)&amp;"'!"&amp;_xlfn.CONCAT("AA",$D121)))</f>
        <v>1</v>
      </c>
      <c r="CJ39" s="136" cm="1">
        <f t="array" aca="1" ref="CJ39" ca="1">RANK(INDIRECT("'"&amp;_xlfn.CONCAT("alpha ",CJ$2)&amp;"'!"&amp;_xlfn.CONCAT(CJ$84,$D121)),INDIRECT("'"&amp;_xlfn.CONCAT("alpha ",CJ$2)&amp;"'!"&amp;_xlfn.CONCAT("B",$D121)):INDIRECT("'"&amp;_xlfn.CONCAT("alpha ",CJ$2)&amp;"'!"&amp;_xlfn.CONCAT("AA",$D121)))</f>
        <v>21</v>
      </c>
      <c r="CK39" s="125" cm="1">
        <f t="array" aca="1" ref="CK39" ca="1">RANK(INDIRECT("'"&amp;_xlfn.CONCAT("alpha ",CK$2)&amp;"'!"&amp;_xlfn.CONCAT(CK$84,$D121)),INDIRECT("'"&amp;_xlfn.CONCAT("alpha ",CK$2)&amp;"'!"&amp;_xlfn.CONCAT("B",$D121)):INDIRECT("'"&amp;_xlfn.CONCAT("alpha ",CK$2)&amp;"'!"&amp;_xlfn.CONCAT("AA",$D121)))</f>
        <v>11</v>
      </c>
      <c r="CL39" s="125" cm="1">
        <f t="array" aca="1" ref="CL39" ca="1">RANK(INDIRECT("'"&amp;_xlfn.CONCAT("alpha ",CL$2)&amp;"'!"&amp;_xlfn.CONCAT(CL$84,$D121)),INDIRECT("'"&amp;_xlfn.CONCAT("alpha ",CL$2)&amp;"'!"&amp;_xlfn.CONCAT("B",$D121)):INDIRECT("'"&amp;_xlfn.CONCAT("alpha ",CL$2)&amp;"'!"&amp;_xlfn.CONCAT("AA",$D121)))</f>
        <v>1</v>
      </c>
      <c r="CM39" s="143" cm="1">
        <f t="array" aca="1" ref="CM39" ca="1">RANK(INDIRECT("'"&amp;_xlfn.CONCAT("alpha ",CM$2)&amp;"'!"&amp;_xlfn.CONCAT(CM$84,$D121)),INDIRECT("'"&amp;_xlfn.CONCAT("alpha ",CM$2)&amp;"'!"&amp;_xlfn.CONCAT("B",$D121)):INDIRECT("'"&amp;_xlfn.CONCAT("alpha ",CM$2)&amp;"'!"&amp;_xlfn.CONCAT("AA",$D121)))</f>
        <v>1</v>
      </c>
      <c r="CN39" s="136" cm="1">
        <f t="array" aca="1" ref="CN39" ca="1">RANK(INDIRECT("'"&amp;_xlfn.CONCAT("alpha ",CN$2)&amp;"'!"&amp;_xlfn.CONCAT(CN$84,$D121)),INDIRECT("'"&amp;_xlfn.CONCAT("alpha ",CN$2)&amp;"'!"&amp;_xlfn.CONCAT("B",$D121)):INDIRECT("'"&amp;_xlfn.CONCAT("alpha ",CN$2)&amp;"'!"&amp;_xlfn.CONCAT("AA",$D121)))</f>
        <v>17</v>
      </c>
      <c r="CO39" s="125" cm="1">
        <f t="array" aca="1" ref="CO39" ca="1">RANK(INDIRECT("'"&amp;_xlfn.CONCAT("alpha ",CO$2)&amp;"'!"&amp;_xlfn.CONCAT(CO$84,$D121)),INDIRECT("'"&amp;_xlfn.CONCAT("alpha ",CO$2)&amp;"'!"&amp;_xlfn.CONCAT("B",$D121)):INDIRECT("'"&amp;_xlfn.CONCAT("alpha ",CO$2)&amp;"'!"&amp;_xlfn.CONCAT("AA",$D121)))</f>
        <v>15</v>
      </c>
      <c r="CP39" s="125" cm="1">
        <f t="array" aca="1" ref="CP39" ca="1">RANK(INDIRECT("'"&amp;_xlfn.CONCAT("alpha ",CP$2)&amp;"'!"&amp;_xlfn.CONCAT(CP$84,$D121)),INDIRECT("'"&amp;_xlfn.CONCAT("alpha ",CP$2)&amp;"'!"&amp;_xlfn.CONCAT("B",$D121)):INDIRECT("'"&amp;_xlfn.CONCAT("alpha ",CP$2)&amp;"'!"&amp;_xlfn.CONCAT("AA",$D121)))</f>
        <v>1</v>
      </c>
      <c r="CQ39" s="134" cm="1">
        <f t="array" aca="1" ref="CQ39" ca="1">RANK(INDIRECT("'"&amp;_xlfn.CONCAT("alpha ",CQ$2)&amp;"'!"&amp;_xlfn.CONCAT(CQ$84,$D121)),INDIRECT("'"&amp;_xlfn.CONCAT("alpha ",CQ$2)&amp;"'!"&amp;_xlfn.CONCAT("B",$D121)):INDIRECT("'"&amp;_xlfn.CONCAT("alpha ",CQ$2)&amp;"'!"&amp;_xlfn.CONCAT("AA",$D121)))</f>
        <v>1</v>
      </c>
      <c r="CR39" s="142" cm="1">
        <f t="array" aca="1" ref="CR39" ca="1">RANK(INDIRECT("'"&amp;_xlfn.CONCAT("alpha ",CR$2)&amp;"'!"&amp;_xlfn.CONCAT(CR$84,$D121)),INDIRECT("'"&amp;_xlfn.CONCAT("alpha ",CR$2)&amp;"'!"&amp;_xlfn.CONCAT("B",$D121)):INDIRECT("'"&amp;_xlfn.CONCAT("alpha ",CR$2)&amp;"'!"&amp;_xlfn.CONCAT("AA",$D121)))</f>
        <v>5</v>
      </c>
      <c r="CS39" s="125" cm="1">
        <f t="array" aca="1" ref="CS39" ca="1">RANK(INDIRECT("'"&amp;_xlfn.CONCAT("alpha ",CS$2)&amp;"'!"&amp;_xlfn.CONCAT(CS$84,$D121)),INDIRECT("'"&amp;_xlfn.CONCAT("alpha ",CS$2)&amp;"'!"&amp;_xlfn.CONCAT("B",$D121)):INDIRECT("'"&amp;_xlfn.CONCAT("alpha ",CS$2)&amp;"'!"&amp;_xlfn.CONCAT("AA",$D121)))</f>
        <v>5</v>
      </c>
      <c r="CT39" s="125" cm="1">
        <f t="array" aca="1" ref="CT39" ca="1">RANK(INDIRECT("'"&amp;_xlfn.CONCAT("alpha ",CT$2)&amp;"'!"&amp;_xlfn.CONCAT(CT$84,$D121)),INDIRECT("'"&amp;_xlfn.CONCAT("alpha ",CT$2)&amp;"'!"&amp;_xlfn.CONCAT("B",$D121)):INDIRECT("'"&amp;_xlfn.CONCAT("alpha ",CT$2)&amp;"'!"&amp;_xlfn.CONCAT("AA",$D121)))</f>
        <v>1</v>
      </c>
      <c r="CU39" s="143" cm="1">
        <f t="array" aca="1" ref="CU39" ca="1">RANK(INDIRECT("'"&amp;_xlfn.CONCAT("alpha ",CU$2)&amp;"'!"&amp;_xlfn.CONCAT(CU$84,$D121)),INDIRECT("'"&amp;_xlfn.CONCAT("alpha ",CU$2)&amp;"'!"&amp;_xlfn.CONCAT("B",$D121)):INDIRECT("'"&amp;_xlfn.CONCAT("alpha ",CU$2)&amp;"'!"&amp;_xlfn.CONCAT("AA",$D121)))</f>
        <v>1</v>
      </c>
      <c r="CV39" s="136" cm="1">
        <f t="array" aca="1" ref="CV39" ca="1">RANK(INDIRECT("'"&amp;_xlfn.CONCAT("alpha ",CV$2)&amp;"'!"&amp;_xlfn.CONCAT(CV$84,$D121)),INDIRECT("'"&amp;_xlfn.CONCAT("alpha ",CV$2)&amp;"'!"&amp;_xlfn.CONCAT("B",$D121)):INDIRECT("'"&amp;_xlfn.CONCAT("alpha ",CV$2)&amp;"'!"&amp;_xlfn.CONCAT("AA",$D121)))</f>
        <v>25</v>
      </c>
      <c r="CW39" s="125" cm="1">
        <f t="array" aca="1" ref="CW39" ca="1">RANK(INDIRECT("'"&amp;_xlfn.CONCAT("alpha ",CW$2)&amp;"'!"&amp;_xlfn.CONCAT(CW$84,$D121)),INDIRECT("'"&amp;_xlfn.CONCAT("alpha ",CW$2)&amp;"'!"&amp;_xlfn.CONCAT("B",$D121)):INDIRECT("'"&amp;_xlfn.CONCAT("alpha ",CW$2)&amp;"'!"&amp;_xlfn.CONCAT("AA",$D121)))</f>
        <v>9</v>
      </c>
      <c r="CX39" s="125" cm="1">
        <f t="array" aca="1" ref="CX39" ca="1">RANK(INDIRECT("'"&amp;_xlfn.CONCAT("alpha ",CX$2)&amp;"'!"&amp;_xlfn.CONCAT(CX$84,$D121)),INDIRECT("'"&amp;_xlfn.CONCAT("alpha ",CX$2)&amp;"'!"&amp;_xlfn.CONCAT("B",$D121)):INDIRECT("'"&amp;_xlfn.CONCAT("alpha ",CX$2)&amp;"'!"&amp;_xlfn.CONCAT("AA",$D121)))</f>
        <v>1</v>
      </c>
      <c r="CY39" s="143" cm="1">
        <f t="array" aca="1" ref="CY39" ca="1">RANK(INDIRECT("'"&amp;_xlfn.CONCAT("alpha ",CY$2)&amp;"'!"&amp;_xlfn.CONCAT(CY$84,$D121)),INDIRECT("'"&amp;_xlfn.CONCAT("alpha ",CY$2)&amp;"'!"&amp;_xlfn.CONCAT("B",$D121)):INDIRECT("'"&amp;_xlfn.CONCAT("alpha ",CY$2)&amp;"'!"&amp;_xlfn.CONCAT("AA",$D121)))</f>
        <v>1</v>
      </c>
      <c r="CZ39" s="136" cm="1">
        <f t="array" aca="1" ref="CZ39" ca="1">RANK(INDIRECT("'"&amp;_xlfn.CONCAT("alpha ",CZ$2)&amp;"'!"&amp;_xlfn.CONCAT(CZ$84,$D121)),INDIRECT("'"&amp;_xlfn.CONCAT("alpha ",CZ$2)&amp;"'!"&amp;_xlfn.CONCAT("B",$D121)):INDIRECT("'"&amp;_xlfn.CONCAT("alpha ",CZ$2)&amp;"'!"&amp;_xlfn.CONCAT("AA",$D121)))</f>
        <v>25</v>
      </c>
      <c r="DA39" s="148" cm="1">
        <f t="array" aca="1" ref="DA39" ca="1">RANK(INDIRECT("'"&amp;_xlfn.CONCAT("alpha ",DA$2)&amp;"'!"&amp;_xlfn.CONCAT(DA$84,$D121)),INDIRECT("'"&amp;_xlfn.CONCAT("alpha ",DA$2)&amp;"'!"&amp;_xlfn.CONCAT("B",$D121)):INDIRECT("'"&amp;_xlfn.CONCAT("alpha ",DA$2)&amp;"'!"&amp;_xlfn.CONCAT("AA",$D121)))</f>
        <v>9</v>
      </c>
      <c r="DB39" s="148" cm="1">
        <f t="array" aca="1" ref="DB39" ca="1">RANK(INDIRECT("'"&amp;_xlfn.CONCAT("alpha ",DB$2)&amp;"'!"&amp;_xlfn.CONCAT(DB$84,$D121)),INDIRECT("'"&amp;_xlfn.CONCAT("alpha ",DB$2)&amp;"'!"&amp;_xlfn.CONCAT("B",$D121)):INDIRECT("'"&amp;_xlfn.CONCAT("alpha ",DB$2)&amp;"'!"&amp;_xlfn.CONCAT("AA",$D121)))</f>
        <v>1</v>
      </c>
      <c r="DC39" s="149" cm="1">
        <f t="array" aca="1" ref="DC39" ca="1">RANK(INDIRECT("'"&amp;_xlfn.CONCAT("alpha ",DC$2)&amp;"'!"&amp;_xlfn.CONCAT(DC$84,$D121)),INDIRECT("'"&amp;_xlfn.CONCAT("alpha ",DC$2)&amp;"'!"&amp;_xlfn.CONCAT("B",$D121)):INDIRECT("'"&amp;_xlfn.CONCAT("alpha ",DC$2)&amp;"'!"&amp;_xlfn.CONCAT("AA",$D121)))</f>
        <v>1</v>
      </c>
    </row>
    <row r="40" spans="1:107" ht="90" customHeight="1" x14ac:dyDescent="0.25">
      <c r="A40" s="22" t="str">
        <f>formatting!C39</f>
        <v>Tube</v>
      </c>
      <c r="B40" s="23" t="str">
        <f>formatting!D39</f>
        <v>C6</v>
      </c>
      <c r="C40" s="134"/>
      <c r="D40" s="142" cm="1">
        <f t="array" aca="1" ref="D40" ca="1">RANK(INDIRECT("'"&amp;_xlfn.CONCAT("alpha ",D$2)&amp;"'!"&amp;_xlfn.CONCAT(D$84,$D122)),INDIRECT("'"&amp;_xlfn.CONCAT("alpha ",D$2)&amp;"'!"&amp;_xlfn.CONCAT("B",$D122)):INDIRECT("'"&amp;_xlfn.CONCAT("alpha ",D$2)&amp;"'!"&amp;_xlfn.CONCAT("AA",$D122)))</f>
        <v>13</v>
      </c>
      <c r="E40" s="136" cm="1">
        <f t="array" aca="1" ref="E40" ca="1">RANK(INDIRECT("'"&amp;_xlfn.CONCAT("alpha ",E$2)&amp;"'!"&amp;_xlfn.CONCAT(E$84,$D122)),INDIRECT("'"&amp;_xlfn.CONCAT("alpha ",E$2)&amp;"'!"&amp;_xlfn.CONCAT("B",$D122)):INDIRECT("'"&amp;_xlfn.CONCAT("alpha ",E$2)&amp;"'!"&amp;_xlfn.CONCAT("AA",$D122)))</f>
        <v>20</v>
      </c>
      <c r="F40" s="136" cm="1">
        <f t="array" aca="1" ref="F40" ca="1">RANK(INDIRECT("'"&amp;_xlfn.CONCAT("alpha ",F$2)&amp;"'!"&amp;_xlfn.CONCAT(F$84,$D122)),INDIRECT("'"&amp;_xlfn.CONCAT("alpha ",F$2)&amp;"'!"&amp;_xlfn.CONCAT("B",$D122)):INDIRECT("'"&amp;_xlfn.CONCAT("alpha ",F$2)&amp;"'!"&amp;_xlfn.CONCAT("AA",$D122)))</f>
        <v>21</v>
      </c>
      <c r="G40" s="154" cm="1">
        <f t="array" aca="1" ref="G40" ca="1">RANK(INDIRECT("'"&amp;_xlfn.CONCAT("alpha ",G$2)&amp;"'!"&amp;_xlfn.CONCAT(G$84,$D122)),INDIRECT("'"&amp;_xlfn.CONCAT("alpha ",G$2)&amp;"'!"&amp;_xlfn.CONCAT("B",$D122)):INDIRECT("'"&amp;_xlfn.CONCAT("alpha ",G$2)&amp;"'!"&amp;_xlfn.CONCAT("AA",$D122)))</f>
        <v>23</v>
      </c>
      <c r="H40" s="142" cm="1">
        <f t="array" aca="1" ref="H40" ca="1">RANK(INDIRECT("'"&amp;_xlfn.CONCAT("alpha ",H$2)&amp;"'!"&amp;_xlfn.CONCAT(H$84,$D122)),INDIRECT("'"&amp;_xlfn.CONCAT("alpha ",H$2)&amp;"'!"&amp;_xlfn.CONCAT("B",$D122)):INDIRECT("'"&amp;_xlfn.CONCAT("alpha ",H$2)&amp;"'!"&amp;_xlfn.CONCAT("AA",$D122)))</f>
        <v>16</v>
      </c>
      <c r="I40" s="125" cm="1">
        <f t="array" aca="1" ref="I40" ca="1">RANK(INDIRECT("'"&amp;_xlfn.CONCAT("alpha ",I$2)&amp;"'!"&amp;_xlfn.CONCAT(I$84,$D122)),INDIRECT("'"&amp;_xlfn.CONCAT("alpha ",I$2)&amp;"'!"&amp;_xlfn.CONCAT("B",$D122)):INDIRECT("'"&amp;_xlfn.CONCAT("alpha ",I$2)&amp;"'!"&amp;_xlfn.CONCAT("AA",$D122)))</f>
        <v>23</v>
      </c>
      <c r="J40" s="125" cm="1">
        <f t="array" aca="1" ref="J40" ca="1">RANK(INDIRECT("'"&amp;_xlfn.CONCAT("alpha ",J$2)&amp;"'!"&amp;_xlfn.CONCAT(J$84,$D122)),INDIRECT("'"&amp;_xlfn.CONCAT("alpha ",J$2)&amp;"'!"&amp;_xlfn.CONCAT("B",$D122)):INDIRECT("'"&amp;_xlfn.CONCAT("alpha ",J$2)&amp;"'!"&amp;_xlfn.CONCAT("AA",$D122)))</f>
        <v>22</v>
      </c>
      <c r="K40" s="143" cm="1">
        <f t="array" aca="1" ref="K40" ca="1">RANK(INDIRECT("'"&amp;_xlfn.CONCAT("alpha ",K$2)&amp;"'!"&amp;_xlfn.CONCAT(K$84,$D122)),INDIRECT("'"&amp;_xlfn.CONCAT("alpha ",K$2)&amp;"'!"&amp;_xlfn.CONCAT("B",$D122)):INDIRECT("'"&amp;_xlfn.CONCAT("alpha ",K$2)&amp;"'!"&amp;_xlfn.CONCAT("AA",$D122)))</f>
        <v>24</v>
      </c>
      <c r="L40" s="136" cm="1">
        <f t="array" aca="1" ref="L40" ca="1">RANK(INDIRECT("'"&amp;_xlfn.CONCAT("alpha ",L$2)&amp;"'!"&amp;_xlfn.CONCAT(L$84,$D122)),INDIRECT("'"&amp;_xlfn.CONCAT("alpha ",L$2)&amp;"'!"&amp;_xlfn.CONCAT("B",$D122)):INDIRECT("'"&amp;_xlfn.CONCAT("alpha ",L$2)&amp;"'!"&amp;_xlfn.CONCAT("AA",$D122)))</f>
        <v>17</v>
      </c>
      <c r="M40" s="125" cm="1">
        <f t="array" aca="1" ref="M40" ca="1">RANK(INDIRECT("'"&amp;_xlfn.CONCAT("alpha ",M$2)&amp;"'!"&amp;_xlfn.CONCAT(M$84,$D122)),INDIRECT("'"&amp;_xlfn.CONCAT("alpha ",M$2)&amp;"'!"&amp;_xlfn.CONCAT("B",$D122)):INDIRECT("'"&amp;_xlfn.CONCAT("alpha ",M$2)&amp;"'!"&amp;_xlfn.CONCAT("AA",$D122)))</f>
        <v>26</v>
      </c>
      <c r="N40" s="125" cm="1">
        <f t="array" aca="1" ref="N40" ca="1">RANK(INDIRECT("'"&amp;_xlfn.CONCAT("alpha ",N$2)&amp;"'!"&amp;_xlfn.CONCAT(N$84,$D122)),INDIRECT("'"&amp;_xlfn.CONCAT("alpha ",N$2)&amp;"'!"&amp;_xlfn.CONCAT("B",$D122)):INDIRECT("'"&amp;_xlfn.CONCAT("alpha ",N$2)&amp;"'!"&amp;_xlfn.CONCAT("AA",$D122)))</f>
        <v>25</v>
      </c>
      <c r="O40" s="143" cm="1">
        <f t="array" aca="1" ref="O40" ca="1">RANK(INDIRECT("'"&amp;_xlfn.CONCAT("alpha ",O$2)&amp;"'!"&amp;_xlfn.CONCAT(O$84,$D122)),INDIRECT("'"&amp;_xlfn.CONCAT("alpha ",O$2)&amp;"'!"&amp;_xlfn.CONCAT("B",$D122)):INDIRECT("'"&amp;_xlfn.CONCAT("alpha ",O$2)&amp;"'!"&amp;_xlfn.CONCAT("AA",$D122)))</f>
        <v>26</v>
      </c>
      <c r="P40" s="136" cm="1">
        <f t="array" aca="1" ref="P40" ca="1">RANK(INDIRECT("'"&amp;_xlfn.CONCAT("alpha ",P$2)&amp;"'!"&amp;_xlfn.CONCAT(P$84,$D122)),INDIRECT("'"&amp;_xlfn.CONCAT("alpha ",P$2)&amp;"'!"&amp;_xlfn.CONCAT("B",$D122)):INDIRECT("'"&amp;_xlfn.CONCAT("alpha ",P$2)&amp;"'!"&amp;_xlfn.CONCAT("AA",$D122)))</f>
        <v>18</v>
      </c>
      <c r="Q40" s="125" cm="1">
        <f t="array" aca="1" ref="Q40" ca="1">RANK(INDIRECT("'"&amp;_xlfn.CONCAT("alpha ",Q$2)&amp;"'!"&amp;_xlfn.CONCAT(Q$84,$D122)),INDIRECT("'"&amp;_xlfn.CONCAT("alpha ",Q$2)&amp;"'!"&amp;_xlfn.CONCAT("B",$D122)):INDIRECT("'"&amp;_xlfn.CONCAT("alpha ",Q$2)&amp;"'!"&amp;_xlfn.CONCAT("AA",$D122)))</f>
        <v>21</v>
      </c>
      <c r="R40" s="125" cm="1">
        <f t="array" aca="1" ref="R40" ca="1">RANK(INDIRECT("'"&amp;_xlfn.CONCAT("alpha ",R$2)&amp;"'!"&amp;_xlfn.CONCAT(R$84,$D122)),INDIRECT("'"&amp;_xlfn.CONCAT("alpha ",R$2)&amp;"'!"&amp;_xlfn.CONCAT("B",$D122)):INDIRECT("'"&amp;_xlfn.CONCAT("alpha ",R$2)&amp;"'!"&amp;_xlfn.CONCAT("AA",$D122)))</f>
        <v>9</v>
      </c>
      <c r="S40" s="143" cm="1">
        <f t="array" aca="1" ref="S40" ca="1">RANK(INDIRECT("'"&amp;_xlfn.CONCAT("alpha ",S$2)&amp;"'!"&amp;_xlfn.CONCAT(S$84,$D122)),INDIRECT("'"&amp;_xlfn.CONCAT("alpha ",S$2)&amp;"'!"&amp;_xlfn.CONCAT("B",$D122)):INDIRECT("'"&amp;_xlfn.CONCAT("alpha ",S$2)&amp;"'!"&amp;_xlfn.CONCAT("AA",$D122)))</f>
        <v>17</v>
      </c>
      <c r="T40" s="136" cm="1">
        <f t="array" aca="1" ref="T40" ca="1">RANK(INDIRECT("'"&amp;_xlfn.CONCAT("alpha ",T$2)&amp;"'!"&amp;_xlfn.CONCAT(T$84,$D122)),INDIRECT("'"&amp;_xlfn.CONCAT("alpha ",T$2)&amp;"'!"&amp;_xlfn.CONCAT("B",$D122)):INDIRECT("'"&amp;_xlfn.CONCAT("alpha ",T$2)&amp;"'!"&amp;_xlfn.CONCAT("AA",$D122)))</f>
        <v>18</v>
      </c>
      <c r="U40" s="125" cm="1">
        <f t="array" aca="1" ref="U40" ca="1">RANK(INDIRECT("'"&amp;_xlfn.CONCAT("alpha ",U$2)&amp;"'!"&amp;_xlfn.CONCAT(U$84,$D122)),INDIRECT("'"&amp;_xlfn.CONCAT("alpha ",U$2)&amp;"'!"&amp;_xlfn.CONCAT("B",$D122)):INDIRECT("'"&amp;_xlfn.CONCAT("alpha ",U$2)&amp;"'!"&amp;_xlfn.CONCAT("AA",$D122)))</f>
        <v>22</v>
      </c>
      <c r="V40" s="125" cm="1">
        <f t="array" aca="1" ref="V40" ca="1">RANK(INDIRECT("'"&amp;_xlfn.CONCAT("alpha ",V$2)&amp;"'!"&amp;_xlfn.CONCAT(V$84,$D122)),INDIRECT("'"&amp;_xlfn.CONCAT("alpha ",V$2)&amp;"'!"&amp;_xlfn.CONCAT("B",$D122)):INDIRECT("'"&amp;_xlfn.CONCAT("alpha ",V$2)&amp;"'!"&amp;_xlfn.CONCAT("AA",$D122)))</f>
        <v>9</v>
      </c>
      <c r="W40" s="143" cm="1">
        <f t="array" aca="1" ref="W40" ca="1">RANK(INDIRECT("'"&amp;_xlfn.CONCAT("alpha ",W$2)&amp;"'!"&amp;_xlfn.CONCAT(W$84,$D122)),INDIRECT("'"&amp;_xlfn.CONCAT("alpha ",W$2)&amp;"'!"&amp;_xlfn.CONCAT("B",$D122)):INDIRECT("'"&amp;_xlfn.CONCAT("alpha ",W$2)&amp;"'!"&amp;_xlfn.CONCAT("AA",$D122)))</f>
        <v>18</v>
      </c>
      <c r="X40" s="136" cm="1">
        <f t="array" aca="1" ref="X40" ca="1">RANK(INDIRECT("'"&amp;_xlfn.CONCAT("alpha ",X$2)&amp;"'!"&amp;_xlfn.CONCAT(X$84,$D122)),INDIRECT("'"&amp;_xlfn.CONCAT("alpha ",X$2)&amp;"'!"&amp;_xlfn.CONCAT("B",$D122)):INDIRECT("'"&amp;_xlfn.CONCAT("alpha ",X$2)&amp;"'!"&amp;_xlfn.CONCAT("AA",$D122)))</f>
        <v>22</v>
      </c>
      <c r="Y40" s="125" cm="1">
        <f t="array" aca="1" ref="Y40" ca="1">RANK(INDIRECT("'"&amp;_xlfn.CONCAT("alpha ",Y$2)&amp;"'!"&amp;_xlfn.CONCAT(Y$84,$D122)),INDIRECT("'"&amp;_xlfn.CONCAT("alpha ",Y$2)&amp;"'!"&amp;_xlfn.CONCAT("B",$D122)):INDIRECT("'"&amp;_xlfn.CONCAT("alpha ",Y$2)&amp;"'!"&amp;_xlfn.CONCAT("AA",$D122)))</f>
        <v>25</v>
      </c>
      <c r="Z40" s="125" cm="1">
        <f t="array" aca="1" ref="Z40" ca="1">RANK(INDIRECT("'"&amp;_xlfn.CONCAT("alpha ",Z$2)&amp;"'!"&amp;_xlfn.CONCAT(Z$84,$D122)),INDIRECT("'"&amp;_xlfn.CONCAT("alpha ",Z$2)&amp;"'!"&amp;_xlfn.CONCAT("B",$D122)):INDIRECT("'"&amp;_xlfn.CONCAT("alpha ",Z$2)&amp;"'!"&amp;_xlfn.CONCAT("AA",$D122)))</f>
        <v>13</v>
      </c>
      <c r="AA40" s="143" cm="1">
        <f t="array" aca="1" ref="AA40" ca="1">RANK(INDIRECT("'"&amp;_xlfn.CONCAT("alpha ",AA$2)&amp;"'!"&amp;_xlfn.CONCAT(AA$84,$D122)),INDIRECT("'"&amp;_xlfn.CONCAT("alpha ",AA$2)&amp;"'!"&amp;_xlfn.CONCAT("B",$D122)):INDIRECT("'"&amp;_xlfn.CONCAT("alpha ",AA$2)&amp;"'!"&amp;_xlfn.CONCAT("AA",$D122)))</f>
        <v>20</v>
      </c>
      <c r="AB40" s="136" cm="1">
        <f t="array" aca="1" ref="AB40" ca="1">RANK(INDIRECT("'"&amp;_xlfn.CONCAT("alpha ",AB$2)&amp;"'!"&amp;_xlfn.CONCAT(AB$84,$D122)),INDIRECT("'"&amp;_xlfn.CONCAT("alpha ",AB$2)&amp;"'!"&amp;_xlfn.CONCAT("B",$D122)):INDIRECT("'"&amp;_xlfn.CONCAT("alpha ",AB$2)&amp;"'!"&amp;_xlfn.CONCAT("AA",$D122)))</f>
        <v>11</v>
      </c>
      <c r="AC40" s="125" cm="1">
        <f t="array" aca="1" ref="AC40" ca="1">RANK(INDIRECT("'"&amp;_xlfn.CONCAT("alpha ",AC$2)&amp;"'!"&amp;_xlfn.CONCAT(AC$84,$D122)),INDIRECT("'"&amp;_xlfn.CONCAT("alpha ",AC$2)&amp;"'!"&amp;_xlfn.CONCAT("B",$D122)):INDIRECT("'"&amp;_xlfn.CONCAT("alpha ",AC$2)&amp;"'!"&amp;_xlfn.CONCAT("AA",$D122)))</f>
        <v>13</v>
      </c>
      <c r="AD40" s="125" cm="1">
        <f t="array" aca="1" ref="AD40" ca="1">RANK(INDIRECT("'"&amp;_xlfn.CONCAT("alpha ",AD$2)&amp;"'!"&amp;_xlfn.CONCAT(AD$84,$D122)),INDIRECT("'"&amp;_xlfn.CONCAT("alpha ",AD$2)&amp;"'!"&amp;_xlfn.CONCAT("B",$D122)):INDIRECT("'"&amp;_xlfn.CONCAT("alpha ",AD$2)&amp;"'!"&amp;_xlfn.CONCAT("AA",$D122)))</f>
        <v>6</v>
      </c>
      <c r="AE40" s="143" cm="1">
        <f t="array" aca="1" ref="AE40" ca="1">RANK(INDIRECT("'"&amp;_xlfn.CONCAT("alpha ",AE$2)&amp;"'!"&amp;_xlfn.CONCAT(AE$84,$D122)),INDIRECT("'"&amp;_xlfn.CONCAT("alpha ",AE$2)&amp;"'!"&amp;_xlfn.CONCAT("B",$D122)):INDIRECT("'"&amp;_xlfn.CONCAT("alpha ",AE$2)&amp;"'!"&amp;_xlfn.CONCAT("AA",$D122)))</f>
        <v>9</v>
      </c>
      <c r="AF40" s="136" cm="1">
        <f t="array" aca="1" ref="AF40" ca="1">RANK(INDIRECT("'"&amp;_xlfn.CONCAT("alpha ",AF$2)&amp;"'!"&amp;_xlfn.CONCAT(AF$84,$D122)),INDIRECT("'"&amp;_xlfn.CONCAT("alpha ",AF$2)&amp;"'!"&amp;_xlfn.CONCAT("B",$D122)):INDIRECT("'"&amp;_xlfn.CONCAT("alpha ",AF$2)&amp;"'!"&amp;_xlfn.CONCAT("AA",$D122)))</f>
        <v>10</v>
      </c>
      <c r="AG40" s="125" cm="1">
        <f t="array" aca="1" ref="AG40" ca="1">RANK(INDIRECT("'"&amp;_xlfn.CONCAT("alpha ",AG$2)&amp;"'!"&amp;_xlfn.CONCAT(AG$84,$D122)),INDIRECT("'"&amp;_xlfn.CONCAT("alpha ",AG$2)&amp;"'!"&amp;_xlfn.CONCAT("B",$D122)):INDIRECT("'"&amp;_xlfn.CONCAT("alpha ",AG$2)&amp;"'!"&amp;_xlfn.CONCAT("AA",$D122)))</f>
        <v>14</v>
      </c>
      <c r="AH40" s="125" cm="1">
        <f t="array" aca="1" ref="AH40" ca="1">RANK(INDIRECT("'"&amp;_xlfn.CONCAT("alpha ",AH$2)&amp;"'!"&amp;_xlfn.CONCAT(AH$84,$D122)),INDIRECT("'"&amp;_xlfn.CONCAT("alpha ",AH$2)&amp;"'!"&amp;_xlfn.CONCAT("B",$D122)):INDIRECT("'"&amp;_xlfn.CONCAT("alpha ",AH$2)&amp;"'!"&amp;_xlfn.CONCAT("AA",$D122)))</f>
        <v>5</v>
      </c>
      <c r="AI40" s="143" cm="1">
        <f t="array" aca="1" ref="AI40" ca="1">RANK(INDIRECT("'"&amp;_xlfn.CONCAT("alpha ",AI$2)&amp;"'!"&amp;_xlfn.CONCAT(AI$84,$D122)),INDIRECT("'"&amp;_xlfn.CONCAT("alpha ",AI$2)&amp;"'!"&amp;_xlfn.CONCAT("B",$D122)):INDIRECT("'"&amp;_xlfn.CONCAT("alpha ",AI$2)&amp;"'!"&amp;_xlfn.CONCAT("AA",$D122)))</f>
        <v>10</v>
      </c>
      <c r="AJ40" s="136" cm="1">
        <f t="array" aca="1" ref="AJ40" ca="1">RANK(INDIRECT("'"&amp;_xlfn.CONCAT("alpha ",AJ$2)&amp;"'!"&amp;_xlfn.CONCAT(AJ$84,$D122)),INDIRECT("'"&amp;_xlfn.CONCAT("alpha ",AJ$2)&amp;"'!"&amp;_xlfn.CONCAT("B",$D122)):INDIRECT("'"&amp;_xlfn.CONCAT("alpha ",AJ$2)&amp;"'!"&amp;_xlfn.CONCAT("AA",$D122)))</f>
        <v>7</v>
      </c>
      <c r="AK40" s="125" cm="1">
        <f t="array" aca="1" ref="AK40" ca="1">RANK(INDIRECT("'"&amp;_xlfn.CONCAT("alpha ",AK$2)&amp;"'!"&amp;_xlfn.CONCAT(AK$84,$D122)),INDIRECT("'"&amp;_xlfn.CONCAT("alpha ",AK$2)&amp;"'!"&amp;_xlfn.CONCAT("B",$D122)):INDIRECT("'"&amp;_xlfn.CONCAT("alpha ",AK$2)&amp;"'!"&amp;_xlfn.CONCAT("AA",$D122)))</f>
        <v>19</v>
      </c>
      <c r="AL40" s="125" cm="1">
        <f t="array" aca="1" ref="AL40" ca="1">RANK(INDIRECT("'"&amp;_xlfn.CONCAT("alpha ",AL$2)&amp;"'!"&amp;_xlfn.CONCAT(AL$84,$D122)),INDIRECT("'"&amp;_xlfn.CONCAT("alpha ",AL$2)&amp;"'!"&amp;_xlfn.CONCAT("B",$D122)):INDIRECT("'"&amp;_xlfn.CONCAT("alpha ",AL$2)&amp;"'!"&amp;_xlfn.CONCAT("AA",$D122)))</f>
        <v>4</v>
      </c>
      <c r="AM40" s="143" cm="1">
        <f t="array" aca="1" ref="AM40" ca="1">RANK(INDIRECT("'"&amp;_xlfn.CONCAT("alpha ",AM$2)&amp;"'!"&amp;_xlfn.CONCAT(AM$84,$D122)),INDIRECT("'"&amp;_xlfn.CONCAT("alpha ",AM$2)&amp;"'!"&amp;_xlfn.CONCAT("B",$D122)):INDIRECT("'"&amp;_xlfn.CONCAT("alpha ",AM$2)&amp;"'!"&amp;_xlfn.CONCAT("AA",$D122)))</f>
        <v>16</v>
      </c>
      <c r="AN40" s="136" cm="1">
        <f t="array" aca="1" ref="AN40" ca="1">RANK(INDIRECT("'"&amp;_xlfn.CONCAT("alpha ",AN$2)&amp;"'!"&amp;_xlfn.CONCAT(AN$84,$D122)),INDIRECT("'"&amp;_xlfn.CONCAT("alpha ",AN$2)&amp;"'!"&amp;_xlfn.CONCAT("B",$D122)):INDIRECT("'"&amp;_xlfn.CONCAT("alpha ",AN$2)&amp;"'!"&amp;_xlfn.CONCAT("AA",$D122)))</f>
        <v>3</v>
      </c>
      <c r="AO40" s="125" cm="1">
        <f t="array" aca="1" ref="AO40" ca="1">RANK(INDIRECT("'"&amp;_xlfn.CONCAT("alpha ",AO$2)&amp;"'!"&amp;_xlfn.CONCAT(AO$84,$D122)),INDIRECT("'"&amp;_xlfn.CONCAT("alpha ",AO$2)&amp;"'!"&amp;_xlfn.CONCAT("B",$D122)):INDIRECT("'"&amp;_xlfn.CONCAT("alpha ",AO$2)&amp;"'!"&amp;_xlfn.CONCAT("AA",$D122)))</f>
        <v>5</v>
      </c>
      <c r="AP40" s="125" cm="1">
        <f t="array" aca="1" ref="AP40" ca="1">RANK(INDIRECT("'"&amp;_xlfn.CONCAT("alpha ",AP$2)&amp;"'!"&amp;_xlfn.CONCAT(AP$84,$D122)),INDIRECT("'"&amp;_xlfn.CONCAT("alpha ",AP$2)&amp;"'!"&amp;_xlfn.CONCAT("B",$D122)):INDIRECT("'"&amp;_xlfn.CONCAT("alpha ",AP$2)&amp;"'!"&amp;_xlfn.CONCAT("AA",$D122)))</f>
        <v>17</v>
      </c>
      <c r="AQ40" s="143" cm="1">
        <f t="array" aca="1" ref="AQ40" ca="1">RANK(INDIRECT("'"&amp;_xlfn.CONCAT("alpha ",AQ$2)&amp;"'!"&amp;_xlfn.CONCAT(AQ$84,$D122)),INDIRECT("'"&amp;_xlfn.CONCAT("alpha ",AQ$2)&amp;"'!"&amp;_xlfn.CONCAT("B",$D122)):INDIRECT("'"&amp;_xlfn.CONCAT("alpha ",AQ$2)&amp;"'!"&amp;_xlfn.CONCAT("AA",$D122)))</f>
        <v>8</v>
      </c>
      <c r="AR40" s="136" cm="1">
        <f t="array" aca="1" ref="AR40" ca="1">RANK(INDIRECT("'"&amp;_xlfn.CONCAT("alpha ",AR$2)&amp;"'!"&amp;_xlfn.CONCAT(AR$84,$D122)),INDIRECT("'"&amp;_xlfn.CONCAT("alpha ",AR$2)&amp;"'!"&amp;_xlfn.CONCAT("B",$D122)):INDIRECT("'"&amp;_xlfn.CONCAT("alpha ",AR$2)&amp;"'!"&amp;_xlfn.CONCAT("AA",$D122)))</f>
        <v>3</v>
      </c>
      <c r="AS40" s="125" cm="1">
        <f t="array" aca="1" ref="AS40" ca="1">RANK(INDIRECT("'"&amp;_xlfn.CONCAT("alpha ",AS$2)&amp;"'!"&amp;_xlfn.CONCAT(AS$84,$D122)),INDIRECT("'"&amp;_xlfn.CONCAT("alpha ",AS$2)&amp;"'!"&amp;_xlfn.CONCAT("B",$D122)):INDIRECT("'"&amp;_xlfn.CONCAT("alpha ",AS$2)&amp;"'!"&amp;_xlfn.CONCAT("AA",$D122)))</f>
        <v>4</v>
      </c>
      <c r="AT40" s="125" cm="1">
        <f t="array" aca="1" ref="AT40" ca="1">RANK(INDIRECT("'"&amp;_xlfn.CONCAT("alpha ",AT$2)&amp;"'!"&amp;_xlfn.CONCAT(AT$84,$D122)),INDIRECT("'"&amp;_xlfn.CONCAT("alpha ",AT$2)&amp;"'!"&amp;_xlfn.CONCAT("B",$D122)):INDIRECT("'"&amp;_xlfn.CONCAT("alpha ",AT$2)&amp;"'!"&amp;_xlfn.CONCAT("AA",$D122)))</f>
        <v>18</v>
      </c>
      <c r="AU40" s="143" cm="1">
        <f t="array" aca="1" ref="AU40" ca="1">RANK(INDIRECT("'"&amp;_xlfn.CONCAT("alpha ",AU$2)&amp;"'!"&amp;_xlfn.CONCAT(AU$84,$D122)),INDIRECT("'"&amp;_xlfn.CONCAT("alpha ",AU$2)&amp;"'!"&amp;_xlfn.CONCAT("B",$D122)):INDIRECT("'"&amp;_xlfn.CONCAT("alpha ",AU$2)&amp;"'!"&amp;_xlfn.CONCAT("AA",$D122)))</f>
        <v>11</v>
      </c>
      <c r="AV40" s="136" cm="1">
        <f t="array" aca="1" ref="AV40" ca="1">RANK(INDIRECT("'"&amp;_xlfn.CONCAT("alpha ",AV$2)&amp;"'!"&amp;_xlfn.CONCAT(AV$84,$D122)),INDIRECT("'"&amp;_xlfn.CONCAT("alpha ",AV$2)&amp;"'!"&amp;_xlfn.CONCAT("B",$D122)):INDIRECT("'"&amp;_xlfn.CONCAT("alpha ",AV$2)&amp;"'!"&amp;_xlfn.CONCAT("AA",$D122)))</f>
        <v>2</v>
      </c>
      <c r="AW40" s="125" cm="1">
        <f t="array" aca="1" ref="AW40" ca="1">RANK(INDIRECT("'"&amp;_xlfn.CONCAT("alpha ",AW$2)&amp;"'!"&amp;_xlfn.CONCAT(AW$84,$D122)),INDIRECT("'"&amp;_xlfn.CONCAT("alpha ",AW$2)&amp;"'!"&amp;_xlfn.CONCAT("B",$D122)):INDIRECT("'"&amp;_xlfn.CONCAT("alpha ",AW$2)&amp;"'!"&amp;_xlfn.CONCAT("AA",$D122)))</f>
        <v>6</v>
      </c>
      <c r="AX40" s="125" cm="1">
        <f t="array" aca="1" ref="AX40" ca="1">RANK(INDIRECT("'"&amp;_xlfn.CONCAT("alpha ",AX$2)&amp;"'!"&amp;_xlfn.CONCAT(AX$84,$D122)),INDIRECT("'"&amp;_xlfn.CONCAT("alpha ",AX$2)&amp;"'!"&amp;_xlfn.CONCAT("B",$D122)):INDIRECT("'"&amp;_xlfn.CONCAT("alpha ",AX$2)&amp;"'!"&amp;_xlfn.CONCAT("AA",$D122)))</f>
        <v>20</v>
      </c>
      <c r="AY40" s="143" cm="1">
        <f t="array" aca="1" ref="AY40" ca="1">RANK(INDIRECT("'"&amp;_xlfn.CONCAT("alpha ",AY$2)&amp;"'!"&amp;_xlfn.CONCAT(AY$84,$D122)),INDIRECT("'"&amp;_xlfn.CONCAT("alpha ",AY$2)&amp;"'!"&amp;_xlfn.CONCAT("B",$D122)):INDIRECT("'"&amp;_xlfn.CONCAT("alpha ",AY$2)&amp;"'!"&amp;_xlfn.CONCAT("AA",$D122)))</f>
        <v>15</v>
      </c>
      <c r="AZ40" s="136" cm="1">
        <f t="array" aca="1" ref="AZ40" ca="1">RANK(INDIRECT("'"&amp;_xlfn.CONCAT("alpha ",AZ$2)&amp;"'!"&amp;_xlfn.CONCAT(AZ$84,$D122)),INDIRECT("'"&amp;_xlfn.CONCAT("alpha ",AZ$2)&amp;"'!"&amp;_xlfn.CONCAT("B",$D122)):INDIRECT("'"&amp;_xlfn.CONCAT("alpha ",AZ$2)&amp;"'!"&amp;_xlfn.CONCAT("AA",$D122)))</f>
        <v>18</v>
      </c>
      <c r="BA40" s="125" cm="1">
        <f t="array" aca="1" ref="BA40" ca="1">RANK(INDIRECT("'"&amp;_xlfn.CONCAT("alpha ",BA$2)&amp;"'!"&amp;_xlfn.CONCAT(BA$84,$D122)),INDIRECT("'"&amp;_xlfn.CONCAT("alpha ",BA$2)&amp;"'!"&amp;_xlfn.CONCAT("B",$D122)):INDIRECT("'"&amp;_xlfn.CONCAT("alpha ",BA$2)&amp;"'!"&amp;_xlfn.CONCAT("AA",$D122)))</f>
        <v>7</v>
      </c>
      <c r="BB40" s="125" cm="1">
        <f t="array" aca="1" ref="BB40" ca="1">RANK(INDIRECT("'"&amp;_xlfn.CONCAT("alpha ",BB$2)&amp;"'!"&amp;_xlfn.CONCAT(BB$84,$D122)),INDIRECT("'"&amp;_xlfn.CONCAT("alpha ",BB$2)&amp;"'!"&amp;_xlfn.CONCAT("B",$D122)):INDIRECT("'"&amp;_xlfn.CONCAT("alpha ",BB$2)&amp;"'!"&amp;_xlfn.CONCAT("AA",$D122)))</f>
        <v>9</v>
      </c>
      <c r="BC40" s="143" cm="1">
        <f t="array" aca="1" ref="BC40" ca="1">RANK(INDIRECT("'"&amp;_xlfn.CONCAT("alpha ",BC$2)&amp;"'!"&amp;_xlfn.CONCAT(BC$84,$D122)),INDIRECT("'"&amp;_xlfn.CONCAT("alpha ",BC$2)&amp;"'!"&amp;_xlfn.CONCAT("B",$D122)):INDIRECT("'"&amp;_xlfn.CONCAT("alpha ",BC$2)&amp;"'!"&amp;_xlfn.CONCAT("AA",$D122)))</f>
        <v>4</v>
      </c>
      <c r="BD40" s="136" cm="1">
        <f t="array" aca="1" ref="BD40" ca="1">RANK(INDIRECT("'"&amp;_xlfn.CONCAT("alpha ",BD$2)&amp;"'!"&amp;_xlfn.CONCAT(BD$84,$D122)),INDIRECT("'"&amp;_xlfn.CONCAT("alpha ",BD$2)&amp;"'!"&amp;_xlfn.CONCAT("B",$D122)):INDIRECT("'"&amp;_xlfn.CONCAT("alpha ",BD$2)&amp;"'!"&amp;_xlfn.CONCAT("AA",$D122)))</f>
        <v>18</v>
      </c>
      <c r="BE40" s="125" cm="1">
        <f t="array" aca="1" ref="BE40" ca="1">RANK(INDIRECT("'"&amp;_xlfn.CONCAT("alpha ",BE$2)&amp;"'!"&amp;_xlfn.CONCAT(BE$84,$D122)),INDIRECT("'"&amp;_xlfn.CONCAT("alpha ",BE$2)&amp;"'!"&amp;_xlfn.CONCAT("B",$D122)):INDIRECT("'"&amp;_xlfn.CONCAT("alpha ",BE$2)&amp;"'!"&amp;_xlfn.CONCAT("AA",$D122)))</f>
        <v>7</v>
      </c>
      <c r="BF40" s="125" cm="1">
        <f t="array" aca="1" ref="BF40" ca="1">RANK(INDIRECT("'"&amp;_xlfn.CONCAT("alpha ",BF$2)&amp;"'!"&amp;_xlfn.CONCAT(BF$84,$D122)),INDIRECT("'"&amp;_xlfn.CONCAT("alpha ",BF$2)&amp;"'!"&amp;_xlfn.CONCAT("B",$D122)):INDIRECT("'"&amp;_xlfn.CONCAT("alpha ",BF$2)&amp;"'!"&amp;_xlfn.CONCAT("AA",$D122)))</f>
        <v>9</v>
      </c>
      <c r="BG40" s="143" cm="1">
        <f t="array" aca="1" ref="BG40" ca="1">RANK(INDIRECT("'"&amp;_xlfn.CONCAT("alpha ",BG$2)&amp;"'!"&amp;_xlfn.CONCAT(BG$84,$D122)),INDIRECT("'"&amp;_xlfn.CONCAT("alpha ",BG$2)&amp;"'!"&amp;_xlfn.CONCAT("B",$D122)):INDIRECT("'"&amp;_xlfn.CONCAT("alpha ",BG$2)&amp;"'!"&amp;_xlfn.CONCAT("AA",$D122)))</f>
        <v>4</v>
      </c>
      <c r="BH40" s="136" cm="1">
        <f t="array" aca="1" ref="BH40" ca="1">RANK(INDIRECT("'"&amp;_xlfn.CONCAT("alpha ",BH$2)&amp;"'!"&amp;_xlfn.CONCAT(BH$84,$D122)),INDIRECT("'"&amp;_xlfn.CONCAT("alpha ",BH$2)&amp;"'!"&amp;_xlfn.CONCAT("B",$D122)):INDIRECT("'"&amp;_xlfn.CONCAT("alpha ",BH$2)&amp;"'!"&amp;_xlfn.CONCAT("AA",$D122)))</f>
        <v>22</v>
      </c>
      <c r="BI40" s="125" cm="1">
        <f t="array" aca="1" ref="BI40" ca="1">RANK(INDIRECT("'"&amp;_xlfn.CONCAT("alpha ",BI$2)&amp;"'!"&amp;_xlfn.CONCAT(BI$84,$D122)),INDIRECT("'"&amp;_xlfn.CONCAT("alpha ",BI$2)&amp;"'!"&amp;_xlfn.CONCAT("B",$D122)):INDIRECT("'"&amp;_xlfn.CONCAT("alpha ",BI$2)&amp;"'!"&amp;_xlfn.CONCAT("AA",$D122)))</f>
        <v>15</v>
      </c>
      <c r="BJ40" s="125" cm="1">
        <f t="array" aca="1" ref="BJ40" ca="1">RANK(INDIRECT("'"&amp;_xlfn.CONCAT("alpha ",BJ$2)&amp;"'!"&amp;_xlfn.CONCAT(BJ$84,$D122)),INDIRECT("'"&amp;_xlfn.CONCAT("alpha ",BJ$2)&amp;"'!"&amp;_xlfn.CONCAT("B",$D122)):INDIRECT("'"&amp;_xlfn.CONCAT("alpha ",BJ$2)&amp;"'!"&amp;_xlfn.CONCAT("AA",$D122)))</f>
        <v>13</v>
      </c>
      <c r="BK40" s="143" cm="1">
        <f t="array" aca="1" ref="BK40" ca="1">RANK(INDIRECT("'"&amp;_xlfn.CONCAT("alpha ",BK$2)&amp;"'!"&amp;_xlfn.CONCAT(BK$84,$D122)),INDIRECT("'"&amp;_xlfn.CONCAT("alpha ",BK$2)&amp;"'!"&amp;_xlfn.CONCAT("B",$D122)):INDIRECT("'"&amp;_xlfn.CONCAT("alpha ",BK$2)&amp;"'!"&amp;_xlfn.CONCAT("AA",$D122)))</f>
        <v>11</v>
      </c>
      <c r="BL40" s="136" cm="1">
        <f t="array" aca="1" ref="BL40" ca="1">RANK(INDIRECT("'"&amp;_xlfn.CONCAT("alpha ",BL$2)&amp;"'!"&amp;_xlfn.CONCAT(BL$84,$D122)),INDIRECT("'"&amp;_xlfn.CONCAT("alpha ",BL$2)&amp;"'!"&amp;_xlfn.CONCAT("B",$D122)):INDIRECT("'"&amp;_xlfn.CONCAT("alpha ",BL$2)&amp;"'!"&amp;_xlfn.CONCAT("AA",$D122)))</f>
        <v>6</v>
      </c>
      <c r="BM40" s="125" cm="1">
        <f t="array" aca="1" ref="BM40" ca="1">RANK(INDIRECT("'"&amp;_xlfn.CONCAT("alpha ",BM$2)&amp;"'!"&amp;_xlfn.CONCAT(BM$84,$D122)),INDIRECT("'"&amp;_xlfn.CONCAT("alpha ",BM$2)&amp;"'!"&amp;_xlfn.CONCAT("B",$D122)):INDIRECT("'"&amp;_xlfn.CONCAT("alpha ",BM$2)&amp;"'!"&amp;_xlfn.CONCAT("AA",$D122)))</f>
        <v>3</v>
      </c>
      <c r="BN40" s="125" cm="1">
        <f t="array" aca="1" ref="BN40" ca="1">RANK(INDIRECT("'"&amp;_xlfn.CONCAT("alpha ",BN$2)&amp;"'!"&amp;_xlfn.CONCAT(BN$84,$D122)),INDIRECT("'"&amp;_xlfn.CONCAT("alpha ",BN$2)&amp;"'!"&amp;_xlfn.CONCAT("B",$D122)):INDIRECT("'"&amp;_xlfn.CONCAT("alpha ",BN$2)&amp;"'!"&amp;_xlfn.CONCAT("AA",$D122)))</f>
        <v>3</v>
      </c>
      <c r="BO40" s="143" cm="1">
        <f t="array" aca="1" ref="BO40" ca="1">RANK(INDIRECT("'"&amp;_xlfn.CONCAT("alpha ",BO$2)&amp;"'!"&amp;_xlfn.CONCAT(BO$84,$D122)),INDIRECT("'"&amp;_xlfn.CONCAT("alpha ",BO$2)&amp;"'!"&amp;_xlfn.CONCAT("B",$D122)):INDIRECT("'"&amp;_xlfn.CONCAT("alpha ",BO$2)&amp;"'!"&amp;_xlfn.CONCAT("AA",$D122)))</f>
        <v>3</v>
      </c>
      <c r="BP40" s="136" cm="1">
        <f t="array" aca="1" ref="BP40" ca="1">RANK(INDIRECT("'"&amp;_xlfn.CONCAT("alpha ",BP$2)&amp;"'!"&amp;_xlfn.CONCAT(BP$84,$D122)),INDIRECT("'"&amp;_xlfn.CONCAT("alpha ",BP$2)&amp;"'!"&amp;_xlfn.CONCAT("B",$D122)):INDIRECT("'"&amp;_xlfn.CONCAT("alpha ",BP$2)&amp;"'!"&amp;_xlfn.CONCAT("AA",$D122)))</f>
        <v>5</v>
      </c>
      <c r="BQ40" s="125" cm="1">
        <f t="array" aca="1" ref="BQ40" ca="1">RANK(INDIRECT("'"&amp;_xlfn.CONCAT("alpha ",BQ$2)&amp;"'!"&amp;_xlfn.CONCAT(BQ$84,$D122)),INDIRECT("'"&amp;_xlfn.CONCAT("alpha ",BQ$2)&amp;"'!"&amp;_xlfn.CONCAT("B",$D122)):INDIRECT("'"&amp;_xlfn.CONCAT("alpha ",BQ$2)&amp;"'!"&amp;_xlfn.CONCAT("AA",$D122)))</f>
        <v>2</v>
      </c>
      <c r="BR40" s="125" cm="1">
        <f t="array" aca="1" ref="BR40" ca="1">RANK(INDIRECT("'"&amp;_xlfn.CONCAT("alpha ",BR$2)&amp;"'!"&amp;_xlfn.CONCAT(BR$84,$D122)),INDIRECT("'"&amp;_xlfn.CONCAT("alpha ",BR$2)&amp;"'!"&amp;_xlfn.CONCAT("B",$D122)):INDIRECT("'"&amp;_xlfn.CONCAT("alpha ",BR$2)&amp;"'!"&amp;_xlfn.CONCAT("AA",$D122)))</f>
        <v>2</v>
      </c>
      <c r="BS40" s="143" cm="1">
        <f t="array" aca="1" ref="BS40" ca="1">RANK(INDIRECT("'"&amp;_xlfn.CONCAT("alpha ",BS$2)&amp;"'!"&amp;_xlfn.CONCAT(BS$84,$D122)),INDIRECT("'"&amp;_xlfn.CONCAT("alpha ",BS$2)&amp;"'!"&amp;_xlfn.CONCAT("B",$D122)):INDIRECT("'"&amp;_xlfn.CONCAT("alpha ",BS$2)&amp;"'!"&amp;_xlfn.CONCAT("AA",$D122)))</f>
        <v>2</v>
      </c>
      <c r="BT40" s="136" cm="1">
        <f t="array" aca="1" ref="BT40" ca="1">RANK(INDIRECT("'"&amp;_xlfn.CONCAT("alpha ",BT$2)&amp;"'!"&amp;_xlfn.CONCAT(BT$84,$D122)),INDIRECT("'"&amp;_xlfn.CONCAT("alpha ",BT$2)&amp;"'!"&amp;_xlfn.CONCAT("B",$D122)):INDIRECT("'"&amp;_xlfn.CONCAT("alpha ",BT$2)&amp;"'!"&amp;_xlfn.CONCAT("AA",$D122)))</f>
        <v>1</v>
      </c>
      <c r="BU40" s="125" cm="1">
        <f t="array" aca="1" ref="BU40" ca="1">RANK(INDIRECT("'"&amp;_xlfn.CONCAT("alpha ",BU$2)&amp;"'!"&amp;_xlfn.CONCAT(BU$84,$D122)),INDIRECT("'"&amp;_xlfn.CONCAT("alpha ",BU$2)&amp;"'!"&amp;_xlfn.CONCAT("B",$D122)):INDIRECT("'"&amp;_xlfn.CONCAT("alpha ",BU$2)&amp;"'!"&amp;_xlfn.CONCAT("AA",$D122)))</f>
        <v>1</v>
      </c>
      <c r="BV40" s="125" cm="1">
        <f t="array" aca="1" ref="BV40" ca="1">RANK(INDIRECT("'"&amp;_xlfn.CONCAT("alpha ",BV$2)&amp;"'!"&amp;_xlfn.CONCAT(BV$84,$D122)),INDIRECT("'"&amp;_xlfn.CONCAT("alpha ",BV$2)&amp;"'!"&amp;_xlfn.CONCAT("B",$D122)):INDIRECT("'"&amp;_xlfn.CONCAT("alpha ",BV$2)&amp;"'!"&amp;_xlfn.CONCAT("AA",$D122)))</f>
        <v>1</v>
      </c>
      <c r="BW40" s="143" cm="1">
        <f t="array" aca="1" ref="BW40" ca="1">RANK(INDIRECT("'"&amp;_xlfn.CONCAT("alpha ",BW$2)&amp;"'!"&amp;_xlfn.CONCAT(BW$84,$D122)),INDIRECT("'"&amp;_xlfn.CONCAT("alpha ",BW$2)&amp;"'!"&amp;_xlfn.CONCAT("B",$D122)):INDIRECT("'"&amp;_xlfn.CONCAT("alpha ",BW$2)&amp;"'!"&amp;_xlfn.CONCAT("AA",$D122)))</f>
        <v>1</v>
      </c>
      <c r="BX40" s="136" cm="1">
        <f t="array" aca="1" ref="BX40" ca="1">RANK(INDIRECT("'"&amp;_xlfn.CONCAT("alpha ",BX$2)&amp;"'!"&amp;_xlfn.CONCAT(BX$84,$D122)),INDIRECT("'"&amp;_xlfn.CONCAT("alpha ",BX$2)&amp;"'!"&amp;_xlfn.CONCAT("B",$D122)):INDIRECT("'"&amp;_xlfn.CONCAT("alpha ",BX$2)&amp;"'!"&amp;_xlfn.CONCAT("AA",$D122)))</f>
        <v>8</v>
      </c>
      <c r="BY40" s="125" cm="1">
        <f t="array" aca="1" ref="BY40" ca="1">RANK(INDIRECT("'"&amp;_xlfn.CONCAT("alpha ",BY$2)&amp;"'!"&amp;_xlfn.CONCAT(BY$84,$D122)),INDIRECT("'"&amp;_xlfn.CONCAT("alpha ",BY$2)&amp;"'!"&amp;_xlfn.CONCAT("B",$D122)):INDIRECT("'"&amp;_xlfn.CONCAT("alpha ",BY$2)&amp;"'!"&amp;_xlfn.CONCAT("AA",$D122)))</f>
        <v>9</v>
      </c>
      <c r="BZ40" s="125" cm="1">
        <f t="array" aca="1" ref="BZ40" ca="1">RANK(INDIRECT("'"&amp;_xlfn.CONCAT("alpha ",BZ$2)&amp;"'!"&amp;_xlfn.CONCAT(BZ$84,$D122)),INDIRECT("'"&amp;_xlfn.CONCAT("alpha ",BZ$2)&amp;"'!"&amp;_xlfn.CONCAT("B",$D122)):INDIRECT("'"&amp;_xlfn.CONCAT("alpha ",BZ$2)&amp;"'!"&amp;_xlfn.CONCAT("AA",$D122)))</f>
        <v>23</v>
      </c>
      <c r="CA40" s="143" cm="1">
        <f t="array" aca="1" ref="CA40" ca="1">RANK(INDIRECT("'"&amp;_xlfn.CONCAT("alpha ",CA$2)&amp;"'!"&amp;_xlfn.CONCAT(CA$84,$D122)),INDIRECT("'"&amp;_xlfn.CONCAT("alpha ",CA$2)&amp;"'!"&amp;_xlfn.CONCAT("B",$D122)):INDIRECT("'"&amp;_xlfn.CONCAT("alpha ",CA$2)&amp;"'!"&amp;_xlfn.CONCAT("AA",$D122)))</f>
        <v>21</v>
      </c>
      <c r="CB40" s="136" cm="1">
        <f t="array" aca="1" ref="CB40" ca="1">RANK(INDIRECT("'"&amp;_xlfn.CONCAT("alpha ",CB$2)&amp;"'!"&amp;_xlfn.CONCAT(CB$84,$D122)),INDIRECT("'"&amp;_xlfn.CONCAT("alpha ",CB$2)&amp;"'!"&amp;_xlfn.CONCAT("B",$D122)):INDIRECT("'"&amp;_xlfn.CONCAT("alpha ",CB$2)&amp;"'!"&amp;_xlfn.CONCAT("AA",$D122)))</f>
        <v>9</v>
      </c>
      <c r="CC40" s="125" cm="1">
        <f t="array" aca="1" ref="CC40" ca="1">RANK(INDIRECT("'"&amp;_xlfn.CONCAT("alpha ",CC$2)&amp;"'!"&amp;_xlfn.CONCAT(CC$84,$D122)),INDIRECT("'"&amp;_xlfn.CONCAT("alpha ",CC$2)&amp;"'!"&amp;_xlfn.CONCAT("B",$D122)):INDIRECT("'"&amp;_xlfn.CONCAT("alpha ",CC$2)&amp;"'!"&amp;_xlfn.CONCAT("AA",$D122)))</f>
        <v>10</v>
      </c>
      <c r="CD40" s="125" cm="1">
        <f t="array" aca="1" ref="CD40" ca="1">RANK(INDIRECT("'"&amp;_xlfn.CONCAT("alpha ",CD$2)&amp;"'!"&amp;_xlfn.CONCAT(CD$84,$D122)),INDIRECT("'"&amp;_xlfn.CONCAT("alpha ",CD$2)&amp;"'!"&amp;_xlfn.CONCAT("B",$D122)):INDIRECT("'"&amp;_xlfn.CONCAT("alpha ",CD$2)&amp;"'!"&amp;_xlfn.CONCAT("AA",$D122)))</f>
        <v>24</v>
      </c>
      <c r="CE40" s="143" cm="1">
        <f t="array" aca="1" ref="CE40" ca="1">RANK(INDIRECT("'"&amp;_xlfn.CONCAT("alpha ",CE$2)&amp;"'!"&amp;_xlfn.CONCAT(CE$84,$D122)),INDIRECT("'"&amp;_xlfn.CONCAT("alpha ",CE$2)&amp;"'!"&amp;_xlfn.CONCAT("B",$D122)):INDIRECT("'"&amp;_xlfn.CONCAT("alpha ",CE$2)&amp;"'!"&amp;_xlfn.CONCAT("AA",$D122)))</f>
        <v>22</v>
      </c>
      <c r="CF40" s="136" cm="1">
        <f t="array" aca="1" ref="CF40" ca="1">RANK(INDIRECT("'"&amp;_xlfn.CONCAT("alpha ",CF$2)&amp;"'!"&amp;_xlfn.CONCAT(CF$84,$D122)),INDIRECT("'"&amp;_xlfn.CONCAT("alpha ",CF$2)&amp;"'!"&amp;_xlfn.CONCAT("B",$D122)):INDIRECT("'"&amp;_xlfn.CONCAT("alpha ",CF$2)&amp;"'!"&amp;_xlfn.CONCAT("AA",$D122)))</f>
        <v>14</v>
      </c>
      <c r="CG40" s="125" cm="1">
        <f t="array" aca="1" ref="CG40" ca="1">RANK(INDIRECT("'"&amp;_xlfn.CONCAT("alpha ",CG$2)&amp;"'!"&amp;_xlfn.CONCAT(CG$84,$D122)),INDIRECT("'"&amp;_xlfn.CONCAT("alpha ",CG$2)&amp;"'!"&amp;_xlfn.CONCAT("B",$D122)):INDIRECT("'"&amp;_xlfn.CONCAT("alpha ",CG$2)&amp;"'!"&amp;_xlfn.CONCAT("AA",$D122)))</f>
        <v>16</v>
      </c>
      <c r="CH40" s="125" cm="1">
        <f t="array" aca="1" ref="CH40" ca="1">RANK(INDIRECT("'"&amp;_xlfn.CONCAT("alpha ",CH$2)&amp;"'!"&amp;_xlfn.CONCAT(CH$84,$D122)),INDIRECT("'"&amp;_xlfn.CONCAT("alpha ",CH$2)&amp;"'!"&amp;_xlfn.CONCAT("B",$D122)):INDIRECT("'"&amp;_xlfn.CONCAT("alpha ",CH$2)&amp;"'!"&amp;_xlfn.CONCAT("AA",$D122)))</f>
        <v>26</v>
      </c>
      <c r="CI40" s="143" cm="1">
        <f t="array" aca="1" ref="CI40" ca="1">RANK(INDIRECT("'"&amp;_xlfn.CONCAT("alpha ",CI$2)&amp;"'!"&amp;_xlfn.CONCAT(CI$84,$D122)),INDIRECT("'"&amp;_xlfn.CONCAT("alpha ",CI$2)&amp;"'!"&amp;_xlfn.CONCAT("B",$D122)):INDIRECT("'"&amp;_xlfn.CONCAT("alpha ",CI$2)&amp;"'!"&amp;_xlfn.CONCAT("AA",$D122)))</f>
        <v>25</v>
      </c>
      <c r="CJ40" s="136" cm="1">
        <f t="array" aca="1" ref="CJ40" ca="1">RANK(INDIRECT("'"&amp;_xlfn.CONCAT("alpha ",CJ$2)&amp;"'!"&amp;_xlfn.CONCAT(CJ$84,$D122)),INDIRECT("'"&amp;_xlfn.CONCAT("alpha ",CJ$2)&amp;"'!"&amp;_xlfn.CONCAT("B",$D122)):INDIRECT("'"&amp;_xlfn.CONCAT("alpha ",CJ$2)&amp;"'!"&amp;_xlfn.CONCAT("AA",$D122)))</f>
        <v>22</v>
      </c>
      <c r="CK40" s="125" cm="1">
        <f t="array" aca="1" ref="CK40" ca="1">RANK(INDIRECT("'"&amp;_xlfn.CONCAT("alpha ",CK$2)&amp;"'!"&amp;_xlfn.CONCAT(CK$84,$D122)),INDIRECT("'"&amp;_xlfn.CONCAT("alpha ",CK$2)&amp;"'!"&amp;_xlfn.CONCAT("B",$D122)):INDIRECT("'"&amp;_xlfn.CONCAT("alpha ",CK$2)&amp;"'!"&amp;_xlfn.CONCAT("AA",$D122)))</f>
        <v>18</v>
      </c>
      <c r="CL40" s="125" cm="1">
        <f t="array" aca="1" ref="CL40" ca="1">RANK(INDIRECT("'"&amp;_xlfn.CONCAT("alpha ",CL$2)&amp;"'!"&amp;_xlfn.CONCAT(CL$84,$D122)),INDIRECT("'"&amp;_xlfn.CONCAT("alpha ",CL$2)&amp;"'!"&amp;_xlfn.CONCAT("B",$D122)):INDIRECT("'"&amp;_xlfn.CONCAT("alpha ",CL$2)&amp;"'!"&amp;_xlfn.CONCAT("AA",$D122)))</f>
        <v>13</v>
      </c>
      <c r="CM40" s="143" cm="1">
        <f t="array" aca="1" ref="CM40" ca="1">RANK(INDIRECT("'"&amp;_xlfn.CONCAT("alpha ",CM$2)&amp;"'!"&amp;_xlfn.CONCAT(CM$84,$D122)),INDIRECT("'"&amp;_xlfn.CONCAT("alpha ",CM$2)&amp;"'!"&amp;_xlfn.CONCAT("B",$D122)):INDIRECT("'"&amp;_xlfn.CONCAT("alpha ",CM$2)&amp;"'!"&amp;_xlfn.CONCAT("AA",$D122)))</f>
        <v>14</v>
      </c>
      <c r="CN40" s="136" cm="1">
        <f t="array" aca="1" ref="CN40" ca="1">RANK(INDIRECT("'"&amp;_xlfn.CONCAT("alpha ",CN$2)&amp;"'!"&amp;_xlfn.CONCAT(CN$84,$D122)),INDIRECT("'"&amp;_xlfn.CONCAT("alpha ",CN$2)&amp;"'!"&amp;_xlfn.CONCAT("B",$D122)):INDIRECT("'"&amp;_xlfn.CONCAT("alpha ",CN$2)&amp;"'!"&amp;_xlfn.CONCAT("AA",$D122)))</f>
        <v>22</v>
      </c>
      <c r="CO40" s="125" cm="1">
        <f t="array" aca="1" ref="CO40" ca="1">RANK(INDIRECT("'"&amp;_xlfn.CONCAT("alpha ",CO$2)&amp;"'!"&amp;_xlfn.CONCAT(CO$84,$D122)),INDIRECT("'"&amp;_xlfn.CONCAT("alpha ",CO$2)&amp;"'!"&amp;_xlfn.CONCAT("B",$D122)):INDIRECT("'"&amp;_xlfn.CONCAT("alpha ",CO$2)&amp;"'!"&amp;_xlfn.CONCAT("AA",$D122)))</f>
        <v>16</v>
      </c>
      <c r="CP40" s="125" cm="1">
        <f t="array" aca="1" ref="CP40" ca="1">RANK(INDIRECT("'"&amp;_xlfn.CONCAT("alpha ",CP$2)&amp;"'!"&amp;_xlfn.CONCAT(CP$84,$D122)),INDIRECT("'"&amp;_xlfn.CONCAT("alpha ",CP$2)&amp;"'!"&amp;_xlfn.CONCAT("B",$D122)):INDIRECT("'"&amp;_xlfn.CONCAT("alpha ",CP$2)&amp;"'!"&amp;_xlfn.CONCAT("AA",$D122)))</f>
        <v>13</v>
      </c>
      <c r="CQ40" s="134" cm="1">
        <f t="array" aca="1" ref="CQ40" ca="1">RANK(INDIRECT("'"&amp;_xlfn.CONCAT("alpha ",CQ$2)&amp;"'!"&amp;_xlfn.CONCAT(CQ$84,$D122)),INDIRECT("'"&amp;_xlfn.CONCAT("alpha ",CQ$2)&amp;"'!"&amp;_xlfn.CONCAT("B",$D122)):INDIRECT("'"&amp;_xlfn.CONCAT("alpha ",CQ$2)&amp;"'!"&amp;_xlfn.CONCAT("AA",$D122)))</f>
        <v>13</v>
      </c>
      <c r="CR40" s="142" cm="1">
        <f t="array" aca="1" ref="CR40" ca="1">RANK(INDIRECT("'"&amp;_xlfn.CONCAT("alpha ",CR$2)&amp;"'!"&amp;_xlfn.CONCAT(CR$84,$D122)),INDIRECT("'"&amp;_xlfn.CONCAT("alpha ",CR$2)&amp;"'!"&amp;_xlfn.CONCAT("B",$D122)):INDIRECT("'"&amp;_xlfn.CONCAT("alpha ",CR$2)&amp;"'!"&amp;_xlfn.CONCAT("AA",$D122)))</f>
        <v>26</v>
      </c>
      <c r="CS40" s="125" cm="1">
        <f t="array" aca="1" ref="CS40" ca="1">RANK(INDIRECT("'"&amp;_xlfn.CONCAT("alpha ",CS$2)&amp;"'!"&amp;_xlfn.CONCAT(CS$84,$D122)),INDIRECT("'"&amp;_xlfn.CONCAT("alpha ",CS$2)&amp;"'!"&amp;_xlfn.CONCAT("B",$D122)):INDIRECT("'"&amp;_xlfn.CONCAT("alpha ",CS$2)&amp;"'!"&amp;_xlfn.CONCAT("AA",$D122)))</f>
        <v>24</v>
      </c>
      <c r="CT40" s="125" cm="1">
        <f t="array" aca="1" ref="CT40" ca="1">RANK(INDIRECT("'"&amp;_xlfn.CONCAT("alpha ",CT$2)&amp;"'!"&amp;_xlfn.CONCAT(CT$84,$D122)),INDIRECT("'"&amp;_xlfn.CONCAT("alpha ",CT$2)&amp;"'!"&amp;_xlfn.CONCAT("B",$D122)):INDIRECT("'"&amp;_xlfn.CONCAT("alpha ",CT$2)&amp;"'!"&amp;_xlfn.CONCAT("AA",$D122)))</f>
        <v>19</v>
      </c>
      <c r="CU40" s="143" cm="1">
        <f t="array" aca="1" ref="CU40" ca="1">RANK(INDIRECT("'"&amp;_xlfn.CONCAT("alpha ",CU$2)&amp;"'!"&amp;_xlfn.CONCAT(CU$84,$D122)),INDIRECT("'"&amp;_xlfn.CONCAT("alpha ",CU$2)&amp;"'!"&amp;_xlfn.CONCAT("B",$D122)):INDIRECT("'"&amp;_xlfn.CONCAT("alpha ",CU$2)&amp;"'!"&amp;_xlfn.CONCAT("AA",$D122)))</f>
        <v>19</v>
      </c>
      <c r="CV40" s="136" cm="1">
        <f t="array" aca="1" ref="CV40" ca="1">RANK(INDIRECT("'"&amp;_xlfn.CONCAT("alpha ",CV$2)&amp;"'!"&amp;_xlfn.CONCAT(CV$84,$D122)),INDIRECT("'"&amp;_xlfn.CONCAT("alpha ",CV$2)&amp;"'!"&amp;_xlfn.CONCAT("B",$D122)):INDIRECT("'"&amp;_xlfn.CONCAT("alpha ",CV$2)&amp;"'!"&amp;_xlfn.CONCAT("AA",$D122)))</f>
        <v>15</v>
      </c>
      <c r="CW40" s="125" cm="1">
        <f t="array" aca="1" ref="CW40" ca="1">RANK(INDIRECT("'"&amp;_xlfn.CONCAT("alpha ",CW$2)&amp;"'!"&amp;_xlfn.CONCAT(CW$84,$D122)),INDIRECT("'"&amp;_xlfn.CONCAT("alpha ",CW$2)&amp;"'!"&amp;_xlfn.CONCAT("B",$D122)):INDIRECT("'"&amp;_xlfn.CONCAT("alpha ",CW$2)&amp;"'!"&amp;_xlfn.CONCAT("AA",$D122)))</f>
        <v>12</v>
      </c>
      <c r="CX40" s="125" cm="1">
        <f t="array" aca="1" ref="CX40" ca="1">RANK(INDIRECT("'"&amp;_xlfn.CONCAT("alpha ",CX$2)&amp;"'!"&amp;_xlfn.CONCAT(CX$84,$D122)),INDIRECT("'"&amp;_xlfn.CONCAT("alpha ",CX$2)&amp;"'!"&amp;_xlfn.CONCAT("B",$D122)):INDIRECT("'"&amp;_xlfn.CONCAT("alpha ",CX$2)&amp;"'!"&amp;_xlfn.CONCAT("AA",$D122)))</f>
        <v>8</v>
      </c>
      <c r="CY40" s="143" cm="1">
        <f t="array" aca="1" ref="CY40" ca="1">RANK(INDIRECT("'"&amp;_xlfn.CONCAT("alpha ",CY$2)&amp;"'!"&amp;_xlfn.CONCAT(CY$84,$D122)),INDIRECT("'"&amp;_xlfn.CONCAT("alpha ",CY$2)&amp;"'!"&amp;_xlfn.CONCAT("B",$D122)):INDIRECT("'"&amp;_xlfn.CONCAT("alpha ",CY$2)&amp;"'!"&amp;_xlfn.CONCAT("AA",$D122)))</f>
        <v>6</v>
      </c>
      <c r="CZ40" s="136" cm="1">
        <f t="array" aca="1" ref="CZ40" ca="1">RANK(INDIRECT("'"&amp;_xlfn.CONCAT("alpha ",CZ$2)&amp;"'!"&amp;_xlfn.CONCAT(CZ$84,$D122)),INDIRECT("'"&amp;_xlfn.CONCAT("alpha ",CZ$2)&amp;"'!"&amp;_xlfn.CONCAT("B",$D122)):INDIRECT("'"&amp;_xlfn.CONCAT("alpha ",CZ$2)&amp;"'!"&amp;_xlfn.CONCAT("AA",$D122)))</f>
        <v>12</v>
      </c>
      <c r="DA40" s="148" cm="1">
        <f t="array" aca="1" ref="DA40" ca="1">RANK(INDIRECT("'"&amp;_xlfn.CONCAT("alpha ",DA$2)&amp;"'!"&amp;_xlfn.CONCAT(DA$84,$D122)),INDIRECT("'"&amp;_xlfn.CONCAT("alpha ",DA$2)&amp;"'!"&amp;_xlfn.CONCAT("B",$D122)):INDIRECT("'"&amp;_xlfn.CONCAT("alpha ",DA$2)&amp;"'!"&amp;_xlfn.CONCAT("AA",$D122)))</f>
        <v>11</v>
      </c>
      <c r="DB40" s="148" cm="1">
        <f t="array" aca="1" ref="DB40" ca="1">RANK(INDIRECT("'"&amp;_xlfn.CONCAT("alpha ",DB$2)&amp;"'!"&amp;_xlfn.CONCAT(DB$84,$D122)),INDIRECT("'"&amp;_xlfn.CONCAT("alpha ",DB$2)&amp;"'!"&amp;_xlfn.CONCAT("B",$D122)):INDIRECT("'"&amp;_xlfn.CONCAT("alpha ",DB$2)&amp;"'!"&amp;_xlfn.CONCAT("AA",$D122)))</f>
        <v>7</v>
      </c>
      <c r="DC40" s="149" cm="1">
        <f t="array" aca="1" ref="DC40" ca="1">RANK(INDIRECT("'"&amp;_xlfn.CONCAT("alpha ",DC$2)&amp;"'!"&amp;_xlfn.CONCAT(DC$84,$D122)),INDIRECT("'"&amp;_xlfn.CONCAT("alpha ",DC$2)&amp;"'!"&amp;_xlfn.CONCAT("B",$D122)):INDIRECT("'"&amp;_xlfn.CONCAT("alpha ",DC$2)&amp;"'!"&amp;_xlfn.CONCAT("AA",$D122)))</f>
        <v>6</v>
      </c>
    </row>
    <row r="41" spans="1:107" ht="90" customHeight="1" x14ac:dyDescent="0.25">
      <c r="A41" s="22" t="str">
        <f>formatting!C40</f>
        <v>Tube</v>
      </c>
      <c r="B41" s="23" t="str">
        <f>formatting!D40</f>
        <v>C7</v>
      </c>
      <c r="C41" s="134"/>
      <c r="D41" s="142" cm="1">
        <f t="array" aca="1" ref="D41" ca="1">RANK(INDIRECT("'"&amp;_xlfn.CONCAT("alpha ",D$2)&amp;"'!"&amp;_xlfn.CONCAT(D$84,$D123)),INDIRECT("'"&amp;_xlfn.CONCAT("alpha ",D$2)&amp;"'!"&amp;_xlfn.CONCAT("B",$D123)):INDIRECT("'"&amp;_xlfn.CONCAT("alpha ",D$2)&amp;"'!"&amp;_xlfn.CONCAT("AA",$D123)))</f>
        <v>21</v>
      </c>
      <c r="E41" s="136" cm="1">
        <f t="array" aca="1" ref="E41" ca="1">RANK(INDIRECT("'"&amp;_xlfn.CONCAT("alpha ",E$2)&amp;"'!"&amp;_xlfn.CONCAT(E$84,$D123)),INDIRECT("'"&amp;_xlfn.CONCAT("alpha ",E$2)&amp;"'!"&amp;_xlfn.CONCAT("B",$D123)):INDIRECT("'"&amp;_xlfn.CONCAT("alpha ",E$2)&amp;"'!"&amp;_xlfn.CONCAT("AA",$D123)))</f>
        <v>21</v>
      </c>
      <c r="F41" s="136" cm="1">
        <f t="array" aca="1" ref="F41" ca="1">RANK(INDIRECT("'"&amp;_xlfn.CONCAT("alpha ",F$2)&amp;"'!"&amp;_xlfn.CONCAT(F$84,$D123)),INDIRECT("'"&amp;_xlfn.CONCAT("alpha ",F$2)&amp;"'!"&amp;_xlfn.CONCAT("B",$D123)):INDIRECT("'"&amp;_xlfn.CONCAT("alpha ",F$2)&amp;"'!"&amp;_xlfn.CONCAT("AA",$D123)))</f>
        <v>21</v>
      </c>
      <c r="G41" s="154" cm="1">
        <f t="array" aca="1" ref="G41" ca="1">RANK(INDIRECT("'"&amp;_xlfn.CONCAT("alpha ",G$2)&amp;"'!"&amp;_xlfn.CONCAT(G$84,$D123)),INDIRECT("'"&amp;_xlfn.CONCAT("alpha ",G$2)&amp;"'!"&amp;_xlfn.CONCAT("B",$D123)):INDIRECT("'"&amp;_xlfn.CONCAT("alpha ",G$2)&amp;"'!"&amp;_xlfn.CONCAT("AA",$D123)))</f>
        <v>21</v>
      </c>
      <c r="H41" s="142" cm="1">
        <f t="array" aca="1" ref="H41" ca="1">RANK(INDIRECT("'"&amp;_xlfn.CONCAT("alpha ",H$2)&amp;"'!"&amp;_xlfn.CONCAT(H$84,$D123)),INDIRECT("'"&amp;_xlfn.CONCAT("alpha ",H$2)&amp;"'!"&amp;_xlfn.CONCAT("B",$D123)):INDIRECT("'"&amp;_xlfn.CONCAT("alpha ",H$2)&amp;"'!"&amp;_xlfn.CONCAT("AA",$D123)))</f>
        <v>21</v>
      </c>
      <c r="I41" s="125" cm="1">
        <f t="array" aca="1" ref="I41" ca="1">RANK(INDIRECT("'"&amp;_xlfn.CONCAT("alpha ",I$2)&amp;"'!"&amp;_xlfn.CONCAT(I$84,$D123)),INDIRECT("'"&amp;_xlfn.CONCAT("alpha ",I$2)&amp;"'!"&amp;_xlfn.CONCAT("B",$D123)):INDIRECT("'"&amp;_xlfn.CONCAT("alpha ",I$2)&amp;"'!"&amp;_xlfn.CONCAT("AA",$D123)))</f>
        <v>23</v>
      </c>
      <c r="J41" s="125" cm="1">
        <f t="array" aca="1" ref="J41" ca="1">RANK(INDIRECT("'"&amp;_xlfn.CONCAT("alpha ",J$2)&amp;"'!"&amp;_xlfn.CONCAT(J$84,$D123)),INDIRECT("'"&amp;_xlfn.CONCAT("alpha ",J$2)&amp;"'!"&amp;_xlfn.CONCAT("B",$D123)):INDIRECT("'"&amp;_xlfn.CONCAT("alpha ",J$2)&amp;"'!"&amp;_xlfn.CONCAT("AA",$D123)))</f>
        <v>21</v>
      </c>
      <c r="K41" s="143" cm="1">
        <f t="array" aca="1" ref="K41" ca="1">RANK(INDIRECT("'"&amp;_xlfn.CONCAT("alpha ",K$2)&amp;"'!"&amp;_xlfn.CONCAT(K$84,$D123)),INDIRECT("'"&amp;_xlfn.CONCAT("alpha ",K$2)&amp;"'!"&amp;_xlfn.CONCAT("B",$D123)):INDIRECT("'"&amp;_xlfn.CONCAT("alpha ",K$2)&amp;"'!"&amp;_xlfn.CONCAT("AA",$D123)))</f>
        <v>23</v>
      </c>
      <c r="L41" s="136" cm="1">
        <f t="array" aca="1" ref="L41" ca="1">RANK(INDIRECT("'"&amp;_xlfn.CONCAT("alpha ",L$2)&amp;"'!"&amp;_xlfn.CONCAT(L$84,$D123)),INDIRECT("'"&amp;_xlfn.CONCAT("alpha ",L$2)&amp;"'!"&amp;_xlfn.CONCAT("B",$D123)):INDIRECT("'"&amp;_xlfn.CONCAT("alpha ",L$2)&amp;"'!"&amp;_xlfn.CONCAT("AA",$D123)))</f>
        <v>25</v>
      </c>
      <c r="M41" s="125" cm="1">
        <f t="array" aca="1" ref="M41" ca="1">RANK(INDIRECT("'"&amp;_xlfn.CONCAT("alpha ",M$2)&amp;"'!"&amp;_xlfn.CONCAT(M$84,$D123)),INDIRECT("'"&amp;_xlfn.CONCAT("alpha ",M$2)&amp;"'!"&amp;_xlfn.CONCAT("B",$D123)):INDIRECT("'"&amp;_xlfn.CONCAT("alpha ",M$2)&amp;"'!"&amp;_xlfn.CONCAT("AA",$D123)))</f>
        <v>25</v>
      </c>
      <c r="N41" s="125" cm="1">
        <f t="array" aca="1" ref="N41" ca="1">RANK(INDIRECT("'"&amp;_xlfn.CONCAT("alpha ",N$2)&amp;"'!"&amp;_xlfn.CONCAT(N$84,$D123)),INDIRECT("'"&amp;_xlfn.CONCAT("alpha ",N$2)&amp;"'!"&amp;_xlfn.CONCAT("B",$D123)):INDIRECT("'"&amp;_xlfn.CONCAT("alpha ",N$2)&amp;"'!"&amp;_xlfn.CONCAT("AA",$D123)))</f>
        <v>25</v>
      </c>
      <c r="O41" s="143" cm="1">
        <f t="array" aca="1" ref="O41" ca="1">RANK(INDIRECT("'"&amp;_xlfn.CONCAT("alpha ",O$2)&amp;"'!"&amp;_xlfn.CONCAT(O$84,$D123)),INDIRECT("'"&amp;_xlfn.CONCAT("alpha ",O$2)&amp;"'!"&amp;_xlfn.CONCAT("B",$D123)):INDIRECT("'"&amp;_xlfn.CONCAT("alpha ",O$2)&amp;"'!"&amp;_xlfn.CONCAT("AA",$D123)))</f>
        <v>25</v>
      </c>
      <c r="P41" s="136" cm="1">
        <f t="array" aca="1" ref="P41" ca="1">RANK(INDIRECT("'"&amp;_xlfn.CONCAT("alpha ",P$2)&amp;"'!"&amp;_xlfn.CONCAT(P$84,$D123)),INDIRECT("'"&amp;_xlfn.CONCAT("alpha ",P$2)&amp;"'!"&amp;_xlfn.CONCAT("B",$D123)):INDIRECT("'"&amp;_xlfn.CONCAT("alpha ",P$2)&amp;"'!"&amp;_xlfn.CONCAT("AA",$D123)))</f>
        <v>21</v>
      </c>
      <c r="Q41" s="125" cm="1">
        <f t="array" aca="1" ref="Q41" ca="1">RANK(INDIRECT("'"&amp;_xlfn.CONCAT("alpha ",Q$2)&amp;"'!"&amp;_xlfn.CONCAT(Q$84,$D123)),INDIRECT("'"&amp;_xlfn.CONCAT("alpha ",Q$2)&amp;"'!"&amp;_xlfn.CONCAT("B",$D123)):INDIRECT("'"&amp;_xlfn.CONCAT("alpha ",Q$2)&amp;"'!"&amp;_xlfn.CONCAT("AA",$D123)))</f>
        <v>23</v>
      </c>
      <c r="R41" s="125" cm="1">
        <f t="array" aca="1" ref="R41" ca="1">RANK(INDIRECT("'"&amp;_xlfn.CONCAT("alpha ",R$2)&amp;"'!"&amp;_xlfn.CONCAT(R$84,$D123)),INDIRECT("'"&amp;_xlfn.CONCAT("alpha ",R$2)&amp;"'!"&amp;_xlfn.CONCAT("B",$D123)):INDIRECT("'"&amp;_xlfn.CONCAT("alpha ",R$2)&amp;"'!"&amp;_xlfn.CONCAT("AA",$D123)))</f>
        <v>21</v>
      </c>
      <c r="S41" s="143" cm="1">
        <f t="array" aca="1" ref="S41" ca="1">RANK(INDIRECT("'"&amp;_xlfn.CONCAT("alpha ",S$2)&amp;"'!"&amp;_xlfn.CONCAT(S$84,$D123)),INDIRECT("'"&amp;_xlfn.CONCAT("alpha ",S$2)&amp;"'!"&amp;_xlfn.CONCAT("B",$D123)):INDIRECT("'"&amp;_xlfn.CONCAT("alpha ",S$2)&amp;"'!"&amp;_xlfn.CONCAT("AA",$D123)))</f>
        <v>23</v>
      </c>
      <c r="T41" s="136" cm="1">
        <f t="array" aca="1" ref="T41" ca="1">RANK(INDIRECT("'"&amp;_xlfn.CONCAT("alpha ",T$2)&amp;"'!"&amp;_xlfn.CONCAT(T$84,$D123)),INDIRECT("'"&amp;_xlfn.CONCAT("alpha ",T$2)&amp;"'!"&amp;_xlfn.CONCAT("B",$D123)):INDIRECT("'"&amp;_xlfn.CONCAT("alpha ",T$2)&amp;"'!"&amp;_xlfn.CONCAT("AA",$D123)))</f>
        <v>21</v>
      </c>
      <c r="U41" s="125" cm="1">
        <f t="array" aca="1" ref="U41" ca="1">RANK(INDIRECT("'"&amp;_xlfn.CONCAT("alpha ",U$2)&amp;"'!"&amp;_xlfn.CONCAT(U$84,$D123)),INDIRECT("'"&amp;_xlfn.CONCAT("alpha ",U$2)&amp;"'!"&amp;_xlfn.CONCAT("B",$D123)):INDIRECT("'"&amp;_xlfn.CONCAT("alpha ",U$2)&amp;"'!"&amp;_xlfn.CONCAT("AA",$D123)))</f>
        <v>21</v>
      </c>
      <c r="V41" s="125" cm="1">
        <f t="array" aca="1" ref="V41" ca="1">RANK(INDIRECT("'"&amp;_xlfn.CONCAT("alpha ",V$2)&amp;"'!"&amp;_xlfn.CONCAT(V$84,$D123)),INDIRECT("'"&amp;_xlfn.CONCAT("alpha ",V$2)&amp;"'!"&amp;_xlfn.CONCAT("B",$D123)):INDIRECT("'"&amp;_xlfn.CONCAT("alpha ",V$2)&amp;"'!"&amp;_xlfn.CONCAT("AA",$D123)))</f>
        <v>21</v>
      </c>
      <c r="W41" s="143" cm="1">
        <f t="array" aca="1" ref="W41" ca="1">RANK(INDIRECT("'"&amp;_xlfn.CONCAT("alpha ",W$2)&amp;"'!"&amp;_xlfn.CONCAT(W$84,$D123)),INDIRECT("'"&amp;_xlfn.CONCAT("alpha ",W$2)&amp;"'!"&amp;_xlfn.CONCAT("B",$D123)):INDIRECT("'"&amp;_xlfn.CONCAT("alpha ",W$2)&amp;"'!"&amp;_xlfn.CONCAT("AA",$D123)))</f>
        <v>21</v>
      </c>
      <c r="X41" s="136" cm="1">
        <f t="array" aca="1" ref="X41" ca="1">RANK(INDIRECT("'"&amp;_xlfn.CONCAT("alpha ",X$2)&amp;"'!"&amp;_xlfn.CONCAT(X$84,$D123)),INDIRECT("'"&amp;_xlfn.CONCAT("alpha ",X$2)&amp;"'!"&amp;_xlfn.CONCAT("B",$D123)):INDIRECT("'"&amp;_xlfn.CONCAT("alpha ",X$2)&amp;"'!"&amp;_xlfn.CONCAT("AA",$D123)))</f>
        <v>25</v>
      </c>
      <c r="Y41" s="125" cm="1">
        <f t="array" aca="1" ref="Y41" ca="1">RANK(INDIRECT("'"&amp;_xlfn.CONCAT("alpha ",Y$2)&amp;"'!"&amp;_xlfn.CONCAT(Y$84,$D123)),INDIRECT("'"&amp;_xlfn.CONCAT("alpha ",Y$2)&amp;"'!"&amp;_xlfn.CONCAT("B",$D123)):INDIRECT("'"&amp;_xlfn.CONCAT("alpha ",Y$2)&amp;"'!"&amp;_xlfn.CONCAT("AA",$D123)))</f>
        <v>25</v>
      </c>
      <c r="Z41" s="125" cm="1">
        <f t="array" aca="1" ref="Z41" ca="1">RANK(INDIRECT("'"&amp;_xlfn.CONCAT("alpha ",Z$2)&amp;"'!"&amp;_xlfn.CONCAT(Z$84,$D123)),INDIRECT("'"&amp;_xlfn.CONCAT("alpha ",Z$2)&amp;"'!"&amp;_xlfn.CONCAT("B",$D123)):INDIRECT("'"&amp;_xlfn.CONCAT("alpha ",Z$2)&amp;"'!"&amp;_xlfn.CONCAT("AA",$D123)))</f>
        <v>25</v>
      </c>
      <c r="AA41" s="143" cm="1">
        <f t="array" aca="1" ref="AA41" ca="1">RANK(INDIRECT("'"&amp;_xlfn.CONCAT("alpha ",AA$2)&amp;"'!"&amp;_xlfn.CONCAT(AA$84,$D123)),INDIRECT("'"&amp;_xlfn.CONCAT("alpha ",AA$2)&amp;"'!"&amp;_xlfn.CONCAT("B",$D123)):INDIRECT("'"&amp;_xlfn.CONCAT("alpha ",AA$2)&amp;"'!"&amp;_xlfn.CONCAT("AA",$D123)))</f>
        <v>25</v>
      </c>
      <c r="AB41" s="136" cm="1">
        <f t="array" aca="1" ref="AB41" ca="1">RANK(INDIRECT("'"&amp;_xlfn.CONCAT("alpha ",AB$2)&amp;"'!"&amp;_xlfn.CONCAT(AB$84,$D123)),INDIRECT("'"&amp;_xlfn.CONCAT("alpha ",AB$2)&amp;"'!"&amp;_xlfn.CONCAT("B",$D123)):INDIRECT("'"&amp;_xlfn.CONCAT("alpha ",AB$2)&amp;"'!"&amp;_xlfn.CONCAT("AA",$D123)))</f>
        <v>11</v>
      </c>
      <c r="AC41" s="125" cm="1">
        <f t="array" aca="1" ref="AC41" ca="1">RANK(INDIRECT("'"&amp;_xlfn.CONCAT("alpha ",AC$2)&amp;"'!"&amp;_xlfn.CONCAT(AC$84,$D123)),INDIRECT("'"&amp;_xlfn.CONCAT("alpha ",AC$2)&amp;"'!"&amp;_xlfn.CONCAT("B",$D123)):INDIRECT("'"&amp;_xlfn.CONCAT("alpha ",AC$2)&amp;"'!"&amp;_xlfn.CONCAT("AA",$D123)))</f>
        <v>19</v>
      </c>
      <c r="AD41" s="125" cm="1">
        <f t="array" aca="1" ref="AD41" ca="1">RANK(INDIRECT("'"&amp;_xlfn.CONCAT("alpha ",AD$2)&amp;"'!"&amp;_xlfn.CONCAT(AD$84,$D123)),INDIRECT("'"&amp;_xlfn.CONCAT("alpha ",AD$2)&amp;"'!"&amp;_xlfn.CONCAT("B",$D123)):INDIRECT("'"&amp;_xlfn.CONCAT("alpha ",AD$2)&amp;"'!"&amp;_xlfn.CONCAT("AA",$D123)))</f>
        <v>11</v>
      </c>
      <c r="AE41" s="143" cm="1">
        <f t="array" aca="1" ref="AE41" ca="1">RANK(INDIRECT("'"&amp;_xlfn.CONCAT("alpha ",AE$2)&amp;"'!"&amp;_xlfn.CONCAT(AE$84,$D123)),INDIRECT("'"&amp;_xlfn.CONCAT("alpha ",AE$2)&amp;"'!"&amp;_xlfn.CONCAT("B",$D123)):INDIRECT("'"&amp;_xlfn.CONCAT("alpha ",AE$2)&amp;"'!"&amp;_xlfn.CONCAT("AA",$D123)))</f>
        <v>19</v>
      </c>
      <c r="AF41" s="136" cm="1">
        <f t="array" aca="1" ref="AF41" ca="1">RANK(INDIRECT("'"&amp;_xlfn.CONCAT("alpha ",AF$2)&amp;"'!"&amp;_xlfn.CONCAT(AF$84,$D123)),INDIRECT("'"&amp;_xlfn.CONCAT("alpha ",AF$2)&amp;"'!"&amp;_xlfn.CONCAT("B",$D123)):INDIRECT("'"&amp;_xlfn.CONCAT("alpha ",AF$2)&amp;"'!"&amp;_xlfn.CONCAT("AA",$D123)))</f>
        <v>11</v>
      </c>
      <c r="AG41" s="125" cm="1">
        <f t="array" aca="1" ref="AG41" ca="1">RANK(INDIRECT("'"&amp;_xlfn.CONCAT("alpha ",AG$2)&amp;"'!"&amp;_xlfn.CONCAT(AG$84,$D123)),INDIRECT("'"&amp;_xlfn.CONCAT("alpha ",AG$2)&amp;"'!"&amp;_xlfn.CONCAT("B",$D123)):INDIRECT("'"&amp;_xlfn.CONCAT("alpha ",AG$2)&amp;"'!"&amp;_xlfn.CONCAT("AA",$D123)))</f>
        <v>19</v>
      </c>
      <c r="AH41" s="125" cm="1">
        <f t="array" aca="1" ref="AH41" ca="1">RANK(INDIRECT("'"&amp;_xlfn.CONCAT("alpha ",AH$2)&amp;"'!"&amp;_xlfn.CONCAT(AH$84,$D123)),INDIRECT("'"&amp;_xlfn.CONCAT("alpha ",AH$2)&amp;"'!"&amp;_xlfn.CONCAT("B",$D123)):INDIRECT("'"&amp;_xlfn.CONCAT("alpha ",AH$2)&amp;"'!"&amp;_xlfn.CONCAT("AA",$D123)))</f>
        <v>11</v>
      </c>
      <c r="AI41" s="143" cm="1">
        <f t="array" aca="1" ref="AI41" ca="1">RANK(INDIRECT("'"&amp;_xlfn.CONCAT("alpha ",AI$2)&amp;"'!"&amp;_xlfn.CONCAT(AI$84,$D123)),INDIRECT("'"&amp;_xlfn.CONCAT("alpha ",AI$2)&amp;"'!"&amp;_xlfn.CONCAT("B",$D123)):INDIRECT("'"&amp;_xlfn.CONCAT("alpha ",AI$2)&amp;"'!"&amp;_xlfn.CONCAT("AA",$D123)))</f>
        <v>19</v>
      </c>
      <c r="AJ41" s="136" cm="1">
        <f t="array" aca="1" ref="AJ41" ca="1">RANK(INDIRECT("'"&amp;_xlfn.CONCAT("alpha ",AJ$2)&amp;"'!"&amp;_xlfn.CONCAT(AJ$84,$D123)),INDIRECT("'"&amp;_xlfn.CONCAT("alpha ",AJ$2)&amp;"'!"&amp;_xlfn.CONCAT("B",$D123)):INDIRECT("'"&amp;_xlfn.CONCAT("alpha ",AJ$2)&amp;"'!"&amp;_xlfn.CONCAT("AA",$D123)))</f>
        <v>4</v>
      </c>
      <c r="AK41" s="125" cm="1">
        <f t="array" aca="1" ref="AK41" ca="1">RANK(INDIRECT("'"&amp;_xlfn.CONCAT("alpha ",AK$2)&amp;"'!"&amp;_xlfn.CONCAT(AK$84,$D123)),INDIRECT("'"&amp;_xlfn.CONCAT("alpha ",AK$2)&amp;"'!"&amp;_xlfn.CONCAT("B",$D123)):INDIRECT("'"&amp;_xlfn.CONCAT("alpha ",AK$2)&amp;"'!"&amp;_xlfn.CONCAT("AA",$D123)))</f>
        <v>10</v>
      </c>
      <c r="AL41" s="125" cm="1">
        <f t="array" aca="1" ref="AL41" ca="1">RANK(INDIRECT("'"&amp;_xlfn.CONCAT("alpha ",AL$2)&amp;"'!"&amp;_xlfn.CONCAT(AL$84,$D123)),INDIRECT("'"&amp;_xlfn.CONCAT("alpha ",AL$2)&amp;"'!"&amp;_xlfn.CONCAT("B",$D123)):INDIRECT("'"&amp;_xlfn.CONCAT("alpha ",AL$2)&amp;"'!"&amp;_xlfn.CONCAT("AA",$D123)))</f>
        <v>4</v>
      </c>
      <c r="AM41" s="143" cm="1">
        <f t="array" aca="1" ref="AM41" ca="1">RANK(INDIRECT("'"&amp;_xlfn.CONCAT("alpha ",AM$2)&amp;"'!"&amp;_xlfn.CONCAT(AM$84,$D123)),INDIRECT("'"&amp;_xlfn.CONCAT("alpha ",AM$2)&amp;"'!"&amp;_xlfn.CONCAT("B",$D123)):INDIRECT("'"&amp;_xlfn.CONCAT("alpha ",AM$2)&amp;"'!"&amp;_xlfn.CONCAT("AA",$D123)))</f>
        <v>10</v>
      </c>
      <c r="AN41" s="136" cm="1">
        <f t="array" aca="1" ref="AN41" ca="1">RANK(INDIRECT("'"&amp;_xlfn.CONCAT("alpha ",AN$2)&amp;"'!"&amp;_xlfn.CONCAT(AN$84,$D123)),INDIRECT("'"&amp;_xlfn.CONCAT("alpha ",AN$2)&amp;"'!"&amp;_xlfn.CONCAT("B",$D123)):INDIRECT("'"&amp;_xlfn.CONCAT("alpha ",AN$2)&amp;"'!"&amp;_xlfn.CONCAT("AA",$D123)))</f>
        <v>9</v>
      </c>
      <c r="AO41" s="125" cm="1">
        <f t="array" aca="1" ref="AO41" ca="1">RANK(INDIRECT("'"&amp;_xlfn.CONCAT("alpha ",AO$2)&amp;"'!"&amp;_xlfn.CONCAT(AO$84,$D123)),INDIRECT("'"&amp;_xlfn.CONCAT("alpha ",AO$2)&amp;"'!"&amp;_xlfn.CONCAT("B",$D123)):INDIRECT("'"&amp;_xlfn.CONCAT("alpha ",AO$2)&amp;"'!"&amp;_xlfn.CONCAT("AA",$D123)))</f>
        <v>6</v>
      </c>
      <c r="AP41" s="125" cm="1">
        <f t="array" aca="1" ref="AP41" ca="1">RANK(INDIRECT("'"&amp;_xlfn.CONCAT("alpha ",AP$2)&amp;"'!"&amp;_xlfn.CONCAT(AP$84,$D123)),INDIRECT("'"&amp;_xlfn.CONCAT("alpha ",AP$2)&amp;"'!"&amp;_xlfn.CONCAT("B",$D123)):INDIRECT("'"&amp;_xlfn.CONCAT("alpha ",AP$2)&amp;"'!"&amp;_xlfn.CONCAT("AA",$D123)))</f>
        <v>9</v>
      </c>
      <c r="AQ41" s="143" cm="1">
        <f t="array" aca="1" ref="AQ41" ca="1">RANK(INDIRECT("'"&amp;_xlfn.CONCAT("alpha ",AQ$2)&amp;"'!"&amp;_xlfn.CONCAT(AQ$84,$D123)),INDIRECT("'"&amp;_xlfn.CONCAT("alpha ",AQ$2)&amp;"'!"&amp;_xlfn.CONCAT("B",$D123)):INDIRECT("'"&amp;_xlfn.CONCAT("alpha ",AQ$2)&amp;"'!"&amp;_xlfn.CONCAT("AA",$D123)))</f>
        <v>6</v>
      </c>
      <c r="AR41" s="136" cm="1">
        <f t="array" aca="1" ref="AR41" ca="1">RANK(INDIRECT("'"&amp;_xlfn.CONCAT("alpha ",AR$2)&amp;"'!"&amp;_xlfn.CONCAT(AR$84,$D123)),INDIRECT("'"&amp;_xlfn.CONCAT("alpha ",AR$2)&amp;"'!"&amp;_xlfn.CONCAT("B",$D123)):INDIRECT("'"&amp;_xlfn.CONCAT("alpha ",AR$2)&amp;"'!"&amp;_xlfn.CONCAT("AA",$D123)))</f>
        <v>7</v>
      </c>
      <c r="AS41" s="125" cm="1">
        <f t="array" aca="1" ref="AS41" ca="1">RANK(INDIRECT("'"&amp;_xlfn.CONCAT("alpha ",AS$2)&amp;"'!"&amp;_xlfn.CONCAT(AS$84,$D123)),INDIRECT("'"&amp;_xlfn.CONCAT("alpha ",AS$2)&amp;"'!"&amp;_xlfn.CONCAT("B",$D123)):INDIRECT("'"&amp;_xlfn.CONCAT("alpha ",AS$2)&amp;"'!"&amp;_xlfn.CONCAT("AA",$D123)))</f>
        <v>4</v>
      </c>
      <c r="AT41" s="125" cm="1">
        <f t="array" aca="1" ref="AT41" ca="1">RANK(INDIRECT("'"&amp;_xlfn.CONCAT("alpha ",AT$2)&amp;"'!"&amp;_xlfn.CONCAT(AT$84,$D123)),INDIRECT("'"&amp;_xlfn.CONCAT("alpha ",AT$2)&amp;"'!"&amp;_xlfn.CONCAT("B",$D123)):INDIRECT("'"&amp;_xlfn.CONCAT("alpha ",AT$2)&amp;"'!"&amp;_xlfn.CONCAT("AA",$D123)))</f>
        <v>7</v>
      </c>
      <c r="AU41" s="143" cm="1">
        <f t="array" aca="1" ref="AU41" ca="1">RANK(INDIRECT("'"&amp;_xlfn.CONCAT("alpha ",AU$2)&amp;"'!"&amp;_xlfn.CONCAT(AU$84,$D123)),INDIRECT("'"&amp;_xlfn.CONCAT("alpha ",AU$2)&amp;"'!"&amp;_xlfn.CONCAT("B",$D123)):INDIRECT("'"&amp;_xlfn.CONCAT("alpha ",AU$2)&amp;"'!"&amp;_xlfn.CONCAT("AA",$D123)))</f>
        <v>4</v>
      </c>
      <c r="AV41" s="136" cm="1">
        <f t="array" aca="1" ref="AV41" ca="1">RANK(INDIRECT("'"&amp;_xlfn.CONCAT("alpha ",AV$2)&amp;"'!"&amp;_xlfn.CONCAT(AV$84,$D123)),INDIRECT("'"&amp;_xlfn.CONCAT("alpha ",AV$2)&amp;"'!"&amp;_xlfn.CONCAT("B",$D123)):INDIRECT("'"&amp;_xlfn.CONCAT("alpha ",AV$2)&amp;"'!"&amp;_xlfn.CONCAT("AA",$D123)))</f>
        <v>5</v>
      </c>
      <c r="AW41" s="125" cm="1">
        <f t="array" aca="1" ref="AW41" ca="1">RANK(INDIRECT("'"&amp;_xlfn.CONCAT("alpha ",AW$2)&amp;"'!"&amp;_xlfn.CONCAT(AW$84,$D123)),INDIRECT("'"&amp;_xlfn.CONCAT("alpha ",AW$2)&amp;"'!"&amp;_xlfn.CONCAT("B",$D123)):INDIRECT("'"&amp;_xlfn.CONCAT("alpha ",AW$2)&amp;"'!"&amp;_xlfn.CONCAT("AA",$D123)))</f>
        <v>8</v>
      </c>
      <c r="AX41" s="125" cm="1">
        <f t="array" aca="1" ref="AX41" ca="1">RANK(INDIRECT("'"&amp;_xlfn.CONCAT("alpha ",AX$2)&amp;"'!"&amp;_xlfn.CONCAT(AX$84,$D123)),INDIRECT("'"&amp;_xlfn.CONCAT("alpha ",AX$2)&amp;"'!"&amp;_xlfn.CONCAT("B",$D123)):INDIRECT("'"&amp;_xlfn.CONCAT("alpha ",AX$2)&amp;"'!"&amp;_xlfn.CONCAT("AA",$D123)))</f>
        <v>5</v>
      </c>
      <c r="AY41" s="143" cm="1">
        <f t="array" aca="1" ref="AY41" ca="1">RANK(INDIRECT("'"&amp;_xlfn.CONCAT("alpha ",AY$2)&amp;"'!"&amp;_xlfn.CONCAT(AY$84,$D123)),INDIRECT("'"&amp;_xlfn.CONCAT("alpha ",AY$2)&amp;"'!"&amp;_xlfn.CONCAT("B",$D123)):INDIRECT("'"&amp;_xlfn.CONCAT("alpha ",AY$2)&amp;"'!"&amp;_xlfn.CONCAT("AA",$D123)))</f>
        <v>8</v>
      </c>
      <c r="AZ41" s="136" cm="1">
        <f t="array" aca="1" ref="AZ41" ca="1">RANK(INDIRECT("'"&amp;_xlfn.CONCAT("alpha ",AZ$2)&amp;"'!"&amp;_xlfn.CONCAT(AZ$84,$D123)),INDIRECT("'"&amp;_xlfn.CONCAT("alpha ",AZ$2)&amp;"'!"&amp;_xlfn.CONCAT("B",$D123)):INDIRECT("'"&amp;_xlfn.CONCAT("alpha ",AZ$2)&amp;"'!"&amp;_xlfn.CONCAT("AA",$D123)))</f>
        <v>7</v>
      </c>
      <c r="BA41" s="125" cm="1">
        <f t="array" aca="1" ref="BA41" ca="1">RANK(INDIRECT("'"&amp;_xlfn.CONCAT("alpha ",BA$2)&amp;"'!"&amp;_xlfn.CONCAT(BA$84,$D123)),INDIRECT("'"&amp;_xlfn.CONCAT("alpha ",BA$2)&amp;"'!"&amp;_xlfn.CONCAT("B",$D123)):INDIRECT("'"&amp;_xlfn.CONCAT("alpha ",BA$2)&amp;"'!"&amp;_xlfn.CONCAT("AA",$D123)))</f>
        <v>4</v>
      </c>
      <c r="BB41" s="125" cm="1">
        <f t="array" aca="1" ref="BB41" ca="1">RANK(INDIRECT("'"&amp;_xlfn.CONCAT("alpha ",BB$2)&amp;"'!"&amp;_xlfn.CONCAT(BB$84,$D123)),INDIRECT("'"&amp;_xlfn.CONCAT("alpha ",BB$2)&amp;"'!"&amp;_xlfn.CONCAT("B",$D123)):INDIRECT("'"&amp;_xlfn.CONCAT("alpha ",BB$2)&amp;"'!"&amp;_xlfn.CONCAT("AA",$D123)))</f>
        <v>7</v>
      </c>
      <c r="BC41" s="143" cm="1">
        <f t="array" aca="1" ref="BC41" ca="1">RANK(INDIRECT("'"&amp;_xlfn.CONCAT("alpha ",BC$2)&amp;"'!"&amp;_xlfn.CONCAT(BC$84,$D123)),INDIRECT("'"&amp;_xlfn.CONCAT("alpha ",BC$2)&amp;"'!"&amp;_xlfn.CONCAT("B",$D123)):INDIRECT("'"&amp;_xlfn.CONCAT("alpha ",BC$2)&amp;"'!"&amp;_xlfn.CONCAT("AA",$D123)))</f>
        <v>4</v>
      </c>
      <c r="BD41" s="136" cm="1">
        <f t="array" aca="1" ref="BD41" ca="1">RANK(INDIRECT("'"&amp;_xlfn.CONCAT("alpha ",BD$2)&amp;"'!"&amp;_xlfn.CONCAT(BD$84,$D123)),INDIRECT("'"&amp;_xlfn.CONCAT("alpha ",BD$2)&amp;"'!"&amp;_xlfn.CONCAT("B",$D123)):INDIRECT("'"&amp;_xlfn.CONCAT("alpha ",BD$2)&amp;"'!"&amp;_xlfn.CONCAT("AA",$D123)))</f>
        <v>9</v>
      </c>
      <c r="BE41" s="125" cm="1">
        <f t="array" aca="1" ref="BE41" ca="1">RANK(INDIRECT("'"&amp;_xlfn.CONCAT("alpha ",BE$2)&amp;"'!"&amp;_xlfn.CONCAT(BE$84,$D123)),INDIRECT("'"&amp;_xlfn.CONCAT("alpha ",BE$2)&amp;"'!"&amp;_xlfn.CONCAT("B",$D123)):INDIRECT("'"&amp;_xlfn.CONCAT("alpha ",BE$2)&amp;"'!"&amp;_xlfn.CONCAT("AA",$D123)))</f>
        <v>6</v>
      </c>
      <c r="BF41" s="125" cm="1">
        <f t="array" aca="1" ref="BF41" ca="1">RANK(INDIRECT("'"&amp;_xlfn.CONCAT("alpha ",BF$2)&amp;"'!"&amp;_xlfn.CONCAT(BF$84,$D123)),INDIRECT("'"&amp;_xlfn.CONCAT("alpha ",BF$2)&amp;"'!"&amp;_xlfn.CONCAT("B",$D123)):INDIRECT("'"&amp;_xlfn.CONCAT("alpha ",BF$2)&amp;"'!"&amp;_xlfn.CONCAT("AA",$D123)))</f>
        <v>9</v>
      </c>
      <c r="BG41" s="143" cm="1">
        <f t="array" aca="1" ref="BG41" ca="1">RANK(INDIRECT("'"&amp;_xlfn.CONCAT("alpha ",BG$2)&amp;"'!"&amp;_xlfn.CONCAT(BG$84,$D123)),INDIRECT("'"&amp;_xlfn.CONCAT("alpha ",BG$2)&amp;"'!"&amp;_xlfn.CONCAT("B",$D123)):INDIRECT("'"&amp;_xlfn.CONCAT("alpha ",BG$2)&amp;"'!"&amp;_xlfn.CONCAT("AA",$D123)))</f>
        <v>6</v>
      </c>
      <c r="BH41" s="136" cm="1">
        <f t="array" aca="1" ref="BH41" ca="1">RANK(INDIRECT("'"&amp;_xlfn.CONCAT("alpha ",BH$2)&amp;"'!"&amp;_xlfn.CONCAT(BH$84,$D123)),INDIRECT("'"&amp;_xlfn.CONCAT("alpha ",BH$2)&amp;"'!"&amp;_xlfn.CONCAT("B",$D123)):INDIRECT("'"&amp;_xlfn.CONCAT("alpha ",BH$2)&amp;"'!"&amp;_xlfn.CONCAT("AA",$D123)))</f>
        <v>5</v>
      </c>
      <c r="BI41" s="125" cm="1">
        <f t="array" aca="1" ref="BI41" ca="1">RANK(INDIRECT("'"&amp;_xlfn.CONCAT("alpha ",BI$2)&amp;"'!"&amp;_xlfn.CONCAT(BI$84,$D123)),INDIRECT("'"&amp;_xlfn.CONCAT("alpha ",BI$2)&amp;"'!"&amp;_xlfn.CONCAT("B",$D123)):INDIRECT("'"&amp;_xlfn.CONCAT("alpha ",BI$2)&amp;"'!"&amp;_xlfn.CONCAT("AA",$D123)))</f>
        <v>8</v>
      </c>
      <c r="BJ41" s="125" cm="1">
        <f t="array" aca="1" ref="BJ41" ca="1">RANK(INDIRECT("'"&amp;_xlfn.CONCAT("alpha ",BJ$2)&amp;"'!"&amp;_xlfn.CONCAT(BJ$84,$D123)),INDIRECT("'"&amp;_xlfn.CONCAT("alpha ",BJ$2)&amp;"'!"&amp;_xlfn.CONCAT("B",$D123)):INDIRECT("'"&amp;_xlfn.CONCAT("alpha ",BJ$2)&amp;"'!"&amp;_xlfn.CONCAT("AA",$D123)))</f>
        <v>5</v>
      </c>
      <c r="BK41" s="143" cm="1">
        <f t="array" aca="1" ref="BK41" ca="1">RANK(INDIRECT("'"&amp;_xlfn.CONCAT("alpha ",BK$2)&amp;"'!"&amp;_xlfn.CONCAT(BK$84,$D123)),INDIRECT("'"&amp;_xlfn.CONCAT("alpha ",BK$2)&amp;"'!"&amp;_xlfn.CONCAT("B",$D123)):INDIRECT("'"&amp;_xlfn.CONCAT("alpha ",BK$2)&amp;"'!"&amp;_xlfn.CONCAT("AA",$D123)))</f>
        <v>8</v>
      </c>
      <c r="BL41" s="136" cm="1">
        <f t="array" aca="1" ref="BL41" ca="1">RANK(INDIRECT("'"&amp;_xlfn.CONCAT("alpha ",BL$2)&amp;"'!"&amp;_xlfn.CONCAT(BL$84,$D123)),INDIRECT("'"&amp;_xlfn.CONCAT("alpha ",BL$2)&amp;"'!"&amp;_xlfn.CONCAT("B",$D123)):INDIRECT("'"&amp;_xlfn.CONCAT("alpha ",BL$2)&amp;"'!"&amp;_xlfn.CONCAT("AA",$D123)))</f>
        <v>2</v>
      </c>
      <c r="BM41" s="125" cm="1">
        <f t="array" aca="1" ref="BM41" ca="1">RANK(INDIRECT("'"&amp;_xlfn.CONCAT("alpha ",BM$2)&amp;"'!"&amp;_xlfn.CONCAT(BM$84,$D123)),INDIRECT("'"&amp;_xlfn.CONCAT("alpha ",BM$2)&amp;"'!"&amp;_xlfn.CONCAT("B",$D123)):INDIRECT("'"&amp;_xlfn.CONCAT("alpha ",BM$2)&amp;"'!"&amp;_xlfn.CONCAT("AA",$D123)))</f>
        <v>2</v>
      </c>
      <c r="BN41" s="125" cm="1">
        <f t="array" aca="1" ref="BN41" ca="1">RANK(INDIRECT("'"&amp;_xlfn.CONCAT("alpha ",BN$2)&amp;"'!"&amp;_xlfn.CONCAT(BN$84,$D123)),INDIRECT("'"&amp;_xlfn.CONCAT("alpha ",BN$2)&amp;"'!"&amp;_xlfn.CONCAT("B",$D123)):INDIRECT("'"&amp;_xlfn.CONCAT("alpha ",BN$2)&amp;"'!"&amp;_xlfn.CONCAT("AA",$D123)))</f>
        <v>2</v>
      </c>
      <c r="BO41" s="143" cm="1">
        <f t="array" aca="1" ref="BO41" ca="1">RANK(INDIRECT("'"&amp;_xlfn.CONCAT("alpha ",BO$2)&amp;"'!"&amp;_xlfn.CONCAT(BO$84,$D123)),INDIRECT("'"&amp;_xlfn.CONCAT("alpha ",BO$2)&amp;"'!"&amp;_xlfn.CONCAT("B",$D123)):INDIRECT("'"&amp;_xlfn.CONCAT("alpha ",BO$2)&amp;"'!"&amp;_xlfn.CONCAT("AA",$D123)))</f>
        <v>2</v>
      </c>
      <c r="BP41" s="136" cm="1">
        <f t="array" aca="1" ref="BP41" ca="1">RANK(INDIRECT("'"&amp;_xlfn.CONCAT("alpha ",BP$2)&amp;"'!"&amp;_xlfn.CONCAT(BP$84,$D123)),INDIRECT("'"&amp;_xlfn.CONCAT("alpha ",BP$2)&amp;"'!"&amp;_xlfn.CONCAT("B",$D123)):INDIRECT("'"&amp;_xlfn.CONCAT("alpha ",BP$2)&amp;"'!"&amp;_xlfn.CONCAT("AA",$D123)))</f>
        <v>2</v>
      </c>
      <c r="BQ41" s="125" cm="1">
        <f t="array" aca="1" ref="BQ41" ca="1">RANK(INDIRECT("'"&amp;_xlfn.CONCAT("alpha ",BQ$2)&amp;"'!"&amp;_xlfn.CONCAT(BQ$84,$D123)),INDIRECT("'"&amp;_xlfn.CONCAT("alpha ",BQ$2)&amp;"'!"&amp;_xlfn.CONCAT("B",$D123)):INDIRECT("'"&amp;_xlfn.CONCAT("alpha ",BQ$2)&amp;"'!"&amp;_xlfn.CONCAT("AA",$D123)))</f>
        <v>2</v>
      </c>
      <c r="BR41" s="125" cm="1">
        <f t="array" aca="1" ref="BR41" ca="1">RANK(INDIRECT("'"&amp;_xlfn.CONCAT("alpha ",BR$2)&amp;"'!"&amp;_xlfn.CONCAT(BR$84,$D123)),INDIRECT("'"&amp;_xlfn.CONCAT("alpha ",BR$2)&amp;"'!"&amp;_xlfn.CONCAT("B",$D123)):INDIRECT("'"&amp;_xlfn.CONCAT("alpha ",BR$2)&amp;"'!"&amp;_xlfn.CONCAT("AA",$D123)))</f>
        <v>2</v>
      </c>
      <c r="BS41" s="143" cm="1">
        <f t="array" aca="1" ref="BS41" ca="1">RANK(INDIRECT("'"&amp;_xlfn.CONCAT("alpha ",BS$2)&amp;"'!"&amp;_xlfn.CONCAT(BS$84,$D123)),INDIRECT("'"&amp;_xlfn.CONCAT("alpha ",BS$2)&amp;"'!"&amp;_xlfn.CONCAT("B",$D123)):INDIRECT("'"&amp;_xlfn.CONCAT("alpha ",BS$2)&amp;"'!"&amp;_xlfn.CONCAT("AA",$D123)))</f>
        <v>2</v>
      </c>
      <c r="BT41" s="136" cm="1">
        <f t="array" aca="1" ref="BT41" ca="1">RANK(INDIRECT("'"&amp;_xlfn.CONCAT("alpha ",BT$2)&amp;"'!"&amp;_xlfn.CONCAT(BT$84,$D123)),INDIRECT("'"&amp;_xlfn.CONCAT("alpha ",BT$2)&amp;"'!"&amp;_xlfn.CONCAT("B",$D123)):INDIRECT("'"&amp;_xlfn.CONCAT("alpha ",BT$2)&amp;"'!"&amp;_xlfn.CONCAT("AA",$D123)))</f>
        <v>1</v>
      </c>
      <c r="BU41" s="125" cm="1">
        <f t="array" aca="1" ref="BU41" ca="1">RANK(INDIRECT("'"&amp;_xlfn.CONCAT("alpha ",BU$2)&amp;"'!"&amp;_xlfn.CONCAT(BU$84,$D123)),INDIRECT("'"&amp;_xlfn.CONCAT("alpha ",BU$2)&amp;"'!"&amp;_xlfn.CONCAT("B",$D123)):INDIRECT("'"&amp;_xlfn.CONCAT("alpha ",BU$2)&amp;"'!"&amp;_xlfn.CONCAT("AA",$D123)))</f>
        <v>1</v>
      </c>
      <c r="BV41" s="125" cm="1">
        <f t="array" aca="1" ref="BV41" ca="1">RANK(INDIRECT("'"&amp;_xlfn.CONCAT("alpha ",BV$2)&amp;"'!"&amp;_xlfn.CONCAT(BV$84,$D123)),INDIRECT("'"&amp;_xlfn.CONCAT("alpha ",BV$2)&amp;"'!"&amp;_xlfn.CONCAT("B",$D123)):INDIRECT("'"&amp;_xlfn.CONCAT("alpha ",BV$2)&amp;"'!"&amp;_xlfn.CONCAT("AA",$D123)))</f>
        <v>1</v>
      </c>
      <c r="BW41" s="143" cm="1">
        <f t="array" aca="1" ref="BW41" ca="1">RANK(INDIRECT("'"&amp;_xlfn.CONCAT("alpha ",BW$2)&amp;"'!"&amp;_xlfn.CONCAT(BW$84,$D123)),INDIRECT("'"&amp;_xlfn.CONCAT("alpha ",BW$2)&amp;"'!"&amp;_xlfn.CONCAT("B",$D123)):INDIRECT("'"&amp;_xlfn.CONCAT("alpha ",BW$2)&amp;"'!"&amp;_xlfn.CONCAT("AA",$D123)))</f>
        <v>1</v>
      </c>
      <c r="BX41" s="136" cm="1">
        <f t="array" aca="1" ref="BX41" ca="1">RANK(INDIRECT("'"&amp;_xlfn.CONCAT("alpha ",BX$2)&amp;"'!"&amp;_xlfn.CONCAT(BX$84,$D123)),INDIRECT("'"&amp;_xlfn.CONCAT("alpha ",BX$2)&amp;"'!"&amp;_xlfn.CONCAT("B",$D123)):INDIRECT("'"&amp;_xlfn.CONCAT("alpha ",BX$2)&amp;"'!"&amp;_xlfn.CONCAT("AA",$D123)))</f>
        <v>13</v>
      </c>
      <c r="BY41" s="125" cm="1">
        <f t="array" aca="1" ref="BY41" ca="1">RANK(INDIRECT("'"&amp;_xlfn.CONCAT("alpha ",BY$2)&amp;"'!"&amp;_xlfn.CONCAT(BY$84,$D123)),INDIRECT("'"&amp;_xlfn.CONCAT("alpha ",BY$2)&amp;"'!"&amp;_xlfn.CONCAT("B",$D123)):INDIRECT("'"&amp;_xlfn.CONCAT("alpha ",BY$2)&amp;"'!"&amp;_xlfn.CONCAT("AA",$D123)))</f>
        <v>10</v>
      </c>
      <c r="BZ41" s="125" cm="1">
        <f t="array" aca="1" ref="BZ41" ca="1">RANK(INDIRECT("'"&amp;_xlfn.CONCAT("alpha ",BZ$2)&amp;"'!"&amp;_xlfn.CONCAT(BZ$84,$D123)),INDIRECT("'"&amp;_xlfn.CONCAT("alpha ",BZ$2)&amp;"'!"&amp;_xlfn.CONCAT("B",$D123)):INDIRECT("'"&amp;_xlfn.CONCAT("alpha ",BZ$2)&amp;"'!"&amp;_xlfn.CONCAT("AA",$D123)))</f>
        <v>13</v>
      </c>
      <c r="CA41" s="143" cm="1">
        <f t="array" aca="1" ref="CA41" ca="1">RANK(INDIRECT("'"&amp;_xlfn.CONCAT("alpha ",CA$2)&amp;"'!"&amp;_xlfn.CONCAT(CA$84,$D123)),INDIRECT("'"&amp;_xlfn.CONCAT("alpha ",CA$2)&amp;"'!"&amp;_xlfn.CONCAT("B",$D123)):INDIRECT("'"&amp;_xlfn.CONCAT("alpha ",CA$2)&amp;"'!"&amp;_xlfn.CONCAT("AA",$D123)))</f>
        <v>10</v>
      </c>
      <c r="CB41" s="136" cm="1">
        <f t="array" aca="1" ref="CB41" ca="1">RANK(INDIRECT("'"&amp;_xlfn.CONCAT("alpha ",CB$2)&amp;"'!"&amp;_xlfn.CONCAT(CB$84,$D123)),INDIRECT("'"&amp;_xlfn.CONCAT("alpha ",CB$2)&amp;"'!"&amp;_xlfn.CONCAT("B",$D123)):INDIRECT("'"&amp;_xlfn.CONCAT("alpha ",CB$2)&amp;"'!"&amp;_xlfn.CONCAT("AA",$D123)))</f>
        <v>13</v>
      </c>
      <c r="CC41" s="125" cm="1">
        <f t="array" aca="1" ref="CC41" ca="1">RANK(INDIRECT("'"&amp;_xlfn.CONCAT("alpha ",CC$2)&amp;"'!"&amp;_xlfn.CONCAT(CC$84,$D123)),INDIRECT("'"&amp;_xlfn.CONCAT("alpha ",CC$2)&amp;"'!"&amp;_xlfn.CONCAT("B",$D123)):INDIRECT("'"&amp;_xlfn.CONCAT("alpha ",CC$2)&amp;"'!"&amp;_xlfn.CONCAT("AA",$D123)))</f>
        <v>10</v>
      </c>
      <c r="CD41" s="125" cm="1">
        <f t="array" aca="1" ref="CD41" ca="1">RANK(INDIRECT("'"&amp;_xlfn.CONCAT("alpha ",CD$2)&amp;"'!"&amp;_xlfn.CONCAT(CD$84,$D123)),INDIRECT("'"&amp;_xlfn.CONCAT("alpha ",CD$2)&amp;"'!"&amp;_xlfn.CONCAT("B",$D123)):INDIRECT("'"&amp;_xlfn.CONCAT("alpha ",CD$2)&amp;"'!"&amp;_xlfn.CONCAT("AA",$D123)))</f>
        <v>13</v>
      </c>
      <c r="CE41" s="143" cm="1">
        <f t="array" aca="1" ref="CE41" ca="1">RANK(INDIRECT("'"&amp;_xlfn.CONCAT("alpha ",CE$2)&amp;"'!"&amp;_xlfn.CONCAT(CE$84,$D123)),INDIRECT("'"&amp;_xlfn.CONCAT("alpha ",CE$2)&amp;"'!"&amp;_xlfn.CONCAT("B",$D123)):INDIRECT("'"&amp;_xlfn.CONCAT("alpha ",CE$2)&amp;"'!"&amp;_xlfn.CONCAT("AA",$D123)))</f>
        <v>10</v>
      </c>
      <c r="CF41" s="136" cm="1">
        <f t="array" aca="1" ref="CF41" ca="1">RANK(INDIRECT("'"&amp;_xlfn.CONCAT("alpha ",CF$2)&amp;"'!"&amp;_xlfn.CONCAT(CF$84,$D123)),INDIRECT("'"&amp;_xlfn.CONCAT("alpha ",CF$2)&amp;"'!"&amp;_xlfn.CONCAT("B",$D123)):INDIRECT("'"&amp;_xlfn.CONCAT("alpha ",CF$2)&amp;"'!"&amp;_xlfn.CONCAT("AA",$D123)))</f>
        <v>13</v>
      </c>
      <c r="CG41" s="125" cm="1">
        <f t="array" aca="1" ref="CG41" ca="1">RANK(INDIRECT("'"&amp;_xlfn.CONCAT("alpha ",CG$2)&amp;"'!"&amp;_xlfn.CONCAT(CG$84,$D123)),INDIRECT("'"&amp;_xlfn.CONCAT("alpha ",CG$2)&amp;"'!"&amp;_xlfn.CONCAT("B",$D123)):INDIRECT("'"&amp;_xlfn.CONCAT("alpha ",CG$2)&amp;"'!"&amp;_xlfn.CONCAT("AA",$D123)))</f>
        <v>10</v>
      </c>
      <c r="CH41" s="125" cm="1">
        <f t="array" aca="1" ref="CH41" ca="1">RANK(INDIRECT("'"&amp;_xlfn.CONCAT("alpha ",CH$2)&amp;"'!"&amp;_xlfn.CONCAT(CH$84,$D123)),INDIRECT("'"&amp;_xlfn.CONCAT("alpha ",CH$2)&amp;"'!"&amp;_xlfn.CONCAT("B",$D123)):INDIRECT("'"&amp;_xlfn.CONCAT("alpha ",CH$2)&amp;"'!"&amp;_xlfn.CONCAT("AA",$D123)))</f>
        <v>13</v>
      </c>
      <c r="CI41" s="143" cm="1">
        <f t="array" aca="1" ref="CI41" ca="1">RANK(INDIRECT("'"&amp;_xlfn.CONCAT("alpha ",CI$2)&amp;"'!"&amp;_xlfn.CONCAT(CI$84,$D123)),INDIRECT("'"&amp;_xlfn.CONCAT("alpha ",CI$2)&amp;"'!"&amp;_xlfn.CONCAT("B",$D123)):INDIRECT("'"&amp;_xlfn.CONCAT("alpha ",CI$2)&amp;"'!"&amp;_xlfn.CONCAT("AA",$D123)))</f>
        <v>10</v>
      </c>
      <c r="CJ41" s="136" cm="1">
        <f t="array" aca="1" ref="CJ41" ca="1">RANK(INDIRECT("'"&amp;_xlfn.CONCAT("alpha ",CJ$2)&amp;"'!"&amp;_xlfn.CONCAT(CJ$84,$D123)),INDIRECT("'"&amp;_xlfn.CONCAT("alpha ",CJ$2)&amp;"'!"&amp;_xlfn.CONCAT("B",$D123)):INDIRECT("'"&amp;_xlfn.CONCAT("alpha ",CJ$2)&amp;"'!"&amp;_xlfn.CONCAT("AA",$D123)))</f>
        <v>13</v>
      </c>
      <c r="CK41" s="125" cm="1">
        <f t="array" aca="1" ref="CK41" ca="1">RANK(INDIRECT("'"&amp;_xlfn.CONCAT("alpha ",CK$2)&amp;"'!"&amp;_xlfn.CONCAT(CK$84,$D123)),INDIRECT("'"&amp;_xlfn.CONCAT("alpha ",CK$2)&amp;"'!"&amp;_xlfn.CONCAT("B",$D123)):INDIRECT("'"&amp;_xlfn.CONCAT("alpha ",CK$2)&amp;"'!"&amp;_xlfn.CONCAT("AA",$D123)))</f>
        <v>10</v>
      </c>
      <c r="CL41" s="125" cm="1">
        <f t="array" aca="1" ref="CL41" ca="1">RANK(INDIRECT("'"&amp;_xlfn.CONCAT("alpha ",CL$2)&amp;"'!"&amp;_xlfn.CONCAT(CL$84,$D123)),INDIRECT("'"&amp;_xlfn.CONCAT("alpha ",CL$2)&amp;"'!"&amp;_xlfn.CONCAT("B",$D123)):INDIRECT("'"&amp;_xlfn.CONCAT("alpha ",CL$2)&amp;"'!"&amp;_xlfn.CONCAT("AA",$D123)))</f>
        <v>13</v>
      </c>
      <c r="CM41" s="143" cm="1">
        <f t="array" aca="1" ref="CM41" ca="1">RANK(INDIRECT("'"&amp;_xlfn.CONCAT("alpha ",CM$2)&amp;"'!"&amp;_xlfn.CONCAT(CM$84,$D123)),INDIRECT("'"&amp;_xlfn.CONCAT("alpha ",CM$2)&amp;"'!"&amp;_xlfn.CONCAT("B",$D123)):INDIRECT("'"&amp;_xlfn.CONCAT("alpha ",CM$2)&amp;"'!"&amp;_xlfn.CONCAT("AA",$D123)))</f>
        <v>10</v>
      </c>
      <c r="CN41" s="136" cm="1">
        <f t="array" aca="1" ref="CN41" ca="1">RANK(INDIRECT("'"&amp;_xlfn.CONCAT("alpha ",CN$2)&amp;"'!"&amp;_xlfn.CONCAT(CN$84,$D123)),INDIRECT("'"&amp;_xlfn.CONCAT("alpha ",CN$2)&amp;"'!"&amp;_xlfn.CONCAT("B",$D123)):INDIRECT("'"&amp;_xlfn.CONCAT("alpha ",CN$2)&amp;"'!"&amp;_xlfn.CONCAT("AA",$D123)))</f>
        <v>13</v>
      </c>
      <c r="CO41" s="125" cm="1">
        <f t="array" aca="1" ref="CO41" ca="1">RANK(INDIRECT("'"&amp;_xlfn.CONCAT("alpha ",CO$2)&amp;"'!"&amp;_xlfn.CONCAT(CO$84,$D123)),INDIRECT("'"&amp;_xlfn.CONCAT("alpha ",CO$2)&amp;"'!"&amp;_xlfn.CONCAT("B",$D123)):INDIRECT("'"&amp;_xlfn.CONCAT("alpha ",CO$2)&amp;"'!"&amp;_xlfn.CONCAT("AA",$D123)))</f>
        <v>10</v>
      </c>
      <c r="CP41" s="125" cm="1">
        <f t="array" aca="1" ref="CP41" ca="1">RANK(INDIRECT("'"&amp;_xlfn.CONCAT("alpha ",CP$2)&amp;"'!"&amp;_xlfn.CONCAT(CP$84,$D123)),INDIRECT("'"&amp;_xlfn.CONCAT("alpha ",CP$2)&amp;"'!"&amp;_xlfn.CONCAT("B",$D123)):INDIRECT("'"&amp;_xlfn.CONCAT("alpha ",CP$2)&amp;"'!"&amp;_xlfn.CONCAT("AA",$D123)))</f>
        <v>13</v>
      </c>
      <c r="CQ41" s="134" cm="1">
        <f t="array" aca="1" ref="CQ41" ca="1">RANK(INDIRECT("'"&amp;_xlfn.CONCAT("alpha ",CQ$2)&amp;"'!"&amp;_xlfn.CONCAT(CQ$84,$D123)),INDIRECT("'"&amp;_xlfn.CONCAT("alpha ",CQ$2)&amp;"'!"&amp;_xlfn.CONCAT("B",$D123)):INDIRECT("'"&amp;_xlfn.CONCAT("alpha ",CQ$2)&amp;"'!"&amp;_xlfn.CONCAT("AA",$D123)))</f>
        <v>10</v>
      </c>
      <c r="CR41" s="142" cm="1">
        <f t="array" aca="1" ref="CR41" ca="1">RANK(INDIRECT("'"&amp;_xlfn.CONCAT("alpha ",CR$2)&amp;"'!"&amp;_xlfn.CONCAT(CR$84,$D123)),INDIRECT("'"&amp;_xlfn.CONCAT("alpha ",CR$2)&amp;"'!"&amp;_xlfn.CONCAT("B",$D123)):INDIRECT("'"&amp;_xlfn.CONCAT("alpha ",CR$2)&amp;"'!"&amp;_xlfn.CONCAT("AA",$D123)))</f>
        <v>13</v>
      </c>
      <c r="CS41" s="125" cm="1">
        <f t="array" aca="1" ref="CS41" ca="1">RANK(INDIRECT("'"&amp;_xlfn.CONCAT("alpha ",CS$2)&amp;"'!"&amp;_xlfn.CONCAT(CS$84,$D123)),INDIRECT("'"&amp;_xlfn.CONCAT("alpha ",CS$2)&amp;"'!"&amp;_xlfn.CONCAT("B",$D123)):INDIRECT("'"&amp;_xlfn.CONCAT("alpha ",CS$2)&amp;"'!"&amp;_xlfn.CONCAT("AA",$D123)))</f>
        <v>10</v>
      </c>
      <c r="CT41" s="125" cm="1">
        <f t="array" aca="1" ref="CT41" ca="1">RANK(INDIRECT("'"&amp;_xlfn.CONCAT("alpha ",CT$2)&amp;"'!"&amp;_xlfn.CONCAT(CT$84,$D123)),INDIRECT("'"&amp;_xlfn.CONCAT("alpha ",CT$2)&amp;"'!"&amp;_xlfn.CONCAT("B",$D123)):INDIRECT("'"&amp;_xlfn.CONCAT("alpha ",CT$2)&amp;"'!"&amp;_xlfn.CONCAT("AA",$D123)))</f>
        <v>13</v>
      </c>
      <c r="CU41" s="143" cm="1">
        <f t="array" aca="1" ref="CU41" ca="1">RANK(INDIRECT("'"&amp;_xlfn.CONCAT("alpha ",CU$2)&amp;"'!"&amp;_xlfn.CONCAT(CU$84,$D123)),INDIRECT("'"&amp;_xlfn.CONCAT("alpha ",CU$2)&amp;"'!"&amp;_xlfn.CONCAT("B",$D123)):INDIRECT("'"&amp;_xlfn.CONCAT("alpha ",CU$2)&amp;"'!"&amp;_xlfn.CONCAT("AA",$D123)))</f>
        <v>10</v>
      </c>
      <c r="CV41" s="136" cm="1">
        <f t="array" aca="1" ref="CV41" ca="1">RANK(INDIRECT("'"&amp;_xlfn.CONCAT("alpha ",CV$2)&amp;"'!"&amp;_xlfn.CONCAT(CV$84,$D123)),INDIRECT("'"&amp;_xlfn.CONCAT("alpha ",CV$2)&amp;"'!"&amp;_xlfn.CONCAT("B",$D123)):INDIRECT("'"&amp;_xlfn.CONCAT("alpha ",CV$2)&amp;"'!"&amp;_xlfn.CONCAT("AA",$D123)))</f>
        <v>13</v>
      </c>
      <c r="CW41" s="125" cm="1">
        <f t="array" aca="1" ref="CW41" ca="1">RANK(INDIRECT("'"&amp;_xlfn.CONCAT("alpha ",CW$2)&amp;"'!"&amp;_xlfn.CONCAT(CW$84,$D123)),INDIRECT("'"&amp;_xlfn.CONCAT("alpha ",CW$2)&amp;"'!"&amp;_xlfn.CONCAT("B",$D123)):INDIRECT("'"&amp;_xlfn.CONCAT("alpha ",CW$2)&amp;"'!"&amp;_xlfn.CONCAT("AA",$D123)))</f>
        <v>10</v>
      </c>
      <c r="CX41" s="125" cm="1">
        <f t="array" aca="1" ref="CX41" ca="1">RANK(INDIRECT("'"&amp;_xlfn.CONCAT("alpha ",CX$2)&amp;"'!"&amp;_xlfn.CONCAT(CX$84,$D123)),INDIRECT("'"&amp;_xlfn.CONCAT("alpha ",CX$2)&amp;"'!"&amp;_xlfn.CONCAT("B",$D123)):INDIRECT("'"&amp;_xlfn.CONCAT("alpha ",CX$2)&amp;"'!"&amp;_xlfn.CONCAT("AA",$D123)))</f>
        <v>13</v>
      </c>
      <c r="CY41" s="143" cm="1">
        <f t="array" aca="1" ref="CY41" ca="1">RANK(INDIRECT("'"&amp;_xlfn.CONCAT("alpha ",CY$2)&amp;"'!"&amp;_xlfn.CONCAT(CY$84,$D123)),INDIRECT("'"&amp;_xlfn.CONCAT("alpha ",CY$2)&amp;"'!"&amp;_xlfn.CONCAT("B",$D123)):INDIRECT("'"&amp;_xlfn.CONCAT("alpha ",CY$2)&amp;"'!"&amp;_xlfn.CONCAT("AA",$D123)))</f>
        <v>10</v>
      </c>
      <c r="CZ41" s="136" cm="1">
        <f t="array" aca="1" ref="CZ41" ca="1">RANK(INDIRECT("'"&amp;_xlfn.CONCAT("alpha ",CZ$2)&amp;"'!"&amp;_xlfn.CONCAT(CZ$84,$D123)),INDIRECT("'"&amp;_xlfn.CONCAT("alpha ",CZ$2)&amp;"'!"&amp;_xlfn.CONCAT("B",$D123)):INDIRECT("'"&amp;_xlfn.CONCAT("alpha ",CZ$2)&amp;"'!"&amp;_xlfn.CONCAT("AA",$D123)))</f>
        <v>13</v>
      </c>
      <c r="DA41" s="148" cm="1">
        <f t="array" aca="1" ref="DA41" ca="1">RANK(INDIRECT("'"&amp;_xlfn.CONCAT("alpha ",DA$2)&amp;"'!"&amp;_xlfn.CONCAT(DA$84,$D123)),INDIRECT("'"&amp;_xlfn.CONCAT("alpha ",DA$2)&amp;"'!"&amp;_xlfn.CONCAT("B",$D123)):INDIRECT("'"&amp;_xlfn.CONCAT("alpha ",DA$2)&amp;"'!"&amp;_xlfn.CONCAT("AA",$D123)))</f>
        <v>10</v>
      </c>
      <c r="DB41" s="148" cm="1">
        <f t="array" aca="1" ref="DB41" ca="1">RANK(INDIRECT("'"&amp;_xlfn.CONCAT("alpha ",DB$2)&amp;"'!"&amp;_xlfn.CONCAT(DB$84,$D123)),INDIRECT("'"&amp;_xlfn.CONCAT("alpha ",DB$2)&amp;"'!"&amp;_xlfn.CONCAT("B",$D123)):INDIRECT("'"&amp;_xlfn.CONCAT("alpha ",DB$2)&amp;"'!"&amp;_xlfn.CONCAT("AA",$D123)))</f>
        <v>13</v>
      </c>
      <c r="DC41" s="149" cm="1">
        <f t="array" aca="1" ref="DC41" ca="1">RANK(INDIRECT("'"&amp;_xlfn.CONCAT("alpha ",DC$2)&amp;"'!"&amp;_xlfn.CONCAT(DC$84,$D123)),INDIRECT("'"&amp;_xlfn.CONCAT("alpha ",DC$2)&amp;"'!"&amp;_xlfn.CONCAT("B",$D123)):INDIRECT("'"&amp;_xlfn.CONCAT("alpha ",DC$2)&amp;"'!"&amp;_xlfn.CONCAT("AA",$D123)))</f>
        <v>10</v>
      </c>
    </row>
    <row r="42" spans="1:107" ht="90" customHeight="1" x14ac:dyDescent="0.25">
      <c r="A42" s="22" t="str">
        <f>formatting!C41</f>
        <v>Tube</v>
      </c>
      <c r="B42" s="23" t="str">
        <f>formatting!D41</f>
        <v>C8</v>
      </c>
      <c r="C42" s="134"/>
      <c r="D42" s="142" cm="1">
        <f t="array" aca="1" ref="D42" ca="1">RANK(INDIRECT("'"&amp;_xlfn.CONCAT("alpha ",D$2)&amp;"'!"&amp;_xlfn.CONCAT(D$84,$D124)),INDIRECT("'"&amp;_xlfn.CONCAT("alpha ",D$2)&amp;"'!"&amp;_xlfn.CONCAT("B",$D124)):INDIRECT("'"&amp;_xlfn.CONCAT("alpha ",D$2)&amp;"'!"&amp;_xlfn.CONCAT("AA",$D124)))</f>
        <v>15</v>
      </c>
      <c r="E42" s="136" cm="1">
        <f t="array" aca="1" ref="E42" ca="1">RANK(INDIRECT("'"&amp;_xlfn.CONCAT("alpha ",E$2)&amp;"'!"&amp;_xlfn.CONCAT(E$84,$D124)),INDIRECT("'"&amp;_xlfn.CONCAT("alpha ",E$2)&amp;"'!"&amp;_xlfn.CONCAT("B",$D124)):INDIRECT("'"&amp;_xlfn.CONCAT("alpha ",E$2)&amp;"'!"&amp;_xlfn.CONCAT("AA",$D124)))</f>
        <v>19</v>
      </c>
      <c r="F42" s="136" cm="1">
        <f t="array" aca="1" ref="F42" ca="1">RANK(INDIRECT("'"&amp;_xlfn.CONCAT("alpha ",F$2)&amp;"'!"&amp;_xlfn.CONCAT(F$84,$D124)),INDIRECT("'"&amp;_xlfn.CONCAT("alpha ",F$2)&amp;"'!"&amp;_xlfn.CONCAT("B",$D124)):INDIRECT("'"&amp;_xlfn.CONCAT("alpha ",F$2)&amp;"'!"&amp;_xlfn.CONCAT("AA",$D124)))</f>
        <v>15</v>
      </c>
      <c r="G42" s="154" cm="1">
        <f t="array" aca="1" ref="G42" ca="1">RANK(INDIRECT("'"&amp;_xlfn.CONCAT("alpha ",G$2)&amp;"'!"&amp;_xlfn.CONCAT(G$84,$D124)),INDIRECT("'"&amp;_xlfn.CONCAT("alpha ",G$2)&amp;"'!"&amp;_xlfn.CONCAT("B",$D124)):INDIRECT("'"&amp;_xlfn.CONCAT("alpha ",G$2)&amp;"'!"&amp;_xlfn.CONCAT("AA",$D124)))</f>
        <v>19</v>
      </c>
      <c r="H42" s="142" cm="1">
        <f t="array" aca="1" ref="H42" ca="1">RANK(INDIRECT("'"&amp;_xlfn.CONCAT("alpha ",H$2)&amp;"'!"&amp;_xlfn.CONCAT(H$84,$D124)),INDIRECT("'"&amp;_xlfn.CONCAT("alpha ",H$2)&amp;"'!"&amp;_xlfn.CONCAT("B",$D124)):INDIRECT("'"&amp;_xlfn.CONCAT("alpha ",H$2)&amp;"'!"&amp;_xlfn.CONCAT("AA",$D124)))</f>
        <v>19</v>
      </c>
      <c r="I42" s="125" cm="1">
        <f t="array" aca="1" ref="I42" ca="1">RANK(INDIRECT("'"&amp;_xlfn.CONCAT("alpha ",I$2)&amp;"'!"&amp;_xlfn.CONCAT(I$84,$D124)),INDIRECT("'"&amp;_xlfn.CONCAT("alpha ",I$2)&amp;"'!"&amp;_xlfn.CONCAT("B",$D124)):INDIRECT("'"&amp;_xlfn.CONCAT("alpha ",I$2)&amp;"'!"&amp;_xlfn.CONCAT("AA",$D124)))</f>
        <v>21</v>
      </c>
      <c r="J42" s="125" cm="1">
        <f t="array" aca="1" ref="J42" ca="1">RANK(INDIRECT("'"&amp;_xlfn.CONCAT("alpha ",J$2)&amp;"'!"&amp;_xlfn.CONCAT(J$84,$D124)),INDIRECT("'"&amp;_xlfn.CONCAT("alpha ",J$2)&amp;"'!"&amp;_xlfn.CONCAT("B",$D124)):INDIRECT("'"&amp;_xlfn.CONCAT("alpha ",J$2)&amp;"'!"&amp;_xlfn.CONCAT("AA",$D124)))</f>
        <v>19</v>
      </c>
      <c r="K42" s="143" cm="1">
        <f t="array" aca="1" ref="K42" ca="1">RANK(INDIRECT("'"&amp;_xlfn.CONCAT("alpha ",K$2)&amp;"'!"&amp;_xlfn.CONCAT(K$84,$D124)),INDIRECT("'"&amp;_xlfn.CONCAT("alpha ",K$2)&amp;"'!"&amp;_xlfn.CONCAT("B",$D124)):INDIRECT("'"&amp;_xlfn.CONCAT("alpha ",K$2)&amp;"'!"&amp;_xlfn.CONCAT("AA",$D124)))</f>
        <v>21</v>
      </c>
      <c r="L42" s="136" cm="1">
        <f t="array" aca="1" ref="L42" ca="1">RANK(INDIRECT("'"&amp;_xlfn.CONCAT("alpha ",L$2)&amp;"'!"&amp;_xlfn.CONCAT(L$84,$D124)),INDIRECT("'"&amp;_xlfn.CONCAT("alpha ",L$2)&amp;"'!"&amp;_xlfn.CONCAT("B",$D124)):INDIRECT("'"&amp;_xlfn.CONCAT("alpha ",L$2)&amp;"'!"&amp;_xlfn.CONCAT("AA",$D124)))</f>
        <v>23</v>
      </c>
      <c r="M42" s="125" cm="1">
        <f t="array" aca="1" ref="M42" ca="1">RANK(INDIRECT("'"&amp;_xlfn.CONCAT("alpha ",M$2)&amp;"'!"&amp;_xlfn.CONCAT(M$84,$D124)),INDIRECT("'"&amp;_xlfn.CONCAT("alpha ",M$2)&amp;"'!"&amp;_xlfn.CONCAT("B",$D124)):INDIRECT("'"&amp;_xlfn.CONCAT("alpha ",M$2)&amp;"'!"&amp;_xlfn.CONCAT("AA",$D124)))</f>
        <v>25</v>
      </c>
      <c r="N42" s="125" cm="1">
        <f t="array" aca="1" ref="N42" ca="1">RANK(INDIRECT("'"&amp;_xlfn.CONCAT("alpha ",N$2)&amp;"'!"&amp;_xlfn.CONCAT(N$84,$D124)),INDIRECT("'"&amp;_xlfn.CONCAT("alpha ",N$2)&amp;"'!"&amp;_xlfn.CONCAT("B",$D124)):INDIRECT("'"&amp;_xlfn.CONCAT("alpha ",N$2)&amp;"'!"&amp;_xlfn.CONCAT("AA",$D124)))</f>
        <v>23</v>
      </c>
      <c r="O42" s="143" cm="1">
        <f t="array" aca="1" ref="O42" ca="1">RANK(INDIRECT("'"&amp;_xlfn.CONCAT("alpha ",O$2)&amp;"'!"&amp;_xlfn.CONCAT(O$84,$D124)),INDIRECT("'"&amp;_xlfn.CONCAT("alpha ",O$2)&amp;"'!"&amp;_xlfn.CONCAT("B",$D124)):INDIRECT("'"&amp;_xlfn.CONCAT("alpha ",O$2)&amp;"'!"&amp;_xlfn.CONCAT("AA",$D124)))</f>
        <v>25</v>
      </c>
      <c r="P42" s="136" cm="1">
        <f t="array" aca="1" ref="P42" ca="1">RANK(INDIRECT("'"&amp;_xlfn.CONCAT("alpha ",P$2)&amp;"'!"&amp;_xlfn.CONCAT(P$84,$D124)),INDIRECT("'"&amp;_xlfn.CONCAT("alpha ",P$2)&amp;"'!"&amp;_xlfn.CONCAT("B",$D124)):INDIRECT("'"&amp;_xlfn.CONCAT("alpha ",P$2)&amp;"'!"&amp;_xlfn.CONCAT("AA",$D124)))</f>
        <v>19</v>
      </c>
      <c r="Q42" s="125" cm="1">
        <f t="array" aca="1" ref="Q42" ca="1">RANK(INDIRECT("'"&amp;_xlfn.CONCAT("alpha ",Q$2)&amp;"'!"&amp;_xlfn.CONCAT(Q$84,$D124)),INDIRECT("'"&amp;_xlfn.CONCAT("alpha ",Q$2)&amp;"'!"&amp;_xlfn.CONCAT("B",$D124)):INDIRECT("'"&amp;_xlfn.CONCAT("alpha ",Q$2)&amp;"'!"&amp;_xlfn.CONCAT("AA",$D124)))</f>
        <v>21</v>
      </c>
      <c r="R42" s="125" cm="1">
        <f t="array" aca="1" ref="R42" ca="1">RANK(INDIRECT("'"&amp;_xlfn.CONCAT("alpha ",R$2)&amp;"'!"&amp;_xlfn.CONCAT(R$84,$D124)),INDIRECT("'"&amp;_xlfn.CONCAT("alpha ",R$2)&amp;"'!"&amp;_xlfn.CONCAT("B",$D124)):INDIRECT("'"&amp;_xlfn.CONCAT("alpha ",R$2)&amp;"'!"&amp;_xlfn.CONCAT("AA",$D124)))</f>
        <v>19</v>
      </c>
      <c r="S42" s="143" cm="1">
        <f t="array" aca="1" ref="S42" ca="1">RANK(INDIRECT("'"&amp;_xlfn.CONCAT("alpha ",S$2)&amp;"'!"&amp;_xlfn.CONCAT(S$84,$D124)),INDIRECT("'"&amp;_xlfn.CONCAT("alpha ",S$2)&amp;"'!"&amp;_xlfn.CONCAT("B",$D124)):INDIRECT("'"&amp;_xlfn.CONCAT("alpha ",S$2)&amp;"'!"&amp;_xlfn.CONCAT("AA",$D124)))</f>
        <v>21</v>
      </c>
      <c r="T42" s="136" cm="1">
        <f t="array" aca="1" ref="T42" ca="1">RANK(INDIRECT("'"&amp;_xlfn.CONCAT("alpha ",T$2)&amp;"'!"&amp;_xlfn.CONCAT(T$84,$D124)),INDIRECT("'"&amp;_xlfn.CONCAT("alpha ",T$2)&amp;"'!"&amp;_xlfn.CONCAT("B",$D124)):INDIRECT("'"&amp;_xlfn.CONCAT("alpha ",T$2)&amp;"'!"&amp;_xlfn.CONCAT("AA",$D124)))</f>
        <v>15</v>
      </c>
      <c r="U42" s="125" cm="1">
        <f t="array" aca="1" ref="U42" ca="1">RANK(INDIRECT("'"&amp;_xlfn.CONCAT("alpha ",U$2)&amp;"'!"&amp;_xlfn.CONCAT(U$84,$D124)),INDIRECT("'"&amp;_xlfn.CONCAT("alpha ",U$2)&amp;"'!"&amp;_xlfn.CONCAT("B",$D124)):INDIRECT("'"&amp;_xlfn.CONCAT("alpha ",U$2)&amp;"'!"&amp;_xlfn.CONCAT("AA",$D124)))</f>
        <v>19</v>
      </c>
      <c r="V42" s="125" cm="1">
        <f t="array" aca="1" ref="V42" ca="1">RANK(INDIRECT("'"&amp;_xlfn.CONCAT("alpha ",V$2)&amp;"'!"&amp;_xlfn.CONCAT(V$84,$D124)),INDIRECT("'"&amp;_xlfn.CONCAT("alpha ",V$2)&amp;"'!"&amp;_xlfn.CONCAT("B",$D124)):INDIRECT("'"&amp;_xlfn.CONCAT("alpha ",V$2)&amp;"'!"&amp;_xlfn.CONCAT("AA",$D124)))</f>
        <v>15</v>
      </c>
      <c r="W42" s="143" cm="1">
        <f t="array" aca="1" ref="W42" ca="1">RANK(INDIRECT("'"&amp;_xlfn.CONCAT("alpha ",W$2)&amp;"'!"&amp;_xlfn.CONCAT(W$84,$D124)),INDIRECT("'"&amp;_xlfn.CONCAT("alpha ",W$2)&amp;"'!"&amp;_xlfn.CONCAT("B",$D124)):INDIRECT("'"&amp;_xlfn.CONCAT("alpha ",W$2)&amp;"'!"&amp;_xlfn.CONCAT("AA",$D124)))</f>
        <v>19</v>
      </c>
      <c r="X42" s="136" cm="1">
        <f t="array" aca="1" ref="X42" ca="1">RANK(INDIRECT("'"&amp;_xlfn.CONCAT("alpha ",X$2)&amp;"'!"&amp;_xlfn.CONCAT(X$84,$D124)),INDIRECT("'"&amp;_xlfn.CONCAT("alpha ",X$2)&amp;"'!"&amp;_xlfn.CONCAT("B",$D124)):INDIRECT("'"&amp;_xlfn.CONCAT("alpha ",X$2)&amp;"'!"&amp;_xlfn.CONCAT("AA",$D124)))</f>
        <v>23</v>
      </c>
      <c r="Y42" s="125" cm="1">
        <f t="array" aca="1" ref="Y42" ca="1">RANK(INDIRECT("'"&amp;_xlfn.CONCAT("alpha ",Y$2)&amp;"'!"&amp;_xlfn.CONCAT(Y$84,$D124)),INDIRECT("'"&amp;_xlfn.CONCAT("alpha ",Y$2)&amp;"'!"&amp;_xlfn.CONCAT("B",$D124)):INDIRECT("'"&amp;_xlfn.CONCAT("alpha ",Y$2)&amp;"'!"&amp;_xlfn.CONCAT("AA",$D124)))</f>
        <v>25</v>
      </c>
      <c r="Z42" s="125" cm="1">
        <f t="array" aca="1" ref="Z42" ca="1">RANK(INDIRECT("'"&amp;_xlfn.CONCAT("alpha ",Z$2)&amp;"'!"&amp;_xlfn.CONCAT(Z$84,$D124)),INDIRECT("'"&amp;_xlfn.CONCAT("alpha ",Z$2)&amp;"'!"&amp;_xlfn.CONCAT("B",$D124)):INDIRECT("'"&amp;_xlfn.CONCAT("alpha ",Z$2)&amp;"'!"&amp;_xlfn.CONCAT("AA",$D124)))</f>
        <v>23</v>
      </c>
      <c r="AA42" s="143" cm="1">
        <f t="array" aca="1" ref="AA42" ca="1">RANK(INDIRECT("'"&amp;_xlfn.CONCAT("alpha ",AA$2)&amp;"'!"&amp;_xlfn.CONCAT(AA$84,$D124)),INDIRECT("'"&amp;_xlfn.CONCAT("alpha ",AA$2)&amp;"'!"&amp;_xlfn.CONCAT("B",$D124)):INDIRECT("'"&amp;_xlfn.CONCAT("alpha ",AA$2)&amp;"'!"&amp;_xlfn.CONCAT("AA",$D124)))</f>
        <v>25</v>
      </c>
      <c r="AB42" s="136" cm="1">
        <f t="array" aca="1" ref="AB42" ca="1">RANK(INDIRECT("'"&amp;_xlfn.CONCAT("alpha ",AB$2)&amp;"'!"&amp;_xlfn.CONCAT(AB$84,$D124)),INDIRECT("'"&amp;_xlfn.CONCAT("alpha ",AB$2)&amp;"'!"&amp;_xlfn.CONCAT("B",$D124)):INDIRECT("'"&amp;_xlfn.CONCAT("alpha ",AB$2)&amp;"'!"&amp;_xlfn.CONCAT("AA",$D124)))</f>
        <v>5</v>
      </c>
      <c r="AC42" s="125" cm="1">
        <f t="array" aca="1" ref="AC42" ca="1">RANK(INDIRECT("'"&amp;_xlfn.CONCAT("alpha ",AC$2)&amp;"'!"&amp;_xlfn.CONCAT(AC$84,$D124)),INDIRECT("'"&amp;_xlfn.CONCAT("alpha ",AC$2)&amp;"'!"&amp;_xlfn.CONCAT("B",$D124)):INDIRECT("'"&amp;_xlfn.CONCAT("alpha ",AC$2)&amp;"'!"&amp;_xlfn.CONCAT("AA",$D124)))</f>
        <v>11</v>
      </c>
      <c r="AD42" s="125" cm="1">
        <f t="array" aca="1" ref="AD42" ca="1">RANK(INDIRECT("'"&amp;_xlfn.CONCAT("alpha ",AD$2)&amp;"'!"&amp;_xlfn.CONCAT(AD$84,$D124)),INDIRECT("'"&amp;_xlfn.CONCAT("alpha ",AD$2)&amp;"'!"&amp;_xlfn.CONCAT("B",$D124)):INDIRECT("'"&amp;_xlfn.CONCAT("alpha ",AD$2)&amp;"'!"&amp;_xlfn.CONCAT("AA",$D124)))</f>
        <v>5</v>
      </c>
      <c r="AE42" s="143" cm="1">
        <f t="array" aca="1" ref="AE42" ca="1">RANK(INDIRECT("'"&amp;_xlfn.CONCAT("alpha ",AE$2)&amp;"'!"&amp;_xlfn.CONCAT(AE$84,$D124)),INDIRECT("'"&amp;_xlfn.CONCAT("alpha ",AE$2)&amp;"'!"&amp;_xlfn.CONCAT("B",$D124)):INDIRECT("'"&amp;_xlfn.CONCAT("alpha ",AE$2)&amp;"'!"&amp;_xlfn.CONCAT("AA",$D124)))</f>
        <v>11</v>
      </c>
      <c r="AF42" s="136" cm="1">
        <f t="array" aca="1" ref="AF42" ca="1">RANK(INDIRECT("'"&amp;_xlfn.CONCAT("alpha ",AF$2)&amp;"'!"&amp;_xlfn.CONCAT(AF$84,$D124)),INDIRECT("'"&amp;_xlfn.CONCAT("alpha ",AF$2)&amp;"'!"&amp;_xlfn.CONCAT("B",$D124)):INDIRECT("'"&amp;_xlfn.CONCAT("alpha ",AF$2)&amp;"'!"&amp;_xlfn.CONCAT("AA",$D124)))</f>
        <v>5</v>
      </c>
      <c r="AG42" s="125" cm="1">
        <f t="array" aca="1" ref="AG42" ca="1">RANK(INDIRECT("'"&amp;_xlfn.CONCAT("alpha ",AG$2)&amp;"'!"&amp;_xlfn.CONCAT(AG$84,$D124)),INDIRECT("'"&amp;_xlfn.CONCAT("alpha ",AG$2)&amp;"'!"&amp;_xlfn.CONCAT("B",$D124)):INDIRECT("'"&amp;_xlfn.CONCAT("alpha ",AG$2)&amp;"'!"&amp;_xlfn.CONCAT("AA",$D124)))</f>
        <v>11</v>
      </c>
      <c r="AH42" s="125" cm="1">
        <f t="array" aca="1" ref="AH42" ca="1">RANK(INDIRECT("'"&amp;_xlfn.CONCAT("alpha ",AH$2)&amp;"'!"&amp;_xlfn.CONCAT(AH$84,$D124)),INDIRECT("'"&amp;_xlfn.CONCAT("alpha ",AH$2)&amp;"'!"&amp;_xlfn.CONCAT("B",$D124)):INDIRECT("'"&amp;_xlfn.CONCAT("alpha ",AH$2)&amp;"'!"&amp;_xlfn.CONCAT("AA",$D124)))</f>
        <v>5</v>
      </c>
      <c r="AI42" s="143" cm="1">
        <f t="array" aca="1" ref="AI42" ca="1">RANK(INDIRECT("'"&amp;_xlfn.CONCAT("alpha ",AI$2)&amp;"'!"&amp;_xlfn.CONCAT(AI$84,$D124)),INDIRECT("'"&amp;_xlfn.CONCAT("alpha ",AI$2)&amp;"'!"&amp;_xlfn.CONCAT("B",$D124)):INDIRECT("'"&amp;_xlfn.CONCAT("alpha ",AI$2)&amp;"'!"&amp;_xlfn.CONCAT("AA",$D124)))</f>
        <v>11</v>
      </c>
      <c r="AJ42" s="136" cm="1">
        <f t="array" aca="1" ref="AJ42" ca="1">RANK(INDIRECT("'"&amp;_xlfn.CONCAT("alpha ",AJ$2)&amp;"'!"&amp;_xlfn.CONCAT(AJ$84,$D124)),INDIRECT("'"&amp;_xlfn.CONCAT("alpha ",AJ$2)&amp;"'!"&amp;_xlfn.CONCAT("B",$D124)):INDIRECT("'"&amp;_xlfn.CONCAT("alpha ",AJ$2)&amp;"'!"&amp;_xlfn.CONCAT("AA",$D124)))</f>
        <v>2</v>
      </c>
      <c r="AK42" s="125" cm="1">
        <f t="array" aca="1" ref="AK42" ca="1">RANK(INDIRECT("'"&amp;_xlfn.CONCAT("alpha ",AK$2)&amp;"'!"&amp;_xlfn.CONCAT(AK$84,$D124)),INDIRECT("'"&amp;_xlfn.CONCAT("alpha ",AK$2)&amp;"'!"&amp;_xlfn.CONCAT("B",$D124)):INDIRECT("'"&amp;_xlfn.CONCAT("alpha ",AK$2)&amp;"'!"&amp;_xlfn.CONCAT("AA",$D124)))</f>
        <v>10</v>
      </c>
      <c r="AL42" s="125" cm="1">
        <f t="array" aca="1" ref="AL42" ca="1">RANK(INDIRECT("'"&amp;_xlfn.CONCAT("alpha ",AL$2)&amp;"'!"&amp;_xlfn.CONCAT(AL$84,$D124)),INDIRECT("'"&amp;_xlfn.CONCAT("alpha ",AL$2)&amp;"'!"&amp;_xlfn.CONCAT("B",$D124)):INDIRECT("'"&amp;_xlfn.CONCAT("alpha ",AL$2)&amp;"'!"&amp;_xlfn.CONCAT("AA",$D124)))</f>
        <v>2</v>
      </c>
      <c r="AM42" s="143" cm="1">
        <f t="array" aca="1" ref="AM42" ca="1">RANK(INDIRECT("'"&amp;_xlfn.CONCAT("alpha ",AM$2)&amp;"'!"&amp;_xlfn.CONCAT(AM$84,$D124)),INDIRECT("'"&amp;_xlfn.CONCAT("alpha ",AM$2)&amp;"'!"&amp;_xlfn.CONCAT("B",$D124)):INDIRECT("'"&amp;_xlfn.CONCAT("alpha ",AM$2)&amp;"'!"&amp;_xlfn.CONCAT("AA",$D124)))</f>
        <v>10</v>
      </c>
      <c r="AN42" s="136" cm="1">
        <f t="array" aca="1" ref="AN42" ca="1">RANK(INDIRECT("'"&amp;_xlfn.CONCAT("alpha ",AN$2)&amp;"'!"&amp;_xlfn.CONCAT(AN$84,$D124)),INDIRECT("'"&amp;_xlfn.CONCAT("alpha ",AN$2)&amp;"'!"&amp;_xlfn.CONCAT("B",$D124)):INDIRECT("'"&amp;_xlfn.CONCAT("alpha ",AN$2)&amp;"'!"&amp;_xlfn.CONCAT("AA",$D124)))</f>
        <v>9</v>
      </c>
      <c r="AO42" s="125" cm="1">
        <f t="array" aca="1" ref="AO42" ca="1">RANK(INDIRECT("'"&amp;_xlfn.CONCAT("alpha ",AO$2)&amp;"'!"&amp;_xlfn.CONCAT(AO$84,$D124)),INDIRECT("'"&amp;_xlfn.CONCAT("alpha ",AO$2)&amp;"'!"&amp;_xlfn.CONCAT("B",$D124)):INDIRECT("'"&amp;_xlfn.CONCAT("alpha ",AO$2)&amp;"'!"&amp;_xlfn.CONCAT("AA",$D124)))</f>
        <v>6</v>
      </c>
      <c r="AP42" s="125" cm="1">
        <f t="array" aca="1" ref="AP42" ca="1">RANK(INDIRECT("'"&amp;_xlfn.CONCAT("alpha ",AP$2)&amp;"'!"&amp;_xlfn.CONCAT(AP$84,$D124)),INDIRECT("'"&amp;_xlfn.CONCAT("alpha ",AP$2)&amp;"'!"&amp;_xlfn.CONCAT("B",$D124)):INDIRECT("'"&amp;_xlfn.CONCAT("alpha ",AP$2)&amp;"'!"&amp;_xlfn.CONCAT("AA",$D124)))</f>
        <v>9</v>
      </c>
      <c r="AQ42" s="143" cm="1">
        <f t="array" aca="1" ref="AQ42" ca="1">RANK(INDIRECT("'"&amp;_xlfn.CONCAT("alpha ",AQ$2)&amp;"'!"&amp;_xlfn.CONCAT(AQ$84,$D124)),INDIRECT("'"&amp;_xlfn.CONCAT("alpha ",AQ$2)&amp;"'!"&amp;_xlfn.CONCAT("B",$D124)):INDIRECT("'"&amp;_xlfn.CONCAT("alpha ",AQ$2)&amp;"'!"&amp;_xlfn.CONCAT("AA",$D124)))</f>
        <v>6</v>
      </c>
      <c r="AR42" s="136" cm="1">
        <f t="array" aca="1" ref="AR42" ca="1">RANK(INDIRECT("'"&amp;_xlfn.CONCAT("alpha ",AR$2)&amp;"'!"&amp;_xlfn.CONCAT(AR$84,$D124)),INDIRECT("'"&amp;_xlfn.CONCAT("alpha ",AR$2)&amp;"'!"&amp;_xlfn.CONCAT("B",$D124)):INDIRECT("'"&amp;_xlfn.CONCAT("alpha ",AR$2)&amp;"'!"&amp;_xlfn.CONCAT("AA",$D124)))</f>
        <v>11</v>
      </c>
      <c r="AS42" s="125" cm="1">
        <f t="array" aca="1" ref="AS42" ca="1">RANK(INDIRECT("'"&amp;_xlfn.CONCAT("alpha ",AS$2)&amp;"'!"&amp;_xlfn.CONCAT(AS$84,$D124)),INDIRECT("'"&amp;_xlfn.CONCAT("alpha ",AS$2)&amp;"'!"&amp;_xlfn.CONCAT("B",$D124)):INDIRECT("'"&amp;_xlfn.CONCAT("alpha ",AS$2)&amp;"'!"&amp;_xlfn.CONCAT("AA",$D124)))</f>
        <v>4</v>
      </c>
      <c r="AT42" s="125" cm="1">
        <f t="array" aca="1" ref="AT42" ca="1">RANK(INDIRECT("'"&amp;_xlfn.CONCAT("alpha ",AT$2)&amp;"'!"&amp;_xlfn.CONCAT(AT$84,$D124)),INDIRECT("'"&amp;_xlfn.CONCAT("alpha ",AT$2)&amp;"'!"&amp;_xlfn.CONCAT("B",$D124)):INDIRECT("'"&amp;_xlfn.CONCAT("alpha ",AT$2)&amp;"'!"&amp;_xlfn.CONCAT("AA",$D124)))</f>
        <v>11</v>
      </c>
      <c r="AU42" s="143" cm="1">
        <f t="array" aca="1" ref="AU42" ca="1">RANK(INDIRECT("'"&amp;_xlfn.CONCAT("alpha ",AU$2)&amp;"'!"&amp;_xlfn.CONCAT(AU$84,$D124)),INDIRECT("'"&amp;_xlfn.CONCAT("alpha ",AU$2)&amp;"'!"&amp;_xlfn.CONCAT("B",$D124)):INDIRECT("'"&amp;_xlfn.CONCAT("alpha ",AU$2)&amp;"'!"&amp;_xlfn.CONCAT("AA",$D124)))</f>
        <v>4</v>
      </c>
      <c r="AV42" s="136" cm="1">
        <f t="array" aca="1" ref="AV42" ca="1">RANK(INDIRECT("'"&amp;_xlfn.CONCAT("alpha ",AV$2)&amp;"'!"&amp;_xlfn.CONCAT(AV$84,$D124)),INDIRECT("'"&amp;_xlfn.CONCAT("alpha ",AV$2)&amp;"'!"&amp;_xlfn.CONCAT("B",$D124)):INDIRECT("'"&amp;_xlfn.CONCAT("alpha ",AV$2)&amp;"'!"&amp;_xlfn.CONCAT("AA",$D124)))</f>
        <v>13</v>
      </c>
      <c r="AW42" s="125" cm="1">
        <f t="array" aca="1" ref="AW42" ca="1">RANK(INDIRECT("'"&amp;_xlfn.CONCAT("alpha ",AW$2)&amp;"'!"&amp;_xlfn.CONCAT(AW$84,$D124)),INDIRECT("'"&amp;_xlfn.CONCAT("alpha ",AW$2)&amp;"'!"&amp;_xlfn.CONCAT("B",$D124)):INDIRECT("'"&amp;_xlfn.CONCAT("alpha ",AW$2)&amp;"'!"&amp;_xlfn.CONCAT("AA",$D124)))</f>
        <v>8</v>
      </c>
      <c r="AX42" s="125" cm="1">
        <f t="array" aca="1" ref="AX42" ca="1">RANK(INDIRECT("'"&amp;_xlfn.CONCAT("alpha ",AX$2)&amp;"'!"&amp;_xlfn.CONCAT(AX$84,$D124)),INDIRECT("'"&amp;_xlfn.CONCAT("alpha ",AX$2)&amp;"'!"&amp;_xlfn.CONCAT("B",$D124)):INDIRECT("'"&amp;_xlfn.CONCAT("alpha ",AX$2)&amp;"'!"&amp;_xlfn.CONCAT("AA",$D124)))</f>
        <v>13</v>
      </c>
      <c r="AY42" s="143" cm="1">
        <f t="array" aca="1" ref="AY42" ca="1">RANK(INDIRECT("'"&amp;_xlfn.CONCAT("alpha ",AY$2)&amp;"'!"&amp;_xlfn.CONCAT(AY$84,$D124)),INDIRECT("'"&amp;_xlfn.CONCAT("alpha ",AY$2)&amp;"'!"&amp;_xlfn.CONCAT("B",$D124)):INDIRECT("'"&amp;_xlfn.CONCAT("alpha ",AY$2)&amp;"'!"&amp;_xlfn.CONCAT("AA",$D124)))</f>
        <v>8</v>
      </c>
      <c r="AZ42" s="136" cm="1">
        <f t="array" aca="1" ref="AZ42" ca="1">RANK(INDIRECT("'"&amp;_xlfn.CONCAT("alpha ",AZ$2)&amp;"'!"&amp;_xlfn.CONCAT(AZ$84,$D124)),INDIRECT("'"&amp;_xlfn.CONCAT("alpha ",AZ$2)&amp;"'!"&amp;_xlfn.CONCAT("B",$D124)):INDIRECT("'"&amp;_xlfn.CONCAT("alpha ",AZ$2)&amp;"'!"&amp;_xlfn.CONCAT("AA",$D124)))</f>
        <v>11</v>
      </c>
      <c r="BA42" s="125" cm="1">
        <f t="array" aca="1" ref="BA42" ca="1">RANK(INDIRECT("'"&amp;_xlfn.CONCAT("alpha ",BA$2)&amp;"'!"&amp;_xlfn.CONCAT(BA$84,$D124)),INDIRECT("'"&amp;_xlfn.CONCAT("alpha ",BA$2)&amp;"'!"&amp;_xlfn.CONCAT("B",$D124)):INDIRECT("'"&amp;_xlfn.CONCAT("alpha ",BA$2)&amp;"'!"&amp;_xlfn.CONCAT("AA",$D124)))</f>
        <v>4</v>
      </c>
      <c r="BB42" s="125" cm="1">
        <f t="array" aca="1" ref="BB42" ca="1">RANK(INDIRECT("'"&amp;_xlfn.CONCAT("alpha ",BB$2)&amp;"'!"&amp;_xlfn.CONCAT(BB$84,$D124)),INDIRECT("'"&amp;_xlfn.CONCAT("alpha ",BB$2)&amp;"'!"&amp;_xlfn.CONCAT("B",$D124)):INDIRECT("'"&amp;_xlfn.CONCAT("alpha ",BB$2)&amp;"'!"&amp;_xlfn.CONCAT("AA",$D124)))</f>
        <v>11</v>
      </c>
      <c r="BC42" s="143" cm="1">
        <f t="array" aca="1" ref="BC42" ca="1">RANK(INDIRECT("'"&amp;_xlfn.CONCAT("alpha ",BC$2)&amp;"'!"&amp;_xlfn.CONCAT(BC$84,$D124)),INDIRECT("'"&amp;_xlfn.CONCAT("alpha ",BC$2)&amp;"'!"&amp;_xlfn.CONCAT("B",$D124)):INDIRECT("'"&amp;_xlfn.CONCAT("alpha ",BC$2)&amp;"'!"&amp;_xlfn.CONCAT("AA",$D124)))</f>
        <v>4</v>
      </c>
      <c r="BD42" s="136" cm="1">
        <f t="array" aca="1" ref="BD42" ca="1">RANK(INDIRECT("'"&amp;_xlfn.CONCAT("alpha ",BD$2)&amp;"'!"&amp;_xlfn.CONCAT(BD$84,$D124)),INDIRECT("'"&amp;_xlfn.CONCAT("alpha ",BD$2)&amp;"'!"&amp;_xlfn.CONCAT("B",$D124)):INDIRECT("'"&amp;_xlfn.CONCAT("alpha ",BD$2)&amp;"'!"&amp;_xlfn.CONCAT("AA",$D124)))</f>
        <v>9</v>
      </c>
      <c r="BE42" s="125" cm="1">
        <f t="array" aca="1" ref="BE42" ca="1">RANK(INDIRECT("'"&amp;_xlfn.CONCAT("alpha ",BE$2)&amp;"'!"&amp;_xlfn.CONCAT(BE$84,$D124)),INDIRECT("'"&amp;_xlfn.CONCAT("alpha ",BE$2)&amp;"'!"&amp;_xlfn.CONCAT("B",$D124)):INDIRECT("'"&amp;_xlfn.CONCAT("alpha ",BE$2)&amp;"'!"&amp;_xlfn.CONCAT("AA",$D124)))</f>
        <v>6</v>
      </c>
      <c r="BF42" s="125" cm="1">
        <f t="array" aca="1" ref="BF42" ca="1">RANK(INDIRECT("'"&amp;_xlfn.CONCAT("alpha ",BF$2)&amp;"'!"&amp;_xlfn.CONCAT(BF$84,$D124)),INDIRECT("'"&amp;_xlfn.CONCAT("alpha ",BF$2)&amp;"'!"&amp;_xlfn.CONCAT("B",$D124)):INDIRECT("'"&amp;_xlfn.CONCAT("alpha ",BF$2)&amp;"'!"&amp;_xlfn.CONCAT("AA",$D124)))</f>
        <v>9</v>
      </c>
      <c r="BG42" s="143" cm="1">
        <f t="array" aca="1" ref="BG42" ca="1">RANK(INDIRECT("'"&amp;_xlfn.CONCAT("alpha ",BG$2)&amp;"'!"&amp;_xlfn.CONCAT(BG$84,$D124)),INDIRECT("'"&amp;_xlfn.CONCAT("alpha ",BG$2)&amp;"'!"&amp;_xlfn.CONCAT("B",$D124)):INDIRECT("'"&amp;_xlfn.CONCAT("alpha ",BG$2)&amp;"'!"&amp;_xlfn.CONCAT("AA",$D124)))</f>
        <v>6</v>
      </c>
      <c r="BH42" s="136" cm="1">
        <f t="array" aca="1" ref="BH42" ca="1">RANK(INDIRECT("'"&amp;_xlfn.CONCAT("alpha ",BH$2)&amp;"'!"&amp;_xlfn.CONCAT(BH$84,$D124)),INDIRECT("'"&amp;_xlfn.CONCAT("alpha ",BH$2)&amp;"'!"&amp;_xlfn.CONCAT("B",$D124)):INDIRECT("'"&amp;_xlfn.CONCAT("alpha ",BH$2)&amp;"'!"&amp;_xlfn.CONCAT("AA",$D124)))</f>
        <v>13</v>
      </c>
      <c r="BI42" s="125" cm="1">
        <f t="array" aca="1" ref="BI42" ca="1">RANK(INDIRECT("'"&amp;_xlfn.CONCAT("alpha ",BI$2)&amp;"'!"&amp;_xlfn.CONCAT(BI$84,$D124)),INDIRECT("'"&amp;_xlfn.CONCAT("alpha ",BI$2)&amp;"'!"&amp;_xlfn.CONCAT("B",$D124)):INDIRECT("'"&amp;_xlfn.CONCAT("alpha ",BI$2)&amp;"'!"&amp;_xlfn.CONCAT("AA",$D124)))</f>
        <v>8</v>
      </c>
      <c r="BJ42" s="125" cm="1">
        <f t="array" aca="1" ref="BJ42" ca="1">RANK(INDIRECT("'"&amp;_xlfn.CONCAT("alpha ",BJ$2)&amp;"'!"&amp;_xlfn.CONCAT(BJ$84,$D124)),INDIRECT("'"&amp;_xlfn.CONCAT("alpha ",BJ$2)&amp;"'!"&amp;_xlfn.CONCAT("B",$D124)):INDIRECT("'"&amp;_xlfn.CONCAT("alpha ",BJ$2)&amp;"'!"&amp;_xlfn.CONCAT("AA",$D124)))</f>
        <v>13</v>
      </c>
      <c r="BK42" s="143" cm="1">
        <f t="array" aca="1" ref="BK42" ca="1">RANK(INDIRECT("'"&amp;_xlfn.CONCAT("alpha ",BK$2)&amp;"'!"&amp;_xlfn.CONCAT(BK$84,$D124)),INDIRECT("'"&amp;_xlfn.CONCAT("alpha ",BK$2)&amp;"'!"&amp;_xlfn.CONCAT("B",$D124)):INDIRECT("'"&amp;_xlfn.CONCAT("alpha ",BK$2)&amp;"'!"&amp;_xlfn.CONCAT("AA",$D124)))</f>
        <v>8</v>
      </c>
      <c r="BL42" s="136" cm="1">
        <f t="array" aca="1" ref="BL42" ca="1">RANK(INDIRECT("'"&amp;_xlfn.CONCAT("alpha ",BL$2)&amp;"'!"&amp;_xlfn.CONCAT(BL$84,$D124)),INDIRECT("'"&amp;_xlfn.CONCAT("alpha ",BL$2)&amp;"'!"&amp;_xlfn.CONCAT("B",$D124)):INDIRECT("'"&amp;_xlfn.CONCAT("alpha ",BL$2)&amp;"'!"&amp;_xlfn.CONCAT("AA",$D124)))</f>
        <v>3</v>
      </c>
      <c r="BM42" s="125" cm="1">
        <f t="array" aca="1" ref="BM42" ca="1">RANK(INDIRECT("'"&amp;_xlfn.CONCAT("alpha ",BM$2)&amp;"'!"&amp;_xlfn.CONCAT(BM$84,$D124)),INDIRECT("'"&amp;_xlfn.CONCAT("alpha ",BM$2)&amp;"'!"&amp;_xlfn.CONCAT("B",$D124)):INDIRECT("'"&amp;_xlfn.CONCAT("alpha ",BM$2)&amp;"'!"&amp;_xlfn.CONCAT("AA",$D124)))</f>
        <v>2</v>
      </c>
      <c r="BN42" s="125" cm="1">
        <f t="array" aca="1" ref="BN42" ca="1">RANK(INDIRECT("'"&amp;_xlfn.CONCAT("alpha ",BN$2)&amp;"'!"&amp;_xlfn.CONCAT(BN$84,$D124)),INDIRECT("'"&amp;_xlfn.CONCAT("alpha ",BN$2)&amp;"'!"&amp;_xlfn.CONCAT("B",$D124)):INDIRECT("'"&amp;_xlfn.CONCAT("alpha ",BN$2)&amp;"'!"&amp;_xlfn.CONCAT("AA",$D124)))</f>
        <v>3</v>
      </c>
      <c r="BO42" s="143" cm="1">
        <f t="array" aca="1" ref="BO42" ca="1">RANK(INDIRECT("'"&amp;_xlfn.CONCAT("alpha ",BO$2)&amp;"'!"&amp;_xlfn.CONCAT(BO$84,$D124)),INDIRECT("'"&amp;_xlfn.CONCAT("alpha ",BO$2)&amp;"'!"&amp;_xlfn.CONCAT("B",$D124)):INDIRECT("'"&amp;_xlfn.CONCAT("alpha ",BO$2)&amp;"'!"&amp;_xlfn.CONCAT("AA",$D124)))</f>
        <v>2</v>
      </c>
      <c r="BP42" s="136" cm="1">
        <f t="array" aca="1" ref="BP42" ca="1">RANK(INDIRECT("'"&amp;_xlfn.CONCAT("alpha ",BP$2)&amp;"'!"&amp;_xlfn.CONCAT(BP$84,$D124)),INDIRECT("'"&amp;_xlfn.CONCAT("alpha ",BP$2)&amp;"'!"&amp;_xlfn.CONCAT("B",$D124)):INDIRECT("'"&amp;_xlfn.CONCAT("alpha ",BP$2)&amp;"'!"&amp;_xlfn.CONCAT("AA",$D124)))</f>
        <v>3</v>
      </c>
      <c r="BQ42" s="125" cm="1">
        <f t="array" aca="1" ref="BQ42" ca="1">RANK(INDIRECT("'"&amp;_xlfn.CONCAT("alpha ",BQ$2)&amp;"'!"&amp;_xlfn.CONCAT(BQ$84,$D124)),INDIRECT("'"&amp;_xlfn.CONCAT("alpha ",BQ$2)&amp;"'!"&amp;_xlfn.CONCAT("B",$D124)):INDIRECT("'"&amp;_xlfn.CONCAT("alpha ",BQ$2)&amp;"'!"&amp;_xlfn.CONCAT("AA",$D124)))</f>
        <v>2</v>
      </c>
      <c r="BR42" s="125" cm="1">
        <f t="array" aca="1" ref="BR42" ca="1">RANK(INDIRECT("'"&amp;_xlfn.CONCAT("alpha ",BR$2)&amp;"'!"&amp;_xlfn.CONCAT(BR$84,$D124)),INDIRECT("'"&amp;_xlfn.CONCAT("alpha ",BR$2)&amp;"'!"&amp;_xlfn.CONCAT("B",$D124)):INDIRECT("'"&amp;_xlfn.CONCAT("alpha ",BR$2)&amp;"'!"&amp;_xlfn.CONCAT("AA",$D124)))</f>
        <v>3</v>
      </c>
      <c r="BS42" s="143" cm="1">
        <f t="array" aca="1" ref="BS42" ca="1">RANK(INDIRECT("'"&amp;_xlfn.CONCAT("alpha ",BS$2)&amp;"'!"&amp;_xlfn.CONCAT(BS$84,$D124)),INDIRECT("'"&amp;_xlfn.CONCAT("alpha ",BS$2)&amp;"'!"&amp;_xlfn.CONCAT("B",$D124)):INDIRECT("'"&amp;_xlfn.CONCAT("alpha ",BS$2)&amp;"'!"&amp;_xlfn.CONCAT("AA",$D124)))</f>
        <v>2</v>
      </c>
      <c r="BT42" s="136" cm="1">
        <f t="array" aca="1" ref="BT42" ca="1">RANK(INDIRECT("'"&amp;_xlfn.CONCAT("alpha ",BT$2)&amp;"'!"&amp;_xlfn.CONCAT(BT$84,$D124)),INDIRECT("'"&amp;_xlfn.CONCAT("alpha ",BT$2)&amp;"'!"&amp;_xlfn.CONCAT("B",$D124)):INDIRECT("'"&amp;_xlfn.CONCAT("alpha ",BT$2)&amp;"'!"&amp;_xlfn.CONCAT("AA",$D124)))</f>
        <v>1</v>
      </c>
      <c r="BU42" s="125" cm="1">
        <f t="array" aca="1" ref="BU42" ca="1">RANK(INDIRECT("'"&amp;_xlfn.CONCAT("alpha ",BU$2)&amp;"'!"&amp;_xlfn.CONCAT(BU$84,$D124)),INDIRECT("'"&amp;_xlfn.CONCAT("alpha ",BU$2)&amp;"'!"&amp;_xlfn.CONCAT("B",$D124)):INDIRECT("'"&amp;_xlfn.CONCAT("alpha ",BU$2)&amp;"'!"&amp;_xlfn.CONCAT("AA",$D124)))</f>
        <v>1</v>
      </c>
      <c r="BV42" s="125" cm="1">
        <f t="array" aca="1" ref="BV42" ca="1">RANK(INDIRECT("'"&amp;_xlfn.CONCAT("alpha ",BV$2)&amp;"'!"&amp;_xlfn.CONCAT(BV$84,$D124)),INDIRECT("'"&amp;_xlfn.CONCAT("alpha ",BV$2)&amp;"'!"&amp;_xlfn.CONCAT("B",$D124)):INDIRECT("'"&amp;_xlfn.CONCAT("alpha ",BV$2)&amp;"'!"&amp;_xlfn.CONCAT("AA",$D124)))</f>
        <v>1</v>
      </c>
      <c r="BW42" s="143" cm="1">
        <f t="array" aca="1" ref="BW42" ca="1">RANK(INDIRECT("'"&amp;_xlfn.CONCAT("alpha ",BW$2)&amp;"'!"&amp;_xlfn.CONCAT(BW$84,$D124)),INDIRECT("'"&amp;_xlfn.CONCAT("alpha ",BW$2)&amp;"'!"&amp;_xlfn.CONCAT("B",$D124)):INDIRECT("'"&amp;_xlfn.CONCAT("alpha ",BW$2)&amp;"'!"&amp;_xlfn.CONCAT("AA",$D124)))</f>
        <v>1</v>
      </c>
      <c r="BX42" s="136" cm="1">
        <f t="array" aca="1" ref="BX42" ca="1">RANK(INDIRECT("'"&amp;_xlfn.CONCAT("alpha ",BX$2)&amp;"'!"&amp;_xlfn.CONCAT(BX$84,$D124)),INDIRECT("'"&amp;_xlfn.CONCAT("alpha ",BX$2)&amp;"'!"&amp;_xlfn.CONCAT("B",$D124)):INDIRECT("'"&amp;_xlfn.CONCAT("alpha ",BX$2)&amp;"'!"&amp;_xlfn.CONCAT("AA",$D124)))</f>
        <v>17</v>
      </c>
      <c r="BY42" s="125" cm="1">
        <f t="array" aca="1" ref="BY42" ca="1">RANK(INDIRECT("'"&amp;_xlfn.CONCAT("alpha ",BY$2)&amp;"'!"&amp;_xlfn.CONCAT(BY$84,$D124)),INDIRECT("'"&amp;_xlfn.CONCAT("alpha ",BY$2)&amp;"'!"&amp;_xlfn.CONCAT("B",$D124)):INDIRECT("'"&amp;_xlfn.CONCAT("alpha ",BY$2)&amp;"'!"&amp;_xlfn.CONCAT("AA",$D124)))</f>
        <v>15</v>
      </c>
      <c r="BZ42" s="125" cm="1">
        <f t="array" aca="1" ref="BZ42" ca="1">RANK(INDIRECT("'"&amp;_xlfn.CONCAT("alpha ",BZ$2)&amp;"'!"&amp;_xlfn.CONCAT(BZ$84,$D124)),INDIRECT("'"&amp;_xlfn.CONCAT("alpha ",BZ$2)&amp;"'!"&amp;_xlfn.CONCAT("B",$D124)):INDIRECT("'"&amp;_xlfn.CONCAT("alpha ",BZ$2)&amp;"'!"&amp;_xlfn.CONCAT("AA",$D124)))</f>
        <v>17</v>
      </c>
      <c r="CA42" s="143" cm="1">
        <f t="array" aca="1" ref="CA42" ca="1">RANK(INDIRECT("'"&amp;_xlfn.CONCAT("alpha ",CA$2)&amp;"'!"&amp;_xlfn.CONCAT(CA$84,$D124)),INDIRECT("'"&amp;_xlfn.CONCAT("alpha ",CA$2)&amp;"'!"&amp;_xlfn.CONCAT("B",$D124)):INDIRECT("'"&amp;_xlfn.CONCAT("alpha ",CA$2)&amp;"'!"&amp;_xlfn.CONCAT("AA",$D124)))</f>
        <v>15</v>
      </c>
      <c r="CB42" s="136" cm="1">
        <f t="array" aca="1" ref="CB42" ca="1">RANK(INDIRECT("'"&amp;_xlfn.CONCAT("alpha ",CB$2)&amp;"'!"&amp;_xlfn.CONCAT(CB$84,$D124)),INDIRECT("'"&amp;_xlfn.CONCAT("alpha ",CB$2)&amp;"'!"&amp;_xlfn.CONCAT("B",$D124)):INDIRECT("'"&amp;_xlfn.CONCAT("alpha ",CB$2)&amp;"'!"&amp;_xlfn.CONCAT("AA",$D124)))</f>
        <v>21</v>
      </c>
      <c r="CC42" s="125" cm="1">
        <f t="array" aca="1" ref="CC42" ca="1">RANK(INDIRECT("'"&amp;_xlfn.CONCAT("alpha ",CC$2)&amp;"'!"&amp;_xlfn.CONCAT(CC$84,$D124)),INDIRECT("'"&amp;_xlfn.CONCAT("alpha ",CC$2)&amp;"'!"&amp;_xlfn.CONCAT("B",$D124)):INDIRECT("'"&amp;_xlfn.CONCAT("alpha ",CC$2)&amp;"'!"&amp;_xlfn.CONCAT("AA",$D124)))</f>
        <v>17</v>
      </c>
      <c r="CD42" s="125" cm="1">
        <f t="array" aca="1" ref="CD42" ca="1">RANK(INDIRECT("'"&amp;_xlfn.CONCAT("alpha ",CD$2)&amp;"'!"&amp;_xlfn.CONCAT(CD$84,$D124)),INDIRECT("'"&amp;_xlfn.CONCAT("alpha ",CD$2)&amp;"'!"&amp;_xlfn.CONCAT("B",$D124)):INDIRECT("'"&amp;_xlfn.CONCAT("alpha ",CD$2)&amp;"'!"&amp;_xlfn.CONCAT("AA",$D124)))</f>
        <v>21</v>
      </c>
      <c r="CE42" s="143" cm="1">
        <f t="array" aca="1" ref="CE42" ca="1">RANK(INDIRECT("'"&amp;_xlfn.CONCAT("alpha ",CE$2)&amp;"'!"&amp;_xlfn.CONCAT(CE$84,$D124)),INDIRECT("'"&amp;_xlfn.CONCAT("alpha ",CE$2)&amp;"'!"&amp;_xlfn.CONCAT("B",$D124)):INDIRECT("'"&amp;_xlfn.CONCAT("alpha ",CE$2)&amp;"'!"&amp;_xlfn.CONCAT("AA",$D124)))</f>
        <v>17</v>
      </c>
      <c r="CF42" s="136" cm="1">
        <f t="array" aca="1" ref="CF42" ca="1">RANK(INDIRECT("'"&amp;_xlfn.CONCAT("alpha ",CF$2)&amp;"'!"&amp;_xlfn.CONCAT(CF$84,$D124)),INDIRECT("'"&amp;_xlfn.CONCAT("alpha ",CF$2)&amp;"'!"&amp;_xlfn.CONCAT("B",$D124)):INDIRECT("'"&amp;_xlfn.CONCAT("alpha ",CF$2)&amp;"'!"&amp;_xlfn.CONCAT("AA",$D124)))</f>
        <v>25</v>
      </c>
      <c r="CG42" s="125" cm="1">
        <f t="array" aca="1" ref="CG42" ca="1">RANK(INDIRECT("'"&amp;_xlfn.CONCAT("alpha ",CG$2)&amp;"'!"&amp;_xlfn.CONCAT(CG$84,$D124)),INDIRECT("'"&amp;_xlfn.CONCAT("alpha ",CG$2)&amp;"'!"&amp;_xlfn.CONCAT("B",$D124)):INDIRECT("'"&amp;_xlfn.CONCAT("alpha ",CG$2)&amp;"'!"&amp;_xlfn.CONCAT("AA",$D124)))</f>
        <v>23</v>
      </c>
      <c r="CH42" s="125" cm="1">
        <f t="array" aca="1" ref="CH42" ca="1">RANK(INDIRECT("'"&amp;_xlfn.CONCAT("alpha ",CH$2)&amp;"'!"&amp;_xlfn.CONCAT(CH$84,$D124)),INDIRECT("'"&amp;_xlfn.CONCAT("alpha ",CH$2)&amp;"'!"&amp;_xlfn.CONCAT("B",$D124)):INDIRECT("'"&amp;_xlfn.CONCAT("alpha ",CH$2)&amp;"'!"&amp;_xlfn.CONCAT("AA",$D124)))</f>
        <v>25</v>
      </c>
      <c r="CI42" s="143" cm="1">
        <f t="array" aca="1" ref="CI42" ca="1">RANK(INDIRECT("'"&amp;_xlfn.CONCAT("alpha ",CI$2)&amp;"'!"&amp;_xlfn.CONCAT(CI$84,$D124)),INDIRECT("'"&amp;_xlfn.CONCAT("alpha ",CI$2)&amp;"'!"&amp;_xlfn.CONCAT("B",$D124)):INDIRECT("'"&amp;_xlfn.CONCAT("alpha ",CI$2)&amp;"'!"&amp;_xlfn.CONCAT("AA",$D124)))</f>
        <v>23</v>
      </c>
      <c r="CJ42" s="136" cm="1">
        <f t="array" aca="1" ref="CJ42" ca="1">RANK(INDIRECT("'"&amp;_xlfn.CONCAT("alpha ",CJ$2)&amp;"'!"&amp;_xlfn.CONCAT(CJ$84,$D124)),INDIRECT("'"&amp;_xlfn.CONCAT("alpha ",CJ$2)&amp;"'!"&amp;_xlfn.CONCAT("B",$D124)):INDIRECT("'"&amp;_xlfn.CONCAT("alpha ",CJ$2)&amp;"'!"&amp;_xlfn.CONCAT("AA",$D124)))</f>
        <v>21</v>
      </c>
      <c r="CK42" s="125" cm="1">
        <f t="array" aca="1" ref="CK42" ca="1">RANK(INDIRECT("'"&amp;_xlfn.CONCAT("alpha ",CK$2)&amp;"'!"&amp;_xlfn.CONCAT(CK$84,$D124)),INDIRECT("'"&amp;_xlfn.CONCAT("alpha ",CK$2)&amp;"'!"&amp;_xlfn.CONCAT("B",$D124)):INDIRECT("'"&amp;_xlfn.CONCAT("alpha ",CK$2)&amp;"'!"&amp;_xlfn.CONCAT("AA",$D124)))</f>
        <v>17</v>
      </c>
      <c r="CL42" s="125" cm="1">
        <f t="array" aca="1" ref="CL42" ca="1">RANK(INDIRECT("'"&amp;_xlfn.CONCAT("alpha ",CL$2)&amp;"'!"&amp;_xlfn.CONCAT(CL$84,$D124)),INDIRECT("'"&amp;_xlfn.CONCAT("alpha ",CL$2)&amp;"'!"&amp;_xlfn.CONCAT("B",$D124)):INDIRECT("'"&amp;_xlfn.CONCAT("alpha ",CL$2)&amp;"'!"&amp;_xlfn.CONCAT("AA",$D124)))</f>
        <v>21</v>
      </c>
      <c r="CM42" s="143" cm="1">
        <f t="array" aca="1" ref="CM42" ca="1">RANK(INDIRECT("'"&amp;_xlfn.CONCAT("alpha ",CM$2)&amp;"'!"&amp;_xlfn.CONCAT(CM$84,$D124)),INDIRECT("'"&amp;_xlfn.CONCAT("alpha ",CM$2)&amp;"'!"&amp;_xlfn.CONCAT("B",$D124)):INDIRECT("'"&amp;_xlfn.CONCAT("alpha ",CM$2)&amp;"'!"&amp;_xlfn.CONCAT("AA",$D124)))</f>
        <v>17</v>
      </c>
      <c r="CN42" s="136" cm="1">
        <f t="array" aca="1" ref="CN42" ca="1">RANK(INDIRECT("'"&amp;_xlfn.CONCAT("alpha ",CN$2)&amp;"'!"&amp;_xlfn.CONCAT(CN$84,$D124)),INDIRECT("'"&amp;_xlfn.CONCAT("alpha ",CN$2)&amp;"'!"&amp;_xlfn.CONCAT("B",$D124)):INDIRECT("'"&amp;_xlfn.CONCAT("alpha ",CN$2)&amp;"'!"&amp;_xlfn.CONCAT("AA",$D124)))</f>
        <v>17</v>
      </c>
      <c r="CO42" s="125" cm="1">
        <f t="array" aca="1" ref="CO42" ca="1">RANK(INDIRECT("'"&amp;_xlfn.CONCAT("alpha ",CO$2)&amp;"'!"&amp;_xlfn.CONCAT(CO$84,$D124)),INDIRECT("'"&amp;_xlfn.CONCAT("alpha ",CO$2)&amp;"'!"&amp;_xlfn.CONCAT("B",$D124)):INDIRECT("'"&amp;_xlfn.CONCAT("alpha ",CO$2)&amp;"'!"&amp;_xlfn.CONCAT("AA",$D124)))</f>
        <v>15</v>
      </c>
      <c r="CP42" s="125" cm="1">
        <f t="array" aca="1" ref="CP42" ca="1">RANK(INDIRECT("'"&amp;_xlfn.CONCAT("alpha ",CP$2)&amp;"'!"&amp;_xlfn.CONCAT(CP$84,$D124)),INDIRECT("'"&amp;_xlfn.CONCAT("alpha ",CP$2)&amp;"'!"&amp;_xlfn.CONCAT("B",$D124)):INDIRECT("'"&amp;_xlfn.CONCAT("alpha ",CP$2)&amp;"'!"&amp;_xlfn.CONCAT("AA",$D124)))</f>
        <v>17</v>
      </c>
      <c r="CQ42" s="134" cm="1">
        <f t="array" aca="1" ref="CQ42" ca="1">RANK(INDIRECT("'"&amp;_xlfn.CONCAT("alpha ",CQ$2)&amp;"'!"&amp;_xlfn.CONCAT(CQ$84,$D124)),INDIRECT("'"&amp;_xlfn.CONCAT("alpha ",CQ$2)&amp;"'!"&amp;_xlfn.CONCAT("B",$D124)):INDIRECT("'"&amp;_xlfn.CONCAT("alpha ",CQ$2)&amp;"'!"&amp;_xlfn.CONCAT("AA",$D124)))</f>
        <v>15</v>
      </c>
      <c r="CR42" s="142" cm="1">
        <f t="array" aca="1" ref="CR42" ca="1">RANK(INDIRECT("'"&amp;_xlfn.CONCAT("alpha ",CR$2)&amp;"'!"&amp;_xlfn.CONCAT(CR$84,$D124)),INDIRECT("'"&amp;_xlfn.CONCAT("alpha ",CR$2)&amp;"'!"&amp;_xlfn.CONCAT("B",$D124)):INDIRECT("'"&amp;_xlfn.CONCAT("alpha ",CR$2)&amp;"'!"&amp;_xlfn.CONCAT("AA",$D124)))</f>
        <v>25</v>
      </c>
      <c r="CS42" s="125" cm="1">
        <f t="array" aca="1" ref="CS42" ca="1">RANK(INDIRECT("'"&amp;_xlfn.CONCAT("alpha ",CS$2)&amp;"'!"&amp;_xlfn.CONCAT(CS$84,$D124)),INDIRECT("'"&amp;_xlfn.CONCAT("alpha ",CS$2)&amp;"'!"&amp;_xlfn.CONCAT("B",$D124)):INDIRECT("'"&amp;_xlfn.CONCAT("alpha ",CS$2)&amp;"'!"&amp;_xlfn.CONCAT("AA",$D124)))</f>
        <v>23</v>
      </c>
      <c r="CT42" s="125" cm="1">
        <f t="array" aca="1" ref="CT42" ca="1">RANK(INDIRECT("'"&amp;_xlfn.CONCAT("alpha ",CT$2)&amp;"'!"&amp;_xlfn.CONCAT(CT$84,$D124)),INDIRECT("'"&amp;_xlfn.CONCAT("alpha ",CT$2)&amp;"'!"&amp;_xlfn.CONCAT("B",$D124)):INDIRECT("'"&amp;_xlfn.CONCAT("alpha ",CT$2)&amp;"'!"&amp;_xlfn.CONCAT("AA",$D124)))</f>
        <v>25</v>
      </c>
      <c r="CU42" s="143" cm="1">
        <f t="array" aca="1" ref="CU42" ca="1">RANK(INDIRECT("'"&amp;_xlfn.CONCAT("alpha ",CU$2)&amp;"'!"&amp;_xlfn.CONCAT(CU$84,$D124)),INDIRECT("'"&amp;_xlfn.CONCAT("alpha ",CU$2)&amp;"'!"&amp;_xlfn.CONCAT("B",$D124)):INDIRECT("'"&amp;_xlfn.CONCAT("alpha ",CU$2)&amp;"'!"&amp;_xlfn.CONCAT("AA",$D124)))</f>
        <v>23</v>
      </c>
      <c r="CV42" s="136" cm="1">
        <f t="array" aca="1" ref="CV42" ca="1">RANK(INDIRECT("'"&amp;_xlfn.CONCAT("alpha ",CV$2)&amp;"'!"&amp;_xlfn.CONCAT(CV$84,$D124)),INDIRECT("'"&amp;_xlfn.CONCAT("alpha ",CV$2)&amp;"'!"&amp;_xlfn.CONCAT("B",$D124)):INDIRECT("'"&amp;_xlfn.CONCAT("alpha ",CV$2)&amp;"'!"&amp;_xlfn.CONCAT("AA",$D124)))</f>
        <v>7</v>
      </c>
      <c r="CW42" s="125" cm="1">
        <f t="array" aca="1" ref="CW42" ca="1">RANK(INDIRECT("'"&amp;_xlfn.CONCAT("alpha ",CW$2)&amp;"'!"&amp;_xlfn.CONCAT(CW$84,$D124)),INDIRECT("'"&amp;_xlfn.CONCAT("alpha ",CW$2)&amp;"'!"&amp;_xlfn.CONCAT("B",$D124)):INDIRECT("'"&amp;_xlfn.CONCAT("alpha ",CW$2)&amp;"'!"&amp;_xlfn.CONCAT("AA",$D124)))</f>
        <v>13</v>
      </c>
      <c r="CX42" s="125" cm="1">
        <f t="array" aca="1" ref="CX42" ca="1">RANK(INDIRECT("'"&amp;_xlfn.CONCAT("alpha ",CX$2)&amp;"'!"&amp;_xlfn.CONCAT(CX$84,$D124)),INDIRECT("'"&amp;_xlfn.CONCAT("alpha ",CX$2)&amp;"'!"&amp;_xlfn.CONCAT("B",$D124)):INDIRECT("'"&amp;_xlfn.CONCAT("alpha ",CX$2)&amp;"'!"&amp;_xlfn.CONCAT("AA",$D124)))</f>
        <v>7</v>
      </c>
      <c r="CY42" s="143" cm="1">
        <f t="array" aca="1" ref="CY42" ca="1">RANK(INDIRECT("'"&amp;_xlfn.CONCAT("alpha ",CY$2)&amp;"'!"&amp;_xlfn.CONCAT(CY$84,$D124)),INDIRECT("'"&amp;_xlfn.CONCAT("alpha ",CY$2)&amp;"'!"&amp;_xlfn.CONCAT("B",$D124)):INDIRECT("'"&amp;_xlfn.CONCAT("alpha ",CY$2)&amp;"'!"&amp;_xlfn.CONCAT("AA",$D124)))</f>
        <v>13</v>
      </c>
      <c r="CZ42" s="136" cm="1">
        <f t="array" aca="1" ref="CZ42" ca="1">RANK(INDIRECT("'"&amp;_xlfn.CONCAT("alpha ",CZ$2)&amp;"'!"&amp;_xlfn.CONCAT(CZ$84,$D124)),INDIRECT("'"&amp;_xlfn.CONCAT("alpha ",CZ$2)&amp;"'!"&amp;_xlfn.CONCAT("B",$D124)):INDIRECT("'"&amp;_xlfn.CONCAT("alpha ",CZ$2)&amp;"'!"&amp;_xlfn.CONCAT("AA",$D124)))</f>
        <v>7</v>
      </c>
      <c r="DA42" s="148" cm="1">
        <f t="array" aca="1" ref="DA42" ca="1">RANK(INDIRECT("'"&amp;_xlfn.CONCAT("alpha ",DA$2)&amp;"'!"&amp;_xlfn.CONCAT(DA$84,$D124)),INDIRECT("'"&amp;_xlfn.CONCAT("alpha ",DA$2)&amp;"'!"&amp;_xlfn.CONCAT("B",$D124)):INDIRECT("'"&amp;_xlfn.CONCAT("alpha ",DA$2)&amp;"'!"&amp;_xlfn.CONCAT("AA",$D124)))</f>
        <v>13</v>
      </c>
      <c r="DB42" s="148" cm="1">
        <f t="array" aca="1" ref="DB42" ca="1">RANK(INDIRECT("'"&amp;_xlfn.CONCAT("alpha ",DB$2)&amp;"'!"&amp;_xlfn.CONCAT(DB$84,$D124)),INDIRECT("'"&amp;_xlfn.CONCAT("alpha ",DB$2)&amp;"'!"&amp;_xlfn.CONCAT("B",$D124)):INDIRECT("'"&amp;_xlfn.CONCAT("alpha ",DB$2)&amp;"'!"&amp;_xlfn.CONCAT("AA",$D124)))</f>
        <v>7</v>
      </c>
      <c r="DC42" s="149" cm="1">
        <f t="array" aca="1" ref="DC42" ca="1">RANK(INDIRECT("'"&amp;_xlfn.CONCAT("alpha ",DC$2)&amp;"'!"&amp;_xlfn.CONCAT(DC$84,$D124)),INDIRECT("'"&amp;_xlfn.CONCAT("alpha ",DC$2)&amp;"'!"&amp;_xlfn.CONCAT("B",$D124)):INDIRECT("'"&amp;_xlfn.CONCAT("alpha ",DC$2)&amp;"'!"&amp;_xlfn.CONCAT("AA",$D124)))</f>
        <v>13</v>
      </c>
    </row>
    <row r="43" spans="1:107" ht="90" customHeight="1" x14ac:dyDescent="0.25">
      <c r="A43" s="22" t="str">
        <f>formatting!C42</f>
        <v>Tube</v>
      </c>
      <c r="B43" s="23" t="str">
        <f>formatting!D42</f>
        <v>F17</v>
      </c>
      <c r="C43" s="134"/>
      <c r="D43" s="142" cm="1">
        <f t="array" aca="1" ref="D43" ca="1">RANK(INDIRECT("'"&amp;_xlfn.CONCAT("alpha ",D$2)&amp;"'!"&amp;_xlfn.CONCAT(D$84,$D125)),INDIRECT("'"&amp;_xlfn.CONCAT("alpha ",D$2)&amp;"'!"&amp;_xlfn.CONCAT("B",$D125)):INDIRECT("'"&amp;_xlfn.CONCAT("alpha ",D$2)&amp;"'!"&amp;_xlfn.CONCAT("AA",$D125)))</f>
        <v>13</v>
      </c>
      <c r="E43" s="136" cm="1">
        <f t="array" aca="1" ref="E43" ca="1">RANK(INDIRECT("'"&amp;_xlfn.CONCAT("alpha ",E$2)&amp;"'!"&amp;_xlfn.CONCAT(E$84,$D125)),INDIRECT("'"&amp;_xlfn.CONCAT("alpha ",E$2)&amp;"'!"&amp;_xlfn.CONCAT("B",$D125)):INDIRECT("'"&amp;_xlfn.CONCAT("alpha ",E$2)&amp;"'!"&amp;_xlfn.CONCAT("AA",$D125)))</f>
        <v>23</v>
      </c>
      <c r="F43" s="136" cm="1">
        <f t="array" aca="1" ref="F43" ca="1">RANK(INDIRECT("'"&amp;_xlfn.CONCAT("alpha ",F$2)&amp;"'!"&amp;_xlfn.CONCAT(F$84,$D125)),INDIRECT("'"&amp;_xlfn.CONCAT("alpha ",F$2)&amp;"'!"&amp;_xlfn.CONCAT("B",$D125)):INDIRECT("'"&amp;_xlfn.CONCAT("alpha ",F$2)&amp;"'!"&amp;_xlfn.CONCAT("AA",$D125)))</f>
        <v>1</v>
      </c>
      <c r="G43" s="154" cm="1">
        <f t="array" aca="1" ref="G43" ca="1">RANK(INDIRECT("'"&amp;_xlfn.CONCAT("alpha ",G$2)&amp;"'!"&amp;_xlfn.CONCAT(G$84,$D125)),INDIRECT("'"&amp;_xlfn.CONCAT("alpha ",G$2)&amp;"'!"&amp;_xlfn.CONCAT("B",$D125)):INDIRECT("'"&amp;_xlfn.CONCAT("alpha ",G$2)&amp;"'!"&amp;_xlfn.CONCAT("AA",$D125)))</f>
        <v>1</v>
      </c>
      <c r="H43" s="142" cm="1">
        <f t="array" aca="1" ref="H43" ca="1">RANK(INDIRECT("'"&amp;_xlfn.CONCAT("alpha ",H$2)&amp;"'!"&amp;_xlfn.CONCAT(H$84,$D125)),INDIRECT("'"&amp;_xlfn.CONCAT("alpha ",H$2)&amp;"'!"&amp;_xlfn.CONCAT("B",$D125)):INDIRECT("'"&amp;_xlfn.CONCAT("alpha ",H$2)&amp;"'!"&amp;_xlfn.CONCAT("AA",$D125)))</f>
        <v>9</v>
      </c>
      <c r="I43" s="125" cm="1">
        <f t="array" aca="1" ref="I43" ca="1">RANK(INDIRECT("'"&amp;_xlfn.CONCAT("alpha ",I$2)&amp;"'!"&amp;_xlfn.CONCAT(I$84,$D125)),INDIRECT("'"&amp;_xlfn.CONCAT("alpha ",I$2)&amp;"'!"&amp;_xlfn.CONCAT("B",$D125)):INDIRECT("'"&amp;_xlfn.CONCAT("alpha ",I$2)&amp;"'!"&amp;_xlfn.CONCAT("AA",$D125)))</f>
        <v>19</v>
      </c>
      <c r="J43" s="125" cm="1">
        <f t="array" aca="1" ref="J43" ca="1">RANK(INDIRECT("'"&amp;_xlfn.CONCAT("alpha ",J$2)&amp;"'!"&amp;_xlfn.CONCAT(J$84,$D125)),INDIRECT("'"&amp;_xlfn.CONCAT("alpha ",J$2)&amp;"'!"&amp;_xlfn.CONCAT("B",$D125)):INDIRECT("'"&amp;_xlfn.CONCAT("alpha ",J$2)&amp;"'!"&amp;_xlfn.CONCAT("AA",$D125)))</f>
        <v>1</v>
      </c>
      <c r="K43" s="143" cm="1">
        <f t="array" aca="1" ref="K43" ca="1">RANK(INDIRECT("'"&amp;_xlfn.CONCAT("alpha ",K$2)&amp;"'!"&amp;_xlfn.CONCAT(K$84,$D125)),INDIRECT("'"&amp;_xlfn.CONCAT("alpha ",K$2)&amp;"'!"&amp;_xlfn.CONCAT("B",$D125)):INDIRECT("'"&amp;_xlfn.CONCAT("alpha ",K$2)&amp;"'!"&amp;_xlfn.CONCAT("AA",$D125)))</f>
        <v>1</v>
      </c>
      <c r="L43" s="136" cm="1">
        <f t="array" aca="1" ref="L43" ca="1">RANK(INDIRECT("'"&amp;_xlfn.CONCAT("alpha ",L$2)&amp;"'!"&amp;_xlfn.CONCAT(L$84,$D125)),INDIRECT("'"&amp;_xlfn.CONCAT("alpha ",L$2)&amp;"'!"&amp;_xlfn.CONCAT("B",$D125)):INDIRECT("'"&amp;_xlfn.CONCAT("alpha ",L$2)&amp;"'!"&amp;_xlfn.CONCAT("AA",$D125)))</f>
        <v>1</v>
      </c>
      <c r="M43" s="125" cm="1">
        <f t="array" aca="1" ref="M43" ca="1">RANK(INDIRECT("'"&amp;_xlfn.CONCAT("alpha ",M$2)&amp;"'!"&amp;_xlfn.CONCAT(M$84,$D125)),INDIRECT("'"&amp;_xlfn.CONCAT("alpha ",M$2)&amp;"'!"&amp;_xlfn.CONCAT("B",$D125)):INDIRECT("'"&amp;_xlfn.CONCAT("alpha ",M$2)&amp;"'!"&amp;_xlfn.CONCAT("AA",$D125)))</f>
        <v>1</v>
      </c>
      <c r="N43" s="125" cm="1">
        <f t="array" aca="1" ref="N43" ca="1">RANK(INDIRECT("'"&amp;_xlfn.CONCAT("alpha ",N$2)&amp;"'!"&amp;_xlfn.CONCAT(N$84,$D125)),INDIRECT("'"&amp;_xlfn.CONCAT("alpha ",N$2)&amp;"'!"&amp;_xlfn.CONCAT("B",$D125)):INDIRECT("'"&amp;_xlfn.CONCAT("alpha ",N$2)&amp;"'!"&amp;_xlfn.CONCAT("AA",$D125)))</f>
        <v>1</v>
      </c>
      <c r="O43" s="143" cm="1">
        <f t="array" aca="1" ref="O43" ca="1">RANK(INDIRECT("'"&amp;_xlfn.CONCAT("alpha ",O$2)&amp;"'!"&amp;_xlfn.CONCAT(O$84,$D125)),INDIRECT("'"&amp;_xlfn.CONCAT("alpha ",O$2)&amp;"'!"&amp;_xlfn.CONCAT("B",$D125)):INDIRECT("'"&amp;_xlfn.CONCAT("alpha ",O$2)&amp;"'!"&amp;_xlfn.CONCAT("AA",$D125)))</f>
        <v>1</v>
      </c>
      <c r="P43" s="136" cm="1">
        <f t="array" aca="1" ref="P43" ca="1">RANK(INDIRECT("'"&amp;_xlfn.CONCAT("alpha ",P$2)&amp;"'!"&amp;_xlfn.CONCAT(P$84,$D125)),INDIRECT("'"&amp;_xlfn.CONCAT("alpha ",P$2)&amp;"'!"&amp;_xlfn.CONCAT("B",$D125)):INDIRECT("'"&amp;_xlfn.CONCAT("alpha ",P$2)&amp;"'!"&amp;_xlfn.CONCAT("AA",$D125)))</f>
        <v>13</v>
      </c>
      <c r="Q43" s="125" cm="1">
        <f t="array" aca="1" ref="Q43" ca="1">RANK(INDIRECT("'"&amp;_xlfn.CONCAT("alpha ",Q$2)&amp;"'!"&amp;_xlfn.CONCAT(Q$84,$D125)),INDIRECT("'"&amp;_xlfn.CONCAT("alpha ",Q$2)&amp;"'!"&amp;_xlfn.CONCAT("B",$D125)):INDIRECT("'"&amp;_xlfn.CONCAT("alpha ",Q$2)&amp;"'!"&amp;_xlfn.CONCAT("AA",$D125)))</f>
        <v>23</v>
      </c>
      <c r="R43" s="125" cm="1">
        <f t="array" aca="1" ref="R43" ca="1">RANK(INDIRECT("'"&amp;_xlfn.CONCAT("alpha ",R$2)&amp;"'!"&amp;_xlfn.CONCAT(R$84,$D125)),INDIRECT("'"&amp;_xlfn.CONCAT("alpha ",R$2)&amp;"'!"&amp;_xlfn.CONCAT("B",$D125)):INDIRECT("'"&amp;_xlfn.CONCAT("alpha ",R$2)&amp;"'!"&amp;_xlfn.CONCAT("AA",$D125)))</f>
        <v>1</v>
      </c>
      <c r="S43" s="143" cm="1">
        <f t="array" aca="1" ref="S43" ca="1">RANK(INDIRECT("'"&amp;_xlfn.CONCAT("alpha ",S$2)&amp;"'!"&amp;_xlfn.CONCAT(S$84,$D125)),INDIRECT("'"&amp;_xlfn.CONCAT("alpha ",S$2)&amp;"'!"&amp;_xlfn.CONCAT("B",$D125)):INDIRECT("'"&amp;_xlfn.CONCAT("alpha ",S$2)&amp;"'!"&amp;_xlfn.CONCAT("AA",$D125)))</f>
        <v>1</v>
      </c>
      <c r="T43" s="136" cm="1">
        <f t="array" aca="1" ref="T43" ca="1">RANK(INDIRECT("'"&amp;_xlfn.CONCAT("alpha ",T$2)&amp;"'!"&amp;_xlfn.CONCAT(T$84,$D125)),INDIRECT("'"&amp;_xlfn.CONCAT("alpha ",T$2)&amp;"'!"&amp;_xlfn.CONCAT("B",$D125)):INDIRECT("'"&amp;_xlfn.CONCAT("alpha ",T$2)&amp;"'!"&amp;_xlfn.CONCAT("AA",$D125)))</f>
        <v>9</v>
      </c>
      <c r="U43" s="125" cm="1">
        <f t="array" aca="1" ref="U43" ca="1">RANK(INDIRECT("'"&amp;_xlfn.CONCAT("alpha ",U$2)&amp;"'!"&amp;_xlfn.CONCAT(U$84,$D125)),INDIRECT("'"&amp;_xlfn.CONCAT("alpha ",U$2)&amp;"'!"&amp;_xlfn.CONCAT("B",$D125)):INDIRECT("'"&amp;_xlfn.CONCAT("alpha ",U$2)&amp;"'!"&amp;_xlfn.CONCAT("AA",$D125)))</f>
        <v>19</v>
      </c>
      <c r="V43" s="125" cm="1">
        <f t="array" aca="1" ref="V43" ca="1">RANK(INDIRECT("'"&amp;_xlfn.CONCAT("alpha ",V$2)&amp;"'!"&amp;_xlfn.CONCAT(V$84,$D125)),INDIRECT("'"&amp;_xlfn.CONCAT("alpha ",V$2)&amp;"'!"&amp;_xlfn.CONCAT("B",$D125)):INDIRECT("'"&amp;_xlfn.CONCAT("alpha ",V$2)&amp;"'!"&amp;_xlfn.CONCAT("AA",$D125)))</f>
        <v>1</v>
      </c>
      <c r="W43" s="143" cm="1">
        <f t="array" aca="1" ref="W43" ca="1">RANK(INDIRECT("'"&amp;_xlfn.CONCAT("alpha ",W$2)&amp;"'!"&amp;_xlfn.CONCAT(W$84,$D125)),INDIRECT("'"&amp;_xlfn.CONCAT("alpha ",W$2)&amp;"'!"&amp;_xlfn.CONCAT("B",$D125)):INDIRECT("'"&amp;_xlfn.CONCAT("alpha ",W$2)&amp;"'!"&amp;_xlfn.CONCAT("AA",$D125)))</f>
        <v>1</v>
      </c>
      <c r="X43" s="136" cm="1">
        <f t="array" aca="1" ref="X43" ca="1">RANK(INDIRECT("'"&amp;_xlfn.CONCAT("alpha ",X$2)&amp;"'!"&amp;_xlfn.CONCAT(X$84,$D125)),INDIRECT("'"&amp;_xlfn.CONCAT("alpha ",X$2)&amp;"'!"&amp;_xlfn.CONCAT("B",$D125)):INDIRECT("'"&amp;_xlfn.CONCAT("alpha ",X$2)&amp;"'!"&amp;_xlfn.CONCAT("AA",$D125)))</f>
        <v>1</v>
      </c>
      <c r="Y43" s="125" cm="1">
        <f t="array" aca="1" ref="Y43" ca="1">RANK(INDIRECT("'"&amp;_xlfn.CONCAT("alpha ",Y$2)&amp;"'!"&amp;_xlfn.CONCAT(Y$84,$D125)),INDIRECT("'"&amp;_xlfn.CONCAT("alpha ",Y$2)&amp;"'!"&amp;_xlfn.CONCAT("B",$D125)):INDIRECT("'"&amp;_xlfn.CONCAT("alpha ",Y$2)&amp;"'!"&amp;_xlfn.CONCAT("AA",$D125)))</f>
        <v>1</v>
      </c>
      <c r="Z43" s="125" cm="1">
        <f t="array" aca="1" ref="Z43" ca="1">RANK(INDIRECT("'"&amp;_xlfn.CONCAT("alpha ",Z$2)&amp;"'!"&amp;_xlfn.CONCAT(Z$84,$D125)),INDIRECT("'"&amp;_xlfn.CONCAT("alpha ",Z$2)&amp;"'!"&amp;_xlfn.CONCAT("B",$D125)):INDIRECT("'"&amp;_xlfn.CONCAT("alpha ",Z$2)&amp;"'!"&amp;_xlfn.CONCAT("AA",$D125)))</f>
        <v>1</v>
      </c>
      <c r="AA43" s="143" cm="1">
        <f t="array" aca="1" ref="AA43" ca="1">RANK(INDIRECT("'"&amp;_xlfn.CONCAT("alpha ",AA$2)&amp;"'!"&amp;_xlfn.CONCAT(AA$84,$D125)),INDIRECT("'"&amp;_xlfn.CONCAT("alpha ",AA$2)&amp;"'!"&amp;_xlfn.CONCAT("B",$D125)):INDIRECT("'"&amp;_xlfn.CONCAT("alpha ",AA$2)&amp;"'!"&amp;_xlfn.CONCAT("AA",$D125)))</f>
        <v>1</v>
      </c>
      <c r="AB43" s="136" cm="1">
        <f t="array" aca="1" ref="AB43" ca="1">RANK(INDIRECT("'"&amp;_xlfn.CONCAT("alpha ",AB$2)&amp;"'!"&amp;_xlfn.CONCAT(AB$84,$D125)),INDIRECT("'"&amp;_xlfn.CONCAT("alpha ",AB$2)&amp;"'!"&amp;_xlfn.CONCAT("B",$D125)):INDIRECT("'"&amp;_xlfn.CONCAT("alpha ",AB$2)&amp;"'!"&amp;_xlfn.CONCAT("AA",$D125)))</f>
        <v>21</v>
      </c>
      <c r="AC43" s="125" cm="1">
        <f t="array" aca="1" ref="AC43" ca="1">RANK(INDIRECT("'"&amp;_xlfn.CONCAT("alpha ",AC$2)&amp;"'!"&amp;_xlfn.CONCAT(AC$84,$D125)),INDIRECT("'"&amp;_xlfn.CONCAT("alpha ",AC$2)&amp;"'!"&amp;_xlfn.CONCAT("B",$D125)):INDIRECT("'"&amp;_xlfn.CONCAT("alpha ",AC$2)&amp;"'!"&amp;_xlfn.CONCAT("AA",$D125)))</f>
        <v>11</v>
      </c>
      <c r="AD43" s="125" cm="1">
        <f t="array" aca="1" ref="AD43" ca="1">RANK(INDIRECT("'"&amp;_xlfn.CONCAT("alpha ",AD$2)&amp;"'!"&amp;_xlfn.CONCAT(AD$84,$D125)),INDIRECT("'"&amp;_xlfn.CONCAT("alpha ",AD$2)&amp;"'!"&amp;_xlfn.CONCAT("B",$D125)):INDIRECT("'"&amp;_xlfn.CONCAT("alpha ",AD$2)&amp;"'!"&amp;_xlfn.CONCAT("AA",$D125)))</f>
        <v>1</v>
      </c>
      <c r="AE43" s="143" cm="1">
        <f t="array" aca="1" ref="AE43" ca="1">RANK(INDIRECT("'"&amp;_xlfn.CONCAT("alpha ",AE$2)&amp;"'!"&amp;_xlfn.CONCAT(AE$84,$D125)),INDIRECT("'"&amp;_xlfn.CONCAT("alpha ",AE$2)&amp;"'!"&amp;_xlfn.CONCAT("B",$D125)):INDIRECT("'"&amp;_xlfn.CONCAT("alpha ",AE$2)&amp;"'!"&amp;_xlfn.CONCAT("AA",$D125)))</f>
        <v>1</v>
      </c>
      <c r="AF43" s="136" cm="1">
        <f t="array" aca="1" ref="AF43" ca="1">RANK(INDIRECT("'"&amp;_xlfn.CONCAT("alpha ",AF$2)&amp;"'!"&amp;_xlfn.CONCAT(AF$84,$D125)),INDIRECT("'"&amp;_xlfn.CONCAT("alpha ",AF$2)&amp;"'!"&amp;_xlfn.CONCAT("B",$D125)):INDIRECT("'"&amp;_xlfn.CONCAT("alpha ",AF$2)&amp;"'!"&amp;_xlfn.CONCAT("AA",$D125)))</f>
        <v>17</v>
      </c>
      <c r="AG43" s="125" cm="1">
        <f t="array" aca="1" ref="AG43" ca="1">RANK(INDIRECT("'"&amp;_xlfn.CONCAT("alpha ",AG$2)&amp;"'!"&amp;_xlfn.CONCAT(AG$84,$D125)),INDIRECT("'"&amp;_xlfn.CONCAT("alpha ",AG$2)&amp;"'!"&amp;_xlfn.CONCAT("B",$D125)):INDIRECT("'"&amp;_xlfn.CONCAT("alpha ",AG$2)&amp;"'!"&amp;_xlfn.CONCAT("AA",$D125)))</f>
        <v>15</v>
      </c>
      <c r="AH43" s="125" cm="1">
        <f t="array" aca="1" ref="AH43" ca="1">RANK(INDIRECT("'"&amp;_xlfn.CONCAT("alpha ",AH$2)&amp;"'!"&amp;_xlfn.CONCAT(AH$84,$D125)),INDIRECT("'"&amp;_xlfn.CONCAT("alpha ",AH$2)&amp;"'!"&amp;_xlfn.CONCAT("B",$D125)):INDIRECT("'"&amp;_xlfn.CONCAT("alpha ",AH$2)&amp;"'!"&amp;_xlfn.CONCAT("AA",$D125)))</f>
        <v>1</v>
      </c>
      <c r="AI43" s="143" cm="1">
        <f t="array" aca="1" ref="AI43" ca="1">RANK(INDIRECT("'"&amp;_xlfn.CONCAT("alpha ",AI$2)&amp;"'!"&amp;_xlfn.CONCAT(AI$84,$D125)),INDIRECT("'"&amp;_xlfn.CONCAT("alpha ",AI$2)&amp;"'!"&amp;_xlfn.CONCAT("B",$D125)):INDIRECT("'"&amp;_xlfn.CONCAT("alpha ",AI$2)&amp;"'!"&amp;_xlfn.CONCAT("AA",$D125)))</f>
        <v>1</v>
      </c>
      <c r="AJ43" s="136" cm="1">
        <f t="array" aca="1" ref="AJ43" ca="1">RANK(INDIRECT("'"&amp;_xlfn.CONCAT("alpha ",AJ$2)&amp;"'!"&amp;_xlfn.CONCAT(AJ$84,$D125)),INDIRECT("'"&amp;_xlfn.CONCAT("alpha ",AJ$2)&amp;"'!"&amp;_xlfn.CONCAT("B",$D125)):INDIRECT("'"&amp;_xlfn.CONCAT("alpha ",AJ$2)&amp;"'!"&amp;_xlfn.CONCAT("AA",$D125)))</f>
        <v>5</v>
      </c>
      <c r="AK43" s="125" cm="1">
        <f t="array" aca="1" ref="AK43" ca="1">RANK(INDIRECT("'"&amp;_xlfn.CONCAT("alpha ",AK$2)&amp;"'!"&amp;_xlfn.CONCAT(AK$84,$D125)),INDIRECT("'"&amp;_xlfn.CONCAT("alpha ",AK$2)&amp;"'!"&amp;_xlfn.CONCAT("B",$D125)):INDIRECT("'"&amp;_xlfn.CONCAT("alpha ",AK$2)&amp;"'!"&amp;_xlfn.CONCAT("AA",$D125)))</f>
        <v>5</v>
      </c>
      <c r="AL43" s="125" cm="1">
        <f t="array" aca="1" ref="AL43" ca="1">RANK(INDIRECT("'"&amp;_xlfn.CONCAT("alpha ",AL$2)&amp;"'!"&amp;_xlfn.CONCAT(AL$84,$D125)),INDIRECT("'"&amp;_xlfn.CONCAT("alpha ",AL$2)&amp;"'!"&amp;_xlfn.CONCAT("B",$D125)):INDIRECT("'"&amp;_xlfn.CONCAT("alpha ",AL$2)&amp;"'!"&amp;_xlfn.CONCAT("AA",$D125)))</f>
        <v>1</v>
      </c>
      <c r="AM43" s="143" cm="1">
        <f t="array" aca="1" ref="AM43" ca="1">RANK(INDIRECT("'"&amp;_xlfn.CONCAT("alpha ",AM$2)&amp;"'!"&amp;_xlfn.CONCAT(AM$84,$D125)),INDIRECT("'"&amp;_xlfn.CONCAT("alpha ",AM$2)&amp;"'!"&amp;_xlfn.CONCAT("B",$D125)):INDIRECT("'"&amp;_xlfn.CONCAT("alpha ",AM$2)&amp;"'!"&amp;_xlfn.CONCAT("AA",$D125)))</f>
        <v>1</v>
      </c>
      <c r="AN43" s="136" cm="1">
        <f t="array" aca="1" ref="AN43" ca="1">RANK(INDIRECT("'"&amp;_xlfn.CONCAT("alpha ",AN$2)&amp;"'!"&amp;_xlfn.CONCAT(AN$84,$D125)),INDIRECT("'"&amp;_xlfn.CONCAT("alpha ",AN$2)&amp;"'!"&amp;_xlfn.CONCAT("B",$D125)):INDIRECT("'"&amp;_xlfn.CONCAT("alpha ",AN$2)&amp;"'!"&amp;_xlfn.CONCAT("AA",$D125)))</f>
        <v>13</v>
      </c>
      <c r="AO43" s="125" cm="1">
        <f t="array" aca="1" ref="AO43" ca="1">RANK(INDIRECT("'"&amp;_xlfn.CONCAT("alpha ",AO$2)&amp;"'!"&amp;_xlfn.CONCAT(AO$84,$D125)),INDIRECT("'"&amp;_xlfn.CONCAT("alpha ",AO$2)&amp;"'!"&amp;_xlfn.CONCAT("B",$D125)):INDIRECT("'"&amp;_xlfn.CONCAT("alpha ",AO$2)&amp;"'!"&amp;_xlfn.CONCAT("AA",$D125)))</f>
        <v>23</v>
      </c>
      <c r="AP43" s="125" cm="1">
        <f t="array" aca="1" ref="AP43" ca="1">RANK(INDIRECT("'"&amp;_xlfn.CONCAT("alpha ",AP$2)&amp;"'!"&amp;_xlfn.CONCAT(AP$84,$D125)),INDIRECT("'"&amp;_xlfn.CONCAT("alpha ",AP$2)&amp;"'!"&amp;_xlfn.CONCAT("B",$D125)):INDIRECT("'"&amp;_xlfn.CONCAT("alpha ",AP$2)&amp;"'!"&amp;_xlfn.CONCAT("AA",$D125)))</f>
        <v>1</v>
      </c>
      <c r="AQ43" s="143" cm="1">
        <f t="array" aca="1" ref="AQ43" ca="1">RANK(INDIRECT("'"&amp;_xlfn.CONCAT("alpha ",AQ$2)&amp;"'!"&amp;_xlfn.CONCAT(AQ$84,$D125)),INDIRECT("'"&amp;_xlfn.CONCAT("alpha ",AQ$2)&amp;"'!"&amp;_xlfn.CONCAT("B",$D125)):INDIRECT("'"&amp;_xlfn.CONCAT("alpha ",AQ$2)&amp;"'!"&amp;_xlfn.CONCAT("AA",$D125)))</f>
        <v>1</v>
      </c>
      <c r="AR43" s="136" cm="1">
        <f t="array" aca="1" ref="AR43" ca="1">RANK(INDIRECT("'"&amp;_xlfn.CONCAT("alpha ",AR$2)&amp;"'!"&amp;_xlfn.CONCAT(AR$84,$D125)),INDIRECT("'"&amp;_xlfn.CONCAT("alpha ",AR$2)&amp;"'!"&amp;_xlfn.CONCAT("B",$D125)):INDIRECT("'"&amp;_xlfn.CONCAT("alpha ",AR$2)&amp;"'!"&amp;_xlfn.CONCAT("AA",$D125)))</f>
        <v>9</v>
      </c>
      <c r="AS43" s="125" cm="1">
        <f t="array" aca="1" ref="AS43" ca="1">RANK(INDIRECT("'"&amp;_xlfn.CONCAT("alpha ",AS$2)&amp;"'!"&amp;_xlfn.CONCAT(AS$84,$D125)),INDIRECT("'"&amp;_xlfn.CONCAT("alpha ",AS$2)&amp;"'!"&amp;_xlfn.CONCAT("B",$D125)):INDIRECT("'"&amp;_xlfn.CONCAT("alpha ",AS$2)&amp;"'!"&amp;_xlfn.CONCAT("AA",$D125)))</f>
        <v>19</v>
      </c>
      <c r="AT43" s="125" cm="1">
        <f t="array" aca="1" ref="AT43" ca="1">RANK(INDIRECT("'"&amp;_xlfn.CONCAT("alpha ",AT$2)&amp;"'!"&amp;_xlfn.CONCAT(AT$84,$D125)),INDIRECT("'"&amp;_xlfn.CONCAT("alpha ",AT$2)&amp;"'!"&amp;_xlfn.CONCAT("B",$D125)):INDIRECT("'"&amp;_xlfn.CONCAT("alpha ",AT$2)&amp;"'!"&amp;_xlfn.CONCAT("AA",$D125)))</f>
        <v>1</v>
      </c>
      <c r="AU43" s="143" cm="1">
        <f t="array" aca="1" ref="AU43" ca="1">RANK(INDIRECT("'"&amp;_xlfn.CONCAT("alpha ",AU$2)&amp;"'!"&amp;_xlfn.CONCAT(AU$84,$D125)),INDIRECT("'"&amp;_xlfn.CONCAT("alpha ",AU$2)&amp;"'!"&amp;_xlfn.CONCAT("B",$D125)):INDIRECT("'"&amp;_xlfn.CONCAT("alpha ",AU$2)&amp;"'!"&amp;_xlfn.CONCAT("AA",$D125)))</f>
        <v>1</v>
      </c>
      <c r="AV43" s="136" cm="1">
        <f t="array" aca="1" ref="AV43" ca="1">RANK(INDIRECT("'"&amp;_xlfn.CONCAT("alpha ",AV$2)&amp;"'!"&amp;_xlfn.CONCAT(AV$84,$D125)),INDIRECT("'"&amp;_xlfn.CONCAT("alpha ",AV$2)&amp;"'!"&amp;_xlfn.CONCAT("B",$D125)):INDIRECT("'"&amp;_xlfn.CONCAT("alpha ",AV$2)&amp;"'!"&amp;_xlfn.CONCAT("AA",$D125)))</f>
        <v>1</v>
      </c>
      <c r="AW43" s="125" cm="1">
        <f t="array" aca="1" ref="AW43" ca="1">RANK(INDIRECT("'"&amp;_xlfn.CONCAT("alpha ",AW$2)&amp;"'!"&amp;_xlfn.CONCAT(AW$84,$D125)),INDIRECT("'"&amp;_xlfn.CONCAT("alpha ",AW$2)&amp;"'!"&amp;_xlfn.CONCAT("B",$D125)):INDIRECT("'"&amp;_xlfn.CONCAT("alpha ",AW$2)&amp;"'!"&amp;_xlfn.CONCAT("AA",$D125)))</f>
        <v>1</v>
      </c>
      <c r="AX43" s="125" cm="1">
        <f t="array" aca="1" ref="AX43" ca="1">RANK(INDIRECT("'"&amp;_xlfn.CONCAT("alpha ",AX$2)&amp;"'!"&amp;_xlfn.CONCAT(AX$84,$D125)),INDIRECT("'"&amp;_xlfn.CONCAT("alpha ",AX$2)&amp;"'!"&amp;_xlfn.CONCAT("B",$D125)):INDIRECT("'"&amp;_xlfn.CONCAT("alpha ",AX$2)&amp;"'!"&amp;_xlfn.CONCAT("AA",$D125)))</f>
        <v>1</v>
      </c>
      <c r="AY43" s="143" cm="1">
        <f t="array" aca="1" ref="AY43" ca="1">RANK(INDIRECT("'"&amp;_xlfn.CONCAT("alpha ",AY$2)&amp;"'!"&amp;_xlfn.CONCAT(AY$84,$D125)),INDIRECT("'"&amp;_xlfn.CONCAT("alpha ",AY$2)&amp;"'!"&amp;_xlfn.CONCAT("B",$D125)):INDIRECT("'"&amp;_xlfn.CONCAT("alpha ",AY$2)&amp;"'!"&amp;_xlfn.CONCAT("AA",$D125)))</f>
        <v>1</v>
      </c>
      <c r="AZ43" s="136" cm="1">
        <f t="array" aca="1" ref="AZ43" ca="1">RANK(INDIRECT("'"&amp;_xlfn.CONCAT("alpha ",AZ$2)&amp;"'!"&amp;_xlfn.CONCAT(AZ$84,$D125)),INDIRECT("'"&amp;_xlfn.CONCAT("alpha ",AZ$2)&amp;"'!"&amp;_xlfn.CONCAT("B",$D125)):INDIRECT("'"&amp;_xlfn.CONCAT("alpha ",AZ$2)&amp;"'!"&amp;_xlfn.CONCAT("AA",$D125)))</f>
        <v>13</v>
      </c>
      <c r="BA43" s="125" cm="1">
        <f t="array" aca="1" ref="BA43" ca="1">RANK(INDIRECT("'"&amp;_xlfn.CONCAT("alpha ",BA$2)&amp;"'!"&amp;_xlfn.CONCAT(BA$84,$D125)),INDIRECT("'"&amp;_xlfn.CONCAT("alpha ",BA$2)&amp;"'!"&amp;_xlfn.CONCAT("B",$D125)):INDIRECT("'"&amp;_xlfn.CONCAT("alpha ",BA$2)&amp;"'!"&amp;_xlfn.CONCAT("AA",$D125)))</f>
        <v>23</v>
      </c>
      <c r="BB43" s="125" cm="1">
        <f t="array" aca="1" ref="BB43" ca="1">RANK(INDIRECT("'"&amp;_xlfn.CONCAT("alpha ",BB$2)&amp;"'!"&amp;_xlfn.CONCAT(BB$84,$D125)),INDIRECT("'"&amp;_xlfn.CONCAT("alpha ",BB$2)&amp;"'!"&amp;_xlfn.CONCAT("B",$D125)):INDIRECT("'"&amp;_xlfn.CONCAT("alpha ",BB$2)&amp;"'!"&amp;_xlfn.CONCAT("AA",$D125)))</f>
        <v>1</v>
      </c>
      <c r="BC43" s="143" cm="1">
        <f t="array" aca="1" ref="BC43" ca="1">RANK(INDIRECT("'"&amp;_xlfn.CONCAT("alpha ",BC$2)&amp;"'!"&amp;_xlfn.CONCAT(BC$84,$D125)),INDIRECT("'"&amp;_xlfn.CONCAT("alpha ",BC$2)&amp;"'!"&amp;_xlfn.CONCAT("B",$D125)):INDIRECT("'"&amp;_xlfn.CONCAT("alpha ",BC$2)&amp;"'!"&amp;_xlfn.CONCAT("AA",$D125)))</f>
        <v>1</v>
      </c>
      <c r="BD43" s="136" cm="1">
        <f t="array" aca="1" ref="BD43" ca="1">RANK(INDIRECT("'"&amp;_xlfn.CONCAT("alpha ",BD$2)&amp;"'!"&amp;_xlfn.CONCAT(BD$84,$D125)),INDIRECT("'"&amp;_xlfn.CONCAT("alpha ",BD$2)&amp;"'!"&amp;_xlfn.CONCAT("B",$D125)):INDIRECT("'"&amp;_xlfn.CONCAT("alpha ",BD$2)&amp;"'!"&amp;_xlfn.CONCAT("AA",$D125)))</f>
        <v>9</v>
      </c>
      <c r="BE43" s="125" cm="1">
        <f t="array" aca="1" ref="BE43" ca="1">RANK(INDIRECT("'"&amp;_xlfn.CONCAT("alpha ",BE$2)&amp;"'!"&amp;_xlfn.CONCAT(BE$84,$D125)),INDIRECT("'"&amp;_xlfn.CONCAT("alpha ",BE$2)&amp;"'!"&amp;_xlfn.CONCAT("B",$D125)):INDIRECT("'"&amp;_xlfn.CONCAT("alpha ",BE$2)&amp;"'!"&amp;_xlfn.CONCAT("AA",$D125)))</f>
        <v>19</v>
      </c>
      <c r="BF43" s="125" cm="1">
        <f t="array" aca="1" ref="BF43" ca="1">RANK(INDIRECT("'"&amp;_xlfn.CONCAT("alpha ",BF$2)&amp;"'!"&amp;_xlfn.CONCAT(BF$84,$D125)),INDIRECT("'"&amp;_xlfn.CONCAT("alpha ",BF$2)&amp;"'!"&amp;_xlfn.CONCAT("B",$D125)):INDIRECT("'"&amp;_xlfn.CONCAT("alpha ",BF$2)&amp;"'!"&amp;_xlfn.CONCAT("AA",$D125)))</f>
        <v>1</v>
      </c>
      <c r="BG43" s="143" cm="1">
        <f t="array" aca="1" ref="BG43" ca="1">RANK(INDIRECT("'"&amp;_xlfn.CONCAT("alpha ",BG$2)&amp;"'!"&amp;_xlfn.CONCAT(BG$84,$D125)),INDIRECT("'"&amp;_xlfn.CONCAT("alpha ",BG$2)&amp;"'!"&amp;_xlfn.CONCAT("B",$D125)):INDIRECT("'"&amp;_xlfn.CONCAT("alpha ",BG$2)&amp;"'!"&amp;_xlfn.CONCAT("AA",$D125)))</f>
        <v>1</v>
      </c>
      <c r="BH43" s="136" cm="1">
        <f t="array" aca="1" ref="BH43" ca="1">RANK(INDIRECT("'"&amp;_xlfn.CONCAT("alpha ",BH$2)&amp;"'!"&amp;_xlfn.CONCAT(BH$84,$D125)),INDIRECT("'"&amp;_xlfn.CONCAT("alpha ",BH$2)&amp;"'!"&amp;_xlfn.CONCAT("B",$D125)):INDIRECT("'"&amp;_xlfn.CONCAT("alpha ",BH$2)&amp;"'!"&amp;_xlfn.CONCAT("AA",$D125)))</f>
        <v>1</v>
      </c>
      <c r="BI43" s="125" cm="1">
        <f t="array" aca="1" ref="BI43" ca="1">RANK(INDIRECT("'"&amp;_xlfn.CONCAT("alpha ",BI$2)&amp;"'!"&amp;_xlfn.CONCAT(BI$84,$D125)),INDIRECT("'"&amp;_xlfn.CONCAT("alpha ",BI$2)&amp;"'!"&amp;_xlfn.CONCAT("B",$D125)):INDIRECT("'"&amp;_xlfn.CONCAT("alpha ",BI$2)&amp;"'!"&amp;_xlfn.CONCAT("AA",$D125)))</f>
        <v>1</v>
      </c>
      <c r="BJ43" s="125" cm="1">
        <f t="array" aca="1" ref="BJ43" ca="1">RANK(INDIRECT("'"&amp;_xlfn.CONCAT("alpha ",BJ$2)&amp;"'!"&amp;_xlfn.CONCAT(BJ$84,$D125)),INDIRECT("'"&amp;_xlfn.CONCAT("alpha ",BJ$2)&amp;"'!"&amp;_xlfn.CONCAT("B",$D125)):INDIRECT("'"&amp;_xlfn.CONCAT("alpha ",BJ$2)&amp;"'!"&amp;_xlfn.CONCAT("AA",$D125)))</f>
        <v>1</v>
      </c>
      <c r="BK43" s="143" cm="1">
        <f t="array" aca="1" ref="BK43" ca="1">RANK(INDIRECT("'"&amp;_xlfn.CONCAT("alpha ",BK$2)&amp;"'!"&amp;_xlfn.CONCAT(BK$84,$D125)),INDIRECT("'"&amp;_xlfn.CONCAT("alpha ",BK$2)&amp;"'!"&amp;_xlfn.CONCAT("B",$D125)):INDIRECT("'"&amp;_xlfn.CONCAT("alpha ",BK$2)&amp;"'!"&amp;_xlfn.CONCAT("AA",$D125)))</f>
        <v>1</v>
      </c>
      <c r="BL43" s="136" cm="1">
        <f t="array" aca="1" ref="BL43" ca="1">RANK(INDIRECT("'"&amp;_xlfn.CONCAT("alpha ",BL$2)&amp;"'!"&amp;_xlfn.CONCAT(BL$84,$D125)),INDIRECT("'"&amp;_xlfn.CONCAT("alpha ",BL$2)&amp;"'!"&amp;_xlfn.CONCAT("B",$D125)):INDIRECT("'"&amp;_xlfn.CONCAT("alpha ",BL$2)&amp;"'!"&amp;_xlfn.CONCAT("AA",$D125)))</f>
        <v>21</v>
      </c>
      <c r="BM43" s="125" cm="1">
        <f t="array" aca="1" ref="BM43" ca="1">RANK(INDIRECT("'"&amp;_xlfn.CONCAT("alpha ",BM$2)&amp;"'!"&amp;_xlfn.CONCAT(BM$84,$D125)),INDIRECT("'"&amp;_xlfn.CONCAT("alpha ",BM$2)&amp;"'!"&amp;_xlfn.CONCAT("B",$D125)):INDIRECT("'"&amp;_xlfn.CONCAT("alpha ",BM$2)&amp;"'!"&amp;_xlfn.CONCAT("AA",$D125)))</f>
        <v>11</v>
      </c>
      <c r="BN43" s="125" cm="1">
        <f t="array" aca="1" ref="BN43" ca="1">RANK(INDIRECT("'"&amp;_xlfn.CONCAT("alpha ",BN$2)&amp;"'!"&amp;_xlfn.CONCAT(BN$84,$D125)),INDIRECT("'"&amp;_xlfn.CONCAT("alpha ",BN$2)&amp;"'!"&amp;_xlfn.CONCAT("B",$D125)):INDIRECT("'"&amp;_xlfn.CONCAT("alpha ",BN$2)&amp;"'!"&amp;_xlfn.CONCAT("AA",$D125)))</f>
        <v>1</v>
      </c>
      <c r="BO43" s="143" cm="1">
        <f t="array" aca="1" ref="BO43" ca="1">RANK(INDIRECT("'"&amp;_xlfn.CONCAT("alpha ",BO$2)&amp;"'!"&amp;_xlfn.CONCAT(BO$84,$D125)),INDIRECT("'"&amp;_xlfn.CONCAT("alpha ",BO$2)&amp;"'!"&amp;_xlfn.CONCAT("B",$D125)):INDIRECT("'"&amp;_xlfn.CONCAT("alpha ",BO$2)&amp;"'!"&amp;_xlfn.CONCAT("AA",$D125)))</f>
        <v>1</v>
      </c>
      <c r="BP43" s="136" cm="1">
        <f t="array" aca="1" ref="BP43" ca="1">RANK(INDIRECT("'"&amp;_xlfn.CONCAT("alpha ",BP$2)&amp;"'!"&amp;_xlfn.CONCAT(BP$84,$D125)),INDIRECT("'"&amp;_xlfn.CONCAT("alpha ",BP$2)&amp;"'!"&amp;_xlfn.CONCAT("B",$D125)):INDIRECT("'"&amp;_xlfn.CONCAT("alpha ",BP$2)&amp;"'!"&amp;_xlfn.CONCAT("AA",$D125)))</f>
        <v>17</v>
      </c>
      <c r="BQ43" s="125" cm="1">
        <f t="array" aca="1" ref="BQ43" ca="1">RANK(INDIRECT("'"&amp;_xlfn.CONCAT("alpha ",BQ$2)&amp;"'!"&amp;_xlfn.CONCAT(BQ$84,$D125)),INDIRECT("'"&amp;_xlfn.CONCAT("alpha ",BQ$2)&amp;"'!"&amp;_xlfn.CONCAT("B",$D125)):INDIRECT("'"&amp;_xlfn.CONCAT("alpha ",BQ$2)&amp;"'!"&amp;_xlfn.CONCAT("AA",$D125)))</f>
        <v>15</v>
      </c>
      <c r="BR43" s="125" cm="1">
        <f t="array" aca="1" ref="BR43" ca="1">RANK(INDIRECT("'"&amp;_xlfn.CONCAT("alpha ",BR$2)&amp;"'!"&amp;_xlfn.CONCAT(BR$84,$D125)),INDIRECT("'"&amp;_xlfn.CONCAT("alpha ",BR$2)&amp;"'!"&amp;_xlfn.CONCAT("B",$D125)):INDIRECT("'"&amp;_xlfn.CONCAT("alpha ",BR$2)&amp;"'!"&amp;_xlfn.CONCAT("AA",$D125)))</f>
        <v>1</v>
      </c>
      <c r="BS43" s="143" cm="1">
        <f t="array" aca="1" ref="BS43" ca="1">RANK(INDIRECT("'"&amp;_xlfn.CONCAT("alpha ",BS$2)&amp;"'!"&amp;_xlfn.CONCAT(BS$84,$D125)),INDIRECT("'"&amp;_xlfn.CONCAT("alpha ",BS$2)&amp;"'!"&amp;_xlfn.CONCAT("B",$D125)):INDIRECT("'"&amp;_xlfn.CONCAT("alpha ",BS$2)&amp;"'!"&amp;_xlfn.CONCAT("AA",$D125)))</f>
        <v>1</v>
      </c>
      <c r="BT43" s="136" cm="1">
        <f t="array" aca="1" ref="BT43" ca="1">RANK(INDIRECT("'"&amp;_xlfn.CONCAT("alpha ",BT$2)&amp;"'!"&amp;_xlfn.CONCAT(BT$84,$D125)),INDIRECT("'"&amp;_xlfn.CONCAT("alpha ",BT$2)&amp;"'!"&amp;_xlfn.CONCAT("B",$D125)):INDIRECT("'"&amp;_xlfn.CONCAT("alpha ",BT$2)&amp;"'!"&amp;_xlfn.CONCAT("AA",$D125)))</f>
        <v>5</v>
      </c>
      <c r="BU43" s="125" cm="1">
        <f t="array" aca="1" ref="BU43" ca="1">RANK(INDIRECT("'"&amp;_xlfn.CONCAT("alpha ",BU$2)&amp;"'!"&amp;_xlfn.CONCAT(BU$84,$D125)),INDIRECT("'"&amp;_xlfn.CONCAT("alpha ",BU$2)&amp;"'!"&amp;_xlfn.CONCAT("B",$D125)):INDIRECT("'"&amp;_xlfn.CONCAT("alpha ",BU$2)&amp;"'!"&amp;_xlfn.CONCAT("AA",$D125)))</f>
        <v>5</v>
      </c>
      <c r="BV43" s="125" cm="1">
        <f t="array" aca="1" ref="BV43" ca="1">RANK(INDIRECT("'"&amp;_xlfn.CONCAT("alpha ",BV$2)&amp;"'!"&amp;_xlfn.CONCAT(BV$84,$D125)),INDIRECT("'"&amp;_xlfn.CONCAT("alpha ",BV$2)&amp;"'!"&amp;_xlfn.CONCAT("B",$D125)):INDIRECT("'"&amp;_xlfn.CONCAT("alpha ",BV$2)&amp;"'!"&amp;_xlfn.CONCAT("AA",$D125)))</f>
        <v>1</v>
      </c>
      <c r="BW43" s="143" cm="1">
        <f t="array" aca="1" ref="BW43" ca="1">RANK(INDIRECT("'"&amp;_xlfn.CONCAT("alpha ",BW$2)&amp;"'!"&amp;_xlfn.CONCAT(BW$84,$D125)),INDIRECT("'"&amp;_xlfn.CONCAT("alpha ",BW$2)&amp;"'!"&amp;_xlfn.CONCAT("B",$D125)):INDIRECT("'"&amp;_xlfn.CONCAT("alpha ",BW$2)&amp;"'!"&amp;_xlfn.CONCAT("AA",$D125)))</f>
        <v>1</v>
      </c>
      <c r="BX43" s="136" cm="1">
        <f t="array" aca="1" ref="BX43" ca="1">RANK(INDIRECT("'"&amp;_xlfn.CONCAT("alpha ",BX$2)&amp;"'!"&amp;_xlfn.CONCAT(BX$84,$D125)),INDIRECT("'"&amp;_xlfn.CONCAT("alpha ",BX$2)&amp;"'!"&amp;_xlfn.CONCAT("B",$D125)):INDIRECT("'"&amp;_xlfn.CONCAT("alpha ",BX$2)&amp;"'!"&amp;_xlfn.CONCAT("AA",$D125)))</f>
        <v>21</v>
      </c>
      <c r="BY43" s="125" cm="1">
        <f t="array" aca="1" ref="BY43" ca="1">RANK(INDIRECT("'"&amp;_xlfn.CONCAT("alpha ",BY$2)&amp;"'!"&amp;_xlfn.CONCAT(BY$84,$D125)),INDIRECT("'"&amp;_xlfn.CONCAT("alpha ",BY$2)&amp;"'!"&amp;_xlfn.CONCAT("B",$D125)):INDIRECT("'"&amp;_xlfn.CONCAT("alpha ",BY$2)&amp;"'!"&amp;_xlfn.CONCAT("AA",$D125)))</f>
        <v>11</v>
      </c>
      <c r="BZ43" s="125" cm="1">
        <f t="array" aca="1" ref="BZ43" ca="1">RANK(INDIRECT("'"&amp;_xlfn.CONCAT("alpha ",BZ$2)&amp;"'!"&amp;_xlfn.CONCAT(BZ$84,$D125)),INDIRECT("'"&amp;_xlfn.CONCAT("alpha ",BZ$2)&amp;"'!"&amp;_xlfn.CONCAT("B",$D125)):INDIRECT("'"&amp;_xlfn.CONCAT("alpha ",BZ$2)&amp;"'!"&amp;_xlfn.CONCAT("AA",$D125)))</f>
        <v>1</v>
      </c>
      <c r="CA43" s="143" cm="1">
        <f t="array" aca="1" ref="CA43" ca="1">RANK(INDIRECT("'"&amp;_xlfn.CONCAT("alpha ",CA$2)&amp;"'!"&amp;_xlfn.CONCAT(CA$84,$D125)),INDIRECT("'"&amp;_xlfn.CONCAT("alpha ",CA$2)&amp;"'!"&amp;_xlfn.CONCAT("B",$D125)):INDIRECT("'"&amp;_xlfn.CONCAT("alpha ",CA$2)&amp;"'!"&amp;_xlfn.CONCAT("AA",$D125)))</f>
        <v>1</v>
      </c>
      <c r="CB43" s="136" cm="1">
        <f t="array" aca="1" ref="CB43" ca="1">RANK(INDIRECT("'"&amp;_xlfn.CONCAT("alpha ",CB$2)&amp;"'!"&amp;_xlfn.CONCAT(CB$84,$D125)),INDIRECT("'"&amp;_xlfn.CONCAT("alpha ",CB$2)&amp;"'!"&amp;_xlfn.CONCAT("B",$D125)):INDIRECT("'"&amp;_xlfn.CONCAT("alpha ",CB$2)&amp;"'!"&amp;_xlfn.CONCAT("AA",$D125)))</f>
        <v>17</v>
      </c>
      <c r="CC43" s="125" cm="1">
        <f t="array" aca="1" ref="CC43" ca="1">RANK(INDIRECT("'"&amp;_xlfn.CONCAT("alpha ",CC$2)&amp;"'!"&amp;_xlfn.CONCAT(CC$84,$D125)),INDIRECT("'"&amp;_xlfn.CONCAT("alpha ",CC$2)&amp;"'!"&amp;_xlfn.CONCAT("B",$D125)):INDIRECT("'"&amp;_xlfn.CONCAT("alpha ",CC$2)&amp;"'!"&amp;_xlfn.CONCAT("AA",$D125)))</f>
        <v>15</v>
      </c>
      <c r="CD43" s="125" cm="1">
        <f t="array" aca="1" ref="CD43" ca="1">RANK(INDIRECT("'"&amp;_xlfn.CONCAT("alpha ",CD$2)&amp;"'!"&amp;_xlfn.CONCAT(CD$84,$D125)),INDIRECT("'"&amp;_xlfn.CONCAT("alpha ",CD$2)&amp;"'!"&amp;_xlfn.CONCAT("B",$D125)):INDIRECT("'"&amp;_xlfn.CONCAT("alpha ",CD$2)&amp;"'!"&amp;_xlfn.CONCAT("AA",$D125)))</f>
        <v>1</v>
      </c>
      <c r="CE43" s="143" cm="1">
        <f t="array" aca="1" ref="CE43" ca="1">RANK(INDIRECT("'"&amp;_xlfn.CONCAT("alpha ",CE$2)&amp;"'!"&amp;_xlfn.CONCAT(CE$84,$D125)),INDIRECT("'"&amp;_xlfn.CONCAT("alpha ",CE$2)&amp;"'!"&amp;_xlfn.CONCAT("B",$D125)):INDIRECT("'"&amp;_xlfn.CONCAT("alpha ",CE$2)&amp;"'!"&amp;_xlfn.CONCAT("AA",$D125)))</f>
        <v>1</v>
      </c>
      <c r="CF43" s="136" cm="1">
        <f t="array" aca="1" ref="CF43" ca="1">RANK(INDIRECT("'"&amp;_xlfn.CONCAT("alpha ",CF$2)&amp;"'!"&amp;_xlfn.CONCAT(CF$84,$D125)),INDIRECT("'"&amp;_xlfn.CONCAT("alpha ",CF$2)&amp;"'!"&amp;_xlfn.CONCAT("B",$D125)):INDIRECT("'"&amp;_xlfn.CONCAT("alpha ",CF$2)&amp;"'!"&amp;_xlfn.CONCAT("AA",$D125)))</f>
        <v>5</v>
      </c>
      <c r="CG43" s="125" cm="1">
        <f t="array" aca="1" ref="CG43" ca="1">RANK(INDIRECT("'"&amp;_xlfn.CONCAT("alpha ",CG$2)&amp;"'!"&amp;_xlfn.CONCAT(CG$84,$D125)),INDIRECT("'"&amp;_xlfn.CONCAT("alpha ",CG$2)&amp;"'!"&amp;_xlfn.CONCAT("B",$D125)):INDIRECT("'"&amp;_xlfn.CONCAT("alpha ",CG$2)&amp;"'!"&amp;_xlfn.CONCAT("AA",$D125)))</f>
        <v>5</v>
      </c>
      <c r="CH43" s="125" cm="1">
        <f t="array" aca="1" ref="CH43" ca="1">RANK(INDIRECT("'"&amp;_xlfn.CONCAT("alpha ",CH$2)&amp;"'!"&amp;_xlfn.CONCAT(CH$84,$D125)),INDIRECT("'"&amp;_xlfn.CONCAT("alpha ",CH$2)&amp;"'!"&amp;_xlfn.CONCAT("B",$D125)):INDIRECT("'"&amp;_xlfn.CONCAT("alpha ",CH$2)&amp;"'!"&amp;_xlfn.CONCAT("AA",$D125)))</f>
        <v>1</v>
      </c>
      <c r="CI43" s="143" cm="1">
        <f t="array" aca="1" ref="CI43" ca="1">RANK(INDIRECT("'"&amp;_xlfn.CONCAT("alpha ",CI$2)&amp;"'!"&amp;_xlfn.CONCAT(CI$84,$D125)),INDIRECT("'"&amp;_xlfn.CONCAT("alpha ",CI$2)&amp;"'!"&amp;_xlfn.CONCAT("B",$D125)):INDIRECT("'"&amp;_xlfn.CONCAT("alpha ",CI$2)&amp;"'!"&amp;_xlfn.CONCAT("AA",$D125)))</f>
        <v>1</v>
      </c>
      <c r="CJ43" s="136" cm="1">
        <f t="array" aca="1" ref="CJ43" ca="1">RANK(INDIRECT("'"&amp;_xlfn.CONCAT("alpha ",CJ$2)&amp;"'!"&amp;_xlfn.CONCAT(CJ$84,$D125)),INDIRECT("'"&amp;_xlfn.CONCAT("alpha ",CJ$2)&amp;"'!"&amp;_xlfn.CONCAT("B",$D125)):INDIRECT("'"&amp;_xlfn.CONCAT("alpha ",CJ$2)&amp;"'!"&amp;_xlfn.CONCAT("AA",$D125)))</f>
        <v>21</v>
      </c>
      <c r="CK43" s="125" cm="1">
        <f t="array" aca="1" ref="CK43" ca="1">RANK(INDIRECT("'"&amp;_xlfn.CONCAT("alpha ",CK$2)&amp;"'!"&amp;_xlfn.CONCAT(CK$84,$D125)),INDIRECT("'"&amp;_xlfn.CONCAT("alpha ",CK$2)&amp;"'!"&amp;_xlfn.CONCAT("B",$D125)):INDIRECT("'"&amp;_xlfn.CONCAT("alpha ",CK$2)&amp;"'!"&amp;_xlfn.CONCAT("AA",$D125)))</f>
        <v>11</v>
      </c>
      <c r="CL43" s="125" cm="1">
        <f t="array" aca="1" ref="CL43" ca="1">RANK(INDIRECT("'"&amp;_xlfn.CONCAT("alpha ",CL$2)&amp;"'!"&amp;_xlfn.CONCAT(CL$84,$D125)),INDIRECT("'"&amp;_xlfn.CONCAT("alpha ",CL$2)&amp;"'!"&amp;_xlfn.CONCAT("B",$D125)):INDIRECT("'"&amp;_xlfn.CONCAT("alpha ",CL$2)&amp;"'!"&amp;_xlfn.CONCAT("AA",$D125)))</f>
        <v>1</v>
      </c>
      <c r="CM43" s="143" cm="1">
        <f t="array" aca="1" ref="CM43" ca="1">RANK(INDIRECT("'"&amp;_xlfn.CONCAT("alpha ",CM$2)&amp;"'!"&amp;_xlfn.CONCAT(CM$84,$D125)),INDIRECT("'"&amp;_xlfn.CONCAT("alpha ",CM$2)&amp;"'!"&amp;_xlfn.CONCAT("B",$D125)):INDIRECT("'"&amp;_xlfn.CONCAT("alpha ",CM$2)&amp;"'!"&amp;_xlfn.CONCAT("AA",$D125)))</f>
        <v>1</v>
      </c>
      <c r="CN43" s="136" cm="1">
        <f t="array" aca="1" ref="CN43" ca="1">RANK(INDIRECT("'"&amp;_xlfn.CONCAT("alpha ",CN$2)&amp;"'!"&amp;_xlfn.CONCAT(CN$84,$D125)),INDIRECT("'"&amp;_xlfn.CONCAT("alpha ",CN$2)&amp;"'!"&amp;_xlfn.CONCAT("B",$D125)):INDIRECT("'"&amp;_xlfn.CONCAT("alpha ",CN$2)&amp;"'!"&amp;_xlfn.CONCAT("AA",$D125)))</f>
        <v>17</v>
      </c>
      <c r="CO43" s="125" cm="1">
        <f t="array" aca="1" ref="CO43" ca="1">RANK(INDIRECT("'"&amp;_xlfn.CONCAT("alpha ",CO$2)&amp;"'!"&amp;_xlfn.CONCAT(CO$84,$D125)),INDIRECT("'"&amp;_xlfn.CONCAT("alpha ",CO$2)&amp;"'!"&amp;_xlfn.CONCAT("B",$D125)):INDIRECT("'"&amp;_xlfn.CONCAT("alpha ",CO$2)&amp;"'!"&amp;_xlfn.CONCAT("AA",$D125)))</f>
        <v>15</v>
      </c>
      <c r="CP43" s="125" cm="1">
        <f t="array" aca="1" ref="CP43" ca="1">RANK(INDIRECT("'"&amp;_xlfn.CONCAT("alpha ",CP$2)&amp;"'!"&amp;_xlfn.CONCAT(CP$84,$D125)),INDIRECT("'"&amp;_xlfn.CONCAT("alpha ",CP$2)&amp;"'!"&amp;_xlfn.CONCAT("B",$D125)):INDIRECT("'"&amp;_xlfn.CONCAT("alpha ",CP$2)&amp;"'!"&amp;_xlfn.CONCAT("AA",$D125)))</f>
        <v>1</v>
      </c>
      <c r="CQ43" s="134" cm="1">
        <f t="array" aca="1" ref="CQ43" ca="1">RANK(INDIRECT("'"&amp;_xlfn.CONCAT("alpha ",CQ$2)&amp;"'!"&amp;_xlfn.CONCAT(CQ$84,$D125)),INDIRECT("'"&amp;_xlfn.CONCAT("alpha ",CQ$2)&amp;"'!"&amp;_xlfn.CONCAT("B",$D125)):INDIRECT("'"&amp;_xlfn.CONCAT("alpha ",CQ$2)&amp;"'!"&amp;_xlfn.CONCAT("AA",$D125)))</f>
        <v>1</v>
      </c>
      <c r="CR43" s="142" cm="1">
        <f t="array" aca="1" ref="CR43" ca="1">RANK(INDIRECT("'"&amp;_xlfn.CONCAT("alpha ",CR$2)&amp;"'!"&amp;_xlfn.CONCAT(CR$84,$D125)),INDIRECT("'"&amp;_xlfn.CONCAT("alpha ",CR$2)&amp;"'!"&amp;_xlfn.CONCAT("B",$D125)):INDIRECT("'"&amp;_xlfn.CONCAT("alpha ",CR$2)&amp;"'!"&amp;_xlfn.CONCAT("AA",$D125)))</f>
        <v>5</v>
      </c>
      <c r="CS43" s="125" cm="1">
        <f t="array" aca="1" ref="CS43" ca="1">RANK(INDIRECT("'"&amp;_xlfn.CONCAT("alpha ",CS$2)&amp;"'!"&amp;_xlfn.CONCAT(CS$84,$D125)),INDIRECT("'"&amp;_xlfn.CONCAT("alpha ",CS$2)&amp;"'!"&amp;_xlfn.CONCAT("B",$D125)):INDIRECT("'"&amp;_xlfn.CONCAT("alpha ",CS$2)&amp;"'!"&amp;_xlfn.CONCAT("AA",$D125)))</f>
        <v>5</v>
      </c>
      <c r="CT43" s="125" cm="1">
        <f t="array" aca="1" ref="CT43" ca="1">RANK(INDIRECT("'"&amp;_xlfn.CONCAT("alpha ",CT$2)&amp;"'!"&amp;_xlfn.CONCAT(CT$84,$D125)),INDIRECT("'"&amp;_xlfn.CONCAT("alpha ",CT$2)&amp;"'!"&amp;_xlfn.CONCAT("B",$D125)):INDIRECT("'"&amp;_xlfn.CONCAT("alpha ",CT$2)&amp;"'!"&amp;_xlfn.CONCAT("AA",$D125)))</f>
        <v>1</v>
      </c>
      <c r="CU43" s="143" cm="1">
        <f t="array" aca="1" ref="CU43" ca="1">RANK(INDIRECT("'"&amp;_xlfn.CONCAT("alpha ",CU$2)&amp;"'!"&amp;_xlfn.CONCAT(CU$84,$D125)),INDIRECT("'"&amp;_xlfn.CONCAT("alpha ",CU$2)&amp;"'!"&amp;_xlfn.CONCAT("B",$D125)):INDIRECT("'"&amp;_xlfn.CONCAT("alpha ",CU$2)&amp;"'!"&amp;_xlfn.CONCAT("AA",$D125)))</f>
        <v>1</v>
      </c>
      <c r="CV43" s="136" cm="1">
        <f t="array" aca="1" ref="CV43" ca="1">RANK(INDIRECT("'"&amp;_xlfn.CONCAT("alpha ",CV$2)&amp;"'!"&amp;_xlfn.CONCAT(CV$84,$D125)),INDIRECT("'"&amp;_xlfn.CONCAT("alpha ",CV$2)&amp;"'!"&amp;_xlfn.CONCAT("B",$D125)):INDIRECT("'"&amp;_xlfn.CONCAT("alpha ",CV$2)&amp;"'!"&amp;_xlfn.CONCAT("AA",$D125)))</f>
        <v>25</v>
      </c>
      <c r="CW43" s="125" cm="1">
        <f t="array" aca="1" ref="CW43" ca="1">RANK(INDIRECT("'"&amp;_xlfn.CONCAT("alpha ",CW$2)&amp;"'!"&amp;_xlfn.CONCAT(CW$84,$D125)),INDIRECT("'"&amp;_xlfn.CONCAT("alpha ",CW$2)&amp;"'!"&amp;_xlfn.CONCAT("B",$D125)):INDIRECT("'"&amp;_xlfn.CONCAT("alpha ",CW$2)&amp;"'!"&amp;_xlfn.CONCAT("AA",$D125)))</f>
        <v>9</v>
      </c>
      <c r="CX43" s="125" cm="1">
        <f t="array" aca="1" ref="CX43" ca="1">RANK(INDIRECT("'"&amp;_xlfn.CONCAT("alpha ",CX$2)&amp;"'!"&amp;_xlfn.CONCAT(CX$84,$D125)),INDIRECT("'"&amp;_xlfn.CONCAT("alpha ",CX$2)&amp;"'!"&amp;_xlfn.CONCAT("B",$D125)):INDIRECT("'"&amp;_xlfn.CONCAT("alpha ",CX$2)&amp;"'!"&amp;_xlfn.CONCAT("AA",$D125)))</f>
        <v>1</v>
      </c>
      <c r="CY43" s="143" cm="1">
        <f t="array" aca="1" ref="CY43" ca="1">RANK(INDIRECT("'"&amp;_xlfn.CONCAT("alpha ",CY$2)&amp;"'!"&amp;_xlfn.CONCAT(CY$84,$D125)),INDIRECT("'"&amp;_xlfn.CONCAT("alpha ",CY$2)&amp;"'!"&amp;_xlfn.CONCAT("B",$D125)):INDIRECT("'"&amp;_xlfn.CONCAT("alpha ",CY$2)&amp;"'!"&amp;_xlfn.CONCAT("AA",$D125)))</f>
        <v>1</v>
      </c>
      <c r="CZ43" s="136" cm="1">
        <f t="array" aca="1" ref="CZ43" ca="1">RANK(INDIRECT("'"&amp;_xlfn.CONCAT("alpha ",CZ$2)&amp;"'!"&amp;_xlfn.CONCAT(CZ$84,$D125)),INDIRECT("'"&amp;_xlfn.CONCAT("alpha ",CZ$2)&amp;"'!"&amp;_xlfn.CONCAT("B",$D125)):INDIRECT("'"&amp;_xlfn.CONCAT("alpha ",CZ$2)&amp;"'!"&amp;_xlfn.CONCAT("AA",$D125)))</f>
        <v>25</v>
      </c>
      <c r="DA43" s="148" cm="1">
        <f t="array" aca="1" ref="DA43" ca="1">RANK(INDIRECT("'"&amp;_xlfn.CONCAT("alpha ",DA$2)&amp;"'!"&amp;_xlfn.CONCAT(DA$84,$D125)),INDIRECT("'"&amp;_xlfn.CONCAT("alpha ",DA$2)&amp;"'!"&amp;_xlfn.CONCAT("B",$D125)):INDIRECT("'"&amp;_xlfn.CONCAT("alpha ",DA$2)&amp;"'!"&amp;_xlfn.CONCAT("AA",$D125)))</f>
        <v>9</v>
      </c>
      <c r="DB43" s="148" cm="1">
        <f t="array" aca="1" ref="DB43" ca="1">RANK(INDIRECT("'"&amp;_xlfn.CONCAT("alpha ",DB$2)&amp;"'!"&amp;_xlfn.CONCAT(DB$84,$D125)),INDIRECT("'"&amp;_xlfn.CONCAT("alpha ",DB$2)&amp;"'!"&amp;_xlfn.CONCAT("B",$D125)):INDIRECT("'"&amp;_xlfn.CONCAT("alpha ",DB$2)&amp;"'!"&amp;_xlfn.CONCAT("AA",$D125)))</f>
        <v>1</v>
      </c>
      <c r="DC43" s="149" cm="1">
        <f t="array" aca="1" ref="DC43" ca="1">RANK(INDIRECT("'"&amp;_xlfn.CONCAT("alpha ",DC$2)&amp;"'!"&amp;_xlfn.CONCAT(DC$84,$D125)),INDIRECT("'"&amp;_xlfn.CONCAT("alpha ",DC$2)&amp;"'!"&amp;_xlfn.CONCAT("B",$D125)):INDIRECT("'"&amp;_xlfn.CONCAT("alpha ",DC$2)&amp;"'!"&amp;_xlfn.CONCAT("AA",$D125)))</f>
        <v>1</v>
      </c>
    </row>
    <row r="44" spans="1:107" ht="90" customHeight="1" x14ac:dyDescent="0.25">
      <c r="A44" s="22" t="str">
        <f>formatting!C43</f>
        <v>Tube</v>
      </c>
      <c r="B44" s="23" t="str">
        <f>formatting!D43</f>
        <v>T17</v>
      </c>
      <c r="C44" s="134"/>
      <c r="D44" s="142" cm="1">
        <f t="array" aca="1" ref="D44" ca="1">RANK(INDIRECT("'"&amp;_xlfn.CONCAT("alpha ",D$2)&amp;"'!"&amp;_xlfn.CONCAT(D$84,$D126)),INDIRECT("'"&amp;_xlfn.CONCAT("alpha ",D$2)&amp;"'!"&amp;_xlfn.CONCAT("B",$D126)):INDIRECT("'"&amp;_xlfn.CONCAT("alpha ",D$2)&amp;"'!"&amp;_xlfn.CONCAT("AA",$D126)))</f>
        <v>11</v>
      </c>
      <c r="E44" s="136" cm="1">
        <f t="array" aca="1" ref="E44" ca="1">RANK(INDIRECT("'"&amp;_xlfn.CONCAT("alpha ",E$2)&amp;"'!"&amp;_xlfn.CONCAT(E$84,$D126)),INDIRECT("'"&amp;_xlfn.CONCAT("alpha ",E$2)&amp;"'!"&amp;_xlfn.CONCAT("B",$D126)):INDIRECT("'"&amp;_xlfn.CONCAT("alpha ",E$2)&amp;"'!"&amp;_xlfn.CONCAT("AA",$D126)))</f>
        <v>19</v>
      </c>
      <c r="F44" s="136" cm="1">
        <f t="array" aca="1" ref="F44" ca="1">RANK(INDIRECT("'"&amp;_xlfn.CONCAT("alpha ",F$2)&amp;"'!"&amp;_xlfn.CONCAT(F$84,$D126)),INDIRECT("'"&amp;_xlfn.CONCAT("alpha ",F$2)&amp;"'!"&amp;_xlfn.CONCAT("B",$D126)):INDIRECT("'"&amp;_xlfn.CONCAT("alpha ",F$2)&amp;"'!"&amp;_xlfn.CONCAT("AA",$D126)))</f>
        <v>11</v>
      </c>
      <c r="G44" s="154" cm="1">
        <f t="array" aca="1" ref="G44" ca="1">RANK(INDIRECT("'"&amp;_xlfn.CONCAT("alpha ",G$2)&amp;"'!"&amp;_xlfn.CONCAT(G$84,$D126)),INDIRECT("'"&amp;_xlfn.CONCAT("alpha ",G$2)&amp;"'!"&amp;_xlfn.CONCAT("B",$D126)):INDIRECT("'"&amp;_xlfn.CONCAT("alpha ",G$2)&amp;"'!"&amp;_xlfn.CONCAT("AA",$D126)))</f>
        <v>19</v>
      </c>
      <c r="H44" s="142" cm="1">
        <f t="array" aca="1" ref="H44" ca="1">RANK(INDIRECT("'"&amp;_xlfn.CONCAT("alpha ",H$2)&amp;"'!"&amp;_xlfn.CONCAT(H$84,$D126)),INDIRECT("'"&amp;_xlfn.CONCAT("alpha ",H$2)&amp;"'!"&amp;_xlfn.CONCAT("B",$D126)):INDIRECT("'"&amp;_xlfn.CONCAT("alpha ",H$2)&amp;"'!"&amp;_xlfn.CONCAT("AA",$D126)))</f>
        <v>11</v>
      </c>
      <c r="I44" s="125" cm="1">
        <f t="array" aca="1" ref="I44" ca="1">RANK(INDIRECT("'"&amp;_xlfn.CONCAT("alpha ",I$2)&amp;"'!"&amp;_xlfn.CONCAT(I$84,$D126)),INDIRECT("'"&amp;_xlfn.CONCAT("alpha ",I$2)&amp;"'!"&amp;_xlfn.CONCAT("B",$D126)):INDIRECT("'"&amp;_xlfn.CONCAT("alpha ",I$2)&amp;"'!"&amp;_xlfn.CONCAT("AA",$D126)))</f>
        <v>19</v>
      </c>
      <c r="J44" s="125" cm="1">
        <f t="array" aca="1" ref="J44" ca="1">RANK(INDIRECT("'"&amp;_xlfn.CONCAT("alpha ",J$2)&amp;"'!"&amp;_xlfn.CONCAT(J$84,$D126)),INDIRECT("'"&amp;_xlfn.CONCAT("alpha ",J$2)&amp;"'!"&amp;_xlfn.CONCAT("B",$D126)):INDIRECT("'"&amp;_xlfn.CONCAT("alpha ",J$2)&amp;"'!"&amp;_xlfn.CONCAT("AA",$D126)))</f>
        <v>11</v>
      </c>
      <c r="K44" s="143" cm="1">
        <f t="array" aca="1" ref="K44" ca="1">RANK(INDIRECT("'"&amp;_xlfn.CONCAT("alpha ",K$2)&amp;"'!"&amp;_xlfn.CONCAT(K$84,$D126)),INDIRECT("'"&amp;_xlfn.CONCAT("alpha ",K$2)&amp;"'!"&amp;_xlfn.CONCAT("B",$D126)):INDIRECT("'"&amp;_xlfn.CONCAT("alpha ",K$2)&amp;"'!"&amp;_xlfn.CONCAT("AA",$D126)))</f>
        <v>19</v>
      </c>
      <c r="L44" s="136" cm="1">
        <f t="array" aca="1" ref="L44" ca="1">RANK(INDIRECT("'"&amp;_xlfn.CONCAT("alpha ",L$2)&amp;"'!"&amp;_xlfn.CONCAT(L$84,$D126)),INDIRECT("'"&amp;_xlfn.CONCAT("alpha ",L$2)&amp;"'!"&amp;_xlfn.CONCAT("B",$D126)):INDIRECT("'"&amp;_xlfn.CONCAT("alpha ",L$2)&amp;"'!"&amp;_xlfn.CONCAT("AA",$D126)))</f>
        <v>1</v>
      </c>
      <c r="M44" s="125" cm="1">
        <f t="array" aca="1" ref="M44" ca="1">RANK(INDIRECT("'"&amp;_xlfn.CONCAT("alpha ",M$2)&amp;"'!"&amp;_xlfn.CONCAT(M$84,$D126)),INDIRECT("'"&amp;_xlfn.CONCAT("alpha ",M$2)&amp;"'!"&amp;_xlfn.CONCAT("B",$D126)):INDIRECT("'"&amp;_xlfn.CONCAT("alpha ",M$2)&amp;"'!"&amp;_xlfn.CONCAT("AA",$D126)))</f>
        <v>1</v>
      </c>
      <c r="N44" s="125" cm="1">
        <f t="array" aca="1" ref="N44" ca="1">RANK(INDIRECT("'"&amp;_xlfn.CONCAT("alpha ",N$2)&amp;"'!"&amp;_xlfn.CONCAT(N$84,$D126)),INDIRECT("'"&amp;_xlfn.CONCAT("alpha ",N$2)&amp;"'!"&amp;_xlfn.CONCAT("B",$D126)):INDIRECT("'"&amp;_xlfn.CONCAT("alpha ",N$2)&amp;"'!"&amp;_xlfn.CONCAT("AA",$D126)))</f>
        <v>1</v>
      </c>
      <c r="O44" s="143" cm="1">
        <f t="array" aca="1" ref="O44" ca="1">RANK(INDIRECT("'"&amp;_xlfn.CONCAT("alpha ",O$2)&amp;"'!"&amp;_xlfn.CONCAT(O$84,$D126)),INDIRECT("'"&amp;_xlfn.CONCAT("alpha ",O$2)&amp;"'!"&amp;_xlfn.CONCAT("B",$D126)):INDIRECT("'"&amp;_xlfn.CONCAT("alpha ",O$2)&amp;"'!"&amp;_xlfn.CONCAT("AA",$D126)))</f>
        <v>1</v>
      </c>
      <c r="P44" s="136" cm="1">
        <f t="array" aca="1" ref="P44" ca="1">RANK(INDIRECT("'"&amp;_xlfn.CONCAT("alpha ",P$2)&amp;"'!"&amp;_xlfn.CONCAT(P$84,$D126)),INDIRECT("'"&amp;_xlfn.CONCAT("alpha ",P$2)&amp;"'!"&amp;_xlfn.CONCAT("B",$D126)):INDIRECT("'"&amp;_xlfn.CONCAT("alpha ",P$2)&amp;"'!"&amp;_xlfn.CONCAT("AA",$D126)))</f>
        <v>11</v>
      </c>
      <c r="Q44" s="125" cm="1">
        <f t="array" aca="1" ref="Q44" ca="1">RANK(INDIRECT("'"&amp;_xlfn.CONCAT("alpha ",Q$2)&amp;"'!"&amp;_xlfn.CONCAT(Q$84,$D126)),INDIRECT("'"&amp;_xlfn.CONCAT("alpha ",Q$2)&amp;"'!"&amp;_xlfn.CONCAT("B",$D126)):INDIRECT("'"&amp;_xlfn.CONCAT("alpha ",Q$2)&amp;"'!"&amp;_xlfn.CONCAT("AA",$D126)))</f>
        <v>19</v>
      </c>
      <c r="R44" s="125" cm="1">
        <f t="array" aca="1" ref="R44" ca="1">RANK(INDIRECT("'"&amp;_xlfn.CONCAT("alpha ",R$2)&amp;"'!"&amp;_xlfn.CONCAT(R$84,$D126)),INDIRECT("'"&amp;_xlfn.CONCAT("alpha ",R$2)&amp;"'!"&amp;_xlfn.CONCAT("B",$D126)):INDIRECT("'"&amp;_xlfn.CONCAT("alpha ",R$2)&amp;"'!"&amp;_xlfn.CONCAT("AA",$D126)))</f>
        <v>11</v>
      </c>
      <c r="S44" s="143" cm="1">
        <f t="array" aca="1" ref="S44" ca="1">RANK(INDIRECT("'"&amp;_xlfn.CONCAT("alpha ",S$2)&amp;"'!"&amp;_xlfn.CONCAT(S$84,$D126)),INDIRECT("'"&amp;_xlfn.CONCAT("alpha ",S$2)&amp;"'!"&amp;_xlfn.CONCAT("B",$D126)):INDIRECT("'"&amp;_xlfn.CONCAT("alpha ",S$2)&amp;"'!"&amp;_xlfn.CONCAT("AA",$D126)))</f>
        <v>19</v>
      </c>
      <c r="T44" s="136" cm="1">
        <f t="array" aca="1" ref="T44" ca="1">RANK(INDIRECT("'"&amp;_xlfn.CONCAT("alpha ",T$2)&amp;"'!"&amp;_xlfn.CONCAT(T$84,$D126)),INDIRECT("'"&amp;_xlfn.CONCAT("alpha ",T$2)&amp;"'!"&amp;_xlfn.CONCAT("B",$D126)):INDIRECT("'"&amp;_xlfn.CONCAT("alpha ",T$2)&amp;"'!"&amp;_xlfn.CONCAT("AA",$D126)))</f>
        <v>11</v>
      </c>
      <c r="U44" s="125" cm="1">
        <f t="array" aca="1" ref="U44" ca="1">RANK(INDIRECT("'"&amp;_xlfn.CONCAT("alpha ",U$2)&amp;"'!"&amp;_xlfn.CONCAT(U$84,$D126)),INDIRECT("'"&amp;_xlfn.CONCAT("alpha ",U$2)&amp;"'!"&amp;_xlfn.CONCAT("B",$D126)):INDIRECT("'"&amp;_xlfn.CONCAT("alpha ",U$2)&amp;"'!"&amp;_xlfn.CONCAT("AA",$D126)))</f>
        <v>19</v>
      </c>
      <c r="V44" s="125" cm="1">
        <f t="array" aca="1" ref="V44" ca="1">RANK(INDIRECT("'"&amp;_xlfn.CONCAT("alpha ",V$2)&amp;"'!"&amp;_xlfn.CONCAT(V$84,$D126)),INDIRECT("'"&amp;_xlfn.CONCAT("alpha ",V$2)&amp;"'!"&amp;_xlfn.CONCAT("B",$D126)):INDIRECT("'"&amp;_xlfn.CONCAT("alpha ",V$2)&amp;"'!"&amp;_xlfn.CONCAT("AA",$D126)))</f>
        <v>11</v>
      </c>
      <c r="W44" s="143" cm="1">
        <f t="array" aca="1" ref="W44" ca="1">RANK(INDIRECT("'"&amp;_xlfn.CONCAT("alpha ",W$2)&amp;"'!"&amp;_xlfn.CONCAT(W$84,$D126)),INDIRECT("'"&amp;_xlfn.CONCAT("alpha ",W$2)&amp;"'!"&amp;_xlfn.CONCAT("B",$D126)):INDIRECT("'"&amp;_xlfn.CONCAT("alpha ",W$2)&amp;"'!"&amp;_xlfn.CONCAT("AA",$D126)))</f>
        <v>19</v>
      </c>
      <c r="X44" s="136" cm="1">
        <f t="array" aca="1" ref="X44" ca="1">RANK(INDIRECT("'"&amp;_xlfn.CONCAT("alpha ",X$2)&amp;"'!"&amp;_xlfn.CONCAT(X$84,$D126)),INDIRECT("'"&amp;_xlfn.CONCAT("alpha ",X$2)&amp;"'!"&amp;_xlfn.CONCAT("B",$D126)):INDIRECT("'"&amp;_xlfn.CONCAT("alpha ",X$2)&amp;"'!"&amp;_xlfn.CONCAT("AA",$D126)))</f>
        <v>1</v>
      </c>
      <c r="Y44" s="125" cm="1">
        <f t="array" aca="1" ref="Y44" ca="1">RANK(INDIRECT("'"&amp;_xlfn.CONCAT("alpha ",Y$2)&amp;"'!"&amp;_xlfn.CONCAT(Y$84,$D126)),INDIRECT("'"&amp;_xlfn.CONCAT("alpha ",Y$2)&amp;"'!"&amp;_xlfn.CONCAT("B",$D126)):INDIRECT("'"&amp;_xlfn.CONCAT("alpha ",Y$2)&amp;"'!"&amp;_xlfn.CONCAT("AA",$D126)))</f>
        <v>1</v>
      </c>
      <c r="Z44" s="125" cm="1">
        <f t="array" aca="1" ref="Z44" ca="1">RANK(INDIRECT("'"&amp;_xlfn.CONCAT("alpha ",Z$2)&amp;"'!"&amp;_xlfn.CONCAT(Z$84,$D126)),INDIRECT("'"&amp;_xlfn.CONCAT("alpha ",Z$2)&amp;"'!"&amp;_xlfn.CONCAT("B",$D126)):INDIRECT("'"&amp;_xlfn.CONCAT("alpha ",Z$2)&amp;"'!"&amp;_xlfn.CONCAT("AA",$D126)))</f>
        <v>1</v>
      </c>
      <c r="AA44" s="143" cm="1">
        <f t="array" aca="1" ref="AA44" ca="1">RANK(INDIRECT("'"&amp;_xlfn.CONCAT("alpha ",AA$2)&amp;"'!"&amp;_xlfn.CONCAT(AA$84,$D126)),INDIRECT("'"&amp;_xlfn.CONCAT("alpha ",AA$2)&amp;"'!"&amp;_xlfn.CONCAT("B",$D126)):INDIRECT("'"&amp;_xlfn.CONCAT("alpha ",AA$2)&amp;"'!"&amp;_xlfn.CONCAT("AA",$D126)))</f>
        <v>1</v>
      </c>
      <c r="AB44" s="136" cm="1">
        <f t="array" aca="1" ref="AB44" ca="1">RANK(INDIRECT("'"&amp;_xlfn.CONCAT("alpha ",AB$2)&amp;"'!"&amp;_xlfn.CONCAT(AB$84,$D126)),INDIRECT("'"&amp;_xlfn.CONCAT("alpha ",AB$2)&amp;"'!"&amp;_xlfn.CONCAT("B",$D126)):INDIRECT("'"&amp;_xlfn.CONCAT("alpha ",AB$2)&amp;"'!"&amp;_xlfn.CONCAT("AA",$D126)))</f>
        <v>19</v>
      </c>
      <c r="AC44" s="125" cm="1">
        <f t="array" aca="1" ref="AC44" ca="1">RANK(INDIRECT("'"&amp;_xlfn.CONCAT("alpha ",AC$2)&amp;"'!"&amp;_xlfn.CONCAT(AC$84,$D126)),INDIRECT("'"&amp;_xlfn.CONCAT("alpha ",AC$2)&amp;"'!"&amp;_xlfn.CONCAT("B",$D126)):INDIRECT("'"&amp;_xlfn.CONCAT("alpha ",AC$2)&amp;"'!"&amp;_xlfn.CONCAT("AA",$D126)))</f>
        <v>11</v>
      </c>
      <c r="AD44" s="125" cm="1">
        <f t="array" aca="1" ref="AD44" ca="1">RANK(INDIRECT("'"&amp;_xlfn.CONCAT("alpha ",AD$2)&amp;"'!"&amp;_xlfn.CONCAT(AD$84,$D126)),INDIRECT("'"&amp;_xlfn.CONCAT("alpha ",AD$2)&amp;"'!"&amp;_xlfn.CONCAT("B",$D126)):INDIRECT("'"&amp;_xlfn.CONCAT("alpha ",AD$2)&amp;"'!"&amp;_xlfn.CONCAT("AA",$D126)))</f>
        <v>19</v>
      </c>
      <c r="AE44" s="143" cm="1">
        <f t="array" aca="1" ref="AE44" ca="1">RANK(INDIRECT("'"&amp;_xlfn.CONCAT("alpha ",AE$2)&amp;"'!"&amp;_xlfn.CONCAT(AE$84,$D126)),INDIRECT("'"&amp;_xlfn.CONCAT("alpha ",AE$2)&amp;"'!"&amp;_xlfn.CONCAT("B",$D126)):INDIRECT("'"&amp;_xlfn.CONCAT("alpha ",AE$2)&amp;"'!"&amp;_xlfn.CONCAT("AA",$D126)))</f>
        <v>11</v>
      </c>
      <c r="AF44" s="136" cm="1">
        <f t="array" aca="1" ref="AF44" ca="1">RANK(INDIRECT("'"&amp;_xlfn.CONCAT("alpha ",AF$2)&amp;"'!"&amp;_xlfn.CONCAT(AF$84,$D126)),INDIRECT("'"&amp;_xlfn.CONCAT("alpha ",AF$2)&amp;"'!"&amp;_xlfn.CONCAT("B",$D126)):INDIRECT("'"&amp;_xlfn.CONCAT("alpha ",AF$2)&amp;"'!"&amp;_xlfn.CONCAT("AA",$D126)))</f>
        <v>19</v>
      </c>
      <c r="AG44" s="125" cm="1">
        <f t="array" aca="1" ref="AG44" ca="1">RANK(INDIRECT("'"&amp;_xlfn.CONCAT("alpha ",AG$2)&amp;"'!"&amp;_xlfn.CONCAT(AG$84,$D126)),INDIRECT("'"&amp;_xlfn.CONCAT("alpha ",AG$2)&amp;"'!"&amp;_xlfn.CONCAT("B",$D126)):INDIRECT("'"&amp;_xlfn.CONCAT("alpha ",AG$2)&amp;"'!"&amp;_xlfn.CONCAT("AA",$D126)))</f>
        <v>11</v>
      </c>
      <c r="AH44" s="125" cm="1">
        <f t="array" aca="1" ref="AH44" ca="1">RANK(INDIRECT("'"&amp;_xlfn.CONCAT("alpha ",AH$2)&amp;"'!"&amp;_xlfn.CONCAT(AH$84,$D126)),INDIRECT("'"&amp;_xlfn.CONCAT("alpha ",AH$2)&amp;"'!"&amp;_xlfn.CONCAT("B",$D126)):INDIRECT("'"&amp;_xlfn.CONCAT("alpha ",AH$2)&amp;"'!"&amp;_xlfn.CONCAT("AA",$D126)))</f>
        <v>19</v>
      </c>
      <c r="AI44" s="143" cm="1">
        <f t="array" aca="1" ref="AI44" ca="1">RANK(INDIRECT("'"&amp;_xlfn.CONCAT("alpha ",AI$2)&amp;"'!"&amp;_xlfn.CONCAT(AI$84,$D126)),INDIRECT("'"&amp;_xlfn.CONCAT("alpha ",AI$2)&amp;"'!"&amp;_xlfn.CONCAT("B",$D126)):INDIRECT("'"&amp;_xlfn.CONCAT("alpha ",AI$2)&amp;"'!"&amp;_xlfn.CONCAT("AA",$D126)))</f>
        <v>11</v>
      </c>
      <c r="AJ44" s="136" cm="1">
        <f t="array" aca="1" ref="AJ44" ca="1">RANK(INDIRECT("'"&amp;_xlfn.CONCAT("alpha ",AJ$2)&amp;"'!"&amp;_xlfn.CONCAT(AJ$84,$D126)),INDIRECT("'"&amp;_xlfn.CONCAT("alpha ",AJ$2)&amp;"'!"&amp;_xlfn.CONCAT("B",$D126)):INDIRECT("'"&amp;_xlfn.CONCAT("alpha ",AJ$2)&amp;"'!"&amp;_xlfn.CONCAT("AA",$D126)))</f>
        <v>5</v>
      </c>
      <c r="AK44" s="125" cm="1">
        <f t="array" aca="1" ref="AK44" ca="1">RANK(INDIRECT("'"&amp;_xlfn.CONCAT("alpha ",AK$2)&amp;"'!"&amp;_xlfn.CONCAT(AK$84,$D126)),INDIRECT("'"&amp;_xlfn.CONCAT("alpha ",AK$2)&amp;"'!"&amp;_xlfn.CONCAT("B",$D126)):INDIRECT("'"&amp;_xlfn.CONCAT("alpha ",AK$2)&amp;"'!"&amp;_xlfn.CONCAT("AA",$D126)))</f>
        <v>5</v>
      </c>
      <c r="AL44" s="125" cm="1">
        <f t="array" aca="1" ref="AL44" ca="1">RANK(INDIRECT("'"&amp;_xlfn.CONCAT("alpha ",AL$2)&amp;"'!"&amp;_xlfn.CONCAT(AL$84,$D126)),INDIRECT("'"&amp;_xlfn.CONCAT("alpha ",AL$2)&amp;"'!"&amp;_xlfn.CONCAT("B",$D126)):INDIRECT("'"&amp;_xlfn.CONCAT("alpha ",AL$2)&amp;"'!"&amp;_xlfn.CONCAT("AA",$D126)))</f>
        <v>5</v>
      </c>
      <c r="AM44" s="143" cm="1">
        <f t="array" aca="1" ref="AM44" ca="1">RANK(INDIRECT("'"&amp;_xlfn.CONCAT("alpha ",AM$2)&amp;"'!"&amp;_xlfn.CONCAT(AM$84,$D126)),INDIRECT("'"&amp;_xlfn.CONCAT("alpha ",AM$2)&amp;"'!"&amp;_xlfn.CONCAT("B",$D126)):INDIRECT("'"&amp;_xlfn.CONCAT("alpha ",AM$2)&amp;"'!"&amp;_xlfn.CONCAT("AA",$D126)))</f>
        <v>5</v>
      </c>
      <c r="AN44" s="136" cm="1">
        <f t="array" aca="1" ref="AN44" ca="1">RANK(INDIRECT("'"&amp;_xlfn.CONCAT("alpha ",AN$2)&amp;"'!"&amp;_xlfn.CONCAT(AN$84,$D126)),INDIRECT("'"&amp;_xlfn.CONCAT("alpha ",AN$2)&amp;"'!"&amp;_xlfn.CONCAT("B",$D126)):INDIRECT("'"&amp;_xlfn.CONCAT("alpha ",AN$2)&amp;"'!"&amp;_xlfn.CONCAT("AA",$D126)))</f>
        <v>11</v>
      </c>
      <c r="AO44" s="125" cm="1">
        <f t="array" aca="1" ref="AO44" ca="1">RANK(INDIRECT("'"&amp;_xlfn.CONCAT("alpha ",AO$2)&amp;"'!"&amp;_xlfn.CONCAT(AO$84,$D126)),INDIRECT("'"&amp;_xlfn.CONCAT("alpha ",AO$2)&amp;"'!"&amp;_xlfn.CONCAT("B",$D126)):INDIRECT("'"&amp;_xlfn.CONCAT("alpha ",AO$2)&amp;"'!"&amp;_xlfn.CONCAT("AA",$D126)))</f>
        <v>19</v>
      </c>
      <c r="AP44" s="125" cm="1">
        <f t="array" aca="1" ref="AP44" ca="1">RANK(INDIRECT("'"&amp;_xlfn.CONCAT("alpha ",AP$2)&amp;"'!"&amp;_xlfn.CONCAT(AP$84,$D126)),INDIRECT("'"&amp;_xlfn.CONCAT("alpha ",AP$2)&amp;"'!"&amp;_xlfn.CONCAT("B",$D126)):INDIRECT("'"&amp;_xlfn.CONCAT("alpha ",AP$2)&amp;"'!"&amp;_xlfn.CONCAT("AA",$D126)))</f>
        <v>11</v>
      </c>
      <c r="AQ44" s="143" cm="1">
        <f t="array" aca="1" ref="AQ44" ca="1">RANK(INDIRECT("'"&amp;_xlfn.CONCAT("alpha ",AQ$2)&amp;"'!"&amp;_xlfn.CONCAT(AQ$84,$D126)),INDIRECT("'"&amp;_xlfn.CONCAT("alpha ",AQ$2)&amp;"'!"&amp;_xlfn.CONCAT("B",$D126)):INDIRECT("'"&amp;_xlfn.CONCAT("alpha ",AQ$2)&amp;"'!"&amp;_xlfn.CONCAT("AA",$D126)))</f>
        <v>19</v>
      </c>
      <c r="AR44" s="136" cm="1">
        <f t="array" aca="1" ref="AR44" ca="1">RANK(INDIRECT("'"&amp;_xlfn.CONCAT("alpha ",AR$2)&amp;"'!"&amp;_xlfn.CONCAT(AR$84,$D126)),INDIRECT("'"&amp;_xlfn.CONCAT("alpha ",AR$2)&amp;"'!"&amp;_xlfn.CONCAT("B",$D126)):INDIRECT("'"&amp;_xlfn.CONCAT("alpha ",AR$2)&amp;"'!"&amp;_xlfn.CONCAT("AA",$D126)))</f>
        <v>11</v>
      </c>
      <c r="AS44" s="125" cm="1">
        <f t="array" aca="1" ref="AS44" ca="1">RANK(INDIRECT("'"&amp;_xlfn.CONCAT("alpha ",AS$2)&amp;"'!"&amp;_xlfn.CONCAT(AS$84,$D126)),INDIRECT("'"&amp;_xlfn.CONCAT("alpha ",AS$2)&amp;"'!"&amp;_xlfn.CONCAT("B",$D126)):INDIRECT("'"&amp;_xlfn.CONCAT("alpha ",AS$2)&amp;"'!"&amp;_xlfn.CONCAT("AA",$D126)))</f>
        <v>19</v>
      </c>
      <c r="AT44" s="125" cm="1">
        <f t="array" aca="1" ref="AT44" ca="1">RANK(INDIRECT("'"&amp;_xlfn.CONCAT("alpha ",AT$2)&amp;"'!"&amp;_xlfn.CONCAT(AT$84,$D126)),INDIRECT("'"&amp;_xlfn.CONCAT("alpha ",AT$2)&amp;"'!"&amp;_xlfn.CONCAT("B",$D126)):INDIRECT("'"&amp;_xlfn.CONCAT("alpha ",AT$2)&amp;"'!"&amp;_xlfn.CONCAT("AA",$D126)))</f>
        <v>11</v>
      </c>
      <c r="AU44" s="143" cm="1">
        <f t="array" aca="1" ref="AU44" ca="1">RANK(INDIRECT("'"&amp;_xlfn.CONCAT("alpha ",AU$2)&amp;"'!"&amp;_xlfn.CONCAT(AU$84,$D126)),INDIRECT("'"&amp;_xlfn.CONCAT("alpha ",AU$2)&amp;"'!"&amp;_xlfn.CONCAT("B",$D126)):INDIRECT("'"&amp;_xlfn.CONCAT("alpha ",AU$2)&amp;"'!"&amp;_xlfn.CONCAT("AA",$D126)))</f>
        <v>19</v>
      </c>
      <c r="AV44" s="136" cm="1">
        <f t="array" aca="1" ref="AV44" ca="1">RANK(INDIRECT("'"&amp;_xlfn.CONCAT("alpha ",AV$2)&amp;"'!"&amp;_xlfn.CONCAT(AV$84,$D126)),INDIRECT("'"&amp;_xlfn.CONCAT("alpha ",AV$2)&amp;"'!"&amp;_xlfn.CONCAT("B",$D126)):INDIRECT("'"&amp;_xlfn.CONCAT("alpha ",AV$2)&amp;"'!"&amp;_xlfn.CONCAT("AA",$D126)))</f>
        <v>1</v>
      </c>
      <c r="AW44" s="125" cm="1">
        <f t="array" aca="1" ref="AW44" ca="1">RANK(INDIRECT("'"&amp;_xlfn.CONCAT("alpha ",AW$2)&amp;"'!"&amp;_xlfn.CONCAT(AW$84,$D126)),INDIRECT("'"&amp;_xlfn.CONCAT("alpha ",AW$2)&amp;"'!"&amp;_xlfn.CONCAT("B",$D126)):INDIRECT("'"&amp;_xlfn.CONCAT("alpha ",AW$2)&amp;"'!"&amp;_xlfn.CONCAT("AA",$D126)))</f>
        <v>1</v>
      </c>
      <c r="AX44" s="125" cm="1">
        <f t="array" aca="1" ref="AX44" ca="1">RANK(INDIRECT("'"&amp;_xlfn.CONCAT("alpha ",AX$2)&amp;"'!"&amp;_xlfn.CONCAT(AX$84,$D126)),INDIRECT("'"&amp;_xlfn.CONCAT("alpha ",AX$2)&amp;"'!"&amp;_xlfn.CONCAT("B",$D126)):INDIRECT("'"&amp;_xlfn.CONCAT("alpha ",AX$2)&amp;"'!"&amp;_xlfn.CONCAT("AA",$D126)))</f>
        <v>1</v>
      </c>
      <c r="AY44" s="143" cm="1">
        <f t="array" aca="1" ref="AY44" ca="1">RANK(INDIRECT("'"&amp;_xlfn.CONCAT("alpha ",AY$2)&amp;"'!"&amp;_xlfn.CONCAT(AY$84,$D126)),INDIRECT("'"&amp;_xlfn.CONCAT("alpha ",AY$2)&amp;"'!"&amp;_xlfn.CONCAT("B",$D126)):INDIRECT("'"&amp;_xlfn.CONCAT("alpha ",AY$2)&amp;"'!"&amp;_xlfn.CONCAT("AA",$D126)))</f>
        <v>1</v>
      </c>
      <c r="AZ44" s="136" cm="1">
        <f t="array" aca="1" ref="AZ44" ca="1">RANK(INDIRECT("'"&amp;_xlfn.CONCAT("alpha ",AZ$2)&amp;"'!"&amp;_xlfn.CONCAT(AZ$84,$D126)),INDIRECT("'"&amp;_xlfn.CONCAT("alpha ",AZ$2)&amp;"'!"&amp;_xlfn.CONCAT("B",$D126)):INDIRECT("'"&amp;_xlfn.CONCAT("alpha ",AZ$2)&amp;"'!"&amp;_xlfn.CONCAT("AA",$D126)))</f>
        <v>11</v>
      </c>
      <c r="BA44" s="125" cm="1">
        <f t="array" aca="1" ref="BA44" ca="1">RANK(INDIRECT("'"&amp;_xlfn.CONCAT("alpha ",BA$2)&amp;"'!"&amp;_xlfn.CONCAT(BA$84,$D126)),INDIRECT("'"&amp;_xlfn.CONCAT("alpha ",BA$2)&amp;"'!"&amp;_xlfn.CONCAT("B",$D126)):INDIRECT("'"&amp;_xlfn.CONCAT("alpha ",BA$2)&amp;"'!"&amp;_xlfn.CONCAT("AA",$D126)))</f>
        <v>19</v>
      </c>
      <c r="BB44" s="125" cm="1">
        <f t="array" aca="1" ref="BB44" ca="1">RANK(INDIRECT("'"&amp;_xlfn.CONCAT("alpha ",BB$2)&amp;"'!"&amp;_xlfn.CONCAT(BB$84,$D126)),INDIRECT("'"&amp;_xlfn.CONCAT("alpha ",BB$2)&amp;"'!"&amp;_xlfn.CONCAT("B",$D126)):INDIRECT("'"&amp;_xlfn.CONCAT("alpha ",BB$2)&amp;"'!"&amp;_xlfn.CONCAT("AA",$D126)))</f>
        <v>11</v>
      </c>
      <c r="BC44" s="143" cm="1">
        <f t="array" aca="1" ref="BC44" ca="1">RANK(INDIRECT("'"&amp;_xlfn.CONCAT("alpha ",BC$2)&amp;"'!"&amp;_xlfn.CONCAT(BC$84,$D126)),INDIRECT("'"&amp;_xlfn.CONCAT("alpha ",BC$2)&amp;"'!"&amp;_xlfn.CONCAT("B",$D126)):INDIRECT("'"&amp;_xlfn.CONCAT("alpha ",BC$2)&amp;"'!"&amp;_xlfn.CONCAT("AA",$D126)))</f>
        <v>19</v>
      </c>
      <c r="BD44" s="136" cm="1">
        <f t="array" aca="1" ref="BD44" ca="1">RANK(INDIRECT("'"&amp;_xlfn.CONCAT("alpha ",BD$2)&amp;"'!"&amp;_xlfn.CONCAT(BD$84,$D126)),INDIRECT("'"&amp;_xlfn.CONCAT("alpha ",BD$2)&amp;"'!"&amp;_xlfn.CONCAT("B",$D126)):INDIRECT("'"&amp;_xlfn.CONCAT("alpha ",BD$2)&amp;"'!"&amp;_xlfn.CONCAT("AA",$D126)))</f>
        <v>11</v>
      </c>
      <c r="BE44" s="125" cm="1">
        <f t="array" aca="1" ref="BE44" ca="1">RANK(INDIRECT("'"&amp;_xlfn.CONCAT("alpha ",BE$2)&amp;"'!"&amp;_xlfn.CONCAT(BE$84,$D126)),INDIRECT("'"&amp;_xlfn.CONCAT("alpha ",BE$2)&amp;"'!"&amp;_xlfn.CONCAT("B",$D126)):INDIRECT("'"&amp;_xlfn.CONCAT("alpha ",BE$2)&amp;"'!"&amp;_xlfn.CONCAT("AA",$D126)))</f>
        <v>19</v>
      </c>
      <c r="BF44" s="125" cm="1">
        <f t="array" aca="1" ref="BF44" ca="1">RANK(INDIRECT("'"&amp;_xlfn.CONCAT("alpha ",BF$2)&amp;"'!"&amp;_xlfn.CONCAT(BF$84,$D126)),INDIRECT("'"&amp;_xlfn.CONCAT("alpha ",BF$2)&amp;"'!"&amp;_xlfn.CONCAT("B",$D126)):INDIRECT("'"&amp;_xlfn.CONCAT("alpha ",BF$2)&amp;"'!"&amp;_xlfn.CONCAT("AA",$D126)))</f>
        <v>11</v>
      </c>
      <c r="BG44" s="143" cm="1">
        <f t="array" aca="1" ref="BG44" ca="1">RANK(INDIRECT("'"&amp;_xlfn.CONCAT("alpha ",BG$2)&amp;"'!"&amp;_xlfn.CONCAT(BG$84,$D126)),INDIRECT("'"&amp;_xlfn.CONCAT("alpha ",BG$2)&amp;"'!"&amp;_xlfn.CONCAT("B",$D126)):INDIRECT("'"&amp;_xlfn.CONCAT("alpha ",BG$2)&amp;"'!"&amp;_xlfn.CONCAT("AA",$D126)))</f>
        <v>19</v>
      </c>
      <c r="BH44" s="136" cm="1">
        <f t="array" aca="1" ref="BH44" ca="1">RANK(INDIRECT("'"&amp;_xlfn.CONCAT("alpha ",BH$2)&amp;"'!"&amp;_xlfn.CONCAT(BH$84,$D126)),INDIRECT("'"&amp;_xlfn.CONCAT("alpha ",BH$2)&amp;"'!"&amp;_xlfn.CONCAT("B",$D126)):INDIRECT("'"&amp;_xlfn.CONCAT("alpha ",BH$2)&amp;"'!"&amp;_xlfn.CONCAT("AA",$D126)))</f>
        <v>1</v>
      </c>
      <c r="BI44" s="125" cm="1">
        <f t="array" aca="1" ref="BI44" ca="1">RANK(INDIRECT("'"&amp;_xlfn.CONCAT("alpha ",BI$2)&amp;"'!"&amp;_xlfn.CONCAT(BI$84,$D126)),INDIRECT("'"&amp;_xlfn.CONCAT("alpha ",BI$2)&amp;"'!"&amp;_xlfn.CONCAT("B",$D126)):INDIRECT("'"&amp;_xlfn.CONCAT("alpha ",BI$2)&amp;"'!"&amp;_xlfn.CONCAT("AA",$D126)))</f>
        <v>1</v>
      </c>
      <c r="BJ44" s="125" cm="1">
        <f t="array" aca="1" ref="BJ44" ca="1">RANK(INDIRECT("'"&amp;_xlfn.CONCAT("alpha ",BJ$2)&amp;"'!"&amp;_xlfn.CONCAT(BJ$84,$D126)),INDIRECT("'"&amp;_xlfn.CONCAT("alpha ",BJ$2)&amp;"'!"&amp;_xlfn.CONCAT("B",$D126)):INDIRECT("'"&amp;_xlfn.CONCAT("alpha ",BJ$2)&amp;"'!"&amp;_xlfn.CONCAT("AA",$D126)))</f>
        <v>1</v>
      </c>
      <c r="BK44" s="143" cm="1">
        <f t="array" aca="1" ref="BK44" ca="1">RANK(INDIRECT("'"&amp;_xlfn.CONCAT("alpha ",BK$2)&amp;"'!"&amp;_xlfn.CONCAT(BK$84,$D126)),INDIRECT("'"&amp;_xlfn.CONCAT("alpha ",BK$2)&amp;"'!"&amp;_xlfn.CONCAT("B",$D126)):INDIRECT("'"&amp;_xlfn.CONCAT("alpha ",BK$2)&amp;"'!"&amp;_xlfn.CONCAT("AA",$D126)))</f>
        <v>1</v>
      </c>
      <c r="BL44" s="136" cm="1">
        <f t="array" aca="1" ref="BL44" ca="1">RANK(INDIRECT("'"&amp;_xlfn.CONCAT("alpha ",BL$2)&amp;"'!"&amp;_xlfn.CONCAT(BL$84,$D126)),INDIRECT("'"&amp;_xlfn.CONCAT("alpha ",BL$2)&amp;"'!"&amp;_xlfn.CONCAT("B",$D126)):INDIRECT("'"&amp;_xlfn.CONCAT("alpha ",BL$2)&amp;"'!"&amp;_xlfn.CONCAT("AA",$D126)))</f>
        <v>19</v>
      </c>
      <c r="BM44" s="125" cm="1">
        <f t="array" aca="1" ref="BM44" ca="1">RANK(INDIRECT("'"&amp;_xlfn.CONCAT("alpha ",BM$2)&amp;"'!"&amp;_xlfn.CONCAT(BM$84,$D126)),INDIRECT("'"&amp;_xlfn.CONCAT("alpha ",BM$2)&amp;"'!"&amp;_xlfn.CONCAT("B",$D126)):INDIRECT("'"&amp;_xlfn.CONCAT("alpha ",BM$2)&amp;"'!"&amp;_xlfn.CONCAT("AA",$D126)))</f>
        <v>11</v>
      </c>
      <c r="BN44" s="125" cm="1">
        <f t="array" aca="1" ref="BN44" ca="1">RANK(INDIRECT("'"&amp;_xlfn.CONCAT("alpha ",BN$2)&amp;"'!"&amp;_xlfn.CONCAT(BN$84,$D126)),INDIRECT("'"&amp;_xlfn.CONCAT("alpha ",BN$2)&amp;"'!"&amp;_xlfn.CONCAT("B",$D126)):INDIRECT("'"&amp;_xlfn.CONCAT("alpha ",BN$2)&amp;"'!"&amp;_xlfn.CONCAT("AA",$D126)))</f>
        <v>19</v>
      </c>
      <c r="BO44" s="143" cm="1">
        <f t="array" aca="1" ref="BO44" ca="1">RANK(INDIRECT("'"&amp;_xlfn.CONCAT("alpha ",BO$2)&amp;"'!"&amp;_xlfn.CONCAT(BO$84,$D126)),INDIRECT("'"&amp;_xlfn.CONCAT("alpha ",BO$2)&amp;"'!"&amp;_xlfn.CONCAT("B",$D126)):INDIRECT("'"&amp;_xlfn.CONCAT("alpha ",BO$2)&amp;"'!"&amp;_xlfn.CONCAT("AA",$D126)))</f>
        <v>11</v>
      </c>
      <c r="BP44" s="136" cm="1">
        <f t="array" aca="1" ref="BP44" ca="1">RANK(INDIRECT("'"&amp;_xlfn.CONCAT("alpha ",BP$2)&amp;"'!"&amp;_xlfn.CONCAT(BP$84,$D126)),INDIRECT("'"&amp;_xlfn.CONCAT("alpha ",BP$2)&amp;"'!"&amp;_xlfn.CONCAT("B",$D126)):INDIRECT("'"&amp;_xlfn.CONCAT("alpha ",BP$2)&amp;"'!"&amp;_xlfn.CONCAT("AA",$D126)))</f>
        <v>19</v>
      </c>
      <c r="BQ44" s="125" cm="1">
        <f t="array" aca="1" ref="BQ44" ca="1">RANK(INDIRECT("'"&amp;_xlfn.CONCAT("alpha ",BQ$2)&amp;"'!"&amp;_xlfn.CONCAT(BQ$84,$D126)),INDIRECT("'"&amp;_xlfn.CONCAT("alpha ",BQ$2)&amp;"'!"&amp;_xlfn.CONCAT("B",$D126)):INDIRECT("'"&amp;_xlfn.CONCAT("alpha ",BQ$2)&amp;"'!"&amp;_xlfn.CONCAT("AA",$D126)))</f>
        <v>11</v>
      </c>
      <c r="BR44" s="125" cm="1">
        <f t="array" aca="1" ref="BR44" ca="1">RANK(INDIRECT("'"&amp;_xlfn.CONCAT("alpha ",BR$2)&amp;"'!"&amp;_xlfn.CONCAT(BR$84,$D126)),INDIRECT("'"&amp;_xlfn.CONCAT("alpha ",BR$2)&amp;"'!"&amp;_xlfn.CONCAT("B",$D126)):INDIRECT("'"&amp;_xlfn.CONCAT("alpha ",BR$2)&amp;"'!"&amp;_xlfn.CONCAT("AA",$D126)))</f>
        <v>19</v>
      </c>
      <c r="BS44" s="143" cm="1">
        <f t="array" aca="1" ref="BS44" ca="1">RANK(INDIRECT("'"&amp;_xlfn.CONCAT("alpha ",BS$2)&amp;"'!"&amp;_xlfn.CONCAT(BS$84,$D126)),INDIRECT("'"&amp;_xlfn.CONCAT("alpha ",BS$2)&amp;"'!"&amp;_xlfn.CONCAT("B",$D126)):INDIRECT("'"&amp;_xlfn.CONCAT("alpha ",BS$2)&amp;"'!"&amp;_xlfn.CONCAT("AA",$D126)))</f>
        <v>11</v>
      </c>
      <c r="BT44" s="136" cm="1">
        <f t="array" aca="1" ref="BT44" ca="1">RANK(INDIRECT("'"&amp;_xlfn.CONCAT("alpha ",BT$2)&amp;"'!"&amp;_xlfn.CONCAT(BT$84,$D126)),INDIRECT("'"&amp;_xlfn.CONCAT("alpha ",BT$2)&amp;"'!"&amp;_xlfn.CONCAT("B",$D126)):INDIRECT("'"&amp;_xlfn.CONCAT("alpha ",BT$2)&amp;"'!"&amp;_xlfn.CONCAT("AA",$D126)))</f>
        <v>5</v>
      </c>
      <c r="BU44" s="125" cm="1">
        <f t="array" aca="1" ref="BU44" ca="1">RANK(INDIRECT("'"&amp;_xlfn.CONCAT("alpha ",BU$2)&amp;"'!"&amp;_xlfn.CONCAT(BU$84,$D126)),INDIRECT("'"&amp;_xlfn.CONCAT("alpha ",BU$2)&amp;"'!"&amp;_xlfn.CONCAT("B",$D126)):INDIRECT("'"&amp;_xlfn.CONCAT("alpha ",BU$2)&amp;"'!"&amp;_xlfn.CONCAT("AA",$D126)))</f>
        <v>5</v>
      </c>
      <c r="BV44" s="125" cm="1">
        <f t="array" aca="1" ref="BV44" ca="1">RANK(INDIRECT("'"&amp;_xlfn.CONCAT("alpha ",BV$2)&amp;"'!"&amp;_xlfn.CONCAT(BV$84,$D126)),INDIRECT("'"&amp;_xlfn.CONCAT("alpha ",BV$2)&amp;"'!"&amp;_xlfn.CONCAT("B",$D126)):INDIRECT("'"&amp;_xlfn.CONCAT("alpha ",BV$2)&amp;"'!"&amp;_xlfn.CONCAT("AA",$D126)))</f>
        <v>5</v>
      </c>
      <c r="BW44" s="143" cm="1">
        <f t="array" aca="1" ref="BW44" ca="1">RANK(INDIRECT("'"&amp;_xlfn.CONCAT("alpha ",BW$2)&amp;"'!"&amp;_xlfn.CONCAT(BW$84,$D126)),INDIRECT("'"&amp;_xlfn.CONCAT("alpha ",BW$2)&amp;"'!"&amp;_xlfn.CONCAT("B",$D126)):INDIRECT("'"&amp;_xlfn.CONCAT("alpha ",BW$2)&amp;"'!"&amp;_xlfn.CONCAT("AA",$D126)))</f>
        <v>5</v>
      </c>
      <c r="BX44" s="136" cm="1">
        <f t="array" aca="1" ref="BX44" ca="1">RANK(INDIRECT("'"&amp;_xlfn.CONCAT("alpha ",BX$2)&amp;"'!"&amp;_xlfn.CONCAT(BX$84,$D126)),INDIRECT("'"&amp;_xlfn.CONCAT("alpha ",BX$2)&amp;"'!"&amp;_xlfn.CONCAT("B",$D126)):INDIRECT("'"&amp;_xlfn.CONCAT("alpha ",BX$2)&amp;"'!"&amp;_xlfn.CONCAT("AA",$D126)))</f>
        <v>19</v>
      </c>
      <c r="BY44" s="125" cm="1">
        <f t="array" aca="1" ref="BY44" ca="1">RANK(INDIRECT("'"&amp;_xlfn.CONCAT("alpha ",BY$2)&amp;"'!"&amp;_xlfn.CONCAT(BY$84,$D126)),INDIRECT("'"&amp;_xlfn.CONCAT("alpha ",BY$2)&amp;"'!"&amp;_xlfn.CONCAT("B",$D126)):INDIRECT("'"&amp;_xlfn.CONCAT("alpha ",BY$2)&amp;"'!"&amp;_xlfn.CONCAT("AA",$D126)))</f>
        <v>11</v>
      </c>
      <c r="BZ44" s="125" cm="1">
        <f t="array" aca="1" ref="BZ44" ca="1">RANK(INDIRECT("'"&amp;_xlfn.CONCAT("alpha ",BZ$2)&amp;"'!"&amp;_xlfn.CONCAT(BZ$84,$D126)),INDIRECT("'"&amp;_xlfn.CONCAT("alpha ",BZ$2)&amp;"'!"&amp;_xlfn.CONCAT("B",$D126)):INDIRECT("'"&amp;_xlfn.CONCAT("alpha ",BZ$2)&amp;"'!"&amp;_xlfn.CONCAT("AA",$D126)))</f>
        <v>19</v>
      </c>
      <c r="CA44" s="143" cm="1">
        <f t="array" aca="1" ref="CA44" ca="1">RANK(INDIRECT("'"&amp;_xlfn.CONCAT("alpha ",CA$2)&amp;"'!"&amp;_xlfn.CONCAT(CA$84,$D126)),INDIRECT("'"&amp;_xlfn.CONCAT("alpha ",CA$2)&amp;"'!"&amp;_xlfn.CONCAT("B",$D126)):INDIRECT("'"&amp;_xlfn.CONCAT("alpha ",CA$2)&amp;"'!"&amp;_xlfn.CONCAT("AA",$D126)))</f>
        <v>11</v>
      </c>
      <c r="CB44" s="136" cm="1">
        <f t="array" aca="1" ref="CB44" ca="1">RANK(INDIRECT("'"&amp;_xlfn.CONCAT("alpha ",CB$2)&amp;"'!"&amp;_xlfn.CONCAT(CB$84,$D126)),INDIRECT("'"&amp;_xlfn.CONCAT("alpha ",CB$2)&amp;"'!"&amp;_xlfn.CONCAT("B",$D126)):INDIRECT("'"&amp;_xlfn.CONCAT("alpha ",CB$2)&amp;"'!"&amp;_xlfn.CONCAT("AA",$D126)))</f>
        <v>19</v>
      </c>
      <c r="CC44" s="125" cm="1">
        <f t="array" aca="1" ref="CC44" ca="1">RANK(INDIRECT("'"&amp;_xlfn.CONCAT("alpha ",CC$2)&amp;"'!"&amp;_xlfn.CONCAT(CC$84,$D126)),INDIRECT("'"&amp;_xlfn.CONCAT("alpha ",CC$2)&amp;"'!"&amp;_xlfn.CONCAT("B",$D126)):INDIRECT("'"&amp;_xlfn.CONCAT("alpha ",CC$2)&amp;"'!"&amp;_xlfn.CONCAT("AA",$D126)))</f>
        <v>11</v>
      </c>
      <c r="CD44" s="125" cm="1">
        <f t="array" aca="1" ref="CD44" ca="1">RANK(INDIRECT("'"&amp;_xlfn.CONCAT("alpha ",CD$2)&amp;"'!"&amp;_xlfn.CONCAT(CD$84,$D126)),INDIRECT("'"&amp;_xlfn.CONCAT("alpha ",CD$2)&amp;"'!"&amp;_xlfn.CONCAT("B",$D126)):INDIRECT("'"&amp;_xlfn.CONCAT("alpha ",CD$2)&amp;"'!"&amp;_xlfn.CONCAT("AA",$D126)))</f>
        <v>19</v>
      </c>
      <c r="CE44" s="143" cm="1">
        <f t="array" aca="1" ref="CE44" ca="1">RANK(INDIRECT("'"&amp;_xlfn.CONCAT("alpha ",CE$2)&amp;"'!"&amp;_xlfn.CONCAT(CE$84,$D126)),INDIRECT("'"&amp;_xlfn.CONCAT("alpha ",CE$2)&amp;"'!"&amp;_xlfn.CONCAT("B",$D126)):INDIRECT("'"&amp;_xlfn.CONCAT("alpha ",CE$2)&amp;"'!"&amp;_xlfn.CONCAT("AA",$D126)))</f>
        <v>11</v>
      </c>
      <c r="CF44" s="136" cm="1">
        <f t="array" aca="1" ref="CF44" ca="1">RANK(INDIRECT("'"&amp;_xlfn.CONCAT("alpha ",CF$2)&amp;"'!"&amp;_xlfn.CONCAT(CF$84,$D126)),INDIRECT("'"&amp;_xlfn.CONCAT("alpha ",CF$2)&amp;"'!"&amp;_xlfn.CONCAT("B",$D126)):INDIRECT("'"&amp;_xlfn.CONCAT("alpha ",CF$2)&amp;"'!"&amp;_xlfn.CONCAT("AA",$D126)))</f>
        <v>5</v>
      </c>
      <c r="CG44" s="125" cm="1">
        <f t="array" aca="1" ref="CG44" ca="1">RANK(INDIRECT("'"&amp;_xlfn.CONCAT("alpha ",CG$2)&amp;"'!"&amp;_xlfn.CONCAT(CG$84,$D126)),INDIRECT("'"&amp;_xlfn.CONCAT("alpha ",CG$2)&amp;"'!"&amp;_xlfn.CONCAT("B",$D126)):INDIRECT("'"&amp;_xlfn.CONCAT("alpha ",CG$2)&amp;"'!"&amp;_xlfn.CONCAT("AA",$D126)))</f>
        <v>5</v>
      </c>
      <c r="CH44" s="125" cm="1">
        <f t="array" aca="1" ref="CH44" ca="1">RANK(INDIRECT("'"&amp;_xlfn.CONCAT("alpha ",CH$2)&amp;"'!"&amp;_xlfn.CONCAT(CH$84,$D126)),INDIRECT("'"&amp;_xlfn.CONCAT("alpha ",CH$2)&amp;"'!"&amp;_xlfn.CONCAT("B",$D126)):INDIRECT("'"&amp;_xlfn.CONCAT("alpha ",CH$2)&amp;"'!"&amp;_xlfn.CONCAT("AA",$D126)))</f>
        <v>5</v>
      </c>
      <c r="CI44" s="143" cm="1">
        <f t="array" aca="1" ref="CI44" ca="1">RANK(INDIRECT("'"&amp;_xlfn.CONCAT("alpha ",CI$2)&amp;"'!"&amp;_xlfn.CONCAT(CI$84,$D126)),INDIRECT("'"&amp;_xlfn.CONCAT("alpha ",CI$2)&amp;"'!"&amp;_xlfn.CONCAT("B",$D126)):INDIRECT("'"&amp;_xlfn.CONCAT("alpha ",CI$2)&amp;"'!"&amp;_xlfn.CONCAT("AA",$D126)))</f>
        <v>5</v>
      </c>
      <c r="CJ44" s="136" cm="1">
        <f t="array" aca="1" ref="CJ44" ca="1">RANK(INDIRECT("'"&amp;_xlfn.CONCAT("alpha ",CJ$2)&amp;"'!"&amp;_xlfn.CONCAT(CJ$84,$D126)),INDIRECT("'"&amp;_xlfn.CONCAT("alpha ",CJ$2)&amp;"'!"&amp;_xlfn.CONCAT("B",$D126)):INDIRECT("'"&amp;_xlfn.CONCAT("alpha ",CJ$2)&amp;"'!"&amp;_xlfn.CONCAT("AA",$D126)))</f>
        <v>19</v>
      </c>
      <c r="CK44" s="125" cm="1">
        <f t="array" aca="1" ref="CK44" ca="1">RANK(INDIRECT("'"&amp;_xlfn.CONCAT("alpha ",CK$2)&amp;"'!"&amp;_xlfn.CONCAT(CK$84,$D126)),INDIRECT("'"&amp;_xlfn.CONCAT("alpha ",CK$2)&amp;"'!"&amp;_xlfn.CONCAT("B",$D126)):INDIRECT("'"&amp;_xlfn.CONCAT("alpha ",CK$2)&amp;"'!"&amp;_xlfn.CONCAT("AA",$D126)))</f>
        <v>11</v>
      </c>
      <c r="CL44" s="125" cm="1">
        <f t="array" aca="1" ref="CL44" ca="1">RANK(INDIRECT("'"&amp;_xlfn.CONCAT("alpha ",CL$2)&amp;"'!"&amp;_xlfn.CONCAT(CL$84,$D126)),INDIRECT("'"&amp;_xlfn.CONCAT("alpha ",CL$2)&amp;"'!"&amp;_xlfn.CONCAT("B",$D126)):INDIRECT("'"&amp;_xlfn.CONCAT("alpha ",CL$2)&amp;"'!"&amp;_xlfn.CONCAT("AA",$D126)))</f>
        <v>19</v>
      </c>
      <c r="CM44" s="143" cm="1">
        <f t="array" aca="1" ref="CM44" ca="1">RANK(INDIRECT("'"&amp;_xlfn.CONCAT("alpha ",CM$2)&amp;"'!"&amp;_xlfn.CONCAT(CM$84,$D126)),INDIRECT("'"&amp;_xlfn.CONCAT("alpha ",CM$2)&amp;"'!"&amp;_xlfn.CONCAT("B",$D126)):INDIRECT("'"&amp;_xlfn.CONCAT("alpha ",CM$2)&amp;"'!"&amp;_xlfn.CONCAT("AA",$D126)))</f>
        <v>11</v>
      </c>
      <c r="CN44" s="136" cm="1">
        <f t="array" aca="1" ref="CN44" ca="1">RANK(INDIRECT("'"&amp;_xlfn.CONCAT("alpha ",CN$2)&amp;"'!"&amp;_xlfn.CONCAT(CN$84,$D126)),INDIRECT("'"&amp;_xlfn.CONCAT("alpha ",CN$2)&amp;"'!"&amp;_xlfn.CONCAT("B",$D126)):INDIRECT("'"&amp;_xlfn.CONCAT("alpha ",CN$2)&amp;"'!"&amp;_xlfn.CONCAT("AA",$D126)))</f>
        <v>19</v>
      </c>
      <c r="CO44" s="125" cm="1">
        <f t="array" aca="1" ref="CO44" ca="1">RANK(INDIRECT("'"&amp;_xlfn.CONCAT("alpha ",CO$2)&amp;"'!"&amp;_xlfn.CONCAT(CO$84,$D126)),INDIRECT("'"&amp;_xlfn.CONCAT("alpha ",CO$2)&amp;"'!"&amp;_xlfn.CONCAT("B",$D126)):INDIRECT("'"&amp;_xlfn.CONCAT("alpha ",CO$2)&amp;"'!"&amp;_xlfn.CONCAT("AA",$D126)))</f>
        <v>11</v>
      </c>
      <c r="CP44" s="125" cm="1">
        <f t="array" aca="1" ref="CP44" ca="1">RANK(INDIRECT("'"&amp;_xlfn.CONCAT("alpha ",CP$2)&amp;"'!"&amp;_xlfn.CONCAT(CP$84,$D126)),INDIRECT("'"&amp;_xlfn.CONCAT("alpha ",CP$2)&amp;"'!"&amp;_xlfn.CONCAT("B",$D126)):INDIRECT("'"&amp;_xlfn.CONCAT("alpha ",CP$2)&amp;"'!"&amp;_xlfn.CONCAT("AA",$D126)))</f>
        <v>19</v>
      </c>
      <c r="CQ44" s="134" cm="1">
        <f t="array" aca="1" ref="CQ44" ca="1">RANK(INDIRECT("'"&amp;_xlfn.CONCAT("alpha ",CQ$2)&amp;"'!"&amp;_xlfn.CONCAT(CQ$84,$D126)),INDIRECT("'"&amp;_xlfn.CONCAT("alpha ",CQ$2)&amp;"'!"&amp;_xlfn.CONCAT("B",$D126)):INDIRECT("'"&amp;_xlfn.CONCAT("alpha ",CQ$2)&amp;"'!"&amp;_xlfn.CONCAT("AA",$D126)))</f>
        <v>11</v>
      </c>
      <c r="CR44" s="142" cm="1">
        <f t="array" aca="1" ref="CR44" ca="1">RANK(INDIRECT("'"&amp;_xlfn.CONCAT("alpha ",CR$2)&amp;"'!"&amp;_xlfn.CONCAT(CR$84,$D126)),INDIRECT("'"&amp;_xlfn.CONCAT("alpha ",CR$2)&amp;"'!"&amp;_xlfn.CONCAT("B",$D126)):INDIRECT("'"&amp;_xlfn.CONCAT("alpha ",CR$2)&amp;"'!"&amp;_xlfn.CONCAT("AA",$D126)))</f>
        <v>5</v>
      </c>
      <c r="CS44" s="125" cm="1">
        <f t="array" aca="1" ref="CS44" ca="1">RANK(INDIRECT("'"&amp;_xlfn.CONCAT("alpha ",CS$2)&amp;"'!"&amp;_xlfn.CONCAT(CS$84,$D126)),INDIRECT("'"&amp;_xlfn.CONCAT("alpha ",CS$2)&amp;"'!"&amp;_xlfn.CONCAT("B",$D126)):INDIRECT("'"&amp;_xlfn.CONCAT("alpha ",CS$2)&amp;"'!"&amp;_xlfn.CONCAT("AA",$D126)))</f>
        <v>5</v>
      </c>
      <c r="CT44" s="125" cm="1">
        <f t="array" aca="1" ref="CT44" ca="1">RANK(INDIRECT("'"&amp;_xlfn.CONCAT("alpha ",CT$2)&amp;"'!"&amp;_xlfn.CONCAT(CT$84,$D126)),INDIRECT("'"&amp;_xlfn.CONCAT("alpha ",CT$2)&amp;"'!"&amp;_xlfn.CONCAT("B",$D126)):INDIRECT("'"&amp;_xlfn.CONCAT("alpha ",CT$2)&amp;"'!"&amp;_xlfn.CONCAT("AA",$D126)))</f>
        <v>5</v>
      </c>
      <c r="CU44" s="143" cm="1">
        <f t="array" aca="1" ref="CU44" ca="1">RANK(INDIRECT("'"&amp;_xlfn.CONCAT("alpha ",CU$2)&amp;"'!"&amp;_xlfn.CONCAT(CU$84,$D126)),INDIRECT("'"&amp;_xlfn.CONCAT("alpha ",CU$2)&amp;"'!"&amp;_xlfn.CONCAT("B",$D126)):INDIRECT("'"&amp;_xlfn.CONCAT("alpha ",CU$2)&amp;"'!"&amp;_xlfn.CONCAT("AA",$D126)))</f>
        <v>5</v>
      </c>
      <c r="CV44" s="136" cm="1">
        <f t="array" aca="1" ref="CV44" ca="1">RANK(INDIRECT("'"&amp;_xlfn.CONCAT("alpha ",CV$2)&amp;"'!"&amp;_xlfn.CONCAT(CV$84,$D126)),INDIRECT("'"&amp;_xlfn.CONCAT("alpha ",CV$2)&amp;"'!"&amp;_xlfn.CONCAT("B",$D126)):INDIRECT("'"&amp;_xlfn.CONCAT("alpha ",CV$2)&amp;"'!"&amp;_xlfn.CONCAT("AA",$D126)))</f>
        <v>9</v>
      </c>
      <c r="CW44" s="125" cm="1">
        <f t="array" aca="1" ref="CW44" ca="1">RANK(INDIRECT("'"&amp;_xlfn.CONCAT("alpha ",CW$2)&amp;"'!"&amp;_xlfn.CONCAT(CW$84,$D126)),INDIRECT("'"&amp;_xlfn.CONCAT("alpha ",CW$2)&amp;"'!"&amp;_xlfn.CONCAT("B",$D126)):INDIRECT("'"&amp;_xlfn.CONCAT("alpha ",CW$2)&amp;"'!"&amp;_xlfn.CONCAT("AA",$D126)))</f>
        <v>5</v>
      </c>
      <c r="CX44" s="125" cm="1">
        <f t="array" aca="1" ref="CX44" ca="1">RANK(INDIRECT("'"&amp;_xlfn.CONCAT("alpha ",CX$2)&amp;"'!"&amp;_xlfn.CONCAT(CX$84,$D126)),INDIRECT("'"&amp;_xlfn.CONCAT("alpha ",CX$2)&amp;"'!"&amp;_xlfn.CONCAT("B",$D126)):INDIRECT("'"&amp;_xlfn.CONCAT("alpha ",CX$2)&amp;"'!"&amp;_xlfn.CONCAT("AA",$D126)))</f>
        <v>9</v>
      </c>
      <c r="CY44" s="143" cm="1">
        <f t="array" aca="1" ref="CY44" ca="1">RANK(INDIRECT("'"&amp;_xlfn.CONCAT("alpha ",CY$2)&amp;"'!"&amp;_xlfn.CONCAT(CY$84,$D126)),INDIRECT("'"&amp;_xlfn.CONCAT("alpha ",CY$2)&amp;"'!"&amp;_xlfn.CONCAT("B",$D126)):INDIRECT("'"&amp;_xlfn.CONCAT("alpha ",CY$2)&amp;"'!"&amp;_xlfn.CONCAT("AA",$D126)))</f>
        <v>5</v>
      </c>
      <c r="CZ44" s="136" cm="1">
        <f t="array" aca="1" ref="CZ44" ca="1">RANK(INDIRECT("'"&amp;_xlfn.CONCAT("alpha ",CZ$2)&amp;"'!"&amp;_xlfn.CONCAT(CZ$84,$D126)),INDIRECT("'"&amp;_xlfn.CONCAT("alpha ",CZ$2)&amp;"'!"&amp;_xlfn.CONCAT("B",$D126)):INDIRECT("'"&amp;_xlfn.CONCAT("alpha ",CZ$2)&amp;"'!"&amp;_xlfn.CONCAT("AA",$D126)))</f>
        <v>9</v>
      </c>
      <c r="DA44" s="148" cm="1">
        <f t="array" aca="1" ref="DA44" ca="1">RANK(INDIRECT("'"&amp;_xlfn.CONCAT("alpha ",DA$2)&amp;"'!"&amp;_xlfn.CONCAT(DA$84,$D126)),INDIRECT("'"&amp;_xlfn.CONCAT("alpha ",DA$2)&amp;"'!"&amp;_xlfn.CONCAT("B",$D126)):INDIRECT("'"&amp;_xlfn.CONCAT("alpha ",DA$2)&amp;"'!"&amp;_xlfn.CONCAT("AA",$D126)))</f>
        <v>5</v>
      </c>
      <c r="DB44" s="148" cm="1">
        <f t="array" aca="1" ref="DB44" ca="1">RANK(INDIRECT("'"&amp;_xlfn.CONCAT("alpha ",DB$2)&amp;"'!"&amp;_xlfn.CONCAT(DB$84,$D126)),INDIRECT("'"&amp;_xlfn.CONCAT("alpha ",DB$2)&amp;"'!"&amp;_xlfn.CONCAT("B",$D126)):INDIRECT("'"&amp;_xlfn.CONCAT("alpha ",DB$2)&amp;"'!"&amp;_xlfn.CONCAT("AA",$D126)))</f>
        <v>9</v>
      </c>
      <c r="DC44" s="149" cm="1">
        <f t="array" aca="1" ref="DC44" ca="1">RANK(INDIRECT("'"&amp;_xlfn.CONCAT("alpha ",DC$2)&amp;"'!"&amp;_xlfn.CONCAT(DC$84,$D126)),INDIRECT("'"&amp;_xlfn.CONCAT("alpha ",DC$2)&amp;"'!"&amp;_xlfn.CONCAT("B",$D126)):INDIRECT("'"&amp;_xlfn.CONCAT("alpha ",DC$2)&amp;"'!"&amp;_xlfn.CONCAT("AA",$D126)))</f>
        <v>5</v>
      </c>
    </row>
    <row r="45" spans="1:107" ht="90" customHeight="1" x14ac:dyDescent="0.25">
      <c r="A45" s="22" t="str">
        <f>formatting!C44</f>
        <v>Tube</v>
      </c>
      <c r="B45" s="23" t="str">
        <f>formatting!D44</f>
        <v>T23</v>
      </c>
      <c r="C45" s="134"/>
      <c r="D45" s="142" cm="1">
        <f t="array" aca="1" ref="D45" ca="1">RANK(INDIRECT("'"&amp;_xlfn.CONCAT("alpha ",D$2)&amp;"'!"&amp;_xlfn.CONCAT(D$84,$D127)),INDIRECT("'"&amp;_xlfn.CONCAT("alpha ",D$2)&amp;"'!"&amp;_xlfn.CONCAT("B",$D127)):INDIRECT("'"&amp;_xlfn.CONCAT("alpha ",D$2)&amp;"'!"&amp;_xlfn.CONCAT("AA",$D127)))</f>
        <v>9</v>
      </c>
      <c r="E45" s="136" cm="1">
        <f t="array" aca="1" ref="E45" ca="1">RANK(INDIRECT("'"&amp;_xlfn.CONCAT("alpha ",E$2)&amp;"'!"&amp;_xlfn.CONCAT(E$84,$D127)),INDIRECT("'"&amp;_xlfn.CONCAT("alpha ",E$2)&amp;"'!"&amp;_xlfn.CONCAT("B",$D127)):INDIRECT("'"&amp;_xlfn.CONCAT("alpha ",E$2)&amp;"'!"&amp;_xlfn.CONCAT("AA",$D127)))</f>
        <v>9</v>
      </c>
      <c r="F45" s="136" cm="1">
        <f t="array" aca="1" ref="F45" ca="1">RANK(INDIRECT("'"&amp;_xlfn.CONCAT("alpha ",F$2)&amp;"'!"&amp;_xlfn.CONCAT(F$84,$D127)),INDIRECT("'"&amp;_xlfn.CONCAT("alpha ",F$2)&amp;"'!"&amp;_xlfn.CONCAT("B",$D127)):INDIRECT("'"&amp;_xlfn.CONCAT("alpha ",F$2)&amp;"'!"&amp;_xlfn.CONCAT("AA",$D127)))</f>
        <v>1</v>
      </c>
      <c r="G45" s="154" cm="1">
        <f t="array" aca="1" ref="G45" ca="1">RANK(INDIRECT("'"&amp;_xlfn.CONCAT("alpha ",G$2)&amp;"'!"&amp;_xlfn.CONCAT(G$84,$D127)),INDIRECT("'"&amp;_xlfn.CONCAT("alpha ",G$2)&amp;"'!"&amp;_xlfn.CONCAT("B",$D127)):INDIRECT("'"&amp;_xlfn.CONCAT("alpha ",G$2)&amp;"'!"&amp;_xlfn.CONCAT("AA",$D127)))</f>
        <v>1</v>
      </c>
      <c r="H45" s="142" cm="1">
        <f t="array" aca="1" ref="H45" ca="1">RANK(INDIRECT("'"&amp;_xlfn.CONCAT("alpha ",H$2)&amp;"'!"&amp;_xlfn.CONCAT(H$84,$D127)),INDIRECT("'"&amp;_xlfn.CONCAT("alpha ",H$2)&amp;"'!"&amp;_xlfn.CONCAT("B",$D127)):INDIRECT("'"&amp;_xlfn.CONCAT("alpha ",H$2)&amp;"'!"&amp;_xlfn.CONCAT("AA",$D127)))</f>
        <v>7</v>
      </c>
      <c r="I45" s="125" cm="1">
        <f t="array" aca="1" ref="I45" ca="1">RANK(INDIRECT("'"&amp;_xlfn.CONCAT("alpha ",I$2)&amp;"'!"&amp;_xlfn.CONCAT(I$84,$D127)),INDIRECT("'"&amp;_xlfn.CONCAT("alpha ",I$2)&amp;"'!"&amp;_xlfn.CONCAT("B",$D127)):INDIRECT("'"&amp;_xlfn.CONCAT("alpha ",I$2)&amp;"'!"&amp;_xlfn.CONCAT("AA",$D127)))</f>
        <v>6</v>
      </c>
      <c r="J45" s="125" cm="1">
        <f t="array" aca="1" ref="J45" ca="1">RANK(INDIRECT("'"&amp;_xlfn.CONCAT("alpha ",J$2)&amp;"'!"&amp;_xlfn.CONCAT(J$84,$D127)),INDIRECT("'"&amp;_xlfn.CONCAT("alpha ",J$2)&amp;"'!"&amp;_xlfn.CONCAT("B",$D127)):INDIRECT("'"&amp;_xlfn.CONCAT("alpha ",J$2)&amp;"'!"&amp;_xlfn.CONCAT("AA",$D127)))</f>
        <v>1</v>
      </c>
      <c r="K45" s="143" cm="1">
        <f t="array" aca="1" ref="K45" ca="1">RANK(INDIRECT("'"&amp;_xlfn.CONCAT("alpha ",K$2)&amp;"'!"&amp;_xlfn.CONCAT(K$84,$D127)),INDIRECT("'"&amp;_xlfn.CONCAT("alpha ",K$2)&amp;"'!"&amp;_xlfn.CONCAT("B",$D127)):INDIRECT("'"&amp;_xlfn.CONCAT("alpha ",K$2)&amp;"'!"&amp;_xlfn.CONCAT("AA",$D127)))</f>
        <v>1</v>
      </c>
      <c r="L45" s="136" cm="1">
        <f t="array" aca="1" ref="L45" ca="1">RANK(INDIRECT("'"&amp;_xlfn.CONCAT("alpha ",L$2)&amp;"'!"&amp;_xlfn.CONCAT(L$84,$D127)),INDIRECT("'"&amp;_xlfn.CONCAT("alpha ",L$2)&amp;"'!"&amp;_xlfn.CONCAT("B",$D127)):INDIRECT("'"&amp;_xlfn.CONCAT("alpha ",L$2)&amp;"'!"&amp;_xlfn.CONCAT("AA",$D127)))</f>
        <v>2</v>
      </c>
      <c r="M45" s="125" cm="1">
        <f t="array" aca="1" ref="M45" ca="1">RANK(INDIRECT("'"&amp;_xlfn.CONCAT("alpha ",M$2)&amp;"'!"&amp;_xlfn.CONCAT(M$84,$D127)),INDIRECT("'"&amp;_xlfn.CONCAT("alpha ",M$2)&amp;"'!"&amp;_xlfn.CONCAT("B",$D127)):INDIRECT("'"&amp;_xlfn.CONCAT("alpha ",M$2)&amp;"'!"&amp;_xlfn.CONCAT("AA",$D127)))</f>
        <v>8</v>
      </c>
      <c r="N45" s="125" cm="1">
        <f t="array" aca="1" ref="N45" ca="1">RANK(INDIRECT("'"&amp;_xlfn.CONCAT("alpha ",N$2)&amp;"'!"&amp;_xlfn.CONCAT(N$84,$D127)),INDIRECT("'"&amp;_xlfn.CONCAT("alpha ",N$2)&amp;"'!"&amp;_xlfn.CONCAT("B",$D127)):INDIRECT("'"&amp;_xlfn.CONCAT("alpha ",N$2)&amp;"'!"&amp;_xlfn.CONCAT("AA",$D127)))</f>
        <v>1</v>
      </c>
      <c r="O45" s="143" cm="1">
        <f t="array" aca="1" ref="O45" ca="1">RANK(INDIRECT("'"&amp;_xlfn.CONCAT("alpha ",O$2)&amp;"'!"&amp;_xlfn.CONCAT(O$84,$D127)),INDIRECT("'"&amp;_xlfn.CONCAT("alpha ",O$2)&amp;"'!"&amp;_xlfn.CONCAT("B",$D127)):INDIRECT("'"&amp;_xlfn.CONCAT("alpha ",O$2)&amp;"'!"&amp;_xlfn.CONCAT("AA",$D127)))</f>
        <v>1</v>
      </c>
      <c r="P45" s="136" cm="1">
        <f t="array" aca="1" ref="P45" ca="1">RANK(INDIRECT("'"&amp;_xlfn.CONCAT("alpha ",P$2)&amp;"'!"&amp;_xlfn.CONCAT(P$84,$D127)),INDIRECT("'"&amp;_xlfn.CONCAT("alpha ",P$2)&amp;"'!"&amp;_xlfn.CONCAT("B",$D127)):INDIRECT("'"&amp;_xlfn.CONCAT("alpha ",P$2)&amp;"'!"&amp;_xlfn.CONCAT("AA",$D127)))</f>
        <v>23</v>
      </c>
      <c r="Q45" s="125" cm="1">
        <f t="array" aca="1" ref="Q45" ca="1">RANK(INDIRECT("'"&amp;_xlfn.CONCAT("alpha ",Q$2)&amp;"'!"&amp;_xlfn.CONCAT(Q$84,$D127)),INDIRECT("'"&amp;_xlfn.CONCAT("alpha ",Q$2)&amp;"'!"&amp;_xlfn.CONCAT("B",$D127)):INDIRECT("'"&amp;_xlfn.CONCAT("alpha ",Q$2)&amp;"'!"&amp;_xlfn.CONCAT("AA",$D127)))</f>
        <v>22</v>
      </c>
      <c r="R45" s="125" cm="1">
        <f t="array" aca="1" ref="R45" ca="1">RANK(INDIRECT("'"&amp;_xlfn.CONCAT("alpha ",R$2)&amp;"'!"&amp;_xlfn.CONCAT(R$84,$D127)),INDIRECT("'"&amp;_xlfn.CONCAT("alpha ",R$2)&amp;"'!"&amp;_xlfn.CONCAT("B",$D127)):INDIRECT("'"&amp;_xlfn.CONCAT("alpha ",R$2)&amp;"'!"&amp;_xlfn.CONCAT("AA",$D127)))</f>
        <v>1</v>
      </c>
      <c r="S45" s="143" cm="1">
        <f t="array" aca="1" ref="S45" ca="1">RANK(INDIRECT("'"&amp;_xlfn.CONCAT("alpha ",S$2)&amp;"'!"&amp;_xlfn.CONCAT(S$84,$D127)),INDIRECT("'"&amp;_xlfn.CONCAT("alpha ",S$2)&amp;"'!"&amp;_xlfn.CONCAT("B",$D127)):INDIRECT("'"&amp;_xlfn.CONCAT("alpha ",S$2)&amp;"'!"&amp;_xlfn.CONCAT("AA",$D127)))</f>
        <v>1</v>
      </c>
      <c r="T45" s="136" cm="1">
        <f t="array" aca="1" ref="T45" ca="1">RANK(INDIRECT("'"&amp;_xlfn.CONCAT("alpha ",T$2)&amp;"'!"&amp;_xlfn.CONCAT(T$84,$D127)),INDIRECT("'"&amp;_xlfn.CONCAT("alpha ",T$2)&amp;"'!"&amp;_xlfn.CONCAT("B",$D127)):INDIRECT("'"&amp;_xlfn.CONCAT("alpha ",T$2)&amp;"'!"&amp;_xlfn.CONCAT("AA",$D127)))</f>
        <v>21</v>
      </c>
      <c r="U45" s="125" cm="1">
        <f t="array" aca="1" ref="U45" ca="1">RANK(INDIRECT("'"&amp;_xlfn.CONCAT("alpha ",U$2)&amp;"'!"&amp;_xlfn.CONCAT(U$84,$D127)),INDIRECT("'"&amp;_xlfn.CONCAT("alpha ",U$2)&amp;"'!"&amp;_xlfn.CONCAT("B",$D127)):INDIRECT("'"&amp;_xlfn.CONCAT("alpha ",U$2)&amp;"'!"&amp;_xlfn.CONCAT("AA",$D127)))</f>
        <v>19</v>
      </c>
      <c r="V45" s="125" cm="1">
        <f t="array" aca="1" ref="V45" ca="1">RANK(INDIRECT("'"&amp;_xlfn.CONCAT("alpha ",V$2)&amp;"'!"&amp;_xlfn.CONCAT(V$84,$D127)),INDIRECT("'"&amp;_xlfn.CONCAT("alpha ",V$2)&amp;"'!"&amp;_xlfn.CONCAT("B",$D127)):INDIRECT("'"&amp;_xlfn.CONCAT("alpha ",V$2)&amp;"'!"&amp;_xlfn.CONCAT("AA",$D127)))</f>
        <v>1</v>
      </c>
      <c r="W45" s="143" cm="1">
        <f t="array" aca="1" ref="W45" ca="1">RANK(INDIRECT("'"&amp;_xlfn.CONCAT("alpha ",W$2)&amp;"'!"&amp;_xlfn.CONCAT(W$84,$D127)),INDIRECT("'"&amp;_xlfn.CONCAT("alpha ",W$2)&amp;"'!"&amp;_xlfn.CONCAT("B",$D127)):INDIRECT("'"&amp;_xlfn.CONCAT("alpha ",W$2)&amp;"'!"&amp;_xlfn.CONCAT("AA",$D127)))</f>
        <v>1</v>
      </c>
      <c r="X45" s="136" cm="1">
        <f t="array" aca="1" ref="X45" ca="1">RANK(INDIRECT("'"&amp;_xlfn.CONCAT("alpha ",X$2)&amp;"'!"&amp;_xlfn.CONCAT(X$84,$D127)),INDIRECT("'"&amp;_xlfn.CONCAT("alpha ",X$2)&amp;"'!"&amp;_xlfn.CONCAT("B",$D127)):INDIRECT("'"&amp;_xlfn.CONCAT("alpha ",X$2)&amp;"'!"&amp;_xlfn.CONCAT("AA",$D127)))</f>
        <v>25</v>
      </c>
      <c r="Y45" s="125" cm="1">
        <f t="array" aca="1" ref="Y45" ca="1">RANK(INDIRECT("'"&amp;_xlfn.CONCAT("alpha ",Y$2)&amp;"'!"&amp;_xlfn.CONCAT(Y$84,$D127)),INDIRECT("'"&amp;_xlfn.CONCAT("alpha ",Y$2)&amp;"'!"&amp;_xlfn.CONCAT("B",$D127)):INDIRECT("'"&amp;_xlfn.CONCAT("alpha ",Y$2)&amp;"'!"&amp;_xlfn.CONCAT("AA",$D127)))</f>
        <v>25</v>
      </c>
      <c r="Z45" s="125" cm="1">
        <f t="array" aca="1" ref="Z45" ca="1">RANK(INDIRECT("'"&amp;_xlfn.CONCAT("alpha ",Z$2)&amp;"'!"&amp;_xlfn.CONCAT(Z$84,$D127)),INDIRECT("'"&amp;_xlfn.CONCAT("alpha ",Z$2)&amp;"'!"&amp;_xlfn.CONCAT("B",$D127)):INDIRECT("'"&amp;_xlfn.CONCAT("alpha ",Z$2)&amp;"'!"&amp;_xlfn.CONCAT("AA",$D127)))</f>
        <v>1</v>
      </c>
      <c r="AA45" s="143" cm="1">
        <f t="array" aca="1" ref="AA45" ca="1">RANK(INDIRECT("'"&amp;_xlfn.CONCAT("alpha ",AA$2)&amp;"'!"&amp;_xlfn.CONCAT(AA$84,$D127)),INDIRECT("'"&amp;_xlfn.CONCAT("alpha ",AA$2)&amp;"'!"&amp;_xlfn.CONCAT("B",$D127)):INDIRECT("'"&amp;_xlfn.CONCAT("alpha ",AA$2)&amp;"'!"&amp;_xlfn.CONCAT("AA",$D127)))</f>
        <v>1</v>
      </c>
      <c r="AB45" s="136" cm="1">
        <f t="array" aca="1" ref="AB45" ca="1">RANK(INDIRECT("'"&amp;_xlfn.CONCAT("alpha ",AB$2)&amp;"'!"&amp;_xlfn.CONCAT(AB$84,$D127)),INDIRECT("'"&amp;_xlfn.CONCAT("alpha ",AB$2)&amp;"'!"&amp;_xlfn.CONCAT("B",$D127)):INDIRECT("'"&amp;_xlfn.CONCAT("alpha ",AB$2)&amp;"'!"&amp;_xlfn.CONCAT("AA",$D127)))</f>
        <v>15</v>
      </c>
      <c r="AC45" s="125" cm="1">
        <f t="array" aca="1" ref="AC45" ca="1">RANK(INDIRECT("'"&amp;_xlfn.CONCAT("alpha ",AC$2)&amp;"'!"&amp;_xlfn.CONCAT(AC$84,$D127)),INDIRECT("'"&amp;_xlfn.CONCAT("alpha ",AC$2)&amp;"'!"&amp;_xlfn.CONCAT("B",$D127)):INDIRECT("'"&amp;_xlfn.CONCAT("alpha ",AC$2)&amp;"'!"&amp;_xlfn.CONCAT("AA",$D127)))</f>
        <v>17</v>
      </c>
      <c r="AD45" s="125" cm="1">
        <f t="array" aca="1" ref="AD45" ca="1">RANK(INDIRECT("'"&amp;_xlfn.CONCAT("alpha ",AD$2)&amp;"'!"&amp;_xlfn.CONCAT(AD$84,$D127)),INDIRECT("'"&amp;_xlfn.CONCAT("alpha ",AD$2)&amp;"'!"&amp;_xlfn.CONCAT("B",$D127)):INDIRECT("'"&amp;_xlfn.CONCAT("alpha ",AD$2)&amp;"'!"&amp;_xlfn.CONCAT("AA",$D127)))</f>
        <v>1</v>
      </c>
      <c r="AE45" s="143" cm="1">
        <f t="array" aca="1" ref="AE45" ca="1">RANK(INDIRECT("'"&amp;_xlfn.CONCAT("alpha ",AE$2)&amp;"'!"&amp;_xlfn.CONCAT(AE$84,$D127)),INDIRECT("'"&amp;_xlfn.CONCAT("alpha ",AE$2)&amp;"'!"&amp;_xlfn.CONCAT("B",$D127)):INDIRECT("'"&amp;_xlfn.CONCAT("alpha ",AE$2)&amp;"'!"&amp;_xlfn.CONCAT("AA",$D127)))</f>
        <v>1</v>
      </c>
      <c r="AF45" s="136" cm="1">
        <f t="array" aca="1" ref="AF45" ca="1">RANK(INDIRECT("'"&amp;_xlfn.CONCAT("alpha ",AF$2)&amp;"'!"&amp;_xlfn.CONCAT(AF$84,$D127)),INDIRECT("'"&amp;_xlfn.CONCAT("alpha ",AF$2)&amp;"'!"&amp;_xlfn.CONCAT("B",$D127)):INDIRECT("'"&amp;_xlfn.CONCAT("alpha ",AF$2)&amp;"'!"&amp;_xlfn.CONCAT("AA",$D127)))</f>
        <v>13</v>
      </c>
      <c r="AG45" s="125" cm="1">
        <f t="array" aca="1" ref="AG45" ca="1">RANK(INDIRECT("'"&amp;_xlfn.CONCAT("alpha ",AG$2)&amp;"'!"&amp;_xlfn.CONCAT(AG$84,$D127)),INDIRECT("'"&amp;_xlfn.CONCAT("alpha ",AG$2)&amp;"'!"&amp;_xlfn.CONCAT("B",$D127)):INDIRECT("'"&amp;_xlfn.CONCAT("alpha ",AG$2)&amp;"'!"&amp;_xlfn.CONCAT("AA",$D127)))</f>
        <v>11</v>
      </c>
      <c r="AH45" s="125" cm="1">
        <f t="array" aca="1" ref="AH45" ca="1">RANK(INDIRECT("'"&amp;_xlfn.CONCAT("alpha ",AH$2)&amp;"'!"&amp;_xlfn.CONCAT(AH$84,$D127)),INDIRECT("'"&amp;_xlfn.CONCAT("alpha ",AH$2)&amp;"'!"&amp;_xlfn.CONCAT("B",$D127)):INDIRECT("'"&amp;_xlfn.CONCAT("alpha ",AH$2)&amp;"'!"&amp;_xlfn.CONCAT("AA",$D127)))</f>
        <v>1</v>
      </c>
      <c r="AI45" s="143" cm="1">
        <f t="array" aca="1" ref="AI45" ca="1">RANK(INDIRECT("'"&amp;_xlfn.CONCAT("alpha ",AI$2)&amp;"'!"&amp;_xlfn.CONCAT(AI$84,$D127)),INDIRECT("'"&amp;_xlfn.CONCAT("alpha ",AI$2)&amp;"'!"&amp;_xlfn.CONCAT("B",$D127)):INDIRECT("'"&amp;_xlfn.CONCAT("alpha ",AI$2)&amp;"'!"&amp;_xlfn.CONCAT("AA",$D127)))</f>
        <v>1</v>
      </c>
      <c r="AJ45" s="136" cm="1">
        <f t="array" aca="1" ref="AJ45" ca="1">RANK(INDIRECT("'"&amp;_xlfn.CONCAT("alpha ",AJ$2)&amp;"'!"&amp;_xlfn.CONCAT(AJ$84,$D127)),INDIRECT("'"&amp;_xlfn.CONCAT("alpha ",AJ$2)&amp;"'!"&amp;_xlfn.CONCAT("B",$D127)):INDIRECT("'"&amp;_xlfn.CONCAT("alpha ",AJ$2)&amp;"'!"&amp;_xlfn.CONCAT("AA",$D127)))</f>
        <v>17</v>
      </c>
      <c r="AK45" s="125" cm="1">
        <f t="array" aca="1" ref="AK45" ca="1">RANK(INDIRECT("'"&amp;_xlfn.CONCAT("alpha ",AK$2)&amp;"'!"&amp;_xlfn.CONCAT(AK$84,$D127)),INDIRECT("'"&amp;_xlfn.CONCAT("alpha ",AK$2)&amp;"'!"&amp;_xlfn.CONCAT("B",$D127)):INDIRECT("'"&amp;_xlfn.CONCAT("alpha ",AK$2)&amp;"'!"&amp;_xlfn.CONCAT("AA",$D127)))</f>
        <v>16</v>
      </c>
      <c r="AL45" s="125" cm="1">
        <f t="array" aca="1" ref="AL45" ca="1">RANK(INDIRECT("'"&amp;_xlfn.CONCAT("alpha ",AL$2)&amp;"'!"&amp;_xlfn.CONCAT(AL$84,$D127)),INDIRECT("'"&amp;_xlfn.CONCAT("alpha ",AL$2)&amp;"'!"&amp;_xlfn.CONCAT("B",$D127)):INDIRECT("'"&amp;_xlfn.CONCAT("alpha ",AL$2)&amp;"'!"&amp;_xlfn.CONCAT("AA",$D127)))</f>
        <v>1</v>
      </c>
      <c r="AM45" s="143" cm="1">
        <f t="array" aca="1" ref="AM45" ca="1">RANK(INDIRECT("'"&amp;_xlfn.CONCAT("alpha ",AM$2)&amp;"'!"&amp;_xlfn.CONCAT(AM$84,$D127)),INDIRECT("'"&amp;_xlfn.CONCAT("alpha ",AM$2)&amp;"'!"&amp;_xlfn.CONCAT("B",$D127)):INDIRECT("'"&amp;_xlfn.CONCAT("alpha ",AM$2)&amp;"'!"&amp;_xlfn.CONCAT("AA",$D127)))</f>
        <v>1</v>
      </c>
      <c r="AN45" s="136" cm="1">
        <f t="array" aca="1" ref="AN45" ca="1">RANK(INDIRECT("'"&amp;_xlfn.CONCAT("alpha ",AN$2)&amp;"'!"&amp;_xlfn.CONCAT(AN$84,$D127)),INDIRECT("'"&amp;_xlfn.CONCAT("alpha ",AN$2)&amp;"'!"&amp;_xlfn.CONCAT("B",$D127)):INDIRECT("'"&amp;_xlfn.CONCAT("alpha ",AN$2)&amp;"'!"&amp;_xlfn.CONCAT("AA",$D127)))</f>
        <v>5</v>
      </c>
      <c r="AO45" s="125" cm="1">
        <f t="array" aca="1" ref="AO45" ca="1">RANK(INDIRECT("'"&amp;_xlfn.CONCAT("alpha ",AO$2)&amp;"'!"&amp;_xlfn.CONCAT(AO$84,$D127)),INDIRECT("'"&amp;_xlfn.CONCAT("alpha ",AO$2)&amp;"'!"&amp;_xlfn.CONCAT("B",$D127)):INDIRECT("'"&amp;_xlfn.CONCAT("alpha ",AO$2)&amp;"'!"&amp;_xlfn.CONCAT("AA",$D127)))</f>
        <v>5</v>
      </c>
      <c r="AP45" s="125" cm="1">
        <f t="array" aca="1" ref="AP45" ca="1">RANK(INDIRECT("'"&amp;_xlfn.CONCAT("alpha ",AP$2)&amp;"'!"&amp;_xlfn.CONCAT(AP$84,$D127)),INDIRECT("'"&amp;_xlfn.CONCAT("alpha ",AP$2)&amp;"'!"&amp;_xlfn.CONCAT("B",$D127)):INDIRECT("'"&amp;_xlfn.CONCAT("alpha ",AP$2)&amp;"'!"&amp;_xlfn.CONCAT("AA",$D127)))</f>
        <v>1</v>
      </c>
      <c r="AQ45" s="143" cm="1">
        <f t="array" aca="1" ref="AQ45" ca="1">RANK(INDIRECT("'"&amp;_xlfn.CONCAT("alpha ",AQ$2)&amp;"'!"&amp;_xlfn.CONCAT(AQ$84,$D127)),INDIRECT("'"&amp;_xlfn.CONCAT("alpha ",AQ$2)&amp;"'!"&amp;_xlfn.CONCAT("B",$D127)):INDIRECT("'"&amp;_xlfn.CONCAT("alpha ",AQ$2)&amp;"'!"&amp;_xlfn.CONCAT("AA",$D127)))</f>
        <v>1</v>
      </c>
      <c r="AR45" s="136" cm="1">
        <f t="array" aca="1" ref="AR45" ca="1">RANK(INDIRECT("'"&amp;_xlfn.CONCAT("alpha ",AR$2)&amp;"'!"&amp;_xlfn.CONCAT(AR$84,$D127)),INDIRECT("'"&amp;_xlfn.CONCAT("alpha ",AR$2)&amp;"'!"&amp;_xlfn.CONCAT("B",$D127)):INDIRECT("'"&amp;_xlfn.CONCAT("alpha ",AR$2)&amp;"'!"&amp;_xlfn.CONCAT("AA",$D127)))</f>
        <v>4</v>
      </c>
      <c r="AS45" s="125" cm="1">
        <f t="array" aca="1" ref="AS45" ca="1">RANK(INDIRECT("'"&amp;_xlfn.CONCAT("alpha ",AS$2)&amp;"'!"&amp;_xlfn.CONCAT(AS$84,$D127)),INDIRECT("'"&amp;_xlfn.CONCAT("alpha ",AS$2)&amp;"'!"&amp;_xlfn.CONCAT("B",$D127)):INDIRECT("'"&amp;_xlfn.CONCAT("alpha ",AS$2)&amp;"'!"&amp;_xlfn.CONCAT("AA",$D127)))</f>
        <v>4</v>
      </c>
      <c r="AT45" s="125" cm="1">
        <f t="array" aca="1" ref="AT45" ca="1">RANK(INDIRECT("'"&amp;_xlfn.CONCAT("alpha ",AT$2)&amp;"'!"&amp;_xlfn.CONCAT(AT$84,$D127)),INDIRECT("'"&amp;_xlfn.CONCAT("alpha ",AT$2)&amp;"'!"&amp;_xlfn.CONCAT("B",$D127)):INDIRECT("'"&amp;_xlfn.CONCAT("alpha ",AT$2)&amp;"'!"&amp;_xlfn.CONCAT("AA",$D127)))</f>
        <v>1</v>
      </c>
      <c r="AU45" s="143" cm="1">
        <f t="array" aca="1" ref="AU45" ca="1">RANK(INDIRECT("'"&amp;_xlfn.CONCAT("alpha ",AU$2)&amp;"'!"&amp;_xlfn.CONCAT(AU$84,$D127)),INDIRECT("'"&amp;_xlfn.CONCAT("alpha ",AU$2)&amp;"'!"&amp;_xlfn.CONCAT("B",$D127)):INDIRECT("'"&amp;_xlfn.CONCAT("alpha ",AU$2)&amp;"'!"&amp;_xlfn.CONCAT("AA",$D127)))</f>
        <v>1</v>
      </c>
      <c r="AV45" s="136" cm="1">
        <f t="array" aca="1" ref="AV45" ca="1">RANK(INDIRECT("'"&amp;_xlfn.CONCAT("alpha ",AV$2)&amp;"'!"&amp;_xlfn.CONCAT(AV$84,$D127)),INDIRECT("'"&amp;_xlfn.CONCAT("alpha ",AV$2)&amp;"'!"&amp;_xlfn.CONCAT("B",$D127)):INDIRECT("'"&amp;_xlfn.CONCAT("alpha ",AV$2)&amp;"'!"&amp;_xlfn.CONCAT("AA",$D127)))</f>
        <v>2</v>
      </c>
      <c r="AW45" s="125" cm="1">
        <f t="array" aca="1" ref="AW45" ca="1">RANK(INDIRECT("'"&amp;_xlfn.CONCAT("alpha ",AW$2)&amp;"'!"&amp;_xlfn.CONCAT(AW$84,$D127)),INDIRECT("'"&amp;_xlfn.CONCAT("alpha ",AW$2)&amp;"'!"&amp;_xlfn.CONCAT("B",$D127)):INDIRECT("'"&amp;_xlfn.CONCAT("alpha ",AW$2)&amp;"'!"&amp;_xlfn.CONCAT("AA",$D127)))</f>
        <v>7</v>
      </c>
      <c r="AX45" s="125" cm="1">
        <f t="array" aca="1" ref="AX45" ca="1">RANK(INDIRECT("'"&amp;_xlfn.CONCAT("alpha ",AX$2)&amp;"'!"&amp;_xlfn.CONCAT(AX$84,$D127)),INDIRECT("'"&amp;_xlfn.CONCAT("alpha ",AX$2)&amp;"'!"&amp;_xlfn.CONCAT("B",$D127)):INDIRECT("'"&amp;_xlfn.CONCAT("alpha ",AX$2)&amp;"'!"&amp;_xlfn.CONCAT("AA",$D127)))</f>
        <v>1</v>
      </c>
      <c r="AY45" s="143" cm="1">
        <f t="array" aca="1" ref="AY45" ca="1">RANK(INDIRECT("'"&amp;_xlfn.CONCAT("alpha ",AY$2)&amp;"'!"&amp;_xlfn.CONCAT(AY$84,$D127)),INDIRECT("'"&amp;_xlfn.CONCAT("alpha ",AY$2)&amp;"'!"&amp;_xlfn.CONCAT("B",$D127)):INDIRECT("'"&amp;_xlfn.CONCAT("alpha ",AY$2)&amp;"'!"&amp;_xlfn.CONCAT("AA",$D127)))</f>
        <v>1</v>
      </c>
      <c r="AZ45" s="136" cm="1">
        <f t="array" aca="1" ref="AZ45" ca="1">RANK(INDIRECT("'"&amp;_xlfn.CONCAT("alpha ",AZ$2)&amp;"'!"&amp;_xlfn.CONCAT(AZ$84,$D127)),INDIRECT("'"&amp;_xlfn.CONCAT("alpha ",AZ$2)&amp;"'!"&amp;_xlfn.CONCAT("B",$D127)):INDIRECT("'"&amp;_xlfn.CONCAT("alpha ",AZ$2)&amp;"'!"&amp;_xlfn.CONCAT("AA",$D127)))</f>
        <v>20</v>
      </c>
      <c r="BA45" s="125" cm="1">
        <f t="array" aca="1" ref="BA45" ca="1">RANK(INDIRECT("'"&amp;_xlfn.CONCAT("alpha ",BA$2)&amp;"'!"&amp;_xlfn.CONCAT(BA$84,$D127)),INDIRECT("'"&amp;_xlfn.CONCAT("alpha ",BA$2)&amp;"'!"&amp;_xlfn.CONCAT("B",$D127)):INDIRECT("'"&amp;_xlfn.CONCAT("alpha ",BA$2)&amp;"'!"&amp;_xlfn.CONCAT("AA",$D127)))</f>
        <v>21</v>
      </c>
      <c r="BB45" s="125" cm="1">
        <f t="array" aca="1" ref="BB45" ca="1">RANK(INDIRECT("'"&amp;_xlfn.CONCAT("alpha ",BB$2)&amp;"'!"&amp;_xlfn.CONCAT(BB$84,$D127)),INDIRECT("'"&amp;_xlfn.CONCAT("alpha ",BB$2)&amp;"'!"&amp;_xlfn.CONCAT("B",$D127)):INDIRECT("'"&amp;_xlfn.CONCAT("alpha ",BB$2)&amp;"'!"&amp;_xlfn.CONCAT("AA",$D127)))</f>
        <v>1</v>
      </c>
      <c r="BC45" s="143" cm="1">
        <f t="array" aca="1" ref="BC45" ca="1">RANK(INDIRECT("'"&amp;_xlfn.CONCAT("alpha ",BC$2)&amp;"'!"&amp;_xlfn.CONCAT(BC$84,$D127)),INDIRECT("'"&amp;_xlfn.CONCAT("alpha ",BC$2)&amp;"'!"&amp;_xlfn.CONCAT("B",$D127)):INDIRECT("'"&amp;_xlfn.CONCAT("alpha ",BC$2)&amp;"'!"&amp;_xlfn.CONCAT("AA",$D127)))</f>
        <v>1</v>
      </c>
      <c r="BD45" s="136" cm="1">
        <f t="array" aca="1" ref="BD45" ca="1">RANK(INDIRECT("'"&amp;_xlfn.CONCAT("alpha ",BD$2)&amp;"'!"&amp;_xlfn.CONCAT(BD$84,$D127)),INDIRECT("'"&amp;_xlfn.CONCAT("alpha ",BD$2)&amp;"'!"&amp;_xlfn.CONCAT("B",$D127)):INDIRECT("'"&amp;_xlfn.CONCAT("alpha ",BD$2)&amp;"'!"&amp;_xlfn.CONCAT("AA",$D127)))</f>
        <v>18</v>
      </c>
      <c r="BE45" s="125" cm="1">
        <f t="array" aca="1" ref="BE45" ca="1">RANK(INDIRECT("'"&amp;_xlfn.CONCAT("alpha ",BE$2)&amp;"'!"&amp;_xlfn.CONCAT(BE$84,$D127)),INDIRECT("'"&amp;_xlfn.CONCAT("alpha ",BE$2)&amp;"'!"&amp;_xlfn.CONCAT("B",$D127)):INDIRECT("'"&amp;_xlfn.CONCAT("alpha ",BE$2)&amp;"'!"&amp;_xlfn.CONCAT("AA",$D127)))</f>
        <v>18</v>
      </c>
      <c r="BF45" s="125" cm="1">
        <f t="array" aca="1" ref="BF45" ca="1">RANK(INDIRECT("'"&amp;_xlfn.CONCAT("alpha ",BF$2)&amp;"'!"&amp;_xlfn.CONCAT(BF$84,$D127)),INDIRECT("'"&amp;_xlfn.CONCAT("alpha ",BF$2)&amp;"'!"&amp;_xlfn.CONCAT("B",$D127)):INDIRECT("'"&amp;_xlfn.CONCAT("alpha ",BF$2)&amp;"'!"&amp;_xlfn.CONCAT("AA",$D127)))</f>
        <v>1</v>
      </c>
      <c r="BG45" s="143" cm="1">
        <f t="array" aca="1" ref="BG45" ca="1">RANK(INDIRECT("'"&amp;_xlfn.CONCAT("alpha ",BG$2)&amp;"'!"&amp;_xlfn.CONCAT(BG$84,$D127)),INDIRECT("'"&amp;_xlfn.CONCAT("alpha ",BG$2)&amp;"'!"&amp;_xlfn.CONCAT("B",$D127)):INDIRECT("'"&amp;_xlfn.CONCAT("alpha ",BG$2)&amp;"'!"&amp;_xlfn.CONCAT("AA",$D127)))</f>
        <v>1</v>
      </c>
      <c r="BH45" s="136" cm="1">
        <f t="array" aca="1" ref="BH45" ca="1">RANK(INDIRECT("'"&amp;_xlfn.CONCAT("alpha ",BH$2)&amp;"'!"&amp;_xlfn.CONCAT(BH$84,$D127)),INDIRECT("'"&amp;_xlfn.CONCAT("alpha ",BH$2)&amp;"'!"&amp;_xlfn.CONCAT("B",$D127)):INDIRECT("'"&amp;_xlfn.CONCAT("alpha ",BH$2)&amp;"'!"&amp;_xlfn.CONCAT("AA",$D127)))</f>
        <v>24</v>
      </c>
      <c r="BI45" s="125" cm="1">
        <f t="array" aca="1" ref="BI45" ca="1">RANK(INDIRECT("'"&amp;_xlfn.CONCAT("alpha ",BI$2)&amp;"'!"&amp;_xlfn.CONCAT(BI$84,$D127)),INDIRECT("'"&amp;_xlfn.CONCAT("alpha ",BI$2)&amp;"'!"&amp;_xlfn.CONCAT("B",$D127)):INDIRECT("'"&amp;_xlfn.CONCAT("alpha ",BI$2)&amp;"'!"&amp;_xlfn.CONCAT("AA",$D127)))</f>
        <v>23</v>
      </c>
      <c r="BJ45" s="125" cm="1">
        <f t="array" aca="1" ref="BJ45" ca="1">RANK(INDIRECT("'"&amp;_xlfn.CONCAT("alpha ",BJ$2)&amp;"'!"&amp;_xlfn.CONCAT(BJ$84,$D127)),INDIRECT("'"&amp;_xlfn.CONCAT("alpha ",BJ$2)&amp;"'!"&amp;_xlfn.CONCAT("B",$D127)):INDIRECT("'"&amp;_xlfn.CONCAT("alpha ",BJ$2)&amp;"'!"&amp;_xlfn.CONCAT("AA",$D127)))</f>
        <v>1</v>
      </c>
      <c r="BK45" s="143" cm="1">
        <f t="array" aca="1" ref="BK45" ca="1">RANK(INDIRECT("'"&amp;_xlfn.CONCAT("alpha ",BK$2)&amp;"'!"&amp;_xlfn.CONCAT(BK$84,$D127)),INDIRECT("'"&amp;_xlfn.CONCAT("alpha ",BK$2)&amp;"'!"&amp;_xlfn.CONCAT("B",$D127)):INDIRECT("'"&amp;_xlfn.CONCAT("alpha ",BK$2)&amp;"'!"&amp;_xlfn.CONCAT("AA",$D127)))</f>
        <v>1</v>
      </c>
      <c r="BL45" s="136" cm="1">
        <f t="array" aca="1" ref="BL45" ca="1">RANK(INDIRECT("'"&amp;_xlfn.CONCAT("alpha ",BL$2)&amp;"'!"&amp;_xlfn.CONCAT(BL$84,$D127)),INDIRECT("'"&amp;_xlfn.CONCAT("alpha ",BL$2)&amp;"'!"&amp;_xlfn.CONCAT("B",$D127)):INDIRECT("'"&amp;_xlfn.CONCAT("alpha ",BL$2)&amp;"'!"&amp;_xlfn.CONCAT("AA",$D127)))</f>
        <v>14</v>
      </c>
      <c r="BM45" s="125" cm="1">
        <f t="array" aca="1" ref="BM45" ca="1">RANK(INDIRECT("'"&amp;_xlfn.CONCAT("alpha ",BM$2)&amp;"'!"&amp;_xlfn.CONCAT(BM$84,$D127)),INDIRECT("'"&amp;_xlfn.CONCAT("alpha ",BM$2)&amp;"'!"&amp;_xlfn.CONCAT("B",$D127)):INDIRECT("'"&amp;_xlfn.CONCAT("alpha ",BM$2)&amp;"'!"&amp;_xlfn.CONCAT("AA",$D127)))</f>
        <v>15</v>
      </c>
      <c r="BN45" s="125" cm="1">
        <f t="array" aca="1" ref="BN45" ca="1">RANK(INDIRECT("'"&amp;_xlfn.CONCAT("alpha ",BN$2)&amp;"'!"&amp;_xlfn.CONCAT(BN$84,$D127)),INDIRECT("'"&amp;_xlfn.CONCAT("alpha ",BN$2)&amp;"'!"&amp;_xlfn.CONCAT("B",$D127)):INDIRECT("'"&amp;_xlfn.CONCAT("alpha ",BN$2)&amp;"'!"&amp;_xlfn.CONCAT("AA",$D127)))</f>
        <v>1</v>
      </c>
      <c r="BO45" s="143" cm="1">
        <f t="array" aca="1" ref="BO45" ca="1">RANK(INDIRECT("'"&amp;_xlfn.CONCAT("alpha ",BO$2)&amp;"'!"&amp;_xlfn.CONCAT(BO$84,$D127)),INDIRECT("'"&amp;_xlfn.CONCAT("alpha ",BO$2)&amp;"'!"&amp;_xlfn.CONCAT("B",$D127)):INDIRECT("'"&amp;_xlfn.CONCAT("alpha ",BO$2)&amp;"'!"&amp;_xlfn.CONCAT("AA",$D127)))</f>
        <v>1</v>
      </c>
      <c r="BP45" s="136" cm="1">
        <f t="array" aca="1" ref="BP45" ca="1">RANK(INDIRECT("'"&amp;_xlfn.CONCAT("alpha ",BP$2)&amp;"'!"&amp;_xlfn.CONCAT(BP$84,$D127)),INDIRECT("'"&amp;_xlfn.CONCAT("alpha ",BP$2)&amp;"'!"&amp;_xlfn.CONCAT("B",$D127)):INDIRECT("'"&amp;_xlfn.CONCAT("alpha ",BP$2)&amp;"'!"&amp;_xlfn.CONCAT("AA",$D127)))</f>
        <v>12</v>
      </c>
      <c r="BQ45" s="125" cm="1">
        <f t="array" aca="1" ref="BQ45" ca="1">RANK(INDIRECT("'"&amp;_xlfn.CONCAT("alpha ",BQ$2)&amp;"'!"&amp;_xlfn.CONCAT(BQ$84,$D127)),INDIRECT("'"&amp;_xlfn.CONCAT("alpha ",BQ$2)&amp;"'!"&amp;_xlfn.CONCAT("B",$D127)):INDIRECT("'"&amp;_xlfn.CONCAT("alpha ",BQ$2)&amp;"'!"&amp;_xlfn.CONCAT("AA",$D127)))</f>
        <v>13</v>
      </c>
      <c r="BR45" s="125" cm="1">
        <f t="array" aca="1" ref="BR45" ca="1">RANK(INDIRECT("'"&amp;_xlfn.CONCAT("alpha ",BR$2)&amp;"'!"&amp;_xlfn.CONCAT(BR$84,$D127)),INDIRECT("'"&amp;_xlfn.CONCAT("alpha ",BR$2)&amp;"'!"&amp;_xlfn.CONCAT("B",$D127)):INDIRECT("'"&amp;_xlfn.CONCAT("alpha ",BR$2)&amp;"'!"&amp;_xlfn.CONCAT("AA",$D127)))</f>
        <v>1</v>
      </c>
      <c r="BS45" s="143" cm="1">
        <f t="array" aca="1" ref="BS45" ca="1">RANK(INDIRECT("'"&amp;_xlfn.CONCAT("alpha ",BS$2)&amp;"'!"&amp;_xlfn.CONCAT(BS$84,$D127)),INDIRECT("'"&amp;_xlfn.CONCAT("alpha ",BS$2)&amp;"'!"&amp;_xlfn.CONCAT("B",$D127)):INDIRECT("'"&amp;_xlfn.CONCAT("alpha ",BS$2)&amp;"'!"&amp;_xlfn.CONCAT("AA",$D127)))</f>
        <v>1</v>
      </c>
      <c r="BT45" s="136" cm="1">
        <f t="array" aca="1" ref="BT45" ca="1">RANK(INDIRECT("'"&amp;_xlfn.CONCAT("alpha ",BT$2)&amp;"'!"&amp;_xlfn.CONCAT(BT$84,$D127)),INDIRECT("'"&amp;_xlfn.CONCAT("alpha ",BT$2)&amp;"'!"&amp;_xlfn.CONCAT("B",$D127)):INDIRECT("'"&amp;_xlfn.CONCAT("alpha ",BT$2)&amp;"'!"&amp;_xlfn.CONCAT("AA",$D127)))</f>
        <v>15</v>
      </c>
      <c r="BU45" s="125" cm="1">
        <f t="array" aca="1" ref="BU45" ca="1">RANK(INDIRECT("'"&amp;_xlfn.CONCAT("alpha ",BU$2)&amp;"'!"&amp;_xlfn.CONCAT(BU$84,$D127)),INDIRECT("'"&amp;_xlfn.CONCAT("alpha ",BU$2)&amp;"'!"&amp;_xlfn.CONCAT("B",$D127)):INDIRECT("'"&amp;_xlfn.CONCAT("alpha ",BU$2)&amp;"'!"&amp;_xlfn.CONCAT("AA",$D127)))</f>
        <v>14</v>
      </c>
      <c r="BV45" s="125" cm="1">
        <f t="array" aca="1" ref="BV45" ca="1">RANK(INDIRECT("'"&amp;_xlfn.CONCAT("alpha ",BV$2)&amp;"'!"&amp;_xlfn.CONCAT(BV$84,$D127)),INDIRECT("'"&amp;_xlfn.CONCAT("alpha ",BV$2)&amp;"'!"&amp;_xlfn.CONCAT("B",$D127)):INDIRECT("'"&amp;_xlfn.CONCAT("alpha ",BV$2)&amp;"'!"&amp;_xlfn.CONCAT("AA",$D127)))</f>
        <v>1</v>
      </c>
      <c r="BW45" s="143" cm="1">
        <f t="array" aca="1" ref="BW45" ca="1">RANK(INDIRECT("'"&amp;_xlfn.CONCAT("alpha ",BW$2)&amp;"'!"&amp;_xlfn.CONCAT(BW$84,$D127)),INDIRECT("'"&amp;_xlfn.CONCAT("alpha ",BW$2)&amp;"'!"&amp;_xlfn.CONCAT("B",$D127)):INDIRECT("'"&amp;_xlfn.CONCAT("alpha ",BW$2)&amp;"'!"&amp;_xlfn.CONCAT("AA",$D127)))</f>
        <v>1</v>
      </c>
      <c r="BX45" s="136" cm="1">
        <f t="array" aca="1" ref="BX45" ca="1">RANK(INDIRECT("'"&amp;_xlfn.CONCAT("alpha ",BX$2)&amp;"'!"&amp;_xlfn.CONCAT(BX$84,$D127)),INDIRECT("'"&amp;_xlfn.CONCAT("alpha ",BX$2)&amp;"'!"&amp;_xlfn.CONCAT("B",$D127)):INDIRECT("'"&amp;_xlfn.CONCAT("alpha ",BX$2)&amp;"'!"&amp;_xlfn.CONCAT("AA",$D127)))</f>
        <v>8</v>
      </c>
      <c r="BY45" s="125" cm="1">
        <f t="array" aca="1" ref="BY45" ca="1">RANK(INDIRECT("'"&amp;_xlfn.CONCAT("alpha ",BY$2)&amp;"'!"&amp;_xlfn.CONCAT(BY$84,$D127)),INDIRECT("'"&amp;_xlfn.CONCAT("alpha ",BY$2)&amp;"'!"&amp;_xlfn.CONCAT("B",$D127)):INDIRECT("'"&amp;_xlfn.CONCAT("alpha ",BY$2)&amp;"'!"&amp;_xlfn.CONCAT("AA",$D127)))</f>
        <v>3</v>
      </c>
      <c r="BZ45" s="125" cm="1">
        <f t="array" aca="1" ref="BZ45" ca="1">RANK(INDIRECT("'"&amp;_xlfn.CONCAT("alpha ",BZ$2)&amp;"'!"&amp;_xlfn.CONCAT(BZ$84,$D127)),INDIRECT("'"&amp;_xlfn.CONCAT("alpha ",BZ$2)&amp;"'!"&amp;_xlfn.CONCAT("B",$D127)):INDIRECT("'"&amp;_xlfn.CONCAT("alpha ",BZ$2)&amp;"'!"&amp;_xlfn.CONCAT("AA",$D127)))</f>
        <v>1</v>
      </c>
      <c r="CA45" s="143" cm="1">
        <f t="array" aca="1" ref="CA45" ca="1">RANK(INDIRECT("'"&amp;_xlfn.CONCAT("alpha ",CA$2)&amp;"'!"&amp;_xlfn.CONCAT(CA$84,$D127)),INDIRECT("'"&amp;_xlfn.CONCAT("alpha ",CA$2)&amp;"'!"&amp;_xlfn.CONCAT("B",$D127)):INDIRECT("'"&amp;_xlfn.CONCAT("alpha ",CA$2)&amp;"'!"&amp;_xlfn.CONCAT("AA",$D127)))</f>
        <v>1</v>
      </c>
      <c r="CB45" s="136" cm="1">
        <f t="array" aca="1" ref="CB45" ca="1">RANK(INDIRECT("'"&amp;_xlfn.CONCAT("alpha ",CB$2)&amp;"'!"&amp;_xlfn.CONCAT(CB$84,$D127)),INDIRECT("'"&amp;_xlfn.CONCAT("alpha ",CB$2)&amp;"'!"&amp;_xlfn.CONCAT("B",$D127)):INDIRECT("'"&amp;_xlfn.CONCAT("alpha ",CB$2)&amp;"'!"&amp;_xlfn.CONCAT("AA",$D127)))</f>
        <v>6</v>
      </c>
      <c r="CC45" s="125" cm="1">
        <f t="array" aca="1" ref="CC45" ca="1">RANK(INDIRECT("'"&amp;_xlfn.CONCAT("alpha ",CC$2)&amp;"'!"&amp;_xlfn.CONCAT(CC$84,$D127)),INDIRECT("'"&amp;_xlfn.CONCAT("alpha ",CC$2)&amp;"'!"&amp;_xlfn.CONCAT("B",$D127)):INDIRECT("'"&amp;_xlfn.CONCAT("alpha ",CC$2)&amp;"'!"&amp;_xlfn.CONCAT("AA",$D127)))</f>
        <v>2</v>
      </c>
      <c r="CD45" s="125" cm="1">
        <f t="array" aca="1" ref="CD45" ca="1">RANK(INDIRECT("'"&amp;_xlfn.CONCAT("alpha ",CD$2)&amp;"'!"&amp;_xlfn.CONCAT(CD$84,$D127)),INDIRECT("'"&amp;_xlfn.CONCAT("alpha ",CD$2)&amp;"'!"&amp;_xlfn.CONCAT("B",$D127)):INDIRECT("'"&amp;_xlfn.CONCAT("alpha ",CD$2)&amp;"'!"&amp;_xlfn.CONCAT("AA",$D127)))</f>
        <v>1</v>
      </c>
      <c r="CE45" s="143" cm="1">
        <f t="array" aca="1" ref="CE45" ca="1">RANK(INDIRECT("'"&amp;_xlfn.CONCAT("alpha ",CE$2)&amp;"'!"&amp;_xlfn.CONCAT(CE$84,$D127)),INDIRECT("'"&amp;_xlfn.CONCAT("alpha ",CE$2)&amp;"'!"&amp;_xlfn.CONCAT("B",$D127)):INDIRECT("'"&amp;_xlfn.CONCAT("alpha ",CE$2)&amp;"'!"&amp;_xlfn.CONCAT("AA",$D127)))</f>
        <v>1</v>
      </c>
      <c r="CF45" s="136" cm="1">
        <f t="array" aca="1" ref="CF45" ca="1">RANK(INDIRECT("'"&amp;_xlfn.CONCAT("alpha ",CF$2)&amp;"'!"&amp;_xlfn.CONCAT(CF$84,$D127)),INDIRECT("'"&amp;_xlfn.CONCAT("alpha ",CF$2)&amp;"'!"&amp;_xlfn.CONCAT("B",$D127)):INDIRECT("'"&amp;_xlfn.CONCAT("alpha ",CF$2)&amp;"'!"&amp;_xlfn.CONCAT("AA",$D127)))</f>
        <v>1</v>
      </c>
      <c r="CG45" s="125" cm="1">
        <f t="array" aca="1" ref="CG45" ca="1">RANK(INDIRECT("'"&amp;_xlfn.CONCAT("alpha ",CG$2)&amp;"'!"&amp;_xlfn.CONCAT(CG$84,$D127)),INDIRECT("'"&amp;_xlfn.CONCAT("alpha ",CG$2)&amp;"'!"&amp;_xlfn.CONCAT("B",$D127)):INDIRECT("'"&amp;_xlfn.CONCAT("alpha ",CG$2)&amp;"'!"&amp;_xlfn.CONCAT("AA",$D127)))</f>
        <v>1</v>
      </c>
      <c r="CH45" s="125" cm="1">
        <f t="array" aca="1" ref="CH45" ca="1">RANK(INDIRECT("'"&amp;_xlfn.CONCAT("alpha ",CH$2)&amp;"'!"&amp;_xlfn.CONCAT(CH$84,$D127)),INDIRECT("'"&amp;_xlfn.CONCAT("alpha ",CH$2)&amp;"'!"&amp;_xlfn.CONCAT("B",$D127)):INDIRECT("'"&amp;_xlfn.CONCAT("alpha ",CH$2)&amp;"'!"&amp;_xlfn.CONCAT("AA",$D127)))</f>
        <v>1</v>
      </c>
      <c r="CI45" s="143" cm="1">
        <f t="array" aca="1" ref="CI45" ca="1">RANK(INDIRECT("'"&amp;_xlfn.CONCAT("alpha ",CI$2)&amp;"'!"&amp;_xlfn.CONCAT(CI$84,$D127)),INDIRECT("'"&amp;_xlfn.CONCAT("alpha ",CI$2)&amp;"'!"&amp;_xlfn.CONCAT("B",$D127)):INDIRECT("'"&amp;_xlfn.CONCAT("alpha ",CI$2)&amp;"'!"&amp;_xlfn.CONCAT("AA",$D127)))</f>
        <v>1</v>
      </c>
      <c r="CJ45" s="136" cm="1">
        <f t="array" aca="1" ref="CJ45" ca="1">RANK(INDIRECT("'"&amp;_xlfn.CONCAT("alpha ",CJ$2)&amp;"'!"&amp;_xlfn.CONCAT(CJ$84,$D127)),INDIRECT("'"&amp;_xlfn.CONCAT("alpha ",CJ$2)&amp;"'!"&amp;_xlfn.CONCAT("B",$D127)):INDIRECT("'"&amp;_xlfn.CONCAT("alpha ",CJ$2)&amp;"'!"&amp;_xlfn.CONCAT("AA",$D127)))</f>
        <v>22</v>
      </c>
      <c r="CK45" s="125" cm="1">
        <f t="array" aca="1" ref="CK45" ca="1">RANK(INDIRECT("'"&amp;_xlfn.CONCAT("alpha ",CK$2)&amp;"'!"&amp;_xlfn.CONCAT(CK$84,$D127)),INDIRECT("'"&amp;_xlfn.CONCAT("alpha ",CK$2)&amp;"'!"&amp;_xlfn.CONCAT("B",$D127)):INDIRECT("'"&amp;_xlfn.CONCAT("alpha ",CK$2)&amp;"'!"&amp;_xlfn.CONCAT("AA",$D127)))</f>
        <v>24</v>
      </c>
      <c r="CL45" s="125" cm="1">
        <f t="array" aca="1" ref="CL45" ca="1">RANK(INDIRECT("'"&amp;_xlfn.CONCAT("alpha ",CL$2)&amp;"'!"&amp;_xlfn.CONCAT(CL$84,$D127)),INDIRECT("'"&amp;_xlfn.CONCAT("alpha ",CL$2)&amp;"'!"&amp;_xlfn.CONCAT("B",$D127)):INDIRECT("'"&amp;_xlfn.CONCAT("alpha ",CL$2)&amp;"'!"&amp;_xlfn.CONCAT("AA",$D127)))</f>
        <v>1</v>
      </c>
      <c r="CM45" s="143" cm="1">
        <f t="array" aca="1" ref="CM45" ca="1">RANK(INDIRECT("'"&amp;_xlfn.CONCAT("alpha ",CM$2)&amp;"'!"&amp;_xlfn.CONCAT(CM$84,$D127)),INDIRECT("'"&amp;_xlfn.CONCAT("alpha ",CM$2)&amp;"'!"&amp;_xlfn.CONCAT("B",$D127)):INDIRECT("'"&amp;_xlfn.CONCAT("alpha ",CM$2)&amp;"'!"&amp;_xlfn.CONCAT("AA",$D127)))</f>
        <v>1</v>
      </c>
      <c r="CN45" s="136" cm="1">
        <f t="array" aca="1" ref="CN45" ca="1">RANK(INDIRECT("'"&amp;_xlfn.CONCAT("alpha ",CN$2)&amp;"'!"&amp;_xlfn.CONCAT(CN$84,$D127)),INDIRECT("'"&amp;_xlfn.CONCAT("alpha ",CN$2)&amp;"'!"&amp;_xlfn.CONCAT("B",$D127)):INDIRECT("'"&amp;_xlfn.CONCAT("alpha ",CN$2)&amp;"'!"&amp;_xlfn.CONCAT("AA",$D127)))</f>
        <v>19</v>
      </c>
      <c r="CO45" s="125" cm="1">
        <f t="array" aca="1" ref="CO45" ca="1">RANK(INDIRECT("'"&amp;_xlfn.CONCAT("alpha ",CO$2)&amp;"'!"&amp;_xlfn.CONCAT(CO$84,$D127)),INDIRECT("'"&amp;_xlfn.CONCAT("alpha ",CO$2)&amp;"'!"&amp;_xlfn.CONCAT("B",$D127)):INDIRECT("'"&amp;_xlfn.CONCAT("alpha ",CO$2)&amp;"'!"&amp;_xlfn.CONCAT("AA",$D127)))</f>
        <v>20</v>
      </c>
      <c r="CP45" s="125" cm="1">
        <f t="array" aca="1" ref="CP45" ca="1">RANK(INDIRECT("'"&amp;_xlfn.CONCAT("alpha ",CP$2)&amp;"'!"&amp;_xlfn.CONCAT(CP$84,$D127)),INDIRECT("'"&amp;_xlfn.CONCAT("alpha ",CP$2)&amp;"'!"&amp;_xlfn.CONCAT("B",$D127)):INDIRECT("'"&amp;_xlfn.CONCAT("alpha ",CP$2)&amp;"'!"&amp;_xlfn.CONCAT("AA",$D127)))</f>
        <v>1</v>
      </c>
      <c r="CQ45" s="134" cm="1">
        <f t="array" aca="1" ref="CQ45" ca="1">RANK(INDIRECT("'"&amp;_xlfn.CONCAT("alpha ",CQ$2)&amp;"'!"&amp;_xlfn.CONCAT(CQ$84,$D127)),INDIRECT("'"&amp;_xlfn.CONCAT("alpha ",CQ$2)&amp;"'!"&amp;_xlfn.CONCAT("B",$D127)):INDIRECT("'"&amp;_xlfn.CONCAT("alpha ",CQ$2)&amp;"'!"&amp;_xlfn.CONCAT("AA",$D127)))</f>
        <v>1</v>
      </c>
      <c r="CR45" s="142" cm="1">
        <f t="array" aca="1" ref="CR45" ca="1">RANK(INDIRECT("'"&amp;_xlfn.CONCAT("alpha ",CR$2)&amp;"'!"&amp;_xlfn.CONCAT(CR$84,$D127)),INDIRECT("'"&amp;_xlfn.CONCAT("alpha ",CR$2)&amp;"'!"&amp;_xlfn.CONCAT("B",$D127)):INDIRECT("'"&amp;_xlfn.CONCAT("alpha ",CR$2)&amp;"'!"&amp;_xlfn.CONCAT("AA",$D127)))</f>
        <v>26</v>
      </c>
      <c r="CS45" s="125" cm="1">
        <f t="array" aca="1" ref="CS45" ca="1">RANK(INDIRECT("'"&amp;_xlfn.CONCAT("alpha ",CS$2)&amp;"'!"&amp;_xlfn.CONCAT(CS$84,$D127)),INDIRECT("'"&amp;_xlfn.CONCAT("alpha ",CS$2)&amp;"'!"&amp;_xlfn.CONCAT("B",$D127)):INDIRECT("'"&amp;_xlfn.CONCAT("alpha ",CS$2)&amp;"'!"&amp;_xlfn.CONCAT("AA",$D127)))</f>
        <v>26</v>
      </c>
      <c r="CT45" s="125" cm="1">
        <f t="array" aca="1" ref="CT45" ca="1">RANK(INDIRECT("'"&amp;_xlfn.CONCAT("alpha ",CT$2)&amp;"'!"&amp;_xlfn.CONCAT(CT$84,$D127)),INDIRECT("'"&amp;_xlfn.CONCAT("alpha ",CT$2)&amp;"'!"&amp;_xlfn.CONCAT("B",$D127)):INDIRECT("'"&amp;_xlfn.CONCAT("alpha ",CT$2)&amp;"'!"&amp;_xlfn.CONCAT("AA",$D127)))</f>
        <v>1</v>
      </c>
      <c r="CU45" s="143" cm="1">
        <f t="array" aca="1" ref="CU45" ca="1">RANK(INDIRECT("'"&amp;_xlfn.CONCAT("alpha ",CU$2)&amp;"'!"&amp;_xlfn.CONCAT(CU$84,$D127)),INDIRECT("'"&amp;_xlfn.CONCAT("alpha ",CU$2)&amp;"'!"&amp;_xlfn.CONCAT("B",$D127)):INDIRECT("'"&amp;_xlfn.CONCAT("alpha ",CU$2)&amp;"'!"&amp;_xlfn.CONCAT("AA",$D127)))</f>
        <v>1</v>
      </c>
      <c r="CV45" s="136" cm="1">
        <f t="array" aca="1" ref="CV45" ca="1">RANK(INDIRECT("'"&amp;_xlfn.CONCAT("alpha ",CV$2)&amp;"'!"&amp;_xlfn.CONCAT(CV$84,$D127)),INDIRECT("'"&amp;_xlfn.CONCAT("alpha ",CV$2)&amp;"'!"&amp;_xlfn.CONCAT("B",$D127)):INDIRECT("'"&amp;_xlfn.CONCAT("alpha ",CV$2)&amp;"'!"&amp;_xlfn.CONCAT("AA",$D127)))</f>
        <v>11</v>
      </c>
      <c r="CW45" s="125" cm="1">
        <f t="array" aca="1" ref="CW45" ca="1">RANK(INDIRECT("'"&amp;_xlfn.CONCAT("alpha ",CW$2)&amp;"'!"&amp;_xlfn.CONCAT(CW$84,$D127)),INDIRECT("'"&amp;_xlfn.CONCAT("alpha ",CW$2)&amp;"'!"&amp;_xlfn.CONCAT("B",$D127)):INDIRECT("'"&amp;_xlfn.CONCAT("alpha ",CW$2)&amp;"'!"&amp;_xlfn.CONCAT("AA",$D127)))</f>
        <v>12</v>
      </c>
      <c r="CX45" s="125" cm="1">
        <f t="array" aca="1" ref="CX45" ca="1">RANK(INDIRECT("'"&amp;_xlfn.CONCAT("alpha ",CX$2)&amp;"'!"&amp;_xlfn.CONCAT(CX$84,$D127)),INDIRECT("'"&amp;_xlfn.CONCAT("alpha ",CX$2)&amp;"'!"&amp;_xlfn.CONCAT("B",$D127)):INDIRECT("'"&amp;_xlfn.CONCAT("alpha ",CX$2)&amp;"'!"&amp;_xlfn.CONCAT("AA",$D127)))</f>
        <v>1</v>
      </c>
      <c r="CY45" s="143" cm="1">
        <f t="array" aca="1" ref="CY45" ca="1">RANK(INDIRECT("'"&amp;_xlfn.CONCAT("alpha ",CY$2)&amp;"'!"&amp;_xlfn.CONCAT(CY$84,$D127)),INDIRECT("'"&amp;_xlfn.CONCAT("alpha ",CY$2)&amp;"'!"&amp;_xlfn.CONCAT("B",$D127)):INDIRECT("'"&amp;_xlfn.CONCAT("alpha ",CY$2)&amp;"'!"&amp;_xlfn.CONCAT("AA",$D127)))</f>
        <v>1</v>
      </c>
      <c r="CZ45" s="136" cm="1">
        <f t="array" aca="1" ref="CZ45" ca="1">RANK(INDIRECT("'"&amp;_xlfn.CONCAT("alpha ",CZ$2)&amp;"'!"&amp;_xlfn.CONCAT(CZ$84,$D127)),INDIRECT("'"&amp;_xlfn.CONCAT("alpha ",CZ$2)&amp;"'!"&amp;_xlfn.CONCAT("B",$D127)):INDIRECT("'"&amp;_xlfn.CONCAT("alpha ",CZ$2)&amp;"'!"&amp;_xlfn.CONCAT("AA",$D127)))</f>
        <v>10</v>
      </c>
      <c r="DA45" s="148" cm="1">
        <f t="array" aca="1" ref="DA45" ca="1">RANK(INDIRECT("'"&amp;_xlfn.CONCAT("alpha ",DA$2)&amp;"'!"&amp;_xlfn.CONCAT(DA$84,$D127)),INDIRECT("'"&amp;_xlfn.CONCAT("alpha ",DA$2)&amp;"'!"&amp;_xlfn.CONCAT("B",$D127)):INDIRECT("'"&amp;_xlfn.CONCAT("alpha ",DA$2)&amp;"'!"&amp;_xlfn.CONCAT("AA",$D127)))</f>
        <v>10</v>
      </c>
      <c r="DB45" s="148" cm="1">
        <f t="array" aca="1" ref="DB45" ca="1">RANK(INDIRECT("'"&amp;_xlfn.CONCAT("alpha ",DB$2)&amp;"'!"&amp;_xlfn.CONCAT(DB$84,$D127)),INDIRECT("'"&amp;_xlfn.CONCAT("alpha ",DB$2)&amp;"'!"&amp;_xlfn.CONCAT("B",$D127)):INDIRECT("'"&amp;_xlfn.CONCAT("alpha ",DB$2)&amp;"'!"&amp;_xlfn.CONCAT("AA",$D127)))</f>
        <v>1</v>
      </c>
      <c r="DC45" s="149" cm="1">
        <f t="array" aca="1" ref="DC45" ca="1">RANK(INDIRECT("'"&amp;_xlfn.CONCAT("alpha ",DC$2)&amp;"'!"&amp;_xlfn.CONCAT(DC$84,$D127)),INDIRECT("'"&amp;_xlfn.CONCAT("alpha ",DC$2)&amp;"'!"&amp;_xlfn.CONCAT("B",$D127)):INDIRECT("'"&amp;_xlfn.CONCAT("alpha ",DC$2)&amp;"'!"&amp;_xlfn.CONCAT("AA",$D127)))</f>
        <v>1</v>
      </c>
    </row>
    <row r="46" spans="1:107" ht="90" customHeight="1" x14ac:dyDescent="0.25">
      <c r="A46" s="22" t="str">
        <f>formatting!C45</f>
        <v>Tube</v>
      </c>
      <c r="B46" s="23" t="str">
        <f>formatting!D45</f>
        <v>T24</v>
      </c>
      <c r="C46" s="134"/>
      <c r="D46" s="142" cm="1">
        <f t="array" aca="1" ref="D46" ca="1">RANK(INDIRECT("'"&amp;_xlfn.CONCAT("alpha ",D$2)&amp;"'!"&amp;_xlfn.CONCAT(D$84,$D128)),INDIRECT("'"&amp;_xlfn.CONCAT("alpha ",D$2)&amp;"'!"&amp;_xlfn.CONCAT("B",$D128)):INDIRECT("'"&amp;_xlfn.CONCAT("alpha ",D$2)&amp;"'!"&amp;_xlfn.CONCAT("AA",$D128)))</f>
        <v>10</v>
      </c>
      <c r="E46" s="136" cm="1">
        <f t="array" aca="1" ref="E46" ca="1">RANK(INDIRECT("'"&amp;_xlfn.CONCAT("alpha ",E$2)&amp;"'!"&amp;_xlfn.CONCAT(E$84,$D128)),INDIRECT("'"&amp;_xlfn.CONCAT("alpha ",E$2)&amp;"'!"&amp;_xlfn.CONCAT("B",$D128)):INDIRECT("'"&amp;_xlfn.CONCAT("alpha ",E$2)&amp;"'!"&amp;_xlfn.CONCAT("AA",$D128)))</f>
        <v>11</v>
      </c>
      <c r="F46" s="136" cm="1">
        <f t="array" aca="1" ref="F46" ca="1">RANK(INDIRECT("'"&amp;_xlfn.CONCAT("alpha ",F$2)&amp;"'!"&amp;_xlfn.CONCAT(F$84,$D128)),INDIRECT("'"&amp;_xlfn.CONCAT("alpha ",F$2)&amp;"'!"&amp;_xlfn.CONCAT("B",$D128)):INDIRECT("'"&amp;_xlfn.CONCAT("alpha ",F$2)&amp;"'!"&amp;_xlfn.CONCAT("AA",$D128)))</f>
        <v>2</v>
      </c>
      <c r="G46" s="154" cm="1">
        <f t="array" aca="1" ref="G46" ca="1">RANK(INDIRECT("'"&amp;_xlfn.CONCAT("alpha ",G$2)&amp;"'!"&amp;_xlfn.CONCAT(G$84,$D128)),INDIRECT("'"&amp;_xlfn.CONCAT("alpha ",G$2)&amp;"'!"&amp;_xlfn.CONCAT("B",$D128)):INDIRECT("'"&amp;_xlfn.CONCAT("alpha ",G$2)&amp;"'!"&amp;_xlfn.CONCAT("AA",$D128)))</f>
        <v>5</v>
      </c>
      <c r="H46" s="142" cm="1">
        <f t="array" aca="1" ref="H46" ca="1">RANK(INDIRECT("'"&amp;_xlfn.CONCAT("alpha ",H$2)&amp;"'!"&amp;_xlfn.CONCAT(H$84,$D128)),INDIRECT("'"&amp;_xlfn.CONCAT("alpha ",H$2)&amp;"'!"&amp;_xlfn.CONCAT("B",$D128)):INDIRECT("'"&amp;_xlfn.CONCAT("alpha ",H$2)&amp;"'!"&amp;_xlfn.CONCAT("AA",$D128)))</f>
        <v>11</v>
      </c>
      <c r="I46" s="125" cm="1">
        <f t="array" aca="1" ref="I46" ca="1">RANK(INDIRECT("'"&amp;_xlfn.CONCAT("alpha ",I$2)&amp;"'!"&amp;_xlfn.CONCAT(I$84,$D128)),INDIRECT("'"&amp;_xlfn.CONCAT("alpha ",I$2)&amp;"'!"&amp;_xlfn.CONCAT("B",$D128)):INDIRECT("'"&amp;_xlfn.CONCAT("alpha ",I$2)&amp;"'!"&amp;_xlfn.CONCAT("AA",$D128)))</f>
        <v>12</v>
      </c>
      <c r="J46" s="125" cm="1">
        <f t="array" aca="1" ref="J46" ca="1">RANK(INDIRECT("'"&amp;_xlfn.CONCAT("alpha ",J$2)&amp;"'!"&amp;_xlfn.CONCAT(J$84,$D128)),INDIRECT("'"&amp;_xlfn.CONCAT("alpha ",J$2)&amp;"'!"&amp;_xlfn.CONCAT("B",$D128)):INDIRECT("'"&amp;_xlfn.CONCAT("alpha ",J$2)&amp;"'!"&amp;_xlfn.CONCAT("AA",$D128)))</f>
        <v>2</v>
      </c>
      <c r="K46" s="143" cm="1">
        <f t="array" aca="1" ref="K46" ca="1">RANK(INDIRECT("'"&amp;_xlfn.CONCAT("alpha ",K$2)&amp;"'!"&amp;_xlfn.CONCAT(K$84,$D128)),INDIRECT("'"&amp;_xlfn.CONCAT("alpha ",K$2)&amp;"'!"&amp;_xlfn.CONCAT("B",$D128)):INDIRECT("'"&amp;_xlfn.CONCAT("alpha ",K$2)&amp;"'!"&amp;_xlfn.CONCAT("AA",$D128)))</f>
        <v>5</v>
      </c>
      <c r="L46" s="136" cm="1">
        <f t="array" aca="1" ref="L46" ca="1">RANK(INDIRECT("'"&amp;_xlfn.CONCAT("alpha ",L$2)&amp;"'!"&amp;_xlfn.CONCAT(L$84,$D128)),INDIRECT("'"&amp;_xlfn.CONCAT("alpha ",L$2)&amp;"'!"&amp;_xlfn.CONCAT("B",$D128)):INDIRECT("'"&amp;_xlfn.CONCAT("alpha ",L$2)&amp;"'!"&amp;_xlfn.CONCAT("AA",$D128)))</f>
        <v>3</v>
      </c>
      <c r="M46" s="125" cm="1">
        <f t="array" aca="1" ref="M46" ca="1">RANK(INDIRECT("'"&amp;_xlfn.CONCAT("alpha ",M$2)&amp;"'!"&amp;_xlfn.CONCAT(M$84,$D128)),INDIRECT("'"&amp;_xlfn.CONCAT("alpha ",M$2)&amp;"'!"&amp;_xlfn.CONCAT("B",$D128)):INDIRECT("'"&amp;_xlfn.CONCAT("alpha ",M$2)&amp;"'!"&amp;_xlfn.CONCAT("AA",$D128)))</f>
        <v>17</v>
      </c>
      <c r="N46" s="125" cm="1">
        <f t="array" aca="1" ref="N46" ca="1">RANK(INDIRECT("'"&amp;_xlfn.CONCAT("alpha ",N$2)&amp;"'!"&amp;_xlfn.CONCAT(N$84,$D128)),INDIRECT("'"&amp;_xlfn.CONCAT("alpha ",N$2)&amp;"'!"&amp;_xlfn.CONCAT("B",$D128)):INDIRECT("'"&amp;_xlfn.CONCAT("alpha ",N$2)&amp;"'!"&amp;_xlfn.CONCAT("AA",$D128)))</f>
        <v>2</v>
      </c>
      <c r="O46" s="143" cm="1">
        <f t="array" aca="1" ref="O46" ca="1">RANK(INDIRECT("'"&amp;_xlfn.CONCAT("alpha ",O$2)&amp;"'!"&amp;_xlfn.CONCAT(O$84,$D128)),INDIRECT("'"&amp;_xlfn.CONCAT("alpha ",O$2)&amp;"'!"&amp;_xlfn.CONCAT("B",$D128)):INDIRECT("'"&amp;_xlfn.CONCAT("alpha ",O$2)&amp;"'!"&amp;_xlfn.CONCAT("AA",$D128)))</f>
        <v>5</v>
      </c>
      <c r="P46" s="136" cm="1">
        <f t="array" aca="1" ref="P46" ca="1">RANK(INDIRECT("'"&amp;_xlfn.CONCAT("alpha ",P$2)&amp;"'!"&amp;_xlfn.CONCAT(P$84,$D128)),INDIRECT("'"&amp;_xlfn.CONCAT("alpha ",P$2)&amp;"'!"&amp;_xlfn.CONCAT("B",$D128)):INDIRECT("'"&amp;_xlfn.CONCAT("alpha ",P$2)&amp;"'!"&amp;_xlfn.CONCAT("AA",$D128)))</f>
        <v>22</v>
      </c>
      <c r="Q46" s="125" cm="1">
        <f t="array" aca="1" ref="Q46" ca="1">RANK(INDIRECT("'"&amp;_xlfn.CONCAT("alpha ",Q$2)&amp;"'!"&amp;_xlfn.CONCAT(Q$84,$D128)),INDIRECT("'"&amp;_xlfn.CONCAT("alpha ",Q$2)&amp;"'!"&amp;_xlfn.CONCAT("B",$D128)):INDIRECT("'"&amp;_xlfn.CONCAT("alpha ",Q$2)&amp;"'!"&amp;_xlfn.CONCAT("AA",$D128)))</f>
        <v>20</v>
      </c>
      <c r="R46" s="125" cm="1">
        <f t="array" aca="1" ref="R46" ca="1">RANK(INDIRECT("'"&amp;_xlfn.CONCAT("alpha ",R$2)&amp;"'!"&amp;_xlfn.CONCAT(R$84,$D128)),INDIRECT("'"&amp;_xlfn.CONCAT("alpha ",R$2)&amp;"'!"&amp;_xlfn.CONCAT("B",$D128)):INDIRECT("'"&amp;_xlfn.CONCAT("alpha ",R$2)&amp;"'!"&amp;_xlfn.CONCAT("AA",$D128)))</f>
        <v>2</v>
      </c>
      <c r="S46" s="143" cm="1">
        <f t="array" aca="1" ref="S46" ca="1">RANK(INDIRECT("'"&amp;_xlfn.CONCAT("alpha ",S$2)&amp;"'!"&amp;_xlfn.CONCAT(S$84,$D128)),INDIRECT("'"&amp;_xlfn.CONCAT("alpha ",S$2)&amp;"'!"&amp;_xlfn.CONCAT("B",$D128)):INDIRECT("'"&amp;_xlfn.CONCAT("alpha ",S$2)&amp;"'!"&amp;_xlfn.CONCAT("AA",$D128)))</f>
        <v>5</v>
      </c>
      <c r="T46" s="136" cm="1">
        <f t="array" aca="1" ref="T46" ca="1">RANK(INDIRECT("'"&amp;_xlfn.CONCAT("alpha ",T$2)&amp;"'!"&amp;_xlfn.CONCAT(T$84,$D128)),INDIRECT("'"&amp;_xlfn.CONCAT("alpha ",T$2)&amp;"'!"&amp;_xlfn.CONCAT("B",$D128)):INDIRECT("'"&amp;_xlfn.CONCAT("alpha ",T$2)&amp;"'!"&amp;_xlfn.CONCAT("AA",$D128)))</f>
        <v>21</v>
      </c>
      <c r="U46" s="125" cm="1">
        <f t="array" aca="1" ref="U46" ca="1">RANK(INDIRECT("'"&amp;_xlfn.CONCAT("alpha ",U$2)&amp;"'!"&amp;_xlfn.CONCAT(U$84,$D128)),INDIRECT("'"&amp;_xlfn.CONCAT("alpha ",U$2)&amp;"'!"&amp;_xlfn.CONCAT("B",$D128)):INDIRECT("'"&amp;_xlfn.CONCAT("alpha ",U$2)&amp;"'!"&amp;_xlfn.CONCAT("AA",$D128)))</f>
        <v>22</v>
      </c>
      <c r="V46" s="125" cm="1">
        <f t="array" aca="1" ref="V46" ca="1">RANK(INDIRECT("'"&amp;_xlfn.CONCAT("alpha ",V$2)&amp;"'!"&amp;_xlfn.CONCAT(V$84,$D128)),INDIRECT("'"&amp;_xlfn.CONCAT("alpha ",V$2)&amp;"'!"&amp;_xlfn.CONCAT("B",$D128)):INDIRECT("'"&amp;_xlfn.CONCAT("alpha ",V$2)&amp;"'!"&amp;_xlfn.CONCAT("AA",$D128)))</f>
        <v>2</v>
      </c>
      <c r="W46" s="143" cm="1">
        <f t="array" aca="1" ref="W46" ca="1">RANK(INDIRECT("'"&amp;_xlfn.CONCAT("alpha ",W$2)&amp;"'!"&amp;_xlfn.CONCAT(W$84,$D128)),INDIRECT("'"&amp;_xlfn.CONCAT("alpha ",W$2)&amp;"'!"&amp;_xlfn.CONCAT("B",$D128)):INDIRECT("'"&amp;_xlfn.CONCAT("alpha ",W$2)&amp;"'!"&amp;_xlfn.CONCAT("AA",$D128)))</f>
        <v>5</v>
      </c>
      <c r="X46" s="136" cm="1">
        <f t="array" aca="1" ref="X46" ca="1">RANK(INDIRECT("'"&amp;_xlfn.CONCAT("alpha ",X$2)&amp;"'!"&amp;_xlfn.CONCAT(X$84,$D128)),INDIRECT("'"&amp;_xlfn.CONCAT("alpha ",X$2)&amp;"'!"&amp;_xlfn.CONCAT("B",$D128)):INDIRECT("'"&amp;_xlfn.CONCAT("alpha ",X$2)&amp;"'!"&amp;_xlfn.CONCAT("AA",$D128)))</f>
        <v>17</v>
      </c>
      <c r="Y46" s="125" cm="1">
        <f t="array" aca="1" ref="Y46" ca="1">RANK(INDIRECT("'"&amp;_xlfn.CONCAT("alpha ",Y$2)&amp;"'!"&amp;_xlfn.CONCAT(Y$84,$D128)),INDIRECT("'"&amp;_xlfn.CONCAT("alpha ",Y$2)&amp;"'!"&amp;_xlfn.CONCAT("B",$D128)):INDIRECT("'"&amp;_xlfn.CONCAT("alpha ",Y$2)&amp;"'!"&amp;_xlfn.CONCAT("AA",$D128)))</f>
        <v>19</v>
      </c>
      <c r="Z46" s="125" cm="1">
        <f t="array" aca="1" ref="Z46" ca="1">RANK(INDIRECT("'"&amp;_xlfn.CONCAT("alpha ",Z$2)&amp;"'!"&amp;_xlfn.CONCAT(Z$84,$D128)),INDIRECT("'"&amp;_xlfn.CONCAT("alpha ",Z$2)&amp;"'!"&amp;_xlfn.CONCAT("B",$D128)):INDIRECT("'"&amp;_xlfn.CONCAT("alpha ",Z$2)&amp;"'!"&amp;_xlfn.CONCAT("AA",$D128)))</f>
        <v>2</v>
      </c>
      <c r="AA46" s="143" cm="1">
        <f t="array" aca="1" ref="AA46" ca="1">RANK(INDIRECT("'"&amp;_xlfn.CONCAT("alpha ",AA$2)&amp;"'!"&amp;_xlfn.CONCAT(AA$84,$D128)),INDIRECT("'"&amp;_xlfn.CONCAT("alpha ",AA$2)&amp;"'!"&amp;_xlfn.CONCAT("B",$D128)):INDIRECT("'"&amp;_xlfn.CONCAT("alpha ",AA$2)&amp;"'!"&amp;_xlfn.CONCAT("AA",$D128)))</f>
        <v>5</v>
      </c>
      <c r="AB46" s="136" cm="1">
        <f t="array" aca="1" ref="AB46" ca="1">RANK(INDIRECT("'"&amp;_xlfn.CONCAT("alpha ",AB$2)&amp;"'!"&amp;_xlfn.CONCAT(AB$84,$D128)),INDIRECT("'"&amp;_xlfn.CONCAT("alpha ",AB$2)&amp;"'!"&amp;_xlfn.CONCAT("B",$D128)):INDIRECT("'"&amp;_xlfn.CONCAT("alpha ",AB$2)&amp;"'!"&amp;_xlfn.CONCAT("AA",$D128)))</f>
        <v>13</v>
      </c>
      <c r="AC46" s="125" cm="1">
        <f t="array" aca="1" ref="AC46" ca="1">RANK(INDIRECT("'"&amp;_xlfn.CONCAT("alpha ",AC$2)&amp;"'!"&amp;_xlfn.CONCAT(AC$84,$D128)),INDIRECT("'"&amp;_xlfn.CONCAT("alpha ",AC$2)&amp;"'!"&amp;_xlfn.CONCAT("B",$D128)):INDIRECT("'"&amp;_xlfn.CONCAT("alpha ",AC$2)&amp;"'!"&amp;_xlfn.CONCAT("AA",$D128)))</f>
        <v>10</v>
      </c>
      <c r="AD46" s="125" cm="1">
        <f t="array" aca="1" ref="AD46" ca="1">RANK(INDIRECT("'"&amp;_xlfn.CONCAT("alpha ",AD$2)&amp;"'!"&amp;_xlfn.CONCAT(AD$84,$D128)),INDIRECT("'"&amp;_xlfn.CONCAT("alpha ",AD$2)&amp;"'!"&amp;_xlfn.CONCAT("B",$D128)):INDIRECT("'"&amp;_xlfn.CONCAT("alpha ",AD$2)&amp;"'!"&amp;_xlfn.CONCAT("AA",$D128)))</f>
        <v>2</v>
      </c>
      <c r="AE46" s="143" cm="1">
        <f t="array" aca="1" ref="AE46" ca="1">RANK(INDIRECT("'"&amp;_xlfn.CONCAT("alpha ",AE$2)&amp;"'!"&amp;_xlfn.CONCAT(AE$84,$D128)),INDIRECT("'"&amp;_xlfn.CONCAT("alpha ",AE$2)&amp;"'!"&amp;_xlfn.CONCAT("B",$D128)):INDIRECT("'"&amp;_xlfn.CONCAT("alpha ",AE$2)&amp;"'!"&amp;_xlfn.CONCAT("AA",$D128)))</f>
        <v>5</v>
      </c>
      <c r="AF46" s="136" cm="1">
        <f t="array" aca="1" ref="AF46" ca="1">RANK(INDIRECT("'"&amp;_xlfn.CONCAT("alpha ",AF$2)&amp;"'!"&amp;_xlfn.CONCAT(AF$84,$D128)),INDIRECT("'"&amp;_xlfn.CONCAT("alpha ",AF$2)&amp;"'!"&amp;_xlfn.CONCAT("B",$D128)):INDIRECT("'"&amp;_xlfn.CONCAT("alpha ",AF$2)&amp;"'!"&amp;_xlfn.CONCAT("AA",$D128)))</f>
        <v>14</v>
      </c>
      <c r="AG46" s="125" cm="1">
        <f t="array" aca="1" ref="AG46" ca="1">RANK(INDIRECT("'"&amp;_xlfn.CONCAT("alpha ",AG$2)&amp;"'!"&amp;_xlfn.CONCAT(AG$84,$D128)),INDIRECT("'"&amp;_xlfn.CONCAT("alpha ",AG$2)&amp;"'!"&amp;_xlfn.CONCAT("B",$D128)):INDIRECT("'"&amp;_xlfn.CONCAT("alpha ",AG$2)&amp;"'!"&amp;_xlfn.CONCAT("AA",$D128)))</f>
        <v>9</v>
      </c>
      <c r="AH46" s="125" cm="1">
        <f t="array" aca="1" ref="AH46" ca="1">RANK(INDIRECT("'"&amp;_xlfn.CONCAT("alpha ",AH$2)&amp;"'!"&amp;_xlfn.CONCAT(AH$84,$D128)),INDIRECT("'"&amp;_xlfn.CONCAT("alpha ",AH$2)&amp;"'!"&amp;_xlfn.CONCAT("B",$D128)):INDIRECT("'"&amp;_xlfn.CONCAT("alpha ",AH$2)&amp;"'!"&amp;_xlfn.CONCAT("AA",$D128)))</f>
        <v>2</v>
      </c>
      <c r="AI46" s="143" cm="1">
        <f t="array" aca="1" ref="AI46" ca="1">RANK(INDIRECT("'"&amp;_xlfn.CONCAT("alpha ",AI$2)&amp;"'!"&amp;_xlfn.CONCAT(AI$84,$D128)),INDIRECT("'"&amp;_xlfn.CONCAT("alpha ",AI$2)&amp;"'!"&amp;_xlfn.CONCAT("B",$D128)):INDIRECT("'"&amp;_xlfn.CONCAT("alpha ",AI$2)&amp;"'!"&amp;_xlfn.CONCAT("AA",$D128)))</f>
        <v>5</v>
      </c>
      <c r="AJ46" s="136" cm="1">
        <f t="array" aca="1" ref="AJ46" ca="1">RANK(INDIRECT("'"&amp;_xlfn.CONCAT("alpha ",AJ$2)&amp;"'!"&amp;_xlfn.CONCAT(AJ$84,$D128)),INDIRECT("'"&amp;_xlfn.CONCAT("alpha ",AJ$2)&amp;"'!"&amp;_xlfn.CONCAT("B",$D128)):INDIRECT("'"&amp;_xlfn.CONCAT("alpha ",AJ$2)&amp;"'!"&amp;_xlfn.CONCAT("AA",$D128)))</f>
        <v>7</v>
      </c>
      <c r="AK46" s="125" cm="1">
        <f t="array" aca="1" ref="AK46" ca="1">RANK(INDIRECT("'"&amp;_xlfn.CONCAT("alpha ",AK$2)&amp;"'!"&amp;_xlfn.CONCAT(AK$84,$D128)),INDIRECT("'"&amp;_xlfn.CONCAT("alpha ",AK$2)&amp;"'!"&amp;_xlfn.CONCAT("B",$D128)):INDIRECT("'"&amp;_xlfn.CONCAT("alpha ",AK$2)&amp;"'!"&amp;_xlfn.CONCAT("AA",$D128)))</f>
        <v>15</v>
      </c>
      <c r="AL46" s="125" cm="1">
        <f t="array" aca="1" ref="AL46" ca="1">RANK(INDIRECT("'"&amp;_xlfn.CONCAT("alpha ",AL$2)&amp;"'!"&amp;_xlfn.CONCAT(AL$84,$D128)),INDIRECT("'"&amp;_xlfn.CONCAT("alpha ",AL$2)&amp;"'!"&amp;_xlfn.CONCAT("B",$D128)):INDIRECT("'"&amp;_xlfn.CONCAT("alpha ",AL$2)&amp;"'!"&amp;_xlfn.CONCAT("AA",$D128)))</f>
        <v>2</v>
      </c>
      <c r="AM46" s="143" cm="1">
        <f t="array" aca="1" ref="AM46" ca="1">RANK(INDIRECT("'"&amp;_xlfn.CONCAT("alpha ",AM$2)&amp;"'!"&amp;_xlfn.CONCAT(AM$84,$D128)),INDIRECT("'"&amp;_xlfn.CONCAT("alpha ",AM$2)&amp;"'!"&amp;_xlfn.CONCAT("B",$D128)):INDIRECT("'"&amp;_xlfn.CONCAT("alpha ",AM$2)&amp;"'!"&amp;_xlfn.CONCAT("AA",$D128)))</f>
        <v>5</v>
      </c>
      <c r="AN46" s="136" cm="1">
        <f t="array" aca="1" ref="AN46" ca="1">RANK(INDIRECT("'"&amp;_xlfn.CONCAT("alpha ",AN$2)&amp;"'!"&amp;_xlfn.CONCAT(AN$84,$D128)),INDIRECT("'"&amp;_xlfn.CONCAT("alpha ",AN$2)&amp;"'!"&amp;_xlfn.CONCAT("B",$D128)):INDIRECT("'"&amp;_xlfn.CONCAT("alpha ",AN$2)&amp;"'!"&amp;_xlfn.CONCAT("AA",$D128)))</f>
        <v>9</v>
      </c>
      <c r="AO46" s="125" cm="1">
        <f t="array" aca="1" ref="AO46" ca="1">RANK(INDIRECT("'"&amp;_xlfn.CONCAT("alpha ",AO$2)&amp;"'!"&amp;_xlfn.CONCAT(AO$84,$D128)),INDIRECT("'"&amp;_xlfn.CONCAT("alpha ",AO$2)&amp;"'!"&amp;_xlfn.CONCAT("B",$D128)):INDIRECT("'"&amp;_xlfn.CONCAT("alpha ",AO$2)&amp;"'!"&amp;_xlfn.CONCAT("AA",$D128)))</f>
        <v>8</v>
      </c>
      <c r="AP46" s="125" cm="1">
        <f t="array" aca="1" ref="AP46" ca="1">RANK(INDIRECT("'"&amp;_xlfn.CONCAT("alpha ",AP$2)&amp;"'!"&amp;_xlfn.CONCAT(AP$84,$D128)),INDIRECT("'"&amp;_xlfn.CONCAT("alpha ",AP$2)&amp;"'!"&amp;_xlfn.CONCAT("B",$D128)):INDIRECT("'"&amp;_xlfn.CONCAT("alpha ",AP$2)&amp;"'!"&amp;_xlfn.CONCAT("AA",$D128)))</f>
        <v>2</v>
      </c>
      <c r="AQ46" s="143" cm="1">
        <f t="array" aca="1" ref="AQ46" ca="1">RANK(INDIRECT("'"&amp;_xlfn.CONCAT("alpha ",AQ$2)&amp;"'!"&amp;_xlfn.CONCAT(AQ$84,$D128)),INDIRECT("'"&amp;_xlfn.CONCAT("alpha ",AQ$2)&amp;"'!"&amp;_xlfn.CONCAT("B",$D128)):INDIRECT("'"&amp;_xlfn.CONCAT("alpha ",AQ$2)&amp;"'!"&amp;_xlfn.CONCAT("AA",$D128)))</f>
        <v>5</v>
      </c>
      <c r="AR46" s="136" cm="1">
        <f t="array" aca="1" ref="AR46" ca="1">RANK(INDIRECT("'"&amp;_xlfn.CONCAT("alpha ",AR$2)&amp;"'!"&amp;_xlfn.CONCAT(AR$84,$D128)),INDIRECT("'"&amp;_xlfn.CONCAT("alpha ",AR$2)&amp;"'!"&amp;_xlfn.CONCAT("B",$D128)):INDIRECT("'"&amp;_xlfn.CONCAT("alpha ",AR$2)&amp;"'!"&amp;_xlfn.CONCAT("AA",$D128)))</f>
        <v>8</v>
      </c>
      <c r="AS46" s="125" cm="1">
        <f t="array" aca="1" ref="AS46" ca="1">RANK(INDIRECT("'"&amp;_xlfn.CONCAT("alpha ",AS$2)&amp;"'!"&amp;_xlfn.CONCAT(AS$84,$D128)),INDIRECT("'"&amp;_xlfn.CONCAT("alpha ",AS$2)&amp;"'!"&amp;_xlfn.CONCAT("B",$D128)):INDIRECT("'"&amp;_xlfn.CONCAT("alpha ",AS$2)&amp;"'!"&amp;_xlfn.CONCAT("AA",$D128)))</f>
        <v>7</v>
      </c>
      <c r="AT46" s="125" cm="1">
        <f t="array" aca="1" ref="AT46" ca="1">RANK(INDIRECT("'"&amp;_xlfn.CONCAT("alpha ",AT$2)&amp;"'!"&amp;_xlfn.CONCAT(AT$84,$D128)),INDIRECT("'"&amp;_xlfn.CONCAT("alpha ",AT$2)&amp;"'!"&amp;_xlfn.CONCAT("B",$D128)):INDIRECT("'"&amp;_xlfn.CONCAT("alpha ",AT$2)&amp;"'!"&amp;_xlfn.CONCAT("AA",$D128)))</f>
        <v>2</v>
      </c>
      <c r="AU46" s="143" cm="1">
        <f t="array" aca="1" ref="AU46" ca="1">RANK(INDIRECT("'"&amp;_xlfn.CONCAT("alpha ",AU$2)&amp;"'!"&amp;_xlfn.CONCAT(AU$84,$D128)),INDIRECT("'"&amp;_xlfn.CONCAT("alpha ",AU$2)&amp;"'!"&amp;_xlfn.CONCAT("B",$D128)):INDIRECT("'"&amp;_xlfn.CONCAT("alpha ",AU$2)&amp;"'!"&amp;_xlfn.CONCAT("AA",$D128)))</f>
        <v>5</v>
      </c>
      <c r="AV46" s="136" cm="1">
        <f t="array" aca="1" ref="AV46" ca="1">RANK(INDIRECT("'"&amp;_xlfn.CONCAT("alpha ",AV$2)&amp;"'!"&amp;_xlfn.CONCAT(AV$84,$D128)),INDIRECT("'"&amp;_xlfn.CONCAT("alpha ",AV$2)&amp;"'!"&amp;_xlfn.CONCAT("B",$D128)):INDIRECT("'"&amp;_xlfn.CONCAT("alpha ",AV$2)&amp;"'!"&amp;_xlfn.CONCAT("AA",$D128)))</f>
        <v>3</v>
      </c>
      <c r="AW46" s="125" cm="1">
        <f t="array" aca="1" ref="AW46" ca="1">RANK(INDIRECT("'"&amp;_xlfn.CONCAT("alpha ",AW$2)&amp;"'!"&amp;_xlfn.CONCAT(AW$84,$D128)),INDIRECT("'"&amp;_xlfn.CONCAT("alpha ",AW$2)&amp;"'!"&amp;_xlfn.CONCAT("B",$D128)):INDIRECT("'"&amp;_xlfn.CONCAT("alpha ",AW$2)&amp;"'!"&amp;_xlfn.CONCAT("AA",$D128)))</f>
        <v>16</v>
      </c>
      <c r="AX46" s="125" cm="1">
        <f t="array" aca="1" ref="AX46" ca="1">RANK(INDIRECT("'"&amp;_xlfn.CONCAT("alpha ",AX$2)&amp;"'!"&amp;_xlfn.CONCAT(AX$84,$D128)),INDIRECT("'"&amp;_xlfn.CONCAT("alpha ",AX$2)&amp;"'!"&amp;_xlfn.CONCAT("B",$D128)):INDIRECT("'"&amp;_xlfn.CONCAT("alpha ",AX$2)&amp;"'!"&amp;_xlfn.CONCAT("AA",$D128)))</f>
        <v>2</v>
      </c>
      <c r="AY46" s="143" cm="1">
        <f t="array" aca="1" ref="AY46" ca="1">RANK(INDIRECT("'"&amp;_xlfn.CONCAT("alpha ",AY$2)&amp;"'!"&amp;_xlfn.CONCAT(AY$84,$D128)),INDIRECT("'"&amp;_xlfn.CONCAT("alpha ",AY$2)&amp;"'!"&amp;_xlfn.CONCAT("B",$D128)):INDIRECT("'"&amp;_xlfn.CONCAT("alpha ",AY$2)&amp;"'!"&amp;_xlfn.CONCAT("AA",$D128)))</f>
        <v>5</v>
      </c>
      <c r="AZ46" s="136" cm="1">
        <f t="array" aca="1" ref="AZ46" ca="1">RANK(INDIRECT("'"&amp;_xlfn.CONCAT("alpha ",AZ$2)&amp;"'!"&amp;_xlfn.CONCAT(AZ$84,$D128)),INDIRECT("'"&amp;_xlfn.CONCAT("alpha ",AZ$2)&amp;"'!"&amp;_xlfn.CONCAT("B",$D128)):INDIRECT("'"&amp;_xlfn.CONCAT("alpha ",AZ$2)&amp;"'!"&amp;_xlfn.CONCAT("AA",$D128)))</f>
        <v>18</v>
      </c>
      <c r="BA46" s="125" cm="1">
        <f t="array" aca="1" ref="BA46" ca="1">RANK(INDIRECT("'"&amp;_xlfn.CONCAT("alpha ",BA$2)&amp;"'!"&amp;_xlfn.CONCAT(BA$84,$D128)),INDIRECT("'"&amp;_xlfn.CONCAT("alpha ",BA$2)&amp;"'!"&amp;_xlfn.CONCAT("B",$D128)):INDIRECT("'"&amp;_xlfn.CONCAT("alpha ",BA$2)&amp;"'!"&amp;_xlfn.CONCAT("AA",$D128)))</f>
        <v>21</v>
      </c>
      <c r="BB46" s="125" cm="1">
        <f t="array" aca="1" ref="BB46" ca="1">RANK(INDIRECT("'"&amp;_xlfn.CONCAT("alpha ",BB$2)&amp;"'!"&amp;_xlfn.CONCAT(BB$84,$D128)),INDIRECT("'"&amp;_xlfn.CONCAT("alpha ",BB$2)&amp;"'!"&amp;_xlfn.CONCAT("B",$D128)):INDIRECT("'"&amp;_xlfn.CONCAT("alpha ",BB$2)&amp;"'!"&amp;_xlfn.CONCAT("AA",$D128)))</f>
        <v>2</v>
      </c>
      <c r="BC46" s="143" cm="1">
        <f t="array" aca="1" ref="BC46" ca="1">RANK(INDIRECT("'"&amp;_xlfn.CONCAT("alpha ",BC$2)&amp;"'!"&amp;_xlfn.CONCAT(BC$84,$D128)),INDIRECT("'"&amp;_xlfn.CONCAT("alpha ",BC$2)&amp;"'!"&amp;_xlfn.CONCAT("B",$D128)):INDIRECT("'"&amp;_xlfn.CONCAT("alpha ",BC$2)&amp;"'!"&amp;_xlfn.CONCAT("AA",$D128)))</f>
        <v>2</v>
      </c>
      <c r="BD46" s="136" cm="1">
        <f t="array" aca="1" ref="BD46" ca="1">RANK(INDIRECT("'"&amp;_xlfn.CONCAT("alpha ",BD$2)&amp;"'!"&amp;_xlfn.CONCAT(BD$84,$D128)),INDIRECT("'"&amp;_xlfn.CONCAT("alpha ",BD$2)&amp;"'!"&amp;_xlfn.CONCAT("B",$D128)):INDIRECT("'"&amp;_xlfn.CONCAT("alpha ",BD$2)&amp;"'!"&amp;_xlfn.CONCAT("AA",$D128)))</f>
        <v>18</v>
      </c>
      <c r="BE46" s="125" cm="1">
        <f t="array" aca="1" ref="BE46" ca="1">RANK(INDIRECT("'"&amp;_xlfn.CONCAT("alpha ",BE$2)&amp;"'!"&amp;_xlfn.CONCAT(BE$84,$D128)),INDIRECT("'"&amp;_xlfn.CONCAT("alpha ",BE$2)&amp;"'!"&amp;_xlfn.CONCAT("B",$D128)):INDIRECT("'"&amp;_xlfn.CONCAT("alpha ",BE$2)&amp;"'!"&amp;_xlfn.CONCAT("AA",$D128)))</f>
        <v>18</v>
      </c>
      <c r="BF46" s="125" cm="1">
        <f t="array" aca="1" ref="BF46" ca="1">RANK(INDIRECT("'"&amp;_xlfn.CONCAT("alpha ",BF$2)&amp;"'!"&amp;_xlfn.CONCAT(BF$84,$D128)),INDIRECT("'"&amp;_xlfn.CONCAT("alpha ",BF$2)&amp;"'!"&amp;_xlfn.CONCAT("B",$D128)):INDIRECT("'"&amp;_xlfn.CONCAT("alpha ",BF$2)&amp;"'!"&amp;_xlfn.CONCAT("AA",$D128)))</f>
        <v>2</v>
      </c>
      <c r="BG46" s="143" cm="1">
        <f t="array" aca="1" ref="BG46" ca="1">RANK(INDIRECT("'"&amp;_xlfn.CONCAT("alpha ",BG$2)&amp;"'!"&amp;_xlfn.CONCAT(BG$84,$D128)),INDIRECT("'"&amp;_xlfn.CONCAT("alpha ",BG$2)&amp;"'!"&amp;_xlfn.CONCAT("B",$D128)):INDIRECT("'"&amp;_xlfn.CONCAT("alpha ",BG$2)&amp;"'!"&amp;_xlfn.CONCAT("AA",$D128)))</f>
        <v>4</v>
      </c>
      <c r="BH46" s="136" cm="1">
        <f t="array" aca="1" ref="BH46" ca="1">RANK(INDIRECT("'"&amp;_xlfn.CONCAT("alpha ",BH$2)&amp;"'!"&amp;_xlfn.CONCAT(BH$84,$D128)),INDIRECT("'"&amp;_xlfn.CONCAT("alpha ",BH$2)&amp;"'!"&amp;_xlfn.CONCAT("B",$D128)):INDIRECT("'"&amp;_xlfn.CONCAT("alpha ",BH$2)&amp;"'!"&amp;_xlfn.CONCAT("AA",$D128)))</f>
        <v>16</v>
      </c>
      <c r="BI46" s="125" cm="1">
        <f t="array" aca="1" ref="BI46" ca="1">RANK(INDIRECT("'"&amp;_xlfn.CONCAT("alpha ",BI$2)&amp;"'!"&amp;_xlfn.CONCAT(BI$84,$D128)),INDIRECT("'"&amp;_xlfn.CONCAT("alpha ",BI$2)&amp;"'!"&amp;_xlfn.CONCAT("B",$D128)):INDIRECT("'"&amp;_xlfn.CONCAT("alpha ",BI$2)&amp;"'!"&amp;_xlfn.CONCAT("AA",$D128)))</f>
        <v>23</v>
      </c>
      <c r="BJ46" s="125" cm="1">
        <f t="array" aca="1" ref="BJ46" ca="1">RANK(INDIRECT("'"&amp;_xlfn.CONCAT("alpha ",BJ$2)&amp;"'!"&amp;_xlfn.CONCAT(BJ$84,$D128)),INDIRECT("'"&amp;_xlfn.CONCAT("alpha ",BJ$2)&amp;"'!"&amp;_xlfn.CONCAT("B",$D128)):INDIRECT("'"&amp;_xlfn.CONCAT("alpha ",BJ$2)&amp;"'!"&amp;_xlfn.CONCAT("AA",$D128)))</f>
        <v>2</v>
      </c>
      <c r="BK46" s="143" cm="1">
        <f t="array" aca="1" ref="BK46" ca="1">RANK(INDIRECT("'"&amp;_xlfn.CONCAT("alpha ",BK$2)&amp;"'!"&amp;_xlfn.CONCAT(BK$84,$D128)),INDIRECT("'"&amp;_xlfn.CONCAT("alpha ",BK$2)&amp;"'!"&amp;_xlfn.CONCAT("B",$D128)):INDIRECT("'"&amp;_xlfn.CONCAT("alpha ",BK$2)&amp;"'!"&amp;_xlfn.CONCAT("AA",$D128)))</f>
        <v>3</v>
      </c>
      <c r="BL46" s="136" cm="1">
        <f t="array" aca="1" ref="BL46" ca="1">RANK(INDIRECT("'"&amp;_xlfn.CONCAT("alpha ",BL$2)&amp;"'!"&amp;_xlfn.CONCAT(BL$84,$D128)),INDIRECT("'"&amp;_xlfn.CONCAT("alpha ",BL$2)&amp;"'!"&amp;_xlfn.CONCAT("B",$D128)):INDIRECT("'"&amp;_xlfn.CONCAT("alpha ",BL$2)&amp;"'!"&amp;_xlfn.CONCAT("AA",$D128)))</f>
        <v>12</v>
      </c>
      <c r="BM46" s="125" cm="1">
        <f t="array" aca="1" ref="BM46" ca="1">RANK(INDIRECT("'"&amp;_xlfn.CONCAT("alpha ",BM$2)&amp;"'!"&amp;_xlfn.CONCAT(BM$84,$D128)),INDIRECT("'"&amp;_xlfn.CONCAT("alpha ",BM$2)&amp;"'!"&amp;_xlfn.CONCAT("B",$D128)):INDIRECT("'"&amp;_xlfn.CONCAT("alpha ",BM$2)&amp;"'!"&amp;_xlfn.CONCAT("AA",$D128)))</f>
        <v>4</v>
      </c>
      <c r="BN46" s="125" cm="1">
        <f t="array" aca="1" ref="BN46" ca="1">RANK(INDIRECT("'"&amp;_xlfn.CONCAT("alpha ",BN$2)&amp;"'!"&amp;_xlfn.CONCAT(BN$84,$D128)),INDIRECT("'"&amp;_xlfn.CONCAT("alpha ",BN$2)&amp;"'!"&amp;_xlfn.CONCAT("B",$D128)):INDIRECT("'"&amp;_xlfn.CONCAT("alpha ",BN$2)&amp;"'!"&amp;_xlfn.CONCAT("AA",$D128)))</f>
        <v>2</v>
      </c>
      <c r="BO46" s="143" cm="1">
        <f t="array" aca="1" ref="BO46" ca="1">RANK(INDIRECT("'"&amp;_xlfn.CONCAT("alpha ",BO$2)&amp;"'!"&amp;_xlfn.CONCAT(BO$84,$D128)),INDIRECT("'"&amp;_xlfn.CONCAT("alpha ",BO$2)&amp;"'!"&amp;_xlfn.CONCAT("B",$D128)):INDIRECT("'"&amp;_xlfn.CONCAT("alpha ",BO$2)&amp;"'!"&amp;_xlfn.CONCAT("AA",$D128)))</f>
        <v>5</v>
      </c>
      <c r="BP46" s="136" cm="1">
        <f t="array" aca="1" ref="BP46" ca="1">RANK(INDIRECT("'"&amp;_xlfn.CONCAT("alpha ",BP$2)&amp;"'!"&amp;_xlfn.CONCAT(BP$84,$D128)),INDIRECT("'"&amp;_xlfn.CONCAT("alpha ",BP$2)&amp;"'!"&amp;_xlfn.CONCAT("B",$D128)):INDIRECT("'"&amp;_xlfn.CONCAT("alpha ",BP$2)&amp;"'!"&amp;_xlfn.CONCAT("AA",$D128)))</f>
        <v>15</v>
      </c>
      <c r="BQ46" s="125" cm="1">
        <f t="array" aca="1" ref="BQ46" ca="1">RANK(INDIRECT("'"&amp;_xlfn.CONCAT("alpha ",BQ$2)&amp;"'!"&amp;_xlfn.CONCAT(BQ$84,$D128)),INDIRECT("'"&amp;_xlfn.CONCAT("alpha ",BQ$2)&amp;"'!"&amp;_xlfn.CONCAT("B",$D128)):INDIRECT("'"&amp;_xlfn.CONCAT("alpha ",BQ$2)&amp;"'!"&amp;_xlfn.CONCAT("AA",$D128)))</f>
        <v>5</v>
      </c>
      <c r="BR46" s="125" cm="1">
        <f t="array" aca="1" ref="BR46" ca="1">RANK(INDIRECT("'"&amp;_xlfn.CONCAT("alpha ",BR$2)&amp;"'!"&amp;_xlfn.CONCAT(BR$84,$D128)),INDIRECT("'"&amp;_xlfn.CONCAT("alpha ",BR$2)&amp;"'!"&amp;_xlfn.CONCAT("B",$D128)):INDIRECT("'"&amp;_xlfn.CONCAT("alpha ",BR$2)&amp;"'!"&amp;_xlfn.CONCAT("AA",$D128)))</f>
        <v>2</v>
      </c>
      <c r="BS46" s="143" cm="1">
        <f t="array" aca="1" ref="BS46" ca="1">RANK(INDIRECT("'"&amp;_xlfn.CONCAT("alpha ",BS$2)&amp;"'!"&amp;_xlfn.CONCAT(BS$84,$D128)),INDIRECT("'"&amp;_xlfn.CONCAT("alpha ",BS$2)&amp;"'!"&amp;_xlfn.CONCAT("B",$D128)):INDIRECT("'"&amp;_xlfn.CONCAT("alpha ",BS$2)&amp;"'!"&amp;_xlfn.CONCAT("AA",$D128)))</f>
        <v>5</v>
      </c>
      <c r="BT46" s="136" cm="1">
        <f t="array" aca="1" ref="BT46" ca="1">RANK(INDIRECT("'"&amp;_xlfn.CONCAT("alpha ",BT$2)&amp;"'!"&amp;_xlfn.CONCAT(BT$84,$D128)),INDIRECT("'"&amp;_xlfn.CONCAT("alpha ",BT$2)&amp;"'!"&amp;_xlfn.CONCAT("B",$D128)):INDIRECT("'"&amp;_xlfn.CONCAT("alpha ",BT$2)&amp;"'!"&amp;_xlfn.CONCAT("AA",$D128)))</f>
        <v>2</v>
      </c>
      <c r="BU46" s="125" cm="1">
        <f t="array" aca="1" ref="BU46" ca="1">RANK(INDIRECT("'"&amp;_xlfn.CONCAT("alpha ",BU$2)&amp;"'!"&amp;_xlfn.CONCAT(BU$84,$D128)),INDIRECT("'"&amp;_xlfn.CONCAT("alpha ",BU$2)&amp;"'!"&amp;_xlfn.CONCAT("B",$D128)):INDIRECT("'"&amp;_xlfn.CONCAT("alpha ",BU$2)&amp;"'!"&amp;_xlfn.CONCAT("AA",$D128)))</f>
        <v>6</v>
      </c>
      <c r="BV46" s="125" cm="1">
        <f t="array" aca="1" ref="BV46" ca="1">RANK(INDIRECT("'"&amp;_xlfn.CONCAT("alpha ",BV$2)&amp;"'!"&amp;_xlfn.CONCAT(BV$84,$D128)),INDIRECT("'"&amp;_xlfn.CONCAT("alpha ",BV$2)&amp;"'!"&amp;_xlfn.CONCAT("B",$D128)):INDIRECT("'"&amp;_xlfn.CONCAT("alpha ",BV$2)&amp;"'!"&amp;_xlfn.CONCAT("AA",$D128)))</f>
        <v>2</v>
      </c>
      <c r="BW46" s="143" cm="1">
        <f t="array" aca="1" ref="BW46" ca="1">RANK(INDIRECT("'"&amp;_xlfn.CONCAT("alpha ",BW$2)&amp;"'!"&amp;_xlfn.CONCAT(BW$84,$D128)),INDIRECT("'"&amp;_xlfn.CONCAT("alpha ",BW$2)&amp;"'!"&amp;_xlfn.CONCAT("B",$D128)):INDIRECT("'"&amp;_xlfn.CONCAT("alpha ",BW$2)&amp;"'!"&amp;_xlfn.CONCAT("AA",$D128)))</f>
        <v>5</v>
      </c>
      <c r="BX46" s="136" cm="1">
        <f t="array" aca="1" ref="BX46" ca="1">RANK(INDIRECT("'"&amp;_xlfn.CONCAT("alpha ",BX$2)&amp;"'!"&amp;_xlfn.CONCAT(BX$84,$D128)),INDIRECT("'"&amp;_xlfn.CONCAT("alpha ",BX$2)&amp;"'!"&amp;_xlfn.CONCAT("B",$D128)):INDIRECT("'"&amp;_xlfn.CONCAT("alpha ",BX$2)&amp;"'!"&amp;_xlfn.CONCAT("AA",$D128)))</f>
        <v>5</v>
      </c>
      <c r="BY46" s="125" cm="1">
        <f t="array" aca="1" ref="BY46" ca="1">RANK(INDIRECT("'"&amp;_xlfn.CONCAT("alpha ",BY$2)&amp;"'!"&amp;_xlfn.CONCAT(BY$84,$D128)),INDIRECT("'"&amp;_xlfn.CONCAT("alpha ",BY$2)&amp;"'!"&amp;_xlfn.CONCAT("B",$D128)):INDIRECT("'"&amp;_xlfn.CONCAT("alpha ",BY$2)&amp;"'!"&amp;_xlfn.CONCAT("AA",$D128)))</f>
        <v>2</v>
      </c>
      <c r="BZ46" s="125" cm="1">
        <f t="array" aca="1" ref="BZ46" ca="1">RANK(INDIRECT("'"&amp;_xlfn.CONCAT("alpha ",BZ$2)&amp;"'!"&amp;_xlfn.CONCAT(BZ$84,$D128)),INDIRECT("'"&amp;_xlfn.CONCAT("alpha ",BZ$2)&amp;"'!"&amp;_xlfn.CONCAT("B",$D128)):INDIRECT("'"&amp;_xlfn.CONCAT("alpha ",BZ$2)&amp;"'!"&amp;_xlfn.CONCAT("AA",$D128)))</f>
        <v>2</v>
      </c>
      <c r="CA46" s="143" cm="1">
        <f t="array" aca="1" ref="CA46" ca="1">RANK(INDIRECT("'"&amp;_xlfn.CONCAT("alpha ",CA$2)&amp;"'!"&amp;_xlfn.CONCAT(CA$84,$D128)),INDIRECT("'"&amp;_xlfn.CONCAT("alpha ",CA$2)&amp;"'!"&amp;_xlfn.CONCAT("B",$D128)):INDIRECT("'"&amp;_xlfn.CONCAT("alpha ",CA$2)&amp;"'!"&amp;_xlfn.CONCAT("AA",$D128)))</f>
        <v>5</v>
      </c>
      <c r="CB46" s="136" cm="1">
        <f t="array" aca="1" ref="CB46" ca="1">RANK(INDIRECT("'"&amp;_xlfn.CONCAT("alpha ",CB$2)&amp;"'!"&amp;_xlfn.CONCAT(CB$84,$D128)),INDIRECT("'"&amp;_xlfn.CONCAT("alpha ",CB$2)&amp;"'!"&amp;_xlfn.CONCAT("B",$D128)):INDIRECT("'"&amp;_xlfn.CONCAT("alpha ",CB$2)&amp;"'!"&amp;_xlfn.CONCAT("AA",$D128)))</f>
        <v>6</v>
      </c>
      <c r="CC46" s="125" cm="1">
        <f t="array" aca="1" ref="CC46" ca="1">RANK(INDIRECT("'"&amp;_xlfn.CONCAT("alpha ",CC$2)&amp;"'!"&amp;_xlfn.CONCAT(CC$84,$D128)),INDIRECT("'"&amp;_xlfn.CONCAT("alpha ",CC$2)&amp;"'!"&amp;_xlfn.CONCAT("B",$D128)):INDIRECT("'"&amp;_xlfn.CONCAT("alpha ",CC$2)&amp;"'!"&amp;_xlfn.CONCAT("AA",$D128)))</f>
        <v>3</v>
      </c>
      <c r="CD46" s="125" cm="1">
        <f t="array" aca="1" ref="CD46" ca="1">RANK(INDIRECT("'"&amp;_xlfn.CONCAT("alpha ",CD$2)&amp;"'!"&amp;_xlfn.CONCAT(CD$84,$D128)),INDIRECT("'"&amp;_xlfn.CONCAT("alpha ",CD$2)&amp;"'!"&amp;_xlfn.CONCAT("B",$D128)):INDIRECT("'"&amp;_xlfn.CONCAT("alpha ",CD$2)&amp;"'!"&amp;_xlfn.CONCAT("AA",$D128)))</f>
        <v>2</v>
      </c>
      <c r="CE46" s="143" cm="1">
        <f t="array" aca="1" ref="CE46" ca="1">RANK(INDIRECT("'"&amp;_xlfn.CONCAT("alpha ",CE$2)&amp;"'!"&amp;_xlfn.CONCAT(CE$84,$D128)),INDIRECT("'"&amp;_xlfn.CONCAT("alpha ",CE$2)&amp;"'!"&amp;_xlfn.CONCAT("B",$D128)):INDIRECT("'"&amp;_xlfn.CONCAT("alpha ",CE$2)&amp;"'!"&amp;_xlfn.CONCAT("AA",$D128)))</f>
        <v>5</v>
      </c>
      <c r="CF46" s="136" cm="1">
        <f t="array" aca="1" ref="CF46" ca="1">RANK(INDIRECT("'"&amp;_xlfn.CONCAT("alpha ",CF$2)&amp;"'!"&amp;_xlfn.CONCAT(CF$84,$D128)),INDIRECT("'"&amp;_xlfn.CONCAT("alpha ",CF$2)&amp;"'!"&amp;_xlfn.CONCAT("B",$D128)):INDIRECT("'"&amp;_xlfn.CONCAT("alpha ",CF$2)&amp;"'!"&amp;_xlfn.CONCAT("AA",$D128)))</f>
        <v>1</v>
      </c>
      <c r="CG46" s="125" cm="1">
        <f t="array" aca="1" ref="CG46" ca="1">RANK(INDIRECT("'"&amp;_xlfn.CONCAT("alpha ",CG$2)&amp;"'!"&amp;_xlfn.CONCAT(CG$84,$D128)),INDIRECT("'"&amp;_xlfn.CONCAT("alpha ",CG$2)&amp;"'!"&amp;_xlfn.CONCAT("B",$D128)):INDIRECT("'"&amp;_xlfn.CONCAT("alpha ",CG$2)&amp;"'!"&amp;_xlfn.CONCAT("AA",$D128)))</f>
        <v>1</v>
      </c>
      <c r="CH46" s="125" cm="1">
        <f t="array" aca="1" ref="CH46" ca="1">RANK(INDIRECT("'"&amp;_xlfn.CONCAT("alpha ",CH$2)&amp;"'!"&amp;_xlfn.CONCAT(CH$84,$D128)),INDIRECT("'"&amp;_xlfn.CONCAT("alpha ",CH$2)&amp;"'!"&amp;_xlfn.CONCAT("B",$D128)):INDIRECT("'"&amp;_xlfn.CONCAT("alpha ",CH$2)&amp;"'!"&amp;_xlfn.CONCAT("AA",$D128)))</f>
        <v>2</v>
      </c>
      <c r="CI46" s="143" cm="1">
        <f t="array" aca="1" ref="CI46" ca="1">RANK(INDIRECT("'"&amp;_xlfn.CONCAT("alpha ",CI$2)&amp;"'!"&amp;_xlfn.CONCAT(CI$84,$D128)),INDIRECT("'"&amp;_xlfn.CONCAT("alpha ",CI$2)&amp;"'!"&amp;_xlfn.CONCAT("B",$D128)):INDIRECT("'"&amp;_xlfn.CONCAT("alpha ",CI$2)&amp;"'!"&amp;_xlfn.CONCAT("AA",$D128)))</f>
        <v>5</v>
      </c>
      <c r="CJ46" s="136" cm="1">
        <f t="array" aca="1" ref="CJ46" ca="1">RANK(INDIRECT("'"&amp;_xlfn.CONCAT("alpha ",CJ$2)&amp;"'!"&amp;_xlfn.CONCAT(CJ$84,$D128)),INDIRECT("'"&amp;_xlfn.CONCAT("alpha ",CJ$2)&amp;"'!"&amp;_xlfn.CONCAT("B",$D128)):INDIRECT("'"&amp;_xlfn.CONCAT("alpha ",CJ$2)&amp;"'!"&amp;_xlfn.CONCAT("AA",$D128)))</f>
        <v>25</v>
      </c>
      <c r="CK46" s="125" cm="1">
        <f t="array" aca="1" ref="CK46" ca="1">RANK(INDIRECT("'"&amp;_xlfn.CONCAT("alpha ",CK$2)&amp;"'!"&amp;_xlfn.CONCAT(CK$84,$D128)),INDIRECT("'"&amp;_xlfn.CONCAT("alpha ",CK$2)&amp;"'!"&amp;_xlfn.CONCAT("B",$D128)):INDIRECT("'"&amp;_xlfn.CONCAT("alpha ",CK$2)&amp;"'!"&amp;_xlfn.CONCAT("AA",$D128)))</f>
        <v>24</v>
      </c>
      <c r="CL46" s="125" cm="1">
        <f t="array" aca="1" ref="CL46" ca="1">RANK(INDIRECT("'"&amp;_xlfn.CONCAT("alpha ",CL$2)&amp;"'!"&amp;_xlfn.CONCAT(CL$84,$D128)),INDIRECT("'"&amp;_xlfn.CONCAT("alpha ",CL$2)&amp;"'!"&amp;_xlfn.CONCAT("B",$D128)):INDIRECT("'"&amp;_xlfn.CONCAT("alpha ",CL$2)&amp;"'!"&amp;_xlfn.CONCAT("AA",$D128)))</f>
        <v>2</v>
      </c>
      <c r="CM46" s="143" cm="1">
        <f t="array" aca="1" ref="CM46" ca="1">RANK(INDIRECT("'"&amp;_xlfn.CONCAT("alpha ",CM$2)&amp;"'!"&amp;_xlfn.CONCAT(CM$84,$D128)),INDIRECT("'"&amp;_xlfn.CONCAT("alpha ",CM$2)&amp;"'!"&amp;_xlfn.CONCAT("B",$D128)):INDIRECT("'"&amp;_xlfn.CONCAT("alpha ",CM$2)&amp;"'!"&amp;_xlfn.CONCAT("AA",$D128)))</f>
        <v>5</v>
      </c>
      <c r="CN46" s="136" cm="1">
        <f t="array" aca="1" ref="CN46" ca="1">RANK(INDIRECT("'"&amp;_xlfn.CONCAT("alpha ",CN$2)&amp;"'!"&amp;_xlfn.CONCAT(CN$84,$D128)),INDIRECT("'"&amp;_xlfn.CONCAT("alpha ",CN$2)&amp;"'!"&amp;_xlfn.CONCAT("B",$D128)):INDIRECT("'"&amp;_xlfn.CONCAT("alpha ",CN$2)&amp;"'!"&amp;_xlfn.CONCAT("AA",$D128)))</f>
        <v>26</v>
      </c>
      <c r="CO46" s="125" cm="1">
        <f t="array" aca="1" ref="CO46" ca="1">RANK(INDIRECT("'"&amp;_xlfn.CONCAT("alpha ",CO$2)&amp;"'!"&amp;_xlfn.CONCAT(CO$84,$D128)),INDIRECT("'"&amp;_xlfn.CONCAT("alpha ",CO$2)&amp;"'!"&amp;_xlfn.CONCAT("B",$D128)):INDIRECT("'"&amp;_xlfn.CONCAT("alpha ",CO$2)&amp;"'!"&amp;_xlfn.CONCAT("AA",$D128)))</f>
        <v>25</v>
      </c>
      <c r="CP46" s="125" cm="1">
        <f t="array" aca="1" ref="CP46" ca="1">RANK(INDIRECT("'"&amp;_xlfn.CONCAT("alpha ",CP$2)&amp;"'!"&amp;_xlfn.CONCAT(CP$84,$D128)),INDIRECT("'"&amp;_xlfn.CONCAT("alpha ",CP$2)&amp;"'!"&amp;_xlfn.CONCAT("B",$D128)):INDIRECT("'"&amp;_xlfn.CONCAT("alpha ",CP$2)&amp;"'!"&amp;_xlfn.CONCAT("AA",$D128)))</f>
        <v>2</v>
      </c>
      <c r="CQ46" s="134" cm="1">
        <f t="array" aca="1" ref="CQ46" ca="1">RANK(INDIRECT("'"&amp;_xlfn.CONCAT("alpha ",CQ$2)&amp;"'!"&amp;_xlfn.CONCAT(CQ$84,$D128)),INDIRECT("'"&amp;_xlfn.CONCAT("alpha ",CQ$2)&amp;"'!"&amp;_xlfn.CONCAT("B",$D128)):INDIRECT("'"&amp;_xlfn.CONCAT("alpha ",CQ$2)&amp;"'!"&amp;_xlfn.CONCAT("AA",$D128)))</f>
        <v>5</v>
      </c>
      <c r="CR46" s="142" cm="1">
        <f t="array" aca="1" ref="CR46" ca="1">RANK(INDIRECT("'"&amp;_xlfn.CONCAT("alpha ",CR$2)&amp;"'!"&amp;_xlfn.CONCAT(CR$84,$D128)),INDIRECT("'"&amp;_xlfn.CONCAT("alpha ",CR$2)&amp;"'!"&amp;_xlfn.CONCAT("B",$D128)):INDIRECT("'"&amp;_xlfn.CONCAT("alpha ",CR$2)&amp;"'!"&amp;_xlfn.CONCAT("AA",$D128)))</f>
        <v>20</v>
      </c>
      <c r="CS46" s="125" cm="1">
        <f t="array" aca="1" ref="CS46" ca="1">RANK(INDIRECT("'"&amp;_xlfn.CONCAT("alpha ",CS$2)&amp;"'!"&amp;_xlfn.CONCAT(CS$84,$D128)),INDIRECT("'"&amp;_xlfn.CONCAT("alpha ",CS$2)&amp;"'!"&amp;_xlfn.CONCAT("B",$D128)):INDIRECT("'"&amp;_xlfn.CONCAT("alpha ",CS$2)&amp;"'!"&amp;_xlfn.CONCAT("AA",$D128)))</f>
        <v>26</v>
      </c>
      <c r="CT46" s="125" cm="1">
        <f t="array" aca="1" ref="CT46" ca="1">RANK(INDIRECT("'"&amp;_xlfn.CONCAT("alpha ",CT$2)&amp;"'!"&amp;_xlfn.CONCAT(CT$84,$D128)),INDIRECT("'"&amp;_xlfn.CONCAT("alpha ",CT$2)&amp;"'!"&amp;_xlfn.CONCAT("B",$D128)):INDIRECT("'"&amp;_xlfn.CONCAT("alpha ",CT$2)&amp;"'!"&amp;_xlfn.CONCAT("AA",$D128)))</f>
        <v>1</v>
      </c>
      <c r="CU46" s="143" cm="1">
        <f t="array" aca="1" ref="CU46" ca="1">RANK(INDIRECT("'"&amp;_xlfn.CONCAT("alpha ",CU$2)&amp;"'!"&amp;_xlfn.CONCAT(CU$84,$D128)),INDIRECT("'"&amp;_xlfn.CONCAT("alpha ",CU$2)&amp;"'!"&amp;_xlfn.CONCAT("B",$D128)):INDIRECT("'"&amp;_xlfn.CONCAT("alpha ",CU$2)&amp;"'!"&amp;_xlfn.CONCAT("AA",$D128)))</f>
        <v>1</v>
      </c>
      <c r="CV46" s="136" cm="1">
        <f t="array" aca="1" ref="CV46" ca="1">RANK(INDIRECT("'"&amp;_xlfn.CONCAT("alpha ",CV$2)&amp;"'!"&amp;_xlfn.CONCAT(CV$84,$D128)),INDIRECT("'"&amp;_xlfn.CONCAT("alpha ",CV$2)&amp;"'!"&amp;_xlfn.CONCAT("B",$D128)):INDIRECT("'"&amp;_xlfn.CONCAT("alpha ",CV$2)&amp;"'!"&amp;_xlfn.CONCAT("AA",$D128)))</f>
        <v>23</v>
      </c>
      <c r="CW46" s="125" cm="1">
        <f t="array" aca="1" ref="CW46" ca="1">RANK(INDIRECT("'"&amp;_xlfn.CONCAT("alpha ",CW$2)&amp;"'!"&amp;_xlfn.CONCAT(CW$84,$D128)),INDIRECT("'"&amp;_xlfn.CONCAT("alpha ",CW$2)&amp;"'!"&amp;_xlfn.CONCAT("B",$D128)):INDIRECT("'"&amp;_xlfn.CONCAT("alpha ",CW$2)&amp;"'!"&amp;_xlfn.CONCAT("AA",$D128)))</f>
        <v>13</v>
      </c>
      <c r="CX46" s="125" cm="1">
        <f t="array" aca="1" ref="CX46" ca="1">RANK(INDIRECT("'"&amp;_xlfn.CONCAT("alpha ",CX$2)&amp;"'!"&amp;_xlfn.CONCAT(CX$84,$D128)),INDIRECT("'"&amp;_xlfn.CONCAT("alpha ",CX$2)&amp;"'!"&amp;_xlfn.CONCAT("B",$D128)):INDIRECT("'"&amp;_xlfn.CONCAT("alpha ",CX$2)&amp;"'!"&amp;_xlfn.CONCAT("AA",$D128)))</f>
        <v>2</v>
      </c>
      <c r="CY46" s="143" cm="1">
        <f t="array" aca="1" ref="CY46" ca="1">RANK(INDIRECT("'"&amp;_xlfn.CONCAT("alpha ",CY$2)&amp;"'!"&amp;_xlfn.CONCAT(CY$84,$D128)),INDIRECT("'"&amp;_xlfn.CONCAT("alpha ",CY$2)&amp;"'!"&amp;_xlfn.CONCAT("B",$D128)):INDIRECT("'"&amp;_xlfn.CONCAT("alpha ",CY$2)&amp;"'!"&amp;_xlfn.CONCAT("AA",$D128)))</f>
        <v>5</v>
      </c>
      <c r="CZ46" s="136" cm="1">
        <f t="array" aca="1" ref="CZ46" ca="1">RANK(INDIRECT("'"&amp;_xlfn.CONCAT("alpha ",CZ$2)&amp;"'!"&amp;_xlfn.CONCAT(CZ$84,$D128)),INDIRECT("'"&amp;_xlfn.CONCAT("alpha ",CZ$2)&amp;"'!"&amp;_xlfn.CONCAT("B",$D128)):INDIRECT("'"&amp;_xlfn.CONCAT("alpha ",CZ$2)&amp;"'!"&amp;_xlfn.CONCAT("AA",$D128)))</f>
        <v>24</v>
      </c>
      <c r="DA46" s="148" cm="1">
        <f t="array" aca="1" ref="DA46" ca="1">RANK(INDIRECT("'"&amp;_xlfn.CONCAT("alpha ",DA$2)&amp;"'!"&amp;_xlfn.CONCAT(DA$84,$D128)),INDIRECT("'"&amp;_xlfn.CONCAT("alpha ",DA$2)&amp;"'!"&amp;_xlfn.CONCAT("B",$D128)):INDIRECT("'"&amp;_xlfn.CONCAT("alpha ",DA$2)&amp;"'!"&amp;_xlfn.CONCAT("AA",$D128)))</f>
        <v>14</v>
      </c>
      <c r="DB46" s="148" cm="1">
        <f t="array" aca="1" ref="DB46" ca="1">RANK(INDIRECT("'"&amp;_xlfn.CONCAT("alpha ",DB$2)&amp;"'!"&amp;_xlfn.CONCAT(DB$84,$D128)),INDIRECT("'"&amp;_xlfn.CONCAT("alpha ",DB$2)&amp;"'!"&amp;_xlfn.CONCAT("B",$D128)):INDIRECT("'"&amp;_xlfn.CONCAT("alpha ",DB$2)&amp;"'!"&amp;_xlfn.CONCAT("AA",$D128)))</f>
        <v>2</v>
      </c>
      <c r="DC46" s="149" cm="1">
        <f t="array" aca="1" ref="DC46" ca="1">RANK(INDIRECT("'"&amp;_xlfn.CONCAT("alpha ",DC$2)&amp;"'!"&amp;_xlfn.CONCAT(DC$84,$D128)),INDIRECT("'"&amp;_xlfn.CONCAT("alpha ",DC$2)&amp;"'!"&amp;_xlfn.CONCAT("B",$D128)):INDIRECT("'"&amp;_xlfn.CONCAT("alpha ",DC$2)&amp;"'!"&amp;_xlfn.CONCAT("AA",$D128)))</f>
        <v>5</v>
      </c>
    </row>
    <row r="47" spans="1:107" ht="90" customHeight="1" x14ac:dyDescent="0.25">
      <c r="A47" s="22" t="str">
        <f>formatting!C46</f>
        <v>Tube</v>
      </c>
      <c r="B47" s="23" t="str">
        <f>formatting!D46</f>
        <v>T26</v>
      </c>
      <c r="C47" s="134"/>
      <c r="D47" s="142" cm="1">
        <f t="array" aca="1" ref="D47" ca="1">RANK(INDIRECT("'"&amp;_xlfn.CONCAT("alpha ",D$2)&amp;"'!"&amp;_xlfn.CONCAT(D$84,$D129)),INDIRECT("'"&amp;_xlfn.CONCAT("alpha ",D$2)&amp;"'!"&amp;_xlfn.CONCAT("B",$D129)):INDIRECT("'"&amp;_xlfn.CONCAT("alpha ",D$2)&amp;"'!"&amp;_xlfn.CONCAT("AA",$D129)))</f>
        <v>21</v>
      </c>
      <c r="E47" s="136" cm="1">
        <f t="array" aca="1" ref="E47" ca="1">RANK(INDIRECT("'"&amp;_xlfn.CONCAT("alpha ",E$2)&amp;"'!"&amp;_xlfn.CONCAT(E$84,$D129)),INDIRECT("'"&amp;_xlfn.CONCAT("alpha ",E$2)&amp;"'!"&amp;_xlfn.CONCAT("B",$D129)):INDIRECT("'"&amp;_xlfn.CONCAT("alpha ",E$2)&amp;"'!"&amp;_xlfn.CONCAT("AA",$D129)))</f>
        <v>21</v>
      </c>
      <c r="F47" s="136" cm="1">
        <f t="array" aca="1" ref="F47" ca="1">RANK(INDIRECT("'"&amp;_xlfn.CONCAT("alpha ",F$2)&amp;"'!"&amp;_xlfn.CONCAT(F$84,$D129)),INDIRECT("'"&amp;_xlfn.CONCAT("alpha ",F$2)&amp;"'!"&amp;_xlfn.CONCAT("B",$D129)):INDIRECT("'"&amp;_xlfn.CONCAT("alpha ",F$2)&amp;"'!"&amp;_xlfn.CONCAT("AA",$D129)))</f>
        <v>21</v>
      </c>
      <c r="G47" s="154" cm="1">
        <f t="array" aca="1" ref="G47" ca="1">RANK(INDIRECT("'"&amp;_xlfn.CONCAT("alpha ",G$2)&amp;"'!"&amp;_xlfn.CONCAT(G$84,$D129)),INDIRECT("'"&amp;_xlfn.CONCAT("alpha ",G$2)&amp;"'!"&amp;_xlfn.CONCAT("B",$D129)):INDIRECT("'"&amp;_xlfn.CONCAT("alpha ",G$2)&amp;"'!"&amp;_xlfn.CONCAT("AA",$D129)))</f>
        <v>21</v>
      </c>
      <c r="H47" s="142" cm="1">
        <f t="array" aca="1" ref="H47" ca="1">RANK(INDIRECT("'"&amp;_xlfn.CONCAT("alpha ",H$2)&amp;"'!"&amp;_xlfn.CONCAT(H$84,$D129)),INDIRECT("'"&amp;_xlfn.CONCAT("alpha ",H$2)&amp;"'!"&amp;_xlfn.CONCAT("B",$D129)):INDIRECT("'"&amp;_xlfn.CONCAT("alpha ",H$2)&amp;"'!"&amp;_xlfn.CONCAT("AA",$D129)))</f>
        <v>21</v>
      </c>
      <c r="I47" s="125" cm="1">
        <f t="array" aca="1" ref="I47" ca="1">RANK(INDIRECT("'"&amp;_xlfn.CONCAT("alpha ",I$2)&amp;"'!"&amp;_xlfn.CONCAT(I$84,$D129)),INDIRECT("'"&amp;_xlfn.CONCAT("alpha ",I$2)&amp;"'!"&amp;_xlfn.CONCAT("B",$D129)):INDIRECT("'"&amp;_xlfn.CONCAT("alpha ",I$2)&amp;"'!"&amp;_xlfn.CONCAT("AA",$D129)))</f>
        <v>21</v>
      </c>
      <c r="J47" s="125" cm="1">
        <f t="array" aca="1" ref="J47" ca="1">RANK(INDIRECT("'"&amp;_xlfn.CONCAT("alpha ",J$2)&amp;"'!"&amp;_xlfn.CONCAT(J$84,$D129)),INDIRECT("'"&amp;_xlfn.CONCAT("alpha ",J$2)&amp;"'!"&amp;_xlfn.CONCAT("B",$D129)):INDIRECT("'"&amp;_xlfn.CONCAT("alpha ",J$2)&amp;"'!"&amp;_xlfn.CONCAT("AA",$D129)))</f>
        <v>21</v>
      </c>
      <c r="K47" s="143" cm="1">
        <f t="array" aca="1" ref="K47" ca="1">RANK(INDIRECT("'"&amp;_xlfn.CONCAT("alpha ",K$2)&amp;"'!"&amp;_xlfn.CONCAT(K$84,$D129)),INDIRECT("'"&amp;_xlfn.CONCAT("alpha ",K$2)&amp;"'!"&amp;_xlfn.CONCAT("B",$D129)):INDIRECT("'"&amp;_xlfn.CONCAT("alpha ",K$2)&amp;"'!"&amp;_xlfn.CONCAT("AA",$D129)))</f>
        <v>21</v>
      </c>
      <c r="L47" s="136" cm="1">
        <f t="array" aca="1" ref="L47" ca="1">RANK(INDIRECT("'"&amp;_xlfn.CONCAT("alpha ",L$2)&amp;"'!"&amp;_xlfn.CONCAT(L$84,$D129)),INDIRECT("'"&amp;_xlfn.CONCAT("alpha ",L$2)&amp;"'!"&amp;_xlfn.CONCAT("B",$D129)):INDIRECT("'"&amp;_xlfn.CONCAT("alpha ",L$2)&amp;"'!"&amp;_xlfn.CONCAT("AA",$D129)))</f>
        <v>7</v>
      </c>
      <c r="M47" s="125" cm="1">
        <f t="array" aca="1" ref="M47" ca="1">RANK(INDIRECT("'"&amp;_xlfn.CONCAT("alpha ",M$2)&amp;"'!"&amp;_xlfn.CONCAT(M$84,$D129)),INDIRECT("'"&amp;_xlfn.CONCAT("alpha ",M$2)&amp;"'!"&amp;_xlfn.CONCAT("B",$D129)):INDIRECT("'"&amp;_xlfn.CONCAT("alpha ",M$2)&amp;"'!"&amp;_xlfn.CONCAT("AA",$D129)))</f>
        <v>16</v>
      </c>
      <c r="N47" s="125" cm="1">
        <f t="array" aca="1" ref="N47" ca="1">RANK(INDIRECT("'"&amp;_xlfn.CONCAT("alpha ",N$2)&amp;"'!"&amp;_xlfn.CONCAT(N$84,$D129)),INDIRECT("'"&amp;_xlfn.CONCAT("alpha ",N$2)&amp;"'!"&amp;_xlfn.CONCAT("B",$D129)):INDIRECT("'"&amp;_xlfn.CONCAT("alpha ",N$2)&amp;"'!"&amp;_xlfn.CONCAT("AA",$D129)))</f>
        <v>7</v>
      </c>
      <c r="O47" s="143" cm="1">
        <f t="array" aca="1" ref="O47" ca="1">RANK(INDIRECT("'"&amp;_xlfn.CONCAT("alpha ",O$2)&amp;"'!"&amp;_xlfn.CONCAT(O$84,$D129)),INDIRECT("'"&amp;_xlfn.CONCAT("alpha ",O$2)&amp;"'!"&amp;_xlfn.CONCAT("B",$D129)):INDIRECT("'"&amp;_xlfn.CONCAT("alpha ",O$2)&amp;"'!"&amp;_xlfn.CONCAT("AA",$D129)))</f>
        <v>16</v>
      </c>
      <c r="P47" s="136" cm="1">
        <f t="array" aca="1" ref="P47" ca="1">RANK(INDIRECT("'"&amp;_xlfn.CONCAT("alpha ",P$2)&amp;"'!"&amp;_xlfn.CONCAT(P$84,$D129)),INDIRECT("'"&amp;_xlfn.CONCAT("alpha ",P$2)&amp;"'!"&amp;_xlfn.CONCAT("B",$D129)):INDIRECT("'"&amp;_xlfn.CONCAT("alpha ",P$2)&amp;"'!"&amp;_xlfn.CONCAT("AA",$D129)))</f>
        <v>21</v>
      </c>
      <c r="Q47" s="125" cm="1">
        <f t="array" aca="1" ref="Q47" ca="1">RANK(INDIRECT("'"&amp;_xlfn.CONCAT("alpha ",Q$2)&amp;"'!"&amp;_xlfn.CONCAT(Q$84,$D129)),INDIRECT("'"&amp;_xlfn.CONCAT("alpha ",Q$2)&amp;"'!"&amp;_xlfn.CONCAT("B",$D129)):INDIRECT("'"&amp;_xlfn.CONCAT("alpha ",Q$2)&amp;"'!"&amp;_xlfn.CONCAT("AA",$D129)))</f>
        <v>21</v>
      </c>
      <c r="R47" s="125" cm="1">
        <f t="array" aca="1" ref="R47" ca="1">RANK(INDIRECT("'"&amp;_xlfn.CONCAT("alpha ",R$2)&amp;"'!"&amp;_xlfn.CONCAT(R$84,$D129)),INDIRECT("'"&amp;_xlfn.CONCAT("alpha ",R$2)&amp;"'!"&amp;_xlfn.CONCAT("B",$D129)):INDIRECT("'"&amp;_xlfn.CONCAT("alpha ",R$2)&amp;"'!"&amp;_xlfn.CONCAT("AA",$D129)))</f>
        <v>21</v>
      </c>
      <c r="S47" s="143" cm="1">
        <f t="array" aca="1" ref="S47" ca="1">RANK(INDIRECT("'"&amp;_xlfn.CONCAT("alpha ",S$2)&amp;"'!"&amp;_xlfn.CONCAT(S$84,$D129)),INDIRECT("'"&amp;_xlfn.CONCAT("alpha ",S$2)&amp;"'!"&amp;_xlfn.CONCAT("B",$D129)):INDIRECT("'"&amp;_xlfn.CONCAT("alpha ",S$2)&amp;"'!"&amp;_xlfn.CONCAT("AA",$D129)))</f>
        <v>21</v>
      </c>
      <c r="T47" s="136" cm="1">
        <f t="array" aca="1" ref="T47" ca="1">RANK(INDIRECT("'"&amp;_xlfn.CONCAT("alpha ",T$2)&amp;"'!"&amp;_xlfn.CONCAT(T$84,$D129)),INDIRECT("'"&amp;_xlfn.CONCAT("alpha ",T$2)&amp;"'!"&amp;_xlfn.CONCAT("B",$D129)):INDIRECT("'"&amp;_xlfn.CONCAT("alpha ",T$2)&amp;"'!"&amp;_xlfn.CONCAT("AA",$D129)))</f>
        <v>21</v>
      </c>
      <c r="U47" s="125" cm="1">
        <f t="array" aca="1" ref="U47" ca="1">RANK(INDIRECT("'"&amp;_xlfn.CONCAT("alpha ",U$2)&amp;"'!"&amp;_xlfn.CONCAT(U$84,$D129)),INDIRECT("'"&amp;_xlfn.CONCAT("alpha ",U$2)&amp;"'!"&amp;_xlfn.CONCAT("B",$D129)):INDIRECT("'"&amp;_xlfn.CONCAT("alpha ",U$2)&amp;"'!"&amp;_xlfn.CONCAT("AA",$D129)))</f>
        <v>21</v>
      </c>
      <c r="V47" s="125" cm="1">
        <f t="array" aca="1" ref="V47" ca="1">RANK(INDIRECT("'"&amp;_xlfn.CONCAT("alpha ",V$2)&amp;"'!"&amp;_xlfn.CONCAT(V$84,$D129)),INDIRECT("'"&amp;_xlfn.CONCAT("alpha ",V$2)&amp;"'!"&amp;_xlfn.CONCAT("B",$D129)):INDIRECT("'"&amp;_xlfn.CONCAT("alpha ",V$2)&amp;"'!"&amp;_xlfn.CONCAT("AA",$D129)))</f>
        <v>21</v>
      </c>
      <c r="W47" s="143" cm="1">
        <f t="array" aca="1" ref="W47" ca="1">RANK(INDIRECT("'"&amp;_xlfn.CONCAT("alpha ",W$2)&amp;"'!"&amp;_xlfn.CONCAT(W$84,$D129)),INDIRECT("'"&amp;_xlfn.CONCAT("alpha ",W$2)&amp;"'!"&amp;_xlfn.CONCAT("B",$D129)):INDIRECT("'"&amp;_xlfn.CONCAT("alpha ",W$2)&amp;"'!"&amp;_xlfn.CONCAT("AA",$D129)))</f>
        <v>21</v>
      </c>
      <c r="X47" s="136" cm="1">
        <f t="array" aca="1" ref="X47" ca="1">RANK(INDIRECT("'"&amp;_xlfn.CONCAT("alpha ",X$2)&amp;"'!"&amp;_xlfn.CONCAT(X$84,$D129)),INDIRECT("'"&amp;_xlfn.CONCAT("alpha ",X$2)&amp;"'!"&amp;_xlfn.CONCAT("B",$D129)):INDIRECT("'"&amp;_xlfn.CONCAT("alpha ",X$2)&amp;"'!"&amp;_xlfn.CONCAT("AA",$D129)))</f>
        <v>7</v>
      </c>
      <c r="Y47" s="125" cm="1">
        <f t="array" aca="1" ref="Y47" ca="1">RANK(INDIRECT("'"&amp;_xlfn.CONCAT("alpha ",Y$2)&amp;"'!"&amp;_xlfn.CONCAT(Y$84,$D129)),INDIRECT("'"&amp;_xlfn.CONCAT("alpha ",Y$2)&amp;"'!"&amp;_xlfn.CONCAT("B",$D129)):INDIRECT("'"&amp;_xlfn.CONCAT("alpha ",Y$2)&amp;"'!"&amp;_xlfn.CONCAT("AA",$D129)))</f>
        <v>16</v>
      </c>
      <c r="Z47" s="125" cm="1">
        <f t="array" aca="1" ref="Z47" ca="1">RANK(INDIRECT("'"&amp;_xlfn.CONCAT("alpha ",Z$2)&amp;"'!"&amp;_xlfn.CONCAT(Z$84,$D129)),INDIRECT("'"&amp;_xlfn.CONCAT("alpha ",Z$2)&amp;"'!"&amp;_xlfn.CONCAT("B",$D129)):INDIRECT("'"&amp;_xlfn.CONCAT("alpha ",Z$2)&amp;"'!"&amp;_xlfn.CONCAT("AA",$D129)))</f>
        <v>7</v>
      </c>
      <c r="AA47" s="143" cm="1">
        <f t="array" aca="1" ref="AA47" ca="1">RANK(INDIRECT("'"&amp;_xlfn.CONCAT("alpha ",AA$2)&amp;"'!"&amp;_xlfn.CONCAT(AA$84,$D129)),INDIRECT("'"&amp;_xlfn.CONCAT("alpha ",AA$2)&amp;"'!"&amp;_xlfn.CONCAT("B",$D129)):INDIRECT("'"&amp;_xlfn.CONCAT("alpha ",AA$2)&amp;"'!"&amp;_xlfn.CONCAT("AA",$D129)))</f>
        <v>16</v>
      </c>
      <c r="AB47" s="136" cm="1">
        <f t="array" aca="1" ref="AB47" ca="1">RANK(INDIRECT("'"&amp;_xlfn.CONCAT("alpha ",AB$2)&amp;"'!"&amp;_xlfn.CONCAT(AB$84,$D129)),INDIRECT("'"&amp;_xlfn.CONCAT("alpha ",AB$2)&amp;"'!"&amp;_xlfn.CONCAT("B",$D129)):INDIRECT("'"&amp;_xlfn.CONCAT("alpha ",AB$2)&amp;"'!"&amp;_xlfn.CONCAT("AA",$D129)))</f>
        <v>25</v>
      </c>
      <c r="AC47" s="125" cm="1">
        <f t="array" aca="1" ref="AC47" ca="1">RANK(INDIRECT("'"&amp;_xlfn.CONCAT("alpha ",AC$2)&amp;"'!"&amp;_xlfn.CONCAT(AC$84,$D129)),INDIRECT("'"&amp;_xlfn.CONCAT("alpha ",AC$2)&amp;"'!"&amp;_xlfn.CONCAT("B",$D129)):INDIRECT("'"&amp;_xlfn.CONCAT("alpha ",AC$2)&amp;"'!"&amp;_xlfn.CONCAT("AA",$D129)))</f>
        <v>25</v>
      </c>
      <c r="AD47" s="125" cm="1">
        <f t="array" aca="1" ref="AD47" ca="1">RANK(INDIRECT("'"&amp;_xlfn.CONCAT("alpha ",AD$2)&amp;"'!"&amp;_xlfn.CONCAT(AD$84,$D129)),INDIRECT("'"&amp;_xlfn.CONCAT("alpha ",AD$2)&amp;"'!"&amp;_xlfn.CONCAT("B",$D129)):INDIRECT("'"&amp;_xlfn.CONCAT("alpha ",AD$2)&amp;"'!"&amp;_xlfn.CONCAT("AA",$D129)))</f>
        <v>25</v>
      </c>
      <c r="AE47" s="143" cm="1">
        <f t="array" aca="1" ref="AE47" ca="1">RANK(INDIRECT("'"&amp;_xlfn.CONCAT("alpha ",AE$2)&amp;"'!"&amp;_xlfn.CONCAT(AE$84,$D129)),INDIRECT("'"&amp;_xlfn.CONCAT("alpha ",AE$2)&amp;"'!"&amp;_xlfn.CONCAT("B",$D129)):INDIRECT("'"&amp;_xlfn.CONCAT("alpha ",AE$2)&amp;"'!"&amp;_xlfn.CONCAT("AA",$D129)))</f>
        <v>25</v>
      </c>
      <c r="AF47" s="136" cm="1">
        <f t="array" aca="1" ref="AF47" ca="1">RANK(INDIRECT("'"&amp;_xlfn.CONCAT("alpha ",AF$2)&amp;"'!"&amp;_xlfn.CONCAT(AF$84,$D129)),INDIRECT("'"&amp;_xlfn.CONCAT("alpha ",AF$2)&amp;"'!"&amp;_xlfn.CONCAT("B",$D129)):INDIRECT("'"&amp;_xlfn.CONCAT("alpha ",AF$2)&amp;"'!"&amp;_xlfn.CONCAT("AA",$D129)))</f>
        <v>25</v>
      </c>
      <c r="AG47" s="125" cm="1">
        <f t="array" aca="1" ref="AG47" ca="1">RANK(INDIRECT("'"&amp;_xlfn.CONCAT("alpha ",AG$2)&amp;"'!"&amp;_xlfn.CONCAT(AG$84,$D129)),INDIRECT("'"&amp;_xlfn.CONCAT("alpha ",AG$2)&amp;"'!"&amp;_xlfn.CONCAT("B",$D129)):INDIRECT("'"&amp;_xlfn.CONCAT("alpha ",AG$2)&amp;"'!"&amp;_xlfn.CONCAT("AA",$D129)))</f>
        <v>25</v>
      </c>
      <c r="AH47" s="125" cm="1">
        <f t="array" aca="1" ref="AH47" ca="1">RANK(INDIRECT("'"&amp;_xlfn.CONCAT("alpha ",AH$2)&amp;"'!"&amp;_xlfn.CONCAT(AH$84,$D129)),INDIRECT("'"&amp;_xlfn.CONCAT("alpha ",AH$2)&amp;"'!"&amp;_xlfn.CONCAT("B",$D129)):INDIRECT("'"&amp;_xlfn.CONCAT("alpha ",AH$2)&amp;"'!"&amp;_xlfn.CONCAT("AA",$D129)))</f>
        <v>25</v>
      </c>
      <c r="AI47" s="143" cm="1">
        <f t="array" aca="1" ref="AI47" ca="1">RANK(INDIRECT("'"&amp;_xlfn.CONCAT("alpha ",AI$2)&amp;"'!"&amp;_xlfn.CONCAT(AI$84,$D129)),INDIRECT("'"&amp;_xlfn.CONCAT("alpha ",AI$2)&amp;"'!"&amp;_xlfn.CONCAT("B",$D129)):INDIRECT("'"&amp;_xlfn.CONCAT("alpha ",AI$2)&amp;"'!"&amp;_xlfn.CONCAT("AA",$D129)))</f>
        <v>25</v>
      </c>
      <c r="AJ47" s="136" cm="1">
        <f t="array" aca="1" ref="AJ47" ca="1">RANK(INDIRECT("'"&amp;_xlfn.CONCAT("alpha ",AJ$2)&amp;"'!"&amp;_xlfn.CONCAT(AJ$84,$D129)),INDIRECT("'"&amp;_xlfn.CONCAT("alpha ",AJ$2)&amp;"'!"&amp;_xlfn.CONCAT("B",$D129)):INDIRECT("'"&amp;_xlfn.CONCAT("alpha ",AJ$2)&amp;"'!"&amp;_xlfn.CONCAT("AA",$D129)))</f>
        <v>6</v>
      </c>
      <c r="AK47" s="125" cm="1">
        <f t="array" aca="1" ref="AK47" ca="1">RANK(INDIRECT("'"&amp;_xlfn.CONCAT("alpha ",AK$2)&amp;"'!"&amp;_xlfn.CONCAT(AK$84,$D129)),INDIRECT("'"&amp;_xlfn.CONCAT("alpha ",AK$2)&amp;"'!"&amp;_xlfn.CONCAT("B",$D129)):INDIRECT("'"&amp;_xlfn.CONCAT("alpha ",AK$2)&amp;"'!"&amp;_xlfn.CONCAT("AA",$D129)))</f>
        <v>20</v>
      </c>
      <c r="AL47" s="125" cm="1">
        <f t="array" aca="1" ref="AL47" ca="1">RANK(INDIRECT("'"&amp;_xlfn.CONCAT("alpha ",AL$2)&amp;"'!"&amp;_xlfn.CONCAT(AL$84,$D129)),INDIRECT("'"&amp;_xlfn.CONCAT("alpha ",AL$2)&amp;"'!"&amp;_xlfn.CONCAT("B",$D129)):INDIRECT("'"&amp;_xlfn.CONCAT("alpha ",AL$2)&amp;"'!"&amp;_xlfn.CONCAT("AA",$D129)))</f>
        <v>6</v>
      </c>
      <c r="AM47" s="143" cm="1">
        <f t="array" aca="1" ref="AM47" ca="1">RANK(INDIRECT("'"&amp;_xlfn.CONCAT("alpha ",AM$2)&amp;"'!"&amp;_xlfn.CONCAT(AM$84,$D129)),INDIRECT("'"&amp;_xlfn.CONCAT("alpha ",AM$2)&amp;"'!"&amp;_xlfn.CONCAT("B",$D129)):INDIRECT("'"&amp;_xlfn.CONCAT("alpha ",AM$2)&amp;"'!"&amp;_xlfn.CONCAT("AA",$D129)))</f>
        <v>20</v>
      </c>
      <c r="AN47" s="136" cm="1">
        <f t="array" aca="1" ref="AN47" ca="1">RANK(INDIRECT("'"&amp;_xlfn.CONCAT("alpha ",AN$2)&amp;"'!"&amp;_xlfn.CONCAT(AN$84,$D129)),INDIRECT("'"&amp;_xlfn.CONCAT("alpha ",AN$2)&amp;"'!"&amp;_xlfn.CONCAT("B",$D129)):INDIRECT("'"&amp;_xlfn.CONCAT("alpha ",AN$2)&amp;"'!"&amp;_xlfn.CONCAT("AA",$D129)))</f>
        <v>11</v>
      </c>
      <c r="AO47" s="125" cm="1">
        <f t="array" aca="1" ref="AO47" ca="1">RANK(INDIRECT("'"&amp;_xlfn.CONCAT("alpha ",AO$2)&amp;"'!"&amp;_xlfn.CONCAT(AO$84,$D129)),INDIRECT("'"&amp;_xlfn.CONCAT("alpha ",AO$2)&amp;"'!"&amp;_xlfn.CONCAT("B",$D129)):INDIRECT("'"&amp;_xlfn.CONCAT("alpha ",AO$2)&amp;"'!"&amp;_xlfn.CONCAT("AA",$D129)))</f>
        <v>12</v>
      </c>
      <c r="AP47" s="125" cm="1">
        <f t="array" aca="1" ref="AP47" ca="1">RANK(INDIRECT("'"&amp;_xlfn.CONCAT("alpha ",AP$2)&amp;"'!"&amp;_xlfn.CONCAT(AP$84,$D129)),INDIRECT("'"&amp;_xlfn.CONCAT("alpha ",AP$2)&amp;"'!"&amp;_xlfn.CONCAT("B",$D129)):INDIRECT("'"&amp;_xlfn.CONCAT("alpha ",AP$2)&amp;"'!"&amp;_xlfn.CONCAT("AA",$D129)))</f>
        <v>11</v>
      </c>
      <c r="AQ47" s="143" cm="1">
        <f t="array" aca="1" ref="AQ47" ca="1">RANK(INDIRECT("'"&amp;_xlfn.CONCAT("alpha ",AQ$2)&amp;"'!"&amp;_xlfn.CONCAT(AQ$84,$D129)),INDIRECT("'"&amp;_xlfn.CONCAT("alpha ",AQ$2)&amp;"'!"&amp;_xlfn.CONCAT("B",$D129)):INDIRECT("'"&amp;_xlfn.CONCAT("alpha ",AQ$2)&amp;"'!"&amp;_xlfn.CONCAT("AA",$D129)))</f>
        <v>12</v>
      </c>
      <c r="AR47" s="136" cm="1">
        <f t="array" aca="1" ref="AR47" ca="1">RANK(INDIRECT("'"&amp;_xlfn.CONCAT("alpha ",AR$2)&amp;"'!"&amp;_xlfn.CONCAT(AR$84,$D129)),INDIRECT("'"&amp;_xlfn.CONCAT("alpha ",AR$2)&amp;"'!"&amp;_xlfn.CONCAT("B",$D129)):INDIRECT("'"&amp;_xlfn.CONCAT("alpha ",AR$2)&amp;"'!"&amp;_xlfn.CONCAT("AA",$D129)))</f>
        <v>11</v>
      </c>
      <c r="AS47" s="125" cm="1">
        <f t="array" aca="1" ref="AS47" ca="1">RANK(INDIRECT("'"&amp;_xlfn.CONCAT("alpha ",AS$2)&amp;"'!"&amp;_xlfn.CONCAT(AS$84,$D129)),INDIRECT("'"&amp;_xlfn.CONCAT("alpha ",AS$2)&amp;"'!"&amp;_xlfn.CONCAT("B",$D129)):INDIRECT("'"&amp;_xlfn.CONCAT("alpha ",AS$2)&amp;"'!"&amp;_xlfn.CONCAT("AA",$D129)))</f>
        <v>12</v>
      </c>
      <c r="AT47" s="125" cm="1">
        <f t="array" aca="1" ref="AT47" ca="1">RANK(INDIRECT("'"&amp;_xlfn.CONCAT("alpha ",AT$2)&amp;"'!"&amp;_xlfn.CONCAT(AT$84,$D129)),INDIRECT("'"&amp;_xlfn.CONCAT("alpha ",AT$2)&amp;"'!"&amp;_xlfn.CONCAT("B",$D129)):INDIRECT("'"&amp;_xlfn.CONCAT("alpha ",AT$2)&amp;"'!"&amp;_xlfn.CONCAT("AA",$D129)))</f>
        <v>11</v>
      </c>
      <c r="AU47" s="143" cm="1">
        <f t="array" aca="1" ref="AU47" ca="1">RANK(INDIRECT("'"&amp;_xlfn.CONCAT("alpha ",AU$2)&amp;"'!"&amp;_xlfn.CONCAT(AU$84,$D129)),INDIRECT("'"&amp;_xlfn.CONCAT("alpha ",AU$2)&amp;"'!"&amp;_xlfn.CONCAT("B",$D129)):INDIRECT("'"&amp;_xlfn.CONCAT("alpha ",AU$2)&amp;"'!"&amp;_xlfn.CONCAT("AA",$D129)))</f>
        <v>12</v>
      </c>
      <c r="AV47" s="136" cm="1">
        <f t="array" aca="1" ref="AV47" ca="1">RANK(INDIRECT("'"&amp;_xlfn.CONCAT("alpha ",AV$2)&amp;"'!"&amp;_xlfn.CONCAT(AV$84,$D129)),INDIRECT("'"&amp;_xlfn.CONCAT("alpha ",AV$2)&amp;"'!"&amp;_xlfn.CONCAT("B",$D129)):INDIRECT("'"&amp;_xlfn.CONCAT("alpha ",AV$2)&amp;"'!"&amp;_xlfn.CONCAT("AA",$D129)))</f>
        <v>4</v>
      </c>
      <c r="AW47" s="125" cm="1">
        <f t="array" aca="1" ref="AW47" ca="1">RANK(INDIRECT("'"&amp;_xlfn.CONCAT("alpha ",AW$2)&amp;"'!"&amp;_xlfn.CONCAT(AW$84,$D129)),INDIRECT("'"&amp;_xlfn.CONCAT("alpha ",AW$2)&amp;"'!"&amp;_xlfn.CONCAT("B",$D129)):INDIRECT("'"&amp;_xlfn.CONCAT("alpha ",AW$2)&amp;"'!"&amp;_xlfn.CONCAT("AA",$D129)))</f>
        <v>18</v>
      </c>
      <c r="AX47" s="125" cm="1">
        <f t="array" aca="1" ref="AX47" ca="1">RANK(INDIRECT("'"&amp;_xlfn.CONCAT("alpha ",AX$2)&amp;"'!"&amp;_xlfn.CONCAT(AX$84,$D129)),INDIRECT("'"&amp;_xlfn.CONCAT("alpha ",AX$2)&amp;"'!"&amp;_xlfn.CONCAT("B",$D129)):INDIRECT("'"&amp;_xlfn.CONCAT("alpha ",AX$2)&amp;"'!"&amp;_xlfn.CONCAT("AA",$D129)))</f>
        <v>4</v>
      </c>
      <c r="AY47" s="143" cm="1">
        <f t="array" aca="1" ref="AY47" ca="1">RANK(INDIRECT("'"&amp;_xlfn.CONCAT("alpha ",AY$2)&amp;"'!"&amp;_xlfn.CONCAT(AY$84,$D129)),INDIRECT("'"&amp;_xlfn.CONCAT("alpha ",AY$2)&amp;"'!"&amp;_xlfn.CONCAT("B",$D129)):INDIRECT("'"&amp;_xlfn.CONCAT("alpha ",AY$2)&amp;"'!"&amp;_xlfn.CONCAT("AA",$D129)))</f>
        <v>18</v>
      </c>
      <c r="AZ47" s="136" cm="1">
        <f t="array" aca="1" ref="AZ47" ca="1">RANK(INDIRECT("'"&amp;_xlfn.CONCAT("alpha ",AZ$2)&amp;"'!"&amp;_xlfn.CONCAT(AZ$84,$D129)),INDIRECT("'"&amp;_xlfn.CONCAT("alpha ",AZ$2)&amp;"'!"&amp;_xlfn.CONCAT("B",$D129)):INDIRECT("'"&amp;_xlfn.CONCAT("alpha ",AZ$2)&amp;"'!"&amp;_xlfn.CONCAT("AA",$D129)))</f>
        <v>11</v>
      </c>
      <c r="BA47" s="125" cm="1">
        <f t="array" aca="1" ref="BA47" ca="1">RANK(INDIRECT("'"&amp;_xlfn.CONCAT("alpha ",BA$2)&amp;"'!"&amp;_xlfn.CONCAT(BA$84,$D129)),INDIRECT("'"&amp;_xlfn.CONCAT("alpha ",BA$2)&amp;"'!"&amp;_xlfn.CONCAT("B",$D129)):INDIRECT("'"&amp;_xlfn.CONCAT("alpha ",BA$2)&amp;"'!"&amp;_xlfn.CONCAT("AA",$D129)))</f>
        <v>12</v>
      </c>
      <c r="BB47" s="125" cm="1">
        <f t="array" aca="1" ref="BB47" ca="1">RANK(INDIRECT("'"&amp;_xlfn.CONCAT("alpha ",BB$2)&amp;"'!"&amp;_xlfn.CONCAT(BB$84,$D129)),INDIRECT("'"&amp;_xlfn.CONCAT("alpha ",BB$2)&amp;"'!"&amp;_xlfn.CONCAT("B",$D129)):INDIRECT("'"&amp;_xlfn.CONCAT("alpha ",BB$2)&amp;"'!"&amp;_xlfn.CONCAT("AA",$D129)))</f>
        <v>11</v>
      </c>
      <c r="BC47" s="143" cm="1">
        <f t="array" aca="1" ref="BC47" ca="1">RANK(INDIRECT("'"&amp;_xlfn.CONCAT("alpha ",BC$2)&amp;"'!"&amp;_xlfn.CONCAT(BC$84,$D129)),INDIRECT("'"&amp;_xlfn.CONCAT("alpha ",BC$2)&amp;"'!"&amp;_xlfn.CONCAT("B",$D129)):INDIRECT("'"&amp;_xlfn.CONCAT("alpha ",BC$2)&amp;"'!"&amp;_xlfn.CONCAT("AA",$D129)))</f>
        <v>12</v>
      </c>
      <c r="BD47" s="136" cm="1">
        <f t="array" aca="1" ref="BD47" ca="1">RANK(INDIRECT("'"&amp;_xlfn.CONCAT("alpha ",BD$2)&amp;"'!"&amp;_xlfn.CONCAT(BD$84,$D129)),INDIRECT("'"&amp;_xlfn.CONCAT("alpha ",BD$2)&amp;"'!"&amp;_xlfn.CONCAT("B",$D129)):INDIRECT("'"&amp;_xlfn.CONCAT("alpha ",BD$2)&amp;"'!"&amp;_xlfn.CONCAT("AA",$D129)))</f>
        <v>11</v>
      </c>
      <c r="BE47" s="125" cm="1">
        <f t="array" aca="1" ref="BE47" ca="1">RANK(INDIRECT("'"&amp;_xlfn.CONCAT("alpha ",BE$2)&amp;"'!"&amp;_xlfn.CONCAT(BE$84,$D129)),INDIRECT("'"&amp;_xlfn.CONCAT("alpha ",BE$2)&amp;"'!"&amp;_xlfn.CONCAT("B",$D129)):INDIRECT("'"&amp;_xlfn.CONCAT("alpha ",BE$2)&amp;"'!"&amp;_xlfn.CONCAT("AA",$D129)))</f>
        <v>12</v>
      </c>
      <c r="BF47" s="125" cm="1">
        <f t="array" aca="1" ref="BF47" ca="1">RANK(INDIRECT("'"&amp;_xlfn.CONCAT("alpha ",BF$2)&amp;"'!"&amp;_xlfn.CONCAT(BF$84,$D129)),INDIRECT("'"&amp;_xlfn.CONCAT("alpha ",BF$2)&amp;"'!"&amp;_xlfn.CONCAT("B",$D129)):INDIRECT("'"&amp;_xlfn.CONCAT("alpha ",BF$2)&amp;"'!"&amp;_xlfn.CONCAT("AA",$D129)))</f>
        <v>11</v>
      </c>
      <c r="BG47" s="143" cm="1">
        <f t="array" aca="1" ref="BG47" ca="1">RANK(INDIRECT("'"&amp;_xlfn.CONCAT("alpha ",BG$2)&amp;"'!"&amp;_xlfn.CONCAT(BG$84,$D129)),INDIRECT("'"&amp;_xlfn.CONCAT("alpha ",BG$2)&amp;"'!"&amp;_xlfn.CONCAT("B",$D129)):INDIRECT("'"&amp;_xlfn.CONCAT("alpha ",BG$2)&amp;"'!"&amp;_xlfn.CONCAT("AA",$D129)))</f>
        <v>12</v>
      </c>
      <c r="BH47" s="136" cm="1">
        <f t="array" aca="1" ref="BH47" ca="1">RANK(INDIRECT("'"&amp;_xlfn.CONCAT("alpha ",BH$2)&amp;"'!"&amp;_xlfn.CONCAT(BH$84,$D129)),INDIRECT("'"&amp;_xlfn.CONCAT("alpha ",BH$2)&amp;"'!"&amp;_xlfn.CONCAT("B",$D129)):INDIRECT("'"&amp;_xlfn.CONCAT("alpha ",BH$2)&amp;"'!"&amp;_xlfn.CONCAT("AA",$D129)))</f>
        <v>4</v>
      </c>
      <c r="BI47" s="125" cm="1">
        <f t="array" aca="1" ref="BI47" ca="1">RANK(INDIRECT("'"&amp;_xlfn.CONCAT("alpha ",BI$2)&amp;"'!"&amp;_xlfn.CONCAT(BI$84,$D129)),INDIRECT("'"&amp;_xlfn.CONCAT("alpha ",BI$2)&amp;"'!"&amp;_xlfn.CONCAT("B",$D129)):INDIRECT("'"&amp;_xlfn.CONCAT("alpha ",BI$2)&amp;"'!"&amp;_xlfn.CONCAT("AA",$D129)))</f>
        <v>18</v>
      </c>
      <c r="BJ47" s="125" cm="1">
        <f t="array" aca="1" ref="BJ47" ca="1">RANK(INDIRECT("'"&amp;_xlfn.CONCAT("alpha ",BJ$2)&amp;"'!"&amp;_xlfn.CONCAT(BJ$84,$D129)),INDIRECT("'"&amp;_xlfn.CONCAT("alpha ",BJ$2)&amp;"'!"&amp;_xlfn.CONCAT("B",$D129)):INDIRECT("'"&amp;_xlfn.CONCAT("alpha ",BJ$2)&amp;"'!"&amp;_xlfn.CONCAT("AA",$D129)))</f>
        <v>4</v>
      </c>
      <c r="BK47" s="143" cm="1">
        <f t="array" aca="1" ref="BK47" ca="1">RANK(INDIRECT("'"&amp;_xlfn.CONCAT("alpha ",BK$2)&amp;"'!"&amp;_xlfn.CONCAT(BK$84,$D129)),INDIRECT("'"&amp;_xlfn.CONCAT("alpha ",BK$2)&amp;"'!"&amp;_xlfn.CONCAT("B",$D129)):INDIRECT("'"&amp;_xlfn.CONCAT("alpha ",BK$2)&amp;"'!"&amp;_xlfn.CONCAT("AA",$D129)))</f>
        <v>18</v>
      </c>
      <c r="BL47" s="136" cm="1">
        <f t="array" aca="1" ref="BL47" ca="1">RANK(INDIRECT("'"&amp;_xlfn.CONCAT("alpha ",BL$2)&amp;"'!"&amp;_xlfn.CONCAT(BL$84,$D129)),INDIRECT("'"&amp;_xlfn.CONCAT("alpha ",BL$2)&amp;"'!"&amp;_xlfn.CONCAT("B",$D129)):INDIRECT("'"&amp;_xlfn.CONCAT("alpha ",BL$2)&amp;"'!"&amp;_xlfn.CONCAT("AA",$D129)))</f>
        <v>9</v>
      </c>
      <c r="BM47" s="125" cm="1">
        <f t="array" aca="1" ref="BM47" ca="1">RANK(INDIRECT("'"&amp;_xlfn.CONCAT("alpha ",BM$2)&amp;"'!"&amp;_xlfn.CONCAT(BM$84,$D129)),INDIRECT("'"&amp;_xlfn.CONCAT("alpha ",BM$2)&amp;"'!"&amp;_xlfn.CONCAT("B",$D129)):INDIRECT("'"&amp;_xlfn.CONCAT("alpha ",BM$2)&amp;"'!"&amp;_xlfn.CONCAT("AA",$D129)))</f>
        <v>2</v>
      </c>
      <c r="BN47" s="125" cm="1">
        <f t="array" aca="1" ref="BN47" ca="1">RANK(INDIRECT("'"&amp;_xlfn.CONCAT("alpha ",BN$2)&amp;"'!"&amp;_xlfn.CONCAT(BN$84,$D129)),INDIRECT("'"&amp;_xlfn.CONCAT("alpha ",BN$2)&amp;"'!"&amp;_xlfn.CONCAT("B",$D129)):INDIRECT("'"&amp;_xlfn.CONCAT("alpha ",BN$2)&amp;"'!"&amp;_xlfn.CONCAT("AA",$D129)))</f>
        <v>9</v>
      </c>
      <c r="BO47" s="143" cm="1">
        <f t="array" aca="1" ref="BO47" ca="1">RANK(INDIRECT("'"&amp;_xlfn.CONCAT("alpha ",BO$2)&amp;"'!"&amp;_xlfn.CONCAT(BO$84,$D129)),INDIRECT("'"&amp;_xlfn.CONCAT("alpha ",BO$2)&amp;"'!"&amp;_xlfn.CONCAT("B",$D129)):INDIRECT("'"&amp;_xlfn.CONCAT("alpha ",BO$2)&amp;"'!"&amp;_xlfn.CONCAT("AA",$D129)))</f>
        <v>2</v>
      </c>
      <c r="BP47" s="136" cm="1">
        <f t="array" aca="1" ref="BP47" ca="1">RANK(INDIRECT("'"&amp;_xlfn.CONCAT("alpha ",BP$2)&amp;"'!"&amp;_xlfn.CONCAT(BP$84,$D129)),INDIRECT("'"&amp;_xlfn.CONCAT("alpha ",BP$2)&amp;"'!"&amp;_xlfn.CONCAT("B",$D129)):INDIRECT("'"&amp;_xlfn.CONCAT("alpha ",BP$2)&amp;"'!"&amp;_xlfn.CONCAT("AA",$D129)))</f>
        <v>9</v>
      </c>
      <c r="BQ47" s="125" cm="1">
        <f t="array" aca="1" ref="BQ47" ca="1">RANK(INDIRECT("'"&amp;_xlfn.CONCAT("alpha ",BQ$2)&amp;"'!"&amp;_xlfn.CONCAT(BQ$84,$D129)),INDIRECT("'"&amp;_xlfn.CONCAT("alpha ",BQ$2)&amp;"'!"&amp;_xlfn.CONCAT("B",$D129)):INDIRECT("'"&amp;_xlfn.CONCAT("alpha ",BQ$2)&amp;"'!"&amp;_xlfn.CONCAT("AA",$D129)))</f>
        <v>2</v>
      </c>
      <c r="BR47" s="125" cm="1">
        <f t="array" aca="1" ref="BR47" ca="1">RANK(INDIRECT("'"&amp;_xlfn.CONCAT("alpha ",BR$2)&amp;"'!"&amp;_xlfn.CONCAT(BR$84,$D129)),INDIRECT("'"&amp;_xlfn.CONCAT("alpha ",BR$2)&amp;"'!"&amp;_xlfn.CONCAT("B",$D129)):INDIRECT("'"&amp;_xlfn.CONCAT("alpha ",BR$2)&amp;"'!"&amp;_xlfn.CONCAT("AA",$D129)))</f>
        <v>9</v>
      </c>
      <c r="BS47" s="143" cm="1">
        <f t="array" aca="1" ref="BS47" ca="1">RANK(INDIRECT("'"&amp;_xlfn.CONCAT("alpha ",BS$2)&amp;"'!"&amp;_xlfn.CONCAT(BS$84,$D129)),INDIRECT("'"&amp;_xlfn.CONCAT("alpha ",BS$2)&amp;"'!"&amp;_xlfn.CONCAT("B",$D129)):INDIRECT("'"&amp;_xlfn.CONCAT("alpha ",BS$2)&amp;"'!"&amp;_xlfn.CONCAT("AA",$D129)))</f>
        <v>2</v>
      </c>
      <c r="BT47" s="136" cm="1">
        <f t="array" aca="1" ref="BT47" ca="1">RANK(INDIRECT("'"&amp;_xlfn.CONCAT("alpha ",BT$2)&amp;"'!"&amp;_xlfn.CONCAT(BT$84,$D129)),INDIRECT("'"&amp;_xlfn.CONCAT("alpha ",BT$2)&amp;"'!"&amp;_xlfn.CONCAT("B",$D129)):INDIRECT("'"&amp;_xlfn.CONCAT("alpha ",BT$2)&amp;"'!"&amp;_xlfn.CONCAT("AA",$D129)))</f>
        <v>1</v>
      </c>
      <c r="BU47" s="125" cm="1">
        <f t="array" aca="1" ref="BU47" ca="1">RANK(INDIRECT("'"&amp;_xlfn.CONCAT("alpha ",BU$2)&amp;"'!"&amp;_xlfn.CONCAT(BU$84,$D129)),INDIRECT("'"&amp;_xlfn.CONCAT("alpha ",BU$2)&amp;"'!"&amp;_xlfn.CONCAT("B",$D129)):INDIRECT("'"&amp;_xlfn.CONCAT("alpha ",BU$2)&amp;"'!"&amp;_xlfn.CONCAT("AA",$D129)))</f>
        <v>1</v>
      </c>
      <c r="BV47" s="125" cm="1">
        <f t="array" aca="1" ref="BV47" ca="1">RANK(INDIRECT("'"&amp;_xlfn.CONCAT("alpha ",BV$2)&amp;"'!"&amp;_xlfn.CONCAT(BV$84,$D129)),INDIRECT("'"&amp;_xlfn.CONCAT("alpha ",BV$2)&amp;"'!"&amp;_xlfn.CONCAT("B",$D129)):INDIRECT("'"&amp;_xlfn.CONCAT("alpha ",BV$2)&amp;"'!"&amp;_xlfn.CONCAT("AA",$D129)))</f>
        <v>1</v>
      </c>
      <c r="BW47" s="143" cm="1">
        <f t="array" aca="1" ref="BW47" ca="1">RANK(INDIRECT("'"&amp;_xlfn.CONCAT("alpha ",BW$2)&amp;"'!"&amp;_xlfn.CONCAT(BW$84,$D129)),INDIRECT("'"&amp;_xlfn.CONCAT("alpha ",BW$2)&amp;"'!"&amp;_xlfn.CONCAT("B",$D129)):INDIRECT("'"&amp;_xlfn.CONCAT("alpha ",BW$2)&amp;"'!"&amp;_xlfn.CONCAT("AA",$D129)))</f>
        <v>1</v>
      </c>
      <c r="BX47" s="136" cm="1">
        <f t="array" aca="1" ref="BX47" ca="1">RANK(INDIRECT("'"&amp;_xlfn.CONCAT("alpha ",BX$2)&amp;"'!"&amp;_xlfn.CONCAT(BX$84,$D129)),INDIRECT("'"&amp;_xlfn.CONCAT("alpha ",BX$2)&amp;"'!"&amp;_xlfn.CONCAT("B",$D129)):INDIRECT("'"&amp;_xlfn.CONCAT("alpha ",BX$2)&amp;"'!"&amp;_xlfn.CONCAT("AA",$D129)))</f>
        <v>15</v>
      </c>
      <c r="BY47" s="125" cm="1">
        <f t="array" aca="1" ref="BY47" ca="1">RANK(INDIRECT("'"&amp;_xlfn.CONCAT("alpha ",BY$2)&amp;"'!"&amp;_xlfn.CONCAT(BY$84,$D129)),INDIRECT("'"&amp;_xlfn.CONCAT("alpha ",BY$2)&amp;"'!"&amp;_xlfn.CONCAT("B",$D129)):INDIRECT("'"&amp;_xlfn.CONCAT("alpha ",BY$2)&amp;"'!"&amp;_xlfn.CONCAT("AA",$D129)))</f>
        <v>6</v>
      </c>
      <c r="BZ47" s="125" cm="1">
        <f t="array" aca="1" ref="BZ47" ca="1">RANK(INDIRECT("'"&amp;_xlfn.CONCAT("alpha ",BZ$2)&amp;"'!"&amp;_xlfn.CONCAT(BZ$84,$D129)),INDIRECT("'"&amp;_xlfn.CONCAT("alpha ",BZ$2)&amp;"'!"&amp;_xlfn.CONCAT("B",$D129)):INDIRECT("'"&amp;_xlfn.CONCAT("alpha ",BZ$2)&amp;"'!"&amp;_xlfn.CONCAT("AA",$D129)))</f>
        <v>15</v>
      </c>
      <c r="CA47" s="143" cm="1">
        <f t="array" aca="1" ref="CA47" ca="1">RANK(INDIRECT("'"&amp;_xlfn.CONCAT("alpha ",CA$2)&amp;"'!"&amp;_xlfn.CONCAT(CA$84,$D129)),INDIRECT("'"&amp;_xlfn.CONCAT("alpha ",CA$2)&amp;"'!"&amp;_xlfn.CONCAT("B",$D129)):INDIRECT("'"&amp;_xlfn.CONCAT("alpha ",CA$2)&amp;"'!"&amp;_xlfn.CONCAT("AA",$D129)))</f>
        <v>6</v>
      </c>
      <c r="CB47" s="136" cm="1">
        <f t="array" aca="1" ref="CB47" ca="1">RANK(INDIRECT("'"&amp;_xlfn.CONCAT("alpha ",CB$2)&amp;"'!"&amp;_xlfn.CONCAT(CB$84,$D129)),INDIRECT("'"&amp;_xlfn.CONCAT("alpha ",CB$2)&amp;"'!"&amp;_xlfn.CONCAT("B",$D129)):INDIRECT("'"&amp;_xlfn.CONCAT("alpha ",CB$2)&amp;"'!"&amp;_xlfn.CONCAT("AA",$D129)))</f>
        <v>15</v>
      </c>
      <c r="CC47" s="125" cm="1">
        <f t="array" aca="1" ref="CC47" ca="1">RANK(INDIRECT("'"&amp;_xlfn.CONCAT("alpha ",CC$2)&amp;"'!"&amp;_xlfn.CONCAT(CC$84,$D129)),INDIRECT("'"&amp;_xlfn.CONCAT("alpha ",CC$2)&amp;"'!"&amp;_xlfn.CONCAT("B",$D129)):INDIRECT("'"&amp;_xlfn.CONCAT("alpha ",CC$2)&amp;"'!"&amp;_xlfn.CONCAT("AA",$D129)))</f>
        <v>6</v>
      </c>
      <c r="CD47" s="125" cm="1">
        <f t="array" aca="1" ref="CD47" ca="1">RANK(INDIRECT("'"&amp;_xlfn.CONCAT("alpha ",CD$2)&amp;"'!"&amp;_xlfn.CONCAT(CD$84,$D129)),INDIRECT("'"&amp;_xlfn.CONCAT("alpha ",CD$2)&amp;"'!"&amp;_xlfn.CONCAT("B",$D129)):INDIRECT("'"&amp;_xlfn.CONCAT("alpha ",CD$2)&amp;"'!"&amp;_xlfn.CONCAT("AA",$D129)))</f>
        <v>15</v>
      </c>
      <c r="CE47" s="143" cm="1">
        <f t="array" aca="1" ref="CE47" ca="1">RANK(INDIRECT("'"&amp;_xlfn.CONCAT("alpha ",CE$2)&amp;"'!"&amp;_xlfn.CONCAT(CE$84,$D129)),INDIRECT("'"&amp;_xlfn.CONCAT("alpha ",CE$2)&amp;"'!"&amp;_xlfn.CONCAT("B",$D129)):INDIRECT("'"&amp;_xlfn.CONCAT("alpha ",CE$2)&amp;"'!"&amp;_xlfn.CONCAT("AA",$D129)))</f>
        <v>6</v>
      </c>
      <c r="CF47" s="136" cm="1">
        <f t="array" aca="1" ref="CF47" ca="1">RANK(INDIRECT("'"&amp;_xlfn.CONCAT("alpha ",CF$2)&amp;"'!"&amp;_xlfn.CONCAT(CF$84,$D129)),INDIRECT("'"&amp;_xlfn.CONCAT("alpha ",CF$2)&amp;"'!"&amp;_xlfn.CONCAT("B",$D129)):INDIRECT("'"&amp;_xlfn.CONCAT("alpha ",CF$2)&amp;"'!"&amp;_xlfn.CONCAT("AA",$D129)))</f>
        <v>2</v>
      </c>
      <c r="CG47" s="125" cm="1">
        <f t="array" aca="1" ref="CG47" ca="1">RANK(INDIRECT("'"&amp;_xlfn.CONCAT("alpha ",CG$2)&amp;"'!"&amp;_xlfn.CONCAT(CG$84,$D129)),INDIRECT("'"&amp;_xlfn.CONCAT("alpha ",CG$2)&amp;"'!"&amp;_xlfn.CONCAT("B",$D129)):INDIRECT("'"&amp;_xlfn.CONCAT("alpha ",CG$2)&amp;"'!"&amp;_xlfn.CONCAT("AA",$D129)))</f>
        <v>4</v>
      </c>
      <c r="CH47" s="125" cm="1">
        <f t="array" aca="1" ref="CH47" ca="1">RANK(INDIRECT("'"&amp;_xlfn.CONCAT("alpha ",CH$2)&amp;"'!"&amp;_xlfn.CONCAT(CH$84,$D129)),INDIRECT("'"&amp;_xlfn.CONCAT("alpha ",CH$2)&amp;"'!"&amp;_xlfn.CONCAT("B",$D129)):INDIRECT("'"&amp;_xlfn.CONCAT("alpha ",CH$2)&amp;"'!"&amp;_xlfn.CONCAT("AA",$D129)))</f>
        <v>2</v>
      </c>
      <c r="CI47" s="143" cm="1">
        <f t="array" aca="1" ref="CI47" ca="1">RANK(INDIRECT("'"&amp;_xlfn.CONCAT("alpha ",CI$2)&amp;"'!"&amp;_xlfn.CONCAT(CI$84,$D129)),INDIRECT("'"&amp;_xlfn.CONCAT("alpha ",CI$2)&amp;"'!"&amp;_xlfn.CONCAT("B",$D129)):INDIRECT("'"&amp;_xlfn.CONCAT("alpha ",CI$2)&amp;"'!"&amp;_xlfn.CONCAT("AA",$D129)))</f>
        <v>4</v>
      </c>
      <c r="CJ47" s="136" cm="1">
        <f t="array" aca="1" ref="CJ47" ca="1">RANK(INDIRECT("'"&amp;_xlfn.CONCAT("alpha ",CJ$2)&amp;"'!"&amp;_xlfn.CONCAT(CJ$84,$D129)),INDIRECT("'"&amp;_xlfn.CONCAT("alpha ",CJ$2)&amp;"'!"&amp;_xlfn.CONCAT("B",$D129)):INDIRECT("'"&amp;_xlfn.CONCAT("alpha ",CJ$2)&amp;"'!"&amp;_xlfn.CONCAT("AA",$D129)))</f>
        <v>15</v>
      </c>
      <c r="CK47" s="125" cm="1">
        <f t="array" aca="1" ref="CK47" ca="1">RANK(INDIRECT("'"&amp;_xlfn.CONCAT("alpha ",CK$2)&amp;"'!"&amp;_xlfn.CONCAT(CK$84,$D129)),INDIRECT("'"&amp;_xlfn.CONCAT("alpha ",CK$2)&amp;"'!"&amp;_xlfn.CONCAT("B",$D129)):INDIRECT("'"&amp;_xlfn.CONCAT("alpha ",CK$2)&amp;"'!"&amp;_xlfn.CONCAT("AA",$D129)))</f>
        <v>6</v>
      </c>
      <c r="CL47" s="125" cm="1">
        <f t="array" aca="1" ref="CL47" ca="1">RANK(INDIRECT("'"&amp;_xlfn.CONCAT("alpha ",CL$2)&amp;"'!"&amp;_xlfn.CONCAT(CL$84,$D129)),INDIRECT("'"&amp;_xlfn.CONCAT("alpha ",CL$2)&amp;"'!"&amp;_xlfn.CONCAT("B",$D129)):INDIRECT("'"&amp;_xlfn.CONCAT("alpha ",CL$2)&amp;"'!"&amp;_xlfn.CONCAT("AA",$D129)))</f>
        <v>15</v>
      </c>
      <c r="CM47" s="143" cm="1">
        <f t="array" aca="1" ref="CM47" ca="1">RANK(INDIRECT("'"&amp;_xlfn.CONCAT("alpha ",CM$2)&amp;"'!"&amp;_xlfn.CONCAT(CM$84,$D129)),INDIRECT("'"&amp;_xlfn.CONCAT("alpha ",CM$2)&amp;"'!"&amp;_xlfn.CONCAT("B",$D129)):INDIRECT("'"&amp;_xlfn.CONCAT("alpha ",CM$2)&amp;"'!"&amp;_xlfn.CONCAT("AA",$D129)))</f>
        <v>6</v>
      </c>
      <c r="CN47" s="136" cm="1">
        <f t="array" aca="1" ref="CN47" ca="1">RANK(INDIRECT("'"&amp;_xlfn.CONCAT("alpha ",CN$2)&amp;"'!"&amp;_xlfn.CONCAT(CN$84,$D129)),INDIRECT("'"&amp;_xlfn.CONCAT("alpha ",CN$2)&amp;"'!"&amp;_xlfn.CONCAT("B",$D129)):INDIRECT("'"&amp;_xlfn.CONCAT("alpha ",CN$2)&amp;"'!"&amp;_xlfn.CONCAT("AA",$D129)))</f>
        <v>15</v>
      </c>
      <c r="CO47" s="125" cm="1">
        <f t="array" aca="1" ref="CO47" ca="1">RANK(INDIRECT("'"&amp;_xlfn.CONCAT("alpha ",CO$2)&amp;"'!"&amp;_xlfn.CONCAT(CO$84,$D129)),INDIRECT("'"&amp;_xlfn.CONCAT("alpha ",CO$2)&amp;"'!"&amp;_xlfn.CONCAT("B",$D129)):INDIRECT("'"&amp;_xlfn.CONCAT("alpha ",CO$2)&amp;"'!"&amp;_xlfn.CONCAT("AA",$D129)))</f>
        <v>6</v>
      </c>
      <c r="CP47" s="125" cm="1">
        <f t="array" aca="1" ref="CP47" ca="1">RANK(INDIRECT("'"&amp;_xlfn.CONCAT("alpha ",CP$2)&amp;"'!"&amp;_xlfn.CONCAT(CP$84,$D129)),INDIRECT("'"&amp;_xlfn.CONCAT("alpha ",CP$2)&amp;"'!"&amp;_xlfn.CONCAT("B",$D129)):INDIRECT("'"&amp;_xlfn.CONCAT("alpha ",CP$2)&amp;"'!"&amp;_xlfn.CONCAT("AA",$D129)))</f>
        <v>15</v>
      </c>
      <c r="CQ47" s="134" cm="1">
        <f t="array" aca="1" ref="CQ47" ca="1">RANK(INDIRECT("'"&amp;_xlfn.CONCAT("alpha ",CQ$2)&amp;"'!"&amp;_xlfn.CONCAT(CQ$84,$D129)),INDIRECT("'"&amp;_xlfn.CONCAT("alpha ",CQ$2)&amp;"'!"&amp;_xlfn.CONCAT("B",$D129)):INDIRECT("'"&amp;_xlfn.CONCAT("alpha ",CQ$2)&amp;"'!"&amp;_xlfn.CONCAT("AA",$D129)))</f>
        <v>6</v>
      </c>
      <c r="CR47" s="142" cm="1">
        <f t="array" aca="1" ref="CR47" ca="1">RANK(INDIRECT("'"&amp;_xlfn.CONCAT("alpha ",CR$2)&amp;"'!"&amp;_xlfn.CONCAT(CR$84,$D129)),INDIRECT("'"&amp;_xlfn.CONCAT("alpha ",CR$2)&amp;"'!"&amp;_xlfn.CONCAT("B",$D129)):INDIRECT("'"&amp;_xlfn.CONCAT("alpha ",CR$2)&amp;"'!"&amp;_xlfn.CONCAT("AA",$D129)))</f>
        <v>2</v>
      </c>
      <c r="CS47" s="125" cm="1">
        <f t="array" aca="1" ref="CS47" ca="1">RANK(INDIRECT("'"&amp;_xlfn.CONCAT("alpha ",CS$2)&amp;"'!"&amp;_xlfn.CONCAT(CS$84,$D129)),INDIRECT("'"&amp;_xlfn.CONCAT("alpha ",CS$2)&amp;"'!"&amp;_xlfn.CONCAT("B",$D129)):INDIRECT("'"&amp;_xlfn.CONCAT("alpha ",CS$2)&amp;"'!"&amp;_xlfn.CONCAT("AA",$D129)))</f>
        <v>4</v>
      </c>
      <c r="CT47" s="125" cm="1">
        <f t="array" aca="1" ref="CT47" ca="1">RANK(INDIRECT("'"&amp;_xlfn.CONCAT("alpha ",CT$2)&amp;"'!"&amp;_xlfn.CONCAT(CT$84,$D129)),INDIRECT("'"&amp;_xlfn.CONCAT("alpha ",CT$2)&amp;"'!"&amp;_xlfn.CONCAT("B",$D129)):INDIRECT("'"&amp;_xlfn.CONCAT("alpha ",CT$2)&amp;"'!"&amp;_xlfn.CONCAT("AA",$D129)))</f>
        <v>2</v>
      </c>
      <c r="CU47" s="143" cm="1">
        <f t="array" aca="1" ref="CU47" ca="1">RANK(INDIRECT("'"&amp;_xlfn.CONCAT("alpha ",CU$2)&amp;"'!"&amp;_xlfn.CONCAT(CU$84,$D129)),INDIRECT("'"&amp;_xlfn.CONCAT("alpha ",CU$2)&amp;"'!"&amp;_xlfn.CONCAT("B",$D129)):INDIRECT("'"&amp;_xlfn.CONCAT("alpha ",CU$2)&amp;"'!"&amp;_xlfn.CONCAT("AA",$D129)))</f>
        <v>4</v>
      </c>
      <c r="CV47" s="136" cm="1">
        <f t="array" aca="1" ref="CV47" ca="1">RANK(INDIRECT("'"&amp;_xlfn.CONCAT("alpha ",CV$2)&amp;"'!"&amp;_xlfn.CONCAT(CV$84,$D129)),INDIRECT("'"&amp;_xlfn.CONCAT("alpha ",CV$2)&amp;"'!"&amp;_xlfn.CONCAT("B",$D129)):INDIRECT("'"&amp;_xlfn.CONCAT("alpha ",CV$2)&amp;"'!"&amp;_xlfn.CONCAT("AA",$D129)))</f>
        <v>19</v>
      </c>
      <c r="CW47" s="125" cm="1">
        <f t="array" aca="1" ref="CW47" ca="1">RANK(INDIRECT("'"&amp;_xlfn.CONCAT("alpha ",CW$2)&amp;"'!"&amp;_xlfn.CONCAT(CW$84,$D129)),INDIRECT("'"&amp;_xlfn.CONCAT("alpha ",CW$2)&amp;"'!"&amp;_xlfn.CONCAT("B",$D129)):INDIRECT("'"&amp;_xlfn.CONCAT("alpha ",CW$2)&amp;"'!"&amp;_xlfn.CONCAT("AA",$D129)))</f>
        <v>10</v>
      </c>
      <c r="CX47" s="125" cm="1">
        <f t="array" aca="1" ref="CX47" ca="1">RANK(INDIRECT("'"&amp;_xlfn.CONCAT("alpha ",CX$2)&amp;"'!"&amp;_xlfn.CONCAT(CX$84,$D129)),INDIRECT("'"&amp;_xlfn.CONCAT("alpha ",CX$2)&amp;"'!"&amp;_xlfn.CONCAT("B",$D129)):INDIRECT("'"&amp;_xlfn.CONCAT("alpha ",CX$2)&amp;"'!"&amp;_xlfn.CONCAT("AA",$D129)))</f>
        <v>19</v>
      </c>
      <c r="CY47" s="143" cm="1">
        <f t="array" aca="1" ref="CY47" ca="1">RANK(INDIRECT("'"&amp;_xlfn.CONCAT("alpha ",CY$2)&amp;"'!"&amp;_xlfn.CONCAT(CY$84,$D129)),INDIRECT("'"&amp;_xlfn.CONCAT("alpha ",CY$2)&amp;"'!"&amp;_xlfn.CONCAT("B",$D129)):INDIRECT("'"&amp;_xlfn.CONCAT("alpha ",CY$2)&amp;"'!"&amp;_xlfn.CONCAT("AA",$D129)))</f>
        <v>10</v>
      </c>
      <c r="CZ47" s="136" cm="1">
        <f t="array" aca="1" ref="CZ47" ca="1">RANK(INDIRECT("'"&amp;_xlfn.CONCAT("alpha ",CZ$2)&amp;"'!"&amp;_xlfn.CONCAT(CZ$84,$D129)),INDIRECT("'"&amp;_xlfn.CONCAT("alpha ",CZ$2)&amp;"'!"&amp;_xlfn.CONCAT("B",$D129)):INDIRECT("'"&amp;_xlfn.CONCAT("alpha ",CZ$2)&amp;"'!"&amp;_xlfn.CONCAT("AA",$D129)))</f>
        <v>19</v>
      </c>
      <c r="DA47" s="148" cm="1">
        <f t="array" aca="1" ref="DA47" ca="1">RANK(INDIRECT("'"&amp;_xlfn.CONCAT("alpha ",DA$2)&amp;"'!"&amp;_xlfn.CONCAT(DA$84,$D129)),INDIRECT("'"&amp;_xlfn.CONCAT("alpha ",DA$2)&amp;"'!"&amp;_xlfn.CONCAT("B",$D129)):INDIRECT("'"&amp;_xlfn.CONCAT("alpha ",DA$2)&amp;"'!"&amp;_xlfn.CONCAT("AA",$D129)))</f>
        <v>10</v>
      </c>
      <c r="DB47" s="148" cm="1">
        <f t="array" aca="1" ref="DB47" ca="1">RANK(INDIRECT("'"&amp;_xlfn.CONCAT("alpha ",DB$2)&amp;"'!"&amp;_xlfn.CONCAT(DB$84,$D129)),INDIRECT("'"&amp;_xlfn.CONCAT("alpha ",DB$2)&amp;"'!"&amp;_xlfn.CONCAT("B",$D129)):INDIRECT("'"&amp;_xlfn.CONCAT("alpha ",DB$2)&amp;"'!"&amp;_xlfn.CONCAT("AA",$D129)))</f>
        <v>19</v>
      </c>
      <c r="DC47" s="149" cm="1">
        <f t="array" aca="1" ref="DC47" ca="1">RANK(INDIRECT("'"&amp;_xlfn.CONCAT("alpha ",DC$2)&amp;"'!"&amp;_xlfn.CONCAT(DC$84,$D129)),INDIRECT("'"&amp;_xlfn.CONCAT("alpha ",DC$2)&amp;"'!"&amp;_xlfn.CONCAT("B",$D129)):INDIRECT("'"&amp;_xlfn.CONCAT("alpha ",DC$2)&amp;"'!"&amp;_xlfn.CONCAT("AA",$D129)))</f>
        <v>10</v>
      </c>
    </row>
    <row r="48" spans="1:107" ht="90" customHeight="1" x14ac:dyDescent="0.25">
      <c r="A48" s="22" t="str">
        <f>formatting!C47</f>
        <v>Tube</v>
      </c>
      <c r="B48" s="23" t="str">
        <f>formatting!D47</f>
        <v>T27</v>
      </c>
      <c r="C48" s="134"/>
      <c r="D48" s="142" cm="1">
        <f t="array" aca="1" ref="D48" ca="1">RANK(INDIRECT("'"&amp;_xlfn.CONCAT("alpha ",D$2)&amp;"'!"&amp;_xlfn.CONCAT(D$84,$D130)),INDIRECT("'"&amp;_xlfn.CONCAT("alpha ",D$2)&amp;"'!"&amp;_xlfn.CONCAT("B",$D130)):INDIRECT("'"&amp;_xlfn.CONCAT("alpha ",D$2)&amp;"'!"&amp;_xlfn.CONCAT("AA",$D130)))</f>
        <v>10</v>
      </c>
      <c r="E48" s="136" cm="1">
        <f t="array" aca="1" ref="E48" ca="1">RANK(INDIRECT("'"&amp;_xlfn.CONCAT("alpha ",E$2)&amp;"'!"&amp;_xlfn.CONCAT(E$84,$D130)),INDIRECT("'"&amp;_xlfn.CONCAT("alpha ",E$2)&amp;"'!"&amp;_xlfn.CONCAT("B",$D130)):INDIRECT("'"&amp;_xlfn.CONCAT("alpha ",E$2)&amp;"'!"&amp;_xlfn.CONCAT("AA",$D130)))</f>
        <v>11</v>
      </c>
      <c r="F48" s="136" cm="1">
        <f t="array" aca="1" ref="F48" ca="1">RANK(INDIRECT("'"&amp;_xlfn.CONCAT("alpha ",F$2)&amp;"'!"&amp;_xlfn.CONCAT(F$84,$D130)),INDIRECT("'"&amp;_xlfn.CONCAT("alpha ",F$2)&amp;"'!"&amp;_xlfn.CONCAT("B",$D130)):INDIRECT("'"&amp;_xlfn.CONCAT("alpha ",F$2)&amp;"'!"&amp;_xlfn.CONCAT("AA",$D130)))</f>
        <v>1</v>
      </c>
      <c r="G48" s="154" cm="1">
        <f t="array" aca="1" ref="G48" ca="1">RANK(INDIRECT("'"&amp;_xlfn.CONCAT("alpha ",G$2)&amp;"'!"&amp;_xlfn.CONCAT(G$84,$D130)),INDIRECT("'"&amp;_xlfn.CONCAT("alpha ",G$2)&amp;"'!"&amp;_xlfn.CONCAT("B",$D130)):INDIRECT("'"&amp;_xlfn.CONCAT("alpha ",G$2)&amp;"'!"&amp;_xlfn.CONCAT("AA",$D130)))</f>
        <v>1</v>
      </c>
      <c r="H48" s="142" cm="1">
        <f t="array" aca="1" ref="H48" ca="1">RANK(INDIRECT("'"&amp;_xlfn.CONCAT("alpha ",H$2)&amp;"'!"&amp;_xlfn.CONCAT(H$84,$D130)),INDIRECT("'"&amp;_xlfn.CONCAT("alpha ",H$2)&amp;"'!"&amp;_xlfn.CONCAT("B",$D130)):INDIRECT("'"&amp;_xlfn.CONCAT("alpha ",H$2)&amp;"'!"&amp;_xlfn.CONCAT("AA",$D130)))</f>
        <v>9</v>
      </c>
      <c r="I48" s="125" cm="1">
        <f t="array" aca="1" ref="I48" ca="1">RANK(INDIRECT("'"&amp;_xlfn.CONCAT("alpha ",I$2)&amp;"'!"&amp;_xlfn.CONCAT(I$84,$D130)),INDIRECT("'"&amp;_xlfn.CONCAT("alpha ",I$2)&amp;"'!"&amp;_xlfn.CONCAT("B",$D130)):INDIRECT("'"&amp;_xlfn.CONCAT("alpha ",I$2)&amp;"'!"&amp;_xlfn.CONCAT("AA",$D130)))</f>
        <v>10</v>
      </c>
      <c r="J48" s="125" cm="1">
        <f t="array" aca="1" ref="J48" ca="1">RANK(INDIRECT("'"&amp;_xlfn.CONCAT("alpha ",J$2)&amp;"'!"&amp;_xlfn.CONCAT(J$84,$D130)),INDIRECT("'"&amp;_xlfn.CONCAT("alpha ",J$2)&amp;"'!"&amp;_xlfn.CONCAT("B",$D130)):INDIRECT("'"&amp;_xlfn.CONCAT("alpha ",J$2)&amp;"'!"&amp;_xlfn.CONCAT("AA",$D130)))</f>
        <v>1</v>
      </c>
      <c r="K48" s="143" cm="1">
        <f t="array" aca="1" ref="K48" ca="1">RANK(INDIRECT("'"&amp;_xlfn.CONCAT("alpha ",K$2)&amp;"'!"&amp;_xlfn.CONCAT(K$84,$D130)),INDIRECT("'"&amp;_xlfn.CONCAT("alpha ",K$2)&amp;"'!"&amp;_xlfn.CONCAT("B",$D130)):INDIRECT("'"&amp;_xlfn.CONCAT("alpha ",K$2)&amp;"'!"&amp;_xlfn.CONCAT("AA",$D130)))</f>
        <v>1</v>
      </c>
      <c r="L48" s="136" cm="1">
        <f t="array" aca="1" ref="L48" ca="1">RANK(INDIRECT("'"&amp;_xlfn.CONCAT("alpha ",L$2)&amp;"'!"&amp;_xlfn.CONCAT(L$84,$D130)),INDIRECT("'"&amp;_xlfn.CONCAT("alpha ",L$2)&amp;"'!"&amp;_xlfn.CONCAT("B",$D130)):INDIRECT("'"&amp;_xlfn.CONCAT("alpha ",L$2)&amp;"'!"&amp;_xlfn.CONCAT("AA",$D130)))</f>
        <v>11</v>
      </c>
      <c r="M48" s="125" cm="1">
        <f t="array" aca="1" ref="M48" ca="1">RANK(INDIRECT("'"&amp;_xlfn.CONCAT("alpha ",M$2)&amp;"'!"&amp;_xlfn.CONCAT(M$84,$D130)),INDIRECT("'"&amp;_xlfn.CONCAT("alpha ",M$2)&amp;"'!"&amp;_xlfn.CONCAT("B",$D130)):INDIRECT("'"&amp;_xlfn.CONCAT("alpha ",M$2)&amp;"'!"&amp;_xlfn.CONCAT("AA",$D130)))</f>
        <v>9</v>
      </c>
      <c r="N48" s="125" cm="1">
        <f t="array" aca="1" ref="N48" ca="1">RANK(INDIRECT("'"&amp;_xlfn.CONCAT("alpha ",N$2)&amp;"'!"&amp;_xlfn.CONCAT(N$84,$D130)),INDIRECT("'"&amp;_xlfn.CONCAT("alpha ",N$2)&amp;"'!"&amp;_xlfn.CONCAT("B",$D130)):INDIRECT("'"&amp;_xlfn.CONCAT("alpha ",N$2)&amp;"'!"&amp;_xlfn.CONCAT("AA",$D130)))</f>
        <v>1</v>
      </c>
      <c r="O48" s="143" cm="1">
        <f t="array" aca="1" ref="O48" ca="1">RANK(INDIRECT("'"&amp;_xlfn.CONCAT("alpha ",O$2)&amp;"'!"&amp;_xlfn.CONCAT(O$84,$D130)),INDIRECT("'"&amp;_xlfn.CONCAT("alpha ",O$2)&amp;"'!"&amp;_xlfn.CONCAT("B",$D130)):INDIRECT("'"&amp;_xlfn.CONCAT("alpha ",O$2)&amp;"'!"&amp;_xlfn.CONCAT("AA",$D130)))</f>
        <v>1</v>
      </c>
      <c r="P48" s="136" cm="1">
        <f t="array" aca="1" ref="P48" ca="1">RANK(INDIRECT("'"&amp;_xlfn.CONCAT("alpha ",P$2)&amp;"'!"&amp;_xlfn.CONCAT(P$84,$D130)),INDIRECT("'"&amp;_xlfn.CONCAT("alpha ",P$2)&amp;"'!"&amp;_xlfn.CONCAT("B",$D130)):INDIRECT("'"&amp;_xlfn.CONCAT("alpha ",P$2)&amp;"'!"&amp;_xlfn.CONCAT("AA",$D130)))</f>
        <v>21</v>
      </c>
      <c r="Q48" s="125" cm="1">
        <f t="array" aca="1" ref="Q48" ca="1">RANK(INDIRECT("'"&amp;_xlfn.CONCAT("alpha ",Q$2)&amp;"'!"&amp;_xlfn.CONCAT(Q$84,$D130)),INDIRECT("'"&amp;_xlfn.CONCAT("alpha ",Q$2)&amp;"'!"&amp;_xlfn.CONCAT("B",$D130)):INDIRECT("'"&amp;_xlfn.CONCAT("alpha ",Q$2)&amp;"'!"&amp;_xlfn.CONCAT("AA",$D130)))</f>
        <v>22</v>
      </c>
      <c r="R48" s="125" cm="1">
        <f t="array" aca="1" ref="R48" ca="1">RANK(INDIRECT("'"&amp;_xlfn.CONCAT("alpha ",R$2)&amp;"'!"&amp;_xlfn.CONCAT(R$84,$D130)),INDIRECT("'"&amp;_xlfn.CONCAT("alpha ",R$2)&amp;"'!"&amp;_xlfn.CONCAT("B",$D130)):INDIRECT("'"&amp;_xlfn.CONCAT("alpha ",R$2)&amp;"'!"&amp;_xlfn.CONCAT("AA",$D130)))</f>
        <v>1</v>
      </c>
      <c r="S48" s="143" cm="1">
        <f t="array" aca="1" ref="S48" ca="1">RANK(INDIRECT("'"&amp;_xlfn.CONCAT("alpha ",S$2)&amp;"'!"&amp;_xlfn.CONCAT(S$84,$D130)),INDIRECT("'"&amp;_xlfn.CONCAT("alpha ",S$2)&amp;"'!"&amp;_xlfn.CONCAT("B",$D130)):INDIRECT("'"&amp;_xlfn.CONCAT("alpha ",S$2)&amp;"'!"&amp;_xlfn.CONCAT("AA",$D130)))</f>
        <v>1</v>
      </c>
      <c r="T48" s="136" cm="1">
        <f t="array" aca="1" ref="T48" ca="1">RANK(INDIRECT("'"&amp;_xlfn.CONCAT("alpha ",T$2)&amp;"'!"&amp;_xlfn.CONCAT(T$84,$D130)),INDIRECT("'"&amp;_xlfn.CONCAT("alpha ",T$2)&amp;"'!"&amp;_xlfn.CONCAT("B",$D130)):INDIRECT("'"&amp;_xlfn.CONCAT("alpha ",T$2)&amp;"'!"&amp;_xlfn.CONCAT("AA",$D130)))</f>
        <v>21</v>
      </c>
      <c r="U48" s="125" cm="1">
        <f t="array" aca="1" ref="U48" ca="1">RANK(INDIRECT("'"&amp;_xlfn.CONCAT("alpha ",U$2)&amp;"'!"&amp;_xlfn.CONCAT(U$84,$D130)),INDIRECT("'"&amp;_xlfn.CONCAT("alpha ",U$2)&amp;"'!"&amp;_xlfn.CONCAT("B",$D130)):INDIRECT("'"&amp;_xlfn.CONCAT("alpha ",U$2)&amp;"'!"&amp;_xlfn.CONCAT("AA",$D130)))</f>
        <v>24</v>
      </c>
      <c r="V48" s="125" cm="1">
        <f t="array" aca="1" ref="V48" ca="1">RANK(INDIRECT("'"&amp;_xlfn.CONCAT("alpha ",V$2)&amp;"'!"&amp;_xlfn.CONCAT(V$84,$D130)),INDIRECT("'"&amp;_xlfn.CONCAT("alpha ",V$2)&amp;"'!"&amp;_xlfn.CONCAT("B",$D130)):INDIRECT("'"&amp;_xlfn.CONCAT("alpha ",V$2)&amp;"'!"&amp;_xlfn.CONCAT("AA",$D130)))</f>
        <v>1</v>
      </c>
      <c r="W48" s="143" cm="1">
        <f t="array" aca="1" ref="W48" ca="1">RANK(INDIRECT("'"&amp;_xlfn.CONCAT("alpha ",W$2)&amp;"'!"&amp;_xlfn.CONCAT(W$84,$D130)),INDIRECT("'"&amp;_xlfn.CONCAT("alpha ",W$2)&amp;"'!"&amp;_xlfn.CONCAT("B",$D130)):INDIRECT("'"&amp;_xlfn.CONCAT("alpha ",W$2)&amp;"'!"&amp;_xlfn.CONCAT("AA",$D130)))</f>
        <v>1</v>
      </c>
      <c r="X48" s="136" cm="1">
        <f t="array" aca="1" ref="X48" ca="1">RANK(INDIRECT("'"&amp;_xlfn.CONCAT("alpha ",X$2)&amp;"'!"&amp;_xlfn.CONCAT(X$84,$D130)),INDIRECT("'"&amp;_xlfn.CONCAT("alpha ",X$2)&amp;"'!"&amp;_xlfn.CONCAT("B",$D130)):INDIRECT("'"&amp;_xlfn.CONCAT("alpha ",X$2)&amp;"'!"&amp;_xlfn.CONCAT("AA",$D130)))</f>
        <v>26</v>
      </c>
      <c r="Y48" s="125" cm="1">
        <f t="array" aca="1" ref="Y48" ca="1">RANK(INDIRECT("'"&amp;_xlfn.CONCAT("alpha ",Y$2)&amp;"'!"&amp;_xlfn.CONCAT(Y$84,$D130)),INDIRECT("'"&amp;_xlfn.CONCAT("alpha ",Y$2)&amp;"'!"&amp;_xlfn.CONCAT("B",$D130)):INDIRECT("'"&amp;_xlfn.CONCAT("alpha ",Y$2)&amp;"'!"&amp;_xlfn.CONCAT("AA",$D130)))</f>
        <v>26</v>
      </c>
      <c r="Z48" s="125" cm="1">
        <f t="array" aca="1" ref="Z48" ca="1">RANK(INDIRECT("'"&amp;_xlfn.CONCAT("alpha ",Z$2)&amp;"'!"&amp;_xlfn.CONCAT(Z$84,$D130)),INDIRECT("'"&amp;_xlfn.CONCAT("alpha ",Z$2)&amp;"'!"&amp;_xlfn.CONCAT("B",$D130)):INDIRECT("'"&amp;_xlfn.CONCAT("alpha ",Z$2)&amp;"'!"&amp;_xlfn.CONCAT("AA",$D130)))</f>
        <v>1</v>
      </c>
      <c r="AA48" s="143" cm="1">
        <f t="array" aca="1" ref="AA48" ca="1">RANK(INDIRECT("'"&amp;_xlfn.CONCAT("alpha ",AA$2)&amp;"'!"&amp;_xlfn.CONCAT(AA$84,$D130)),INDIRECT("'"&amp;_xlfn.CONCAT("alpha ",AA$2)&amp;"'!"&amp;_xlfn.CONCAT("B",$D130)):INDIRECT("'"&amp;_xlfn.CONCAT("alpha ",AA$2)&amp;"'!"&amp;_xlfn.CONCAT("AA",$D130)))</f>
        <v>1</v>
      </c>
      <c r="AB48" s="136" cm="1">
        <f t="array" aca="1" ref="AB48" ca="1">RANK(INDIRECT("'"&amp;_xlfn.CONCAT("alpha ",AB$2)&amp;"'!"&amp;_xlfn.CONCAT(AB$84,$D130)),INDIRECT("'"&amp;_xlfn.CONCAT("alpha ",AB$2)&amp;"'!"&amp;_xlfn.CONCAT("B",$D130)):INDIRECT("'"&amp;_xlfn.CONCAT("alpha ",AB$2)&amp;"'!"&amp;_xlfn.CONCAT("AA",$D130)))</f>
        <v>17</v>
      </c>
      <c r="AC48" s="125" cm="1">
        <f t="array" aca="1" ref="AC48" ca="1">RANK(INDIRECT("'"&amp;_xlfn.CONCAT("alpha ",AC$2)&amp;"'!"&amp;_xlfn.CONCAT(AC$84,$D130)),INDIRECT("'"&amp;_xlfn.CONCAT("alpha ",AC$2)&amp;"'!"&amp;_xlfn.CONCAT("B",$D130)):INDIRECT("'"&amp;_xlfn.CONCAT("alpha ",AC$2)&amp;"'!"&amp;_xlfn.CONCAT("AA",$D130)))</f>
        <v>15</v>
      </c>
      <c r="AD48" s="125" cm="1">
        <f t="array" aca="1" ref="AD48" ca="1">RANK(INDIRECT("'"&amp;_xlfn.CONCAT("alpha ",AD$2)&amp;"'!"&amp;_xlfn.CONCAT(AD$84,$D130)),INDIRECT("'"&amp;_xlfn.CONCAT("alpha ",AD$2)&amp;"'!"&amp;_xlfn.CONCAT("B",$D130)):INDIRECT("'"&amp;_xlfn.CONCAT("alpha ",AD$2)&amp;"'!"&amp;_xlfn.CONCAT("AA",$D130)))</f>
        <v>1</v>
      </c>
      <c r="AE48" s="143" cm="1">
        <f t="array" aca="1" ref="AE48" ca="1">RANK(INDIRECT("'"&amp;_xlfn.CONCAT("alpha ",AE$2)&amp;"'!"&amp;_xlfn.CONCAT(AE$84,$D130)),INDIRECT("'"&amp;_xlfn.CONCAT("alpha ",AE$2)&amp;"'!"&amp;_xlfn.CONCAT("B",$D130)):INDIRECT("'"&amp;_xlfn.CONCAT("alpha ",AE$2)&amp;"'!"&amp;_xlfn.CONCAT("AA",$D130)))</f>
        <v>1</v>
      </c>
      <c r="AF48" s="136" cm="1">
        <f t="array" aca="1" ref="AF48" ca="1">RANK(INDIRECT("'"&amp;_xlfn.CONCAT("alpha ",AF$2)&amp;"'!"&amp;_xlfn.CONCAT(AF$84,$D130)),INDIRECT("'"&amp;_xlfn.CONCAT("alpha ",AF$2)&amp;"'!"&amp;_xlfn.CONCAT("B",$D130)):INDIRECT("'"&amp;_xlfn.CONCAT("alpha ",AF$2)&amp;"'!"&amp;_xlfn.CONCAT("AA",$D130)))</f>
        <v>17</v>
      </c>
      <c r="AG48" s="125" cm="1">
        <f t="array" aca="1" ref="AG48" ca="1">RANK(INDIRECT("'"&amp;_xlfn.CONCAT("alpha ",AG$2)&amp;"'!"&amp;_xlfn.CONCAT(AG$84,$D130)),INDIRECT("'"&amp;_xlfn.CONCAT("alpha ",AG$2)&amp;"'!"&amp;_xlfn.CONCAT("B",$D130)):INDIRECT("'"&amp;_xlfn.CONCAT("alpha ",AG$2)&amp;"'!"&amp;_xlfn.CONCAT("AA",$D130)))</f>
        <v>17</v>
      </c>
      <c r="AH48" s="125" cm="1">
        <f t="array" aca="1" ref="AH48" ca="1">RANK(INDIRECT("'"&amp;_xlfn.CONCAT("alpha ",AH$2)&amp;"'!"&amp;_xlfn.CONCAT(AH$84,$D130)),INDIRECT("'"&amp;_xlfn.CONCAT("alpha ",AH$2)&amp;"'!"&amp;_xlfn.CONCAT("B",$D130)):INDIRECT("'"&amp;_xlfn.CONCAT("alpha ",AH$2)&amp;"'!"&amp;_xlfn.CONCAT("AA",$D130)))</f>
        <v>1</v>
      </c>
      <c r="AI48" s="143" cm="1">
        <f t="array" aca="1" ref="AI48" ca="1">RANK(INDIRECT("'"&amp;_xlfn.CONCAT("alpha ",AI$2)&amp;"'!"&amp;_xlfn.CONCAT(AI$84,$D130)),INDIRECT("'"&amp;_xlfn.CONCAT("alpha ",AI$2)&amp;"'!"&amp;_xlfn.CONCAT("B",$D130)):INDIRECT("'"&amp;_xlfn.CONCAT("alpha ",AI$2)&amp;"'!"&amp;_xlfn.CONCAT("AA",$D130)))</f>
        <v>1</v>
      </c>
      <c r="AJ48" s="136" cm="1">
        <f t="array" aca="1" ref="AJ48" ca="1">RANK(INDIRECT("'"&amp;_xlfn.CONCAT("alpha ",AJ$2)&amp;"'!"&amp;_xlfn.CONCAT(AJ$84,$D130)),INDIRECT("'"&amp;_xlfn.CONCAT("alpha ",AJ$2)&amp;"'!"&amp;_xlfn.CONCAT("B",$D130)):INDIRECT("'"&amp;_xlfn.CONCAT("alpha ",AJ$2)&amp;"'!"&amp;_xlfn.CONCAT("AA",$D130)))</f>
        <v>24</v>
      </c>
      <c r="AK48" s="125" cm="1">
        <f t="array" aca="1" ref="AK48" ca="1">RANK(INDIRECT("'"&amp;_xlfn.CONCAT("alpha ",AK$2)&amp;"'!"&amp;_xlfn.CONCAT(AK$84,$D130)),INDIRECT("'"&amp;_xlfn.CONCAT("alpha ",AK$2)&amp;"'!"&amp;_xlfn.CONCAT("B",$D130)):INDIRECT("'"&amp;_xlfn.CONCAT("alpha ",AK$2)&amp;"'!"&amp;_xlfn.CONCAT("AA",$D130)))</f>
        <v>21</v>
      </c>
      <c r="AL48" s="125" cm="1">
        <f t="array" aca="1" ref="AL48" ca="1">RANK(INDIRECT("'"&amp;_xlfn.CONCAT("alpha ",AL$2)&amp;"'!"&amp;_xlfn.CONCAT(AL$84,$D130)),INDIRECT("'"&amp;_xlfn.CONCAT("alpha ",AL$2)&amp;"'!"&amp;_xlfn.CONCAT("B",$D130)):INDIRECT("'"&amp;_xlfn.CONCAT("alpha ",AL$2)&amp;"'!"&amp;_xlfn.CONCAT("AA",$D130)))</f>
        <v>1</v>
      </c>
      <c r="AM48" s="143" cm="1">
        <f t="array" aca="1" ref="AM48" ca="1">RANK(INDIRECT("'"&amp;_xlfn.CONCAT("alpha ",AM$2)&amp;"'!"&amp;_xlfn.CONCAT(AM$84,$D130)),INDIRECT("'"&amp;_xlfn.CONCAT("alpha ",AM$2)&amp;"'!"&amp;_xlfn.CONCAT("B",$D130)):INDIRECT("'"&amp;_xlfn.CONCAT("alpha ",AM$2)&amp;"'!"&amp;_xlfn.CONCAT("AA",$D130)))</f>
        <v>1</v>
      </c>
      <c r="AN48" s="136" cm="1">
        <f t="array" aca="1" ref="AN48" ca="1">RANK(INDIRECT("'"&amp;_xlfn.CONCAT("alpha ",AN$2)&amp;"'!"&amp;_xlfn.CONCAT(AN$84,$D130)),INDIRECT("'"&amp;_xlfn.CONCAT("alpha ",AN$2)&amp;"'!"&amp;_xlfn.CONCAT("B",$D130)):INDIRECT("'"&amp;_xlfn.CONCAT("alpha ",AN$2)&amp;"'!"&amp;_xlfn.CONCAT("AA",$D130)))</f>
        <v>6</v>
      </c>
      <c r="AO48" s="125" cm="1">
        <f t="array" aca="1" ref="AO48" ca="1">RANK(INDIRECT("'"&amp;_xlfn.CONCAT("alpha ",AO$2)&amp;"'!"&amp;_xlfn.CONCAT(AO$84,$D130)),INDIRECT("'"&amp;_xlfn.CONCAT("alpha ",AO$2)&amp;"'!"&amp;_xlfn.CONCAT("B",$D130)):INDIRECT("'"&amp;_xlfn.CONCAT("alpha ",AO$2)&amp;"'!"&amp;_xlfn.CONCAT("AA",$D130)))</f>
        <v>7</v>
      </c>
      <c r="AP48" s="125" cm="1">
        <f t="array" aca="1" ref="AP48" ca="1">RANK(INDIRECT("'"&amp;_xlfn.CONCAT("alpha ",AP$2)&amp;"'!"&amp;_xlfn.CONCAT(AP$84,$D130)),INDIRECT("'"&amp;_xlfn.CONCAT("alpha ",AP$2)&amp;"'!"&amp;_xlfn.CONCAT("B",$D130)):INDIRECT("'"&amp;_xlfn.CONCAT("alpha ",AP$2)&amp;"'!"&amp;_xlfn.CONCAT("AA",$D130)))</f>
        <v>1</v>
      </c>
      <c r="AQ48" s="143" cm="1">
        <f t="array" aca="1" ref="AQ48" ca="1">RANK(INDIRECT("'"&amp;_xlfn.CONCAT("alpha ",AQ$2)&amp;"'!"&amp;_xlfn.CONCAT(AQ$84,$D130)),INDIRECT("'"&amp;_xlfn.CONCAT("alpha ",AQ$2)&amp;"'!"&amp;_xlfn.CONCAT("B",$D130)):INDIRECT("'"&amp;_xlfn.CONCAT("alpha ",AQ$2)&amp;"'!"&amp;_xlfn.CONCAT("AA",$D130)))</f>
        <v>1</v>
      </c>
      <c r="AR48" s="136" cm="1">
        <f t="array" aca="1" ref="AR48" ca="1">RANK(INDIRECT("'"&amp;_xlfn.CONCAT("alpha ",AR$2)&amp;"'!"&amp;_xlfn.CONCAT(AR$84,$D130)),INDIRECT("'"&amp;_xlfn.CONCAT("alpha ",AR$2)&amp;"'!"&amp;_xlfn.CONCAT("B",$D130)):INDIRECT("'"&amp;_xlfn.CONCAT("alpha ",AR$2)&amp;"'!"&amp;_xlfn.CONCAT("AA",$D130)))</f>
        <v>7</v>
      </c>
      <c r="AS48" s="125" cm="1">
        <f t="array" aca="1" ref="AS48" ca="1">RANK(INDIRECT("'"&amp;_xlfn.CONCAT("alpha ",AS$2)&amp;"'!"&amp;_xlfn.CONCAT(AS$84,$D130)),INDIRECT("'"&amp;_xlfn.CONCAT("alpha ",AS$2)&amp;"'!"&amp;_xlfn.CONCAT("B",$D130)):INDIRECT("'"&amp;_xlfn.CONCAT("alpha ",AS$2)&amp;"'!"&amp;_xlfn.CONCAT("AA",$D130)))</f>
        <v>8</v>
      </c>
      <c r="AT48" s="125" cm="1">
        <f t="array" aca="1" ref="AT48" ca="1">RANK(INDIRECT("'"&amp;_xlfn.CONCAT("alpha ",AT$2)&amp;"'!"&amp;_xlfn.CONCAT(AT$84,$D130)),INDIRECT("'"&amp;_xlfn.CONCAT("alpha ",AT$2)&amp;"'!"&amp;_xlfn.CONCAT("B",$D130)):INDIRECT("'"&amp;_xlfn.CONCAT("alpha ",AT$2)&amp;"'!"&amp;_xlfn.CONCAT("AA",$D130)))</f>
        <v>1</v>
      </c>
      <c r="AU48" s="143" cm="1">
        <f t="array" aca="1" ref="AU48" ca="1">RANK(INDIRECT("'"&amp;_xlfn.CONCAT("alpha ",AU$2)&amp;"'!"&amp;_xlfn.CONCAT(AU$84,$D130)),INDIRECT("'"&amp;_xlfn.CONCAT("alpha ",AU$2)&amp;"'!"&amp;_xlfn.CONCAT("B",$D130)):INDIRECT("'"&amp;_xlfn.CONCAT("alpha ",AU$2)&amp;"'!"&amp;_xlfn.CONCAT("AA",$D130)))</f>
        <v>1</v>
      </c>
      <c r="AV48" s="136" cm="1">
        <f t="array" aca="1" ref="AV48" ca="1">RANK(INDIRECT("'"&amp;_xlfn.CONCAT("alpha ",AV$2)&amp;"'!"&amp;_xlfn.CONCAT(AV$84,$D130)),INDIRECT("'"&amp;_xlfn.CONCAT("alpha ",AV$2)&amp;"'!"&amp;_xlfn.CONCAT("B",$D130)):INDIRECT("'"&amp;_xlfn.CONCAT("alpha ",AV$2)&amp;"'!"&amp;_xlfn.CONCAT("AA",$D130)))</f>
        <v>8</v>
      </c>
      <c r="AW48" s="125" cm="1">
        <f t="array" aca="1" ref="AW48" ca="1">RANK(INDIRECT("'"&amp;_xlfn.CONCAT("alpha ",AW$2)&amp;"'!"&amp;_xlfn.CONCAT(AW$84,$D130)),INDIRECT("'"&amp;_xlfn.CONCAT("alpha ",AW$2)&amp;"'!"&amp;_xlfn.CONCAT("B",$D130)):INDIRECT("'"&amp;_xlfn.CONCAT("alpha ",AW$2)&amp;"'!"&amp;_xlfn.CONCAT("AA",$D130)))</f>
        <v>6</v>
      </c>
      <c r="AX48" s="125" cm="1">
        <f t="array" aca="1" ref="AX48" ca="1">RANK(INDIRECT("'"&amp;_xlfn.CONCAT("alpha ",AX$2)&amp;"'!"&amp;_xlfn.CONCAT(AX$84,$D130)),INDIRECT("'"&amp;_xlfn.CONCAT("alpha ",AX$2)&amp;"'!"&amp;_xlfn.CONCAT("B",$D130)):INDIRECT("'"&amp;_xlfn.CONCAT("alpha ",AX$2)&amp;"'!"&amp;_xlfn.CONCAT("AA",$D130)))</f>
        <v>1</v>
      </c>
      <c r="AY48" s="143" cm="1">
        <f t="array" aca="1" ref="AY48" ca="1">RANK(INDIRECT("'"&amp;_xlfn.CONCAT("alpha ",AY$2)&amp;"'!"&amp;_xlfn.CONCAT(AY$84,$D130)),INDIRECT("'"&amp;_xlfn.CONCAT("alpha ",AY$2)&amp;"'!"&amp;_xlfn.CONCAT("B",$D130)):INDIRECT("'"&amp;_xlfn.CONCAT("alpha ",AY$2)&amp;"'!"&amp;_xlfn.CONCAT("AA",$D130)))</f>
        <v>1</v>
      </c>
      <c r="AZ48" s="136" cm="1">
        <f t="array" aca="1" ref="AZ48" ca="1">RANK(INDIRECT("'"&amp;_xlfn.CONCAT("alpha ",AZ$2)&amp;"'!"&amp;_xlfn.CONCAT(AZ$84,$D130)),INDIRECT("'"&amp;_xlfn.CONCAT("alpha ",AZ$2)&amp;"'!"&amp;_xlfn.CONCAT("B",$D130)):INDIRECT("'"&amp;_xlfn.CONCAT("alpha ",AZ$2)&amp;"'!"&amp;_xlfn.CONCAT("AA",$D130)))</f>
        <v>19</v>
      </c>
      <c r="BA48" s="125" cm="1">
        <f t="array" aca="1" ref="BA48" ca="1">RANK(INDIRECT("'"&amp;_xlfn.CONCAT("alpha ",BA$2)&amp;"'!"&amp;_xlfn.CONCAT(BA$84,$D130)),INDIRECT("'"&amp;_xlfn.CONCAT("alpha ",BA$2)&amp;"'!"&amp;_xlfn.CONCAT("B",$D130)):INDIRECT("'"&amp;_xlfn.CONCAT("alpha ",BA$2)&amp;"'!"&amp;_xlfn.CONCAT("AA",$D130)))</f>
        <v>19</v>
      </c>
      <c r="BB48" s="125" cm="1">
        <f t="array" aca="1" ref="BB48" ca="1">RANK(INDIRECT("'"&amp;_xlfn.CONCAT("alpha ",BB$2)&amp;"'!"&amp;_xlfn.CONCAT(BB$84,$D130)),INDIRECT("'"&amp;_xlfn.CONCAT("alpha ",BB$2)&amp;"'!"&amp;_xlfn.CONCAT("B",$D130)):INDIRECT("'"&amp;_xlfn.CONCAT("alpha ",BB$2)&amp;"'!"&amp;_xlfn.CONCAT("AA",$D130)))</f>
        <v>1</v>
      </c>
      <c r="BC48" s="143" cm="1">
        <f t="array" aca="1" ref="BC48" ca="1">RANK(INDIRECT("'"&amp;_xlfn.CONCAT("alpha ",BC$2)&amp;"'!"&amp;_xlfn.CONCAT(BC$84,$D130)),INDIRECT("'"&amp;_xlfn.CONCAT("alpha ",BC$2)&amp;"'!"&amp;_xlfn.CONCAT("B",$D130)):INDIRECT("'"&amp;_xlfn.CONCAT("alpha ",BC$2)&amp;"'!"&amp;_xlfn.CONCAT("AA",$D130)))</f>
        <v>1</v>
      </c>
      <c r="BD48" s="136" cm="1">
        <f t="array" aca="1" ref="BD48" ca="1">RANK(INDIRECT("'"&amp;_xlfn.CONCAT("alpha ",BD$2)&amp;"'!"&amp;_xlfn.CONCAT(BD$84,$D130)),INDIRECT("'"&amp;_xlfn.CONCAT("alpha ",BD$2)&amp;"'!"&amp;_xlfn.CONCAT("B",$D130)):INDIRECT("'"&amp;_xlfn.CONCAT("alpha ",BD$2)&amp;"'!"&amp;_xlfn.CONCAT("AA",$D130)))</f>
        <v>20</v>
      </c>
      <c r="BE48" s="125" cm="1">
        <f t="array" aca="1" ref="BE48" ca="1">RANK(INDIRECT("'"&amp;_xlfn.CONCAT("alpha ",BE$2)&amp;"'!"&amp;_xlfn.CONCAT(BE$84,$D130)),INDIRECT("'"&amp;_xlfn.CONCAT("alpha ",BE$2)&amp;"'!"&amp;_xlfn.CONCAT("B",$D130)):INDIRECT("'"&amp;_xlfn.CONCAT("alpha ",BE$2)&amp;"'!"&amp;_xlfn.CONCAT("AA",$D130)))</f>
        <v>23</v>
      </c>
      <c r="BF48" s="125" cm="1">
        <f t="array" aca="1" ref="BF48" ca="1">RANK(INDIRECT("'"&amp;_xlfn.CONCAT("alpha ",BF$2)&amp;"'!"&amp;_xlfn.CONCAT(BF$84,$D130)),INDIRECT("'"&amp;_xlfn.CONCAT("alpha ",BF$2)&amp;"'!"&amp;_xlfn.CONCAT("B",$D130)):INDIRECT("'"&amp;_xlfn.CONCAT("alpha ",BF$2)&amp;"'!"&amp;_xlfn.CONCAT("AA",$D130)))</f>
        <v>1</v>
      </c>
      <c r="BG48" s="143" cm="1">
        <f t="array" aca="1" ref="BG48" ca="1">RANK(INDIRECT("'"&amp;_xlfn.CONCAT("alpha ",BG$2)&amp;"'!"&amp;_xlfn.CONCAT(BG$84,$D130)),INDIRECT("'"&amp;_xlfn.CONCAT("alpha ",BG$2)&amp;"'!"&amp;_xlfn.CONCAT("B",$D130)):INDIRECT("'"&amp;_xlfn.CONCAT("alpha ",BG$2)&amp;"'!"&amp;_xlfn.CONCAT("AA",$D130)))</f>
        <v>1</v>
      </c>
      <c r="BH48" s="136" cm="1">
        <f t="array" aca="1" ref="BH48" ca="1">RANK(INDIRECT("'"&amp;_xlfn.CONCAT("alpha ",BH$2)&amp;"'!"&amp;_xlfn.CONCAT(BH$84,$D130)),INDIRECT("'"&amp;_xlfn.CONCAT("alpha ",BH$2)&amp;"'!"&amp;_xlfn.CONCAT("B",$D130)):INDIRECT("'"&amp;_xlfn.CONCAT("alpha ",BH$2)&amp;"'!"&amp;_xlfn.CONCAT("AA",$D130)))</f>
        <v>25</v>
      </c>
      <c r="BI48" s="125" cm="1">
        <f t="array" aca="1" ref="BI48" ca="1">RANK(INDIRECT("'"&amp;_xlfn.CONCAT("alpha ",BI$2)&amp;"'!"&amp;_xlfn.CONCAT(BI$84,$D130)),INDIRECT("'"&amp;_xlfn.CONCAT("alpha ",BI$2)&amp;"'!"&amp;_xlfn.CONCAT("B",$D130)):INDIRECT("'"&amp;_xlfn.CONCAT("alpha ",BI$2)&amp;"'!"&amp;_xlfn.CONCAT("AA",$D130)))</f>
        <v>25</v>
      </c>
      <c r="BJ48" s="125" cm="1">
        <f t="array" aca="1" ref="BJ48" ca="1">RANK(INDIRECT("'"&amp;_xlfn.CONCAT("alpha ",BJ$2)&amp;"'!"&amp;_xlfn.CONCAT(BJ$84,$D130)),INDIRECT("'"&amp;_xlfn.CONCAT("alpha ",BJ$2)&amp;"'!"&amp;_xlfn.CONCAT("B",$D130)):INDIRECT("'"&amp;_xlfn.CONCAT("alpha ",BJ$2)&amp;"'!"&amp;_xlfn.CONCAT("AA",$D130)))</f>
        <v>1</v>
      </c>
      <c r="BK48" s="143" cm="1">
        <f t="array" aca="1" ref="BK48" ca="1">RANK(INDIRECT("'"&amp;_xlfn.CONCAT("alpha ",BK$2)&amp;"'!"&amp;_xlfn.CONCAT(BK$84,$D130)),INDIRECT("'"&amp;_xlfn.CONCAT("alpha ",BK$2)&amp;"'!"&amp;_xlfn.CONCAT("B",$D130)):INDIRECT("'"&amp;_xlfn.CONCAT("alpha ",BK$2)&amp;"'!"&amp;_xlfn.CONCAT("AA",$D130)))</f>
        <v>1</v>
      </c>
      <c r="BL48" s="136" cm="1">
        <f t="array" aca="1" ref="BL48" ca="1">RANK(INDIRECT("'"&amp;_xlfn.CONCAT("alpha ",BL$2)&amp;"'!"&amp;_xlfn.CONCAT(BL$84,$D130)),INDIRECT("'"&amp;_xlfn.CONCAT("alpha ",BL$2)&amp;"'!"&amp;_xlfn.CONCAT("B",$D130)):INDIRECT("'"&amp;_xlfn.CONCAT("alpha ",BL$2)&amp;"'!"&amp;_xlfn.CONCAT("AA",$D130)))</f>
        <v>15</v>
      </c>
      <c r="BM48" s="125" cm="1">
        <f t="array" aca="1" ref="BM48" ca="1">RANK(INDIRECT("'"&amp;_xlfn.CONCAT("alpha ",BM$2)&amp;"'!"&amp;_xlfn.CONCAT(BM$84,$D130)),INDIRECT("'"&amp;_xlfn.CONCAT("alpha ",BM$2)&amp;"'!"&amp;_xlfn.CONCAT("B",$D130)):INDIRECT("'"&amp;_xlfn.CONCAT("alpha ",BM$2)&amp;"'!"&amp;_xlfn.CONCAT("AA",$D130)))</f>
        <v>14</v>
      </c>
      <c r="BN48" s="125" cm="1">
        <f t="array" aca="1" ref="BN48" ca="1">RANK(INDIRECT("'"&amp;_xlfn.CONCAT("alpha ",BN$2)&amp;"'!"&amp;_xlfn.CONCAT(BN$84,$D130)),INDIRECT("'"&amp;_xlfn.CONCAT("alpha ",BN$2)&amp;"'!"&amp;_xlfn.CONCAT("B",$D130)):INDIRECT("'"&amp;_xlfn.CONCAT("alpha ",BN$2)&amp;"'!"&amp;_xlfn.CONCAT("AA",$D130)))</f>
        <v>1</v>
      </c>
      <c r="BO48" s="143" cm="1">
        <f t="array" aca="1" ref="BO48" ca="1">RANK(INDIRECT("'"&amp;_xlfn.CONCAT("alpha ",BO$2)&amp;"'!"&amp;_xlfn.CONCAT(BO$84,$D130)),INDIRECT("'"&amp;_xlfn.CONCAT("alpha ",BO$2)&amp;"'!"&amp;_xlfn.CONCAT("B",$D130)):INDIRECT("'"&amp;_xlfn.CONCAT("alpha ",BO$2)&amp;"'!"&amp;_xlfn.CONCAT("AA",$D130)))</f>
        <v>1</v>
      </c>
      <c r="BP48" s="136" cm="1">
        <f t="array" aca="1" ref="BP48" ca="1">RANK(INDIRECT("'"&amp;_xlfn.CONCAT("alpha ",BP$2)&amp;"'!"&amp;_xlfn.CONCAT(BP$84,$D130)),INDIRECT("'"&amp;_xlfn.CONCAT("alpha ",BP$2)&amp;"'!"&amp;_xlfn.CONCAT("B",$D130)):INDIRECT("'"&amp;_xlfn.CONCAT("alpha ",BP$2)&amp;"'!"&amp;_xlfn.CONCAT("AA",$D130)))</f>
        <v>16</v>
      </c>
      <c r="BQ48" s="125" cm="1">
        <f t="array" aca="1" ref="BQ48" ca="1">RANK(INDIRECT("'"&amp;_xlfn.CONCAT("alpha ",BQ$2)&amp;"'!"&amp;_xlfn.CONCAT(BQ$84,$D130)),INDIRECT("'"&amp;_xlfn.CONCAT("alpha ",BQ$2)&amp;"'!"&amp;_xlfn.CONCAT("B",$D130)):INDIRECT("'"&amp;_xlfn.CONCAT("alpha ",BQ$2)&amp;"'!"&amp;_xlfn.CONCAT("AA",$D130)))</f>
        <v>16</v>
      </c>
      <c r="BR48" s="125" cm="1">
        <f t="array" aca="1" ref="BR48" ca="1">RANK(INDIRECT("'"&amp;_xlfn.CONCAT("alpha ",BR$2)&amp;"'!"&amp;_xlfn.CONCAT(BR$84,$D130)),INDIRECT("'"&amp;_xlfn.CONCAT("alpha ",BR$2)&amp;"'!"&amp;_xlfn.CONCAT("B",$D130)):INDIRECT("'"&amp;_xlfn.CONCAT("alpha ",BR$2)&amp;"'!"&amp;_xlfn.CONCAT("AA",$D130)))</f>
        <v>1</v>
      </c>
      <c r="BS48" s="143" cm="1">
        <f t="array" aca="1" ref="BS48" ca="1">RANK(INDIRECT("'"&amp;_xlfn.CONCAT("alpha ",BS$2)&amp;"'!"&amp;_xlfn.CONCAT(BS$84,$D130)),INDIRECT("'"&amp;_xlfn.CONCAT("alpha ",BS$2)&amp;"'!"&amp;_xlfn.CONCAT("B",$D130)):INDIRECT("'"&amp;_xlfn.CONCAT("alpha ",BS$2)&amp;"'!"&amp;_xlfn.CONCAT("AA",$D130)))</f>
        <v>1</v>
      </c>
      <c r="BT48" s="136" cm="1">
        <f t="array" aca="1" ref="BT48" ca="1">RANK(INDIRECT("'"&amp;_xlfn.CONCAT("alpha ",BT$2)&amp;"'!"&amp;_xlfn.CONCAT(BT$84,$D130)),INDIRECT("'"&amp;_xlfn.CONCAT("alpha ",BT$2)&amp;"'!"&amp;_xlfn.CONCAT("B",$D130)):INDIRECT("'"&amp;_xlfn.CONCAT("alpha ",BT$2)&amp;"'!"&amp;_xlfn.CONCAT("AA",$D130)))</f>
        <v>23</v>
      </c>
      <c r="BU48" s="125" cm="1">
        <f t="array" aca="1" ref="BU48" ca="1">RANK(INDIRECT("'"&amp;_xlfn.CONCAT("alpha ",BU$2)&amp;"'!"&amp;_xlfn.CONCAT(BU$84,$D130)),INDIRECT("'"&amp;_xlfn.CONCAT("alpha ",BU$2)&amp;"'!"&amp;_xlfn.CONCAT("B",$D130)):INDIRECT("'"&amp;_xlfn.CONCAT("alpha ",BU$2)&amp;"'!"&amp;_xlfn.CONCAT("AA",$D130)))</f>
        <v>19</v>
      </c>
      <c r="BV48" s="125" cm="1">
        <f t="array" aca="1" ref="BV48" ca="1">RANK(INDIRECT("'"&amp;_xlfn.CONCAT("alpha ",BV$2)&amp;"'!"&amp;_xlfn.CONCAT(BV$84,$D130)),INDIRECT("'"&amp;_xlfn.CONCAT("alpha ",BV$2)&amp;"'!"&amp;_xlfn.CONCAT("B",$D130)):INDIRECT("'"&amp;_xlfn.CONCAT("alpha ",BV$2)&amp;"'!"&amp;_xlfn.CONCAT("AA",$D130)))</f>
        <v>1</v>
      </c>
      <c r="BW48" s="143" cm="1">
        <f t="array" aca="1" ref="BW48" ca="1">RANK(INDIRECT("'"&amp;_xlfn.CONCAT("alpha ",BW$2)&amp;"'!"&amp;_xlfn.CONCAT(BW$84,$D130)),INDIRECT("'"&amp;_xlfn.CONCAT("alpha ",BW$2)&amp;"'!"&amp;_xlfn.CONCAT("B",$D130)):INDIRECT("'"&amp;_xlfn.CONCAT("alpha ",BW$2)&amp;"'!"&amp;_xlfn.CONCAT("AA",$D130)))</f>
        <v>1</v>
      </c>
      <c r="BX48" s="136" cm="1">
        <f t="array" aca="1" ref="BX48" ca="1">RANK(INDIRECT("'"&amp;_xlfn.CONCAT("alpha ",BX$2)&amp;"'!"&amp;_xlfn.CONCAT(BX$84,$D130)),INDIRECT("'"&amp;_xlfn.CONCAT("alpha ",BX$2)&amp;"'!"&amp;_xlfn.CONCAT("B",$D130)):INDIRECT("'"&amp;_xlfn.CONCAT("alpha ",BX$2)&amp;"'!"&amp;_xlfn.CONCAT("AA",$D130)))</f>
        <v>3</v>
      </c>
      <c r="BY48" s="125" cm="1">
        <f t="array" aca="1" ref="BY48" ca="1">RANK(INDIRECT("'"&amp;_xlfn.CONCAT("alpha ",BY$2)&amp;"'!"&amp;_xlfn.CONCAT(BY$84,$D130)),INDIRECT("'"&amp;_xlfn.CONCAT("alpha ",BY$2)&amp;"'!"&amp;_xlfn.CONCAT("B",$D130)):INDIRECT("'"&amp;_xlfn.CONCAT("alpha ",BY$2)&amp;"'!"&amp;_xlfn.CONCAT("AA",$D130)))</f>
        <v>3</v>
      </c>
      <c r="BZ48" s="125" cm="1">
        <f t="array" aca="1" ref="BZ48" ca="1">RANK(INDIRECT("'"&amp;_xlfn.CONCAT("alpha ",BZ$2)&amp;"'!"&amp;_xlfn.CONCAT(BZ$84,$D130)),INDIRECT("'"&amp;_xlfn.CONCAT("alpha ",BZ$2)&amp;"'!"&amp;_xlfn.CONCAT("B",$D130)):INDIRECT("'"&amp;_xlfn.CONCAT("alpha ",BZ$2)&amp;"'!"&amp;_xlfn.CONCAT("AA",$D130)))</f>
        <v>1</v>
      </c>
      <c r="CA48" s="143" cm="1">
        <f t="array" aca="1" ref="CA48" ca="1">RANK(INDIRECT("'"&amp;_xlfn.CONCAT("alpha ",CA$2)&amp;"'!"&amp;_xlfn.CONCAT(CA$84,$D130)),INDIRECT("'"&amp;_xlfn.CONCAT("alpha ",CA$2)&amp;"'!"&amp;_xlfn.CONCAT("B",$D130)):INDIRECT("'"&amp;_xlfn.CONCAT("alpha ",CA$2)&amp;"'!"&amp;_xlfn.CONCAT("AA",$D130)))</f>
        <v>1</v>
      </c>
      <c r="CB48" s="136" cm="1">
        <f t="array" aca="1" ref="CB48" ca="1">RANK(INDIRECT("'"&amp;_xlfn.CONCAT("alpha ",CB$2)&amp;"'!"&amp;_xlfn.CONCAT(CB$84,$D130)),INDIRECT("'"&amp;_xlfn.CONCAT("alpha ",CB$2)&amp;"'!"&amp;_xlfn.CONCAT("B",$D130)):INDIRECT("'"&amp;_xlfn.CONCAT("alpha ",CB$2)&amp;"'!"&amp;_xlfn.CONCAT("AA",$D130)))</f>
        <v>2</v>
      </c>
      <c r="CC48" s="125" cm="1">
        <f t="array" aca="1" ref="CC48" ca="1">RANK(INDIRECT("'"&amp;_xlfn.CONCAT("alpha ",CC$2)&amp;"'!"&amp;_xlfn.CONCAT(CC$84,$D130)),INDIRECT("'"&amp;_xlfn.CONCAT("alpha ",CC$2)&amp;"'!"&amp;_xlfn.CONCAT("B",$D130)):INDIRECT("'"&amp;_xlfn.CONCAT("alpha ",CC$2)&amp;"'!"&amp;_xlfn.CONCAT("AA",$D130)))</f>
        <v>2</v>
      </c>
      <c r="CD48" s="125" cm="1">
        <f t="array" aca="1" ref="CD48" ca="1">RANK(INDIRECT("'"&amp;_xlfn.CONCAT("alpha ",CD$2)&amp;"'!"&amp;_xlfn.CONCAT(CD$84,$D130)),INDIRECT("'"&amp;_xlfn.CONCAT("alpha ",CD$2)&amp;"'!"&amp;_xlfn.CONCAT("B",$D130)):INDIRECT("'"&amp;_xlfn.CONCAT("alpha ",CD$2)&amp;"'!"&amp;_xlfn.CONCAT("AA",$D130)))</f>
        <v>1</v>
      </c>
      <c r="CE48" s="143" cm="1">
        <f t="array" aca="1" ref="CE48" ca="1">RANK(INDIRECT("'"&amp;_xlfn.CONCAT("alpha ",CE$2)&amp;"'!"&amp;_xlfn.CONCAT(CE$84,$D130)),INDIRECT("'"&amp;_xlfn.CONCAT("alpha ",CE$2)&amp;"'!"&amp;_xlfn.CONCAT("B",$D130)):INDIRECT("'"&amp;_xlfn.CONCAT("alpha ",CE$2)&amp;"'!"&amp;_xlfn.CONCAT("AA",$D130)))</f>
        <v>1</v>
      </c>
      <c r="CF48" s="136" cm="1">
        <f t="array" aca="1" ref="CF48" ca="1">RANK(INDIRECT("'"&amp;_xlfn.CONCAT("alpha ",CF$2)&amp;"'!"&amp;_xlfn.CONCAT(CF$84,$D130)),INDIRECT("'"&amp;_xlfn.CONCAT("alpha ",CF$2)&amp;"'!"&amp;_xlfn.CONCAT("B",$D130)):INDIRECT("'"&amp;_xlfn.CONCAT("alpha ",CF$2)&amp;"'!"&amp;_xlfn.CONCAT("AA",$D130)))</f>
        <v>1</v>
      </c>
      <c r="CG48" s="125" cm="1">
        <f t="array" aca="1" ref="CG48" ca="1">RANK(INDIRECT("'"&amp;_xlfn.CONCAT("alpha ",CG$2)&amp;"'!"&amp;_xlfn.CONCAT(CG$84,$D130)),INDIRECT("'"&amp;_xlfn.CONCAT("alpha ",CG$2)&amp;"'!"&amp;_xlfn.CONCAT("B",$D130)):INDIRECT("'"&amp;_xlfn.CONCAT("alpha ",CG$2)&amp;"'!"&amp;_xlfn.CONCAT("AA",$D130)))</f>
        <v>1</v>
      </c>
      <c r="CH48" s="125" cm="1">
        <f t="array" aca="1" ref="CH48" ca="1">RANK(INDIRECT("'"&amp;_xlfn.CONCAT("alpha ",CH$2)&amp;"'!"&amp;_xlfn.CONCAT(CH$84,$D130)),INDIRECT("'"&amp;_xlfn.CONCAT("alpha ",CH$2)&amp;"'!"&amp;_xlfn.CONCAT("B",$D130)):INDIRECT("'"&amp;_xlfn.CONCAT("alpha ",CH$2)&amp;"'!"&amp;_xlfn.CONCAT("AA",$D130)))</f>
        <v>1</v>
      </c>
      <c r="CI48" s="143" cm="1">
        <f t="array" aca="1" ref="CI48" ca="1">RANK(INDIRECT("'"&amp;_xlfn.CONCAT("alpha ",CI$2)&amp;"'!"&amp;_xlfn.CONCAT(CI$84,$D130)),INDIRECT("'"&amp;_xlfn.CONCAT("alpha ",CI$2)&amp;"'!"&amp;_xlfn.CONCAT("B",$D130)):INDIRECT("'"&amp;_xlfn.CONCAT("alpha ",CI$2)&amp;"'!"&amp;_xlfn.CONCAT("AA",$D130)))</f>
        <v>1</v>
      </c>
      <c r="CJ48" s="136" cm="1">
        <f t="array" aca="1" ref="CJ48" ca="1">RANK(INDIRECT("'"&amp;_xlfn.CONCAT("alpha ",CJ$2)&amp;"'!"&amp;_xlfn.CONCAT(CJ$84,$D130)),INDIRECT("'"&amp;_xlfn.CONCAT("alpha ",CJ$2)&amp;"'!"&amp;_xlfn.CONCAT("B",$D130)):INDIRECT("'"&amp;_xlfn.CONCAT("alpha ",CJ$2)&amp;"'!"&amp;_xlfn.CONCAT("AA",$D130)))</f>
        <v>12</v>
      </c>
      <c r="CK48" s="125" cm="1">
        <f t="array" aca="1" ref="CK48" ca="1">RANK(INDIRECT("'"&amp;_xlfn.CONCAT("alpha ",CK$2)&amp;"'!"&amp;_xlfn.CONCAT(CK$84,$D130)),INDIRECT("'"&amp;_xlfn.CONCAT("alpha ",CK$2)&amp;"'!"&amp;_xlfn.CONCAT("B",$D130)):INDIRECT("'"&amp;_xlfn.CONCAT("alpha ",CK$2)&amp;"'!"&amp;_xlfn.CONCAT("AA",$D130)))</f>
        <v>12</v>
      </c>
      <c r="CL48" s="125" cm="1">
        <f t="array" aca="1" ref="CL48" ca="1">RANK(INDIRECT("'"&amp;_xlfn.CONCAT("alpha ",CL$2)&amp;"'!"&amp;_xlfn.CONCAT(CL$84,$D130)),INDIRECT("'"&amp;_xlfn.CONCAT("alpha ",CL$2)&amp;"'!"&amp;_xlfn.CONCAT("B",$D130)):INDIRECT("'"&amp;_xlfn.CONCAT("alpha ",CL$2)&amp;"'!"&amp;_xlfn.CONCAT("AA",$D130)))</f>
        <v>1</v>
      </c>
      <c r="CM48" s="143" cm="1">
        <f t="array" aca="1" ref="CM48" ca="1">RANK(INDIRECT("'"&amp;_xlfn.CONCAT("alpha ",CM$2)&amp;"'!"&amp;_xlfn.CONCAT(CM$84,$D130)),INDIRECT("'"&amp;_xlfn.CONCAT("alpha ",CM$2)&amp;"'!"&amp;_xlfn.CONCAT("B",$D130)):INDIRECT("'"&amp;_xlfn.CONCAT("alpha ",CM$2)&amp;"'!"&amp;_xlfn.CONCAT("AA",$D130)))</f>
        <v>1</v>
      </c>
      <c r="CN48" s="136" cm="1">
        <f t="array" aca="1" ref="CN48" ca="1">RANK(INDIRECT("'"&amp;_xlfn.CONCAT("alpha ",CN$2)&amp;"'!"&amp;_xlfn.CONCAT(CN$84,$D130)),INDIRECT("'"&amp;_xlfn.CONCAT("alpha ",CN$2)&amp;"'!"&amp;_xlfn.CONCAT("B",$D130)):INDIRECT("'"&amp;_xlfn.CONCAT("alpha ",CN$2)&amp;"'!"&amp;_xlfn.CONCAT("AA",$D130)))</f>
        <v>13</v>
      </c>
      <c r="CO48" s="125" cm="1">
        <f t="array" aca="1" ref="CO48" ca="1">RANK(INDIRECT("'"&amp;_xlfn.CONCAT("alpha ",CO$2)&amp;"'!"&amp;_xlfn.CONCAT(CO$84,$D130)),INDIRECT("'"&amp;_xlfn.CONCAT("alpha ",CO$2)&amp;"'!"&amp;_xlfn.CONCAT("B",$D130)):INDIRECT("'"&amp;_xlfn.CONCAT("alpha ",CO$2)&amp;"'!"&amp;_xlfn.CONCAT("AA",$D130)))</f>
        <v>13</v>
      </c>
      <c r="CP48" s="125" cm="1">
        <f t="array" aca="1" ref="CP48" ca="1">RANK(INDIRECT("'"&amp;_xlfn.CONCAT("alpha ",CP$2)&amp;"'!"&amp;_xlfn.CONCAT(CP$84,$D130)),INDIRECT("'"&amp;_xlfn.CONCAT("alpha ",CP$2)&amp;"'!"&amp;_xlfn.CONCAT("B",$D130)):INDIRECT("'"&amp;_xlfn.CONCAT("alpha ",CP$2)&amp;"'!"&amp;_xlfn.CONCAT("AA",$D130)))</f>
        <v>1</v>
      </c>
      <c r="CQ48" s="134" cm="1">
        <f t="array" aca="1" ref="CQ48" ca="1">RANK(INDIRECT("'"&amp;_xlfn.CONCAT("alpha ",CQ$2)&amp;"'!"&amp;_xlfn.CONCAT(CQ$84,$D130)),INDIRECT("'"&amp;_xlfn.CONCAT("alpha ",CQ$2)&amp;"'!"&amp;_xlfn.CONCAT("B",$D130)):INDIRECT("'"&amp;_xlfn.CONCAT("alpha ",CQ$2)&amp;"'!"&amp;_xlfn.CONCAT("AA",$D130)))</f>
        <v>1</v>
      </c>
      <c r="CR48" s="142" cm="1">
        <f t="array" aca="1" ref="CR48" ca="1">RANK(INDIRECT("'"&amp;_xlfn.CONCAT("alpha ",CR$2)&amp;"'!"&amp;_xlfn.CONCAT(CR$84,$D130)),INDIRECT("'"&amp;_xlfn.CONCAT("alpha ",CR$2)&amp;"'!"&amp;_xlfn.CONCAT("B",$D130)):INDIRECT("'"&amp;_xlfn.CONCAT("alpha ",CR$2)&amp;"'!"&amp;_xlfn.CONCAT("AA",$D130)))</f>
        <v>14</v>
      </c>
      <c r="CS48" s="125" cm="1">
        <f t="array" aca="1" ref="CS48" ca="1">RANK(INDIRECT("'"&amp;_xlfn.CONCAT("alpha ",CS$2)&amp;"'!"&amp;_xlfn.CONCAT(CS$84,$D130)),INDIRECT("'"&amp;_xlfn.CONCAT("alpha ",CS$2)&amp;"'!"&amp;_xlfn.CONCAT("B",$D130)):INDIRECT("'"&amp;_xlfn.CONCAT("alpha ",CS$2)&amp;"'!"&amp;_xlfn.CONCAT("AA",$D130)))</f>
        <v>18</v>
      </c>
      <c r="CT48" s="125" cm="1">
        <f t="array" aca="1" ref="CT48" ca="1">RANK(INDIRECT("'"&amp;_xlfn.CONCAT("alpha ",CT$2)&amp;"'!"&amp;_xlfn.CONCAT(CT$84,$D130)),INDIRECT("'"&amp;_xlfn.CONCAT("alpha ",CT$2)&amp;"'!"&amp;_xlfn.CONCAT("B",$D130)):INDIRECT("'"&amp;_xlfn.CONCAT("alpha ",CT$2)&amp;"'!"&amp;_xlfn.CONCAT("AA",$D130)))</f>
        <v>1</v>
      </c>
      <c r="CU48" s="143" cm="1">
        <f t="array" aca="1" ref="CU48" ca="1">RANK(INDIRECT("'"&amp;_xlfn.CONCAT("alpha ",CU$2)&amp;"'!"&amp;_xlfn.CONCAT(CU$84,$D130)),INDIRECT("'"&amp;_xlfn.CONCAT("alpha ",CU$2)&amp;"'!"&amp;_xlfn.CONCAT("B",$D130)):INDIRECT("'"&amp;_xlfn.CONCAT("alpha ",CU$2)&amp;"'!"&amp;_xlfn.CONCAT("AA",$D130)))</f>
        <v>1</v>
      </c>
      <c r="CV48" s="136" cm="1">
        <f t="array" aca="1" ref="CV48" ca="1">RANK(INDIRECT("'"&amp;_xlfn.CONCAT("alpha ",CV$2)&amp;"'!"&amp;_xlfn.CONCAT(CV$84,$D130)),INDIRECT("'"&amp;_xlfn.CONCAT("alpha ",CV$2)&amp;"'!"&amp;_xlfn.CONCAT("B",$D130)):INDIRECT("'"&amp;_xlfn.CONCAT("alpha ",CV$2)&amp;"'!"&amp;_xlfn.CONCAT("AA",$D130)))</f>
        <v>5</v>
      </c>
      <c r="CW48" s="125" cm="1">
        <f t="array" aca="1" ref="CW48" ca="1">RANK(INDIRECT("'"&amp;_xlfn.CONCAT("alpha ",CW$2)&amp;"'!"&amp;_xlfn.CONCAT(CW$84,$D130)),INDIRECT("'"&amp;_xlfn.CONCAT("alpha ",CW$2)&amp;"'!"&amp;_xlfn.CONCAT("B",$D130)):INDIRECT("'"&amp;_xlfn.CONCAT("alpha ",CW$2)&amp;"'!"&amp;_xlfn.CONCAT("AA",$D130)))</f>
        <v>5</v>
      </c>
      <c r="CX48" s="125" cm="1">
        <f t="array" aca="1" ref="CX48" ca="1">RANK(INDIRECT("'"&amp;_xlfn.CONCAT("alpha ",CX$2)&amp;"'!"&amp;_xlfn.CONCAT(CX$84,$D130)),INDIRECT("'"&amp;_xlfn.CONCAT("alpha ",CX$2)&amp;"'!"&amp;_xlfn.CONCAT("B",$D130)):INDIRECT("'"&amp;_xlfn.CONCAT("alpha ",CX$2)&amp;"'!"&amp;_xlfn.CONCAT("AA",$D130)))</f>
        <v>1</v>
      </c>
      <c r="CY48" s="143" cm="1">
        <f t="array" aca="1" ref="CY48" ca="1">RANK(INDIRECT("'"&amp;_xlfn.CONCAT("alpha ",CY$2)&amp;"'!"&amp;_xlfn.CONCAT(CY$84,$D130)),INDIRECT("'"&amp;_xlfn.CONCAT("alpha ",CY$2)&amp;"'!"&amp;_xlfn.CONCAT("B",$D130)):INDIRECT("'"&amp;_xlfn.CONCAT("alpha ",CY$2)&amp;"'!"&amp;_xlfn.CONCAT("AA",$D130)))</f>
        <v>1</v>
      </c>
      <c r="CZ48" s="136" cm="1">
        <f t="array" aca="1" ref="CZ48" ca="1">RANK(INDIRECT("'"&amp;_xlfn.CONCAT("alpha ",CZ$2)&amp;"'!"&amp;_xlfn.CONCAT(CZ$84,$D130)),INDIRECT("'"&amp;_xlfn.CONCAT("alpha ",CZ$2)&amp;"'!"&amp;_xlfn.CONCAT("B",$D130)):INDIRECT("'"&amp;_xlfn.CONCAT("alpha ",CZ$2)&amp;"'!"&amp;_xlfn.CONCAT("AA",$D130)))</f>
        <v>4</v>
      </c>
      <c r="DA48" s="148" cm="1">
        <f t="array" aca="1" ref="DA48" ca="1">RANK(INDIRECT("'"&amp;_xlfn.CONCAT("alpha ",DA$2)&amp;"'!"&amp;_xlfn.CONCAT(DA$84,$D130)),INDIRECT("'"&amp;_xlfn.CONCAT("alpha ",DA$2)&amp;"'!"&amp;_xlfn.CONCAT("B",$D130)):INDIRECT("'"&amp;_xlfn.CONCAT("alpha ",DA$2)&amp;"'!"&amp;_xlfn.CONCAT("AA",$D130)))</f>
        <v>4</v>
      </c>
      <c r="DB48" s="148" cm="1">
        <f t="array" aca="1" ref="DB48" ca="1">RANK(INDIRECT("'"&amp;_xlfn.CONCAT("alpha ",DB$2)&amp;"'!"&amp;_xlfn.CONCAT(DB$84,$D130)),INDIRECT("'"&amp;_xlfn.CONCAT("alpha ",DB$2)&amp;"'!"&amp;_xlfn.CONCAT("B",$D130)):INDIRECT("'"&amp;_xlfn.CONCAT("alpha ",DB$2)&amp;"'!"&amp;_xlfn.CONCAT("AA",$D130)))</f>
        <v>1</v>
      </c>
      <c r="DC48" s="149" cm="1">
        <f t="array" aca="1" ref="DC48" ca="1">RANK(INDIRECT("'"&amp;_xlfn.CONCAT("alpha ",DC$2)&amp;"'!"&amp;_xlfn.CONCAT(DC$84,$D130)),INDIRECT("'"&amp;_xlfn.CONCAT("alpha ",DC$2)&amp;"'!"&amp;_xlfn.CONCAT("B",$D130)):INDIRECT("'"&amp;_xlfn.CONCAT("alpha ",DC$2)&amp;"'!"&amp;_xlfn.CONCAT("AA",$D130)))</f>
        <v>1</v>
      </c>
    </row>
    <row r="49" spans="1:107" ht="90" customHeight="1" x14ac:dyDescent="0.25">
      <c r="A49" s="22" t="str">
        <f>formatting!C48</f>
        <v>Tube</v>
      </c>
      <c r="B49" s="23" t="str">
        <f>formatting!D48</f>
        <v>T28</v>
      </c>
      <c r="C49" s="134"/>
      <c r="D49" s="142" cm="1">
        <f t="array" aca="1" ref="D49" ca="1">RANK(INDIRECT("'"&amp;_xlfn.CONCAT("alpha ",D$2)&amp;"'!"&amp;_xlfn.CONCAT(D$84,$D131)),INDIRECT("'"&amp;_xlfn.CONCAT("alpha ",D$2)&amp;"'!"&amp;_xlfn.CONCAT("B",$D131)):INDIRECT("'"&amp;_xlfn.CONCAT("alpha ",D$2)&amp;"'!"&amp;_xlfn.CONCAT("AA",$D131)))</f>
        <v>21</v>
      </c>
      <c r="E49" s="136" cm="1">
        <f t="array" aca="1" ref="E49" ca="1">RANK(INDIRECT("'"&amp;_xlfn.CONCAT("alpha ",E$2)&amp;"'!"&amp;_xlfn.CONCAT(E$84,$D131)),INDIRECT("'"&amp;_xlfn.CONCAT("alpha ",E$2)&amp;"'!"&amp;_xlfn.CONCAT("B",$D131)):INDIRECT("'"&amp;_xlfn.CONCAT("alpha ",E$2)&amp;"'!"&amp;_xlfn.CONCAT("AA",$D131)))</f>
        <v>21</v>
      </c>
      <c r="F49" s="136" cm="1">
        <f t="array" aca="1" ref="F49" ca="1">RANK(INDIRECT("'"&amp;_xlfn.CONCAT("alpha ",F$2)&amp;"'!"&amp;_xlfn.CONCAT(F$84,$D131)),INDIRECT("'"&amp;_xlfn.CONCAT("alpha ",F$2)&amp;"'!"&amp;_xlfn.CONCAT("B",$D131)):INDIRECT("'"&amp;_xlfn.CONCAT("alpha ",F$2)&amp;"'!"&amp;_xlfn.CONCAT("AA",$D131)))</f>
        <v>21</v>
      </c>
      <c r="G49" s="154" cm="1">
        <f t="array" aca="1" ref="G49" ca="1">RANK(INDIRECT("'"&amp;_xlfn.CONCAT("alpha ",G$2)&amp;"'!"&amp;_xlfn.CONCAT(G$84,$D131)),INDIRECT("'"&amp;_xlfn.CONCAT("alpha ",G$2)&amp;"'!"&amp;_xlfn.CONCAT("B",$D131)):INDIRECT("'"&amp;_xlfn.CONCAT("alpha ",G$2)&amp;"'!"&amp;_xlfn.CONCAT("AA",$D131)))</f>
        <v>21</v>
      </c>
      <c r="H49" s="142" cm="1">
        <f t="array" aca="1" ref="H49" ca="1">RANK(INDIRECT("'"&amp;_xlfn.CONCAT("alpha ",H$2)&amp;"'!"&amp;_xlfn.CONCAT(H$84,$D131)),INDIRECT("'"&amp;_xlfn.CONCAT("alpha ",H$2)&amp;"'!"&amp;_xlfn.CONCAT("B",$D131)):INDIRECT("'"&amp;_xlfn.CONCAT("alpha ",H$2)&amp;"'!"&amp;_xlfn.CONCAT("AA",$D131)))</f>
        <v>21</v>
      </c>
      <c r="I49" s="125" cm="1">
        <f t="array" aca="1" ref="I49" ca="1">RANK(INDIRECT("'"&amp;_xlfn.CONCAT("alpha ",I$2)&amp;"'!"&amp;_xlfn.CONCAT(I$84,$D131)),INDIRECT("'"&amp;_xlfn.CONCAT("alpha ",I$2)&amp;"'!"&amp;_xlfn.CONCAT("B",$D131)):INDIRECT("'"&amp;_xlfn.CONCAT("alpha ",I$2)&amp;"'!"&amp;_xlfn.CONCAT("AA",$D131)))</f>
        <v>21</v>
      </c>
      <c r="J49" s="125" cm="1">
        <f t="array" aca="1" ref="J49" ca="1">RANK(INDIRECT("'"&amp;_xlfn.CONCAT("alpha ",J$2)&amp;"'!"&amp;_xlfn.CONCAT(J$84,$D131)),INDIRECT("'"&amp;_xlfn.CONCAT("alpha ",J$2)&amp;"'!"&amp;_xlfn.CONCAT("B",$D131)):INDIRECT("'"&amp;_xlfn.CONCAT("alpha ",J$2)&amp;"'!"&amp;_xlfn.CONCAT("AA",$D131)))</f>
        <v>21</v>
      </c>
      <c r="K49" s="143" cm="1">
        <f t="array" aca="1" ref="K49" ca="1">RANK(INDIRECT("'"&amp;_xlfn.CONCAT("alpha ",K$2)&amp;"'!"&amp;_xlfn.CONCAT(K$84,$D131)),INDIRECT("'"&amp;_xlfn.CONCAT("alpha ",K$2)&amp;"'!"&amp;_xlfn.CONCAT("B",$D131)):INDIRECT("'"&amp;_xlfn.CONCAT("alpha ",K$2)&amp;"'!"&amp;_xlfn.CONCAT("AA",$D131)))</f>
        <v>21</v>
      </c>
      <c r="L49" s="136" cm="1">
        <f t="array" aca="1" ref="L49" ca="1">RANK(INDIRECT("'"&amp;_xlfn.CONCAT("alpha ",L$2)&amp;"'!"&amp;_xlfn.CONCAT(L$84,$D131)),INDIRECT("'"&amp;_xlfn.CONCAT("alpha ",L$2)&amp;"'!"&amp;_xlfn.CONCAT("B",$D131)):INDIRECT("'"&amp;_xlfn.CONCAT("alpha ",L$2)&amp;"'!"&amp;_xlfn.CONCAT("AA",$D131)))</f>
        <v>7</v>
      </c>
      <c r="M49" s="125" cm="1">
        <f t="array" aca="1" ref="M49" ca="1">RANK(INDIRECT("'"&amp;_xlfn.CONCAT("alpha ",M$2)&amp;"'!"&amp;_xlfn.CONCAT(M$84,$D131)),INDIRECT("'"&amp;_xlfn.CONCAT("alpha ",M$2)&amp;"'!"&amp;_xlfn.CONCAT("B",$D131)):INDIRECT("'"&amp;_xlfn.CONCAT("alpha ",M$2)&amp;"'!"&amp;_xlfn.CONCAT("AA",$D131)))</f>
        <v>16</v>
      </c>
      <c r="N49" s="125" cm="1">
        <f t="array" aca="1" ref="N49" ca="1">RANK(INDIRECT("'"&amp;_xlfn.CONCAT("alpha ",N$2)&amp;"'!"&amp;_xlfn.CONCAT(N$84,$D131)),INDIRECT("'"&amp;_xlfn.CONCAT("alpha ",N$2)&amp;"'!"&amp;_xlfn.CONCAT("B",$D131)):INDIRECT("'"&amp;_xlfn.CONCAT("alpha ",N$2)&amp;"'!"&amp;_xlfn.CONCAT("AA",$D131)))</f>
        <v>7</v>
      </c>
      <c r="O49" s="143" cm="1">
        <f t="array" aca="1" ref="O49" ca="1">RANK(INDIRECT("'"&amp;_xlfn.CONCAT("alpha ",O$2)&amp;"'!"&amp;_xlfn.CONCAT(O$84,$D131)),INDIRECT("'"&amp;_xlfn.CONCAT("alpha ",O$2)&amp;"'!"&amp;_xlfn.CONCAT("B",$D131)):INDIRECT("'"&amp;_xlfn.CONCAT("alpha ",O$2)&amp;"'!"&amp;_xlfn.CONCAT("AA",$D131)))</f>
        <v>16</v>
      </c>
      <c r="P49" s="136" cm="1">
        <f t="array" aca="1" ref="P49" ca="1">RANK(INDIRECT("'"&amp;_xlfn.CONCAT("alpha ",P$2)&amp;"'!"&amp;_xlfn.CONCAT(P$84,$D131)),INDIRECT("'"&amp;_xlfn.CONCAT("alpha ",P$2)&amp;"'!"&amp;_xlfn.CONCAT("B",$D131)):INDIRECT("'"&amp;_xlfn.CONCAT("alpha ",P$2)&amp;"'!"&amp;_xlfn.CONCAT("AA",$D131)))</f>
        <v>21</v>
      </c>
      <c r="Q49" s="125" cm="1">
        <f t="array" aca="1" ref="Q49" ca="1">RANK(INDIRECT("'"&amp;_xlfn.CONCAT("alpha ",Q$2)&amp;"'!"&amp;_xlfn.CONCAT(Q$84,$D131)),INDIRECT("'"&amp;_xlfn.CONCAT("alpha ",Q$2)&amp;"'!"&amp;_xlfn.CONCAT("B",$D131)):INDIRECT("'"&amp;_xlfn.CONCAT("alpha ",Q$2)&amp;"'!"&amp;_xlfn.CONCAT("AA",$D131)))</f>
        <v>21</v>
      </c>
      <c r="R49" s="125" cm="1">
        <f t="array" aca="1" ref="R49" ca="1">RANK(INDIRECT("'"&amp;_xlfn.CONCAT("alpha ",R$2)&amp;"'!"&amp;_xlfn.CONCAT(R$84,$D131)),INDIRECT("'"&amp;_xlfn.CONCAT("alpha ",R$2)&amp;"'!"&amp;_xlfn.CONCAT("B",$D131)):INDIRECT("'"&amp;_xlfn.CONCAT("alpha ",R$2)&amp;"'!"&amp;_xlfn.CONCAT("AA",$D131)))</f>
        <v>21</v>
      </c>
      <c r="S49" s="143" cm="1">
        <f t="array" aca="1" ref="S49" ca="1">RANK(INDIRECT("'"&amp;_xlfn.CONCAT("alpha ",S$2)&amp;"'!"&amp;_xlfn.CONCAT(S$84,$D131)),INDIRECT("'"&amp;_xlfn.CONCAT("alpha ",S$2)&amp;"'!"&amp;_xlfn.CONCAT("B",$D131)):INDIRECT("'"&amp;_xlfn.CONCAT("alpha ",S$2)&amp;"'!"&amp;_xlfn.CONCAT("AA",$D131)))</f>
        <v>21</v>
      </c>
      <c r="T49" s="136" cm="1">
        <f t="array" aca="1" ref="T49" ca="1">RANK(INDIRECT("'"&amp;_xlfn.CONCAT("alpha ",T$2)&amp;"'!"&amp;_xlfn.CONCAT(T$84,$D131)),INDIRECT("'"&amp;_xlfn.CONCAT("alpha ",T$2)&amp;"'!"&amp;_xlfn.CONCAT("B",$D131)):INDIRECT("'"&amp;_xlfn.CONCAT("alpha ",T$2)&amp;"'!"&amp;_xlfn.CONCAT("AA",$D131)))</f>
        <v>21</v>
      </c>
      <c r="U49" s="125" cm="1">
        <f t="array" aca="1" ref="U49" ca="1">RANK(INDIRECT("'"&amp;_xlfn.CONCAT("alpha ",U$2)&amp;"'!"&amp;_xlfn.CONCAT(U$84,$D131)),INDIRECT("'"&amp;_xlfn.CONCAT("alpha ",U$2)&amp;"'!"&amp;_xlfn.CONCAT("B",$D131)):INDIRECT("'"&amp;_xlfn.CONCAT("alpha ",U$2)&amp;"'!"&amp;_xlfn.CONCAT("AA",$D131)))</f>
        <v>21</v>
      </c>
      <c r="V49" s="125" cm="1">
        <f t="array" aca="1" ref="V49" ca="1">RANK(INDIRECT("'"&amp;_xlfn.CONCAT("alpha ",V$2)&amp;"'!"&amp;_xlfn.CONCAT(V$84,$D131)),INDIRECT("'"&amp;_xlfn.CONCAT("alpha ",V$2)&amp;"'!"&amp;_xlfn.CONCAT("B",$D131)):INDIRECT("'"&amp;_xlfn.CONCAT("alpha ",V$2)&amp;"'!"&amp;_xlfn.CONCAT("AA",$D131)))</f>
        <v>21</v>
      </c>
      <c r="W49" s="143" cm="1">
        <f t="array" aca="1" ref="W49" ca="1">RANK(INDIRECT("'"&amp;_xlfn.CONCAT("alpha ",W$2)&amp;"'!"&amp;_xlfn.CONCAT(W$84,$D131)),INDIRECT("'"&amp;_xlfn.CONCAT("alpha ",W$2)&amp;"'!"&amp;_xlfn.CONCAT("B",$D131)):INDIRECT("'"&amp;_xlfn.CONCAT("alpha ",W$2)&amp;"'!"&amp;_xlfn.CONCAT("AA",$D131)))</f>
        <v>21</v>
      </c>
      <c r="X49" s="136" cm="1">
        <f t="array" aca="1" ref="X49" ca="1">RANK(INDIRECT("'"&amp;_xlfn.CONCAT("alpha ",X$2)&amp;"'!"&amp;_xlfn.CONCAT(X$84,$D131)),INDIRECT("'"&amp;_xlfn.CONCAT("alpha ",X$2)&amp;"'!"&amp;_xlfn.CONCAT("B",$D131)):INDIRECT("'"&amp;_xlfn.CONCAT("alpha ",X$2)&amp;"'!"&amp;_xlfn.CONCAT("AA",$D131)))</f>
        <v>7</v>
      </c>
      <c r="Y49" s="125" cm="1">
        <f t="array" aca="1" ref="Y49" ca="1">RANK(INDIRECT("'"&amp;_xlfn.CONCAT("alpha ",Y$2)&amp;"'!"&amp;_xlfn.CONCAT(Y$84,$D131)),INDIRECT("'"&amp;_xlfn.CONCAT("alpha ",Y$2)&amp;"'!"&amp;_xlfn.CONCAT("B",$D131)):INDIRECT("'"&amp;_xlfn.CONCAT("alpha ",Y$2)&amp;"'!"&amp;_xlfn.CONCAT("AA",$D131)))</f>
        <v>16</v>
      </c>
      <c r="Z49" s="125" cm="1">
        <f t="array" aca="1" ref="Z49" ca="1">RANK(INDIRECT("'"&amp;_xlfn.CONCAT("alpha ",Z$2)&amp;"'!"&amp;_xlfn.CONCAT(Z$84,$D131)),INDIRECT("'"&amp;_xlfn.CONCAT("alpha ",Z$2)&amp;"'!"&amp;_xlfn.CONCAT("B",$D131)):INDIRECT("'"&amp;_xlfn.CONCAT("alpha ",Z$2)&amp;"'!"&amp;_xlfn.CONCAT("AA",$D131)))</f>
        <v>7</v>
      </c>
      <c r="AA49" s="143" cm="1">
        <f t="array" aca="1" ref="AA49" ca="1">RANK(INDIRECT("'"&amp;_xlfn.CONCAT("alpha ",AA$2)&amp;"'!"&amp;_xlfn.CONCAT(AA$84,$D131)),INDIRECT("'"&amp;_xlfn.CONCAT("alpha ",AA$2)&amp;"'!"&amp;_xlfn.CONCAT("B",$D131)):INDIRECT("'"&amp;_xlfn.CONCAT("alpha ",AA$2)&amp;"'!"&amp;_xlfn.CONCAT("AA",$D131)))</f>
        <v>16</v>
      </c>
      <c r="AB49" s="136" cm="1">
        <f t="array" aca="1" ref="AB49" ca="1">RANK(INDIRECT("'"&amp;_xlfn.CONCAT("alpha ",AB$2)&amp;"'!"&amp;_xlfn.CONCAT(AB$84,$D131)),INDIRECT("'"&amp;_xlfn.CONCAT("alpha ",AB$2)&amp;"'!"&amp;_xlfn.CONCAT("B",$D131)):INDIRECT("'"&amp;_xlfn.CONCAT("alpha ",AB$2)&amp;"'!"&amp;_xlfn.CONCAT("AA",$D131)))</f>
        <v>25</v>
      </c>
      <c r="AC49" s="125" cm="1">
        <f t="array" aca="1" ref="AC49" ca="1">RANK(INDIRECT("'"&amp;_xlfn.CONCAT("alpha ",AC$2)&amp;"'!"&amp;_xlfn.CONCAT(AC$84,$D131)),INDIRECT("'"&amp;_xlfn.CONCAT("alpha ",AC$2)&amp;"'!"&amp;_xlfn.CONCAT("B",$D131)):INDIRECT("'"&amp;_xlfn.CONCAT("alpha ",AC$2)&amp;"'!"&amp;_xlfn.CONCAT("AA",$D131)))</f>
        <v>25</v>
      </c>
      <c r="AD49" s="125" cm="1">
        <f t="array" aca="1" ref="AD49" ca="1">RANK(INDIRECT("'"&amp;_xlfn.CONCAT("alpha ",AD$2)&amp;"'!"&amp;_xlfn.CONCAT(AD$84,$D131)),INDIRECT("'"&amp;_xlfn.CONCAT("alpha ",AD$2)&amp;"'!"&amp;_xlfn.CONCAT("B",$D131)):INDIRECT("'"&amp;_xlfn.CONCAT("alpha ",AD$2)&amp;"'!"&amp;_xlfn.CONCAT("AA",$D131)))</f>
        <v>25</v>
      </c>
      <c r="AE49" s="143" cm="1">
        <f t="array" aca="1" ref="AE49" ca="1">RANK(INDIRECT("'"&amp;_xlfn.CONCAT("alpha ",AE$2)&amp;"'!"&amp;_xlfn.CONCAT(AE$84,$D131)),INDIRECT("'"&amp;_xlfn.CONCAT("alpha ",AE$2)&amp;"'!"&amp;_xlfn.CONCAT("B",$D131)):INDIRECT("'"&amp;_xlfn.CONCAT("alpha ",AE$2)&amp;"'!"&amp;_xlfn.CONCAT("AA",$D131)))</f>
        <v>25</v>
      </c>
      <c r="AF49" s="136" cm="1">
        <f t="array" aca="1" ref="AF49" ca="1">RANK(INDIRECT("'"&amp;_xlfn.CONCAT("alpha ",AF$2)&amp;"'!"&amp;_xlfn.CONCAT(AF$84,$D131)),INDIRECT("'"&amp;_xlfn.CONCAT("alpha ",AF$2)&amp;"'!"&amp;_xlfn.CONCAT("B",$D131)):INDIRECT("'"&amp;_xlfn.CONCAT("alpha ",AF$2)&amp;"'!"&amp;_xlfn.CONCAT("AA",$D131)))</f>
        <v>25</v>
      </c>
      <c r="AG49" s="125" cm="1">
        <f t="array" aca="1" ref="AG49" ca="1">RANK(INDIRECT("'"&amp;_xlfn.CONCAT("alpha ",AG$2)&amp;"'!"&amp;_xlfn.CONCAT(AG$84,$D131)),INDIRECT("'"&amp;_xlfn.CONCAT("alpha ",AG$2)&amp;"'!"&amp;_xlfn.CONCAT("B",$D131)):INDIRECT("'"&amp;_xlfn.CONCAT("alpha ",AG$2)&amp;"'!"&amp;_xlfn.CONCAT("AA",$D131)))</f>
        <v>25</v>
      </c>
      <c r="AH49" s="125" cm="1">
        <f t="array" aca="1" ref="AH49" ca="1">RANK(INDIRECT("'"&amp;_xlfn.CONCAT("alpha ",AH$2)&amp;"'!"&amp;_xlfn.CONCAT(AH$84,$D131)),INDIRECT("'"&amp;_xlfn.CONCAT("alpha ",AH$2)&amp;"'!"&amp;_xlfn.CONCAT("B",$D131)):INDIRECT("'"&amp;_xlfn.CONCAT("alpha ",AH$2)&amp;"'!"&amp;_xlfn.CONCAT("AA",$D131)))</f>
        <v>25</v>
      </c>
      <c r="AI49" s="143" cm="1">
        <f t="array" aca="1" ref="AI49" ca="1">RANK(INDIRECT("'"&amp;_xlfn.CONCAT("alpha ",AI$2)&amp;"'!"&amp;_xlfn.CONCAT(AI$84,$D131)),INDIRECT("'"&amp;_xlfn.CONCAT("alpha ",AI$2)&amp;"'!"&amp;_xlfn.CONCAT("B",$D131)):INDIRECT("'"&amp;_xlfn.CONCAT("alpha ",AI$2)&amp;"'!"&amp;_xlfn.CONCAT("AA",$D131)))</f>
        <v>25</v>
      </c>
      <c r="AJ49" s="136" cm="1">
        <f t="array" aca="1" ref="AJ49" ca="1">RANK(INDIRECT("'"&amp;_xlfn.CONCAT("alpha ",AJ$2)&amp;"'!"&amp;_xlfn.CONCAT(AJ$84,$D131)),INDIRECT("'"&amp;_xlfn.CONCAT("alpha ",AJ$2)&amp;"'!"&amp;_xlfn.CONCAT("B",$D131)):INDIRECT("'"&amp;_xlfn.CONCAT("alpha ",AJ$2)&amp;"'!"&amp;_xlfn.CONCAT("AA",$D131)))</f>
        <v>6</v>
      </c>
      <c r="AK49" s="125" cm="1">
        <f t="array" aca="1" ref="AK49" ca="1">RANK(INDIRECT("'"&amp;_xlfn.CONCAT("alpha ",AK$2)&amp;"'!"&amp;_xlfn.CONCAT(AK$84,$D131)),INDIRECT("'"&amp;_xlfn.CONCAT("alpha ",AK$2)&amp;"'!"&amp;_xlfn.CONCAT("B",$D131)):INDIRECT("'"&amp;_xlfn.CONCAT("alpha ",AK$2)&amp;"'!"&amp;_xlfn.CONCAT("AA",$D131)))</f>
        <v>20</v>
      </c>
      <c r="AL49" s="125" cm="1">
        <f t="array" aca="1" ref="AL49" ca="1">RANK(INDIRECT("'"&amp;_xlfn.CONCAT("alpha ",AL$2)&amp;"'!"&amp;_xlfn.CONCAT(AL$84,$D131)),INDIRECT("'"&amp;_xlfn.CONCAT("alpha ",AL$2)&amp;"'!"&amp;_xlfn.CONCAT("B",$D131)):INDIRECT("'"&amp;_xlfn.CONCAT("alpha ",AL$2)&amp;"'!"&amp;_xlfn.CONCAT("AA",$D131)))</f>
        <v>6</v>
      </c>
      <c r="AM49" s="143" cm="1">
        <f t="array" aca="1" ref="AM49" ca="1">RANK(INDIRECT("'"&amp;_xlfn.CONCAT("alpha ",AM$2)&amp;"'!"&amp;_xlfn.CONCAT(AM$84,$D131)),INDIRECT("'"&amp;_xlfn.CONCAT("alpha ",AM$2)&amp;"'!"&amp;_xlfn.CONCAT("B",$D131)):INDIRECT("'"&amp;_xlfn.CONCAT("alpha ",AM$2)&amp;"'!"&amp;_xlfn.CONCAT("AA",$D131)))</f>
        <v>20</v>
      </c>
      <c r="AN49" s="136" cm="1">
        <f t="array" aca="1" ref="AN49" ca="1">RANK(INDIRECT("'"&amp;_xlfn.CONCAT("alpha ",AN$2)&amp;"'!"&amp;_xlfn.CONCAT(AN$84,$D131)),INDIRECT("'"&amp;_xlfn.CONCAT("alpha ",AN$2)&amp;"'!"&amp;_xlfn.CONCAT("B",$D131)):INDIRECT("'"&amp;_xlfn.CONCAT("alpha ",AN$2)&amp;"'!"&amp;_xlfn.CONCAT("AA",$D131)))</f>
        <v>11</v>
      </c>
      <c r="AO49" s="125" cm="1">
        <f t="array" aca="1" ref="AO49" ca="1">RANK(INDIRECT("'"&amp;_xlfn.CONCAT("alpha ",AO$2)&amp;"'!"&amp;_xlfn.CONCAT(AO$84,$D131)),INDIRECT("'"&amp;_xlfn.CONCAT("alpha ",AO$2)&amp;"'!"&amp;_xlfn.CONCAT("B",$D131)):INDIRECT("'"&amp;_xlfn.CONCAT("alpha ",AO$2)&amp;"'!"&amp;_xlfn.CONCAT("AA",$D131)))</f>
        <v>12</v>
      </c>
      <c r="AP49" s="125" cm="1">
        <f t="array" aca="1" ref="AP49" ca="1">RANK(INDIRECT("'"&amp;_xlfn.CONCAT("alpha ",AP$2)&amp;"'!"&amp;_xlfn.CONCAT(AP$84,$D131)),INDIRECT("'"&amp;_xlfn.CONCAT("alpha ",AP$2)&amp;"'!"&amp;_xlfn.CONCAT("B",$D131)):INDIRECT("'"&amp;_xlfn.CONCAT("alpha ",AP$2)&amp;"'!"&amp;_xlfn.CONCAT("AA",$D131)))</f>
        <v>11</v>
      </c>
      <c r="AQ49" s="143" cm="1">
        <f t="array" aca="1" ref="AQ49" ca="1">RANK(INDIRECT("'"&amp;_xlfn.CONCAT("alpha ",AQ$2)&amp;"'!"&amp;_xlfn.CONCAT(AQ$84,$D131)),INDIRECT("'"&amp;_xlfn.CONCAT("alpha ",AQ$2)&amp;"'!"&amp;_xlfn.CONCAT("B",$D131)):INDIRECT("'"&amp;_xlfn.CONCAT("alpha ",AQ$2)&amp;"'!"&amp;_xlfn.CONCAT("AA",$D131)))</f>
        <v>12</v>
      </c>
      <c r="AR49" s="136" cm="1">
        <f t="array" aca="1" ref="AR49" ca="1">RANK(INDIRECT("'"&amp;_xlfn.CONCAT("alpha ",AR$2)&amp;"'!"&amp;_xlfn.CONCAT(AR$84,$D131)),INDIRECT("'"&amp;_xlfn.CONCAT("alpha ",AR$2)&amp;"'!"&amp;_xlfn.CONCAT("B",$D131)):INDIRECT("'"&amp;_xlfn.CONCAT("alpha ",AR$2)&amp;"'!"&amp;_xlfn.CONCAT("AA",$D131)))</f>
        <v>11</v>
      </c>
      <c r="AS49" s="125" cm="1">
        <f t="array" aca="1" ref="AS49" ca="1">RANK(INDIRECT("'"&amp;_xlfn.CONCAT("alpha ",AS$2)&amp;"'!"&amp;_xlfn.CONCAT(AS$84,$D131)),INDIRECT("'"&amp;_xlfn.CONCAT("alpha ",AS$2)&amp;"'!"&amp;_xlfn.CONCAT("B",$D131)):INDIRECT("'"&amp;_xlfn.CONCAT("alpha ",AS$2)&amp;"'!"&amp;_xlfn.CONCAT("AA",$D131)))</f>
        <v>12</v>
      </c>
      <c r="AT49" s="125" cm="1">
        <f t="array" aca="1" ref="AT49" ca="1">RANK(INDIRECT("'"&amp;_xlfn.CONCAT("alpha ",AT$2)&amp;"'!"&amp;_xlfn.CONCAT(AT$84,$D131)),INDIRECT("'"&amp;_xlfn.CONCAT("alpha ",AT$2)&amp;"'!"&amp;_xlfn.CONCAT("B",$D131)):INDIRECT("'"&amp;_xlfn.CONCAT("alpha ",AT$2)&amp;"'!"&amp;_xlfn.CONCAT("AA",$D131)))</f>
        <v>11</v>
      </c>
      <c r="AU49" s="143" cm="1">
        <f t="array" aca="1" ref="AU49" ca="1">RANK(INDIRECT("'"&amp;_xlfn.CONCAT("alpha ",AU$2)&amp;"'!"&amp;_xlfn.CONCAT(AU$84,$D131)),INDIRECT("'"&amp;_xlfn.CONCAT("alpha ",AU$2)&amp;"'!"&amp;_xlfn.CONCAT("B",$D131)):INDIRECT("'"&amp;_xlfn.CONCAT("alpha ",AU$2)&amp;"'!"&amp;_xlfn.CONCAT("AA",$D131)))</f>
        <v>12</v>
      </c>
      <c r="AV49" s="136" cm="1">
        <f t="array" aca="1" ref="AV49" ca="1">RANK(INDIRECT("'"&amp;_xlfn.CONCAT("alpha ",AV$2)&amp;"'!"&amp;_xlfn.CONCAT(AV$84,$D131)),INDIRECT("'"&amp;_xlfn.CONCAT("alpha ",AV$2)&amp;"'!"&amp;_xlfn.CONCAT("B",$D131)):INDIRECT("'"&amp;_xlfn.CONCAT("alpha ",AV$2)&amp;"'!"&amp;_xlfn.CONCAT("AA",$D131)))</f>
        <v>4</v>
      </c>
      <c r="AW49" s="125" cm="1">
        <f t="array" aca="1" ref="AW49" ca="1">RANK(INDIRECT("'"&amp;_xlfn.CONCAT("alpha ",AW$2)&amp;"'!"&amp;_xlfn.CONCAT(AW$84,$D131)),INDIRECT("'"&amp;_xlfn.CONCAT("alpha ",AW$2)&amp;"'!"&amp;_xlfn.CONCAT("B",$D131)):INDIRECT("'"&amp;_xlfn.CONCAT("alpha ",AW$2)&amp;"'!"&amp;_xlfn.CONCAT("AA",$D131)))</f>
        <v>18</v>
      </c>
      <c r="AX49" s="125" cm="1">
        <f t="array" aca="1" ref="AX49" ca="1">RANK(INDIRECT("'"&amp;_xlfn.CONCAT("alpha ",AX$2)&amp;"'!"&amp;_xlfn.CONCAT(AX$84,$D131)),INDIRECT("'"&amp;_xlfn.CONCAT("alpha ",AX$2)&amp;"'!"&amp;_xlfn.CONCAT("B",$D131)):INDIRECT("'"&amp;_xlfn.CONCAT("alpha ",AX$2)&amp;"'!"&amp;_xlfn.CONCAT("AA",$D131)))</f>
        <v>4</v>
      </c>
      <c r="AY49" s="143" cm="1">
        <f t="array" aca="1" ref="AY49" ca="1">RANK(INDIRECT("'"&amp;_xlfn.CONCAT("alpha ",AY$2)&amp;"'!"&amp;_xlfn.CONCAT(AY$84,$D131)),INDIRECT("'"&amp;_xlfn.CONCAT("alpha ",AY$2)&amp;"'!"&amp;_xlfn.CONCAT("B",$D131)):INDIRECT("'"&amp;_xlfn.CONCAT("alpha ",AY$2)&amp;"'!"&amp;_xlfn.CONCAT("AA",$D131)))</f>
        <v>18</v>
      </c>
      <c r="AZ49" s="136" cm="1">
        <f t="array" aca="1" ref="AZ49" ca="1">RANK(INDIRECT("'"&amp;_xlfn.CONCAT("alpha ",AZ$2)&amp;"'!"&amp;_xlfn.CONCAT(AZ$84,$D131)),INDIRECT("'"&amp;_xlfn.CONCAT("alpha ",AZ$2)&amp;"'!"&amp;_xlfn.CONCAT("B",$D131)):INDIRECT("'"&amp;_xlfn.CONCAT("alpha ",AZ$2)&amp;"'!"&amp;_xlfn.CONCAT("AA",$D131)))</f>
        <v>11</v>
      </c>
      <c r="BA49" s="125" cm="1">
        <f t="array" aca="1" ref="BA49" ca="1">RANK(INDIRECT("'"&amp;_xlfn.CONCAT("alpha ",BA$2)&amp;"'!"&amp;_xlfn.CONCAT(BA$84,$D131)),INDIRECT("'"&amp;_xlfn.CONCAT("alpha ",BA$2)&amp;"'!"&amp;_xlfn.CONCAT("B",$D131)):INDIRECT("'"&amp;_xlfn.CONCAT("alpha ",BA$2)&amp;"'!"&amp;_xlfn.CONCAT("AA",$D131)))</f>
        <v>12</v>
      </c>
      <c r="BB49" s="125" cm="1">
        <f t="array" aca="1" ref="BB49" ca="1">RANK(INDIRECT("'"&amp;_xlfn.CONCAT("alpha ",BB$2)&amp;"'!"&amp;_xlfn.CONCAT(BB$84,$D131)),INDIRECT("'"&amp;_xlfn.CONCAT("alpha ",BB$2)&amp;"'!"&amp;_xlfn.CONCAT("B",$D131)):INDIRECT("'"&amp;_xlfn.CONCAT("alpha ",BB$2)&amp;"'!"&amp;_xlfn.CONCAT("AA",$D131)))</f>
        <v>11</v>
      </c>
      <c r="BC49" s="143" cm="1">
        <f t="array" aca="1" ref="BC49" ca="1">RANK(INDIRECT("'"&amp;_xlfn.CONCAT("alpha ",BC$2)&amp;"'!"&amp;_xlfn.CONCAT(BC$84,$D131)),INDIRECT("'"&amp;_xlfn.CONCAT("alpha ",BC$2)&amp;"'!"&amp;_xlfn.CONCAT("B",$D131)):INDIRECT("'"&amp;_xlfn.CONCAT("alpha ",BC$2)&amp;"'!"&amp;_xlfn.CONCAT("AA",$D131)))</f>
        <v>12</v>
      </c>
      <c r="BD49" s="136" cm="1">
        <f t="array" aca="1" ref="BD49" ca="1">RANK(INDIRECT("'"&amp;_xlfn.CONCAT("alpha ",BD$2)&amp;"'!"&amp;_xlfn.CONCAT(BD$84,$D131)),INDIRECT("'"&amp;_xlfn.CONCAT("alpha ",BD$2)&amp;"'!"&amp;_xlfn.CONCAT("B",$D131)):INDIRECT("'"&amp;_xlfn.CONCAT("alpha ",BD$2)&amp;"'!"&amp;_xlfn.CONCAT("AA",$D131)))</f>
        <v>11</v>
      </c>
      <c r="BE49" s="125" cm="1">
        <f t="array" aca="1" ref="BE49" ca="1">RANK(INDIRECT("'"&amp;_xlfn.CONCAT("alpha ",BE$2)&amp;"'!"&amp;_xlfn.CONCAT(BE$84,$D131)),INDIRECT("'"&amp;_xlfn.CONCAT("alpha ",BE$2)&amp;"'!"&amp;_xlfn.CONCAT("B",$D131)):INDIRECT("'"&amp;_xlfn.CONCAT("alpha ",BE$2)&amp;"'!"&amp;_xlfn.CONCAT("AA",$D131)))</f>
        <v>12</v>
      </c>
      <c r="BF49" s="125" cm="1">
        <f t="array" aca="1" ref="BF49" ca="1">RANK(INDIRECT("'"&amp;_xlfn.CONCAT("alpha ",BF$2)&amp;"'!"&amp;_xlfn.CONCAT(BF$84,$D131)),INDIRECT("'"&amp;_xlfn.CONCAT("alpha ",BF$2)&amp;"'!"&amp;_xlfn.CONCAT("B",$D131)):INDIRECT("'"&amp;_xlfn.CONCAT("alpha ",BF$2)&amp;"'!"&amp;_xlfn.CONCAT("AA",$D131)))</f>
        <v>11</v>
      </c>
      <c r="BG49" s="143" cm="1">
        <f t="array" aca="1" ref="BG49" ca="1">RANK(INDIRECT("'"&amp;_xlfn.CONCAT("alpha ",BG$2)&amp;"'!"&amp;_xlfn.CONCAT(BG$84,$D131)),INDIRECT("'"&amp;_xlfn.CONCAT("alpha ",BG$2)&amp;"'!"&amp;_xlfn.CONCAT("B",$D131)):INDIRECT("'"&amp;_xlfn.CONCAT("alpha ",BG$2)&amp;"'!"&amp;_xlfn.CONCAT("AA",$D131)))</f>
        <v>12</v>
      </c>
      <c r="BH49" s="136" cm="1">
        <f t="array" aca="1" ref="BH49" ca="1">RANK(INDIRECT("'"&amp;_xlfn.CONCAT("alpha ",BH$2)&amp;"'!"&amp;_xlfn.CONCAT(BH$84,$D131)),INDIRECT("'"&amp;_xlfn.CONCAT("alpha ",BH$2)&amp;"'!"&amp;_xlfn.CONCAT("B",$D131)):INDIRECT("'"&amp;_xlfn.CONCAT("alpha ",BH$2)&amp;"'!"&amp;_xlfn.CONCAT("AA",$D131)))</f>
        <v>4</v>
      </c>
      <c r="BI49" s="125" cm="1">
        <f t="array" aca="1" ref="BI49" ca="1">RANK(INDIRECT("'"&amp;_xlfn.CONCAT("alpha ",BI$2)&amp;"'!"&amp;_xlfn.CONCAT(BI$84,$D131)),INDIRECT("'"&amp;_xlfn.CONCAT("alpha ",BI$2)&amp;"'!"&amp;_xlfn.CONCAT("B",$D131)):INDIRECT("'"&amp;_xlfn.CONCAT("alpha ",BI$2)&amp;"'!"&amp;_xlfn.CONCAT("AA",$D131)))</f>
        <v>18</v>
      </c>
      <c r="BJ49" s="125" cm="1">
        <f t="array" aca="1" ref="BJ49" ca="1">RANK(INDIRECT("'"&amp;_xlfn.CONCAT("alpha ",BJ$2)&amp;"'!"&amp;_xlfn.CONCAT(BJ$84,$D131)),INDIRECT("'"&amp;_xlfn.CONCAT("alpha ",BJ$2)&amp;"'!"&amp;_xlfn.CONCAT("B",$D131)):INDIRECT("'"&amp;_xlfn.CONCAT("alpha ",BJ$2)&amp;"'!"&amp;_xlfn.CONCAT("AA",$D131)))</f>
        <v>4</v>
      </c>
      <c r="BK49" s="143" cm="1">
        <f t="array" aca="1" ref="BK49" ca="1">RANK(INDIRECT("'"&amp;_xlfn.CONCAT("alpha ",BK$2)&amp;"'!"&amp;_xlfn.CONCAT(BK$84,$D131)),INDIRECT("'"&amp;_xlfn.CONCAT("alpha ",BK$2)&amp;"'!"&amp;_xlfn.CONCAT("B",$D131)):INDIRECT("'"&amp;_xlfn.CONCAT("alpha ",BK$2)&amp;"'!"&amp;_xlfn.CONCAT("AA",$D131)))</f>
        <v>18</v>
      </c>
      <c r="BL49" s="136" cm="1">
        <f t="array" aca="1" ref="BL49" ca="1">RANK(INDIRECT("'"&amp;_xlfn.CONCAT("alpha ",BL$2)&amp;"'!"&amp;_xlfn.CONCAT(BL$84,$D131)),INDIRECT("'"&amp;_xlfn.CONCAT("alpha ",BL$2)&amp;"'!"&amp;_xlfn.CONCAT("B",$D131)):INDIRECT("'"&amp;_xlfn.CONCAT("alpha ",BL$2)&amp;"'!"&amp;_xlfn.CONCAT("AA",$D131)))</f>
        <v>9</v>
      </c>
      <c r="BM49" s="125" cm="1">
        <f t="array" aca="1" ref="BM49" ca="1">RANK(INDIRECT("'"&amp;_xlfn.CONCAT("alpha ",BM$2)&amp;"'!"&amp;_xlfn.CONCAT(BM$84,$D131)),INDIRECT("'"&amp;_xlfn.CONCAT("alpha ",BM$2)&amp;"'!"&amp;_xlfn.CONCAT("B",$D131)):INDIRECT("'"&amp;_xlfn.CONCAT("alpha ",BM$2)&amp;"'!"&amp;_xlfn.CONCAT("AA",$D131)))</f>
        <v>2</v>
      </c>
      <c r="BN49" s="125" cm="1">
        <f t="array" aca="1" ref="BN49" ca="1">RANK(INDIRECT("'"&amp;_xlfn.CONCAT("alpha ",BN$2)&amp;"'!"&amp;_xlfn.CONCAT(BN$84,$D131)),INDIRECT("'"&amp;_xlfn.CONCAT("alpha ",BN$2)&amp;"'!"&amp;_xlfn.CONCAT("B",$D131)):INDIRECT("'"&amp;_xlfn.CONCAT("alpha ",BN$2)&amp;"'!"&amp;_xlfn.CONCAT("AA",$D131)))</f>
        <v>9</v>
      </c>
      <c r="BO49" s="143" cm="1">
        <f t="array" aca="1" ref="BO49" ca="1">RANK(INDIRECT("'"&amp;_xlfn.CONCAT("alpha ",BO$2)&amp;"'!"&amp;_xlfn.CONCAT(BO$84,$D131)),INDIRECT("'"&amp;_xlfn.CONCAT("alpha ",BO$2)&amp;"'!"&amp;_xlfn.CONCAT("B",$D131)):INDIRECT("'"&amp;_xlfn.CONCAT("alpha ",BO$2)&amp;"'!"&amp;_xlfn.CONCAT("AA",$D131)))</f>
        <v>2</v>
      </c>
      <c r="BP49" s="136" cm="1">
        <f t="array" aca="1" ref="BP49" ca="1">RANK(INDIRECT("'"&amp;_xlfn.CONCAT("alpha ",BP$2)&amp;"'!"&amp;_xlfn.CONCAT(BP$84,$D131)),INDIRECT("'"&amp;_xlfn.CONCAT("alpha ",BP$2)&amp;"'!"&amp;_xlfn.CONCAT("B",$D131)):INDIRECT("'"&amp;_xlfn.CONCAT("alpha ",BP$2)&amp;"'!"&amp;_xlfn.CONCAT("AA",$D131)))</f>
        <v>9</v>
      </c>
      <c r="BQ49" s="125" cm="1">
        <f t="array" aca="1" ref="BQ49" ca="1">RANK(INDIRECT("'"&amp;_xlfn.CONCAT("alpha ",BQ$2)&amp;"'!"&amp;_xlfn.CONCAT(BQ$84,$D131)),INDIRECT("'"&amp;_xlfn.CONCAT("alpha ",BQ$2)&amp;"'!"&amp;_xlfn.CONCAT("B",$D131)):INDIRECT("'"&amp;_xlfn.CONCAT("alpha ",BQ$2)&amp;"'!"&amp;_xlfn.CONCAT("AA",$D131)))</f>
        <v>2</v>
      </c>
      <c r="BR49" s="125" cm="1">
        <f t="array" aca="1" ref="BR49" ca="1">RANK(INDIRECT("'"&amp;_xlfn.CONCAT("alpha ",BR$2)&amp;"'!"&amp;_xlfn.CONCAT(BR$84,$D131)),INDIRECT("'"&amp;_xlfn.CONCAT("alpha ",BR$2)&amp;"'!"&amp;_xlfn.CONCAT("B",$D131)):INDIRECT("'"&amp;_xlfn.CONCAT("alpha ",BR$2)&amp;"'!"&amp;_xlfn.CONCAT("AA",$D131)))</f>
        <v>9</v>
      </c>
      <c r="BS49" s="143" cm="1">
        <f t="array" aca="1" ref="BS49" ca="1">RANK(INDIRECT("'"&amp;_xlfn.CONCAT("alpha ",BS$2)&amp;"'!"&amp;_xlfn.CONCAT(BS$84,$D131)),INDIRECT("'"&amp;_xlfn.CONCAT("alpha ",BS$2)&amp;"'!"&amp;_xlfn.CONCAT("B",$D131)):INDIRECT("'"&amp;_xlfn.CONCAT("alpha ",BS$2)&amp;"'!"&amp;_xlfn.CONCAT("AA",$D131)))</f>
        <v>2</v>
      </c>
      <c r="BT49" s="136" cm="1">
        <f t="array" aca="1" ref="BT49" ca="1">RANK(INDIRECT("'"&amp;_xlfn.CONCAT("alpha ",BT$2)&amp;"'!"&amp;_xlfn.CONCAT(BT$84,$D131)),INDIRECT("'"&amp;_xlfn.CONCAT("alpha ",BT$2)&amp;"'!"&amp;_xlfn.CONCAT("B",$D131)):INDIRECT("'"&amp;_xlfn.CONCAT("alpha ",BT$2)&amp;"'!"&amp;_xlfn.CONCAT("AA",$D131)))</f>
        <v>1</v>
      </c>
      <c r="BU49" s="125" cm="1">
        <f t="array" aca="1" ref="BU49" ca="1">RANK(INDIRECT("'"&amp;_xlfn.CONCAT("alpha ",BU$2)&amp;"'!"&amp;_xlfn.CONCAT(BU$84,$D131)),INDIRECT("'"&amp;_xlfn.CONCAT("alpha ",BU$2)&amp;"'!"&amp;_xlfn.CONCAT("B",$D131)):INDIRECT("'"&amp;_xlfn.CONCAT("alpha ",BU$2)&amp;"'!"&amp;_xlfn.CONCAT("AA",$D131)))</f>
        <v>1</v>
      </c>
      <c r="BV49" s="125" cm="1">
        <f t="array" aca="1" ref="BV49" ca="1">RANK(INDIRECT("'"&amp;_xlfn.CONCAT("alpha ",BV$2)&amp;"'!"&amp;_xlfn.CONCAT(BV$84,$D131)),INDIRECT("'"&amp;_xlfn.CONCAT("alpha ",BV$2)&amp;"'!"&amp;_xlfn.CONCAT("B",$D131)):INDIRECT("'"&amp;_xlfn.CONCAT("alpha ",BV$2)&amp;"'!"&amp;_xlfn.CONCAT("AA",$D131)))</f>
        <v>1</v>
      </c>
      <c r="BW49" s="143" cm="1">
        <f t="array" aca="1" ref="BW49" ca="1">RANK(INDIRECT("'"&amp;_xlfn.CONCAT("alpha ",BW$2)&amp;"'!"&amp;_xlfn.CONCAT(BW$84,$D131)),INDIRECT("'"&amp;_xlfn.CONCAT("alpha ",BW$2)&amp;"'!"&amp;_xlfn.CONCAT("B",$D131)):INDIRECT("'"&amp;_xlfn.CONCAT("alpha ",BW$2)&amp;"'!"&amp;_xlfn.CONCAT("AA",$D131)))</f>
        <v>1</v>
      </c>
      <c r="BX49" s="136" cm="1">
        <f t="array" aca="1" ref="BX49" ca="1">RANK(INDIRECT("'"&amp;_xlfn.CONCAT("alpha ",BX$2)&amp;"'!"&amp;_xlfn.CONCAT(BX$84,$D131)),INDIRECT("'"&amp;_xlfn.CONCAT("alpha ",BX$2)&amp;"'!"&amp;_xlfn.CONCAT("B",$D131)):INDIRECT("'"&amp;_xlfn.CONCAT("alpha ",BX$2)&amp;"'!"&amp;_xlfn.CONCAT("AA",$D131)))</f>
        <v>15</v>
      </c>
      <c r="BY49" s="125" cm="1">
        <f t="array" aca="1" ref="BY49" ca="1">RANK(INDIRECT("'"&amp;_xlfn.CONCAT("alpha ",BY$2)&amp;"'!"&amp;_xlfn.CONCAT(BY$84,$D131)),INDIRECT("'"&amp;_xlfn.CONCAT("alpha ",BY$2)&amp;"'!"&amp;_xlfn.CONCAT("B",$D131)):INDIRECT("'"&amp;_xlfn.CONCAT("alpha ",BY$2)&amp;"'!"&amp;_xlfn.CONCAT("AA",$D131)))</f>
        <v>6</v>
      </c>
      <c r="BZ49" s="125" cm="1">
        <f t="array" aca="1" ref="BZ49" ca="1">RANK(INDIRECT("'"&amp;_xlfn.CONCAT("alpha ",BZ$2)&amp;"'!"&amp;_xlfn.CONCAT(BZ$84,$D131)),INDIRECT("'"&amp;_xlfn.CONCAT("alpha ",BZ$2)&amp;"'!"&amp;_xlfn.CONCAT("B",$D131)):INDIRECT("'"&amp;_xlfn.CONCAT("alpha ",BZ$2)&amp;"'!"&amp;_xlfn.CONCAT("AA",$D131)))</f>
        <v>15</v>
      </c>
      <c r="CA49" s="143" cm="1">
        <f t="array" aca="1" ref="CA49" ca="1">RANK(INDIRECT("'"&amp;_xlfn.CONCAT("alpha ",CA$2)&amp;"'!"&amp;_xlfn.CONCAT(CA$84,$D131)),INDIRECT("'"&amp;_xlfn.CONCAT("alpha ",CA$2)&amp;"'!"&amp;_xlfn.CONCAT("B",$D131)):INDIRECT("'"&amp;_xlfn.CONCAT("alpha ",CA$2)&amp;"'!"&amp;_xlfn.CONCAT("AA",$D131)))</f>
        <v>6</v>
      </c>
      <c r="CB49" s="136" cm="1">
        <f t="array" aca="1" ref="CB49" ca="1">RANK(INDIRECT("'"&amp;_xlfn.CONCAT("alpha ",CB$2)&amp;"'!"&amp;_xlfn.CONCAT(CB$84,$D131)),INDIRECT("'"&amp;_xlfn.CONCAT("alpha ",CB$2)&amp;"'!"&amp;_xlfn.CONCAT("B",$D131)):INDIRECT("'"&amp;_xlfn.CONCAT("alpha ",CB$2)&amp;"'!"&amp;_xlfn.CONCAT("AA",$D131)))</f>
        <v>15</v>
      </c>
      <c r="CC49" s="125" cm="1">
        <f t="array" aca="1" ref="CC49" ca="1">RANK(INDIRECT("'"&amp;_xlfn.CONCAT("alpha ",CC$2)&amp;"'!"&amp;_xlfn.CONCAT(CC$84,$D131)),INDIRECT("'"&amp;_xlfn.CONCAT("alpha ",CC$2)&amp;"'!"&amp;_xlfn.CONCAT("B",$D131)):INDIRECT("'"&amp;_xlfn.CONCAT("alpha ",CC$2)&amp;"'!"&amp;_xlfn.CONCAT("AA",$D131)))</f>
        <v>6</v>
      </c>
      <c r="CD49" s="125" cm="1">
        <f t="array" aca="1" ref="CD49" ca="1">RANK(INDIRECT("'"&amp;_xlfn.CONCAT("alpha ",CD$2)&amp;"'!"&amp;_xlfn.CONCAT(CD$84,$D131)),INDIRECT("'"&amp;_xlfn.CONCAT("alpha ",CD$2)&amp;"'!"&amp;_xlfn.CONCAT("B",$D131)):INDIRECT("'"&amp;_xlfn.CONCAT("alpha ",CD$2)&amp;"'!"&amp;_xlfn.CONCAT("AA",$D131)))</f>
        <v>15</v>
      </c>
      <c r="CE49" s="143" cm="1">
        <f t="array" aca="1" ref="CE49" ca="1">RANK(INDIRECT("'"&amp;_xlfn.CONCAT("alpha ",CE$2)&amp;"'!"&amp;_xlfn.CONCAT(CE$84,$D131)),INDIRECT("'"&amp;_xlfn.CONCAT("alpha ",CE$2)&amp;"'!"&amp;_xlfn.CONCAT("B",$D131)):INDIRECT("'"&amp;_xlfn.CONCAT("alpha ",CE$2)&amp;"'!"&amp;_xlfn.CONCAT("AA",$D131)))</f>
        <v>6</v>
      </c>
      <c r="CF49" s="136" cm="1">
        <f t="array" aca="1" ref="CF49" ca="1">RANK(INDIRECT("'"&amp;_xlfn.CONCAT("alpha ",CF$2)&amp;"'!"&amp;_xlfn.CONCAT(CF$84,$D131)),INDIRECT("'"&amp;_xlfn.CONCAT("alpha ",CF$2)&amp;"'!"&amp;_xlfn.CONCAT("B",$D131)):INDIRECT("'"&amp;_xlfn.CONCAT("alpha ",CF$2)&amp;"'!"&amp;_xlfn.CONCAT("AA",$D131)))</f>
        <v>2</v>
      </c>
      <c r="CG49" s="125" cm="1">
        <f t="array" aca="1" ref="CG49" ca="1">RANK(INDIRECT("'"&amp;_xlfn.CONCAT("alpha ",CG$2)&amp;"'!"&amp;_xlfn.CONCAT(CG$84,$D131)),INDIRECT("'"&amp;_xlfn.CONCAT("alpha ",CG$2)&amp;"'!"&amp;_xlfn.CONCAT("B",$D131)):INDIRECT("'"&amp;_xlfn.CONCAT("alpha ",CG$2)&amp;"'!"&amp;_xlfn.CONCAT("AA",$D131)))</f>
        <v>4</v>
      </c>
      <c r="CH49" s="125" cm="1">
        <f t="array" aca="1" ref="CH49" ca="1">RANK(INDIRECT("'"&amp;_xlfn.CONCAT("alpha ",CH$2)&amp;"'!"&amp;_xlfn.CONCAT(CH$84,$D131)),INDIRECT("'"&amp;_xlfn.CONCAT("alpha ",CH$2)&amp;"'!"&amp;_xlfn.CONCAT("B",$D131)):INDIRECT("'"&amp;_xlfn.CONCAT("alpha ",CH$2)&amp;"'!"&amp;_xlfn.CONCAT("AA",$D131)))</f>
        <v>2</v>
      </c>
      <c r="CI49" s="143" cm="1">
        <f t="array" aca="1" ref="CI49" ca="1">RANK(INDIRECT("'"&amp;_xlfn.CONCAT("alpha ",CI$2)&amp;"'!"&amp;_xlfn.CONCAT(CI$84,$D131)),INDIRECT("'"&amp;_xlfn.CONCAT("alpha ",CI$2)&amp;"'!"&amp;_xlfn.CONCAT("B",$D131)):INDIRECT("'"&amp;_xlfn.CONCAT("alpha ",CI$2)&amp;"'!"&amp;_xlfn.CONCAT("AA",$D131)))</f>
        <v>4</v>
      </c>
      <c r="CJ49" s="136" cm="1">
        <f t="array" aca="1" ref="CJ49" ca="1">RANK(INDIRECT("'"&amp;_xlfn.CONCAT("alpha ",CJ$2)&amp;"'!"&amp;_xlfn.CONCAT(CJ$84,$D131)),INDIRECT("'"&amp;_xlfn.CONCAT("alpha ",CJ$2)&amp;"'!"&amp;_xlfn.CONCAT("B",$D131)):INDIRECT("'"&amp;_xlfn.CONCAT("alpha ",CJ$2)&amp;"'!"&amp;_xlfn.CONCAT("AA",$D131)))</f>
        <v>15</v>
      </c>
      <c r="CK49" s="125" cm="1">
        <f t="array" aca="1" ref="CK49" ca="1">RANK(INDIRECT("'"&amp;_xlfn.CONCAT("alpha ",CK$2)&amp;"'!"&amp;_xlfn.CONCAT(CK$84,$D131)),INDIRECT("'"&amp;_xlfn.CONCAT("alpha ",CK$2)&amp;"'!"&amp;_xlfn.CONCAT("B",$D131)):INDIRECT("'"&amp;_xlfn.CONCAT("alpha ",CK$2)&amp;"'!"&amp;_xlfn.CONCAT("AA",$D131)))</f>
        <v>6</v>
      </c>
      <c r="CL49" s="125" cm="1">
        <f t="array" aca="1" ref="CL49" ca="1">RANK(INDIRECT("'"&amp;_xlfn.CONCAT("alpha ",CL$2)&amp;"'!"&amp;_xlfn.CONCAT(CL$84,$D131)),INDIRECT("'"&amp;_xlfn.CONCAT("alpha ",CL$2)&amp;"'!"&amp;_xlfn.CONCAT("B",$D131)):INDIRECT("'"&amp;_xlfn.CONCAT("alpha ",CL$2)&amp;"'!"&amp;_xlfn.CONCAT("AA",$D131)))</f>
        <v>15</v>
      </c>
      <c r="CM49" s="143" cm="1">
        <f t="array" aca="1" ref="CM49" ca="1">RANK(INDIRECT("'"&amp;_xlfn.CONCAT("alpha ",CM$2)&amp;"'!"&amp;_xlfn.CONCAT(CM$84,$D131)),INDIRECT("'"&amp;_xlfn.CONCAT("alpha ",CM$2)&amp;"'!"&amp;_xlfn.CONCAT("B",$D131)):INDIRECT("'"&amp;_xlfn.CONCAT("alpha ",CM$2)&amp;"'!"&amp;_xlfn.CONCAT("AA",$D131)))</f>
        <v>6</v>
      </c>
      <c r="CN49" s="136" cm="1">
        <f t="array" aca="1" ref="CN49" ca="1">RANK(INDIRECT("'"&amp;_xlfn.CONCAT("alpha ",CN$2)&amp;"'!"&amp;_xlfn.CONCAT(CN$84,$D131)),INDIRECT("'"&amp;_xlfn.CONCAT("alpha ",CN$2)&amp;"'!"&amp;_xlfn.CONCAT("B",$D131)):INDIRECT("'"&amp;_xlfn.CONCAT("alpha ",CN$2)&amp;"'!"&amp;_xlfn.CONCAT("AA",$D131)))</f>
        <v>15</v>
      </c>
      <c r="CO49" s="125" cm="1">
        <f t="array" aca="1" ref="CO49" ca="1">RANK(INDIRECT("'"&amp;_xlfn.CONCAT("alpha ",CO$2)&amp;"'!"&amp;_xlfn.CONCAT(CO$84,$D131)),INDIRECT("'"&amp;_xlfn.CONCAT("alpha ",CO$2)&amp;"'!"&amp;_xlfn.CONCAT("B",$D131)):INDIRECT("'"&amp;_xlfn.CONCAT("alpha ",CO$2)&amp;"'!"&amp;_xlfn.CONCAT("AA",$D131)))</f>
        <v>6</v>
      </c>
      <c r="CP49" s="125" cm="1">
        <f t="array" aca="1" ref="CP49" ca="1">RANK(INDIRECT("'"&amp;_xlfn.CONCAT("alpha ",CP$2)&amp;"'!"&amp;_xlfn.CONCAT(CP$84,$D131)),INDIRECT("'"&amp;_xlfn.CONCAT("alpha ",CP$2)&amp;"'!"&amp;_xlfn.CONCAT("B",$D131)):INDIRECT("'"&amp;_xlfn.CONCAT("alpha ",CP$2)&amp;"'!"&amp;_xlfn.CONCAT("AA",$D131)))</f>
        <v>15</v>
      </c>
      <c r="CQ49" s="134" cm="1">
        <f t="array" aca="1" ref="CQ49" ca="1">RANK(INDIRECT("'"&amp;_xlfn.CONCAT("alpha ",CQ$2)&amp;"'!"&amp;_xlfn.CONCAT(CQ$84,$D131)),INDIRECT("'"&amp;_xlfn.CONCAT("alpha ",CQ$2)&amp;"'!"&amp;_xlfn.CONCAT("B",$D131)):INDIRECT("'"&amp;_xlfn.CONCAT("alpha ",CQ$2)&amp;"'!"&amp;_xlfn.CONCAT("AA",$D131)))</f>
        <v>6</v>
      </c>
      <c r="CR49" s="142" cm="1">
        <f t="array" aca="1" ref="CR49" ca="1">RANK(INDIRECT("'"&amp;_xlfn.CONCAT("alpha ",CR$2)&amp;"'!"&amp;_xlfn.CONCAT(CR$84,$D131)),INDIRECT("'"&amp;_xlfn.CONCAT("alpha ",CR$2)&amp;"'!"&amp;_xlfn.CONCAT("B",$D131)):INDIRECT("'"&amp;_xlfn.CONCAT("alpha ",CR$2)&amp;"'!"&amp;_xlfn.CONCAT("AA",$D131)))</f>
        <v>2</v>
      </c>
      <c r="CS49" s="125" cm="1">
        <f t="array" aca="1" ref="CS49" ca="1">RANK(INDIRECT("'"&amp;_xlfn.CONCAT("alpha ",CS$2)&amp;"'!"&amp;_xlfn.CONCAT(CS$84,$D131)),INDIRECT("'"&amp;_xlfn.CONCAT("alpha ",CS$2)&amp;"'!"&amp;_xlfn.CONCAT("B",$D131)):INDIRECT("'"&amp;_xlfn.CONCAT("alpha ",CS$2)&amp;"'!"&amp;_xlfn.CONCAT("AA",$D131)))</f>
        <v>4</v>
      </c>
      <c r="CT49" s="125" cm="1">
        <f t="array" aca="1" ref="CT49" ca="1">RANK(INDIRECT("'"&amp;_xlfn.CONCAT("alpha ",CT$2)&amp;"'!"&amp;_xlfn.CONCAT(CT$84,$D131)),INDIRECT("'"&amp;_xlfn.CONCAT("alpha ",CT$2)&amp;"'!"&amp;_xlfn.CONCAT("B",$D131)):INDIRECT("'"&amp;_xlfn.CONCAT("alpha ",CT$2)&amp;"'!"&amp;_xlfn.CONCAT("AA",$D131)))</f>
        <v>2</v>
      </c>
      <c r="CU49" s="143" cm="1">
        <f t="array" aca="1" ref="CU49" ca="1">RANK(INDIRECT("'"&amp;_xlfn.CONCAT("alpha ",CU$2)&amp;"'!"&amp;_xlfn.CONCAT(CU$84,$D131)),INDIRECT("'"&amp;_xlfn.CONCAT("alpha ",CU$2)&amp;"'!"&amp;_xlfn.CONCAT("B",$D131)):INDIRECT("'"&amp;_xlfn.CONCAT("alpha ",CU$2)&amp;"'!"&amp;_xlfn.CONCAT("AA",$D131)))</f>
        <v>4</v>
      </c>
      <c r="CV49" s="136" cm="1">
        <f t="array" aca="1" ref="CV49" ca="1">RANK(INDIRECT("'"&amp;_xlfn.CONCAT("alpha ",CV$2)&amp;"'!"&amp;_xlfn.CONCAT(CV$84,$D131)),INDIRECT("'"&amp;_xlfn.CONCAT("alpha ",CV$2)&amp;"'!"&amp;_xlfn.CONCAT("B",$D131)):INDIRECT("'"&amp;_xlfn.CONCAT("alpha ",CV$2)&amp;"'!"&amp;_xlfn.CONCAT("AA",$D131)))</f>
        <v>19</v>
      </c>
      <c r="CW49" s="125" cm="1">
        <f t="array" aca="1" ref="CW49" ca="1">RANK(INDIRECT("'"&amp;_xlfn.CONCAT("alpha ",CW$2)&amp;"'!"&amp;_xlfn.CONCAT(CW$84,$D131)),INDIRECT("'"&amp;_xlfn.CONCAT("alpha ",CW$2)&amp;"'!"&amp;_xlfn.CONCAT("B",$D131)):INDIRECT("'"&amp;_xlfn.CONCAT("alpha ",CW$2)&amp;"'!"&amp;_xlfn.CONCAT("AA",$D131)))</f>
        <v>10</v>
      </c>
      <c r="CX49" s="125" cm="1">
        <f t="array" aca="1" ref="CX49" ca="1">RANK(INDIRECT("'"&amp;_xlfn.CONCAT("alpha ",CX$2)&amp;"'!"&amp;_xlfn.CONCAT(CX$84,$D131)),INDIRECT("'"&amp;_xlfn.CONCAT("alpha ",CX$2)&amp;"'!"&amp;_xlfn.CONCAT("B",$D131)):INDIRECT("'"&amp;_xlfn.CONCAT("alpha ",CX$2)&amp;"'!"&amp;_xlfn.CONCAT("AA",$D131)))</f>
        <v>19</v>
      </c>
      <c r="CY49" s="143" cm="1">
        <f t="array" aca="1" ref="CY49" ca="1">RANK(INDIRECT("'"&amp;_xlfn.CONCAT("alpha ",CY$2)&amp;"'!"&amp;_xlfn.CONCAT(CY$84,$D131)),INDIRECT("'"&amp;_xlfn.CONCAT("alpha ",CY$2)&amp;"'!"&amp;_xlfn.CONCAT("B",$D131)):INDIRECT("'"&amp;_xlfn.CONCAT("alpha ",CY$2)&amp;"'!"&amp;_xlfn.CONCAT("AA",$D131)))</f>
        <v>10</v>
      </c>
      <c r="CZ49" s="136" cm="1">
        <f t="array" aca="1" ref="CZ49" ca="1">RANK(INDIRECT("'"&amp;_xlfn.CONCAT("alpha ",CZ$2)&amp;"'!"&amp;_xlfn.CONCAT(CZ$84,$D131)),INDIRECT("'"&amp;_xlfn.CONCAT("alpha ",CZ$2)&amp;"'!"&amp;_xlfn.CONCAT("B",$D131)):INDIRECT("'"&amp;_xlfn.CONCAT("alpha ",CZ$2)&amp;"'!"&amp;_xlfn.CONCAT("AA",$D131)))</f>
        <v>19</v>
      </c>
      <c r="DA49" s="148" cm="1">
        <f t="array" aca="1" ref="DA49" ca="1">RANK(INDIRECT("'"&amp;_xlfn.CONCAT("alpha ",DA$2)&amp;"'!"&amp;_xlfn.CONCAT(DA$84,$D131)),INDIRECT("'"&amp;_xlfn.CONCAT("alpha ",DA$2)&amp;"'!"&amp;_xlfn.CONCAT("B",$D131)):INDIRECT("'"&amp;_xlfn.CONCAT("alpha ",DA$2)&amp;"'!"&amp;_xlfn.CONCAT("AA",$D131)))</f>
        <v>10</v>
      </c>
      <c r="DB49" s="148" cm="1">
        <f t="array" aca="1" ref="DB49" ca="1">RANK(INDIRECT("'"&amp;_xlfn.CONCAT("alpha ",DB$2)&amp;"'!"&amp;_xlfn.CONCAT(DB$84,$D131)),INDIRECT("'"&amp;_xlfn.CONCAT("alpha ",DB$2)&amp;"'!"&amp;_xlfn.CONCAT("B",$D131)):INDIRECT("'"&amp;_xlfn.CONCAT("alpha ",DB$2)&amp;"'!"&amp;_xlfn.CONCAT("AA",$D131)))</f>
        <v>19</v>
      </c>
      <c r="DC49" s="149" cm="1">
        <f t="array" aca="1" ref="DC49" ca="1">RANK(INDIRECT("'"&amp;_xlfn.CONCAT("alpha ",DC$2)&amp;"'!"&amp;_xlfn.CONCAT(DC$84,$D131)),INDIRECT("'"&amp;_xlfn.CONCAT("alpha ",DC$2)&amp;"'!"&amp;_xlfn.CONCAT("B",$D131)):INDIRECT("'"&amp;_xlfn.CONCAT("alpha ",DC$2)&amp;"'!"&amp;_xlfn.CONCAT("AA",$D131)))</f>
        <v>10</v>
      </c>
    </row>
    <row r="50" spans="1:107" ht="90" customHeight="1" x14ac:dyDescent="0.25">
      <c r="A50" s="22" t="str">
        <f>formatting!C49</f>
        <v>Tube</v>
      </c>
      <c r="B50" s="23" t="str">
        <f>formatting!D49</f>
        <v>T29</v>
      </c>
      <c r="C50" s="134"/>
      <c r="D50" s="142" cm="1">
        <f t="array" aca="1" ref="D50" ca="1">RANK(INDIRECT("'"&amp;_xlfn.CONCAT("alpha ",D$2)&amp;"'!"&amp;_xlfn.CONCAT(D$84,$D132)),INDIRECT("'"&amp;_xlfn.CONCAT("alpha ",D$2)&amp;"'!"&amp;_xlfn.CONCAT("B",$D132)):INDIRECT("'"&amp;_xlfn.CONCAT("alpha ",D$2)&amp;"'!"&amp;_xlfn.CONCAT("AA",$D132)))</f>
        <v>12</v>
      </c>
      <c r="E50" s="136" cm="1">
        <f t="array" aca="1" ref="E50" ca="1">RANK(INDIRECT("'"&amp;_xlfn.CONCAT("alpha ",E$2)&amp;"'!"&amp;_xlfn.CONCAT(E$84,$D132)),INDIRECT("'"&amp;_xlfn.CONCAT("alpha ",E$2)&amp;"'!"&amp;_xlfn.CONCAT("B",$D132)):INDIRECT("'"&amp;_xlfn.CONCAT("alpha ",E$2)&amp;"'!"&amp;_xlfn.CONCAT("AA",$D132)))</f>
        <v>17</v>
      </c>
      <c r="F50" s="136" cm="1">
        <f t="array" aca="1" ref="F50" ca="1">RANK(INDIRECT("'"&amp;_xlfn.CONCAT("alpha ",F$2)&amp;"'!"&amp;_xlfn.CONCAT(F$84,$D132)),INDIRECT("'"&amp;_xlfn.CONCAT("alpha ",F$2)&amp;"'!"&amp;_xlfn.CONCAT("B",$D132)):INDIRECT("'"&amp;_xlfn.CONCAT("alpha ",F$2)&amp;"'!"&amp;_xlfn.CONCAT("AA",$D132)))</f>
        <v>2</v>
      </c>
      <c r="G50" s="154" cm="1">
        <f t="array" aca="1" ref="G50" ca="1">RANK(INDIRECT("'"&amp;_xlfn.CONCAT("alpha ",G$2)&amp;"'!"&amp;_xlfn.CONCAT(G$84,$D132)),INDIRECT("'"&amp;_xlfn.CONCAT("alpha ",G$2)&amp;"'!"&amp;_xlfn.CONCAT("B",$D132)):INDIRECT("'"&amp;_xlfn.CONCAT("alpha ",G$2)&amp;"'!"&amp;_xlfn.CONCAT("AA",$D132)))</f>
        <v>2</v>
      </c>
      <c r="H50" s="142" cm="1">
        <f t="array" aca="1" ref="H50" ca="1">RANK(INDIRECT("'"&amp;_xlfn.CONCAT("alpha ",H$2)&amp;"'!"&amp;_xlfn.CONCAT(H$84,$D132)),INDIRECT("'"&amp;_xlfn.CONCAT("alpha ",H$2)&amp;"'!"&amp;_xlfn.CONCAT("B",$D132)):INDIRECT("'"&amp;_xlfn.CONCAT("alpha ",H$2)&amp;"'!"&amp;_xlfn.CONCAT("AA",$D132)))</f>
        <v>11</v>
      </c>
      <c r="I50" s="125" cm="1">
        <f t="array" aca="1" ref="I50" ca="1">RANK(INDIRECT("'"&amp;_xlfn.CONCAT("alpha ",I$2)&amp;"'!"&amp;_xlfn.CONCAT(I$84,$D132)),INDIRECT("'"&amp;_xlfn.CONCAT("alpha ",I$2)&amp;"'!"&amp;_xlfn.CONCAT("B",$D132)):INDIRECT("'"&amp;_xlfn.CONCAT("alpha ",I$2)&amp;"'!"&amp;_xlfn.CONCAT("AA",$D132)))</f>
        <v>13</v>
      </c>
      <c r="J50" s="125" cm="1">
        <f t="array" aca="1" ref="J50" ca="1">RANK(INDIRECT("'"&amp;_xlfn.CONCAT("alpha ",J$2)&amp;"'!"&amp;_xlfn.CONCAT(J$84,$D132)),INDIRECT("'"&amp;_xlfn.CONCAT("alpha ",J$2)&amp;"'!"&amp;_xlfn.CONCAT("B",$D132)):INDIRECT("'"&amp;_xlfn.CONCAT("alpha ",J$2)&amp;"'!"&amp;_xlfn.CONCAT("AA",$D132)))</f>
        <v>2</v>
      </c>
      <c r="K50" s="143" cm="1">
        <f t="array" aca="1" ref="K50" ca="1">RANK(INDIRECT("'"&amp;_xlfn.CONCAT("alpha ",K$2)&amp;"'!"&amp;_xlfn.CONCAT(K$84,$D132)),INDIRECT("'"&amp;_xlfn.CONCAT("alpha ",K$2)&amp;"'!"&amp;_xlfn.CONCAT("B",$D132)):INDIRECT("'"&amp;_xlfn.CONCAT("alpha ",K$2)&amp;"'!"&amp;_xlfn.CONCAT("AA",$D132)))</f>
        <v>2</v>
      </c>
      <c r="L50" s="136" cm="1">
        <f t="array" aca="1" ref="L50" ca="1">RANK(INDIRECT("'"&amp;_xlfn.CONCAT("alpha ",L$2)&amp;"'!"&amp;_xlfn.CONCAT(L$84,$D132)),INDIRECT("'"&amp;_xlfn.CONCAT("alpha ",L$2)&amp;"'!"&amp;_xlfn.CONCAT("B",$D132)):INDIRECT("'"&amp;_xlfn.CONCAT("alpha ",L$2)&amp;"'!"&amp;_xlfn.CONCAT("AA",$D132)))</f>
        <v>6</v>
      </c>
      <c r="M50" s="125" cm="1">
        <f t="array" aca="1" ref="M50" ca="1">RANK(INDIRECT("'"&amp;_xlfn.CONCAT("alpha ",M$2)&amp;"'!"&amp;_xlfn.CONCAT(M$84,$D132)),INDIRECT("'"&amp;_xlfn.CONCAT("alpha ",M$2)&amp;"'!"&amp;_xlfn.CONCAT("B",$D132)):INDIRECT("'"&amp;_xlfn.CONCAT("alpha ",M$2)&amp;"'!"&amp;_xlfn.CONCAT("AA",$D132)))</f>
        <v>19</v>
      </c>
      <c r="N50" s="125" cm="1">
        <f t="array" aca="1" ref="N50" ca="1">RANK(INDIRECT("'"&amp;_xlfn.CONCAT("alpha ",N$2)&amp;"'!"&amp;_xlfn.CONCAT(N$84,$D132)),INDIRECT("'"&amp;_xlfn.CONCAT("alpha ",N$2)&amp;"'!"&amp;_xlfn.CONCAT("B",$D132)):INDIRECT("'"&amp;_xlfn.CONCAT("alpha ",N$2)&amp;"'!"&amp;_xlfn.CONCAT("AA",$D132)))</f>
        <v>2</v>
      </c>
      <c r="O50" s="143" cm="1">
        <f t="array" aca="1" ref="O50" ca="1">RANK(INDIRECT("'"&amp;_xlfn.CONCAT("alpha ",O$2)&amp;"'!"&amp;_xlfn.CONCAT(O$84,$D132)),INDIRECT("'"&amp;_xlfn.CONCAT("alpha ",O$2)&amp;"'!"&amp;_xlfn.CONCAT("B",$D132)):INDIRECT("'"&amp;_xlfn.CONCAT("alpha ",O$2)&amp;"'!"&amp;_xlfn.CONCAT("AA",$D132)))</f>
        <v>2</v>
      </c>
      <c r="P50" s="136" cm="1">
        <f t="array" aca="1" ref="P50" ca="1">RANK(INDIRECT("'"&amp;_xlfn.CONCAT("alpha ",P$2)&amp;"'!"&amp;_xlfn.CONCAT(P$84,$D132)),INDIRECT("'"&amp;_xlfn.CONCAT("alpha ",P$2)&amp;"'!"&amp;_xlfn.CONCAT("B",$D132)):INDIRECT("'"&amp;_xlfn.CONCAT("alpha ",P$2)&amp;"'!"&amp;_xlfn.CONCAT("AA",$D132)))</f>
        <v>10</v>
      </c>
      <c r="Q50" s="125" cm="1">
        <f t="array" aca="1" ref="Q50" ca="1">RANK(INDIRECT("'"&amp;_xlfn.CONCAT("alpha ",Q$2)&amp;"'!"&amp;_xlfn.CONCAT(Q$84,$D132)),INDIRECT("'"&amp;_xlfn.CONCAT("alpha ",Q$2)&amp;"'!"&amp;_xlfn.CONCAT("B",$D132)):INDIRECT("'"&amp;_xlfn.CONCAT("alpha ",Q$2)&amp;"'!"&amp;_xlfn.CONCAT("AA",$D132)))</f>
        <v>6</v>
      </c>
      <c r="R50" s="125" cm="1">
        <f t="array" aca="1" ref="R50" ca="1">RANK(INDIRECT("'"&amp;_xlfn.CONCAT("alpha ",R$2)&amp;"'!"&amp;_xlfn.CONCAT(R$84,$D132)),INDIRECT("'"&amp;_xlfn.CONCAT("alpha ",R$2)&amp;"'!"&amp;_xlfn.CONCAT("B",$D132)):INDIRECT("'"&amp;_xlfn.CONCAT("alpha ",R$2)&amp;"'!"&amp;_xlfn.CONCAT("AA",$D132)))</f>
        <v>2</v>
      </c>
      <c r="S50" s="143" cm="1">
        <f t="array" aca="1" ref="S50" ca="1">RANK(INDIRECT("'"&amp;_xlfn.CONCAT("alpha ",S$2)&amp;"'!"&amp;_xlfn.CONCAT(S$84,$D132)),INDIRECT("'"&amp;_xlfn.CONCAT("alpha ",S$2)&amp;"'!"&amp;_xlfn.CONCAT("B",$D132)):INDIRECT("'"&amp;_xlfn.CONCAT("alpha ",S$2)&amp;"'!"&amp;_xlfn.CONCAT("AA",$D132)))</f>
        <v>2</v>
      </c>
      <c r="T50" s="136" cm="1">
        <f t="array" aca="1" ref="T50" ca="1">RANK(INDIRECT("'"&amp;_xlfn.CONCAT("alpha ",T$2)&amp;"'!"&amp;_xlfn.CONCAT(T$84,$D132)),INDIRECT("'"&amp;_xlfn.CONCAT("alpha ",T$2)&amp;"'!"&amp;_xlfn.CONCAT("B",$D132)):INDIRECT("'"&amp;_xlfn.CONCAT("alpha ",T$2)&amp;"'!"&amp;_xlfn.CONCAT("AA",$D132)))</f>
        <v>9</v>
      </c>
      <c r="U50" s="125" cm="1">
        <f t="array" aca="1" ref="U50" ca="1">RANK(INDIRECT("'"&amp;_xlfn.CONCAT("alpha ",U$2)&amp;"'!"&amp;_xlfn.CONCAT(U$84,$D132)),INDIRECT("'"&amp;_xlfn.CONCAT("alpha ",U$2)&amp;"'!"&amp;_xlfn.CONCAT("B",$D132)):INDIRECT("'"&amp;_xlfn.CONCAT("alpha ",U$2)&amp;"'!"&amp;_xlfn.CONCAT("AA",$D132)))</f>
        <v>5</v>
      </c>
      <c r="V50" s="125" cm="1">
        <f t="array" aca="1" ref="V50" ca="1">RANK(INDIRECT("'"&amp;_xlfn.CONCAT("alpha ",V$2)&amp;"'!"&amp;_xlfn.CONCAT(V$84,$D132)),INDIRECT("'"&amp;_xlfn.CONCAT("alpha ",V$2)&amp;"'!"&amp;_xlfn.CONCAT("B",$D132)):INDIRECT("'"&amp;_xlfn.CONCAT("alpha ",V$2)&amp;"'!"&amp;_xlfn.CONCAT("AA",$D132)))</f>
        <v>2</v>
      </c>
      <c r="W50" s="143" cm="1">
        <f t="array" aca="1" ref="W50" ca="1">RANK(INDIRECT("'"&amp;_xlfn.CONCAT("alpha ",W$2)&amp;"'!"&amp;_xlfn.CONCAT(W$84,$D132)),INDIRECT("'"&amp;_xlfn.CONCAT("alpha ",W$2)&amp;"'!"&amp;_xlfn.CONCAT("B",$D132)):INDIRECT("'"&amp;_xlfn.CONCAT("alpha ",W$2)&amp;"'!"&amp;_xlfn.CONCAT("AA",$D132)))</f>
        <v>2</v>
      </c>
      <c r="X50" s="136" cm="1">
        <f t="array" aca="1" ref="X50" ca="1">RANK(INDIRECT("'"&amp;_xlfn.CONCAT("alpha ",X$2)&amp;"'!"&amp;_xlfn.CONCAT(X$84,$D132)),INDIRECT("'"&amp;_xlfn.CONCAT("alpha ",X$2)&amp;"'!"&amp;_xlfn.CONCAT("B",$D132)):INDIRECT("'"&amp;_xlfn.CONCAT("alpha ",X$2)&amp;"'!"&amp;_xlfn.CONCAT("AA",$D132)))</f>
        <v>1</v>
      </c>
      <c r="Y50" s="125" cm="1">
        <f t="array" aca="1" ref="Y50" ca="1">RANK(INDIRECT("'"&amp;_xlfn.CONCAT("alpha ",Y$2)&amp;"'!"&amp;_xlfn.CONCAT(Y$84,$D132)),INDIRECT("'"&amp;_xlfn.CONCAT("alpha ",Y$2)&amp;"'!"&amp;_xlfn.CONCAT("B",$D132)):INDIRECT("'"&amp;_xlfn.CONCAT("alpha ",Y$2)&amp;"'!"&amp;_xlfn.CONCAT("AA",$D132)))</f>
        <v>3</v>
      </c>
      <c r="Z50" s="125" cm="1">
        <f t="array" aca="1" ref="Z50" ca="1">RANK(INDIRECT("'"&amp;_xlfn.CONCAT("alpha ",Z$2)&amp;"'!"&amp;_xlfn.CONCAT(Z$84,$D132)),INDIRECT("'"&amp;_xlfn.CONCAT("alpha ",Z$2)&amp;"'!"&amp;_xlfn.CONCAT("B",$D132)):INDIRECT("'"&amp;_xlfn.CONCAT("alpha ",Z$2)&amp;"'!"&amp;_xlfn.CONCAT("AA",$D132)))</f>
        <v>2</v>
      </c>
      <c r="AA50" s="143" cm="1">
        <f t="array" aca="1" ref="AA50" ca="1">RANK(INDIRECT("'"&amp;_xlfn.CONCAT("alpha ",AA$2)&amp;"'!"&amp;_xlfn.CONCAT(AA$84,$D132)),INDIRECT("'"&amp;_xlfn.CONCAT("alpha ",AA$2)&amp;"'!"&amp;_xlfn.CONCAT("B",$D132)):INDIRECT("'"&amp;_xlfn.CONCAT("alpha ",AA$2)&amp;"'!"&amp;_xlfn.CONCAT("AA",$D132)))</f>
        <v>2</v>
      </c>
      <c r="AB50" s="136" cm="1">
        <f t="array" aca="1" ref="AB50" ca="1">RANK(INDIRECT("'"&amp;_xlfn.CONCAT("alpha ",AB$2)&amp;"'!"&amp;_xlfn.CONCAT(AB$84,$D132)),INDIRECT("'"&amp;_xlfn.CONCAT("alpha ",AB$2)&amp;"'!"&amp;_xlfn.CONCAT("B",$D132)):INDIRECT("'"&amp;_xlfn.CONCAT("alpha ",AB$2)&amp;"'!"&amp;_xlfn.CONCAT("AA",$D132)))</f>
        <v>18</v>
      </c>
      <c r="AC50" s="125" cm="1">
        <f t="array" aca="1" ref="AC50" ca="1">RANK(INDIRECT("'"&amp;_xlfn.CONCAT("alpha ",AC$2)&amp;"'!"&amp;_xlfn.CONCAT(AC$84,$D132)),INDIRECT("'"&amp;_xlfn.CONCAT("alpha ",AC$2)&amp;"'!"&amp;_xlfn.CONCAT("B",$D132)):INDIRECT("'"&amp;_xlfn.CONCAT("alpha ",AC$2)&amp;"'!"&amp;_xlfn.CONCAT("AA",$D132)))</f>
        <v>7</v>
      </c>
      <c r="AD50" s="125" cm="1">
        <f t="array" aca="1" ref="AD50" ca="1">RANK(INDIRECT("'"&amp;_xlfn.CONCAT("alpha ",AD$2)&amp;"'!"&amp;_xlfn.CONCAT(AD$84,$D132)),INDIRECT("'"&amp;_xlfn.CONCAT("alpha ",AD$2)&amp;"'!"&amp;_xlfn.CONCAT("B",$D132)):INDIRECT("'"&amp;_xlfn.CONCAT("alpha ",AD$2)&amp;"'!"&amp;_xlfn.CONCAT("AA",$D132)))</f>
        <v>2</v>
      </c>
      <c r="AE50" s="143" cm="1">
        <f t="array" aca="1" ref="AE50" ca="1">RANK(INDIRECT("'"&amp;_xlfn.CONCAT("alpha ",AE$2)&amp;"'!"&amp;_xlfn.CONCAT(AE$84,$D132)),INDIRECT("'"&amp;_xlfn.CONCAT("alpha ",AE$2)&amp;"'!"&amp;_xlfn.CONCAT("B",$D132)):INDIRECT("'"&amp;_xlfn.CONCAT("alpha ",AE$2)&amp;"'!"&amp;_xlfn.CONCAT("AA",$D132)))</f>
        <v>2</v>
      </c>
      <c r="AF50" s="136" cm="1">
        <f t="array" aca="1" ref="AF50" ca="1">RANK(INDIRECT("'"&amp;_xlfn.CONCAT("alpha ",AF$2)&amp;"'!"&amp;_xlfn.CONCAT(AF$84,$D132)),INDIRECT("'"&amp;_xlfn.CONCAT("alpha ",AF$2)&amp;"'!"&amp;_xlfn.CONCAT("B",$D132)):INDIRECT("'"&amp;_xlfn.CONCAT("alpha ",AF$2)&amp;"'!"&amp;_xlfn.CONCAT("AA",$D132)))</f>
        <v>19</v>
      </c>
      <c r="AG50" s="125" cm="1">
        <f t="array" aca="1" ref="AG50" ca="1">RANK(INDIRECT("'"&amp;_xlfn.CONCAT("alpha ",AG$2)&amp;"'!"&amp;_xlfn.CONCAT(AG$84,$D132)),INDIRECT("'"&amp;_xlfn.CONCAT("alpha ",AG$2)&amp;"'!"&amp;_xlfn.CONCAT("B",$D132)):INDIRECT("'"&amp;_xlfn.CONCAT("alpha ",AG$2)&amp;"'!"&amp;_xlfn.CONCAT("AA",$D132)))</f>
        <v>9</v>
      </c>
      <c r="AH50" s="125" cm="1">
        <f t="array" aca="1" ref="AH50" ca="1">RANK(INDIRECT("'"&amp;_xlfn.CONCAT("alpha ",AH$2)&amp;"'!"&amp;_xlfn.CONCAT(AH$84,$D132)),INDIRECT("'"&amp;_xlfn.CONCAT("alpha ",AH$2)&amp;"'!"&amp;_xlfn.CONCAT("B",$D132)):INDIRECT("'"&amp;_xlfn.CONCAT("alpha ",AH$2)&amp;"'!"&amp;_xlfn.CONCAT("AA",$D132)))</f>
        <v>2</v>
      </c>
      <c r="AI50" s="143" cm="1">
        <f t="array" aca="1" ref="AI50" ca="1">RANK(INDIRECT("'"&amp;_xlfn.CONCAT("alpha ",AI$2)&amp;"'!"&amp;_xlfn.CONCAT(AI$84,$D132)),INDIRECT("'"&amp;_xlfn.CONCAT("alpha ",AI$2)&amp;"'!"&amp;_xlfn.CONCAT("B",$D132)):INDIRECT("'"&amp;_xlfn.CONCAT("alpha ",AI$2)&amp;"'!"&amp;_xlfn.CONCAT("AA",$D132)))</f>
        <v>2</v>
      </c>
      <c r="AJ50" s="136" cm="1">
        <f t="array" aca="1" ref="AJ50" ca="1">RANK(INDIRECT("'"&amp;_xlfn.CONCAT("alpha ",AJ$2)&amp;"'!"&amp;_xlfn.CONCAT(AJ$84,$D132)),INDIRECT("'"&amp;_xlfn.CONCAT("alpha ",AJ$2)&amp;"'!"&amp;_xlfn.CONCAT("B",$D132)):INDIRECT("'"&amp;_xlfn.CONCAT("alpha ",AJ$2)&amp;"'!"&amp;_xlfn.CONCAT("AA",$D132)))</f>
        <v>5</v>
      </c>
      <c r="AK50" s="125" cm="1">
        <f t="array" aca="1" ref="AK50" ca="1">RANK(INDIRECT("'"&amp;_xlfn.CONCAT("alpha ",AK$2)&amp;"'!"&amp;_xlfn.CONCAT(AK$84,$D132)),INDIRECT("'"&amp;_xlfn.CONCAT("alpha ",AK$2)&amp;"'!"&amp;_xlfn.CONCAT("B",$D132)):INDIRECT("'"&amp;_xlfn.CONCAT("alpha ",AK$2)&amp;"'!"&amp;_xlfn.CONCAT("AA",$D132)))</f>
        <v>2</v>
      </c>
      <c r="AL50" s="125" cm="1">
        <f t="array" aca="1" ref="AL50" ca="1">RANK(INDIRECT("'"&amp;_xlfn.CONCAT("alpha ",AL$2)&amp;"'!"&amp;_xlfn.CONCAT(AL$84,$D132)),INDIRECT("'"&amp;_xlfn.CONCAT("alpha ",AL$2)&amp;"'!"&amp;_xlfn.CONCAT("B",$D132)):INDIRECT("'"&amp;_xlfn.CONCAT("alpha ",AL$2)&amp;"'!"&amp;_xlfn.CONCAT("AA",$D132)))</f>
        <v>2</v>
      </c>
      <c r="AM50" s="143" cm="1">
        <f t="array" aca="1" ref="AM50" ca="1">RANK(INDIRECT("'"&amp;_xlfn.CONCAT("alpha ",AM$2)&amp;"'!"&amp;_xlfn.CONCAT(AM$84,$D132)),INDIRECT("'"&amp;_xlfn.CONCAT("alpha ",AM$2)&amp;"'!"&amp;_xlfn.CONCAT("B",$D132)):INDIRECT("'"&amp;_xlfn.CONCAT("alpha ",AM$2)&amp;"'!"&amp;_xlfn.CONCAT("AA",$D132)))</f>
        <v>2</v>
      </c>
      <c r="AN50" s="136" cm="1">
        <f t="array" aca="1" ref="AN50" ca="1">RANK(INDIRECT("'"&amp;_xlfn.CONCAT("alpha ",AN$2)&amp;"'!"&amp;_xlfn.CONCAT(AN$84,$D132)),INDIRECT("'"&amp;_xlfn.CONCAT("alpha ",AN$2)&amp;"'!"&amp;_xlfn.CONCAT("B",$D132)):INDIRECT("'"&amp;_xlfn.CONCAT("alpha ",AN$2)&amp;"'!"&amp;_xlfn.CONCAT("AA",$D132)))</f>
        <v>16</v>
      </c>
      <c r="AO50" s="125" cm="1">
        <f t="array" aca="1" ref="AO50" ca="1">RANK(INDIRECT("'"&amp;_xlfn.CONCAT("alpha ",AO$2)&amp;"'!"&amp;_xlfn.CONCAT(AO$84,$D132)),INDIRECT("'"&amp;_xlfn.CONCAT("alpha ",AO$2)&amp;"'!"&amp;_xlfn.CONCAT("B",$D132)):INDIRECT("'"&amp;_xlfn.CONCAT("alpha ",AO$2)&amp;"'!"&amp;_xlfn.CONCAT("AA",$D132)))</f>
        <v>23</v>
      </c>
      <c r="AP50" s="125" cm="1">
        <f t="array" aca="1" ref="AP50" ca="1">RANK(INDIRECT("'"&amp;_xlfn.CONCAT("alpha ",AP$2)&amp;"'!"&amp;_xlfn.CONCAT(AP$84,$D132)),INDIRECT("'"&amp;_xlfn.CONCAT("alpha ",AP$2)&amp;"'!"&amp;_xlfn.CONCAT("B",$D132)):INDIRECT("'"&amp;_xlfn.CONCAT("alpha ",AP$2)&amp;"'!"&amp;_xlfn.CONCAT("AA",$D132)))</f>
        <v>2</v>
      </c>
      <c r="AQ50" s="143" cm="1">
        <f t="array" aca="1" ref="AQ50" ca="1">RANK(INDIRECT("'"&amp;_xlfn.CONCAT("alpha ",AQ$2)&amp;"'!"&amp;_xlfn.CONCAT(AQ$84,$D132)),INDIRECT("'"&amp;_xlfn.CONCAT("alpha ",AQ$2)&amp;"'!"&amp;_xlfn.CONCAT("B",$D132)):INDIRECT("'"&amp;_xlfn.CONCAT("alpha ",AQ$2)&amp;"'!"&amp;_xlfn.CONCAT("AA",$D132)))</f>
        <v>2</v>
      </c>
      <c r="AR50" s="136" cm="1">
        <f t="array" aca="1" ref="AR50" ca="1">RANK(INDIRECT("'"&amp;_xlfn.CONCAT("alpha ",AR$2)&amp;"'!"&amp;_xlfn.CONCAT(AR$84,$D132)),INDIRECT("'"&amp;_xlfn.CONCAT("alpha ",AR$2)&amp;"'!"&amp;_xlfn.CONCAT("B",$D132)):INDIRECT("'"&amp;_xlfn.CONCAT("alpha ",AR$2)&amp;"'!"&amp;_xlfn.CONCAT("AA",$D132)))</f>
        <v>15</v>
      </c>
      <c r="AS50" s="125" cm="1">
        <f t="array" aca="1" ref="AS50" ca="1">RANK(INDIRECT("'"&amp;_xlfn.CONCAT("alpha ",AS$2)&amp;"'!"&amp;_xlfn.CONCAT(AS$84,$D132)),INDIRECT("'"&amp;_xlfn.CONCAT("alpha ",AS$2)&amp;"'!"&amp;_xlfn.CONCAT("B",$D132)):INDIRECT("'"&amp;_xlfn.CONCAT("alpha ",AS$2)&amp;"'!"&amp;_xlfn.CONCAT("AA",$D132)))</f>
        <v>21</v>
      </c>
      <c r="AT50" s="125" cm="1">
        <f t="array" aca="1" ref="AT50" ca="1">RANK(INDIRECT("'"&amp;_xlfn.CONCAT("alpha ",AT$2)&amp;"'!"&amp;_xlfn.CONCAT(AT$84,$D132)),INDIRECT("'"&amp;_xlfn.CONCAT("alpha ",AT$2)&amp;"'!"&amp;_xlfn.CONCAT("B",$D132)):INDIRECT("'"&amp;_xlfn.CONCAT("alpha ",AT$2)&amp;"'!"&amp;_xlfn.CONCAT("AA",$D132)))</f>
        <v>2</v>
      </c>
      <c r="AU50" s="143" cm="1">
        <f t="array" aca="1" ref="AU50" ca="1">RANK(INDIRECT("'"&amp;_xlfn.CONCAT("alpha ",AU$2)&amp;"'!"&amp;_xlfn.CONCAT(AU$84,$D132)),INDIRECT("'"&amp;_xlfn.CONCAT("alpha ",AU$2)&amp;"'!"&amp;_xlfn.CONCAT("B",$D132)):INDIRECT("'"&amp;_xlfn.CONCAT("alpha ",AU$2)&amp;"'!"&amp;_xlfn.CONCAT("AA",$D132)))</f>
        <v>2</v>
      </c>
      <c r="AV50" s="136" cm="1">
        <f t="array" aca="1" ref="AV50" ca="1">RANK(INDIRECT("'"&amp;_xlfn.CONCAT("alpha ",AV$2)&amp;"'!"&amp;_xlfn.CONCAT(AV$84,$D132)),INDIRECT("'"&amp;_xlfn.CONCAT("alpha ",AV$2)&amp;"'!"&amp;_xlfn.CONCAT("B",$D132)):INDIRECT("'"&amp;_xlfn.CONCAT("alpha ",AV$2)&amp;"'!"&amp;_xlfn.CONCAT("AA",$D132)))</f>
        <v>4</v>
      </c>
      <c r="AW50" s="125" cm="1">
        <f t="array" aca="1" ref="AW50" ca="1">RANK(INDIRECT("'"&amp;_xlfn.CONCAT("alpha ",AW$2)&amp;"'!"&amp;_xlfn.CONCAT(AW$84,$D132)),INDIRECT("'"&amp;_xlfn.CONCAT("alpha ",AW$2)&amp;"'!"&amp;_xlfn.CONCAT("B",$D132)):INDIRECT("'"&amp;_xlfn.CONCAT("alpha ",AW$2)&amp;"'!"&amp;_xlfn.CONCAT("AA",$D132)))</f>
        <v>24</v>
      </c>
      <c r="AX50" s="125" cm="1">
        <f t="array" aca="1" ref="AX50" ca="1">RANK(INDIRECT("'"&amp;_xlfn.CONCAT("alpha ",AX$2)&amp;"'!"&amp;_xlfn.CONCAT(AX$84,$D132)),INDIRECT("'"&amp;_xlfn.CONCAT("alpha ",AX$2)&amp;"'!"&amp;_xlfn.CONCAT("B",$D132)):INDIRECT("'"&amp;_xlfn.CONCAT("alpha ",AX$2)&amp;"'!"&amp;_xlfn.CONCAT("AA",$D132)))</f>
        <v>2</v>
      </c>
      <c r="AY50" s="143" cm="1">
        <f t="array" aca="1" ref="AY50" ca="1">RANK(INDIRECT("'"&amp;_xlfn.CONCAT("alpha ",AY$2)&amp;"'!"&amp;_xlfn.CONCAT(AY$84,$D132)),INDIRECT("'"&amp;_xlfn.CONCAT("alpha ",AY$2)&amp;"'!"&amp;_xlfn.CONCAT("B",$D132)):INDIRECT("'"&amp;_xlfn.CONCAT("alpha ",AY$2)&amp;"'!"&amp;_xlfn.CONCAT("AA",$D132)))</f>
        <v>2</v>
      </c>
      <c r="AZ50" s="136" cm="1">
        <f t="array" aca="1" ref="AZ50" ca="1">RANK(INDIRECT("'"&amp;_xlfn.CONCAT("alpha ",AZ$2)&amp;"'!"&amp;_xlfn.CONCAT(AZ$84,$D132)),INDIRECT("'"&amp;_xlfn.CONCAT("alpha ",AZ$2)&amp;"'!"&amp;_xlfn.CONCAT("B",$D132)):INDIRECT("'"&amp;_xlfn.CONCAT("alpha ",AZ$2)&amp;"'!"&amp;_xlfn.CONCAT("AA",$D132)))</f>
        <v>14</v>
      </c>
      <c r="BA50" s="125" cm="1">
        <f t="array" aca="1" ref="BA50" ca="1">RANK(INDIRECT("'"&amp;_xlfn.CONCAT("alpha ",BA$2)&amp;"'!"&amp;_xlfn.CONCAT(BA$84,$D132)),INDIRECT("'"&amp;_xlfn.CONCAT("alpha ",BA$2)&amp;"'!"&amp;_xlfn.CONCAT("B",$D132)):INDIRECT("'"&amp;_xlfn.CONCAT("alpha ",BA$2)&amp;"'!"&amp;_xlfn.CONCAT("AA",$D132)))</f>
        <v>14</v>
      </c>
      <c r="BB50" s="125" cm="1">
        <f t="array" aca="1" ref="BB50" ca="1">RANK(INDIRECT("'"&amp;_xlfn.CONCAT("alpha ",BB$2)&amp;"'!"&amp;_xlfn.CONCAT(BB$84,$D132)),INDIRECT("'"&amp;_xlfn.CONCAT("alpha ",BB$2)&amp;"'!"&amp;_xlfn.CONCAT("B",$D132)):INDIRECT("'"&amp;_xlfn.CONCAT("alpha ",BB$2)&amp;"'!"&amp;_xlfn.CONCAT("AA",$D132)))</f>
        <v>2</v>
      </c>
      <c r="BC50" s="143" cm="1">
        <f t="array" aca="1" ref="BC50" ca="1">RANK(INDIRECT("'"&amp;_xlfn.CONCAT("alpha ",BC$2)&amp;"'!"&amp;_xlfn.CONCAT(BC$84,$D132)),INDIRECT("'"&amp;_xlfn.CONCAT("alpha ",BC$2)&amp;"'!"&amp;_xlfn.CONCAT("B",$D132)):INDIRECT("'"&amp;_xlfn.CONCAT("alpha ",BC$2)&amp;"'!"&amp;_xlfn.CONCAT("AA",$D132)))</f>
        <v>2</v>
      </c>
      <c r="BD50" s="136" cm="1">
        <f t="array" aca="1" ref="BD50" ca="1">RANK(INDIRECT("'"&amp;_xlfn.CONCAT("alpha ",BD$2)&amp;"'!"&amp;_xlfn.CONCAT(BD$84,$D132)),INDIRECT("'"&amp;_xlfn.CONCAT("alpha ",BD$2)&amp;"'!"&amp;_xlfn.CONCAT("B",$D132)):INDIRECT("'"&amp;_xlfn.CONCAT("alpha ",BD$2)&amp;"'!"&amp;_xlfn.CONCAT("AA",$D132)))</f>
        <v>13</v>
      </c>
      <c r="BE50" s="125" cm="1">
        <f t="array" aca="1" ref="BE50" ca="1">RANK(INDIRECT("'"&amp;_xlfn.CONCAT("alpha ",BE$2)&amp;"'!"&amp;_xlfn.CONCAT(BE$84,$D132)),INDIRECT("'"&amp;_xlfn.CONCAT("alpha ",BE$2)&amp;"'!"&amp;_xlfn.CONCAT("B",$D132)):INDIRECT("'"&amp;_xlfn.CONCAT("alpha ",BE$2)&amp;"'!"&amp;_xlfn.CONCAT("AA",$D132)))</f>
        <v>15</v>
      </c>
      <c r="BF50" s="125" cm="1">
        <f t="array" aca="1" ref="BF50" ca="1">RANK(INDIRECT("'"&amp;_xlfn.CONCAT("alpha ",BF$2)&amp;"'!"&amp;_xlfn.CONCAT(BF$84,$D132)),INDIRECT("'"&amp;_xlfn.CONCAT("alpha ",BF$2)&amp;"'!"&amp;_xlfn.CONCAT("B",$D132)):INDIRECT("'"&amp;_xlfn.CONCAT("alpha ",BF$2)&amp;"'!"&amp;_xlfn.CONCAT("AA",$D132)))</f>
        <v>2</v>
      </c>
      <c r="BG50" s="143" cm="1">
        <f t="array" aca="1" ref="BG50" ca="1">RANK(INDIRECT("'"&amp;_xlfn.CONCAT("alpha ",BG$2)&amp;"'!"&amp;_xlfn.CONCAT(BG$84,$D132)),INDIRECT("'"&amp;_xlfn.CONCAT("alpha ",BG$2)&amp;"'!"&amp;_xlfn.CONCAT("B",$D132)):INDIRECT("'"&amp;_xlfn.CONCAT("alpha ",BG$2)&amp;"'!"&amp;_xlfn.CONCAT("AA",$D132)))</f>
        <v>2</v>
      </c>
      <c r="BH50" s="136" cm="1">
        <f t="array" aca="1" ref="BH50" ca="1">RANK(INDIRECT("'"&amp;_xlfn.CONCAT("alpha ",BH$2)&amp;"'!"&amp;_xlfn.CONCAT(BH$84,$D132)),INDIRECT("'"&amp;_xlfn.CONCAT("alpha ",BH$2)&amp;"'!"&amp;_xlfn.CONCAT("B",$D132)):INDIRECT("'"&amp;_xlfn.CONCAT("alpha ",BH$2)&amp;"'!"&amp;_xlfn.CONCAT("AA",$D132)))</f>
        <v>2</v>
      </c>
      <c r="BI50" s="125" cm="1">
        <f t="array" aca="1" ref="BI50" ca="1">RANK(INDIRECT("'"&amp;_xlfn.CONCAT("alpha ",BI$2)&amp;"'!"&amp;_xlfn.CONCAT(BI$84,$D132)),INDIRECT("'"&amp;_xlfn.CONCAT("alpha ",BI$2)&amp;"'!"&amp;_xlfn.CONCAT("B",$D132)):INDIRECT("'"&amp;_xlfn.CONCAT("alpha ",BI$2)&amp;"'!"&amp;_xlfn.CONCAT("AA",$D132)))</f>
        <v>4</v>
      </c>
      <c r="BJ50" s="125" cm="1">
        <f t="array" aca="1" ref="BJ50" ca="1">RANK(INDIRECT("'"&amp;_xlfn.CONCAT("alpha ",BJ$2)&amp;"'!"&amp;_xlfn.CONCAT(BJ$84,$D132)),INDIRECT("'"&amp;_xlfn.CONCAT("alpha ",BJ$2)&amp;"'!"&amp;_xlfn.CONCAT("B",$D132)):INDIRECT("'"&amp;_xlfn.CONCAT("alpha ",BJ$2)&amp;"'!"&amp;_xlfn.CONCAT("AA",$D132)))</f>
        <v>2</v>
      </c>
      <c r="BK50" s="143" cm="1">
        <f t="array" aca="1" ref="BK50" ca="1">RANK(INDIRECT("'"&amp;_xlfn.CONCAT("alpha ",BK$2)&amp;"'!"&amp;_xlfn.CONCAT(BK$84,$D132)),INDIRECT("'"&amp;_xlfn.CONCAT("alpha ",BK$2)&amp;"'!"&amp;_xlfn.CONCAT("B",$D132)):INDIRECT("'"&amp;_xlfn.CONCAT("alpha ",BK$2)&amp;"'!"&amp;_xlfn.CONCAT("AA",$D132)))</f>
        <v>2</v>
      </c>
      <c r="BL50" s="136" cm="1">
        <f t="array" aca="1" ref="BL50" ca="1">RANK(INDIRECT("'"&amp;_xlfn.CONCAT("alpha ",BL$2)&amp;"'!"&amp;_xlfn.CONCAT(BL$84,$D132)),INDIRECT("'"&amp;_xlfn.CONCAT("alpha ",BL$2)&amp;"'!"&amp;_xlfn.CONCAT("B",$D132)):INDIRECT("'"&amp;_xlfn.CONCAT("alpha ",BL$2)&amp;"'!"&amp;_xlfn.CONCAT("AA",$D132)))</f>
        <v>23</v>
      </c>
      <c r="BM50" s="125" cm="1">
        <f t="array" aca="1" ref="BM50" ca="1">RANK(INDIRECT("'"&amp;_xlfn.CONCAT("alpha ",BM$2)&amp;"'!"&amp;_xlfn.CONCAT(BM$84,$D132)),INDIRECT("'"&amp;_xlfn.CONCAT("alpha ",BM$2)&amp;"'!"&amp;_xlfn.CONCAT("B",$D132)):INDIRECT("'"&amp;_xlfn.CONCAT("alpha ",BM$2)&amp;"'!"&amp;_xlfn.CONCAT("AA",$D132)))</f>
        <v>20</v>
      </c>
      <c r="BN50" s="125" cm="1">
        <f t="array" aca="1" ref="BN50" ca="1">RANK(INDIRECT("'"&amp;_xlfn.CONCAT("alpha ",BN$2)&amp;"'!"&amp;_xlfn.CONCAT(BN$84,$D132)),INDIRECT("'"&amp;_xlfn.CONCAT("alpha ",BN$2)&amp;"'!"&amp;_xlfn.CONCAT("B",$D132)):INDIRECT("'"&amp;_xlfn.CONCAT("alpha ",BN$2)&amp;"'!"&amp;_xlfn.CONCAT("AA",$D132)))</f>
        <v>2</v>
      </c>
      <c r="BO50" s="143" cm="1">
        <f t="array" aca="1" ref="BO50" ca="1">RANK(INDIRECT("'"&amp;_xlfn.CONCAT("alpha ",BO$2)&amp;"'!"&amp;_xlfn.CONCAT(BO$84,$D132)),INDIRECT("'"&amp;_xlfn.CONCAT("alpha ",BO$2)&amp;"'!"&amp;_xlfn.CONCAT("B",$D132)):INDIRECT("'"&amp;_xlfn.CONCAT("alpha ",BO$2)&amp;"'!"&amp;_xlfn.CONCAT("AA",$D132)))</f>
        <v>2</v>
      </c>
      <c r="BP50" s="136" cm="1">
        <f t="array" aca="1" ref="BP50" ca="1">RANK(INDIRECT("'"&amp;_xlfn.CONCAT("alpha ",BP$2)&amp;"'!"&amp;_xlfn.CONCAT(BP$84,$D132)),INDIRECT("'"&amp;_xlfn.CONCAT("alpha ",BP$2)&amp;"'!"&amp;_xlfn.CONCAT("B",$D132)):INDIRECT("'"&amp;_xlfn.CONCAT("alpha ",BP$2)&amp;"'!"&amp;_xlfn.CONCAT("AA",$D132)))</f>
        <v>21</v>
      </c>
      <c r="BQ50" s="125" cm="1">
        <f t="array" aca="1" ref="BQ50" ca="1">RANK(INDIRECT("'"&amp;_xlfn.CONCAT("alpha ",BQ$2)&amp;"'!"&amp;_xlfn.CONCAT(BQ$84,$D132)),INDIRECT("'"&amp;_xlfn.CONCAT("alpha ",BQ$2)&amp;"'!"&amp;_xlfn.CONCAT("B",$D132)):INDIRECT("'"&amp;_xlfn.CONCAT("alpha ",BQ$2)&amp;"'!"&amp;_xlfn.CONCAT("AA",$D132)))</f>
        <v>16</v>
      </c>
      <c r="BR50" s="125" cm="1">
        <f t="array" aca="1" ref="BR50" ca="1">RANK(INDIRECT("'"&amp;_xlfn.CONCAT("alpha ",BR$2)&amp;"'!"&amp;_xlfn.CONCAT(BR$84,$D132)),INDIRECT("'"&amp;_xlfn.CONCAT("alpha ",BR$2)&amp;"'!"&amp;_xlfn.CONCAT("B",$D132)):INDIRECT("'"&amp;_xlfn.CONCAT("alpha ",BR$2)&amp;"'!"&amp;_xlfn.CONCAT("AA",$D132)))</f>
        <v>2</v>
      </c>
      <c r="BS50" s="143" cm="1">
        <f t="array" aca="1" ref="BS50" ca="1">RANK(INDIRECT("'"&amp;_xlfn.CONCAT("alpha ",BS$2)&amp;"'!"&amp;_xlfn.CONCAT(BS$84,$D132)),INDIRECT("'"&amp;_xlfn.CONCAT("alpha ",BS$2)&amp;"'!"&amp;_xlfn.CONCAT("B",$D132)):INDIRECT("'"&amp;_xlfn.CONCAT("alpha ",BS$2)&amp;"'!"&amp;_xlfn.CONCAT("AA",$D132)))</f>
        <v>2</v>
      </c>
      <c r="BT50" s="136" cm="1">
        <f t="array" aca="1" ref="BT50" ca="1">RANK(INDIRECT("'"&amp;_xlfn.CONCAT("alpha ",BT$2)&amp;"'!"&amp;_xlfn.CONCAT(BT$84,$D132)),INDIRECT("'"&amp;_xlfn.CONCAT("alpha ",BT$2)&amp;"'!"&amp;_xlfn.CONCAT("B",$D132)):INDIRECT("'"&amp;_xlfn.CONCAT("alpha ",BT$2)&amp;"'!"&amp;_xlfn.CONCAT("AA",$D132)))</f>
        <v>8</v>
      </c>
      <c r="BU50" s="125" cm="1">
        <f t="array" aca="1" ref="BU50" ca="1">RANK(INDIRECT("'"&amp;_xlfn.CONCAT("alpha ",BU$2)&amp;"'!"&amp;_xlfn.CONCAT(BU$84,$D132)),INDIRECT("'"&amp;_xlfn.CONCAT("alpha ",BU$2)&amp;"'!"&amp;_xlfn.CONCAT("B",$D132)):INDIRECT("'"&amp;_xlfn.CONCAT("alpha ",BU$2)&amp;"'!"&amp;_xlfn.CONCAT("AA",$D132)))</f>
        <v>22</v>
      </c>
      <c r="BV50" s="125" cm="1">
        <f t="array" aca="1" ref="BV50" ca="1">RANK(INDIRECT("'"&amp;_xlfn.CONCAT("alpha ",BV$2)&amp;"'!"&amp;_xlfn.CONCAT(BV$84,$D132)),INDIRECT("'"&amp;_xlfn.CONCAT("alpha ",BV$2)&amp;"'!"&amp;_xlfn.CONCAT("B",$D132)):INDIRECT("'"&amp;_xlfn.CONCAT("alpha ",BV$2)&amp;"'!"&amp;_xlfn.CONCAT("AA",$D132)))</f>
        <v>2</v>
      </c>
      <c r="BW50" s="143" cm="1">
        <f t="array" aca="1" ref="BW50" ca="1">RANK(INDIRECT("'"&amp;_xlfn.CONCAT("alpha ",BW$2)&amp;"'!"&amp;_xlfn.CONCAT(BW$84,$D132)),INDIRECT("'"&amp;_xlfn.CONCAT("alpha ",BW$2)&amp;"'!"&amp;_xlfn.CONCAT("B",$D132)):INDIRECT("'"&amp;_xlfn.CONCAT("alpha ",BW$2)&amp;"'!"&amp;_xlfn.CONCAT("AA",$D132)))</f>
        <v>2</v>
      </c>
      <c r="BX50" s="136" cm="1">
        <f t="array" aca="1" ref="BX50" ca="1">RANK(INDIRECT("'"&amp;_xlfn.CONCAT("alpha ",BX$2)&amp;"'!"&amp;_xlfn.CONCAT(BX$84,$D132)),INDIRECT("'"&amp;_xlfn.CONCAT("alpha ",BX$2)&amp;"'!"&amp;_xlfn.CONCAT("B",$D132)):INDIRECT("'"&amp;_xlfn.CONCAT("alpha ",BX$2)&amp;"'!"&amp;_xlfn.CONCAT("AA",$D132)))</f>
        <v>17</v>
      </c>
      <c r="BY50" s="125" cm="1">
        <f t="array" aca="1" ref="BY50" ca="1">RANK(INDIRECT("'"&amp;_xlfn.CONCAT("alpha ",BY$2)&amp;"'!"&amp;_xlfn.CONCAT(BY$84,$D132)),INDIRECT("'"&amp;_xlfn.CONCAT("alpha ",BY$2)&amp;"'!"&amp;_xlfn.CONCAT("B",$D132)):INDIRECT("'"&amp;_xlfn.CONCAT("alpha ",BY$2)&amp;"'!"&amp;_xlfn.CONCAT("AA",$D132)))</f>
        <v>7</v>
      </c>
      <c r="BZ50" s="125" cm="1">
        <f t="array" aca="1" ref="BZ50" ca="1">RANK(INDIRECT("'"&amp;_xlfn.CONCAT("alpha ",BZ$2)&amp;"'!"&amp;_xlfn.CONCAT(BZ$84,$D132)),INDIRECT("'"&amp;_xlfn.CONCAT("alpha ",BZ$2)&amp;"'!"&amp;_xlfn.CONCAT("B",$D132)):INDIRECT("'"&amp;_xlfn.CONCAT("alpha ",BZ$2)&amp;"'!"&amp;_xlfn.CONCAT("AA",$D132)))</f>
        <v>2</v>
      </c>
      <c r="CA50" s="143" cm="1">
        <f t="array" aca="1" ref="CA50" ca="1">RANK(INDIRECT("'"&amp;_xlfn.CONCAT("alpha ",CA$2)&amp;"'!"&amp;_xlfn.CONCAT(CA$84,$D132)),INDIRECT("'"&amp;_xlfn.CONCAT("alpha ",CA$2)&amp;"'!"&amp;_xlfn.CONCAT("B",$D132)):INDIRECT("'"&amp;_xlfn.CONCAT("alpha ",CA$2)&amp;"'!"&amp;_xlfn.CONCAT("AA",$D132)))</f>
        <v>2</v>
      </c>
      <c r="CB50" s="136" cm="1">
        <f t="array" aca="1" ref="CB50" ca="1">RANK(INDIRECT("'"&amp;_xlfn.CONCAT("alpha ",CB$2)&amp;"'!"&amp;_xlfn.CONCAT(CB$84,$D132)),INDIRECT("'"&amp;_xlfn.CONCAT("alpha ",CB$2)&amp;"'!"&amp;_xlfn.CONCAT("B",$D132)):INDIRECT("'"&amp;_xlfn.CONCAT("alpha ",CB$2)&amp;"'!"&amp;_xlfn.CONCAT("AA",$D132)))</f>
        <v>20</v>
      </c>
      <c r="CC50" s="125" cm="1">
        <f t="array" aca="1" ref="CC50" ca="1">RANK(INDIRECT("'"&amp;_xlfn.CONCAT("alpha ",CC$2)&amp;"'!"&amp;_xlfn.CONCAT(CC$84,$D132)),INDIRECT("'"&amp;_xlfn.CONCAT("alpha ",CC$2)&amp;"'!"&amp;_xlfn.CONCAT("B",$D132)):INDIRECT("'"&amp;_xlfn.CONCAT("alpha ",CC$2)&amp;"'!"&amp;_xlfn.CONCAT("AA",$D132)))</f>
        <v>10</v>
      </c>
      <c r="CD50" s="125" cm="1">
        <f t="array" aca="1" ref="CD50" ca="1">RANK(INDIRECT("'"&amp;_xlfn.CONCAT("alpha ",CD$2)&amp;"'!"&amp;_xlfn.CONCAT(CD$84,$D132)),INDIRECT("'"&amp;_xlfn.CONCAT("alpha ",CD$2)&amp;"'!"&amp;_xlfn.CONCAT("B",$D132)):INDIRECT("'"&amp;_xlfn.CONCAT("alpha ",CD$2)&amp;"'!"&amp;_xlfn.CONCAT("AA",$D132)))</f>
        <v>2</v>
      </c>
      <c r="CE50" s="143" cm="1">
        <f t="array" aca="1" ref="CE50" ca="1">RANK(INDIRECT("'"&amp;_xlfn.CONCAT("alpha ",CE$2)&amp;"'!"&amp;_xlfn.CONCAT(CE$84,$D132)),INDIRECT("'"&amp;_xlfn.CONCAT("alpha ",CE$2)&amp;"'!"&amp;_xlfn.CONCAT("B",$D132)):INDIRECT("'"&amp;_xlfn.CONCAT("alpha ",CE$2)&amp;"'!"&amp;_xlfn.CONCAT("AA",$D132)))</f>
        <v>2</v>
      </c>
      <c r="CF50" s="136" cm="1">
        <f t="array" aca="1" ref="CF50" ca="1">RANK(INDIRECT("'"&amp;_xlfn.CONCAT("alpha ",CF$2)&amp;"'!"&amp;_xlfn.CONCAT(CF$84,$D132)),INDIRECT("'"&amp;_xlfn.CONCAT("alpha ",CF$2)&amp;"'!"&amp;_xlfn.CONCAT("B",$D132)):INDIRECT("'"&amp;_xlfn.CONCAT("alpha ",CF$2)&amp;"'!"&amp;_xlfn.CONCAT("AA",$D132)))</f>
        <v>3</v>
      </c>
      <c r="CG50" s="125" cm="1">
        <f t="array" aca="1" ref="CG50" ca="1">RANK(INDIRECT("'"&amp;_xlfn.CONCAT("alpha ",CG$2)&amp;"'!"&amp;_xlfn.CONCAT(CG$84,$D132)),INDIRECT("'"&amp;_xlfn.CONCAT("alpha ",CG$2)&amp;"'!"&amp;_xlfn.CONCAT("B",$D132)):INDIRECT("'"&amp;_xlfn.CONCAT("alpha ",CG$2)&amp;"'!"&amp;_xlfn.CONCAT("AA",$D132)))</f>
        <v>1</v>
      </c>
      <c r="CH50" s="125" cm="1">
        <f t="array" aca="1" ref="CH50" ca="1">RANK(INDIRECT("'"&amp;_xlfn.CONCAT("alpha ",CH$2)&amp;"'!"&amp;_xlfn.CONCAT(CH$84,$D132)),INDIRECT("'"&amp;_xlfn.CONCAT("alpha ",CH$2)&amp;"'!"&amp;_xlfn.CONCAT("B",$D132)):INDIRECT("'"&amp;_xlfn.CONCAT("alpha ",CH$2)&amp;"'!"&amp;_xlfn.CONCAT("AA",$D132)))</f>
        <v>2</v>
      </c>
      <c r="CI50" s="143" cm="1">
        <f t="array" aca="1" ref="CI50" ca="1">RANK(INDIRECT("'"&amp;_xlfn.CONCAT("alpha ",CI$2)&amp;"'!"&amp;_xlfn.CONCAT(CI$84,$D132)),INDIRECT("'"&amp;_xlfn.CONCAT("alpha ",CI$2)&amp;"'!"&amp;_xlfn.CONCAT("B",$D132)):INDIRECT("'"&amp;_xlfn.CONCAT("alpha ",CI$2)&amp;"'!"&amp;_xlfn.CONCAT("AA",$D132)))</f>
        <v>2</v>
      </c>
      <c r="CJ50" s="136" cm="1">
        <f t="array" aca="1" ref="CJ50" ca="1">RANK(INDIRECT("'"&amp;_xlfn.CONCAT("alpha ",CJ$2)&amp;"'!"&amp;_xlfn.CONCAT(CJ$84,$D132)),INDIRECT("'"&amp;_xlfn.CONCAT("alpha ",CJ$2)&amp;"'!"&amp;_xlfn.CONCAT("B",$D132)):INDIRECT("'"&amp;_xlfn.CONCAT("alpha ",CJ$2)&amp;"'!"&amp;_xlfn.CONCAT("AA",$D132)))</f>
        <v>24</v>
      </c>
      <c r="CK50" s="125" cm="1">
        <f t="array" aca="1" ref="CK50" ca="1">RANK(INDIRECT("'"&amp;_xlfn.CONCAT("alpha ",CK$2)&amp;"'!"&amp;_xlfn.CONCAT(CK$84,$D132)),INDIRECT("'"&amp;_xlfn.CONCAT("alpha ",CK$2)&amp;"'!"&amp;_xlfn.CONCAT("B",$D132)):INDIRECT("'"&amp;_xlfn.CONCAT("alpha ",CK$2)&amp;"'!"&amp;_xlfn.CONCAT("AA",$D132)))</f>
        <v>25</v>
      </c>
      <c r="CL50" s="125" cm="1">
        <f t="array" aca="1" ref="CL50" ca="1">RANK(INDIRECT("'"&amp;_xlfn.CONCAT("alpha ",CL$2)&amp;"'!"&amp;_xlfn.CONCAT(CL$84,$D132)),INDIRECT("'"&amp;_xlfn.CONCAT("alpha ",CL$2)&amp;"'!"&amp;_xlfn.CONCAT("B",$D132)):INDIRECT("'"&amp;_xlfn.CONCAT("alpha ",CL$2)&amp;"'!"&amp;_xlfn.CONCAT("AA",$D132)))</f>
        <v>2</v>
      </c>
      <c r="CM50" s="143" cm="1">
        <f t="array" aca="1" ref="CM50" ca="1">RANK(INDIRECT("'"&amp;_xlfn.CONCAT("alpha ",CM$2)&amp;"'!"&amp;_xlfn.CONCAT(CM$84,$D132)),INDIRECT("'"&amp;_xlfn.CONCAT("alpha ",CM$2)&amp;"'!"&amp;_xlfn.CONCAT("B",$D132)):INDIRECT("'"&amp;_xlfn.CONCAT("alpha ",CM$2)&amp;"'!"&amp;_xlfn.CONCAT("AA",$D132)))</f>
        <v>2</v>
      </c>
      <c r="CN50" s="136" cm="1">
        <f t="array" aca="1" ref="CN50" ca="1">RANK(INDIRECT("'"&amp;_xlfn.CONCAT("alpha ",CN$2)&amp;"'!"&amp;_xlfn.CONCAT(CN$84,$D132)),INDIRECT("'"&amp;_xlfn.CONCAT("alpha ",CN$2)&amp;"'!"&amp;_xlfn.CONCAT("B",$D132)):INDIRECT("'"&amp;_xlfn.CONCAT("alpha ",CN$2)&amp;"'!"&amp;_xlfn.CONCAT("AA",$D132)))</f>
        <v>22</v>
      </c>
      <c r="CO50" s="125" cm="1">
        <f t="array" aca="1" ref="CO50" ca="1">RANK(INDIRECT("'"&amp;_xlfn.CONCAT("alpha ",CO$2)&amp;"'!"&amp;_xlfn.CONCAT(CO$84,$D132)),INDIRECT("'"&amp;_xlfn.CONCAT("alpha ",CO$2)&amp;"'!"&amp;_xlfn.CONCAT("B",$D132)):INDIRECT("'"&amp;_xlfn.CONCAT("alpha ",CO$2)&amp;"'!"&amp;_xlfn.CONCAT("AA",$D132)))</f>
        <v>18</v>
      </c>
      <c r="CP50" s="125" cm="1">
        <f t="array" aca="1" ref="CP50" ca="1">RANK(INDIRECT("'"&amp;_xlfn.CONCAT("alpha ",CP$2)&amp;"'!"&amp;_xlfn.CONCAT(CP$84,$D132)),INDIRECT("'"&amp;_xlfn.CONCAT("alpha ",CP$2)&amp;"'!"&amp;_xlfn.CONCAT("B",$D132)):INDIRECT("'"&amp;_xlfn.CONCAT("alpha ",CP$2)&amp;"'!"&amp;_xlfn.CONCAT("AA",$D132)))</f>
        <v>2</v>
      </c>
      <c r="CQ50" s="134" cm="1">
        <f t="array" aca="1" ref="CQ50" ca="1">RANK(INDIRECT("'"&amp;_xlfn.CONCAT("alpha ",CQ$2)&amp;"'!"&amp;_xlfn.CONCAT(CQ$84,$D132)),INDIRECT("'"&amp;_xlfn.CONCAT("alpha ",CQ$2)&amp;"'!"&amp;_xlfn.CONCAT("B",$D132)):INDIRECT("'"&amp;_xlfn.CONCAT("alpha ",CQ$2)&amp;"'!"&amp;_xlfn.CONCAT("AA",$D132)))</f>
        <v>2</v>
      </c>
      <c r="CR50" s="142" cm="1">
        <f t="array" aca="1" ref="CR50" ca="1">RANK(INDIRECT("'"&amp;_xlfn.CONCAT("alpha ",CR$2)&amp;"'!"&amp;_xlfn.CONCAT(CR$84,$D132)),INDIRECT("'"&amp;_xlfn.CONCAT("alpha ",CR$2)&amp;"'!"&amp;_xlfn.CONCAT("B",$D132)):INDIRECT("'"&amp;_xlfn.CONCAT("alpha ",CR$2)&amp;"'!"&amp;_xlfn.CONCAT("AA",$D132)))</f>
        <v>7</v>
      </c>
      <c r="CS50" s="125" cm="1">
        <f t="array" aca="1" ref="CS50" ca="1">RANK(INDIRECT("'"&amp;_xlfn.CONCAT("alpha ",CS$2)&amp;"'!"&amp;_xlfn.CONCAT(CS$84,$D132)),INDIRECT("'"&amp;_xlfn.CONCAT("alpha ",CS$2)&amp;"'!"&amp;_xlfn.CONCAT("B",$D132)):INDIRECT("'"&amp;_xlfn.CONCAT("alpha ",CS$2)&amp;"'!"&amp;_xlfn.CONCAT("AA",$D132)))</f>
        <v>26</v>
      </c>
      <c r="CT50" s="125" cm="1">
        <f t="array" aca="1" ref="CT50" ca="1">RANK(INDIRECT("'"&amp;_xlfn.CONCAT("alpha ",CT$2)&amp;"'!"&amp;_xlfn.CONCAT(CT$84,$D132)),INDIRECT("'"&amp;_xlfn.CONCAT("alpha ",CT$2)&amp;"'!"&amp;_xlfn.CONCAT("B",$D132)):INDIRECT("'"&amp;_xlfn.CONCAT("alpha ",CT$2)&amp;"'!"&amp;_xlfn.CONCAT("AA",$D132)))</f>
        <v>1</v>
      </c>
      <c r="CU50" s="143" cm="1">
        <f t="array" aca="1" ref="CU50" ca="1">RANK(INDIRECT("'"&amp;_xlfn.CONCAT("alpha ",CU$2)&amp;"'!"&amp;_xlfn.CONCAT(CU$84,$D132)),INDIRECT("'"&amp;_xlfn.CONCAT("alpha ",CU$2)&amp;"'!"&amp;_xlfn.CONCAT("B",$D132)):INDIRECT("'"&amp;_xlfn.CONCAT("alpha ",CU$2)&amp;"'!"&amp;_xlfn.CONCAT("AA",$D132)))</f>
        <v>1</v>
      </c>
      <c r="CV50" s="136" cm="1">
        <f t="array" aca="1" ref="CV50" ca="1">RANK(INDIRECT("'"&amp;_xlfn.CONCAT("alpha ",CV$2)&amp;"'!"&amp;_xlfn.CONCAT(CV$84,$D132)),INDIRECT("'"&amp;_xlfn.CONCAT("alpha ",CV$2)&amp;"'!"&amp;_xlfn.CONCAT("B",$D132)):INDIRECT("'"&amp;_xlfn.CONCAT("alpha ",CV$2)&amp;"'!"&amp;_xlfn.CONCAT("AA",$D132)))</f>
        <v>26</v>
      </c>
      <c r="CW50" s="125" cm="1">
        <f t="array" aca="1" ref="CW50" ca="1">RANK(INDIRECT("'"&amp;_xlfn.CONCAT("alpha ",CW$2)&amp;"'!"&amp;_xlfn.CONCAT(CW$84,$D132)),INDIRECT("'"&amp;_xlfn.CONCAT("alpha ",CW$2)&amp;"'!"&amp;_xlfn.CONCAT("B",$D132)):INDIRECT("'"&amp;_xlfn.CONCAT("alpha ",CW$2)&amp;"'!"&amp;_xlfn.CONCAT("AA",$D132)))</f>
        <v>12</v>
      </c>
      <c r="CX50" s="125" cm="1">
        <f t="array" aca="1" ref="CX50" ca="1">RANK(INDIRECT("'"&amp;_xlfn.CONCAT("alpha ",CX$2)&amp;"'!"&amp;_xlfn.CONCAT(CX$84,$D132)),INDIRECT("'"&amp;_xlfn.CONCAT("alpha ",CX$2)&amp;"'!"&amp;_xlfn.CONCAT("B",$D132)):INDIRECT("'"&amp;_xlfn.CONCAT("alpha ",CX$2)&amp;"'!"&amp;_xlfn.CONCAT("AA",$D132)))</f>
        <v>2</v>
      </c>
      <c r="CY50" s="143" cm="1">
        <f t="array" aca="1" ref="CY50" ca="1">RANK(INDIRECT("'"&amp;_xlfn.CONCAT("alpha ",CY$2)&amp;"'!"&amp;_xlfn.CONCAT(CY$84,$D132)),INDIRECT("'"&amp;_xlfn.CONCAT("alpha ",CY$2)&amp;"'!"&amp;_xlfn.CONCAT("B",$D132)):INDIRECT("'"&amp;_xlfn.CONCAT("alpha ",CY$2)&amp;"'!"&amp;_xlfn.CONCAT("AA",$D132)))</f>
        <v>2</v>
      </c>
      <c r="CZ50" s="136" cm="1">
        <f t="array" aca="1" ref="CZ50" ca="1">RANK(INDIRECT("'"&amp;_xlfn.CONCAT("alpha ",CZ$2)&amp;"'!"&amp;_xlfn.CONCAT(CZ$84,$D132)),INDIRECT("'"&amp;_xlfn.CONCAT("alpha ",CZ$2)&amp;"'!"&amp;_xlfn.CONCAT("B",$D132)):INDIRECT("'"&amp;_xlfn.CONCAT("alpha ",CZ$2)&amp;"'!"&amp;_xlfn.CONCAT("AA",$D132)))</f>
        <v>25</v>
      </c>
      <c r="DA50" s="148" cm="1">
        <f t="array" aca="1" ref="DA50" ca="1">RANK(INDIRECT("'"&amp;_xlfn.CONCAT("alpha ",DA$2)&amp;"'!"&amp;_xlfn.CONCAT(DA$84,$D132)),INDIRECT("'"&amp;_xlfn.CONCAT("alpha ",DA$2)&amp;"'!"&amp;_xlfn.CONCAT("B",$D132)):INDIRECT("'"&amp;_xlfn.CONCAT("alpha ",DA$2)&amp;"'!"&amp;_xlfn.CONCAT("AA",$D132)))</f>
        <v>11</v>
      </c>
      <c r="DB50" s="148" cm="1">
        <f t="array" aca="1" ref="DB50" ca="1">RANK(INDIRECT("'"&amp;_xlfn.CONCAT("alpha ",DB$2)&amp;"'!"&amp;_xlfn.CONCAT(DB$84,$D132)),INDIRECT("'"&amp;_xlfn.CONCAT("alpha ",DB$2)&amp;"'!"&amp;_xlfn.CONCAT("B",$D132)):INDIRECT("'"&amp;_xlfn.CONCAT("alpha ",DB$2)&amp;"'!"&amp;_xlfn.CONCAT("AA",$D132)))</f>
        <v>2</v>
      </c>
      <c r="DC50" s="149" cm="1">
        <f t="array" aca="1" ref="DC50" ca="1">RANK(INDIRECT("'"&amp;_xlfn.CONCAT("alpha ",DC$2)&amp;"'!"&amp;_xlfn.CONCAT(DC$84,$D132)),INDIRECT("'"&amp;_xlfn.CONCAT("alpha ",DC$2)&amp;"'!"&amp;_xlfn.CONCAT("B",$D132)):INDIRECT("'"&amp;_xlfn.CONCAT("alpha ",DC$2)&amp;"'!"&amp;_xlfn.CONCAT("AA",$D132)))</f>
        <v>2</v>
      </c>
    </row>
    <row r="51" spans="1:107" ht="90" customHeight="1" x14ac:dyDescent="0.25">
      <c r="A51" s="22" t="str">
        <f>formatting!C50</f>
        <v>Tube</v>
      </c>
      <c r="B51" s="23" t="str">
        <f>formatting!D50</f>
        <v>T30</v>
      </c>
      <c r="C51" s="134"/>
      <c r="D51" s="142" cm="1">
        <f t="array" aca="1" ref="D51" ca="1">RANK(INDIRECT("'"&amp;_xlfn.CONCAT("alpha ",D$2)&amp;"'!"&amp;_xlfn.CONCAT(D$84,$D133)),INDIRECT("'"&amp;_xlfn.CONCAT("alpha ",D$2)&amp;"'!"&amp;_xlfn.CONCAT("B",$D133)):INDIRECT("'"&amp;_xlfn.CONCAT("alpha ",D$2)&amp;"'!"&amp;_xlfn.CONCAT("AA",$D133)))</f>
        <v>9</v>
      </c>
      <c r="E51" s="136" cm="1">
        <f t="array" aca="1" ref="E51" ca="1">RANK(INDIRECT("'"&amp;_xlfn.CONCAT("alpha ",E$2)&amp;"'!"&amp;_xlfn.CONCAT(E$84,$D133)),INDIRECT("'"&amp;_xlfn.CONCAT("alpha ",E$2)&amp;"'!"&amp;_xlfn.CONCAT("B",$D133)):INDIRECT("'"&amp;_xlfn.CONCAT("alpha ",E$2)&amp;"'!"&amp;_xlfn.CONCAT("AA",$D133)))</f>
        <v>15</v>
      </c>
      <c r="F51" s="136" cm="1">
        <f t="array" aca="1" ref="F51" ca="1">RANK(INDIRECT("'"&amp;_xlfn.CONCAT("alpha ",F$2)&amp;"'!"&amp;_xlfn.CONCAT(F$84,$D133)),INDIRECT("'"&amp;_xlfn.CONCAT("alpha ",F$2)&amp;"'!"&amp;_xlfn.CONCAT("B",$D133)):INDIRECT("'"&amp;_xlfn.CONCAT("alpha ",F$2)&amp;"'!"&amp;_xlfn.CONCAT("AA",$D133)))</f>
        <v>1</v>
      </c>
      <c r="G51" s="154" cm="1">
        <f t="array" aca="1" ref="G51" ca="1">RANK(INDIRECT("'"&amp;_xlfn.CONCAT("alpha ",G$2)&amp;"'!"&amp;_xlfn.CONCAT(G$84,$D133)),INDIRECT("'"&amp;_xlfn.CONCAT("alpha ",G$2)&amp;"'!"&amp;_xlfn.CONCAT("B",$D133)):INDIRECT("'"&amp;_xlfn.CONCAT("alpha ",G$2)&amp;"'!"&amp;_xlfn.CONCAT("AA",$D133)))</f>
        <v>1</v>
      </c>
      <c r="H51" s="142" cm="1">
        <f t="array" aca="1" ref="H51" ca="1">RANK(INDIRECT("'"&amp;_xlfn.CONCAT("alpha ",H$2)&amp;"'!"&amp;_xlfn.CONCAT(H$84,$D133)),INDIRECT("'"&amp;_xlfn.CONCAT("alpha ",H$2)&amp;"'!"&amp;_xlfn.CONCAT("B",$D133)):INDIRECT("'"&amp;_xlfn.CONCAT("alpha ",H$2)&amp;"'!"&amp;_xlfn.CONCAT("AA",$D133)))</f>
        <v>1</v>
      </c>
      <c r="I51" s="125" cm="1">
        <f t="array" aca="1" ref="I51" ca="1">RANK(INDIRECT("'"&amp;_xlfn.CONCAT("alpha ",I$2)&amp;"'!"&amp;_xlfn.CONCAT(I$84,$D133)),INDIRECT("'"&amp;_xlfn.CONCAT("alpha ",I$2)&amp;"'!"&amp;_xlfn.CONCAT("B",$D133)):INDIRECT("'"&amp;_xlfn.CONCAT("alpha ",I$2)&amp;"'!"&amp;_xlfn.CONCAT("AA",$D133)))</f>
        <v>11</v>
      </c>
      <c r="J51" s="125" cm="1">
        <f t="array" aca="1" ref="J51" ca="1">RANK(INDIRECT("'"&amp;_xlfn.CONCAT("alpha ",J$2)&amp;"'!"&amp;_xlfn.CONCAT(J$84,$D133)),INDIRECT("'"&amp;_xlfn.CONCAT("alpha ",J$2)&amp;"'!"&amp;_xlfn.CONCAT("B",$D133)):INDIRECT("'"&amp;_xlfn.CONCAT("alpha ",J$2)&amp;"'!"&amp;_xlfn.CONCAT("AA",$D133)))</f>
        <v>1</v>
      </c>
      <c r="K51" s="143" cm="1">
        <f t="array" aca="1" ref="K51" ca="1">RANK(INDIRECT("'"&amp;_xlfn.CONCAT("alpha ",K$2)&amp;"'!"&amp;_xlfn.CONCAT(K$84,$D133)),INDIRECT("'"&amp;_xlfn.CONCAT("alpha ",K$2)&amp;"'!"&amp;_xlfn.CONCAT("B",$D133)):INDIRECT("'"&amp;_xlfn.CONCAT("alpha ",K$2)&amp;"'!"&amp;_xlfn.CONCAT("AA",$D133)))</f>
        <v>1</v>
      </c>
      <c r="L51" s="136" cm="1">
        <f t="array" aca="1" ref="L51" ca="1">RANK(INDIRECT("'"&amp;_xlfn.CONCAT("alpha ",L$2)&amp;"'!"&amp;_xlfn.CONCAT(L$84,$D133)),INDIRECT("'"&amp;_xlfn.CONCAT("alpha ",L$2)&amp;"'!"&amp;_xlfn.CONCAT("B",$D133)):INDIRECT("'"&amp;_xlfn.CONCAT("alpha ",L$2)&amp;"'!"&amp;_xlfn.CONCAT("AA",$D133)))</f>
        <v>17</v>
      </c>
      <c r="M51" s="125" cm="1">
        <f t="array" aca="1" ref="M51" ca="1">RANK(INDIRECT("'"&amp;_xlfn.CONCAT("alpha ",M$2)&amp;"'!"&amp;_xlfn.CONCAT(M$84,$D133)),INDIRECT("'"&amp;_xlfn.CONCAT("alpha ",M$2)&amp;"'!"&amp;_xlfn.CONCAT("B",$D133)):INDIRECT("'"&amp;_xlfn.CONCAT("alpha ",M$2)&amp;"'!"&amp;_xlfn.CONCAT("AA",$D133)))</f>
        <v>19</v>
      </c>
      <c r="N51" s="125" cm="1">
        <f t="array" aca="1" ref="N51" ca="1">RANK(INDIRECT("'"&amp;_xlfn.CONCAT("alpha ",N$2)&amp;"'!"&amp;_xlfn.CONCAT(N$84,$D133)),INDIRECT("'"&amp;_xlfn.CONCAT("alpha ",N$2)&amp;"'!"&amp;_xlfn.CONCAT("B",$D133)):INDIRECT("'"&amp;_xlfn.CONCAT("alpha ",N$2)&amp;"'!"&amp;_xlfn.CONCAT("AA",$D133)))</f>
        <v>1</v>
      </c>
      <c r="O51" s="143" cm="1">
        <f t="array" aca="1" ref="O51" ca="1">RANK(INDIRECT("'"&amp;_xlfn.CONCAT("alpha ",O$2)&amp;"'!"&amp;_xlfn.CONCAT(O$84,$D133)),INDIRECT("'"&amp;_xlfn.CONCAT("alpha ",O$2)&amp;"'!"&amp;_xlfn.CONCAT("B",$D133)):INDIRECT("'"&amp;_xlfn.CONCAT("alpha ",O$2)&amp;"'!"&amp;_xlfn.CONCAT("AA",$D133)))</f>
        <v>1</v>
      </c>
      <c r="P51" s="136" cm="1">
        <f t="array" aca="1" ref="P51" ca="1">RANK(INDIRECT("'"&amp;_xlfn.CONCAT("alpha ",P$2)&amp;"'!"&amp;_xlfn.CONCAT(P$84,$D133)),INDIRECT("'"&amp;_xlfn.CONCAT("alpha ",P$2)&amp;"'!"&amp;_xlfn.CONCAT("B",$D133)):INDIRECT("'"&amp;_xlfn.CONCAT("alpha ",P$2)&amp;"'!"&amp;_xlfn.CONCAT("AA",$D133)))</f>
        <v>9</v>
      </c>
      <c r="Q51" s="125" cm="1">
        <f t="array" aca="1" ref="Q51" ca="1">RANK(INDIRECT("'"&amp;_xlfn.CONCAT("alpha ",Q$2)&amp;"'!"&amp;_xlfn.CONCAT(Q$84,$D133)),INDIRECT("'"&amp;_xlfn.CONCAT("alpha ",Q$2)&amp;"'!"&amp;_xlfn.CONCAT("B",$D133)):INDIRECT("'"&amp;_xlfn.CONCAT("alpha ",Q$2)&amp;"'!"&amp;_xlfn.CONCAT("AA",$D133)))</f>
        <v>15</v>
      </c>
      <c r="R51" s="125" cm="1">
        <f t="array" aca="1" ref="R51" ca="1">RANK(INDIRECT("'"&amp;_xlfn.CONCAT("alpha ",R$2)&amp;"'!"&amp;_xlfn.CONCAT(R$84,$D133)),INDIRECT("'"&amp;_xlfn.CONCAT("alpha ",R$2)&amp;"'!"&amp;_xlfn.CONCAT("B",$D133)):INDIRECT("'"&amp;_xlfn.CONCAT("alpha ",R$2)&amp;"'!"&amp;_xlfn.CONCAT("AA",$D133)))</f>
        <v>1</v>
      </c>
      <c r="S51" s="143" cm="1">
        <f t="array" aca="1" ref="S51" ca="1">RANK(INDIRECT("'"&amp;_xlfn.CONCAT("alpha ",S$2)&amp;"'!"&amp;_xlfn.CONCAT(S$84,$D133)),INDIRECT("'"&amp;_xlfn.CONCAT("alpha ",S$2)&amp;"'!"&amp;_xlfn.CONCAT("B",$D133)):INDIRECT("'"&amp;_xlfn.CONCAT("alpha ",S$2)&amp;"'!"&amp;_xlfn.CONCAT("AA",$D133)))</f>
        <v>1</v>
      </c>
      <c r="T51" s="136" cm="1">
        <f t="array" aca="1" ref="T51" ca="1">RANK(INDIRECT("'"&amp;_xlfn.CONCAT("alpha ",T$2)&amp;"'!"&amp;_xlfn.CONCAT(T$84,$D133)),INDIRECT("'"&amp;_xlfn.CONCAT("alpha ",T$2)&amp;"'!"&amp;_xlfn.CONCAT("B",$D133)):INDIRECT("'"&amp;_xlfn.CONCAT("alpha ",T$2)&amp;"'!"&amp;_xlfn.CONCAT("AA",$D133)))</f>
        <v>1</v>
      </c>
      <c r="U51" s="125" cm="1">
        <f t="array" aca="1" ref="U51" ca="1">RANK(INDIRECT("'"&amp;_xlfn.CONCAT("alpha ",U$2)&amp;"'!"&amp;_xlfn.CONCAT(U$84,$D133)),INDIRECT("'"&amp;_xlfn.CONCAT("alpha ",U$2)&amp;"'!"&amp;_xlfn.CONCAT("B",$D133)):INDIRECT("'"&amp;_xlfn.CONCAT("alpha ",U$2)&amp;"'!"&amp;_xlfn.CONCAT("AA",$D133)))</f>
        <v>11</v>
      </c>
      <c r="V51" s="125" cm="1">
        <f t="array" aca="1" ref="V51" ca="1">RANK(INDIRECT("'"&amp;_xlfn.CONCAT("alpha ",V$2)&amp;"'!"&amp;_xlfn.CONCAT(V$84,$D133)),INDIRECT("'"&amp;_xlfn.CONCAT("alpha ",V$2)&amp;"'!"&amp;_xlfn.CONCAT("B",$D133)):INDIRECT("'"&amp;_xlfn.CONCAT("alpha ",V$2)&amp;"'!"&amp;_xlfn.CONCAT("AA",$D133)))</f>
        <v>1</v>
      </c>
      <c r="W51" s="143" cm="1">
        <f t="array" aca="1" ref="W51" ca="1">RANK(INDIRECT("'"&amp;_xlfn.CONCAT("alpha ",W$2)&amp;"'!"&amp;_xlfn.CONCAT(W$84,$D133)),INDIRECT("'"&amp;_xlfn.CONCAT("alpha ",W$2)&amp;"'!"&amp;_xlfn.CONCAT("B",$D133)):INDIRECT("'"&amp;_xlfn.CONCAT("alpha ",W$2)&amp;"'!"&amp;_xlfn.CONCAT("AA",$D133)))</f>
        <v>1</v>
      </c>
      <c r="X51" s="136" cm="1">
        <f t="array" aca="1" ref="X51" ca="1">RANK(INDIRECT("'"&amp;_xlfn.CONCAT("alpha ",X$2)&amp;"'!"&amp;_xlfn.CONCAT(X$84,$D133)),INDIRECT("'"&amp;_xlfn.CONCAT("alpha ",X$2)&amp;"'!"&amp;_xlfn.CONCAT("B",$D133)):INDIRECT("'"&amp;_xlfn.CONCAT("alpha ",X$2)&amp;"'!"&amp;_xlfn.CONCAT("AA",$D133)))</f>
        <v>17</v>
      </c>
      <c r="Y51" s="125" cm="1">
        <f t="array" aca="1" ref="Y51" ca="1">RANK(INDIRECT("'"&amp;_xlfn.CONCAT("alpha ",Y$2)&amp;"'!"&amp;_xlfn.CONCAT(Y$84,$D133)),INDIRECT("'"&amp;_xlfn.CONCAT("alpha ",Y$2)&amp;"'!"&amp;_xlfn.CONCAT("B",$D133)):INDIRECT("'"&amp;_xlfn.CONCAT("alpha ",Y$2)&amp;"'!"&amp;_xlfn.CONCAT("AA",$D133)))</f>
        <v>19</v>
      </c>
      <c r="Z51" s="125" cm="1">
        <f t="array" aca="1" ref="Z51" ca="1">RANK(INDIRECT("'"&amp;_xlfn.CONCAT("alpha ",Z$2)&amp;"'!"&amp;_xlfn.CONCAT(Z$84,$D133)),INDIRECT("'"&amp;_xlfn.CONCAT("alpha ",Z$2)&amp;"'!"&amp;_xlfn.CONCAT("B",$D133)):INDIRECT("'"&amp;_xlfn.CONCAT("alpha ",Z$2)&amp;"'!"&amp;_xlfn.CONCAT("AA",$D133)))</f>
        <v>1</v>
      </c>
      <c r="AA51" s="143" cm="1">
        <f t="array" aca="1" ref="AA51" ca="1">RANK(INDIRECT("'"&amp;_xlfn.CONCAT("alpha ",AA$2)&amp;"'!"&amp;_xlfn.CONCAT(AA$84,$D133)),INDIRECT("'"&amp;_xlfn.CONCAT("alpha ",AA$2)&amp;"'!"&amp;_xlfn.CONCAT("B",$D133)):INDIRECT("'"&amp;_xlfn.CONCAT("alpha ",AA$2)&amp;"'!"&amp;_xlfn.CONCAT("AA",$D133)))</f>
        <v>1</v>
      </c>
      <c r="AB51" s="136" cm="1">
        <f t="array" aca="1" ref="AB51" ca="1">RANK(INDIRECT("'"&amp;_xlfn.CONCAT("alpha ",AB$2)&amp;"'!"&amp;_xlfn.CONCAT(AB$84,$D133)),INDIRECT("'"&amp;_xlfn.CONCAT("alpha ",AB$2)&amp;"'!"&amp;_xlfn.CONCAT("B",$D133)):INDIRECT("'"&amp;_xlfn.CONCAT("alpha ",AB$2)&amp;"'!"&amp;_xlfn.CONCAT("AA",$D133)))</f>
        <v>13</v>
      </c>
      <c r="AC51" s="125" cm="1">
        <f t="array" aca="1" ref="AC51" ca="1">RANK(INDIRECT("'"&amp;_xlfn.CONCAT("alpha ",AC$2)&amp;"'!"&amp;_xlfn.CONCAT(AC$84,$D133)),INDIRECT("'"&amp;_xlfn.CONCAT("alpha ",AC$2)&amp;"'!"&amp;_xlfn.CONCAT("B",$D133)):INDIRECT("'"&amp;_xlfn.CONCAT("alpha ",AC$2)&amp;"'!"&amp;_xlfn.CONCAT("AA",$D133)))</f>
        <v>7</v>
      </c>
      <c r="AD51" s="125" cm="1">
        <f t="array" aca="1" ref="AD51" ca="1">RANK(INDIRECT("'"&amp;_xlfn.CONCAT("alpha ",AD$2)&amp;"'!"&amp;_xlfn.CONCAT(AD$84,$D133)),INDIRECT("'"&amp;_xlfn.CONCAT("alpha ",AD$2)&amp;"'!"&amp;_xlfn.CONCAT("B",$D133)):INDIRECT("'"&amp;_xlfn.CONCAT("alpha ",AD$2)&amp;"'!"&amp;_xlfn.CONCAT("AA",$D133)))</f>
        <v>1</v>
      </c>
      <c r="AE51" s="143" cm="1">
        <f t="array" aca="1" ref="AE51" ca="1">RANK(INDIRECT("'"&amp;_xlfn.CONCAT("alpha ",AE$2)&amp;"'!"&amp;_xlfn.CONCAT(AE$84,$D133)),INDIRECT("'"&amp;_xlfn.CONCAT("alpha ",AE$2)&amp;"'!"&amp;_xlfn.CONCAT("B",$D133)):INDIRECT("'"&amp;_xlfn.CONCAT("alpha ",AE$2)&amp;"'!"&amp;_xlfn.CONCAT("AA",$D133)))</f>
        <v>1</v>
      </c>
      <c r="AF51" s="136" cm="1">
        <f t="array" aca="1" ref="AF51" ca="1">RANK(INDIRECT("'"&amp;_xlfn.CONCAT("alpha ",AF$2)&amp;"'!"&amp;_xlfn.CONCAT(AF$84,$D133)),INDIRECT("'"&amp;_xlfn.CONCAT("alpha ",AF$2)&amp;"'!"&amp;_xlfn.CONCAT("B",$D133)):INDIRECT("'"&amp;_xlfn.CONCAT("alpha ",AF$2)&amp;"'!"&amp;_xlfn.CONCAT("AA",$D133)))</f>
        <v>5</v>
      </c>
      <c r="AG51" s="125" cm="1">
        <f t="array" aca="1" ref="AG51" ca="1">RANK(INDIRECT("'"&amp;_xlfn.CONCAT("alpha ",AG$2)&amp;"'!"&amp;_xlfn.CONCAT(AG$84,$D133)),INDIRECT("'"&amp;_xlfn.CONCAT("alpha ",AG$2)&amp;"'!"&amp;_xlfn.CONCAT("B",$D133)):INDIRECT("'"&amp;_xlfn.CONCAT("alpha ",AG$2)&amp;"'!"&amp;_xlfn.CONCAT("AA",$D133)))</f>
        <v>3</v>
      </c>
      <c r="AH51" s="125" cm="1">
        <f t="array" aca="1" ref="AH51" ca="1">RANK(INDIRECT("'"&amp;_xlfn.CONCAT("alpha ",AH$2)&amp;"'!"&amp;_xlfn.CONCAT(AH$84,$D133)),INDIRECT("'"&amp;_xlfn.CONCAT("alpha ",AH$2)&amp;"'!"&amp;_xlfn.CONCAT("B",$D133)):INDIRECT("'"&amp;_xlfn.CONCAT("alpha ",AH$2)&amp;"'!"&amp;_xlfn.CONCAT("AA",$D133)))</f>
        <v>1</v>
      </c>
      <c r="AI51" s="143" cm="1">
        <f t="array" aca="1" ref="AI51" ca="1">RANK(INDIRECT("'"&amp;_xlfn.CONCAT("alpha ",AI$2)&amp;"'!"&amp;_xlfn.CONCAT(AI$84,$D133)),INDIRECT("'"&amp;_xlfn.CONCAT("alpha ",AI$2)&amp;"'!"&amp;_xlfn.CONCAT("B",$D133)):INDIRECT("'"&amp;_xlfn.CONCAT("alpha ",AI$2)&amp;"'!"&amp;_xlfn.CONCAT("AA",$D133)))</f>
        <v>1</v>
      </c>
      <c r="AJ51" s="136" cm="1">
        <f t="array" aca="1" ref="AJ51" ca="1">RANK(INDIRECT("'"&amp;_xlfn.CONCAT("alpha ",AJ$2)&amp;"'!"&amp;_xlfn.CONCAT(AJ$84,$D133)),INDIRECT("'"&amp;_xlfn.CONCAT("alpha ",AJ$2)&amp;"'!"&amp;_xlfn.CONCAT("B",$D133)):INDIRECT("'"&amp;_xlfn.CONCAT("alpha ",AJ$2)&amp;"'!"&amp;_xlfn.CONCAT("AA",$D133)))</f>
        <v>21</v>
      </c>
      <c r="AK51" s="125" cm="1">
        <f t="array" aca="1" ref="AK51" ca="1">RANK(INDIRECT("'"&amp;_xlfn.CONCAT("alpha ",AK$2)&amp;"'!"&amp;_xlfn.CONCAT(AK$84,$D133)),INDIRECT("'"&amp;_xlfn.CONCAT("alpha ",AK$2)&amp;"'!"&amp;_xlfn.CONCAT("B",$D133)):INDIRECT("'"&amp;_xlfn.CONCAT("alpha ",AK$2)&amp;"'!"&amp;_xlfn.CONCAT("AA",$D133)))</f>
        <v>19</v>
      </c>
      <c r="AL51" s="125" cm="1">
        <f t="array" aca="1" ref="AL51" ca="1">RANK(INDIRECT("'"&amp;_xlfn.CONCAT("alpha ",AL$2)&amp;"'!"&amp;_xlfn.CONCAT(AL$84,$D133)),INDIRECT("'"&amp;_xlfn.CONCAT("alpha ",AL$2)&amp;"'!"&amp;_xlfn.CONCAT("B",$D133)):INDIRECT("'"&amp;_xlfn.CONCAT("alpha ",AL$2)&amp;"'!"&amp;_xlfn.CONCAT("AA",$D133)))</f>
        <v>1</v>
      </c>
      <c r="AM51" s="143" cm="1">
        <f t="array" aca="1" ref="AM51" ca="1">RANK(INDIRECT("'"&amp;_xlfn.CONCAT("alpha ",AM$2)&amp;"'!"&amp;_xlfn.CONCAT(AM$84,$D133)),INDIRECT("'"&amp;_xlfn.CONCAT("alpha ",AM$2)&amp;"'!"&amp;_xlfn.CONCAT("B",$D133)):INDIRECT("'"&amp;_xlfn.CONCAT("alpha ",AM$2)&amp;"'!"&amp;_xlfn.CONCAT("AA",$D133)))</f>
        <v>1</v>
      </c>
      <c r="AN51" s="136" cm="1">
        <f t="array" aca="1" ref="AN51" ca="1">RANK(INDIRECT("'"&amp;_xlfn.CONCAT("alpha ",AN$2)&amp;"'!"&amp;_xlfn.CONCAT(AN$84,$D133)),INDIRECT("'"&amp;_xlfn.CONCAT("alpha ",AN$2)&amp;"'!"&amp;_xlfn.CONCAT("B",$D133)):INDIRECT("'"&amp;_xlfn.CONCAT("alpha ",AN$2)&amp;"'!"&amp;_xlfn.CONCAT("AA",$D133)))</f>
        <v>9</v>
      </c>
      <c r="AO51" s="125" cm="1">
        <f t="array" aca="1" ref="AO51" ca="1">RANK(INDIRECT("'"&amp;_xlfn.CONCAT("alpha ",AO$2)&amp;"'!"&amp;_xlfn.CONCAT(AO$84,$D133)),INDIRECT("'"&amp;_xlfn.CONCAT("alpha ",AO$2)&amp;"'!"&amp;_xlfn.CONCAT("B",$D133)):INDIRECT("'"&amp;_xlfn.CONCAT("alpha ",AO$2)&amp;"'!"&amp;_xlfn.CONCAT("AA",$D133)))</f>
        <v>15</v>
      </c>
      <c r="AP51" s="125" cm="1">
        <f t="array" aca="1" ref="AP51" ca="1">RANK(INDIRECT("'"&amp;_xlfn.CONCAT("alpha ",AP$2)&amp;"'!"&amp;_xlfn.CONCAT(AP$84,$D133)),INDIRECT("'"&amp;_xlfn.CONCAT("alpha ",AP$2)&amp;"'!"&amp;_xlfn.CONCAT("B",$D133)):INDIRECT("'"&amp;_xlfn.CONCAT("alpha ",AP$2)&amp;"'!"&amp;_xlfn.CONCAT("AA",$D133)))</f>
        <v>1</v>
      </c>
      <c r="AQ51" s="143" cm="1">
        <f t="array" aca="1" ref="AQ51" ca="1">RANK(INDIRECT("'"&amp;_xlfn.CONCAT("alpha ",AQ$2)&amp;"'!"&amp;_xlfn.CONCAT(AQ$84,$D133)),INDIRECT("'"&amp;_xlfn.CONCAT("alpha ",AQ$2)&amp;"'!"&amp;_xlfn.CONCAT("B",$D133)):INDIRECT("'"&amp;_xlfn.CONCAT("alpha ",AQ$2)&amp;"'!"&amp;_xlfn.CONCAT("AA",$D133)))</f>
        <v>1</v>
      </c>
      <c r="AR51" s="136" cm="1">
        <f t="array" aca="1" ref="AR51" ca="1">RANK(INDIRECT("'"&amp;_xlfn.CONCAT("alpha ",AR$2)&amp;"'!"&amp;_xlfn.CONCAT(AR$84,$D133)),INDIRECT("'"&amp;_xlfn.CONCAT("alpha ",AR$2)&amp;"'!"&amp;_xlfn.CONCAT("B",$D133)):INDIRECT("'"&amp;_xlfn.CONCAT("alpha ",AR$2)&amp;"'!"&amp;_xlfn.CONCAT("AA",$D133)))</f>
        <v>1</v>
      </c>
      <c r="AS51" s="125" cm="1">
        <f t="array" aca="1" ref="AS51" ca="1">RANK(INDIRECT("'"&amp;_xlfn.CONCAT("alpha ",AS$2)&amp;"'!"&amp;_xlfn.CONCAT(AS$84,$D133)),INDIRECT("'"&amp;_xlfn.CONCAT("alpha ",AS$2)&amp;"'!"&amp;_xlfn.CONCAT("B",$D133)):INDIRECT("'"&amp;_xlfn.CONCAT("alpha ",AS$2)&amp;"'!"&amp;_xlfn.CONCAT("AA",$D133)))</f>
        <v>11</v>
      </c>
      <c r="AT51" s="125" cm="1">
        <f t="array" aca="1" ref="AT51" ca="1">RANK(INDIRECT("'"&amp;_xlfn.CONCAT("alpha ",AT$2)&amp;"'!"&amp;_xlfn.CONCAT(AT$84,$D133)),INDIRECT("'"&amp;_xlfn.CONCAT("alpha ",AT$2)&amp;"'!"&amp;_xlfn.CONCAT("B",$D133)):INDIRECT("'"&amp;_xlfn.CONCAT("alpha ",AT$2)&amp;"'!"&amp;_xlfn.CONCAT("AA",$D133)))</f>
        <v>1</v>
      </c>
      <c r="AU51" s="143" cm="1">
        <f t="array" aca="1" ref="AU51" ca="1">RANK(INDIRECT("'"&amp;_xlfn.CONCAT("alpha ",AU$2)&amp;"'!"&amp;_xlfn.CONCAT(AU$84,$D133)),INDIRECT("'"&amp;_xlfn.CONCAT("alpha ",AU$2)&amp;"'!"&amp;_xlfn.CONCAT("B",$D133)):INDIRECT("'"&amp;_xlfn.CONCAT("alpha ",AU$2)&amp;"'!"&amp;_xlfn.CONCAT("AA",$D133)))</f>
        <v>1</v>
      </c>
      <c r="AV51" s="136" cm="1">
        <f t="array" aca="1" ref="AV51" ca="1">RANK(INDIRECT("'"&amp;_xlfn.CONCAT("alpha ",AV$2)&amp;"'!"&amp;_xlfn.CONCAT(AV$84,$D133)),INDIRECT("'"&amp;_xlfn.CONCAT("alpha ",AV$2)&amp;"'!"&amp;_xlfn.CONCAT("B",$D133)):INDIRECT("'"&amp;_xlfn.CONCAT("alpha ",AV$2)&amp;"'!"&amp;_xlfn.CONCAT("AA",$D133)))</f>
        <v>17</v>
      </c>
      <c r="AW51" s="125" cm="1">
        <f t="array" aca="1" ref="AW51" ca="1">RANK(INDIRECT("'"&amp;_xlfn.CONCAT("alpha ",AW$2)&amp;"'!"&amp;_xlfn.CONCAT(AW$84,$D133)),INDIRECT("'"&amp;_xlfn.CONCAT("alpha ",AW$2)&amp;"'!"&amp;_xlfn.CONCAT("B",$D133)):INDIRECT("'"&amp;_xlfn.CONCAT("alpha ",AW$2)&amp;"'!"&amp;_xlfn.CONCAT("AA",$D133)))</f>
        <v>19</v>
      </c>
      <c r="AX51" s="125" cm="1">
        <f t="array" aca="1" ref="AX51" ca="1">RANK(INDIRECT("'"&amp;_xlfn.CONCAT("alpha ",AX$2)&amp;"'!"&amp;_xlfn.CONCAT(AX$84,$D133)),INDIRECT("'"&amp;_xlfn.CONCAT("alpha ",AX$2)&amp;"'!"&amp;_xlfn.CONCAT("B",$D133)):INDIRECT("'"&amp;_xlfn.CONCAT("alpha ",AX$2)&amp;"'!"&amp;_xlfn.CONCAT("AA",$D133)))</f>
        <v>1</v>
      </c>
      <c r="AY51" s="143" cm="1">
        <f t="array" aca="1" ref="AY51" ca="1">RANK(INDIRECT("'"&amp;_xlfn.CONCAT("alpha ",AY$2)&amp;"'!"&amp;_xlfn.CONCAT(AY$84,$D133)),INDIRECT("'"&amp;_xlfn.CONCAT("alpha ",AY$2)&amp;"'!"&amp;_xlfn.CONCAT("B",$D133)):INDIRECT("'"&amp;_xlfn.CONCAT("alpha ",AY$2)&amp;"'!"&amp;_xlfn.CONCAT("AA",$D133)))</f>
        <v>1</v>
      </c>
      <c r="AZ51" s="136" cm="1">
        <f t="array" aca="1" ref="AZ51" ca="1">RANK(INDIRECT("'"&amp;_xlfn.CONCAT("alpha ",AZ$2)&amp;"'!"&amp;_xlfn.CONCAT(AZ$84,$D133)),INDIRECT("'"&amp;_xlfn.CONCAT("alpha ",AZ$2)&amp;"'!"&amp;_xlfn.CONCAT("B",$D133)):INDIRECT("'"&amp;_xlfn.CONCAT("alpha ",AZ$2)&amp;"'!"&amp;_xlfn.CONCAT("AA",$D133)))</f>
        <v>9</v>
      </c>
      <c r="BA51" s="125" cm="1">
        <f t="array" aca="1" ref="BA51" ca="1">RANK(INDIRECT("'"&amp;_xlfn.CONCAT("alpha ",BA$2)&amp;"'!"&amp;_xlfn.CONCAT(BA$84,$D133)),INDIRECT("'"&amp;_xlfn.CONCAT("alpha ",BA$2)&amp;"'!"&amp;_xlfn.CONCAT("B",$D133)):INDIRECT("'"&amp;_xlfn.CONCAT("alpha ",BA$2)&amp;"'!"&amp;_xlfn.CONCAT("AA",$D133)))</f>
        <v>15</v>
      </c>
      <c r="BB51" s="125" cm="1">
        <f t="array" aca="1" ref="BB51" ca="1">RANK(INDIRECT("'"&amp;_xlfn.CONCAT("alpha ",BB$2)&amp;"'!"&amp;_xlfn.CONCAT(BB$84,$D133)),INDIRECT("'"&amp;_xlfn.CONCAT("alpha ",BB$2)&amp;"'!"&amp;_xlfn.CONCAT("B",$D133)):INDIRECT("'"&amp;_xlfn.CONCAT("alpha ",BB$2)&amp;"'!"&amp;_xlfn.CONCAT("AA",$D133)))</f>
        <v>1</v>
      </c>
      <c r="BC51" s="143" cm="1">
        <f t="array" aca="1" ref="BC51" ca="1">RANK(INDIRECT("'"&amp;_xlfn.CONCAT("alpha ",BC$2)&amp;"'!"&amp;_xlfn.CONCAT(BC$84,$D133)),INDIRECT("'"&amp;_xlfn.CONCAT("alpha ",BC$2)&amp;"'!"&amp;_xlfn.CONCAT("B",$D133)):INDIRECT("'"&amp;_xlfn.CONCAT("alpha ",BC$2)&amp;"'!"&amp;_xlfn.CONCAT("AA",$D133)))</f>
        <v>1</v>
      </c>
      <c r="BD51" s="136" cm="1">
        <f t="array" aca="1" ref="BD51" ca="1">RANK(INDIRECT("'"&amp;_xlfn.CONCAT("alpha ",BD$2)&amp;"'!"&amp;_xlfn.CONCAT(BD$84,$D133)),INDIRECT("'"&amp;_xlfn.CONCAT("alpha ",BD$2)&amp;"'!"&amp;_xlfn.CONCAT("B",$D133)):INDIRECT("'"&amp;_xlfn.CONCAT("alpha ",BD$2)&amp;"'!"&amp;_xlfn.CONCAT("AA",$D133)))</f>
        <v>1</v>
      </c>
      <c r="BE51" s="125" cm="1">
        <f t="array" aca="1" ref="BE51" ca="1">RANK(INDIRECT("'"&amp;_xlfn.CONCAT("alpha ",BE$2)&amp;"'!"&amp;_xlfn.CONCAT(BE$84,$D133)),INDIRECT("'"&amp;_xlfn.CONCAT("alpha ",BE$2)&amp;"'!"&amp;_xlfn.CONCAT("B",$D133)):INDIRECT("'"&amp;_xlfn.CONCAT("alpha ",BE$2)&amp;"'!"&amp;_xlfn.CONCAT("AA",$D133)))</f>
        <v>11</v>
      </c>
      <c r="BF51" s="125" cm="1">
        <f t="array" aca="1" ref="BF51" ca="1">RANK(INDIRECT("'"&amp;_xlfn.CONCAT("alpha ",BF$2)&amp;"'!"&amp;_xlfn.CONCAT(BF$84,$D133)),INDIRECT("'"&amp;_xlfn.CONCAT("alpha ",BF$2)&amp;"'!"&amp;_xlfn.CONCAT("B",$D133)):INDIRECT("'"&amp;_xlfn.CONCAT("alpha ",BF$2)&amp;"'!"&amp;_xlfn.CONCAT("AA",$D133)))</f>
        <v>1</v>
      </c>
      <c r="BG51" s="143" cm="1">
        <f t="array" aca="1" ref="BG51" ca="1">RANK(INDIRECT("'"&amp;_xlfn.CONCAT("alpha ",BG$2)&amp;"'!"&amp;_xlfn.CONCAT(BG$84,$D133)),INDIRECT("'"&amp;_xlfn.CONCAT("alpha ",BG$2)&amp;"'!"&amp;_xlfn.CONCAT("B",$D133)):INDIRECT("'"&amp;_xlfn.CONCAT("alpha ",BG$2)&amp;"'!"&amp;_xlfn.CONCAT("AA",$D133)))</f>
        <v>1</v>
      </c>
      <c r="BH51" s="136" cm="1">
        <f t="array" aca="1" ref="BH51" ca="1">RANK(INDIRECT("'"&amp;_xlfn.CONCAT("alpha ",BH$2)&amp;"'!"&amp;_xlfn.CONCAT(BH$84,$D133)),INDIRECT("'"&amp;_xlfn.CONCAT("alpha ",BH$2)&amp;"'!"&amp;_xlfn.CONCAT("B",$D133)):INDIRECT("'"&amp;_xlfn.CONCAT("alpha ",BH$2)&amp;"'!"&amp;_xlfn.CONCAT("AA",$D133)))</f>
        <v>17</v>
      </c>
      <c r="BI51" s="125" cm="1">
        <f t="array" aca="1" ref="BI51" ca="1">RANK(INDIRECT("'"&amp;_xlfn.CONCAT("alpha ",BI$2)&amp;"'!"&amp;_xlfn.CONCAT(BI$84,$D133)),INDIRECT("'"&amp;_xlfn.CONCAT("alpha ",BI$2)&amp;"'!"&amp;_xlfn.CONCAT("B",$D133)):INDIRECT("'"&amp;_xlfn.CONCAT("alpha ",BI$2)&amp;"'!"&amp;_xlfn.CONCAT("AA",$D133)))</f>
        <v>19</v>
      </c>
      <c r="BJ51" s="125" cm="1">
        <f t="array" aca="1" ref="BJ51" ca="1">RANK(INDIRECT("'"&amp;_xlfn.CONCAT("alpha ",BJ$2)&amp;"'!"&amp;_xlfn.CONCAT(BJ$84,$D133)),INDIRECT("'"&amp;_xlfn.CONCAT("alpha ",BJ$2)&amp;"'!"&amp;_xlfn.CONCAT("B",$D133)):INDIRECT("'"&amp;_xlfn.CONCAT("alpha ",BJ$2)&amp;"'!"&amp;_xlfn.CONCAT("AA",$D133)))</f>
        <v>1</v>
      </c>
      <c r="BK51" s="143" cm="1">
        <f t="array" aca="1" ref="BK51" ca="1">RANK(INDIRECT("'"&amp;_xlfn.CONCAT("alpha ",BK$2)&amp;"'!"&amp;_xlfn.CONCAT(BK$84,$D133)),INDIRECT("'"&amp;_xlfn.CONCAT("alpha ",BK$2)&amp;"'!"&amp;_xlfn.CONCAT("B",$D133)):INDIRECT("'"&amp;_xlfn.CONCAT("alpha ",BK$2)&amp;"'!"&amp;_xlfn.CONCAT("AA",$D133)))</f>
        <v>1</v>
      </c>
      <c r="BL51" s="136" cm="1">
        <f t="array" aca="1" ref="BL51" ca="1">RANK(INDIRECT("'"&amp;_xlfn.CONCAT("alpha ",BL$2)&amp;"'!"&amp;_xlfn.CONCAT(BL$84,$D133)),INDIRECT("'"&amp;_xlfn.CONCAT("alpha ",BL$2)&amp;"'!"&amp;_xlfn.CONCAT("B",$D133)):INDIRECT("'"&amp;_xlfn.CONCAT("alpha ",BL$2)&amp;"'!"&amp;_xlfn.CONCAT("AA",$D133)))</f>
        <v>13</v>
      </c>
      <c r="BM51" s="125" cm="1">
        <f t="array" aca="1" ref="BM51" ca="1">RANK(INDIRECT("'"&amp;_xlfn.CONCAT("alpha ",BM$2)&amp;"'!"&amp;_xlfn.CONCAT(BM$84,$D133)),INDIRECT("'"&amp;_xlfn.CONCAT("alpha ",BM$2)&amp;"'!"&amp;_xlfn.CONCAT("B",$D133)):INDIRECT("'"&amp;_xlfn.CONCAT("alpha ",BM$2)&amp;"'!"&amp;_xlfn.CONCAT("AA",$D133)))</f>
        <v>7</v>
      </c>
      <c r="BN51" s="125" cm="1">
        <f t="array" aca="1" ref="BN51" ca="1">RANK(INDIRECT("'"&amp;_xlfn.CONCAT("alpha ",BN$2)&amp;"'!"&amp;_xlfn.CONCAT(BN$84,$D133)),INDIRECT("'"&amp;_xlfn.CONCAT("alpha ",BN$2)&amp;"'!"&amp;_xlfn.CONCAT("B",$D133)):INDIRECT("'"&amp;_xlfn.CONCAT("alpha ",BN$2)&amp;"'!"&amp;_xlfn.CONCAT("AA",$D133)))</f>
        <v>1</v>
      </c>
      <c r="BO51" s="143" cm="1">
        <f t="array" aca="1" ref="BO51" ca="1">RANK(INDIRECT("'"&amp;_xlfn.CONCAT("alpha ",BO$2)&amp;"'!"&amp;_xlfn.CONCAT(BO$84,$D133)),INDIRECT("'"&amp;_xlfn.CONCAT("alpha ",BO$2)&amp;"'!"&amp;_xlfn.CONCAT("B",$D133)):INDIRECT("'"&amp;_xlfn.CONCAT("alpha ",BO$2)&amp;"'!"&amp;_xlfn.CONCAT("AA",$D133)))</f>
        <v>1</v>
      </c>
      <c r="BP51" s="136" cm="1">
        <f t="array" aca="1" ref="BP51" ca="1">RANK(INDIRECT("'"&amp;_xlfn.CONCAT("alpha ",BP$2)&amp;"'!"&amp;_xlfn.CONCAT(BP$84,$D133)),INDIRECT("'"&amp;_xlfn.CONCAT("alpha ",BP$2)&amp;"'!"&amp;_xlfn.CONCAT("B",$D133)):INDIRECT("'"&amp;_xlfn.CONCAT("alpha ",BP$2)&amp;"'!"&amp;_xlfn.CONCAT("AA",$D133)))</f>
        <v>5</v>
      </c>
      <c r="BQ51" s="125" cm="1">
        <f t="array" aca="1" ref="BQ51" ca="1">RANK(INDIRECT("'"&amp;_xlfn.CONCAT("alpha ",BQ$2)&amp;"'!"&amp;_xlfn.CONCAT(BQ$84,$D133)),INDIRECT("'"&amp;_xlfn.CONCAT("alpha ",BQ$2)&amp;"'!"&amp;_xlfn.CONCAT("B",$D133)):INDIRECT("'"&amp;_xlfn.CONCAT("alpha ",BQ$2)&amp;"'!"&amp;_xlfn.CONCAT("AA",$D133)))</f>
        <v>3</v>
      </c>
      <c r="BR51" s="125" cm="1">
        <f t="array" aca="1" ref="BR51" ca="1">RANK(INDIRECT("'"&amp;_xlfn.CONCAT("alpha ",BR$2)&amp;"'!"&amp;_xlfn.CONCAT(BR$84,$D133)),INDIRECT("'"&amp;_xlfn.CONCAT("alpha ",BR$2)&amp;"'!"&amp;_xlfn.CONCAT("B",$D133)):INDIRECT("'"&amp;_xlfn.CONCAT("alpha ",BR$2)&amp;"'!"&amp;_xlfn.CONCAT("AA",$D133)))</f>
        <v>1</v>
      </c>
      <c r="BS51" s="143" cm="1">
        <f t="array" aca="1" ref="BS51" ca="1">RANK(INDIRECT("'"&amp;_xlfn.CONCAT("alpha ",BS$2)&amp;"'!"&amp;_xlfn.CONCAT(BS$84,$D133)),INDIRECT("'"&amp;_xlfn.CONCAT("alpha ",BS$2)&amp;"'!"&amp;_xlfn.CONCAT("B",$D133)):INDIRECT("'"&amp;_xlfn.CONCAT("alpha ",BS$2)&amp;"'!"&amp;_xlfn.CONCAT("AA",$D133)))</f>
        <v>1</v>
      </c>
      <c r="BT51" s="136" cm="1">
        <f t="array" aca="1" ref="BT51" ca="1">RANK(INDIRECT("'"&amp;_xlfn.CONCAT("alpha ",BT$2)&amp;"'!"&amp;_xlfn.CONCAT(BT$84,$D133)),INDIRECT("'"&amp;_xlfn.CONCAT("alpha ",BT$2)&amp;"'!"&amp;_xlfn.CONCAT("B",$D133)):INDIRECT("'"&amp;_xlfn.CONCAT("alpha ",BT$2)&amp;"'!"&amp;_xlfn.CONCAT("AA",$D133)))</f>
        <v>21</v>
      </c>
      <c r="BU51" s="125" cm="1">
        <f t="array" aca="1" ref="BU51" ca="1">RANK(INDIRECT("'"&amp;_xlfn.CONCAT("alpha ",BU$2)&amp;"'!"&amp;_xlfn.CONCAT(BU$84,$D133)),INDIRECT("'"&amp;_xlfn.CONCAT("alpha ",BU$2)&amp;"'!"&amp;_xlfn.CONCAT("B",$D133)):INDIRECT("'"&amp;_xlfn.CONCAT("alpha ",BU$2)&amp;"'!"&amp;_xlfn.CONCAT("AA",$D133)))</f>
        <v>19</v>
      </c>
      <c r="BV51" s="125" cm="1">
        <f t="array" aca="1" ref="BV51" ca="1">RANK(INDIRECT("'"&amp;_xlfn.CONCAT("alpha ",BV$2)&amp;"'!"&amp;_xlfn.CONCAT(BV$84,$D133)),INDIRECT("'"&amp;_xlfn.CONCAT("alpha ",BV$2)&amp;"'!"&amp;_xlfn.CONCAT("B",$D133)):INDIRECT("'"&amp;_xlfn.CONCAT("alpha ",BV$2)&amp;"'!"&amp;_xlfn.CONCAT("AA",$D133)))</f>
        <v>1</v>
      </c>
      <c r="BW51" s="143" cm="1">
        <f t="array" aca="1" ref="BW51" ca="1">RANK(INDIRECT("'"&amp;_xlfn.CONCAT("alpha ",BW$2)&amp;"'!"&amp;_xlfn.CONCAT(BW$84,$D133)),INDIRECT("'"&amp;_xlfn.CONCAT("alpha ",BW$2)&amp;"'!"&amp;_xlfn.CONCAT("B",$D133)):INDIRECT("'"&amp;_xlfn.CONCAT("alpha ",BW$2)&amp;"'!"&amp;_xlfn.CONCAT("AA",$D133)))</f>
        <v>1</v>
      </c>
      <c r="BX51" s="136" cm="1">
        <f t="array" aca="1" ref="BX51" ca="1">RANK(INDIRECT("'"&amp;_xlfn.CONCAT("alpha ",BX$2)&amp;"'!"&amp;_xlfn.CONCAT(BX$84,$D133)),INDIRECT("'"&amp;_xlfn.CONCAT("alpha ",BX$2)&amp;"'!"&amp;_xlfn.CONCAT("B",$D133)):INDIRECT("'"&amp;_xlfn.CONCAT("alpha ",BX$2)&amp;"'!"&amp;_xlfn.CONCAT("AA",$D133)))</f>
        <v>13</v>
      </c>
      <c r="BY51" s="125" cm="1">
        <f t="array" aca="1" ref="BY51" ca="1">RANK(INDIRECT("'"&amp;_xlfn.CONCAT("alpha ",BY$2)&amp;"'!"&amp;_xlfn.CONCAT(BY$84,$D133)),INDIRECT("'"&amp;_xlfn.CONCAT("alpha ",BY$2)&amp;"'!"&amp;_xlfn.CONCAT("B",$D133)):INDIRECT("'"&amp;_xlfn.CONCAT("alpha ",BY$2)&amp;"'!"&amp;_xlfn.CONCAT("AA",$D133)))</f>
        <v>7</v>
      </c>
      <c r="BZ51" s="125" cm="1">
        <f t="array" aca="1" ref="BZ51" ca="1">RANK(INDIRECT("'"&amp;_xlfn.CONCAT("alpha ",BZ$2)&amp;"'!"&amp;_xlfn.CONCAT(BZ$84,$D133)),INDIRECT("'"&amp;_xlfn.CONCAT("alpha ",BZ$2)&amp;"'!"&amp;_xlfn.CONCAT("B",$D133)):INDIRECT("'"&amp;_xlfn.CONCAT("alpha ",BZ$2)&amp;"'!"&amp;_xlfn.CONCAT("AA",$D133)))</f>
        <v>1</v>
      </c>
      <c r="CA51" s="143" cm="1">
        <f t="array" aca="1" ref="CA51" ca="1">RANK(INDIRECT("'"&amp;_xlfn.CONCAT("alpha ",CA$2)&amp;"'!"&amp;_xlfn.CONCAT(CA$84,$D133)),INDIRECT("'"&amp;_xlfn.CONCAT("alpha ",CA$2)&amp;"'!"&amp;_xlfn.CONCAT("B",$D133)):INDIRECT("'"&amp;_xlfn.CONCAT("alpha ",CA$2)&amp;"'!"&amp;_xlfn.CONCAT("AA",$D133)))</f>
        <v>1</v>
      </c>
      <c r="CB51" s="136" cm="1">
        <f t="array" aca="1" ref="CB51" ca="1">RANK(INDIRECT("'"&amp;_xlfn.CONCAT("alpha ",CB$2)&amp;"'!"&amp;_xlfn.CONCAT(CB$84,$D133)),INDIRECT("'"&amp;_xlfn.CONCAT("alpha ",CB$2)&amp;"'!"&amp;_xlfn.CONCAT("B",$D133)):INDIRECT("'"&amp;_xlfn.CONCAT("alpha ",CB$2)&amp;"'!"&amp;_xlfn.CONCAT("AA",$D133)))</f>
        <v>5</v>
      </c>
      <c r="CC51" s="125" cm="1">
        <f t="array" aca="1" ref="CC51" ca="1">RANK(INDIRECT("'"&amp;_xlfn.CONCAT("alpha ",CC$2)&amp;"'!"&amp;_xlfn.CONCAT(CC$84,$D133)),INDIRECT("'"&amp;_xlfn.CONCAT("alpha ",CC$2)&amp;"'!"&amp;_xlfn.CONCAT("B",$D133)):INDIRECT("'"&amp;_xlfn.CONCAT("alpha ",CC$2)&amp;"'!"&amp;_xlfn.CONCAT("AA",$D133)))</f>
        <v>3</v>
      </c>
      <c r="CD51" s="125" cm="1">
        <f t="array" aca="1" ref="CD51" ca="1">RANK(INDIRECT("'"&amp;_xlfn.CONCAT("alpha ",CD$2)&amp;"'!"&amp;_xlfn.CONCAT(CD$84,$D133)),INDIRECT("'"&amp;_xlfn.CONCAT("alpha ",CD$2)&amp;"'!"&amp;_xlfn.CONCAT("B",$D133)):INDIRECT("'"&amp;_xlfn.CONCAT("alpha ",CD$2)&amp;"'!"&amp;_xlfn.CONCAT("AA",$D133)))</f>
        <v>1</v>
      </c>
      <c r="CE51" s="143" cm="1">
        <f t="array" aca="1" ref="CE51" ca="1">RANK(INDIRECT("'"&amp;_xlfn.CONCAT("alpha ",CE$2)&amp;"'!"&amp;_xlfn.CONCAT(CE$84,$D133)),INDIRECT("'"&amp;_xlfn.CONCAT("alpha ",CE$2)&amp;"'!"&amp;_xlfn.CONCAT("B",$D133)):INDIRECT("'"&amp;_xlfn.CONCAT("alpha ",CE$2)&amp;"'!"&amp;_xlfn.CONCAT("AA",$D133)))</f>
        <v>1</v>
      </c>
      <c r="CF51" s="136" cm="1">
        <f t="array" aca="1" ref="CF51" ca="1">RANK(INDIRECT("'"&amp;_xlfn.CONCAT("alpha ",CF$2)&amp;"'!"&amp;_xlfn.CONCAT(CF$84,$D133)),INDIRECT("'"&amp;_xlfn.CONCAT("alpha ",CF$2)&amp;"'!"&amp;_xlfn.CONCAT("B",$D133)):INDIRECT("'"&amp;_xlfn.CONCAT("alpha ",CF$2)&amp;"'!"&amp;_xlfn.CONCAT("AA",$D133)))</f>
        <v>21</v>
      </c>
      <c r="CG51" s="125" cm="1">
        <f t="array" aca="1" ref="CG51" ca="1">RANK(INDIRECT("'"&amp;_xlfn.CONCAT("alpha ",CG$2)&amp;"'!"&amp;_xlfn.CONCAT(CG$84,$D133)),INDIRECT("'"&amp;_xlfn.CONCAT("alpha ",CG$2)&amp;"'!"&amp;_xlfn.CONCAT("B",$D133)):INDIRECT("'"&amp;_xlfn.CONCAT("alpha ",CG$2)&amp;"'!"&amp;_xlfn.CONCAT("AA",$D133)))</f>
        <v>19</v>
      </c>
      <c r="CH51" s="125" cm="1">
        <f t="array" aca="1" ref="CH51" ca="1">RANK(INDIRECT("'"&amp;_xlfn.CONCAT("alpha ",CH$2)&amp;"'!"&amp;_xlfn.CONCAT(CH$84,$D133)),INDIRECT("'"&amp;_xlfn.CONCAT("alpha ",CH$2)&amp;"'!"&amp;_xlfn.CONCAT("B",$D133)):INDIRECT("'"&amp;_xlfn.CONCAT("alpha ",CH$2)&amp;"'!"&amp;_xlfn.CONCAT("AA",$D133)))</f>
        <v>1</v>
      </c>
      <c r="CI51" s="143" cm="1">
        <f t="array" aca="1" ref="CI51" ca="1">RANK(INDIRECT("'"&amp;_xlfn.CONCAT("alpha ",CI$2)&amp;"'!"&amp;_xlfn.CONCAT(CI$84,$D133)),INDIRECT("'"&amp;_xlfn.CONCAT("alpha ",CI$2)&amp;"'!"&amp;_xlfn.CONCAT("B",$D133)):INDIRECT("'"&amp;_xlfn.CONCAT("alpha ",CI$2)&amp;"'!"&amp;_xlfn.CONCAT("AA",$D133)))</f>
        <v>1</v>
      </c>
      <c r="CJ51" s="136" cm="1">
        <f t="array" aca="1" ref="CJ51" ca="1">RANK(INDIRECT("'"&amp;_xlfn.CONCAT("alpha ",CJ$2)&amp;"'!"&amp;_xlfn.CONCAT(CJ$84,$D133)),INDIRECT("'"&amp;_xlfn.CONCAT("alpha ",CJ$2)&amp;"'!"&amp;_xlfn.CONCAT("B",$D133)):INDIRECT("'"&amp;_xlfn.CONCAT("alpha ",CJ$2)&amp;"'!"&amp;_xlfn.CONCAT("AA",$D133)))</f>
        <v>13</v>
      </c>
      <c r="CK51" s="125" cm="1">
        <f t="array" aca="1" ref="CK51" ca="1">RANK(INDIRECT("'"&amp;_xlfn.CONCAT("alpha ",CK$2)&amp;"'!"&amp;_xlfn.CONCAT(CK$84,$D133)),INDIRECT("'"&amp;_xlfn.CONCAT("alpha ",CK$2)&amp;"'!"&amp;_xlfn.CONCAT("B",$D133)):INDIRECT("'"&amp;_xlfn.CONCAT("alpha ",CK$2)&amp;"'!"&amp;_xlfn.CONCAT("AA",$D133)))</f>
        <v>7</v>
      </c>
      <c r="CL51" s="125" cm="1">
        <f t="array" aca="1" ref="CL51" ca="1">RANK(INDIRECT("'"&amp;_xlfn.CONCAT("alpha ",CL$2)&amp;"'!"&amp;_xlfn.CONCAT(CL$84,$D133)),INDIRECT("'"&amp;_xlfn.CONCAT("alpha ",CL$2)&amp;"'!"&amp;_xlfn.CONCAT("B",$D133)):INDIRECT("'"&amp;_xlfn.CONCAT("alpha ",CL$2)&amp;"'!"&amp;_xlfn.CONCAT("AA",$D133)))</f>
        <v>1</v>
      </c>
      <c r="CM51" s="143" cm="1">
        <f t="array" aca="1" ref="CM51" ca="1">RANK(INDIRECT("'"&amp;_xlfn.CONCAT("alpha ",CM$2)&amp;"'!"&amp;_xlfn.CONCAT(CM$84,$D133)),INDIRECT("'"&amp;_xlfn.CONCAT("alpha ",CM$2)&amp;"'!"&amp;_xlfn.CONCAT("B",$D133)):INDIRECT("'"&amp;_xlfn.CONCAT("alpha ",CM$2)&amp;"'!"&amp;_xlfn.CONCAT("AA",$D133)))</f>
        <v>1</v>
      </c>
      <c r="CN51" s="136" cm="1">
        <f t="array" aca="1" ref="CN51" ca="1">RANK(INDIRECT("'"&amp;_xlfn.CONCAT("alpha ",CN$2)&amp;"'!"&amp;_xlfn.CONCAT(CN$84,$D133)),INDIRECT("'"&amp;_xlfn.CONCAT("alpha ",CN$2)&amp;"'!"&amp;_xlfn.CONCAT("B",$D133)):INDIRECT("'"&amp;_xlfn.CONCAT("alpha ",CN$2)&amp;"'!"&amp;_xlfn.CONCAT("AA",$D133)))</f>
        <v>5</v>
      </c>
      <c r="CO51" s="125" cm="1">
        <f t="array" aca="1" ref="CO51" ca="1">RANK(INDIRECT("'"&amp;_xlfn.CONCAT("alpha ",CO$2)&amp;"'!"&amp;_xlfn.CONCAT(CO$84,$D133)),INDIRECT("'"&amp;_xlfn.CONCAT("alpha ",CO$2)&amp;"'!"&amp;_xlfn.CONCAT("B",$D133)):INDIRECT("'"&amp;_xlfn.CONCAT("alpha ",CO$2)&amp;"'!"&amp;_xlfn.CONCAT("AA",$D133)))</f>
        <v>3</v>
      </c>
      <c r="CP51" s="125" cm="1">
        <f t="array" aca="1" ref="CP51" ca="1">RANK(INDIRECT("'"&amp;_xlfn.CONCAT("alpha ",CP$2)&amp;"'!"&amp;_xlfn.CONCAT(CP$84,$D133)),INDIRECT("'"&amp;_xlfn.CONCAT("alpha ",CP$2)&amp;"'!"&amp;_xlfn.CONCAT("B",$D133)):INDIRECT("'"&amp;_xlfn.CONCAT("alpha ",CP$2)&amp;"'!"&amp;_xlfn.CONCAT("AA",$D133)))</f>
        <v>1</v>
      </c>
      <c r="CQ51" s="134" cm="1">
        <f t="array" aca="1" ref="CQ51" ca="1">RANK(INDIRECT("'"&amp;_xlfn.CONCAT("alpha ",CQ$2)&amp;"'!"&amp;_xlfn.CONCAT(CQ$84,$D133)),INDIRECT("'"&amp;_xlfn.CONCAT("alpha ",CQ$2)&amp;"'!"&amp;_xlfn.CONCAT("B",$D133)):INDIRECT("'"&amp;_xlfn.CONCAT("alpha ",CQ$2)&amp;"'!"&amp;_xlfn.CONCAT("AA",$D133)))</f>
        <v>1</v>
      </c>
      <c r="CR51" s="142" cm="1">
        <f t="array" aca="1" ref="CR51" ca="1">RANK(INDIRECT("'"&amp;_xlfn.CONCAT("alpha ",CR$2)&amp;"'!"&amp;_xlfn.CONCAT(CR$84,$D133)),INDIRECT("'"&amp;_xlfn.CONCAT("alpha ",CR$2)&amp;"'!"&amp;_xlfn.CONCAT("B",$D133)):INDIRECT("'"&amp;_xlfn.CONCAT("alpha ",CR$2)&amp;"'!"&amp;_xlfn.CONCAT("AA",$D133)))</f>
        <v>21</v>
      </c>
      <c r="CS51" s="125" cm="1">
        <f t="array" aca="1" ref="CS51" ca="1">RANK(INDIRECT("'"&amp;_xlfn.CONCAT("alpha ",CS$2)&amp;"'!"&amp;_xlfn.CONCAT(CS$84,$D133)),INDIRECT("'"&amp;_xlfn.CONCAT("alpha ",CS$2)&amp;"'!"&amp;_xlfn.CONCAT("B",$D133)):INDIRECT("'"&amp;_xlfn.CONCAT("alpha ",CS$2)&amp;"'!"&amp;_xlfn.CONCAT("AA",$D133)))</f>
        <v>19</v>
      </c>
      <c r="CT51" s="125" cm="1">
        <f t="array" aca="1" ref="CT51" ca="1">RANK(INDIRECT("'"&amp;_xlfn.CONCAT("alpha ",CT$2)&amp;"'!"&amp;_xlfn.CONCAT(CT$84,$D133)),INDIRECT("'"&amp;_xlfn.CONCAT("alpha ",CT$2)&amp;"'!"&amp;_xlfn.CONCAT("B",$D133)):INDIRECT("'"&amp;_xlfn.CONCAT("alpha ",CT$2)&amp;"'!"&amp;_xlfn.CONCAT("AA",$D133)))</f>
        <v>1</v>
      </c>
      <c r="CU51" s="143" cm="1">
        <f t="array" aca="1" ref="CU51" ca="1">RANK(INDIRECT("'"&amp;_xlfn.CONCAT("alpha ",CU$2)&amp;"'!"&amp;_xlfn.CONCAT(CU$84,$D133)),INDIRECT("'"&amp;_xlfn.CONCAT("alpha ",CU$2)&amp;"'!"&amp;_xlfn.CONCAT("B",$D133)):INDIRECT("'"&amp;_xlfn.CONCAT("alpha ",CU$2)&amp;"'!"&amp;_xlfn.CONCAT("AA",$D133)))</f>
        <v>1</v>
      </c>
      <c r="CV51" s="136" cm="1">
        <f t="array" aca="1" ref="CV51" ca="1">RANK(INDIRECT("'"&amp;_xlfn.CONCAT("alpha ",CV$2)&amp;"'!"&amp;_xlfn.CONCAT(CV$84,$D133)),INDIRECT("'"&amp;_xlfn.CONCAT("alpha ",CV$2)&amp;"'!"&amp;_xlfn.CONCAT("B",$D133)):INDIRECT("'"&amp;_xlfn.CONCAT("alpha ",CV$2)&amp;"'!"&amp;_xlfn.CONCAT("AA",$D133)))</f>
        <v>26</v>
      </c>
      <c r="CW51" s="125" cm="1">
        <f t="array" aca="1" ref="CW51" ca="1">RANK(INDIRECT("'"&amp;_xlfn.CONCAT("alpha ",CW$2)&amp;"'!"&amp;_xlfn.CONCAT(CW$84,$D133)),INDIRECT("'"&amp;_xlfn.CONCAT("alpha ",CW$2)&amp;"'!"&amp;_xlfn.CONCAT("B",$D133)):INDIRECT("'"&amp;_xlfn.CONCAT("alpha ",CW$2)&amp;"'!"&amp;_xlfn.CONCAT("AA",$D133)))</f>
        <v>2</v>
      </c>
      <c r="CX51" s="125" cm="1">
        <f t="array" aca="1" ref="CX51" ca="1">RANK(INDIRECT("'"&amp;_xlfn.CONCAT("alpha ",CX$2)&amp;"'!"&amp;_xlfn.CONCAT(CX$84,$D133)),INDIRECT("'"&amp;_xlfn.CONCAT("alpha ",CX$2)&amp;"'!"&amp;_xlfn.CONCAT("B",$D133)):INDIRECT("'"&amp;_xlfn.CONCAT("alpha ",CX$2)&amp;"'!"&amp;_xlfn.CONCAT("AA",$D133)))</f>
        <v>1</v>
      </c>
      <c r="CY51" s="143" cm="1">
        <f t="array" aca="1" ref="CY51" ca="1">RANK(INDIRECT("'"&amp;_xlfn.CONCAT("alpha ",CY$2)&amp;"'!"&amp;_xlfn.CONCAT(CY$84,$D133)),INDIRECT("'"&amp;_xlfn.CONCAT("alpha ",CY$2)&amp;"'!"&amp;_xlfn.CONCAT("B",$D133)):INDIRECT("'"&amp;_xlfn.CONCAT("alpha ",CY$2)&amp;"'!"&amp;_xlfn.CONCAT("AA",$D133)))</f>
        <v>1</v>
      </c>
      <c r="CZ51" s="136" cm="1">
        <f t="array" aca="1" ref="CZ51" ca="1">RANK(INDIRECT("'"&amp;_xlfn.CONCAT("alpha ",CZ$2)&amp;"'!"&amp;_xlfn.CONCAT(CZ$84,$D133)),INDIRECT("'"&amp;_xlfn.CONCAT("alpha ",CZ$2)&amp;"'!"&amp;_xlfn.CONCAT("B",$D133)):INDIRECT("'"&amp;_xlfn.CONCAT("alpha ",CZ$2)&amp;"'!"&amp;_xlfn.CONCAT("AA",$D133)))</f>
        <v>25</v>
      </c>
      <c r="DA51" s="148" cm="1">
        <f t="array" aca="1" ref="DA51" ca="1">RANK(INDIRECT("'"&amp;_xlfn.CONCAT("alpha ",DA$2)&amp;"'!"&amp;_xlfn.CONCAT(DA$84,$D133)),INDIRECT("'"&amp;_xlfn.CONCAT("alpha ",DA$2)&amp;"'!"&amp;_xlfn.CONCAT("B",$D133)):INDIRECT("'"&amp;_xlfn.CONCAT("alpha ",DA$2)&amp;"'!"&amp;_xlfn.CONCAT("AA",$D133)))</f>
        <v>1</v>
      </c>
      <c r="DB51" s="148" cm="1">
        <f t="array" aca="1" ref="DB51" ca="1">RANK(INDIRECT("'"&amp;_xlfn.CONCAT("alpha ",DB$2)&amp;"'!"&amp;_xlfn.CONCAT(DB$84,$D133)),INDIRECT("'"&amp;_xlfn.CONCAT("alpha ",DB$2)&amp;"'!"&amp;_xlfn.CONCAT("B",$D133)):INDIRECT("'"&amp;_xlfn.CONCAT("alpha ",DB$2)&amp;"'!"&amp;_xlfn.CONCAT("AA",$D133)))</f>
        <v>1</v>
      </c>
      <c r="DC51" s="149" cm="1">
        <f t="array" aca="1" ref="DC51" ca="1">RANK(INDIRECT("'"&amp;_xlfn.CONCAT("alpha ",DC$2)&amp;"'!"&amp;_xlfn.CONCAT(DC$84,$D133)),INDIRECT("'"&amp;_xlfn.CONCAT("alpha ",DC$2)&amp;"'!"&amp;_xlfn.CONCAT("B",$D133)):INDIRECT("'"&amp;_xlfn.CONCAT("alpha ",DC$2)&amp;"'!"&amp;_xlfn.CONCAT("AA",$D133)))</f>
        <v>1</v>
      </c>
    </row>
    <row r="52" spans="1:107" ht="90" customHeight="1" x14ac:dyDescent="0.25">
      <c r="A52" s="22" t="str">
        <f>formatting!C51</f>
        <v>Tube</v>
      </c>
      <c r="B52" s="23" t="str">
        <f>formatting!D51</f>
        <v>T4</v>
      </c>
      <c r="C52" s="134"/>
      <c r="D52" s="142" cm="1">
        <f t="array" aca="1" ref="D52" ca="1">RANK(INDIRECT("'"&amp;_xlfn.CONCAT("alpha ",D$2)&amp;"'!"&amp;_xlfn.CONCAT(D$84,$D134)),INDIRECT("'"&amp;_xlfn.CONCAT("alpha ",D$2)&amp;"'!"&amp;_xlfn.CONCAT("B",$D134)):INDIRECT("'"&amp;_xlfn.CONCAT("alpha ",D$2)&amp;"'!"&amp;_xlfn.CONCAT("AA",$D134)))</f>
        <v>23</v>
      </c>
      <c r="E52" s="136" cm="1">
        <f t="array" aca="1" ref="E52" ca="1">RANK(INDIRECT("'"&amp;_xlfn.CONCAT("alpha ",E$2)&amp;"'!"&amp;_xlfn.CONCAT(E$84,$D134)),INDIRECT("'"&amp;_xlfn.CONCAT("alpha ",E$2)&amp;"'!"&amp;_xlfn.CONCAT("B",$D134)):INDIRECT("'"&amp;_xlfn.CONCAT("alpha ",E$2)&amp;"'!"&amp;_xlfn.CONCAT("AA",$D134)))</f>
        <v>23</v>
      </c>
      <c r="F52" s="136" cm="1">
        <f t="array" aca="1" ref="F52" ca="1">RANK(INDIRECT("'"&amp;_xlfn.CONCAT("alpha ",F$2)&amp;"'!"&amp;_xlfn.CONCAT(F$84,$D134)),INDIRECT("'"&amp;_xlfn.CONCAT("alpha ",F$2)&amp;"'!"&amp;_xlfn.CONCAT("B",$D134)):INDIRECT("'"&amp;_xlfn.CONCAT("alpha ",F$2)&amp;"'!"&amp;_xlfn.CONCAT("AA",$D134)))</f>
        <v>23</v>
      </c>
      <c r="G52" s="154" cm="1">
        <f t="array" aca="1" ref="G52" ca="1">RANK(INDIRECT("'"&amp;_xlfn.CONCAT("alpha ",G$2)&amp;"'!"&amp;_xlfn.CONCAT(G$84,$D134)),INDIRECT("'"&amp;_xlfn.CONCAT("alpha ",G$2)&amp;"'!"&amp;_xlfn.CONCAT("B",$D134)):INDIRECT("'"&amp;_xlfn.CONCAT("alpha ",G$2)&amp;"'!"&amp;_xlfn.CONCAT("AA",$D134)))</f>
        <v>23</v>
      </c>
      <c r="H52" s="142" cm="1">
        <f t="array" aca="1" ref="H52" ca="1">RANK(INDIRECT("'"&amp;_xlfn.CONCAT("alpha ",H$2)&amp;"'!"&amp;_xlfn.CONCAT(H$84,$D134)),INDIRECT("'"&amp;_xlfn.CONCAT("alpha ",H$2)&amp;"'!"&amp;_xlfn.CONCAT("B",$D134)):INDIRECT("'"&amp;_xlfn.CONCAT("alpha ",H$2)&amp;"'!"&amp;_xlfn.CONCAT("AA",$D134)))</f>
        <v>22</v>
      </c>
      <c r="I52" s="125" cm="1">
        <f t="array" aca="1" ref="I52" ca="1">RANK(INDIRECT("'"&amp;_xlfn.CONCAT("alpha ",I$2)&amp;"'!"&amp;_xlfn.CONCAT(I$84,$D134)),INDIRECT("'"&amp;_xlfn.CONCAT("alpha ",I$2)&amp;"'!"&amp;_xlfn.CONCAT("B",$D134)):INDIRECT("'"&amp;_xlfn.CONCAT("alpha ",I$2)&amp;"'!"&amp;_xlfn.CONCAT("AA",$D134)))</f>
        <v>24</v>
      </c>
      <c r="J52" s="125" cm="1">
        <f t="array" aca="1" ref="J52" ca="1">RANK(INDIRECT("'"&amp;_xlfn.CONCAT("alpha ",J$2)&amp;"'!"&amp;_xlfn.CONCAT(J$84,$D134)),INDIRECT("'"&amp;_xlfn.CONCAT("alpha ",J$2)&amp;"'!"&amp;_xlfn.CONCAT("B",$D134)):INDIRECT("'"&amp;_xlfn.CONCAT("alpha ",J$2)&amp;"'!"&amp;_xlfn.CONCAT("AA",$D134)))</f>
        <v>22</v>
      </c>
      <c r="K52" s="143" cm="1">
        <f t="array" aca="1" ref="K52" ca="1">RANK(INDIRECT("'"&amp;_xlfn.CONCAT("alpha ",K$2)&amp;"'!"&amp;_xlfn.CONCAT(K$84,$D134)),INDIRECT("'"&amp;_xlfn.CONCAT("alpha ",K$2)&amp;"'!"&amp;_xlfn.CONCAT("B",$D134)):INDIRECT("'"&amp;_xlfn.CONCAT("alpha ",K$2)&amp;"'!"&amp;_xlfn.CONCAT("AA",$D134)))</f>
        <v>24</v>
      </c>
      <c r="L52" s="136" cm="1">
        <f t="array" aca="1" ref="L52" ca="1">RANK(INDIRECT("'"&amp;_xlfn.CONCAT("alpha ",L$2)&amp;"'!"&amp;_xlfn.CONCAT(L$84,$D134)),INDIRECT("'"&amp;_xlfn.CONCAT("alpha ",L$2)&amp;"'!"&amp;_xlfn.CONCAT("B",$D134)):INDIRECT("'"&amp;_xlfn.CONCAT("alpha ",L$2)&amp;"'!"&amp;_xlfn.CONCAT("AA",$D134)))</f>
        <v>26</v>
      </c>
      <c r="M52" s="125" cm="1">
        <f t="array" aca="1" ref="M52" ca="1">RANK(INDIRECT("'"&amp;_xlfn.CONCAT("alpha ",M$2)&amp;"'!"&amp;_xlfn.CONCAT(M$84,$D134)),INDIRECT("'"&amp;_xlfn.CONCAT("alpha ",M$2)&amp;"'!"&amp;_xlfn.CONCAT("B",$D134)):INDIRECT("'"&amp;_xlfn.CONCAT("alpha ",M$2)&amp;"'!"&amp;_xlfn.CONCAT("AA",$D134)))</f>
        <v>26</v>
      </c>
      <c r="N52" s="125" cm="1">
        <f t="array" aca="1" ref="N52" ca="1">RANK(INDIRECT("'"&amp;_xlfn.CONCAT("alpha ",N$2)&amp;"'!"&amp;_xlfn.CONCAT(N$84,$D134)),INDIRECT("'"&amp;_xlfn.CONCAT("alpha ",N$2)&amp;"'!"&amp;_xlfn.CONCAT("B",$D134)):INDIRECT("'"&amp;_xlfn.CONCAT("alpha ",N$2)&amp;"'!"&amp;_xlfn.CONCAT("AA",$D134)))</f>
        <v>26</v>
      </c>
      <c r="O52" s="143" cm="1">
        <f t="array" aca="1" ref="O52" ca="1">RANK(INDIRECT("'"&amp;_xlfn.CONCAT("alpha ",O$2)&amp;"'!"&amp;_xlfn.CONCAT(O$84,$D134)),INDIRECT("'"&amp;_xlfn.CONCAT("alpha ",O$2)&amp;"'!"&amp;_xlfn.CONCAT("B",$D134)):INDIRECT("'"&amp;_xlfn.CONCAT("alpha ",O$2)&amp;"'!"&amp;_xlfn.CONCAT("AA",$D134)))</f>
        <v>26</v>
      </c>
      <c r="P52" s="136" cm="1">
        <f t="array" aca="1" ref="P52" ca="1">RANK(INDIRECT("'"&amp;_xlfn.CONCAT("alpha ",P$2)&amp;"'!"&amp;_xlfn.CONCAT(P$84,$D134)),INDIRECT("'"&amp;_xlfn.CONCAT("alpha ",P$2)&amp;"'!"&amp;_xlfn.CONCAT("B",$D134)):INDIRECT("'"&amp;_xlfn.CONCAT("alpha ",P$2)&amp;"'!"&amp;_xlfn.CONCAT("AA",$D134)))</f>
        <v>19</v>
      </c>
      <c r="Q52" s="125" cm="1">
        <f t="array" aca="1" ref="Q52" ca="1">RANK(INDIRECT("'"&amp;_xlfn.CONCAT("alpha ",Q$2)&amp;"'!"&amp;_xlfn.CONCAT(Q$84,$D134)),INDIRECT("'"&amp;_xlfn.CONCAT("alpha ",Q$2)&amp;"'!"&amp;_xlfn.CONCAT("B",$D134)):INDIRECT("'"&amp;_xlfn.CONCAT("alpha ",Q$2)&amp;"'!"&amp;_xlfn.CONCAT("AA",$D134)))</f>
        <v>22</v>
      </c>
      <c r="R52" s="125" cm="1">
        <f t="array" aca="1" ref="R52" ca="1">RANK(INDIRECT("'"&amp;_xlfn.CONCAT("alpha ",R$2)&amp;"'!"&amp;_xlfn.CONCAT(R$84,$D134)),INDIRECT("'"&amp;_xlfn.CONCAT("alpha ",R$2)&amp;"'!"&amp;_xlfn.CONCAT("B",$D134)):INDIRECT("'"&amp;_xlfn.CONCAT("alpha ",R$2)&amp;"'!"&amp;_xlfn.CONCAT("AA",$D134)))</f>
        <v>19</v>
      </c>
      <c r="S52" s="143" cm="1">
        <f t="array" aca="1" ref="S52" ca="1">RANK(INDIRECT("'"&amp;_xlfn.CONCAT("alpha ",S$2)&amp;"'!"&amp;_xlfn.CONCAT(S$84,$D134)),INDIRECT("'"&amp;_xlfn.CONCAT("alpha ",S$2)&amp;"'!"&amp;_xlfn.CONCAT("B",$D134)):INDIRECT("'"&amp;_xlfn.CONCAT("alpha ",S$2)&amp;"'!"&amp;_xlfn.CONCAT("AA",$D134)))</f>
        <v>22</v>
      </c>
      <c r="T52" s="136" cm="1">
        <f t="array" aca="1" ref="T52" ca="1">RANK(INDIRECT("'"&amp;_xlfn.CONCAT("alpha ",T$2)&amp;"'!"&amp;_xlfn.CONCAT(T$84,$D134)),INDIRECT("'"&amp;_xlfn.CONCAT("alpha ",T$2)&amp;"'!"&amp;_xlfn.CONCAT("B",$D134)):INDIRECT("'"&amp;_xlfn.CONCAT("alpha ",T$2)&amp;"'!"&amp;_xlfn.CONCAT("AA",$D134)))</f>
        <v>18</v>
      </c>
      <c r="U52" s="125" cm="1">
        <f t="array" aca="1" ref="U52" ca="1">RANK(INDIRECT("'"&amp;_xlfn.CONCAT("alpha ",U$2)&amp;"'!"&amp;_xlfn.CONCAT(U$84,$D134)),INDIRECT("'"&amp;_xlfn.CONCAT("alpha ",U$2)&amp;"'!"&amp;_xlfn.CONCAT("B",$D134)):INDIRECT("'"&amp;_xlfn.CONCAT("alpha ",U$2)&amp;"'!"&amp;_xlfn.CONCAT("AA",$D134)))</f>
        <v>21</v>
      </c>
      <c r="V52" s="125" cm="1">
        <f t="array" aca="1" ref="V52" ca="1">RANK(INDIRECT("'"&amp;_xlfn.CONCAT("alpha ",V$2)&amp;"'!"&amp;_xlfn.CONCAT(V$84,$D134)),INDIRECT("'"&amp;_xlfn.CONCAT("alpha ",V$2)&amp;"'!"&amp;_xlfn.CONCAT("B",$D134)):INDIRECT("'"&amp;_xlfn.CONCAT("alpha ",V$2)&amp;"'!"&amp;_xlfn.CONCAT("AA",$D134)))</f>
        <v>18</v>
      </c>
      <c r="W52" s="143" cm="1">
        <f t="array" aca="1" ref="W52" ca="1">RANK(INDIRECT("'"&amp;_xlfn.CONCAT("alpha ",W$2)&amp;"'!"&amp;_xlfn.CONCAT(W$84,$D134)),INDIRECT("'"&amp;_xlfn.CONCAT("alpha ",W$2)&amp;"'!"&amp;_xlfn.CONCAT("B",$D134)):INDIRECT("'"&amp;_xlfn.CONCAT("alpha ",W$2)&amp;"'!"&amp;_xlfn.CONCAT("AA",$D134)))</f>
        <v>21</v>
      </c>
      <c r="X52" s="136" cm="1">
        <f t="array" aca="1" ref="X52" ca="1">RANK(INDIRECT("'"&amp;_xlfn.CONCAT("alpha ",X$2)&amp;"'!"&amp;_xlfn.CONCAT(X$84,$D134)),INDIRECT("'"&amp;_xlfn.CONCAT("alpha ",X$2)&amp;"'!"&amp;_xlfn.CONCAT("B",$D134)):INDIRECT("'"&amp;_xlfn.CONCAT("alpha ",X$2)&amp;"'!"&amp;_xlfn.CONCAT("AA",$D134)))</f>
        <v>24</v>
      </c>
      <c r="Y52" s="125" cm="1">
        <f t="array" aca="1" ref="Y52" ca="1">RANK(INDIRECT("'"&amp;_xlfn.CONCAT("alpha ",Y$2)&amp;"'!"&amp;_xlfn.CONCAT(Y$84,$D134)),INDIRECT("'"&amp;_xlfn.CONCAT("alpha ",Y$2)&amp;"'!"&amp;_xlfn.CONCAT("B",$D134)):INDIRECT("'"&amp;_xlfn.CONCAT("alpha ",Y$2)&amp;"'!"&amp;_xlfn.CONCAT("AA",$D134)))</f>
        <v>25</v>
      </c>
      <c r="Z52" s="125" cm="1">
        <f t="array" aca="1" ref="Z52" ca="1">RANK(INDIRECT("'"&amp;_xlfn.CONCAT("alpha ",Z$2)&amp;"'!"&amp;_xlfn.CONCAT(Z$84,$D134)),INDIRECT("'"&amp;_xlfn.CONCAT("alpha ",Z$2)&amp;"'!"&amp;_xlfn.CONCAT("B",$D134)):INDIRECT("'"&amp;_xlfn.CONCAT("alpha ",Z$2)&amp;"'!"&amp;_xlfn.CONCAT("AA",$D134)))</f>
        <v>24</v>
      </c>
      <c r="AA52" s="143" cm="1">
        <f t="array" aca="1" ref="AA52" ca="1">RANK(INDIRECT("'"&amp;_xlfn.CONCAT("alpha ",AA$2)&amp;"'!"&amp;_xlfn.CONCAT(AA$84,$D134)),INDIRECT("'"&amp;_xlfn.CONCAT("alpha ",AA$2)&amp;"'!"&amp;_xlfn.CONCAT("B",$D134)):INDIRECT("'"&amp;_xlfn.CONCAT("alpha ",AA$2)&amp;"'!"&amp;_xlfn.CONCAT("AA",$D134)))</f>
        <v>25</v>
      </c>
      <c r="AB52" s="136" cm="1">
        <f t="array" aca="1" ref="AB52" ca="1">RANK(INDIRECT("'"&amp;_xlfn.CONCAT("alpha ",AB$2)&amp;"'!"&amp;_xlfn.CONCAT(AB$84,$D134)),INDIRECT("'"&amp;_xlfn.CONCAT("alpha ",AB$2)&amp;"'!"&amp;_xlfn.CONCAT("B",$D134)):INDIRECT("'"&amp;_xlfn.CONCAT("alpha ",AB$2)&amp;"'!"&amp;_xlfn.CONCAT("AA",$D134)))</f>
        <v>12</v>
      </c>
      <c r="AC52" s="125" cm="1">
        <f t="array" aca="1" ref="AC52" ca="1">RANK(INDIRECT("'"&amp;_xlfn.CONCAT("alpha ",AC$2)&amp;"'!"&amp;_xlfn.CONCAT(AC$84,$D134)),INDIRECT("'"&amp;_xlfn.CONCAT("alpha ",AC$2)&amp;"'!"&amp;_xlfn.CONCAT("B",$D134)):INDIRECT("'"&amp;_xlfn.CONCAT("alpha ",AC$2)&amp;"'!"&amp;_xlfn.CONCAT("AA",$D134)))</f>
        <v>19</v>
      </c>
      <c r="AD52" s="125" cm="1">
        <f t="array" aca="1" ref="AD52" ca="1">RANK(INDIRECT("'"&amp;_xlfn.CONCAT("alpha ",AD$2)&amp;"'!"&amp;_xlfn.CONCAT(AD$84,$D134)),INDIRECT("'"&amp;_xlfn.CONCAT("alpha ",AD$2)&amp;"'!"&amp;_xlfn.CONCAT("B",$D134)):INDIRECT("'"&amp;_xlfn.CONCAT("alpha ",AD$2)&amp;"'!"&amp;_xlfn.CONCAT("AA",$D134)))</f>
        <v>12</v>
      </c>
      <c r="AE52" s="143" cm="1">
        <f t="array" aca="1" ref="AE52" ca="1">RANK(INDIRECT("'"&amp;_xlfn.CONCAT("alpha ",AE$2)&amp;"'!"&amp;_xlfn.CONCAT(AE$84,$D134)),INDIRECT("'"&amp;_xlfn.CONCAT("alpha ",AE$2)&amp;"'!"&amp;_xlfn.CONCAT("B",$D134)):INDIRECT("'"&amp;_xlfn.CONCAT("alpha ",AE$2)&amp;"'!"&amp;_xlfn.CONCAT("AA",$D134)))</f>
        <v>19</v>
      </c>
      <c r="AF52" s="136" cm="1">
        <f t="array" aca="1" ref="AF52" ca="1">RANK(INDIRECT("'"&amp;_xlfn.CONCAT("alpha ",AF$2)&amp;"'!"&amp;_xlfn.CONCAT(AF$84,$D134)),INDIRECT("'"&amp;_xlfn.CONCAT("alpha ",AF$2)&amp;"'!"&amp;_xlfn.CONCAT("B",$D134)):INDIRECT("'"&amp;_xlfn.CONCAT("alpha ",AF$2)&amp;"'!"&amp;_xlfn.CONCAT("AA",$D134)))</f>
        <v>11</v>
      </c>
      <c r="AG52" s="125" cm="1">
        <f t="array" aca="1" ref="AG52" ca="1">RANK(INDIRECT("'"&amp;_xlfn.CONCAT("alpha ",AG$2)&amp;"'!"&amp;_xlfn.CONCAT(AG$84,$D134)),INDIRECT("'"&amp;_xlfn.CONCAT("alpha ",AG$2)&amp;"'!"&amp;_xlfn.CONCAT("B",$D134)):INDIRECT("'"&amp;_xlfn.CONCAT("alpha ",AG$2)&amp;"'!"&amp;_xlfn.CONCAT("AA",$D134)))</f>
        <v>18</v>
      </c>
      <c r="AH52" s="125" cm="1">
        <f t="array" aca="1" ref="AH52" ca="1">RANK(INDIRECT("'"&amp;_xlfn.CONCAT("alpha ",AH$2)&amp;"'!"&amp;_xlfn.CONCAT(AH$84,$D134)),INDIRECT("'"&amp;_xlfn.CONCAT("alpha ",AH$2)&amp;"'!"&amp;_xlfn.CONCAT("B",$D134)):INDIRECT("'"&amp;_xlfn.CONCAT("alpha ",AH$2)&amp;"'!"&amp;_xlfn.CONCAT("AA",$D134)))</f>
        <v>11</v>
      </c>
      <c r="AI52" s="143" cm="1">
        <f t="array" aca="1" ref="AI52" ca="1">RANK(INDIRECT("'"&amp;_xlfn.CONCAT("alpha ",AI$2)&amp;"'!"&amp;_xlfn.CONCAT(AI$84,$D134)),INDIRECT("'"&amp;_xlfn.CONCAT("alpha ",AI$2)&amp;"'!"&amp;_xlfn.CONCAT("B",$D134)):INDIRECT("'"&amp;_xlfn.CONCAT("alpha ",AI$2)&amp;"'!"&amp;_xlfn.CONCAT("AA",$D134)))</f>
        <v>18</v>
      </c>
      <c r="AJ52" s="136" cm="1">
        <f t="array" aca="1" ref="AJ52" ca="1">RANK(INDIRECT("'"&amp;_xlfn.CONCAT("alpha ",AJ$2)&amp;"'!"&amp;_xlfn.CONCAT(AJ$84,$D134)),INDIRECT("'"&amp;_xlfn.CONCAT("alpha ",AJ$2)&amp;"'!"&amp;_xlfn.CONCAT("B",$D134)):INDIRECT("'"&amp;_xlfn.CONCAT("alpha ",AJ$2)&amp;"'!"&amp;_xlfn.CONCAT("AA",$D134)))</f>
        <v>4</v>
      </c>
      <c r="AK52" s="125" cm="1">
        <f t="array" aca="1" ref="AK52" ca="1">RANK(INDIRECT("'"&amp;_xlfn.CONCAT("alpha ",AK$2)&amp;"'!"&amp;_xlfn.CONCAT(AK$84,$D134)),INDIRECT("'"&amp;_xlfn.CONCAT("alpha ",AK$2)&amp;"'!"&amp;_xlfn.CONCAT("B",$D134)):INDIRECT("'"&amp;_xlfn.CONCAT("alpha ",AK$2)&amp;"'!"&amp;_xlfn.CONCAT("AA",$D134)))</f>
        <v>12</v>
      </c>
      <c r="AL52" s="125" cm="1">
        <f t="array" aca="1" ref="AL52" ca="1">RANK(INDIRECT("'"&amp;_xlfn.CONCAT("alpha ",AL$2)&amp;"'!"&amp;_xlfn.CONCAT(AL$84,$D134)),INDIRECT("'"&amp;_xlfn.CONCAT("alpha ",AL$2)&amp;"'!"&amp;_xlfn.CONCAT("B",$D134)):INDIRECT("'"&amp;_xlfn.CONCAT("alpha ",AL$2)&amp;"'!"&amp;_xlfn.CONCAT("AA",$D134)))</f>
        <v>4</v>
      </c>
      <c r="AM52" s="143" cm="1">
        <f t="array" aca="1" ref="AM52" ca="1">RANK(INDIRECT("'"&amp;_xlfn.CONCAT("alpha ",AM$2)&amp;"'!"&amp;_xlfn.CONCAT(AM$84,$D134)),INDIRECT("'"&amp;_xlfn.CONCAT("alpha ",AM$2)&amp;"'!"&amp;_xlfn.CONCAT("B",$D134)):INDIRECT("'"&amp;_xlfn.CONCAT("alpha ",AM$2)&amp;"'!"&amp;_xlfn.CONCAT("AA",$D134)))</f>
        <v>12</v>
      </c>
      <c r="AN52" s="136" cm="1">
        <f t="array" aca="1" ref="AN52" ca="1">RANK(INDIRECT("'"&amp;_xlfn.CONCAT("alpha ",AN$2)&amp;"'!"&amp;_xlfn.CONCAT(AN$84,$D134)),INDIRECT("'"&amp;_xlfn.CONCAT("alpha ",AN$2)&amp;"'!"&amp;_xlfn.CONCAT("B",$D134)):INDIRECT("'"&amp;_xlfn.CONCAT("alpha ",AN$2)&amp;"'!"&amp;_xlfn.CONCAT("AA",$D134)))</f>
        <v>9</v>
      </c>
      <c r="AO52" s="125" cm="1">
        <f t="array" aca="1" ref="AO52" ca="1">RANK(INDIRECT("'"&amp;_xlfn.CONCAT("alpha ",AO$2)&amp;"'!"&amp;_xlfn.CONCAT(AO$84,$D134)),INDIRECT("'"&amp;_xlfn.CONCAT("alpha ",AO$2)&amp;"'!"&amp;_xlfn.CONCAT("B",$D134)):INDIRECT("'"&amp;_xlfn.CONCAT("alpha ",AO$2)&amp;"'!"&amp;_xlfn.CONCAT("AA",$D134)))</f>
        <v>6</v>
      </c>
      <c r="AP52" s="125" cm="1">
        <f t="array" aca="1" ref="AP52" ca="1">RANK(INDIRECT("'"&amp;_xlfn.CONCAT("alpha ",AP$2)&amp;"'!"&amp;_xlfn.CONCAT(AP$84,$D134)),INDIRECT("'"&amp;_xlfn.CONCAT("alpha ",AP$2)&amp;"'!"&amp;_xlfn.CONCAT("B",$D134)):INDIRECT("'"&amp;_xlfn.CONCAT("alpha ",AP$2)&amp;"'!"&amp;_xlfn.CONCAT("AA",$D134)))</f>
        <v>9</v>
      </c>
      <c r="AQ52" s="143" cm="1">
        <f t="array" aca="1" ref="AQ52" ca="1">RANK(INDIRECT("'"&amp;_xlfn.CONCAT("alpha ",AQ$2)&amp;"'!"&amp;_xlfn.CONCAT(AQ$84,$D134)),INDIRECT("'"&amp;_xlfn.CONCAT("alpha ",AQ$2)&amp;"'!"&amp;_xlfn.CONCAT("B",$D134)):INDIRECT("'"&amp;_xlfn.CONCAT("alpha ",AQ$2)&amp;"'!"&amp;_xlfn.CONCAT("AA",$D134)))</f>
        <v>6</v>
      </c>
      <c r="AR52" s="136" cm="1">
        <f t="array" aca="1" ref="AR52" ca="1">RANK(INDIRECT("'"&amp;_xlfn.CONCAT("alpha ",AR$2)&amp;"'!"&amp;_xlfn.CONCAT(AR$84,$D134)),INDIRECT("'"&amp;_xlfn.CONCAT("alpha ",AR$2)&amp;"'!"&amp;_xlfn.CONCAT("B",$D134)):INDIRECT("'"&amp;_xlfn.CONCAT("alpha ",AR$2)&amp;"'!"&amp;_xlfn.CONCAT("AA",$D134)))</f>
        <v>10</v>
      </c>
      <c r="AS52" s="125" cm="1">
        <f t="array" aca="1" ref="AS52" ca="1">RANK(INDIRECT("'"&amp;_xlfn.CONCAT("alpha ",AS$2)&amp;"'!"&amp;_xlfn.CONCAT(AS$84,$D134)),INDIRECT("'"&amp;_xlfn.CONCAT("alpha ",AS$2)&amp;"'!"&amp;_xlfn.CONCAT("B",$D134)):INDIRECT("'"&amp;_xlfn.CONCAT("alpha ",AS$2)&amp;"'!"&amp;_xlfn.CONCAT("AA",$D134)))</f>
        <v>5</v>
      </c>
      <c r="AT52" s="125" cm="1">
        <f t="array" aca="1" ref="AT52" ca="1">RANK(INDIRECT("'"&amp;_xlfn.CONCAT("alpha ",AT$2)&amp;"'!"&amp;_xlfn.CONCAT(AT$84,$D134)),INDIRECT("'"&amp;_xlfn.CONCAT("alpha ",AT$2)&amp;"'!"&amp;_xlfn.CONCAT("B",$D134)):INDIRECT("'"&amp;_xlfn.CONCAT("alpha ",AT$2)&amp;"'!"&amp;_xlfn.CONCAT("AA",$D134)))</f>
        <v>10</v>
      </c>
      <c r="AU52" s="143" cm="1">
        <f t="array" aca="1" ref="AU52" ca="1">RANK(INDIRECT("'"&amp;_xlfn.CONCAT("alpha ",AU$2)&amp;"'!"&amp;_xlfn.CONCAT(AU$84,$D134)),INDIRECT("'"&amp;_xlfn.CONCAT("alpha ",AU$2)&amp;"'!"&amp;_xlfn.CONCAT("B",$D134)):INDIRECT("'"&amp;_xlfn.CONCAT("alpha ",AU$2)&amp;"'!"&amp;_xlfn.CONCAT("AA",$D134)))</f>
        <v>5</v>
      </c>
      <c r="AV52" s="136" cm="1">
        <f t="array" aca="1" ref="AV52" ca="1">RANK(INDIRECT("'"&amp;_xlfn.CONCAT("alpha ",AV$2)&amp;"'!"&amp;_xlfn.CONCAT(AV$84,$D134)),INDIRECT("'"&amp;_xlfn.CONCAT("alpha ",AV$2)&amp;"'!"&amp;_xlfn.CONCAT("B",$D134)):INDIRECT("'"&amp;_xlfn.CONCAT("alpha ",AV$2)&amp;"'!"&amp;_xlfn.CONCAT("AA",$D134)))</f>
        <v>6</v>
      </c>
      <c r="AW52" s="125" cm="1">
        <f t="array" aca="1" ref="AW52" ca="1">RANK(INDIRECT("'"&amp;_xlfn.CONCAT("alpha ",AW$2)&amp;"'!"&amp;_xlfn.CONCAT(AW$84,$D134)),INDIRECT("'"&amp;_xlfn.CONCAT("alpha ",AW$2)&amp;"'!"&amp;_xlfn.CONCAT("B",$D134)):INDIRECT("'"&amp;_xlfn.CONCAT("alpha ",AW$2)&amp;"'!"&amp;_xlfn.CONCAT("AA",$D134)))</f>
        <v>8</v>
      </c>
      <c r="AX52" s="125" cm="1">
        <f t="array" aca="1" ref="AX52" ca="1">RANK(INDIRECT("'"&amp;_xlfn.CONCAT("alpha ",AX$2)&amp;"'!"&amp;_xlfn.CONCAT(AX$84,$D134)),INDIRECT("'"&amp;_xlfn.CONCAT("alpha ",AX$2)&amp;"'!"&amp;_xlfn.CONCAT("B",$D134)):INDIRECT("'"&amp;_xlfn.CONCAT("alpha ",AX$2)&amp;"'!"&amp;_xlfn.CONCAT("AA",$D134)))</f>
        <v>6</v>
      </c>
      <c r="AY52" s="143" cm="1">
        <f t="array" aca="1" ref="AY52" ca="1">RANK(INDIRECT("'"&amp;_xlfn.CONCAT("alpha ",AY$2)&amp;"'!"&amp;_xlfn.CONCAT(AY$84,$D134)),INDIRECT("'"&amp;_xlfn.CONCAT("alpha ",AY$2)&amp;"'!"&amp;_xlfn.CONCAT("B",$D134)):INDIRECT("'"&amp;_xlfn.CONCAT("alpha ",AY$2)&amp;"'!"&amp;_xlfn.CONCAT("AA",$D134)))</f>
        <v>8</v>
      </c>
      <c r="AZ52" s="136" cm="1">
        <f t="array" aca="1" ref="AZ52" ca="1">RANK(INDIRECT("'"&amp;_xlfn.CONCAT("alpha ",AZ$2)&amp;"'!"&amp;_xlfn.CONCAT(AZ$84,$D134)),INDIRECT("'"&amp;_xlfn.CONCAT("alpha ",AZ$2)&amp;"'!"&amp;_xlfn.CONCAT("B",$D134)):INDIRECT("'"&amp;_xlfn.CONCAT("alpha ",AZ$2)&amp;"'!"&amp;_xlfn.CONCAT("AA",$D134)))</f>
        <v>6</v>
      </c>
      <c r="BA52" s="125" cm="1">
        <f t="array" aca="1" ref="BA52" ca="1">RANK(INDIRECT("'"&amp;_xlfn.CONCAT("alpha ",BA$2)&amp;"'!"&amp;_xlfn.CONCAT(BA$84,$D134)),INDIRECT("'"&amp;_xlfn.CONCAT("alpha ",BA$2)&amp;"'!"&amp;_xlfn.CONCAT("B",$D134)):INDIRECT("'"&amp;_xlfn.CONCAT("alpha ",BA$2)&amp;"'!"&amp;_xlfn.CONCAT("AA",$D134)))</f>
        <v>4</v>
      </c>
      <c r="BB52" s="125" cm="1">
        <f t="array" aca="1" ref="BB52" ca="1">RANK(INDIRECT("'"&amp;_xlfn.CONCAT("alpha ",BB$2)&amp;"'!"&amp;_xlfn.CONCAT(BB$84,$D134)),INDIRECT("'"&amp;_xlfn.CONCAT("alpha ",BB$2)&amp;"'!"&amp;_xlfn.CONCAT("B",$D134)):INDIRECT("'"&amp;_xlfn.CONCAT("alpha ",BB$2)&amp;"'!"&amp;_xlfn.CONCAT("AA",$D134)))</f>
        <v>6</v>
      </c>
      <c r="BC52" s="143" cm="1">
        <f t="array" aca="1" ref="BC52" ca="1">RANK(INDIRECT("'"&amp;_xlfn.CONCAT("alpha ",BC$2)&amp;"'!"&amp;_xlfn.CONCAT(BC$84,$D134)),INDIRECT("'"&amp;_xlfn.CONCAT("alpha ",BC$2)&amp;"'!"&amp;_xlfn.CONCAT("B",$D134)):INDIRECT("'"&amp;_xlfn.CONCAT("alpha ",BC$2)&amp;"'!"&amp;_xlfn.CONCAT("AA",$D134)))</f>
        <v>4</v>
      </c>
      <c r="BD52" s="136" cm="1">
        <f t="array" aca="1" ref="BD52" ca="1">RANK(INDIRECT("'"&amp;_xlfn.CONCAT("alpha ",BD$2)&amp;"'!"&amp;_xlfn.CONCAT(BD$84,$D134)),INDIRECT("'"&amp;_xlfn.CONCAT("alpha ",BD$2)&amp;"'!"&amp;_xlfn.CONCAT("B",$D134)):INDIRECT("'"&amp;_xlfn.CONCAT("alpha ",BD$2)&amp;"'!"&amp;_xlfn.CONCAT("AA",$D134)))</f>
        <v>5</v>
      </c>
      <c r="BE52" s="125" cm="1">
        <f t="array" aca="1" ref="BE52" ca="1">RANK(INDIRECT("'"&amp;_xlfn.CONCAT("alpha ",BE$2)&amp;"'!"&amp;_xlfn.CONCAT(BE$84,$D134)),INDIRECT("'"&amp;_xlfn.CONCAT("alpha ",BE$2)&amp;"'!"&amp;_xlfn.CONCAT("B",$D134)):INDIRECT("'"&amp;_xlfn.CONCAT("alpha ",BE$2)&amp;"'!"&amp;_xlfn.CONCAT("AA",$D134)))</f>
        <v>7</v>
      </c>
      <c r="BF52" s="125" cm="1">
        <f t="array" aca="1" ref="BF52" ca="1">RANK(INDIRECT("'"&amp;_xlfn.CONCAT("alpha ",BF$2)&amp;"'!"&amp;_xlfn.CONCAT(BF$84,$D134)),INDIRECT("'"&amp;_xlfn.CONCAT("alpha ",BF$2)&amp;"'!"&amp;_xlfn.CONCAT("B",$D134)):INDIRECT("'"&amp;_xlfn.CONCAT("alpha ",BF$2)&amp;"'!"&amp;_xlfn.CONCAT("AA",$D134)))</f>
        <v>5</v>
      </c>
      <c r="BG52" s="143" cm="1">
        <f t="array" aca="1" ref="BG52" ca="1">RANK(INDIRECT("'"&amp;_xlfn.CONCAT("alpha ",BG$2)&amp;"'!"&amp;_xlfn.CONCAT(BG$84,$D134)),INDIRECT("'"&amp;_xlfn.CONCAT("alpha ",BG$2)&amp;"'!"&amp;_xlfn.CONCAT("B",$D134)):INDIRECT("'"&amp;_xlfn.CONCAT("alpha ",BG$2)&amp;"'!"&amp;_xlfn.CONCAT("AA",$D134)))</f>
        <v>7</v>
      </c>
      <c r="BH52" s="136" cm="1">
        <f t="array" aca="1" ref="BH52" ca="1">RANK(INDIRECT("'"&amp;_xlfn.CONCAT("alpha ",BH$2)&amp;"'!"&amp;_xlfn.CONCAT(BH$84,$D134)),INDIRECT("'"&amp;_xlfn.CONCAT("alpha ",BH$2)&amp;"'!"&amp;_xlfn.CONCAT("B",$D134)):INDIRECT("'"&amp;_xlfn.CONCAT("alpha ",BH$2)&amp;"'!"&amp;_xlfn.CONCAT("AA",$D134)))</f>
        <v>6</v>
      </c>
      <c r="BI52" s="125" cm="1">
        <f t="array" aca="1" ref="BI52" ca="1">RANK(INDIRECT("'"&amp;_xlfn.CONCAT("alpha ",BI$2)&amp;"'!"&amp;_xlfn.CONCAT(BI$84,$D134)),INDIRECT("'"&amp;_xlfn.CONCAT("alpha ",BI$2)&amp;"'!"&amp;_xlfn.CONCAT("B",$D134)):INDIRECT("'"&amp;_xlfn.CONCAT("alpha ",BI$2)&amp;"'!"&amp;_xlfn.CONCAT("AA",$D134)))</f>
        <v>9</v>
      </c>
      <c r="BJ52" s="125" cm="1">
        <f t="array" aca="1" ref="BJ52" ca="1">RANK(INDIRECT("'"&amp;_xlfn.CONCAT("alpha ",BJ$2)&amp;"'!"&amp;_xlfn.CONCAT(BJ$84,$D134)),INDIRECT("'"&amp;_xlfn.CONCAT("alpha ",BJ$2)&amp;"'!"&amp;_xlfn.CONCAT("B",$D134)):INDIRECT("'"&amp;_xlfn.CONCAT("alpha ",BJ$2)&amp;"'!"&amp;_xlfn.CONCAT("AA",$D134)))</f>
        <v>6</v>
      </c>
      <c r="BK52" s="143" cm="1">
        <f t="array" aca="1" ref="BK52" ca="1">RANK(INDIRECT("'"&amp;_xlfn.CONCAT("alpha ",BK$2)&amp;"'!"&amp;_xlfn.CONCAT(BK$84,$D134)),INDIRECT("'"&amp;_xlfn.CONCAT("alpha ",BK$2)&amp;"'!"&amp;_xlfn.CONCAT("B",$D134)):INDIRECT("'"&amp;_xlfn.CONCAT("alpha ",BK$2)&amp;"'!"&amp;_xlfn.CONCAT("AA",$D134)))</f>
        <v>9</v>
      </c>
      <c r="BL52" s="136" cm="1">
        <f t="array" aca="1" ref="BL52" ca="1">RANK(INDIRECT("'"&amp;_xlfn.CONCAT("alpha ",BL$2)&amp;"'!"&amp;_xlfn.CONCAT(BL$84,$D134)),INDIRECT("'"&amp;_xlfn.CONCAT("alpha ",BL$2)&amp;"'!"&amp;_xlfn.CONCAT("B",$D134)):INDIRECT("'"&amp;_xlfn.CONCAT("alpha ",BL$2)&amp;"'!"&amp;_xlfn.CONCAT("AA",$D134)))</f>
        <v>3</v>
      </c>
      <c r="BM52" s="125" cm="1">
        <f t="array" aca="1" ref="BM52" ca="1">RANK(INDIRECT("'"&amp;_xlfn.CONCAT("alpha ",BM$2)&amp;"'!"&amp;_xlfn.CONCAT(BM$84,$D134)),INDIRECT("'"&amp;_xlfn.CONCAT("alpha ",BM$2)&amp;"'!"&amp;_xlfn.CONCAT("B",$D134)):INDIRECT("'"&amp;_xlfn.CONCAT("alpha ",BM$2)&amp;"'!"&amp;_xlfn.CONCAT("AA",$D134)))</f>
        <v>3</v>
      </c>
      <c r="BN52" s="125" cm="1">
        <f t="array" aca="1" ref="BN52" ca="1">RANK(INDIRECT("'"&amp;_xlfn.CONCAT("alpha ",BN$2)&amp;"'!"&amp;_xlfn.CONCAT(BN$84,$D134)),INDIRECT("'"&amp;_xlfn.CONCAT("alpha ",BN$2)&amp;"'!"&amp;_xlfn.CONCAT("B",$D134)):INDIRECT("'"&amp;_xlfn.CONCAT("alpha ",BN$2)&amp;"'!"&amp;_xlfn.CONCAT("AA",$D134)))</f>
        <v>3</v>
      </c>
      <c r="BO52" s="143" cm="1">
        <f t="array" aca="1" ref="BO52" ca="1">RANK(INDIRECT("'"&amp;_xlfn.CONCAT("alpha ",BO$2)&amp;"'!"&amp;_xlfn.CONCAT(BO$84,$D134)),INDIRECT("'"&amp;_xlfn.CONCAT("alpha ",BO$2)&amp;"'!"&amp;_xlfn.CONCAT("B",$D134)):INDIRECT("'"&amp;_xlfn.CONCAT("alpha ",BO$2)&amp;"'!"&amp;_xlfn.CONCAT("AA",$D134)))</f>
        <v>3</v>
      </c>
      <c r="BP52" s="136" cm="1">
        <f t="array" aca="1" ref="BP52" ca="1">RANK(INDIRECT("'"&amp;_xlfn.CONCAT("alpha ",BP$2)&amp;"'!"&amp;_xlfn.CONCAT(BP$84,$D134)),INDIRECT("'"&amp;_xlfn.CONCAT("alpha ",BP$2)&amp;"'!"&amp;_xlfn.CONCAT("B",$D134)):INDIRECT("'"&amp;_xlfn.CONCAT("alpha ",BP$2)&amp;"'!"&amp;_xlfn.CONCAT("AA",$D134)))</f>
        <v>2</v>
      </c>
      <c r="BQ52" s="125" cm="1">
        <f t="array" aca="1" ref="BQ52" ca="1">RANK(INDIRECT("'"&amp;_xlfn.CONCAT("alpha ",BQ$2)&amp;"'!"&amp;_xlfn.CONCAT(BQ$84,$D134)),INDIRECT("'"&amp;_xlfn.CONCAT("alpha ",BQ$2)&amp;"'!"&amp;_xlfn.CONCAT("B",$D134)):INDIRECT("'"&amp;_xlfn.CONCAT("alpha ",BQ$2)&amp;"'!"&amp;_xlfn.CONCAT("AA",$D134)))</f>
        <v>2</v>
      </c>
      <c r="BR52" s="125" cm="1">
        <f t="array" aca="1" ref="BR52" ca="1">RANK(INDIRECT("'"&amp;_xlfn.CONCAT("alpha ",BR$2)&amp;"'!"&amp;_xlfn.CONCAT(BR$84,$D134)),INDIRECT("'"&amp;_xlfn.CONCAT("alpha ",BR$2)&amp;"'!"&amp;_xlfn.CONCAT("B",$D134)):INDIRECT("'"&amp;_xlfn.CONCAT("alpha ",BR$2)&amp;"'!"&amp;_xlfn.CONCAT("AA",$D134)))</f>
        <v>2</v>
      </c>
      <c r="BS52" s="143" cm="1">
        <f t="array" aca="1" ref="BS52" ca="1">RANK(INDIRECT("'"&amp;_xlfn.CONCAT("alpha ",BS$2)&amp;"'!"&amp;_xlfn.CONCAT(BS$84,$D134)),INDIRECT("'"&amp;_xlfn.CONCAT("alpha ",BS$2)&amp;"'!"&amp;_xlfn.CONCAT("B",$D134)):INDIRECT("'"&amp;_xlfn.CONCAT("alpha ",BS$2)&amp;"'!"&amp;_xlfn.CONCAT("AA",$D134)))</f>
        <v>2</v>
      </c>
      <c r="BT52" s="136" cm="1">
        <f t="array" aca="1" ref="BT52" ca="1">RANK(INDIRECT("'"&amp;_xlfn.CONCAT("alpha ",BT$2)&amp;"'!"&amp;_xlfn.CONCAT(BT$84,$D134)),INDIRECT("'"&amp;_xlfn.CONCAT("alpha ",BT$2)&amp;"'!"&amp;_xlfn.CONCAT("B",$D134)):INDIRECT("'"&amp;_xlfn.CONCAT("alpha ",BT$2)&amp;"'!"&amp;_xlfn.CONCAT("AA",$D134)))</f>
        <v>1</v>
      </c>
      <c r="BU52" s="125" cm="1">
        <f t="array" aca="1" ref="BU52" ca="1">RANK(INDIRECT("'"&amp;_xlfn.CONCAT("alpha ",BU$2)&amp;"'!"&amp;_xlfn.CONCAT(BU$84,$D134)),INDIRECT("'"&amp;_xlfn.CONCAT("alpha ",BU$2)&amp;"'!"&amp;_xlfn.CONCAT("B",$D134)):INDIRECT("'"&amp;_xlfn.CONCAT("alpha ",BU$2)&amp;"'!"&amp;_xlfn.CONCAT("AA",$D134)))</f>
        <v>1</v>
      </c>
      <c r="BV52" s="125" cm="1">
        <f t="array" aca="1" ref="BV52" ca="1">RANK(INDIRECT("'"&amp;_xlfn.CONCAT("alpha ",BV$2)&amp;"'!"&amp;_xlfn.CONCAT(BV$84,$D134)),INDIRECT("'"&amp;_xlfn.CONCAT("alpha ",BV$2)&amp;"'!"&amp;_xlfn.CONCAT("B",$D134)):INDIRECT("'"&amp;_xlfn.CONCAT("alpha ",BV$2)&amp;"'!"&amp;_xlfn.CONCAT("AA",$D134)))</f>
        <v>1</v>
      </c>
      <c r="BW52" s="143" cm="1">
        <f t="array" aca="1" ref="BW52" ca="1">RANK(INDIRECT("'"&amp;_xlfn.CONCAT("alpha ",BW$2)&amp;"'!"&amp;_xlfn.CONCAT(BW$84,$D134)),INDIRECT("'"&amp;_xlfn.CONCAT("alpha ",BW$2)&amp;"'!"&amp;_xlfn.CONCAT("B",$D134)):INDIRECT("'"&amp;_xlfn.CONCAT("alpha ",BW$2)&amp;"'!"&amp;_xlfn.CONCAT("AA",$D134)))</f>
        <v>1</v>
      </c>
      <c r="BX52" s="136" cm="1">
        <f t="array" aca="1" ref="BX52" ca="1">RANK(INDIRECT("'"&amp;_xlfn.CONCAT("alpha ",BX$2)&amp;"'!"&amp;_xlfn.CONCAT(BX$84,$D134)),INDIRECT("'"&amp;_xlfn.CONCAT("alpha ",BX$2)&amp;"'!"&amp;_xlfn.CONCAT("B",$D134)):INDIRECT("'"&amp;_xlfn.CONCAT("alpha ",BX$2)&amp;"'!"&amp;_xlfn.CONCAT("AA",$D134)))</f>
        <v>20</v>
      </c>
      <c r="BY52" s="125" cm="1">
        <f t="array" aca="1" ref="BY52" ca="1">RANK(INDIRECT("'"&amp;_xlfn.CONCAT("alpha ",BY$2)&amp;"'!"&amp;_xlfn.CONCAT(BY$84,$D134)),INDIRECT("'"&amp;_xlfn.CONCAT("alpha ",BY$2)&amp;"'!"&amp;_xlfn.CONCAT("B",$D134)):INDIRECT("'"&amp;_xlfn.CONCAT("alpha ",BY$2)&amp;"'!"&amp;_xlfn.CONCAT("AA",$D134)))</f>
        <v>16</v>
      </c>
      <c r="BZ52" s="125" cm="1">
        <f t="array" aca="1" ref="BZ52" ca="1">RANK(INDIRECT("'"&amp;_xlfn.CONCAT("alpha ",BZ$2)&amp;"'!"&amp;_xlfn.CONCAT(BZ$84,$D134)),INDIRECT("'"&amp;_xlfn.CONCAT("alpha ",BZ$2)&amp;"'!"&amp;_xlfn.CONCAT("B",$D134)):INDIRECT("'"&amp;_xlfn.CONCAT("alpha ",BZ$2)&amp;"'!"&amp;_xlfn.CONCAT("AA",$D134)))</f>
        <v>20</v>
      </c>
      <c r="CA52" s="143" cm="1">
        <f t="array" aca="1" ref="CA52" ca="1">RANK(INDIRECT("'"&amp;_xlfn.CONCAT("alpha ",CA$2)&amp;"'!"&amp;_xlfn.CONCAT(CA$84,$D134)),INDIRECT("'"&amp;_xlfn.CONCAT("alpha ",CA$2)&amp;"'!"&amp;_xlfn.CONCAT("B",$D134)):INDIRECT("'"&amp;_xlfn.CONCAT("alpha ",CA$2)&amp;"'!"&amp;_xlfn.CONCAT("AA",$D134)))</f>
        <v>16</v>
      </c>
      <c r="CB52" s="136" cm="1">
        <f t="array" aca="1" ref="CB52" ca="1">RANK(INDIRECT("'"&amp;_xlfn.CONCAT("alpha ",CB$2)&amp;"'!"&amp;_xlfn.CONCAT(CB$84,$D134)),INDIRECT("'"&amp;_xlfn.CONCAT("alpha ",CB$2)&amp;"'!"&amp;_xlfn.CONCAT("B",$D134)):INDIRECT("'"&amp;_xlfn.CONCAT("alpha ",CB$2)&amp;"'!"&amp;_xlfn.CONCAT("AA",$D134)))</f>
        <v>21</v>
      </c>
      <c r="CC52" s="125" cm="1">
        <f t="array" aca="1" ref="CC52" ca="1">RANK(INDIRECT("'"&amp;_xlfn.CONCAT("alpha ",CC$2)&amp;"'!"&amp;_xlfn.CONCAT(CC$84,$D134)),INDIRECT("'"&amp;_xlfn.CONCAT("alpha ",CC$2)&amp;"'!"&amp;_xlfn.CONCAT("B",$D134)):INDIRECT("'"&amp;_xlfn.CONCAT("alpha ",CC$2)&amp;"'!"&amp;_xlfn.CONCAT("AA",$D134)))</f>
        <v>17</v>
      </c>
      <c r="CD52" s="125" cm="1">
        <f t="array" aca="1" ref="CD52" ca="1">RANK(INDIRECT("'"&amp;_xlfn.CONCAT("alpha ",CD$2)&amp;"'!"&amp;_xlfn.CONCAT(CD$84,$D134)),INDIRECT("'"&amp;_xlfn.CONCAT("alpha ",CD$2)&amp;"'!"&amp;_xlfn.CONCAT("B",$D134)):INDIRECT("'"&amp;_xlfn.CONCAT("alpha ",CD$2)&amp;"'!"&amp;_xlfn.CONCAT("AA",$D134)))</f>
        <v>21</v>
      </c>
      <c r="CE52" s="143" cm="1">
        <f t="array" aca="1" ref="CE52" ca="1">RANK(INDIRECT("'"&amp;_xlfn.CONCAT("alpha ",CE$2)&amp;"'!"&amp;_xlfn.CONCAT(CE$84,$D134)),INDIRECT("'"&amp;_xlfn.CONCAT("alpha ",CE$2)&amp;"'!"&amp;_xlfn.CONCAT("B",$D134)):INDIRECT("'"&amp;_xlfn.CONCAT("alpha ",CE$2)&amp;"'!"&amp;_xlfn.CONCAT("AA",$D134)))</f>
        <v>17</v>
      </c>
      <c r="CF52" s="136" cm="1">
        <f t="array" aca="1" ref="CF52" ca="1">RANK(INDIRECT("'"&amp;_xlfn.CONCAT("alpha ",CF$2)&amp;"'!"&amp;_xlfn.CONCAT(CF$84,$D134)),INDIRECT("'"&amp;_xlfn.CONCAT("alpha ",CF$2)&amp;"'!"&amp;_xlfn.CONCAT("B",$D134)):INDIRECT("'"&amp;_xlfn.CONCAT("alpha ",CF$2)&amp;"'!"&amp;_xlfn.CONCAT("AA",$D134)))</f>
        <v>25</v>
      </c>
      <c r="CG52" s="125" cm="1">
        <f t="array" aca="1" ref="CG52" ca="1">RANK(INDIRECT("'"&amp;_xlfn.CONCAT("alpha ",CG$2)&amp;"'!"&amp;_xlfn.CONCAT(CG$84,$D134)),INDIRECT("'"&amp;_xlfn.CONCAT("alpha ",CG$2)&amp;"'!"&amp;_xlfn.CONCAT("B",$D134)):INDIRECT("'"&amp;_xlfn.CONCAT("alpha ",CG$2)&amp;"'!"&amp;_xlfn.CONCAT("AA",$D134)))</f>
        <v>20</v>
      </c>
      <c r="CH52" s="125" cm="1">
        <f t="array" aca="1" ref="CH52" ca="1">RANK(INDIRECT("'"&amp;_xlfn.CONCAT("alpha ",CH$2)&amp;"'!"&amp;_xlfn.CONCAT(CH$84,$D134)),INDIRECT("'"&amp;_xlfn.CONCAT("alpha ",CH$2)&amp;"'!"&amp;_xlfn.CONCAT("B",$D134)):INDIRECT("'"&amp;_xlfn.CONCAT("alpha ",CH$2)&amp;"'!"&amp;_xlfn.CONCAT("AA",$D134)))</f>
        <v>25</v>
      </c>
      <c r="CI52" s="143" cm="1">
        <f t="array" aca="1" ref="CI52" ca="1">RANK(INDIRECT("'"&amp;_xlfn.CONCAT("alpha ",CI$2)&amp;"'!"&amp;_xlfn.CONCAT(CI$84,$D134)),INDIRECT("'"&amp;_xlfn.CONCAT("alpha ",CI$2)&amp;"'!"&amp;_xlfn.CONCAT("B",$D134)):INDIRECT("'"&amp;_xlfn.CONCAT("alpha ",CI$2)&amp;"'!"&amp;_xlfn.CONCAT("AA",$D134)))</f>
        <v>20</v>
      </c>
      <c r="CJ52" s="136" cm="1">
        <f t="array" aca="1" ref="CJ52" ca="1">RANK(INDIRECT("'"&amp;_xlfn.CONCAT("alpha ",CJ$2)&amp;"'!"&amp;_xlfn.CONCAT(CJ$84,$D134)),INDIRECT("'"&amp;_xlfn.CONCAT("alpha ",CJ$2)&amp;"'!"&amp;_xlfn.CONCAT("B",$D134)):INDIRECT("'"&amp;_xlfn.CONCAT("alpha ",CJ$2)&amp;"'!"&amp;_xlfn.CONCAT("AA",$D134)))</f>
        <v>13</v>
      </c>
      <c r="CK52" s="125" cm="1">
        <f t="array" aca="1" ref="CK52" ca="1">RANK(INDIRECT("'"&amp;_xlfn.CONCAT("alpha ",CK$2)&amp;"'!"&amp;_xlfn.CONCAT(CK$84,$D134)),INDIRECT("'"&amp;_xlfn.CONCAT("alpha ",CK$2)&amp;"'!"&amp;_xlfn.CONCAT("B",$D134)):INDIRECT("'"&amp;_xlfn.CONCAT("alpha ",CK$2)&amp;"'!"&amp;_xlfn.CONCAT("AA",$D134)))</f>
        <v>10</v>
      </c>
      <c r="CL52" s="125" cm="1">
        <f t="array" aca="1" ref="CL52" ca="1">RANK(INDIRECT("'"&amp;_xlfn.CONCAT("alpha ",CL$2)&amp;"'!"&amp;_xlfn.CONCAT(CL$84,$D134)),INDIRECT("'"&amp;_xlfn.CONCAT("alpha ",CL$2)&amp;"'!"&amp;_xlfn.CONCAT("B",$D134)):INDIRECT("'"&amp;_xlfn.CONCAT("alpha ",CL$2)&amp;"'!"&amp;_xlfn.CONCAT("AA",$D134)))</f>
        <v>13</v>
      </c>
      <c r="CM52" s="143" cm="1">
        <f t="array" aca="1" ref="CM52" ca="1">RANK(INDIRECT("'"&amp;_xlfn.CONCAT("alpha ",CM$2)&amp;"'!"&amp;_xlfn.CONCAT(CM$84,$D134)),INDIRECT("'"&amp;_xlfn.CONCAT("alpha ",CM$2)&amp;"'!"&amp;_xlfn.CONCAT("B",$D134)):INDIRECT("'"&amp;_xlfn.CONCAT("alpha ",CM$2)&amp;"'!"&amp;_xlfn.CONCAT("AA",$D134)))</f>
        <v>10</v>
      </c>
      <c r="CN52" s="136" cm="1">
        <f t="array" aca="1" ref="CN52" ca="1">RANK(INDIRECT("'"&amp;_xlfn.CONCAT("alpha ",CN$2)&amp;"'!"&amp;_xlfn.CONCAT(CN$84,$D134)),INDIRECT("'"&amp;_xlfn.CONCAT("alpha ",CN$2)&amp;"'!"&amp;_xlfn.CONCAT("B",$D134)):INDIRECT("'"&amp;_xlfn.CONCAT("alpha ",CN$2)&amp;"'!"&amp;_xlfn.CONCAT("AA",$D134)))</f>
        <v>14</v>
      </c>
      <c r="CO52" s="125" cm="1">
        <f t="array" aca="1" ref="CO52" ca="1">RANK(INDIRECT("'"&amp;_xlfn.CONCAT("alpha ",CO$2)&amp;"'!"&amp;_xlfn.CONCAT(CO$84,$D134)),INDIRECT("'"&amp;_xlfn.CONCAT("alpha ",CO$2)&amp;"'!"&amp;_xlfn.CONCAT("B",$D134)):INDIRECT("'"&amp;_xlfn.CONCAT("alpha ",CO$2)&amp;"'!"&amp;_xlfn.CONCAT("AA",$D134)))</f>
        <v>10</v>
      </c>
      <c r="CP52" s="125" cm="1">
        <f t="array" aca="1" ref="CP52" ca="1">RANK(INDIRECT("'"&amp;_xlfn.CONCAT("alpha ",CP$2)&amp;"'!"&amp;_xlfn.CONCAT(CP$84,$D134)),INDIRECT("'"&amp;_xlfn.CONCAT("alpha ",CP$2)&amp;"'!"&amp;_xlfn.CONCAT("B",$D134)):INDIRECT("'"&amp;_xlfn.CONCAT("alpha ",CP$2)&amp;"'!"&amp;_xlfn.CONCAT("AA",$D134)))</f>
        <v>14</v>
      </c>
      <c r="CQ52" s="134" cm="1">
        <f t="array" aca="1" ref="CQ52" ca="1">RANK(INDIRECT("'"&amp;_xlfn.CONCAT("alpha ",CQ$2)&amp;"'!"&amp;_xlfn.CONCAT(CQ$84,$D134)),INDIRECT("'"&amp;_xlfn.CONCAT("alpha ",CQ$2)&amp;"'!"&amp;_xlfn.CONCAT("B",$D134)):INDIRECT("'"&amp;_xlfn.CONCAT("alpha ",CQ$2)&amp;"'!"&amp;_xlfn.CONCAT("AA",$D134)))</f>
        <v>10</v>
      </c>
      <c r="CR52" s="142" cm="1">
        <f t="array" aca="1" ref="CR52" ca="1">RANK(INDIRECT("'"&amp;_xlfn.CONCAT("alpha ",CR$2)&amp;"'!"&amp;_xlfn.CONCAT(CR$84,$D134)),INDIRECT("'"&amp;_xlfn.CONCAT("alpha ",CR$2)&amp;"'!"&amp;_xlfn.CONCAT("B",$D134)):INDIRECT("'"&amp;_xlfn.CONCAT("alpha ",CR$2)&amp;"'!"&amp;_xlfn.CONCAT("AA",$D134)))</f>
        <v>15</v>
      </c>
      <c r="CS52" s="125" cm="1">
        <f t="array" aca="1" ref="CS52" ca="1">RANK(INDIRECT("'"&amp;_xlfn.CONCAT("alpha ",CS$2)&amp;"'!"&amp;_xlfn.CONCAT(CS$84,$D134)),INDIRECT("'"&amp;_xlfn.CONCAT("alpha ",CS$2)&amp;"'!"&amp;_xlfn.CONCAT("B",$D134)):INDIRECT("'"&amp;_xlfn.CONCAT("alpha ",CS$2)&amp;"'!"&amp;_xlfn.CONCAT("AA",$D134)))</f>
        <v>12</v>
      </c>
      <c r="CT52" s="125" cm="1">
        <f t="array" aca="1" ref="CT52" ca="1">RANK(INDIRECT("'"&amp;_xlfn.CONCAT("alpha ",CT$2)&amp;"'!"&amp;_xlfn.CONCAT(CT$84,$D134)),INDIRECT("'"&amp;_xlfn.CONCAT("alpha ",CT$2)&amp;"'!"&amp;_xlfn.CONCAT("B",$D134)):INDIRECT("'"&amp;_xlfn.CONCAT("alpha ",CT$2)&amp;"'!"&amp;_xlfn.CONCAT("AA",$D134)))</f>
        <v>15</v>
      </c>
      <c r="CU52" s="143" cm="1">
        <f t="array" aca="1" ref="CU52" ca="1">RANK(INDIRECT("'"&amp;_xlfn.CONCAT("alpha ",CU$2)&amp;"'!"&amp;_xlfn.CONCAT(CU$84,$D134)),INDIRECT("'"&amp;_xlfn.CONCAT("alpha ",CU$2)&amp;"'!"&amp;_xlfn.CONCAT("B",$D134)):INDIRECT("'"&amp;_xlfn.CONCAT("alpha ",CU$2)&amp;"'!"&amp;_xlfn.CONCAT("AA",$D134)))</f>
        <v>12</v>
      </c>
      <c r="CV52" s="136" cm="1">
        <f t="array" aca="1" ref="CV52" ca="1">RANK(INDIRECT("'"&amp;_xlfn.CONCAT("alpha ",CV$2)&amp;"'!"&amp;_xlfn.CONCAT(CV$84,$D134)),INDIRECT("'"&amp;_xlfn.CONCAT("alpha ",CV$2)&amp;"'!"&amp;_xlfn.CONCAT("B",$D134)):INDIRECT("'"&amp;_xlfn.CONCAT("alpha ",CV$2)&amp;"'!"&amp;_xlfn.CONCAT("AA",$D134)))</f>
        <v>17</v>
      </c>
      <c r="CW52" s="125" cm="1">
        <f t="array" aca="1" ref="CW52" ca="1">RANK(INDIRECT("'"&amp;_xlfn.CONCAT("alpha ",CW$2)&amp;"'!"&amp;_xlfn.CONCAT(CW$84,$D134)),INDIRECT("'"&amp;_xlfn.CONCAT("alpha ",CW$2)&amp;"'!"&amp;_xlfn.CONCAT("B",$D134)):INDIRECT("'"&amp;_xlfn.CONCAT("alpha ",CW$2)&amp;"'!"&amp;_xlfn.CONCAT("AA",$D134)))</f>
        <v>15</v>
      </c>
      <c r="CX52" s="125" cm="1">
        <f t="array" aca="1" ref="CX52" ca="1">RANK(INDIRECT("'"&amp;_xlfn.CONCAT("alpha ",CX$2)&amp;"'!"&amp;_xlfn.CONCAT(CX$84,$D134)),INDIRECT("'"&amp;_xlfn.CONCAT("alpha ",CX$2)&amp;"'!"&amp;_xlfn.CONCAT("B",$D134)):INDIRECT("'"&amp;_xlfn.CONCAT("alpha ",CX$2)&amp;"'!"&amp;_xlfn.CONCAT("AA",$D134)))</f>
        <v>17</v>
      </c>
      <c r="CY52" s="143" cm="1">
        <f t="array" aca="1" ref="CY52" ca="1">RANK(INDIRECT("'"&amp;_xlfn.CONCAT("alpha ",CY$2)&amp;"'!"&amp;_xlfn.CONCAT(CY$84,$D134)),INDIRECT("'"&amp;_xlfn.CONCAT("alpha ",CY$2)&amp;"'!"&amp;_xlfn.CONCAT("B",$D134)):INDIRECT("'"&amp;_xlfn.CONCAT("alpha ",CY$2)&amp;"'!"&amp;_xlfn.CONCAT("AA",$D134)))</f>
        <v>15</v>
      </c>
      <c r="CZ52" s="136" cm="1">
        <f t="array" aca="1" ref="CZ52" ca="1">RANK(INDIRECT("'"&amp;_xlfn.CONCAT("alpha ",CZ$2)&amp;"'!"&amp;_xlfn.CONCAT(CZ$84,$D134)),INDIRECT("'"&amp;_xlfn.CONCAT("alpha ",CZ$2)&amp;"'!"&amp;_xlfn.CONCAT("B",$D134)):INDIRECT("'"&amp;_xlfn.CONCAT("alpha ",CZ$2)&amp;"'!"&amp;_xlfn.CONCAT("AA",$D134)))</f>
        <v>16</v>
      </c>
      <c r="DA52" s="148" cm="1">
        <f t="array" aca="1" ref="DA52" ca="1">RANK(INDIRECT("'"&amp;_xlfn.CONCAT("alpha ",DA$2)&amp;"'!"&amp;_xlfn.CONCAT(DA$84,$D134)),INDIRECT("'"&amp;_xlfn.CONCAT("alpha ",DA$2)&amp;"'!"&amp;_xlfn.CONCAT("B",$D134)):INDIRECT("'"&amp;_xlfn.CONCAT("alpha ",DA$2)&amp;"'!"&amp;_xlfn.CONCAT("AA",$D134)))</f>
        <v>14</v>
      </c>
      <c r="DB52" s="148" cm="1">
        <f t="array" aca="1" ref="DB52" ca="1">RANK(INDIRECT("'"&amp;_xlfn.CONCAT("alpha ",DB$2)&amp;"'!"&amp;_xlfn.CONCAT(DB$84,$D134)),INDIRECT("'"&amp;_xlfn.CONCAT("alpha ",DB$2)&amp;"'!"&amp;_xlfn.CONCAT("B",$D134)):INDIRECT("'"&amp;_xlfn.CONCAT("alpha ",DB$2)&amp;"'!"&amp;_xlfn.CONCAT("AA",$D134)))</f>
        <v>16</v>
      </c>
      <c r="DC52" s="149" cm="1">
        <f t="array" aca="1" ref="DC52" ca="1">RANK(INDIRECT("'"&amp;_xlfn.CONCAT("alpha ",DC$2)&amp;"'!"&amp;_xlfn.CONCAT(DC$84,$D134)),INDIRECT("'"&amp;_xlfn.CONCAT("alpha ",DC$2)&amp;"'!"&amp;_xlfn.CONCAT("B",$D134)):INDIRECT("'"&amp;_xlfn.CONCAT("alpha ",DC$2)&amp;"'!"&amp;_xlfn.CONCAT("AA",$D134)))</f>
        <v>14</v>
      </c>
    </row>
    <row r="53" spans="1:107" ht="90" customHeight="1" x14ac:dyDescent="0.25">
      <c r="A53" s="22" t="str">
        <f>formatting!C52</f>
        <v>Tube</v>
      </c>
      <c r="B53" s="23" t="str">
        <f>formatting!D52</f>
        <v>T70</v>
      </c>
      <c r="C53" s="134"/>
      <c r="D53" s="142" cm="1">
        <f t="array" aca="1" ref="D53" ca="1">RANK(INDIRECT("'"&amp;_xlfn.CONCAT("alpha ",D$2)&amp;"'!"&amp;_xlfn.CONCAT(D$84,$D135)),INDIRECT("'"&amp;_xlfn.CONCAT("alpha ",D$2)&amp;"'!"&amp;_xlfn.CONCAT("B",$D135)):INDIRECT("'"&amp;_xlfn.CONCAT("alpha ",D$2)&amp;"'!"&amp;_xlfn.CONCAT("AA",$D135)))</f>
        <v>15</v>
      </c>
      <c r="E53" s="136" cm="1">
        <f t="array" aca="1" ref="E53" ca="1">RANK(INDIRECT("'"&amp;_xlfn.CONCAT("alpha ",E$2)&amp;"'!"&amp;_xlfn.CONCAT(E$84,$D135)),INDIRECT("'"&amp;_xlfn.CONCAT("alpha ",E$2)&amp;"'!"&amp;_xlfn.CONCAT("B",$D135)):INDIRECT("'"&amp;_xlfn.CONCAT("alpha ",E$2)&amp;"'!"&amp;_xlfn.CONCAT("AA",$D135)))</f>
        <v>15</v>
      </c>
      <c r="F53" s="136" cm="1">
        <f t="array" aca="1" ref="F53" ca="1">RANK(INDIRECT("'"&amp;_xlfn.CONCAT("alpha ",F$2)&amp;"'!"&amp;_xlfn.CONCAT(F$84,$D135)),INDIRECT("'"&amp;_xlfn.CONCAT("alpha ",F$2)&amp;"'!"&amp;_xlfn.CONCAT("B",$D135)):INDIRECT("'"&amp;_xlfn.CONCAT("alpha ",F$2)&amp;"'!"&amp;_xlfn.CONCAT("AA",$D135)))</f>
        <v>1</v>
      </c>
      <c r="G53" s="154" cm="1">
        <f t="array" aca="1" ref="G53" ca="1">RANK(INDIRECT("'"&amp;_xlfn.CONCAT("alpha ",G$2)&amp;"'!"&amp;_xlfn.CONCAT(G$84,$D135)),INDIRECT("'"&amp;_xlfn.CONCAT("alpha ",G$2)&amp;"'!"&amp;_xlfn.CONCAT("B",$D135)):INDIRECT("'"&amp;_xlfn.CONCAT("alpha ",G$2)&amp;"'!"&amp;_xlfn.CONCAT("AA",$D135)))</f>
        <v>1</v>
      </c>
      <c r="H53" s="142" cm="1">
        <f t="array" aca="1" ref="H53" ca="1">RANK(INDIRECT("'"&amp;_xlfn.CONCAT("alpha ",H$2)&amp;"'!"&amp;_xlfn.CONCAT(H$84,$D135)),INDIRECT("'"&amp;_xlfn.CONCAT("alpha ",H$2)&amp;"'!"&amp;_xlfn.CONCAT("B",$D135)):INDIRECT("'"&amp;_xlfn.CONCAT("alpha ",H$2)&amp;"'!"&amp;_xlfn.CONCAT("AA",$D135)))</f>
        <v>11</v>
      </c>
      <c r="I53" s="125" cm="1">
        <f t="array" aca="1" ref="I53" ca="1">RANK(INDIRECT("'"&amp;_xlfn.CONCAT("alpha ",I$2)&amp;"'!"&amp;_xlfn.CONCAT(I$84,$D135)),INDIRECT("'"&amp;_xlfn.CONCAT("alpha ",I$2)&amp;"'!"&amp;_xlfn.CONCAT("B",$D135)):INDIRECT("'"&amp;_xlfn.CONCAT("alpha ",I$2)&amp;"'!"&amp;_xlfn.CONCAT("AA",$D135)))</f>
        <v>11</v>
      </c>
      <c r="J53" s="125" cm="1">
        <f t="array" aca="1" ref="J53" ca="1">RANK(INDIRECT("'"&amp;_xlfn.CONCAT("alpha ",J$2)&amp;"'!"&amp;_xlfn.CONCAT(J$84,$D135)),INDIRECT("'"&amp;_xlfn.CONCAT("alpha ",J$2)&amp;"'!"&amp;_xlfn.CONCAT("B",$D135)):INDIRECT("'"&amp;_xlfn.CONCAT("alpha ",J$2)&amp;"'!"&amp;_xlfn.CONCAT("AA",$D135)))</f>
        <v>1</v>
      </c>
      <c r="K53" s="143" cm="1">
        <f t="array" aca="1" ref="K53" ca="1">RANK(INDIRECT("'"&amp;_xlfn.CONCAT("alpha ",K$2)&amp;"'!"&amp;_xlfn.CONCAT(K$84,$D135)),INDIRECT("'"&amp;_xlfn.CONCAT("alpha ",K$2)&amp;"'!"&amp;_xlfn.CONCAT("B",$D135)):INDIRECT("'"&amp;_xlfn.CONCAT("alpha ",K$2)&amp;"'!"&amp;_xlfn.CONCAT("AA",$D135)))</f>
        <v>1</v>
      </c>
      <c r="L53" s="136" cm="1">
        <f t="array" aca="1" ref="L53" ca="1">RANK(INDIRECT("'"&amp;_xlfn.CONCAT("alpha ",L$2)&amp;"'!"&amp;_xlfn.CONCAT(L$84,$D135)),INDIRECT("'"&amp;_xlfn.CONCAT("alpha ",L$2)&amp;"'!"&amp;_xlfn.CONCAT("B",$D135)):INDIRECT("'"&amp;_xlfn.CONCAT("alpha ",L$2)&amp;"'!"&amp;_xlfn.CONCAT("AA",$D135)))</f>
        <v>19</v>
      </c>
      <c r="M53" s="125" cm="1">
        <f t="array" aca="1" ref="M53" ca="1">RANK(INDIRECT("'"&amp;_xlfn.CONCAT("alpha ",M$2)&amp;"'!"&amp;_xlfn.CONCAT(M$84,$D135)),INDIRECT("'"&amp;_xlfn.CONCAT("alpha ",M$2)&amp;"'!"&amp;_xlfn.CONCAT("B",$D135)):INDIRECT("'"&amp;_xlfn.CONCAT("alpha ",M$2)&amp;"'!"&amp;_xlfn.CONCAT("AA",$D135)))</f>
        <v>23</v>
      </c>
      <c r="N53" s="125" cm="1">
        <f t="array" aca="1" ref="N53" ca="1">RANK(INDIRECT("'"&amp;_xlfn.CONCAT("alpha ",N$2)&amp;"'!"&amp;_xlfn.CONCAT(N$84,$D135)),INDIRECT("'"&amp;_xlfn.CONCAT("alpha ",N$2)&amp;"'!"&amp;_xlfn.CONCAT("B",$D135)):INDIRECT("'"&amp;_xlfn.CONCAT("alpha ",N$2)&amp;"'!"&amp;_xlfn.CONCAT("AA",$D135)))</f>
        <v>1</v>
      </c>
      <c r="O53" s="143" cm="1">
        <f t="array" aca="1" ref="O53" ca="1">RANK(INDIRECT("'"&amp;_xlfn.CONCAT("alpha ",O$2)&amp;"'!"&amp;_xlfn.CONCAT(O$84,$D135)),INDIRECT("'"&amp;_xlfn.CONCAT("alpha ",O$2)&amp;"'!"&amp;_xlfn.CONCAT("B",$D135)):INDIRECT("'"&amp;_xlfn.CONCAT("alpha ",O$2)&amp;"'!"&amp;_xlfn.CONCAT("AA",$D135)))</f>
        <v>1</v>
      </c>
      <c r="P53" s="136" cm="1">
        <f t="array" aca="1" ref="P53" ca="1">RANK(INDIRECT("'"&amp;_xlfn.CONCAT("alpha ",P$2)&amp;"'!"&amp;_xlfn.CONCAT(P$84,$D135)),INDIRECT("'"&amp;_xlfn.CONCAT("alpha ",P$2)&amp;"'!"&amp;_xlfn.CONCAT("B",$D135)):INDIRECT("'"&amp;_xlfn.CONCAT("alpha ",P$2)&amp;"'!"&amp;_xlfn.CONCAT("AA",$D135)))</f>
        <v>15</v>
      </c>
      <c r="Q53" s="125" cm="1">
        <f t="array" aca="1" ref="Q53" ca="1">RANK(INDIRECT("'"&amp;_xlfn.CONCAT("alpha ",Q$2)&amp;"'!"&amp;_xlfn.CONCAT(Q$84,$D135)),INDIRECT("'"&amp;_xlfn.CONCAT("alpha ",Q$2)&amp;"'!"&amp;_xlfn.CONCAT("B",$D135)):INDIRECT("'"&amp;_xlfn.CONCAT("alpha ",Q$2)&amp;"'!"&amp;_xlfn.CONCAT("AA",$D135)))</f>
        <v>15</v>
      </c>
      <c r="R53" s="125" cm="1">
        <f t="array" aca="1" ref="R53" ca="1">RANK(INDIRECT("'"&amp;_xlfn.CONCAT("alpha ",R$2)&amp;"'!"&amp;_xlfn.CONCAT(R$84,$D135)),INDIRECT("'"&amp;_xlfn.CONCAT("alpha ",R$2)&amp;"'!"&amp;_xlfn.CONCAT("B",$D135)):INDIRECT("'"&amp;_xlfn.CONCAT("alpha ",R$2)&amp;"'!"&amp;_xlfn.CONCAT("AA",$D135)))</f>
        <v>1</v>
      </c>
      <c r="S53" s="143" cm="1">
        <f t="array" aca="1" ref="S53" ca="1">RANK(INDIRECT("'"&amp;_xlfn.CONCAT("alpha ",S$2)&amp;"'!"&amp;_xlfn.CONCAT(S$84,$D135)),INDIRECT("'"&amp;_xlfn.CONCAT("alpha ",S$2)&amp;"'!"&amp;_xlfn.CONCAT("B",$D135)):INDIRECT("'"&amp;_xlfn.CONCAT("alpha ",S$2)&amp;"'!"&amp;_xlfn.CONCAT("AA",$D135)))</f>
        <v>1</v>
      </c>
      <c r="T53" s="136" cm="1">
        <f t="array" aca="1" ref="T53" ca="1">RANK(INDIRECT("'"&amp;_xlfn.CONCAT("alpha ",T$2)&amp;"'!"&amp;_xlfn.CONCAT(T$84,$D135)),INDIRECT("'"&amp;_xlfn.CONCAT("alpha ",T$2)&amp;"'!"&amp;_xlfn.CONCAT("B",$D135)):INDIRECT("'"&amp;_xlfn.CONCAT("alpha ",T$2)&amp;"'!"&amp;_xlfn.CONCAT("AA",$D135)))</f>
        <v>11</v>
      </c>
      <c r="U53" s="125" cm="1">
        <f t="array" aca="1" ref="U53" ca="1">RANK(INDIRECT("'"&amp;_xlfn.CONCAT("alpha ",U$2)&amp;"'!"&amp;_xlfn.CONCAT(U$84,$D135)),INDIRECT("'"&amp;_xlfn.CONCAT("alpha ",U$2)&amp;"'!"&amp;_xlfn.CONCAT("B",$D135)):INDIRECT("'"&amp;_xlfn.CONCAT("alpha ",U$2)&amp;"'!"&amp;_xlfn.CONCAT("AA",$D135)))</f>
        <v>11</v>
      </c>
      <c r="V53" s="125" cm="1">
        <f t="array" aca="1" ref="V53" ca="1">RANK(INDIRECT("'"&amp;_xlfn.CONCAT("alpha ",V$2)&amp;"'!"&amp;_xlfn.CONCAT(V$84,$D135)),INDIRECT("'"&amp;_xlfn.CONCAT("alpha ",V$2)&amp;"'!"&amp;_xlfn.CONCAT("B",$D135)):INDIRECT("'"&amp;_xlfn.CONCAT("alpha ",V$2)&amp;"'!"&amp;_xlfn.CONCAT("AA",$D135)))</f>
        <v>1</v>
      </c>
      <c r="W53" s="143" cm="1">
        <f t="array" aca="1" ref="W53" ca="1">RANK(INDIRECT("'"&amp;_xlfn.CONCAT("alpha ",W$2)&amp;"'!"&amp;_xlfn.CONCAT(W$84,$D135)),INDIRECT("'"&amp;_xlfn.CONCAT("alpha ",W$2)&amp;"'!"&amp;_xlfn.CONCAT("B",$D135)):INDIRECT("'"&amp;_xlfn.CONCAT("alpha ",W$2)&amp;"'!"&amp;_xlfn.CONCAT("AA",$D135)))</f>
        <v>1</v>
      </c>
      <c r="X53" s="136" cm="1">
        <f t="array" aca="1" ref="X53" ca="1">RANK(INDIRECT("'"&amp;_xlfn.CONCAT("alpha ",X$2)&amp;"'!"&amp;_xlfn.CONCAT(X$84,$D135)),INDIRECT("'"&amp;_xlfn.CONCAT("alpha ",X$2)&amp;"'!"&amp;_xlfn.CONCAT("B",$D135)):INDIRECT("'"&amp;_xlfn.CONCAT("alpha ",X$2)&amp;"'!"&amp;_xlfn.CONCAT("AA",$D135)))</f>
        <v>19</v>
      </c>
      <c r="Y53" s="125" cm="1">
        <f t="array" aca="1" ref="Y53" ca="1">RANK(INDIRECT("'"&amp;_xlfn.CONCAT("alpha ",Y$2)&amp;"'!"&amp;_xlfn.CONCAT(Y$84,$D135)),INDIRECT("'"&amp;_xlfn.CONCAT("alpha ",Y$2)&amp;"'!"&amp;_xlfn.CONCAT("B",$D135)):INDIRECT("'"&amp;_xlfn.CONCAT("alpha ",Y$2)&amp;"'!"&amp;_xlfn.CONCAT("AA",$D135)))</f>
        <v>23</v>
      </c>
      <c r="Z53" s="125" cm="1">
        <f t="array" aca="1" ref="Z53" ca="1">RANK(INDIRECT("'"&amp;_xlfn.CONCAT("alpha ",Z$2)&amp;"'!"&amp;_xlfn.CONCAT(Z$84,$D135)),INDIRECT("'"&amp;_xlfn.CONCAT("alpha ",Z$2)&amp;"'!"&amp;_xlfn.CONCAT("B",$D135)):INDIRECT("'"&amp;_xlfn.CONCAT("alpha ",Z$2)&amp;"'!"&amp;_xlfn.CONCAT("AA",$D135)))</f>
        <v>1</v>
      </c>
      <c r="AA53" s="143" cm="1">
        <f t="array" aca="1" ref="AA53" ca="1">RANK(INDIRECT("'"&amp;_xlfn.CONCAT("alpha ",AA$2)&amp;"'!"&amp;_xlfn.CONCAT(AA$84,$D135)),INDIRECT("'"&amp;_xlfn.CONCAT("alpha ",AA$2)&amp;"'!"&amp;_xlfn.CONCAT("B",$D135)):INDIRECT("'"&amp;_xlfn.CONCAT("alpha ",AA$2)&amp;"'!"&amp;_xlfn.CONCAT("AA",$D135)))</f>
        <v>1</v>
      </c>
      <c r="AB53" s="136" cm="1">
        <f t="array" aca="1" ref="AB53" ca="1">RANK(INDIRECT("'"&amp;_xlfn.CONCAT("alpha ",AB$2)&amp;"'!"&amp;_xlfn.CONCAT(AB$84,$D135)),INDIRECT("'"&amp;_xlfn.CONCAT("alpha ",AB$2)&amp;"'!"&amp;_xlfn.CONCAT("B",$D135)):INDIRECT("'"&amp;_xlfn.CONCAT("alpha ",AB$2)&amp;"'!"&amp;_xlfn.CONCAT("AA",$D135)))</f>
        <v>7</v>
      </c>
      <c r="AC53" s="125" cm="1">
        <f t="array" aca="1" ref="AC53" ca="1">RANK(INDIRECT("'"&amp;_xlfn.CONCAT("alpha ",AC$2)&amp;"'!"&amp;_xlfn.CONCAT(AC$84,$D135)),INDIRECT("'"&amp;_xlfn.CONCAT("alpha ",AC$2)&amp;"'!"&amp;_xlfn.CONCAT("B",$D135)):INDIRECT("'"&amp;_xlfn.CONCAT("alpha ",AC$2)&amp;"'!"&amp;_xlfn.CONCAT("AA",$D135)))</f>
        <v>7</v>
      </c>
      <c r="AD53" s="125" cm="1">
        <f t="array" aca="1" ref="AD53" ca="1">RANK(INDIRECT("'"&amp;_xlfn.CONCAT("alpha ",AD$2)&amp;"'!"&amp;_xlfn.CONCAT(AD$84,$D135)),INDIRECT("'"&amp;_xlfn.CONCAT("alpha ",AD$2)&amp;"'!"&amp;_xlfn.CONCAT("B",$D135)):INDIRECT("'"&amp;_xlfn.CONCAT("alpha ",AD$2)&amp;"'!"&amp;_xlfn.CONCAT("AA",$D135)))</f>
        <v>1</v>
      </c>
      <c r="AE53" s="143" cm="1">
        <f t="array" aca="1" ref="AE53" ca="1">RANK(INDIRECT("'"&amp;_xlfn.CONCAT("alpha ",AE$2)&amp;"'!"&amp;_xlfn.CONCAT(AE$84,$D135)),INDIRECT("'"&amp;_xlfn.CONCAT("alpha ",AE$2)&amp;"'!"&amp;_xlfn.CONCAT("B",$D135)):INDIRECT("'"&amp;_xlfn.CONCAT("alpha ",AE$2)&amp;"'!"&amp;_xlfn.CONCAT("AA",$D135)))</f>
        <v>1</v>
      </c>
      <c r="AF53" s="136" cm="1">
        <f t="array" aca="1" ref="AF53" ca="1">RANK(INDIRECT("'"&amp;_xlfn.CONCAT("alpha ",AF$2)&amp;"'!"&amp;_xlfn.CONCAT(AF$84,$D135)),INDIRECT("'"&amp;_xlfn.CONCAT("alpha ",AF$2)&amp;"'!"&amp;_xlfn.CONCAT("B",$D135)):INDIRECT("'"&amp;_xlfn.CONCAT("alpha ",AF$2)&amp;"'!"&amp;_xlfn.CONCAT("AA",$D135)))</f>
        <v>3</v>
      </c>
      <c r="AG53" s="125" cm="1">
        <f t="array" aca="1" ref="AG53" ca="1">RANK(INDIRECT("'"&amp;_xlfn.CONCAT("alpha ",AG$2)&amp;"'!"&amp;_xlfn.CONCAT(AG$84,$D135)),INDIRECT("'"&amp;_xlfn.CONCAT("alpha ",AG$2)&amp;"'!"&amp;_xlfn.CONCAT("B",$D135)):INDIRECT("'"&amp;_xlfn.CONCAT("alpha ",AG$2)&amp;"'!"&amp;_xlfn.CONCAT("AA",$D135)))</f>
        <v>3</v>
      </c>
      <c r="AH53" s="125" cm="1">
        <f t="array" aca="1" ref="AH53" ca="1">RANK(INDIRECT("'"&amp;_xlfn.CONCAT("alpha ",AH$2)&amp;"'!"&amp;_xlfn.CONCAT(AH$84,$D135)),INDIRECT("'"&amp;_xlfn.CONCAT("alpha ",AH$2)&amp;"'!"&amp;_xlfn.CONCAT("B",$D135)):INDIRECT("'"&amp;_xlfn.CONCAT("alpha ",AH$2)&amp;"'!"&amp;_xlfn.CONCAT("AA",$D135)))</f>
        <v>1</v>
      </c>
      <c r="AI53" s="143" cm="1">
        <f t="array" aca="1" ref="AI53" ca="1">RANK(INDIRECT("'"&amp;_xlfn.CONCAT("alpha ",AI$2)&amp;"'!"&amp;_xlfn.CONCAT(AI$84,$D135)),INDIRECT("'"&amp;_xlfn.CONCAT("alpha ",AI$2)&amp;"'!"&amp;_xlfn.CONCAT("B",$D135)):INDIRECT("'"&amp;_xlfn.CONCAT("alpha ",AI$2)&amp;"'!"&amp;_xlfn.CONCAT("AA",$D135)))</f>
        <v>1</v>
      </c>
      <c r="AJ53" s="136" cm="1">
        <f t="array" aca="1" ref="AJ53" ca="1">RANK(INDIRECT("'"&amp;_xlfn.CONCAT("alpha ",AJ$2)&amp;"'!"&amp;_xlfn.CONCAT(AJ$84,$D135)),INDIRECT("'"&amp;_xlfn.CONCAT("alpha ",AJ$2)&amp;"'!"&amp;_xlfn.CONCAT("B",$D135)):INDIRECT("'"&amp;_xlfn.CONCAT("alpha ",AJ$2)&amp;"'!"&amp;_xlfn.CONCAT("AA",$D135)))</f>
        <v>23</v>
      </c>
      <c r="AK53" s="125" cm="1">
        <f t="array" aca="1" ref="AK53" ca="1">RANK(INDIRECT("'"&amp;_xlfn.CONCAT("alpha ",AK$2)&amp;"'!"&amp;_xlfn.CONCAT(AK$84,$D135)),INDIRECT("'"&amp;_xlfn.CONCAT("alpha ",AK$2)&amp;"'!"&amp;_xlfn.CONCAT("B",$D135)):INDIRECT("'"&amp;_xlfn.CONCAT("alpha ",AK$2)&amp;"'!"&amp;_xlfn.CONCAT("AA",$D135)))</f>
        <v>19</v>
      </c>
      <c r="AL53" s="125" cm="1">
        <f t="array" aca="1" ref="AL53" ca="1">RANK(INDIRECT("'"&amp;_xlfn.CONCAT("alpha ",AL$2)&amp;"'!"&amp;_xlfn.CONCAT(AL$84,$D135)),INDIRECT("'"&amp;_xlfn.CONCAT("alpha ",AL$2)&amp;"'!"&amp;_xlfn.CONCAT("B",$D135)):INDIRECT("'"&amp;_xlfn.CONCAT("alpha ",AL$2)&amp;"'!"&amp;_xlfn.CONCAT("AA",$D135)))</f>
        <v>1</v>
      </c>
      <c r="AM53" s="143" cm="1">
        <f t="array" aca="1" ref="AM53" ca="1">RANK(INDIRECT("'"&amp;_xlfn.CONCAT("alpha ",AM$2)&amp;"'!"&amp;_xlfn.CONCAT(AM$84,$D135)),INDIRECT("'"&amp;_xlfn.CONCAT("alpha ",AM$2)&amp;"'!"&amp;_xlfn.CONCAT("B",$D135)):INDIRECT("'"&amp;_xlfn.CONCAT("alpha ",AM$2)&amp;"'!"&amp;_xlfn.CONCAT("AA",$D135)))</f>
        <v>1</v>
      </c>
      <c r="AN53" s="136" cm="1">
        <f t="array" aca="1" ref="AN53" ca="1">RANK(INDIRECT("'"&amp;_xlfn.CONCAT("alpha ",AN$2)&amp;"'!"&amp;_xlfn.CONCAT(AN$84,$D135)),INDIRECT("'"&amp;_xlfn.CONCAT("alpha ",AN$2)&amp;"'!"&amp;_xlfn.CONCAT("B",$D135)):INDIRECT("'"&amp;_xlfn.CONCAT("alpha ",AN$2)&amp;"'!"&amp;_xlfn.CONCAT("AA",$D135)))</f>
        <v>15</v>
      </c>
      <c r="AO53" s="125" cm="1">
        <f t="array" aca="1" ref="AO53" ca="1">RANK(INDIRECT("'"&amp;_xlfn.CONCAT("alpha ",AO$2)&amp;"'!"&amp;_xlfn.CONCAT(AO$84,$D135)),INDIRECT("'"&amp;_xlfn.CONCAT("alpha ",AO$2)&amp;"'!"&amp;_xlfn.CONCAT("B",$D135)):INDIRECT("'"&amp;_xlfn.CONCAT("alpha ",AO$2)&amp;"'!"&amp;_xlfn.CONCAT("AA",$D135)))</f>
        <v>15</v>
      </c>
      <c r="AP53" s="125" cm="1">
        <f t="array" aca="1" ref="AP53" ca="1">RANK(INDIRECT("'"&amp;_xlfn.CONCAT("alpha ",AP$2)&amp;"'!"&amp;_xlfn.CONCAT(AP$84,$D135)),INDIRECT("'"&amp;_xlfn.CONCAT("alpha ",AP$2)&amp;"'!"&amp;_xlfn.CONCAT("B",$D135)):INDIRECT("'"&amp;_xlfn.CONCAT("alpha ",AP$2)&amp;"'!"&amp;_xlfn.CONCAT("AA",$D135)))</f>
        <v>1</v>
      </c>
      <c r="AQ53" s="143" cm="1">
        <f t="array" aca="1" ref="AQ53" ca="1">RANK(INDIRECT("'"&amp;_xlfn.CONCAT("alpha ",AQ$2)&amp;"'!"&amp;_xlfn.CONCAT(AQ$84,$D135)),INDIRECT("'"&amp;_xlfn.CONCAT("alpha ",AQ$2)&amp;"'!"&amp;_xlfn.CONCAT("B",$D135)):INDIRECT("'"&amp;_xlfn.CONCAT("alpha ",AQ$2)&amp;"'!"&amp;_xlfn.CONCAT("AA",$D135)))</f>
        <v>1</v>
      </c>
      <c r="AR53" s="136" cm="1">
        <f t="array" aca="1" ref="AR53" ca="1">RANK(INDIRECT("'"&amp;_xlfn.CONCAT("alpha ",AR$2)&amp;"'!"&amp;_xlfn.CONCAT(AR$84,$D135)),INDIRECT("'"&amp;_xlfn.CONCAT("alpha ",AR$2)&amp;"'!"&amp;_xlfn.CONCAT("B",$D135)):INDIRECT("'"&amp;_xlfn.CONCAT("alpha ",AR$2)&amp;"'!"&amp;_xlfn.CONCAT("AA",$D135)))</f>
        <v>11</v>
      </c>
      <c r="AS53" s="125" cm="1">
        <f t="array" aca="1" ref="AS53" ca="1">RANK(INDIRECT("'"&amp;_xlfn.CONCAT("alpha ",AS$2)&amp;"'!"&amp;_xlfn.CONCAT(AS$84,$D135)),INDIRECT("'"&amp;_xlfn.CONCAT("alpha ",AS$2)&amp;"'!"&amp;_xlfn.CONCAT("B",$D135)):INDIRECT("'"&amp;_xlfn.CONCAT("alpha ",AS$2)&amp;"'!"&amp;_xlfn.CONCAT("AA",$D135)))</f>
        <v>11</v>
      </c>
      <c r="AT53" s="125" cm="1">
        <f t="array" aca="1" ref="AT53" ca="1">RANK(INDIRECT("'"&amp;_xlfn.CONCAT("alpha ",AT$2)&amp;"'!"&amp;_xlfn.CONCAT(AT$84,$D135)),INDIRECT("'"&amp;_xlfn.CONCAT("alpha ",AT$2)&amp;"'!"&amp;_xlfn.CONCAT("B",$D135)):INDIRECT("'"&amp;_xlfn.CONCAT("alpha ",AT$2)&amp;"'!"&amp;_xlfn.CONCAT("AA",$D135)))</f>
        <v>1</v>
      </c>
      <c r="AU53" s="143" cm="1">
        <f t="array" aca="1" ref="AU53" ca="1">RANK(INDIRECT("'"&amp;_xlfn.CONCAT("alpha ",AU$2)&amp;"'!"&amp;_xlfn.CONCAT(AU$84,$D135)),INDIRECT("'"&amp;_xlfn.CONCAT("alpha ",AU$2)&amp;"'!"&amp;_xlfn.CONCAT("B",$D135)):INDIRECT("'"&amp;_xlfn.CONCAT("alpha ",AU$2)&amp;"'!"&amp;_xlfn.CONCAT("AA",$D135)))</f>
        <v>1</v>
      </c>
      <c r="AV53" s="136" cm="1">
        <f t="array" aca="1" ref="AV53" ca="1">RANK(INDIRECT("'"&amp;_xlfn.CONCAT("alpha ",AV$2)&amp;"'!"&amp;_xlfn.CONCAT(AV$84,$D135)),INDIRECT("'"&amp;_xlfn.CONCAT("alpha ",AV$2)&amp;"'!"&amp;_xlfn.CONCAT("B",$D135)):INDIRECT("'"&amp;_xlfn.CONCAT("alpha ",AV$2)&amp;"'!"&amp;_xlfn.CONCAT("AA",$D135)))</f>
        <v>19</v>
      </c>
      <c r="AW53" s="125" cm="1">
        <f t="array" aca="1" ref="AW53" ca="1">RANK(INDIRECT("'"&amp;_xlfn.CONCAT("alpha ",AW$2)&amp;"'!"&amp;_xlfn.CONCAT(AW$84,$D135)),INDIRECT("'"&amp;_xlfn.CONCAT("alpha ",AW$2)&amp;"'!"&amp;_xlfn.CONCAT("B",$D135)):INDIRECT("'"&amp;_xlfn.CONCAT("alpha ",AW$2)&amp;"'!"&amp;_xlfn.CONCAT("AA",$D135)))</f>
        <v>23</v>
      </c>
      <c r="AX53" s="125" cm="1">
        <f t="array" aca="1" ref="AX53" ca="1">RANK(INDIRECT("'"&amp;_xlfn.CONCAT("alpha ",AX$2)&amp;"'!"&amp;_xlfn.CONCAT(AX$84,$D135)),INDIRECT("'"&amp;_xlfn.CONCAT("alpha ",AX$2)&amp;"'!"&amp;_xlfn.CONCAT("B",$D135)):INDIRECT("'"&amp;_xlfn.CONCAT("alpha ",AX$2)&amp;"'!"&amp;_xlfn.CONCAT("AA",$D135)))</f>
        <v>1</v>
      </c>
      <c r="AY53" s="143" cm="1">
        <f t="array" aca="1" ref="AY53" ca="1">RANK(INDIRECT("'"&amp;_xlfn.CONCAT("alpha ",AY$2)&amp;"'!"&amp;_xlfn.CONCAT(AY$84,$D135)),INDIRECT("'"&amp;_xlfn.CONCAT("alpha ",AY$2)&amp;"'!"&amp;_xlfn.CONCAT("B",$D135)):INDIRECT("'"&amp;_xlfn.CONCAT("alpha ",AY$2)&amp;"'!"&amp;_xlfn.CONCAT("AA",$D135)))</f>
        <v>1</v>
      </c>
      <c r="AZ53" s="136" cm="1">
        <f t="array" aca="1" ref="AZ53" ca="1">RANK(INDIRECT("'"&amp;_xlfn.CONCAT("alpha ",AZ$2)&amp;"'!"&amp;_xlfn.CONCAT(AZ$84,$D135)),INDIRECT("'"&amp;_xlfn.CONCAT("alpha ",AZ$2)&amp;"'!"&amp;_xlfn.CONCAT("B",$D135)):INDIRECT("'"&amp;_xlfn.CONCAT("alpha ",AZ$2)&amp;"'!"&amp;_xlfn.CONCAT("AA",$D135)))</f>
        <v>15</v>
      </c>
      <c r="BA53" s="125" cm="1">
        <f t="array" aca="1" ref="BA53" ca="1">RANK(INDIRECT("'"&amp;_xlfn.CONCAT("alpha ",BA$2)&amp;"'!"&amp;_xlfn.CONCAT(BA$84,$D135)),INDIRECT("'"&amp;_xlfn.CONCAT("alpha ",BA$2)&amp;"'!"&amp;_xlfn.CONCAT("B",$D135)):INDIRECT("'"&amp;_xlfn.CONCAT("alpha ",BA$2)&amp;"'!"&amp;_xlfn.CONCAT("AA",$D135)))</f>
        <v>15</v>
      </c>
      <c r="BB53" s="125" cm="1">
        <f t="array" aca="1" ref="BB53" ca="1">RANK(INDIRECT("'"&amp;_xlfn.CONCAT("alpha ",BB$2)&amp;"'!"&amp;_xlfn.CONCAT(BB$84,$D135)),INDIRECT("'"&amp;_xlfn.CONCAT("alpha ",BB$2)&amp;"'!"&amp;_xlfn.CONCAT("B",$D135)):INDIRECT("'"&amp;_xlfn.CONCAT("alpha ",BB$2)&amp;"'!"&amp;_xlfn.CONCAT("AA",$D135)))</f>
        <v>1</v>
      </c>
      <c r="BC53" s="143" cm="1">
        <f t="array" aca="1" ref="BC53" ca="1">RANK(INDIRECT("'"&amp;_xlfn.CONCAT("alpha ",BC$2)&amp;"'!"&amp;_xlfn.CONCAT(BC$84,$D135)),INDIRECT("'"&amp;_xlfn.CONCAT("alpha ",BC$2)&amp;"'!"&amp;_xlfn.CONCAT("B",$D135)):INDIRECT("'"&amp;_xlfn.CONCAT("alpha ",BC$2)&amp;"'!"&amp;_xlfn.CONCAT("AA",$D135)))</f>
        <v>1</v>
      </c>
      <c r="BD53" s="136" cm="1">
        <f t="array" aca="1" ref="BD53" ca="1">RANK(INDIRECT("'"&amp;_xlfn.CONCAT("alpha ",BD$2)&amp;"'!"&amp;_xlfn.CONCAT(BD$84,$D135)),INDIRECT("'"&amp;_xlfn.CONCAT("alpha ",BD$2)&amp;"'!"&amp;_xlfn.CONCAT("B",$D135)):INDIRECT("'"&amp;_xlfn.CONCAT("alpha ",BD$2)&amp;"'!"&amp;_xlfn.CONCAT("AA",$D135)))</f>
        <v>11</v>
      </c>
      <c r="BE53" s="125" cm="1">
        <f t="array" aca="1" ref="BE53" ca="1">RANK(INDIRECT("'"&amp;_xlfn.CONCAT("alpha ",BE$2)&amp;"'!"&amp;_xlfn.CONCAT(BE$84,$D135)),INDIRECT("'"&amp;_xlfn.CONCAT("alpha ",BE$2)&amp;"'!"&amp;_xlfn.CONCAT("B",$D135)):INDIRECT("'"&amp;_xlfn.CONCAT("alpha ",BE$2)&amp;"'!"&amp;_xlfn.CONCAT("AA",$D135)))</f>
        <v>11</v>
      </c>
      <c r="BF53" s="125" cm="1">
        <f t="array" aca="1" ref="BF53" ca="1">RANK(INDIRECT("'"&amp;_xlfn.CONCAT("alpha ",BF$2)&amp;"'!"&amp;_xlfn.CONCAT(BF$84,$D135)),INDIRECT("'"&amp;_xlfn.CONCAT("alpha ",BF$2)&amp;"'!"&amp;_xlfn.CONCAT("B",$D135)):INDIRECT("'"&amp;_xlfn.CONCAT("alpha ",BF$2)&amp;"'!"&amp;_xlfn.CONCAT("AA",$D135)))</f>
        <v>1</v>
      </c>
      <c r="BG53" s="143" cm="1">
        <f t="array" aca="1" ref="BG53" ca="1">RANK(INDIRECT("'"&amp;_xlfn.CONCAT("alpha ",BG$2)&amp;"'!"&amp;_xlfn.CONCAT(BG$84,$D135)),INDIRECT("'"&amp;_xlfn.CONCAT("alpha ",BG$2)&amp;"'!"&amp;_xlfn.CONCAT("B",$D135)):INDIRECT("'"&amp;_xlfn.CONCAT("alpha ",BG$2)&amp;"'!"&amp;_xlfn.CONCAT("AA",$D135)))</f>
        <v>1</v>
      </c>
      <c r="BH53" s="136" cm="1">
        <f t="array" aca="1" ref="BH53" ca="1">RANK(INDIRECT("'"&amp;_xlfn.CONCAT("alpha ",BH$2)&amp;"'!"&amp;_xlfn.CONCAT(BH$84,$D135)),INDIRECT("'"&amp;_xlfn.CONCAT("alpha ",BH$2)&amp;"'!"&amp;_xlfn.CONCAT("B",$D135)):INDIRECT("'"&amp;_xlfn.CONCAT("alpha ",BH$2)&amp;"'!"&amp;_xlfn.CONCAT("AA",$D135)))</f>
        <v>19</v>
      </c>
      <c r="BI53" s="125" cm="1">
        <f t="array" aca="1" ref="BI53" ca="1">RANK(INDIRECT("'"&amp;_xlfn.CONCAT("alpha ",BI$2)&amp;"'!"&amp;_xlfn.CONCAT(BI$84,$D135)),INDIRECT("'"&amp;_xlfn.CONCAT("alpha ",BI$2)&amp;"'!"&amp;_xlfn.CONCAT("B",$D135)):INDIRECT("'"&amp;_xlfn.CONCAT("alpha ",BI$2)&amp;"'!"&amp;_xlfn.CONCAT("AA",$D135)))</f>
        <v>23</v>
      </c>
      <c r="BJ53" s="125" cm="1">
        <f t="array" aca="1" ref="BJ53" ca="1">RANK(INDIRECT("'"&amp;_xlfn.CONCAT("alpha ",BJ$2)&amp;"'!"&amp;_xlfn.CONCAT(BJ$84,$D135)),INDIRECT("'"&amp;_xlfn.CONCAT("alpha ",BJ$2)&amp;"'!"&amp;_xlfn.CONCAT("B",$D135)):INDIRECT("'"&amp;_xlfn.CONCAT("alpha ",BJ$2)&amp;"'!"&amp;_xlfn.CONCAT("AA",$D135)))</f>
        <v>1</v>
      </c>
      <c r="BK53" s="143" cm="1">
        <f t="array" aca="1" ref="BK53" ca="1">RANK(INDIRECT("'"&amp;_xlfn.CONCAT("alpha ",BK$2)&amp;"'!"&amp;_xlfn.CONCAT(BK$84,$D135)),INDIRECT("'"&amp;_xlfn.CONCAT("alpha ",BK$2)&amp;"'!"&amp;_xlfn.CONCAT("B",$D135)):INDIRECT("'"&amp;_xlfn.CONCAT("alpha ",BK$2)&amp;"'!"&amp;_xlfn.CONCAT("AA",$D135)))</f>
        <v>1</v>
      </c>
      <c r="BL53" s="136" cm="1">
        <f t="array" aca="1" ref="BL53" ca="1">RANK(INDIRECT("'"&amp;_xlfn.CONCAT("alpha ",BL$2)&amp;"'!"&amp;_xlfn.CONCAT(BL$84,$D135)),INDIRECT("'"&amp;_xlfn.CONCAT("alpha ",BL$2)&amp;"'!"&amp;_xlfn.CONCAT("B",$D135)):INDIRECT("'"&amp;_xlfn.CONCAT("alpha ",BL$2)&amp;"'!"&amp;_xlfn.CONCAT("AA",$D135)))</f>
        <v>7</v>
      </c>
      <c r="BM53" s="125" cm="1">
        <f t="array" aca="1" ref="BM53" ca="1">RANK(INDIRECT("'"&amp;_xlfn.CONCAT("alpha ",BM$2)&amp;"'!"&amp;_xlfn.CONCAT(BM$84,$D135)),INDIRECT("'"&amp;_xlfn.CONCAT("alpha ",BM$2)&amp;"'!"&amp;_xlfn.CONCAT("B",$D135)):INDIRECT("'"&amp;_xlfn.CONCAT("alpha ",BM$2)&amp;"'!"&amp;_xlfn.CONCAT("AA",$D135)))</f>
        <v>7</v>
      </c>
      <c r="BN53" s="125" cm="1">
        <f t="array" aca="1" ref="BN53" ca="1">RANK(INDIRECT("'"&amp;_xlfn.CONCAT("alpha ",BN$2)&amp;"'!"&amp;_xlfn.CONCAT(BN$84,$D135)),INDIRECT("'"&amp;_xlfn.CONCAT("alpha ",BN$2)&amp;"'!"&amp;_xlfn.CONCAT("B",$D135)):INDIRECT("'"&amp;_xlfn.CONCAT("alpha ",BN$2)&amp;"'!"&amp;_xlfn.CONCAT("AA",$D135)))</f>
        <v>1</v>
      </c>
      <c r="BO53" s="143" cm="1">
        <f t="array" aca="1" ref="BO53" ca="1">RANK(INDIRECT("'"&amp;_xlfn.CONCAT("alpha ",BO$2)&amp;"'!"&amp;_xlfn.CONCAT(BO$84,$D135)),INDIRECT("'"&amp;_xlfn.CONCAT("alpha ",BO$2)&amp;"'!"&amp;_xlfn.CONCAT("B",$D135)):INDIRECT("'"&amp;_xlfn.CONCAT("alpha ",BO$2)&amp;"'!"&amp;_xlfn.CONCAT("AA",$D135)))</f>
        <v>1</v>
      </c>
      <c r="BP53" s="136" cm="1">
        <f t="array" aca="1" ref="BP53" ca="1">RANK(INDIRECT("'"&amp;_xlfn.CONCAT("alpha ",BP$2)&amp;"'!"&amp;_xlfn.CONCAT(BP$84,$D135)),INDIRECT("'"&amp;_xlfn.CONCAT("alpha ",BP$2)&amp;"'!"&amp;_xlfn.CONCAT("B",$D135)):INDIRECT("'"&amp;_xlfn.CONCAT("alpha ",BP$2)&amp;"'!"&amp;_xlfn.CONCAT("AA",$D135)))</f>
        <v>3</v>
      </c>
      <c r="BQ53" s="125" cm="1">
        <f t="array" aca="1" ref="BQ53" ca="1">RANK(INDIRECT("'"&amp;_xlfn.CONCAT("alpha ",BQ$2)&amp;"'!"&amp;_xlfn.CONCAT(BQ$84,$D135)),INDIRECT("'"&amp;_xlfn.CONCAT("alpha ",BQ$2)&amp;"'!"&amp;_xlfn.CONCAT("B",$D135)):INDIRECT("'"&amp;_xlfn.CONCAT("alpha ",BQ$2)&amp;"'!"&amp;_xlfn.CONCAT("AA",$D135)))</f>
        <v>3</v>
      </c>
      <c r="BR53" s="125" cm="1">
        <f t="array" aca="1" ref="BR53" ca="1">RANK(INDIRECT("'"&amp;_xlfn.CONCAT("alpha ",BR$2)&amp;"'!"&amp;_xlfn.CONCAT(BR$84,$D135)),INDIRECT("'"&amp;_xlfn.CONCAT("alpha ",BR$2)&amp;"'!"&amp;_xlfn.CONCAT("B",$D135)):INDIRECT("'"&amp;_xlfn.CONCAT("alpha ",BR$2)&amp;"'!"&amp;_xlfn.CONCAT("AA",$D135)))</f>
        <v>1</v>
      </c>
      <c r="BS53" s="143" cm="1">
        <f t="array" aca="1" ref="BS53" ca="1">RANK(INDIRECT("'"&amp;_xlfn.CONCAT("alpha ",BS$2)&amp;"'!"&amp;_xlfn.CONCAT(BS$84,$D135)),INDIRECT("'"&amp;_xlfn.CONCAT("alpha ",BS$2)&amp;"'!"&amp;_xlfn.CONCAT("B",$D135)):INDIRECT("'"&amp;_xlfn.CONCAT("alpha ",BS$2)&amp;"'!"&amp;_xlfn.CONCAT("AA",$D135)))</f>
        <v>1</v>
      </c>
      <c r="BT53" s="136" cm="1">
        <f t="array" aca="1" ref="BT53" ca="1">RANK(INDIRECT("'"&amp;_xlfn.CONCAT("alpha ",BT$2)&amp;"'!"&amp;_xlfn.CONCAT(BT$84,$D135)),INDIRECT("'"&amp;_xlfn.CONCAT("alpha ",BT$2)&amp;"'!"&amp;_xlfn.CONCAT("B",$D135)):INDIRECT("'"&amp;_xlfn.CONCAT("alpha ",BT$2)&amp;"'!"&amp;_xlfn.CONCAT("AA",$D135)))</f>
        <v>23</v>
      </c>
      <c r="BU53" s="125" cm="1">
        <f t="array" aca="1" ref="BU53" ca="1">RANK(INDIRECT("'"&amp;_xlfn.CONCAT("alpha ",BU$2)&amp;"'!"&amp;_xlfn.CONCAT(BU$84,$D135)),INDIRECT("'"&amp;_xlfn.CONCAT("alpha ",BU$2)&amp;"'!"&amp;_xlfn.CONCAT("B",$D135)):INDIRECT("'"&amp;_xlfn.CONCAT("alpha ",BU$2)&amp;"'!"&amp;_xlfn.CONCAT("AA",$D135)))</f>
        <v>19</v>
      </c>
      <c r="BV53" s="125" cm="1">
        <f t="array" aca="1" ref="BV53" ca="1">RANK(INDIRECT("'"&amp;_xlfn.CONCAT("alpha ",BV$2)&amp;"'!"&amp;_xlfn.CONCAT(BV$84,$D135)),INDIRECT("'"&amp;_xlfn.CONCAT("alpha ",BV$2)&amp;"'!"&amp;_xlfn.CONCAT("B",$D135)):INDIRECT("'"&amp;_xlfn.CONCAT("alpha ",BV$2)&amp;"'!"&amp;_xlfn.CONCAT("AA",$D135)))</f>
        <v>1</v>
      </c>
      <c r="BW53" s="143" cm="1">
        <f t="array" aca="1" ref="BW53" ca="1">RANK(INDIRECT("'"&amp;_xlfn.CONCAT("alpha ",BW$2)&amp;"'!"&amp;_xlfn.CONCAT(BW$84,$D135)),INDIRECT("'"&amp;_xlfn.CONCAT("alpha ",BW$2)&amp;"'!"&amp;_xlfn.CONCAT("B",$D135)):INDIRECT("'"&amp;_xlfn.CONCAT("alpha ",BW$2)&amp;"'!"&amp;_xlfn.CONCAT("AA",$D135)))</f>
        <v>1</v>
      </c>
      <c r="BX53" s="136" cm="1">
        <f t="array" aca="1" ref="BX53" ca="1">RANK(INDIRECT("'"&amp;_xlfn.CONCAT("alpha ",BX$2)&amp;"'!"&amp;_xlfn.CONCAT(BX$84,$D135)),INDIRECT("'"&amp;_xlfn.CONCAT("alpha ",BX$2)&amp;"'!"&amp;_xlfn.CONCAT("B",$D135)):INDIRECT("'"&amp;_xlfn.CONCAT("alpha ",BX$2)&amp;"'!"&amp;_xlfn.CONCAT("AA",$D135)))</f>
        <v>7</v>
      </c>
      <c r="BY53" s="125" cm="1">
        <f t="array" aca="1" ref="BY53" ca="1">RANK(INDIRECT("'"&amp;_xlfn.CONCAT("alpha ",BY$2)&amp;"'!"&amp;_xlfn.CONCAT(BY$84,$D135)),INDIRECT("'"&amp;_xlfn.CONCAT("alpha ",BY$2)&amp;"'!"&amp;_xlfn.CONCAT("B",$D135)):INDIRECT("'"&amp;_xlfn.CONCAT("alpha ",BY$2)&amp;"'!"&amp;_xlfn.CONCAT("AA",$D135)))</f>
        <v>7</v>
      </c>
      <c r="BZ53" s="125" cm="1">
        <f t="array" aca="1" ref="BZ53" ca="1">RANK(INDIRECT("'"&amp;_xlfn.CONCAT("alpha ",BZ$2)&amp;"'!"&amp;_xlfn.CONCAT(BZ$84,$D135)),INDIRECT("'"&amp;_xlfn.CONCAT("alpha ",BZ$2)&amp;"'!"&amp;_xlfn.CONCAT("B",$D135)):INDIRECT("'"&amp;_xlfn.CONCAT("alpha ",BZ$2)&amp;"'!"&amp;_xlfn.CONCAT("AA",$D135)))</f>
        <v>1</v>
      </c>
      <c r="CA53" s="143" cm="1">
        <f t="array" aca="1" ref="CA53" ca="1">RANK(INDIRECT("'"&amp;_xlfn.CONCAT("alpha ",CA$2)&amp;"'!"&amp;_xlfn.CONCAT(CA$84,$D135)),INDIRECT("'"&amp;_xlfn.CONCAT("alpha ",CA$2)&amp;"'!"&amp;_xlfn.CONCAT("B",$D135)):INDIRECT("'"&amp;_xlfn.CONCAT("alpha ",CA$2)&amp;"'!"&amp;_xlfn.CONCAT("AA",$D135)))</f>
        <v>1</v>
      </c>
      <c r="CB53" s="136" cm="1">
        <f t="array" aca="1" ref="CB53" ca="1">RANK(INDIRECT("'"&amp;_xlfn.CONCAT("alpha ",CB$2)&amp;"'!"&amp;_xlfn.CONCAT(CB$84,$D135)),INDIRECT("'"&amp;_xlfn.CONCAT("alpha ",CB$2)&amp;"'!"&amp;_xlfn.CONCAT("B",$D135)):INDIRECT("'"&amp;_xlfn.CONCAT("alpha ",CB$2)&amp;"'!"&amp;_xlfn.CONCAT("AA",$D135)))</f>
        <v>3</v>
      </c>
      <c r="CC53" s="125" cm="1">
        <f t="array" aca="1" ref="CC53" ca="1">RANK(INDIRECT("'"&amp;_xlfn.CONCAT("alpha ",CC$2)&amp;"'!"&amp;_xlfn.CONCAT(CC$84,$D135)),INDIRECT("'"&amp;_xlfn.CONCAT("alpha ",CC$2)&amp;"'!"&amp;_xlfn.CONCAT("B",$D135)):INDIRECT("'"&amp;_xlfn.CONCAT("alpha ",CC$2)&amp;"'!"&amp;_xlfn.CONCAT("AA",$D135)))</f>
        <v>3</v>
      </c>
      <c r="CD53" s="125" cm="1">
        <f t="array" aca="1" ref="CD53" ca="1">RANK(INDIRECT("'"&amp;_xlfn.CONCAT("alpha ",CD$2)&amp;"'!"&amp;_xlfn.CONCAT(CD$84,$D135)),INDIRECT("'"&amp;_xlfn.CONCAT("alpha ",CD$2)&amp;"'!"&amp;_xlfn.CONCAT("B",$D135)):INDIRECT("'"&amp;_xlfn.CONCAT("alpha ",CD$2)&amp;"'!"&amp;_xlfn.CONCAT("AA",$D135)))</f>
        <v>1</v>
      </c>
      <c r="CE53" s="143" cm="1">
        <f t="array" aca="1" ref="CE53" ca="1">RANK(INDIRECT("'"&amp;_xlfn.CONCAT("alpha ",CE$2)&amp;"'!"&amp;_xlfn.CONCAT(CE$84,$D135)),INDIRECT("'"&amp;_xlfn.CONCAT("alpha ",CE$2)&amp;"'!"&amp;_xlfn.CONCAT("B",$D135)):INDIRECT("'"&amp;_xlfn.CONCAT("alpha ",CE$2)&amp;"'!"&amp;_xlfn.CONCAT("AA",$D135)))</f>
        <v>1</v>
      </c>
      <c r="CF53" s="136" cm="1">
        <f t="array" aca="1" ref="CF53" ca="1">RANK(INDIRECT("'"&amp;_xlfn.CONCAT("alpha ",CF$2)&amp;"'!"&amp;_xlfn.CONCAT(CF$84,$D135)),INDIRECT("'"&amp;_xlfn.CONCAT("alpha ",CF$2)&amp;"'!"&amp;_xlfn.CONCAT("B",$D135)):INDIRECT("'"&amp;_xlfn.CONCAT("alpha ",CF$2)&amp;"'!"&amp;_xlfn.CONCAT("AA",$D135)))</f>
        <v>23</v>
      </c>
      <c r="CG53" s="125" cm="1">
        <f t="array" aca="1" ref="CG53" ca="1">RANK(INDIRECT("'"&amp;_xlfn.CONCAT("alpha ",CG$2)&amp;"'!"&amp;_xlfn.CONCAT(CG$84,$D135)),INDIRECT("'"&amp;_xlfn.CONCAT("alpha ",CG$2)&amp;"'!"&amp;_xlfn.CONCAT("B",$D135)):INDIRECT("'"&amp;_xlfn.CONCAT("alpha ",CG$2)&amp;"'!"&amp;_xlfn.CONCAT("AA",$D135)))</f>
        <v>19</v>
      </c>
      <c r="CH53" s="125" cm="1">
        <f t="array" aca="1" ref="CH53" ca="1">RANK(INDIRECT("'"&amp;_xlfn.CONCAT("alpha ",CH$2)&amp;"'!"&amp;_xlfn.CONCAT(CH$84,$D135)),INDIRECT("'"&amp;_xlfn.CONCAT("alpha ",CH$2)&amp;"'!"&amp;_xlfn.CONCAT("B",$D135)):INDIRECT("'"&amp;_xlfn.CONCAT("alpha ",CH$2)&amp;"'!"&amp;_xlfn.CONCAT("AA",$D135)))</f>
        <v>1</v>
      </c>
      <c r="CI53" s="143" cm="1">
        <f t="array" aca="1" ref="CI53" ca="1">RANK(INDIRECT("'"&amp;_xlfn.CONCAT("alpha ",CI$2)&amp;"'!"&amp;_xlfn.CONCAT(CI$84,$D135)),INDIRECT("'"&amp;_xlfn.CONCAT("alpha ",CI$2)&amp;"'!"&amp;_xlfn.CONCAT("B",$D135)):INDIRECT("'"&amp;_xlfn.CONCAT("alpha ",CI$2)&amp;"'!"&amp;_xlfn.CONCAT("AA",$D135)))</f>
        <v>1</v>
      </c>
      <c r="CJ53" s="136" cm="1">
        <f t="array" aca="1" ref="CJ53" ca="1">RANK(INDIRECT("'"&amp;_xlfn.CONCAT("alpha ",CJ$2)&amp;"'!"&amp;_xlfn.CONCAT(CJ$84,$D135)),INDIRECT("'"&amp;_xlfn.CONCAT("alpha ",CJ$2)&amp;"'!"&amp;_xlfn.CONCAT("B",$D135)):INDIRECT("'"&amp;_xlfn.CONCAT("alpha ",CJ$2)&amp;"'!"&amp;_xlfn.CONCAT("AA",$D135)))</f>
        <v>7</v>
      </c>
      <c r="CK53" s="125" cm="1">
        <f t="array" aca="1" ref="CK53" ca="1">RANK(INDIRECT("'"&amp;_xlfn.CONCAT("alpha ",CK$2)&amp;"'!"&amp;_xlfn.CONCAT(CK$84,$D135)),INDIRECT("'"&amp;_xlfn.CONCAT("alpha ",CK$2)&amp;"'!"&amp;_xlfn.CONCAT("B",$D135)):INDIRECT("'"&amp;_xlfn.CONCAT("alpha ",CK$2)&amp;"'!"&amp;_xlfn.CONCAT("AA",$D135)))</f>
        <v>7</v>
      </c>
      <c r="CL53" s="125" cm="1">
        <f t="array" aca="1" ref="CL53" ca="1">RANK(INDIRECT("'"&amp;_xlfn.CONCAT("alpha ",CL$2)&amp;"'!"&amp;_xlfn.CONCAT(CL$84,$D135)),INDIRECT("'"&amp;_xlfn.CONCAT("alpha ",CL$2)&amp;"'!"&amp;_xlfn.CONCAT("B",$D135)):INDIRECT("'"&amp;_xlfn.CONCAT("alpha ",CL$2)&amp;"'!"&amp;_xlfn.CONCAT("AA",$D135)))</f>
        <v>1</v>
      </c>
      <c r="CM53" s="143" cm="1">
        <f t="array" aca="1" ref="CM53" ca="1">RANK(INDIRECT("'"&amp;_xlfn.CONCAT("alpha ",CM$2)&amp;"'!"&amp;_xlfn.CONCAT(CM$84,$D135)),INDIRECT("'"&amp;_xlfn.CONCAT("alpha ",CM$2)&amp;"'!"&amp;_xlfn.CONCAT("B",$D135)):INDIRECT("'"&amp;_xlfn.CONCAT("alpha ",CM$2)&amp;"'!"&amp;_xlfn.CONCAT("AA",$D135)))</f>
        <v>1</v>
      </c>
      <c r="CN53" s="136" cm="1">
        <f t="array" aca="1" ref="CN53" ca="1">RANK(INDIRECT("'"&amp;_xlfn.CONCAT("alpha ",CN$2)&amp;"'!"&amp;_xlfn.CONCAT(CN$84,$D135)),INDIRECT("'"&amp;_xlfn.CONCAT("alpha ",CN$2)&amp;"'!"&amp;_xlfn.CONCAT("B",$D135)):INDIRECT("'"&amp;_xlfn.CONCAT("alpha ",CN$2)&amp;"'!"&amp;_xlfn.CONCAT("AA",$D135)))</f>
        <v>3</v>
      </c>
      <c r="CO53" s="125" cm="1">
        <f t="array" aca="1" ref="CO53" ca="1">RANK(INDIRECT("'"&amp;_xlfn.CONCAT("alpha ",CO$2)&amp;"'!"&amp;_xlfn.CONCAT(CO$84,$D135)),INDIRECT("'"&amp;_xlfn.CONCAT("alpha ",CO$2)&amp;"'!"&amp;_xlfn.CONCAT("B",$D135)):INDIRECT("'"&amp;_xlfn.CONCAT("alpha ",CO$2)&amp;"'!"&amp;_xlfn.CONCAT("AA",$D135)))</f>
        <v>3</v>
      </c>
      <c r="CP53" s="125" cm="1">
        <f t="array" aca="1" ref="CP53" ca="1">RANK(INDIRECT("'"&amp;_xlfn.CONCAT("alpha ",CP$2)&amp;"'!"&amp;_xlfn.CONCAT(CP$84,$D135)),INDIRECT("'"&amp;_xlfn.CONCAT("alpha ",CP$2)&amp;"'!"&amp;_xlfn.CONCAT("B",$D135)):INDIRECT("'"&amp;_xlfn.CONCAT("alpha ",CP$2)&amp;"'!"&amp;_xlfn.CONCAT("AA",$D135)))</f>
        <v>1</v>
      </c>
      <c r="CQ53" s="134" cm="1">
        <f t="array" aca="1" ref="CQ53" ca="1">RANK(INDIRECT("'"&amp;_xlfn.CONCAT("alpha ",CQ$2)&amp;"'!"&amp;_xlfn.CONCAT(CQ$84,$D135)),INDIRECT("'"&amp;_xlfn.CONCAT("alpha ",CQ$2)&amp;"'!"&amp;_xlfn.CONCAT("B",$D135)):INDIRECT("'"&amp;_xlfn.CONCAT("alpha ",CQ$2)&amp;"'!"&amp;_xlfn.CONCAT("AA",$D135)))</f>
        <v>1</v>
      </c>
      <c r="CR53" s="142" cm="1">
        <f t="array" aca="1" ref="CR53" ca="1">RANK(INDIRECT("'"&amp;_xlfn.CONCAT("alpha ",CR$2)&amp;"'!"&amp;_xlfn.CONCAT(CR$84,$D135)),INDIRECT("'"&amp;_xlfn.CONCAT("alpha ",CR$2)&amp;"'!"&amp;_xlfn.CONCAT("B",$D135)):INDIRECT("'"&amp;_xlfn.CONCAT("alpha ",CR$2)&amp;"'!"&amp;_xlfn.CONCAT("AA",$D135)))</f>
        <v>23</v>
      </c>
      <c r="CS53" s="125" cm="1">
        <f t="array" aca="1" ref="CS53" ca="1">RANK(INDIRECT("'"&amp;_xlfn.CONCAT("alpha ",CS$2)&amp;"'!"&amp;_xlfn.CONCAT(CS$84,$D135)),INDIRECT("'"&amp;_xlfn.CONCAT("alpha ",CS$2)&amp;"'!"&amp;_xlfn.CONCAT("B",$D135)):INDIRECT("'"&amp;_xlfn.CONCAT("alpha ",CS$2)&amp;"'!"&amp;_xlfn.CONCAT("AA",$D135)))</f>
        <v>19</v>
      </c>
      <c r="CT53" s="125" cm="1">
        <f t="array" aca="1" ref="CT53" ca="1">RANK(INDIRECT("'"&amp;_xlfn.CONCAT("alpha ",CT$2)&amp;"'!"&amp;_xlfn.CONCAT(CT$84,$D135)),INDIRECT("'"&amp;_xlfn.CONCAT("alpha ",CT$2)&amp;"'!"&amp;_xlfn.CONCAT("B",$D135)):INDIRECT("'"&amp;_xlfn.CONCAT("alpha ",CT$2)&amp;"'!"&amp;_xlfn.CONCAT("AA",$D135)))</f>
        <v>1</v>
      </c>
      <c r="CU53" s="143" cm="1">
        <f t="array" aca="1" ref="CU53" ca="1">RANK(INDIRECT("'"&amp;_xlfn.CONCAT("alpha ",CU$2)&amp;"'!"&amp;_xlfn.CONCAT(CU$84,$D135)),INDIRECT("'"&amp;_xlfn.CONCAT("alpha ",CU$2)&amp;"'!"&amp;_xlfn.CONCAT("B",$D135)):INDIRECT("'"&amp;_xlfn.CONCAT("alpha ",CU$2)&amp;"'!"&amp;_xlfn.CONCAT("AA",$D135)))</f>
        <v>1</v>
      </c>
      <c r="CV53" s="136" cm="1">
        <f t="array" aca="1" ref="CV53" ca="1">RANK(INDIRECT("'"&amp;_xlfn.CONCAT("alpha ",CV$2)&amp;"'!"&amp;_xlfn.CONCAT(CV$84,$D135)),INDIRECT("'"&amp;_xlfn.CONCAT("alpha ",CV$2)&amp;"'!"&amp;_xlfn.CONCAT("B",$D135)):INDIRECT("'"&amp;_xlfn.CONCAT("alpha ",CV$2)&amp;"'!"&amp;_xlfn.CONCAT("AA",$D135)))</f>
        <v>1</v>
      </c>
      <c r="CW53" s="125" cm="1">
        <f t="array" aca="1" ref="CW53" ca="1">RANK(INDIRECT("'"&amp;_xlfn.CONCAT("alpha ",CW$2)&amp;"'!"&amp;_xlfn.CONCAT(CW$84,$D135)),INDIRECT("'"&amp;_xlfn.CONCAT("alpha ",CW$2)&amp;"'!"&amp;_xlfn.CONCAT("B",$D135)):INDIRECT("'"&amp;_xlfn.CONCAT("alpha ",CW$2)&amp;"'!"&amp;_xlfn.CONCAT("AA",$D135)))</f>
        <v>1</v>
      </c>
      <c r="CX53" s="125" cm="1">
        <f t="array" aca="1" ref="CX53" ca="1">RANK(INDIRECT("'"&amp;_xlfn.CONCAT("alpha ",CX$2)&amp;"'!"&amp;_xlfn.CONCAT(CX$84,$D135)),INDIRECT("'"&amp;_xlfn.CONCAT("alpha ",CX$2)&amp;"'!"&amp;_xlfn.CONCAT("B",$D135)):INDIRECT("'"&amp;_xlfn.CONCAT("alpha ",CX$2)&amp;"'!"&amp;_xlfn.CONCAT("AA",$D135)))</f>
        <v>1</v>
      </c>
      <c r="CY53" s="143" cm="1">
        <f t="array" aca="1" ref="CY53" ca="1">RANK(INDIRECT("'"&amp;_xlfn.CONCAT("alpha ",CY$2)&amp;"'!"&amp;_xlfn.CONCAT(CY$84,$D135)),INDIRECT("'"&amp;_xlfn.CONCAT("alpha ",CY$2)&amp;"'!"&amp;_xlfn.CONCAT("B",$D135)):INDIRECT("'"&amp;_xlfn.CONCAT("alpha ",CY$2)&amp;"'!"&amp;_xlfn.CONCAT("AA",$D135)))</f>
        <v>1</v>
      </c>
      <c r="CZ53" s="136" cm="1">
        <f t="array" aca="1" ref="CZ53" ca="1">RANK(INDIRECT("'"&amp;_xlfn.CONCAT("alpha ",CZ$2)&amp;"'!"&amp;_xlfn.CONCAT(CZ$84,$D135)),INDIRECT("'"&amp;_xlfn.CONCAT("alpha ",CZ$2)&amp;"'!"&amp;_xlfn.CONCAT("B",$D135)):INDIRECT("'"&amp;_xlfn.CONCAT("alpha ",CZ$2)&amp;"'!"&amp;_xlfn.CONCAT("AA",$D135)))</f>
        <v>1</v>
      </c>
      <c r="DA53" s="148" cm="1">
        <f t="array" aca="1" ref="DA53" ca="1">RANK(INDIRECT("'"&amp;_xlfn.CONCAT("alpha ",DA$2)&amp;"'!"&amp;_xlfn.CONCAT(DA$84,$D135)),INDIRECT("'"&amp;_xlfn.CONCAT("alpha ",DA$2)&amp;"'!"&amp;_xlfn.CONCAT("B",$D135)):INDIRECT("'"&amp;_xlfn.CONCAT("alpha ",DA$2)&amp;"'!"&amp;_xlfn.CONCAT("AA",$D135)))</f>
        <v>1</v>
      </c>
      <c r="DB53" s="148" cm="1">
        <f t="array" aca="1" ref="DB53" ca="1">RANK(INDIRECT("'"&amp;_xlfn.CONCAT("alpha ",DB$2)&amp;"'!"&amp;_xlfn.CONCAT(DB$84,$D135)),INDIRECT("'"&amp;_xlfn.CONCAT("alpha ",DB$2)&amp;"'!"&amp;_xlfn.CONCAT("B",$D135)):INDIRECT("'"&amp;_xlfn.CONCAT("alpha ",DB$2)&amp;"'!"&amp;_xlfn.CONCAT("AA",$D135)))</f>
        <v>1</v>
      </c>
      <c r="DC53" s="149" cm="1">
        <f t="array" aca="1" ref="DC53" ca="1">RANK(INDIRECT("'"&amp;_xlfn.CONCAT("alpha ",DC$2)&amp;"'!"&amp;_xlfn.CONCAT(DC$84,$D135)),INDIRECT("'"&amp;_xlfn.CONCAT("alpha ",DC$2)&amp;"'!"&amp;_xlfn.CONCAT("B",$D135)):INDIRECT("'"&amp;_xlfn.CONCAT("alpha ",DC$2)&amp;"'!"&amp;_xlfn.CONCAT("AA",$D135)))</f>
        <v>1</v>
      </c>
    </row>
    <row r="54" spans="1:107" ht="90" customHeight="1" x14ac:dyDescent="0.25">
      <c r="A54" s="22" t="str">
        <f>formatting!C53</f>
        <v>Needle</v>
      </c>
      <c r="B54" s="23" t="str">
        <f>formatting!D53</f>
        <v>C8</v>
      </c>
      <c r="C54" s="134"/>
      <c r="D54" s="142" cm="1">
        <f t="array" aca="1" ref="D54" ca="1">RANK(INDIRECT("'"&amp;_xlfn.CONCAT("alpha ",D$2)&amp;"'!"&amp;_xlfn.CONCAT(D$84,$D136)),INDIRECT("'"&amp;_xlfn.CONCAT("alpha ",D$2)&amp;"'!"&amp;_xlfn.CONCAT("B",$D136)):INDIRECT("'"&amp;_xlfn.CONCAT("alpha ",D$2)&amp;"'!"&amp;_xlfn.CONCAT("AA",$D136)))</f>
        <v>21</v>
      </c>
      <c r="E54" s="136" cm="1">
        <f t="array" aca="1" ref="E54" ca="1">RANK(INDIRECT("'"&amp;_xlfn.CONCAT("alpha ",E$2)&amp;"'!"&amp;_xlfn.CONCAT(E$84,$D136)),INDIRECT("'"&amp;_xlfn.CONCAT("alpha ",E$2)&amp;"'!"&amp;_xlfn.CONCAT("B",$D136)):INDIRECT("'"&amp;_xlfn.CONCAT("alpha ",E$2)&amp;"'!"&amp;_xlfn.CONCAT("AA",$D136)))</f>
        <v>18</v>
      </c>
      <c r="F54" s="136" cm="1">
        <f t="array" aca="1" ref="F54" ca="1">RANK(INDIRECT("'"&amp;_xlfn.CONCAT("alpha ",F$2)&amp;"'!"&amp;_xlfn.CONCAT(F$84,$D136)),INDIRECT("'"&amp;_xlfn.CONCAT("alpha ",F$2)&amp;"'!"&amp;_xlfn.CONCAT("B",$D136)):INDIRECT("'"&amp;_xlfn.CONCAT("alpha ",F$2)&amp;"'!"&amp;_xlfn.CONCAT("AA",$D136)))</f>
        <v>21</v>
      </c>
      <c r="G54" s="154" cm="1">
        <f t="array" aca="1" ref="G54" ca="1">RANK(INDIRECT("'"&amp;_xlfn.CONCAT("alpha ",G$2)&amp;"'!"&amp;_xlfn.CONCAT(G$84,$D136)),INDIRECT("'"&amp;_xlfn.CONCAT("alpha ",G$2)&amp;"'!"&amp;_xlfn.CONCAT("B",$D136)):INDIRECT("'"&amp;_xlfn.CONCAT("alpha ",G$2)&amp;"'!"&amp;_xlfn.CONCAT("AA",$D136)))</f>
        <v>18</v>
      </c>
      <c r="H54" s="142" cm="1">
        <f t="array" aca="1" ref="H54" ca="1">RANK(INDIRECT("'"&amp;_xlfn.CONCAT("alpha ",H$2)&amp;"'!"&amp;_xlfn.CONCAT(H$84,$D136)),INDIRECT("'"&amp;_xlfn.CONCAT("alpha ",H$2)&amp;"'!"&amp;_xlfn.CONCAT("B",$D136)):INDIRECT("'"&amp;_xlfn.CONCAT("alpha ",H$2)&amp;"'!"&amp;_xlfn.CONCAT("AA",$D136)))</f>
        <v>26</v>
      </c>
      <c r="I54" s="125" cm="1">
        <f t="array" aca="1" ref="I54" ca="1">RANK(INDIRECT("'"&amp;_xlfn.CONCAT("alpha ",I$2)&amp;"'!"&amp;_xlfn.CONCAT(I$84,$D136)),INDIRECT("'"&amp;_xlfn.CONCAT("alpha ",I$2)&amp;"'!"&amp;_xlfn.CONCAT("B",$D136)):INDIRECT("'"&amp;_xlfn.CONCAT("alpha ",I$2)&amp;"'!"&amp;_xlfn.CONCAT("AA",$D136)))</f>
        <v>26</v>
      </c>
      <c r="J54" s="125" cm="1">
        <f t="array" aca="1" ref="J54" ca="1">RANK(INDIRECT("'"&amp;_xlfn.CONCAT("alpha ",J$2)&amp;"'!"&amp;_xlfn.CONCAT(J$84,$D136)),INDIRECT("'"&amp;_xlfn.CONCAT("alpha ",J$2)&amp;"'!"&amp;_xlfn.CONCAT("B",$D136)):INDIRECT("'"&amp;_xlfn.CONCAT("alpha ",J$2)&amp;"'!"&amp;_xlfn.CONCAT("AA",$D136)))</f>
        <v>26</v>
      </c>
      <c r="K54" s="143" cm="1">
        <f t="array" aca="1" ref="K54" ca="1">RANK(INDIRECT("'"&amp;_xlfn.CONCAT("alpha ",K$2)&amp;"'!"&amp;_xlfn.CONCAT(K$84,$D136)),INDIRECT("'"&amp;_xlfn.CONCAT("alpha ",K$2)&amp;"'!"&amp;_xlfn.CONCAT("B",$D136)):INDIRECT("'"&amp;_xlfn.CONCAT("alpha ",K$2)&amp;"'!"&amp;_xlfn.CONCAT("AA",$D136)))</f>
        <v>26</v>
      </c>
      <c r="L54" s="136" cm="1">
        <f t="array" aca="1" ref="L54" ca="1">RANK(INDIRECT("'"&amp;_xlfn.CONCAT("alpha ",L$2)&amp;"'!"&amp;_xlfn.CONCAT(L$84,$D136)),INDIRECT("'"&amp;_xlfn.CONCAT("alpha ",L$2)&amp;"'!"&amp;_xlfn.CONCAT("B",$D136)):INDIRECT("'"&amp;_xlfn.CONCAT("alpha ",L$2)&amp;"'!"&amp;_xlfn.CONCAT("AA",$D136)))</f>
        <v>24</v>
      </c>
      <c r="M54" s="125" cm="1">
        <f t="array" aca="1" ref="M54" ca="1">RANK(INDIRECT("'"&amp;_xlfn.CONCAT("alpha ",M$2)&amp;"'!"&amp;_xlfn.CONCAT(M$84,$D136)),INDIRECT("'"&amp;_xlfn.CONCAT("alpha ",M$2)&amp;"'!"&amp;_xlfn.CONCAT("B",$D136)):INDIRECT("'"&amp;_xlfn.CONCAT("alpha ",M$2)&amp;"'!"&amp;_xlfn.CONCAT("AA",$D136)))</f>
        <v>25</v>
      </c>
      <c r="N54" s="125" cm="1">
        <f t="array" aca="1" ref="N54" ca="1">RANK(INDIRECT("'"&amp;_xlfn.CONCAT("alpha ",N$2)&amp;"'!"&amp;_xlfn.CONCAT(N$84,$D136)),INDIRECT("'"&amp;_xlfn.CONCAT("alpha ",N$2)&amp;"'!"&amp;_xlfn.CONCAT("B",$D136)):INDIRECT("'"&amp;_xlfn.CONCAT("alpha ",N$2)&amp;"'!"&amp;_xlfn.CONCAT("AA",$D136)))</f>
        <v>24</v>
      </c>
      <c r="O54" s="143" cm="1">
        <f t="array" aca="1" ref="O54" ca="1">RANK(INDIRECT("'"&amp;_xlfn.CONCAT("alpha ",O$2)&amp;"'!"&amp;_xlfn.CONCAT(O$84,$D136)),INDIRECT("'"&amp;_xlfn.CONCAT("alpha ",O$2)&amp;"'!"&amp;_xlfn.CONCAT("B",$D136)):INDIRECT("'"&amp;_xlfn.CONCAT("alpha ",O$2)&amp;"'!"&amp;_xlfn.CONCAT("AA",$D136)))</f>
        <v>25</v>
      </c>
      <c r="P54" s="136" cm="1">
        <f t="array" aca="1" ref="P54" ca="1">RANK(INDIRECT("'"&amp;_xlfn.CONCAT("alpha ",P$2)&amp;"'!"&amp;_xlfn.CONCAT(P$84,$D136)),INDIRECT("'"&amp;_xlfn.CONCAT("alpha ",P$2)&amp;"'!"&amp;_xlfn.CONCAT("B",$D136)):INDIRECT("'"&amp;_xlfn.CONCAT("alpha ",P$2)&amp;"'!"&amp;_xlfn.CONCAT("AA",$D136)))</f>
        <v>15</v>
      </c>
      <c r="Q54" s="125" cm="1">
        <f t="array" aca="1" ref="Q54" ca="1">RANK(INDIRECT("'"&amp;_xlfn.CONCAT("alpha ",Q$2)&amp;"'!"&amp;_xlfn.CONCAT(Q$84,$D136)),INDIRECT("'"&amp;_xlfn.CONCAT("alpha ",Q$2)&amp;"'!"&amp;_xlfn.CONCAT("B",$D136)):INDIRECT("'"&amp;_xlfn.CONCAT("alpha ",Q$2)&amp;"'!"&amp;_xlfn.CONCAT("AA",$D136)))</f>
        <v>17</v>
      </c>
      <c r="R54" s="125" cm="1">
        <f t="array" aca="1" ref="R54" ca="1">RANK(INDIRECT("'"&amp;_xlfn.CONCAT("alpha ",R$2)&amp;"'!"&amp;_xlfn.CONCAT(R$84,$D136)),INDIRECT("'"&amp;_xlfn.CONCAT("alpha ",R$2)&amp;"'!"&amp;_xlfn.CONCAT("B",$D136)):INDIRECT("'"&amp;_xlfn.CONCAT("alpha ",R$2)&amp;"'!"&amp;_xlfn.CONCAT("AA",$D136)))</f>
        <v>15</v>
      </c>
      <c r="S54" s="143" cm="1">
        <f t="array" aca="1" ref="S54" ca="1">RANK(INDIRECT("'"&amp;_xlfn.CONCAT("alpha ",S$2)&amp;"'!"&amp;_xlfn.CONCAT(S$84,$D136)),INDIRECT("'"&amp;_xlfn.CONCAT("alpha ",S$2)&amp;"'!"&amp;_xlfn.CONCAT("B",$D136)):INDIRECT("'"&amp;_xlfn.CONCAT("alpha ",S$2)&amp;"'!"&amp;_xlfn.CONCAT("AA",$D136)))</f>
        <v>17</v>
      </c>
      <c r="T54" s="136" cm="1">
        <f t="array" aca="1" ref="T54" ca="1">RANK(INDIRECT("'"&amp;_xlfn.CONCAT("alpha ",T$2)&amp;"'!"&amp;_xlfn.CONCAT(T$84,$D136)),INDIRECT("'"&amp;_xlfn.CONCAT("alpha ",T$2)&amp;"'!"&amp;_xlfn.CONCAT("B",$D136)):INDIRECT("'"&amp;_xlfn.CONCAT("alpha ",T$2)&amp;"'!"&amp;_xlfn.CONCAT("AA",$D136)))</f>
        <v>9</v>
      </c>
      <c r="U54" s="125" cm="1">
        <f t="array" aca="1" ref="U54" ca="1">RANK(INDIRECT("'"&amp;_xlfn.CONCAT("alpha ",U$2)&amp;"'!"&amp;_xlfn.CONCAT(U$84,$D136)),INDIRECT("'"&amp;_xlfn.CONCAT("alpha ",U$2)&amp;"'!"&amp;_xlfn.CONCAT("B",$D136)):INDIRECT("'"&amp;_xlfn.CONCAT("alpha ",U$2)&amp;"'!"&amp;_xlfn.CONCAT("AA",$D136)))</f>
        <v>20</v>
      </c>
      <c r="V54" s="125" cm="1">
        <f t="array" aca="1" ref="V54" ca="1">RANK(INDIRECT("'"&amp;_xlfn.CONCAT("alpha ",V$2)&amp;"'!"&amp;_xlfn.CONCAT(V$84,$D136)),INDIRECT("'"&amp;_xlfn.CONCAT("alpha ",V$2)&amp;"'!"&amp;_xlfn.CONCAT("B",$D136)):INDIRECT("'"&amp;_xlfn.CONCAT("alpha ",V$2)&amp;"'!"&amp;_xlfn.CONCAT("AA",$D136)))</f>
        <v>9</v>
      </c>
      <c r="W54" s="143" cm="1">
        <f t="array" aca="1" ref="W54" ca="1">RANK(INDIRECT("'"&amp;_xlfn.CONCAT("alpha ",W$2)&amp;"'!"&amp;_xlfn.CONCAT(W$84,$D136)),INDIRECT("'"&amp;_xlfn.CONCAT("alpha ",W$2)&amp;"'!"&amp;_xlfn.CONCAT("B",$D136)):INDIRECT("'"&amp;_xlfn.CONCAT("alpha ",W$2)&amp;"'!"&amp;_xlfn.CONCAT("AA",$D136)))</f>
        <v>20</v>
      </c>
      <c r="X54" s="136" cm="1">
        <f t="array" aca="1" ref="X54" ca="1">RANK(INDIRECT("'"&amp;_xlfn.CONCAT("alpha ",X$2)&amp;"'!"&amp;_xlfn.CONCAT(X$84,$D136)),INDIRECT("'"&amp;_xlfn.CONCAT("alpha ",X$2)&amp;"'!"&amp;_xlfn.CONCAT("B",$D136)):INDIRECT("'"&amp;_xlfn.CONCAT("alpha ",X$2)&amp;"'!"&amp;_xlfn.CONCAT("AA",$D136)))</f>
        <v>14</v>
      </c>
      <c r="Y54" s="125" cm="1">
        <f t="array" aca="1" ref="Y54" ca="1">RANK(INDIRECT("'"&amp;_xlfn.CONCAT("alpha ",Y$2)&amp;"'!"&amp;_xlfn.CONCAT(Y$84,$D136)),INDIRECT("'"&amp;_xlfn.CONCAT("alpha ",Y$2)&amp;"'!"&amp;_xlfn.CONCAT("B",$D136)):INDIRECT("'"&amp;_xlfn.CONCAT("alpha ",Y$2)&amp;"'!"&amp;_xlfn.CONCAT("AA",$D136)))</f>
        <v>22</v>
      </c>
      <c r="Z54" s="125" cm="1">
        <f t="array" aca="1" ref="Z54" ca="1">RANK(INDIRECT("'"&amp;_xlfn.CONCAT("alpha ",Z$2)&amp;"'!"&amp;_xlfn.CONCAT(Z$84,$D136)),INDIRECT("'"&amp;_xlfn.CONCAT("alpha ",Z$2)&amp;"'!"&amp;_xlfn.CONCAT("B",$D136)):INDIRECT("'"&amp;_xlfn.CONCAT("alpha ",Z$2)&amp;"'!"&amp;_xlfn.CONCAT("AA",$D136)))</f>
        <v>14</v>
      </c>
      <c r="AA54" s="143" cm="1">
        <f t="array" aca="1" ref="AA54" ca="1">RANK(INDIRECT("'"&amp;_xlfn.CONCAT("alpha ",AA$2)&amp;"'!"&amp;_xlfn.CONCAT(AA$84,$D136)),INDIRECT("'"&amp;_xlfn.CONCAT("alpha ",AA$2)&amp;"'!"&amp;_xlfn.CONCAT("B",$D136)):INDIRECT("'"&amp;_xlfn.CONCAT("alpha ",AA$2)&amp;"'!"&amp;_xlfn.CONCAT("AA",$D136)))</f>
        <v>22</v>
      </c>
      <c r="AB54" s="136" cm="1">
        <f t="array" aca="1" ref="AB54" ca="1">RANK(INDIRECT("'"&amp;_xlfn.CONCAT("alpha ",AB$2)&amp;"'!"&amp;_xlfn.CONCAT(AB$84,$D136)),INDIRECT("'"&amp;_xlfn.CONCAT("alpha ",AB$2)&amp;"'!"&amp;_xlfn.CONCAT("B",$D136)):INDIRECT("'"&amp;_xlfn.CONCAT("alpha ",AB$2)&amp;"'!"&amp;_xlfn.CONCAT("AA",$D136)))</f>
        <v>7</v>
      </c>
      <c r="AC54" s="125" cm="1">
        <f t="array" aca="1" ref="AC54" ca="1">RANK(INDIRECT("'"&amp;_xlfn.CONCAT("alpha ",AC$2)&amp;"'!"&amp;_xlfn.CONCAT(AC$84,$D136)),INDIRECT("'"&amp;_xlfn.CONCAT("alpha ",AC$2)&amp;"'!"&amp;_xlfn.CONCAT("B",$D136)):INDIRECT("'"&amp;_xlfn.CONCAT("alpha ",AC$2)&amp;"'!"&amp;_xlfn.CONCAT("AA",$D136)))</f>
        <v>13</v>
      </c>
      <c r="AD54" s="125" cm="1">
        <f t="array" aca="1" ref="AD54" ca="1">RANK(INDIRECT("'"&amp;_xlfn.CONCAT("alpha ",AD$2)&amp;"'!"&amp;_xlfn.CONCAT(AD$84,$D136)),INDIRECT("'"&amp;_xlfn.CONCAT("alpha ",AD$2)&amp;"'!"&amp;_xlfn.CONCAT("B",$D136)):INDIRECT("'"&amp;_xlfn.CONCAT("alpha ",AD$2)&amp;"'!"&amp;_xlfn.CONCAT("AA",$D136)))</f>
        <v>7</v>
      </c>
      <c r="AE54" s="143" cm="1">
        <f t="array" aca="1" ref="AE54" ca="1">RANK(INDIRECT("'"&amp;_xlfn.CONCAT("alpha ",AE$2)&amp;"'!"&amp;_xlfn.CONCAT(AE$84,$D136)),INDIRECT("'"&amp;_xlfn.CONCAT("alpha ",AE$2)&amp;"'!"&amp;_xlfn.CONCAT("B",$D136)):INDIRECT("'"&amp;_xlfn.CONCAT("alpha ",AE$2)&amp;"'!"&amp;_xlfn.CONCAT("AA",$D136)))</f>
        <v>13</v>
      </c>
      <c r="AF54" s="136" cm="1">
        <f t="array" aca="1" ref="AF54" ca="1">RANK(INDIRECT("'"&amp;_xlfn.CONCAT("alpha ",AF$2)&amp;"'!"&amp;_xlfn.CONCAT(AF$84,$D136)),INDIRECT("'"&amp;_xlfn.CONCAT("alpha ",AF$2)&amp;"'!"&amp;_xlfn.CONCAT("B",$D136)):INDIRECT("'"&amp;_xlfn.CONCAT("alpha ",AF$2)&amp;"'!"&amp;_xlfn.CONCAT("AA",$D136)))</f>
        <v>13</v>
      </c>
      <c r="AG54" s="125" cm="1">
        <f t="array" aca="1" ref="AG54" ca="1">RANK(INDIRECT("'"&amp;_xlfn.CONCAT("alpha ",AG$2)&amp;"'!"&amp;_xlfn.CONCAT(AG$84,$D136)),INDIRECT("'"&amp;_xlfn.CONCAT("alpha ",AG$2)&amp;"'!"&amp;_xlfn.CONCAT("B",$D136)):INDIRECT("'"&amp;_xlfn.CONCAT("alpha ",AG$2)&amp;"'!"&amp;_xlfn.CONCAT("AA",$D136)))</f>
        <v>21</v>
      </c>
      <c r="AH54" s="125" cm="1">
        <f t="array" aca="1" ref="AH54" ca="1">RANK(INDIRECT("'"&amp;_xlfn.CONCAT("alpha ",AH$2)&amp;"'!"&amp;_xlfn.CONCAT(AH$84,$D136)),INDIRECT("'"&amp;_xlfn.CONCAT("alpha ",AH$2)&amp;"'!"&amp;_xlfn.CONCAT("B",$D136)):INDIRECT("'"&amp;_xlfn.CONCAT("alpha ",AH$2)&amp;"'!"&amp;_xlfn.CONCAT("AA",$D136)))</f>
        <v>13</v>
      </c>
      <c r="AI54" s="143" cm="1">
        <f t="array" aca="1" ref="AI54" ca="1">RANK(INDIRECT("'"&amp;_xlfn.CONCAT("alpha ",AI$2)&amp;"'!"&amp;_xlfn.CONCAT(AI$84,$D136)),INDIRECT("'"&amp;_xlfn.CONCAT("alpha ",AI$2)&amp;"'!"&amp;_xlfn.CONCAT("B",$D136)):INDIRECT("'"&amp;_xlfn.CONCAT("alpha ",AI$2)&amp;"'!"&amp;_xlfn.CONCAT("AA",$D136)))</f>
        <v>21</v>
      </c>
      <c r="AJ54" s="136" cm="1">
        <f t="array" aca="1" ref="AJ54" ca="1">RANK(INDIRECT("'"&amp;_xlfn.CONCAT("alpha ",AJ$2)&amp;"'!"&amp;_xlfn.CONCAT(AJ$84,$D136)),INDIRECT("'"&amp;_xlfn.CONCAT("alpha ",AJ$2)&amp;"'!"&amp;_xlfn.CONCAT("B",$D136)):INDIRECT("'"&amp;_xlfn.CONCAT("alpha ",AJ$2)&amp;"'!"&amp;_xlfn.CONCAT("AA",$D136)))</f>
        <v>5</v>
      </c>
      <c r="AK54" s="125" cm="1">
        <f t="array" aca="1" ref="AK54" ca="1">RANK(INDIRECT("'"&amp;_xlfn.CONCAT("alpha ",AK$2)&amp;"'!"&amp;_xlfn.CONCAT(AK$84,$D136)),INDIRECT("'"&amp;_xlfn.CONCAT("alpha ",AK$2)&amp;"'!"&amp;_xlfn.CONCAT("B",$D136)):INDIRECT("'"&amp;_xlfn.CONCAT("alpha ",AK$2)&amp;"'!"&amp;_xlfn.CONCAT("AA",$D136)))</f>
        <v>16</v>
      </c>
      <c r="AL54" s="125" cm="1">
        <f t="array" aca="1" ref="AL54" ca="1">RANK(INDIRECT("'"&amp;_xlfn.CONCAT("alpha ",AL$2)&amp;"'!"&amp;_xlfn.CONCAT(AL$84,$D136)),INDIRECT("'"&amp;_xlfn.CONCAT("alpha ",AL$2)&amp;"'!"&amp;_xlfn.CONCAT("B",$D136)):INDIRECT("'"&amp;_xlfn.CONCAT("alpha ",AL$2)&amp;"'!"&amp;_xlfn.CONCAT("AA",$D136)))</f>
        <v>5</v>
      </c>
      <c r="AM54" s="143" cm="1">
        <f t="array" aca="1" ref="AM54" ca="1">RANK(INDIRECT("'"&amp;_xlfn.CONCAT("alpha ",AM$2)&amp;"'!"&amp;_xlfn.CONCAT(AM$84,$D136)),INDIRECT("'"&amp;_xlfn.CONCAT("alpha ",AM$2)&amp;"'!"&amp;_xlfn.CONCAT("B",$D136)):INDIRECT("'"&amp;_xlfn.CONCAT("alpha ",AM$2)&amp;"'!"&amp;_xlfn.CONCAT("AA",$D136)))</f>
        <v>16</v>
      </c>
      <c r="AN54" s="136" cm="1">
        <f t="array" aca="1" ref="AN54" ca="1">RANK(INDIRECT("'"&amp;_xlfn.CONCAT("alpha ",AN$2)&amp;"'!"&amp;_xlfn.CONCAT(AN$84,$D136)),INDIRECT("'"&amp;_xlfn.CONCAT("alpha ",AN$2)&amp;"'!"&amp;_xlfn.CONCAT("B",$D136)):INDIRECT("'"&amp;_xlfn.CONCAT("alpha ",AN$2)&amp;"'!"&amp;_xlfn.CONCAT("AA",$D136)))</f>
        <v>4</v>
      </c>
      <c r="AO54" s="125" cm="1">
        <f t="array" aca="1" ref="AO54" ca="1">RANK(INDIRECT("'"&amp;_xlfn.CONCAT("alpha ",AO$2)&amp;"'!"&amp;_xlfn.CONCAT(AO$84,$D136)),INDIRECT("'"&amp;_xlfn.CONCAT("alpha ",AO$2)&amp;"'!"&amp;_xlfn.CONCAT("B",$D136)):INDIRECT("'"&amp;_xlfn.CONCAT("alpha ",AO$2)&amp;"'!"&amp;_xlfn.CONCAT("AA",$D136)))</f>
        <v>5</v>
      </c>
      <c r="AP54" s="125" cm="1">
        <f t="array" aca="1" ref="AP54" ca="1">RANK(INDIRECT("'"&amp;_xlfn.CONCAT("alpha ",AP$2)&amp;"'!"&amp;_xlfn.CONCAT(AP$84,$D136)),INDIRECT("'"&amp;_xlfn.CONCAT("alpha ",AP$2)&amp;"'!"&amp;_xlfn.CONCAT("B",$D136)):INDIRECT("'"&amp;_xlfn.CONCAT("alpha ",AP$2)&amp;"'!"&amp;_xlfn.CONCAT("AA",$D136)))</f>
        <v>4</v>
      </c>
      <c r="AQ54" s="143" cm="1">
        <f t="array" aca="1" ref="AQ54" ca="1">RANK(INDIRECT("'"&amp;_xlfn.CONCAT("alpha ",AQ$2)&amp;"'!"&amp;_xlfn.CONCAT(AQ$84,$D136)),INDIRECT("'"&amp;_xlfn.CONCAT("alpha ",AQ$2)&amp;"'!"&amp;_xlfn.CONCAT("B",$D136)):INDIRECT("'"&amp;_xlfn.CONCAT("alpha ",AQ$2)&amp;"'!"&amp;_xlfn.CONCAT("AA",$D136)))</f>
        <v>5</v>
      </c>
      <c r="AR54" s="136" cm="1">
        <f t="array" aca="1" ref="AR54" ca="1">RANK(INDIRECT("'"&amp;_xlfn.CONCAT("alpha ",AR$2)&amp;"'!"&amp;_xlfn.CONCAT(AR$84,$D136)),INDIRECT("'"&amp;_xlfn.CONCAT("alpha ",AR$2)&amp;"'!"&amp;_xlfn.CONCAT("B",$D136)):INDIRECT("'"&amp;_xlfn.CONCAT("alpha ",AR$2)&amp;"'!"&amp;_xlfn.CONCAT("AA",$D136)))</f>
        <v>12</v>
      </c>
      <c r="AS54" s="125" cm="1">
        <f t="array" aca="1" ref="AS54" ca="1">RANK(INDIRECT("'"&amp;_xlfn.CONCAT("alpha ",AS$2)&amp;"'!"&amp;_xlfn.CONCAT(AS$84,$D136)),INDIRECT("'"&amp;_xlfn.CONCAT("alpha ",AS$2)&amp;"'!"&amp;_xlfn.CONCAT("B",$D136)):INDIRECT("'"&amp;_xlfn.CONCAT("alpha ",AS$2)&amp;"'!"&amp;_xlfn.CONCAT("AA",$D136)))</f>
        <v>2</v>
      </c>
      <c r="AT54" s="125" cm="1">
        <f t="array" aca="1" ref="AT54" ca="1">RANK(INDIRECT("'"&amp;_xlfn.CONCAT("alpha ",AT$2)&amp;"'!"&amp;_xlfn.CONCAT(AT$84,$D136)),INDIRECT("'"&amp;_xlfn.CONCAT("alpha ",AT$2)&amp;"'!"&amp;_xlfn.CONCAT("B",$D136)):INDIRECT("'"&amp;_xlfn.CONCAT("alpha ",AT$2)&amp;"'!"&amp;_xlfn.CONCAT("AA",$D136)))</f>
        <v>12</v>
      </c>
      <c r="AU54" s="143" cm="1">
        <f t="array" aca="1" ref="AU54" ca="1">RANK(INDIRECT("'"&amp;_xlfn.CONCAT("alpha ",AU$2)&amp;"'!"&amp;_xlfn.CONCAT(AU$84,$D136)),INDIRECT("'"&amp;_xlfn.CONCAT("alpha ",AU$2)&amp;"'!"&amp;_xlfn.CONCAT("B",$D136)):INDIRECT("'"&amp;_xlfn.CONCAT("alpha ",AU$2)&amp;"'!"&amp;_xlfn.CONCAT("AA",$D136)))</f>
        <v>2</v>
      </c>
      <c r="AV54" s="136" cm="1">
        <f t="array" aca="1" ref="AV54" ca="1">RANK(INDIRECT("'"&amp;_xlfn.CONCAT("alpha ",AV$2)&amp;"'!"&amp;_xlfn.CONCAT(AV$84,$D136)),INDIRECT("'"&amp;_xlfn.CONCAT("alpha ",AV$2)&amp;"'!"&amp;_xlfn.CONCAT("B",$D136)):INDIRECT("'"&amp;_xlfn.CONCAT("alpha ",AV$2)&amp;"'!"&amp;_xlfn.CONCAT("AA",$D136)))</f>
        <v>5</v>
      </c>
      <c r="AW54" s="125" cm="1">
        <f t="array" aca="1" ref="AW54" ca="1">RANK(INDIRECT("'"&amp;_xlfn.CONCAT("alpha ",AW$2)&amp;"'!"&amp;_xlfn.CONCAT(AW$84,$D136)),INDIRECT("'"&amp;_xlfn.CONCAT("alpha ",AW$2)&amp;"'!"&amp;_xlfn.CONCAT("B",$D136)):INDIRECT("'"&amp;_xlfn.CONCAT("alpha ",AW$2)&amp;"'!"&amp;_xlfn.CONCAT("AA",$D136)))</f>
        <v>2</v>
      </c>
      <c r="AX54" s="125" cm="1">
        <f t="array" aca="1" ref="AX54" ca="1">RANK(INDIRECT("'"&amp;_xlfn.CONCAT("alpha ",AX$2)&amp;"'!"&amp;_xlfn.CONCAT(AX$84,$D136)),INDIRECT("'"&amp;_xlfn.CONCAT("alpha ",AX$2)&amp;"'!"&amp;_xlfn.CONCAT("B",$D136)):INDIRECT("'"&amp;_xlfn.CONCAT("alpha ",AX$2)&amp;"'!"&amp;_xlfn.CONCAT("AA",$D136)))</f>
        <v>5</v>
      </c>
      <c r="AY54" s="143" cm="1">
        <f t="array" aca="1" ref="AY54" ca="1">RANK(INDIRECT("'"&amp;_xlfn.CONCAT("alpha ",AY$2)&amp;"'!"&amp;_xlfn.CONCAT(AY$84,$D136)),INDIRECT("'"&amp;_xlfn.CONCAT("alpha ",AY$2)&amp;"'!"&amp;_xlfn.CONCAT("B",$D136)):INDIRECT("'"&amp;_xlfn.CONCAT("alpha ",AY$2)&amp;"'!"&amp;_xlfn.CONCAT("AA",$D136)))</f>
        <v>2</v>
      </c>
      <c r="AZ54" s="136" cm="1">
        <f t="array" aca="1" ref="AZ54" ca="1">RANK(INDIRECT("'"&amp;_xlfn.CONCAT("alpha ",AZ$2)&amp;"'!"&amp;_xlfn.CONCAT(AZ$84,$D136)),INDIRECT("'"&amp;_xlfn.CONCAT("alpha ",AZ$2)&amp;"'!"&amp;_xlfn.CONCAT("B",$D136)):INDIRECT("'"&amp;_xlfn.CONCAT("alpha ",AZ$2)&amp;"'!"&amp;_xlfn.CONCAT("AA",$D136)))</f>
        <v>17</v>
      </c>
      <c r="BA54" s="125" cm="1">
        <f t="array" aca="1" ref="BA54" ca="1">RANK(INDIRECT("'"&amp;_xlfn.CONCAT("alpha ",BA$2)&amp;"'!"&amp;_xlfn.CONCAT(BA$84,$D136)),INDIRECT("'"&amp;_xlfn.CONCAT("alpha ",BA$2)&amp;"'!"&amp;_xlfn.CONCAT("B",$D136)):INDIRECT("'"&amp;_xlfn.CONCAT("alpha ",BA$2)&amp;"'!"&amp;_xlfn.CONCAT("AA",$D136)))</f>
        <v>8</v>
      </c>
      <c r="BB54" s="125" cm="1">
        <f t="array" aca="1" ref="BB54" ca="1">RANK(INDIRECT("'"&amp;_xlfn.CONCAT("alpha ",BB$2)&amp;"'!"&amp;_xlfn.CONCAT(BB$84,$D136)),INDIRECT("'"&amp;_xlfn.CONCAT("alpha ",BB$2)&amp;"'!"&amp;_xlfn.CONCAT("B",$D136)):INDIRECT("'"&amp;_xlfn.CONCAT("alpha ",BB$2)&amp;"'!"&amp;_xlfn.CONCAT("AA",$D136)))</f>
        <v>17</v>
      </c>
      <c r="BC54" s="143" cm="1">
        <f t="array" aca="1" ref="BC54" ca="1">RANK(INDIRECT("'"&amp;_xlfn.CONCAT("alpha ",BC$2)&amp;"'!"&amp;_xlfn.CONCAT(BC$84,$D136)),INDIRECT("'"&amp;_xlfn.CONCAT("alpha ",BC$2)&amp;"'!"&amp;_xlfn.CONCAT("B",$D136)):INDIRECT("'"&amp;_xlfn.CONCAT("alpha ",BC$2)&amp;"'!"&amp;_xlfn.CONCAT("AA",$D136)))</f>
        <v>8</v>
      </c>
      <c r="BD54" s="136" cm="1">
        <f t="array" aca="1" ref="BD54" ca="1">RANK(INDIRECT("'"&amp;_xlfn.CONCAT("alpha ",BD$2)&amp;"'!"&amp;_xlfn.CONCAT(BD$84,$D136)),INDIRECT("'"&amp;_xlfn.CONCAT("alpha ",BD$2)&amp;"'!"&amp;_xlfn.CONCAT("B",$D136)):INDIRECT("'"&amp;_xlfn.CONCAT("alpha ",BD$2)&amp;"'!"&amp;_xlfn.CONCAT("AA",$D136)))</f>
        <v>8</v>
      </c>
      <c r="BE54" s="125" cm="1">
        <f t="array" aca="1" ref="BE54" ca="1">RANK(INDIRECT("'"&amp;_xlfn.CONCAT("alpha ",BE$2)&amp;"'!"&amp;_xlfn.CONCAT(BE$84,$D136)),INDIRECT("'"&amp;_xlfn.CONCAT("alpha ",BE$2)&amp;"'!"&amp;_xlfn.CONCAT("B",$D136)):INDIRECT("'"&amp;_xlfn.CONCAT("alpha ",BE$2)&amp;"'!"&amp;_xlfn.CONCAT("AA",$D136)))</f>
        <v>7</v>
      </c>
      <c r="BF54" s="125" cm="1">
        <f t="array" aca="1" ref="BF54" ca="1">RANK(INDIRECT("'"&amp;_xlfn.CONCAT("alpha ",BF$2)&amp;"'!"&amp;_xlfn.CONCAT(BF$84,$D136)),INDIRECT("'"&amp;_xlfn.CONCAT("alpha ",BF$2)&amp;"'!"&amp;_xlfn.CONCAT("B",$D136)):INDIRECT("'"&amp;_xlfn.CONCAT("alpha ",BF$2)&amp;"'!"&amp;_xlfn.CONCAT("AA",$D136)))</f>
        <v>8</v>
      </c>
      <c r="BG54" s="143" cm="1">
        <f t="array" aca="1" ref="BG54" ca="1">RANK(INDIRECT("'"&amp;_xlfn.CONCAT("alpha ",BG$2)&amp;"'!"&amp;_xlfn.CONCAT(BG$84,$D136)),INDIRECT("'"&amp;_xlfn.CONCAT("alpha ",BG$2)&amp;"'!"&amp;_xlfn.CONCAT("B",$D136)):INDIRECT("'"&amp;_xlfn.CONCAT("alpha ",BG$2)&amp;"'!"&amp;_xlfn.CONCAT("AA",$D136)))</f>
        <v>7</v>
      </c>
      <c r="BH54" s="136" cm="1">
        <f t="array" aca="1" ref="BH54" ca="1">RANK(INDIRECT("'"&amp;_xlfn.CONCAT("alpha ",BH$2)&amp;"'!"&amp;_xlfn.CONCAT(BH$84,$D136)),INDIRECT("'"&amp;_xlfn.CONCAT("alpha ",BH$2)&amp;"'!"&amp;_xlfn.CONCAT("B",$D136)):INDIRECT("'"&amp;_xlfn.CONCAT("alpha ",BH$2)&amp;"'!"&amp;_xlfn.CONCAT("AA",$D136)))</f>
        <v>20</v>
      </c>
      <c r="BI54" s="125" cm="1">
        <f t="array" aca="1" ref="BI54" ca="1">RANK(INDIRECT("'"&amp;_xlfn.CONCAT("alpha ",BI$2)&amp;"'!"&amp;_xlfn.CONCAT(BI$84,$D136)),INDIRECT("'"&amp;_xlfn.CONCAT("alpha ",BI$2)&amp;"'!"&amp;_xlfn.CONCAT("B",$D136)):INDIRECT("'"&amp;_xlfn.CONCAT("alpha ",BI$2)&amp;"'!"&amp;_xlfn.CONCAT("AA",$D136)))</f>
        <v>10</v>
      </c>
      <c r="BJ54" s="125" cm="1">
        <f t="array" aca="1" ref="BJ54" ca="1">RANK(INDIRECT("'"&amp;_xlfn.CONCAT("alpha ",BJ$2)&amp;"'!"&amp;_xlfn.CONCAT(BJ$84,$D136)),INDIRECT("'"&amp;_xlfn.CONCAT("alpha ",BJ$2)&amp;"'!"&amp;_xlfn.CONCAT("B",$D136)):INDIRECT("'"&amp;_xlfn.CONCAT("alpha ",BJ$2)&amp;"'!"&amp;_xlfn.CONCAT("AA",$D136)))</f>
        <v>20</v>
      </c>
      <c r="BK54" s="143" cm="1">
        <f t="array" aca="1" ref="BK54" ca="1">RANK(INDIRECT("'"&amp;_xlfn.CONCAT("alpha ",BK$2)&amp;"'!"&amp;_xlfn.CONCAT(BK$84,$D136)),INDIRECT("'"&amp;_xlfn.CONCAT("alpha ",BK$2)&amp;"'!"&amp;_xlfn.CONCAT("B",$D136)):INDIRECT("'"&amp;_xlfn.CONCAT("alpha ",BK$2)&amp;"'!"&amp;_xlfn.CONCAT("AA",$D136)))</f>
        <v>10</v>
      </c>
      <c r="BL54" s="136" cm="1">
        <f t="array" aca="1" ref="BL54" ca="1">RANK(INDIRECT("'"&amp;_xlfn.CONCAT("alpha ",BL$2)&amp;"'!"&amp;_xlfn.CONCAT(BL$84,$D136)),INDIRECT("'"&amp;_xlfn.CONCAT("alpha ",BL$2)&amp;"'!"&amp;_xlfn.CONCAT("B",$D136)):INDIRECT("'"&amp;_xlfn.CONCAT("alpha ",BL$2)&amp;"'!"&amp;_xlfn.CONCAT("AA",$D136)))</f>
        <v>3</v>
      </c>
      <c r="BM54" s="125" cm="1">
        <f t="array" aca="1" ref="BM54" ca="1">RANK(INDIRECT("'"&amp;_xlfn.CONCAT("alpha ",BM$2)&amp;"'!"&amp;_xlfn.CONCAT(BM$84,$D136)),INDIRECT("'"&amp;_xlfn.CONCAT("alpha ",BM$2)&amp;"'!"&amp;_xlfn.CONCAT("B",$D136)):INDIRECT("'"&amp;_xlfn.CONCAT("alpha ",BM$2)&amp;"'!"&amp;_xlfn.CONCAT("AA",$D136)))</f>
        <v>6</v>
      </c>
      <c r="BN54" s="125" cm="1">
        <f t="array" aca="1" ref="BN54" ca="1">RANK(INDIRECT("'"&amp;_xlfn.CONCAT("alpha ",BN$2)&amp;"'!"&amp;_xlfn.CONCAT(BN$84,$D136)),INDIRECT("'"&amp;_xlfn.CONCAT("alpha ",BN$2)&amp;"'!"&amp;_xlfn.CONCAT("B",$D136)):INDIRECT("'"&amp;_xlfn.CONCAT("alpha ",BN$2)&amp;"'!"&amp;_xlfn.CONCAT("AA",$D136)))</f>
        <v>3</v>
      </c>
      <c r="BO54" s="143" cm="1">
        <f t="array" aca="1" ref="BO54" ca="1">RANK(INDIRECT("'"&amp;_xlfn.CONCAT("alpha ",BO$2)&amp;"'!"&amp;_xlfn.CONCAT(BO$84,$D136)),INDIRECT("'"&amp;_xlfn.CONCAT("alpha ",BO$2)&amp;"'!"&amp;_xlfn.CONCAT("B",$D136)):INDIRECT("'"&amp;_xlfn.CONCAT("alpha ",BO$2)&amp;"'!"&amp;_xlfn.CONCAT("AA",$D136)))</f>
        <v>6</v>
      </c>
      <c r="BP54" s="136" cm="1">
        <f t="array" aca="1" ref="BP54" ca="1">RANK(INDIRECT("'"&amp;_xlfn.CONCAT("alpha ",BP$2)&amp;"'!"&amp;_xlfn.CONCAT(BP$84,$D136)),INDIRECT("'"&amp;_xlfn.CONCAT("alpha ",BP$2)&amp;"'!"&amp;_xlfn.CONCAT("B",$D136)):INDIRECT("'"&amp;_xlfn.CONCAT("alpha ",BP$2)&amp;"'!"&amp;_xlfn.CONCAT("AA",$D136)))</f>
        <v>2</v>
      </c>
      <c r="BQ54" s="125" cm="1">
        <f t="array" aca="1" ref="BQ54" ca="1">RANK(INDIRECT("'"&amp;_xlfn.CONCAT("alpha ",BQ$2)&amp;"'!"&amp;_xlfn.CONCAT(BQ$84,$D136)),INDIRECT("'"&amp;_xlfn.CONCAT("alpha ",BQ$2)&amp;"'!"&amp;_xlfn.CONCAT("B",$D136)):INDIRECT("'"&amp;_xlfn.CONCAT("alpha ",BQ$2)&amp;"'!"&amp;_xlfn.CONCAT("AA",$D136)))</f>
        <v>4</v>
      </c>
      <c r="BR54" s="125" cm="1">
        <f t="array" aca="1" ref="BR54" ca="1">RANK(INDIRECT("'"&amp;_xlfn.CONCAT("alpha ",BR$2)&amp;"'!"&amp;_xlfn.CONCAT(BR$84,$D136)),INDIRECT("'"&amp;_xlfn.CONCAT("alpha ",BR$2)&amp;"'!"&amp;_xlfn.CONCAT("B",$D136)):INDIRECT("'"&amp;_xlfn.CONCAT("alpha ",BR$2)&amp;"'!"&amp;_xlfn.CONCAT("AA",$D136)))</f>
        <v>2</v>
      </c>
      <c r="BS54" s="143" cm="1">
        <f t="array" aca="1" ref="BS54" ca="1">RANK(INDIRECT("'"&amp;_xlfn.CONCAT("alpha ",BS$2)&amp;"'!"&amp;_xlfn.CONCAT(BS$84,$D136)),INDIRECT("'"&amp;_xlfn.CONCAT("alpha ",BS$2)&amp;"'!"&amp;_xlfn.CONCAT("B",$D136)):INDIRECT("'"&amp;_xlfn.CONCAT("alpha ",BS$2)&amp;"'!"&amp;_xlfn.CONCAT("AA",$D136)))</f>
        <v>4</v>
      </c>
      <c r="BT54" s="136" cm="1">
        <f t="array" aca="1" ref="BT54" ca="1">RANK(INDIRECT("'"&amp;_xlfn.CONCAT("alpha ",BT$2)&amp;"'!"&amp;_xlfn.CONCAT(BT$84,$D136)),INDIRECT("'"&amp;_xlfn.CONCAT("alpha ",BT$2)&amp;"'!"&amp;_xlfn.CONCAT("B",$D136)):INDIRECT("'"&amp;_xlfn.CONCAT("alpha ",BT$2)&amp;"'!"&amp;_xlfn.CONCAT("AA",$D136)))</f>
        <v>1</v>
      </c>
      <c r="BU54" s="125" cm="1">
        <f t="array" aca="1" ref="BU54" ca="1">RANK(INDIRECT("'"&amp;_xlfn.CONCAT("alpha ",BU$2)&amp;"'!"&amp;_xlfn.CONCAT(BU$84,$D136)),INDIRECT("'"&amp;_xlfn.CONCAT("alpha ",BU$2)&amp;"'!"&amp;_xlfn.CONCAT("B",$D136)):INDIRECT("'"&amp;_xlfn.CONCAT("alpha ",BU$2)&amp;"'!"&amp;_xlfn.CONCAT("AA",$D136)))</f>
        <v>1</v>
      </c>
      <c r="BV54" s="125" cm="1">
        <f t="array" aca="1" ref="BV54" ca="1">RANK(INDIRECT("'"&amp;_xlfn.CONCAT("alpha ",BV$2)&amp;"'!"&amp;_xlfn.CONCAT(BV$84,$D136)),INDIRECT("'"&amp;_xlfn.CONCAT("alpha ",BV$2)&amp;"'!"&amp;_xlfn.CONCAT("B",$D136)):INDIRECT("'"&amp;_xlfn.CONCAT("alpha ",BV$2)&amp;"'!"&amp;_xlfn.CONCAT("AA",$D136)))</f>
        <v>1</v>
      </c>
      <c r="BW54" s="143" cm="1">
        <f t="array" aca="1" ref="BW54" ca="1">RANK(INDIRECT("'"&amp;_xlfn.CONCAT("alpha ",BW$2)&amp;"'!"&amp;_xlfn.CONCAT(BW$84,$D136)),INDIRECT("'"&amp;_xlfn.CONCAT("alpha ",BW$2)&amp;"'!"&amp;_xlfn.CONCAT("B",$D136)):INDIRECT("'"&amp;_xlfn.CONCAT("alpha ",BW$2)&amp;"'!"&amp;_xlfn.CONCAT("AA",$D136)))</f>
        <v>1</v>
      </c>
      <c r="BX54" s="136" cm="1">
        <f t="array" aca="1" ref="BX54" ca="1">RANK(INDIRECT("'"&amp;_xlfn.CONCAT("alpha ",BX$2)&amp;"'!"&amp;_xlfn.CONCAT(BX$84,$D136)),INDIRECT("'"&amp;_xlfn.CONCAT("alpha ",BX$2)&amp;"'!"&amp;_xlfn.CONCAT("B",$D136)):INDIRECT("'"&amp;_xlfn.CONCAT("alpha ",BX$2)&amp;"'!"&amp;_xlfn.CONCAT("AA",$D136)))</f>
        <v>19</v>
      </c>
      <c r="BY54" s="125" cm="1">
        <f t="array" aca="1" ref="BY54" ca="1">RANK(INDIRECT("'"&amp;_xlfn.CONCAT("alpha ",BY$2)&amp;"'!"&amp;_xlfn.CONCAT(BY$84,$D136)),INDIRECT("'"&amp;_xlfn.CONCAT("alpha ",BY$2)&amp;"'!"&amp;_xlfn.CONCAT("B",$D136)):INDIRECT("'"&amp;_xlfn.CONCAT("alpha ",BY$2)&amp;"'!"&amp;_xlfn.CONCAT("AA",$D136)))</f>
        <v>14</v>
      </c>
      <c r="BZ54" s="125" cm="1">
        <f t="array" aca="1" ref="BZ54" ca="1">RANK(INDIRECT("'"&amp;_xlfn.CONCAT("alpha ",BZ$2)&amp;"'!"&amp;_xlfn.CONCAT(BZ$84,$D136)),INDIRECT("'"&amp;_xlfn.CONCAT("alpha ",BZ$2)&amp;"'!"&amp;_xlfn.CONCAT("B",$D136)):INDIRECT("'"&amp;_xlfn.CONCAT("alpha ",BZ$2)&amp;"'!"&amp;_xlfn.CONCAT("AA",$D136)))</f>
        <v>19</v>
      </c>
      <c r="CA54" s="143" cm="1">
        <f t="array" aca="1" ref="CA54" ca="1">RANK(INDIRECT("'"&amp;_xlfn.CONCAT("alpha ",CA$2)&amp;"'!"&amp;_xlfn.CONCAT(CA$84,$D136)),INDIRECT("'"&amp;_xlfn.CONCAT("alpha ",CA$2)&amp;"'!"&amp;_xlfn.CONCAT("B",$D136)):INDIRECT("'"&amp;_xlfn.CONCAT("alpha ",CA$2)&amp;"'!"&amp;_xlfn.CONCAT("AA",$D136)))</f>
        <v>14</v>
      </c>
      <c r="CB54" s="136" cm="1">
        <f t="array" aca="1" ref="CB54" ca="1">RANK(INDIRECT("'"&amp;_xlfn.CONCAT("alpha ",CB$2)&amp;"'!"&amp;_xlfn.CONCAT(CB$84,$D136)),INDIRECT("'"&amp;_xlfn.CONCAT("alpha ",CB$2)&amp;"'!"&amp;_xlfn.CONCAT("B",$D136)):INDIRECT("'"&amp;_xlfn.CONCAT("alpha ",CB$2)&amp;"'!"&amp;_xlfn.CONCAT("AA",$D136)))</f>
        <v>23</v>
      </c>
      <c r="CC54" s="125" cm="1">
        <f t="array" aca="1" ref="CC54" ca="1">RANK(INDIRECT("'"&amp;_xlfn.CONCAT("alpha ",CC$2)&amp;"'!"&amp;_xlfn.CONCAT(CC$84,$D136)),INDIRECT("'"&amp;_xlfn.CONCAT("alpha ",CC$2)&amp;"'!"&amp;_xlfn.CONCAT("B",$D136)):INDIRECT("'"&amp;_xlfn.CONCAT("alpha ",CC$2)&amp;"'!"&amp;_xlfn.CONCAT("AA",$D136)))</f>
        <v>24</v>
      </c>
      <c r="CD54" s="125" cm="1">
        <f t="array" aca="1" ref="CD54" ca="1">RANK(INDIRECT("'"&amp;_xlfn.CONCAT("alpha ",CD$2)&amp;"'!"&amp;_xlfn.CONCAT(CD$84,$D136)),INDIRECT("'"&amp;_xlfn.CONCAT("alpha ",CD$2)&amp;"'!"&amp;_xlfn.CONCAT("B",$D136)):INDIRECT("'"&amp;_xlfn.CONCAT("alpha ",CD$2)&amp;"'!"&amp;_xlfn.CONCAT("AA",$D136)))</f>
        <v>23</v>
      </c>
      <c r="CE54" s="143" cm="1">
        <f t="array" aca="1" ref="CE54" ca="1">RANK(INDIRECT("'"&amp;_xlfn.CONCAT("alpha ",CE$2)&amp;"'!"&amp;_xlfn.CONCAT(CE$84,$D136)),INDIRECT("'"&amp;_xlfn.CONCAT("alpha ",CE$2)&amp;"'!"&amp;_xlfn.CONCAT("B",$D136)):INDIRECT("'"&amp;_xlfn.CONCAT("alpha ",CE$2)&amp;"'!"&amp;_xlfn.CONCAT("AA",$D136)))</f>
        <v>24</v>
      </c>
      <c r="CF54" s="136" cm="1">
        <f t="array" aca="1" ref="CF54" ca="1">RANK(INDIRECT("'"&amp;_xlfn.CONCAT("alpha ",CF$2)&amp;"'!"&amp;_xlfn.CONCAT(CF$84,$D136)),INDIRECT("'"&amp;_xlfn.CONCAT("alpha ",CF$2)&amp;"'!"&amp;_xlfn.CONCAT("B",$D136)):INDIRECT("'"&amp;_xlfn.CONCAT("alpha ",CF$2)&amp;"'!"&amp;_xlfn.CONCAT("AA",$D136)))</f>
        <v>24</v>
      </c>
      <c r="CG54" s="125" cm="1">
        <f t="array" aca="1" ref="CG54" ca="1">RANK(INDIRECT("'"&amp;_xlfn.CONCAT("alpha ",CG$2)&amp;"'!"&amp;_xlfn.CONCAT(CG$84,$D136)),INDIRECT("'"&amp;_xlfn.CONCAT("alpha ",CG$2)&amp;"'!"&amp;_xlfn.CONCAT("B",$D136)):INDIRECT("'"&amp;_xlfn.CONCAT("alpha ",CG$2)&amp;"'!"&amp;_xlfn.CONCAT("AA",$D136)))</f>
        <v>23</v>
      </c>
      <c r="CH54" s="125" cm="1">
        <f t="array" aca="1" ref="CH54" ca="1">RANK(INDIRECT("'"&amp;_xlfn.CONCAT("alpha ",CH$2)&amp;"'!"&amp;_xlfn.CONCAT(CH$84,$D136)),INDIRECT("'"&amp;_xlfn.CONCAT("alpha ",CH$2)&amp;"'!"&amp;_xlfn.CONCAT("B",$D136)):INDIRECT("'"&amp;_xlfn.CONCAT("alpha ",CH$2)&amp;"'!"&amp;_xlfn.CONCAT("AA",$D136)))</f>
        <v>24</v>
      </c>
      <c r="CI54" s="143" cm="1">
        <f t="array" aca="1" ref="CI54" ca="1">RANK(INDIRECT("'"&amp;_xlfn.CONCAT("alpha ",CI$2)&amp;"'!"&amp;_xlfn.CONCAT(CI$84,$D136)),INDIRECT("'"&amp;_xlfn.CONCAT("alpha ",CI$2)&amp;"'!"&amp;_xlfn.CONCAT("B",$D136)):INDIRECT("'"&amp;_xlfn.CONCAT("alpha ",CI$2)&amp;"'!"&amp;_xlfn.CONCAT("AA",$D136)))</f>
        <v>23</v>
      </c>
      <c r="CJ54" s="136" cm="1">
        <f t="array" aca="1" ref="CJ54" ca="1">RANK(INDIRECT("'"&amp;_xlfn.CONCAT("alpha ",CJ$2)&amp;"'!"&amp;_xlfn.CONCAT(CJ$84,$D136)),INDIRECT("'"&amp;_xlfn.CONCAT("alpha ",CJ$2)&amp;"'!"&amp;_xlfn.CONCAT("B",$D136)):INDIRECT("'"&amp;_xlfn.CONCAT("alpha ",CJ$2)&amp;"'!"&amp;_xlfn.CONCAT("AA",$D136)))</f>
        <v>18</v>
      </c>
      <c r="CK54" s="125" cm="1">
        <f t="array" aca="1" ref="CK54" ca="1">RANK(INDIRECT("'"&amp;_xlfn.CONCAT("alpha ",CK$2)&amp;"'!"&amp;_xlfn.CONCAT(CK$84,$D136)),INDIRECT("'"&amp;_xlfn.CONCAT("alpha ",CK$2)&amp;"'!"&amp;_xlfn.CONCAT("B",$D136)):INDIRECT("'"&amp;_xlfn.CONCAT("alpha ",CK$2)&amp;"'!"&amp;_xlfn.CONCAT("AA",$D136)))</f>
        <v>15</v>
      </c>
      <c r="CL54" s="125" cm="1">
        <f t="array" aca="1" ref="CL54" ca="1">RANK(INDIRECT("'"&amp;_xlfn.CONCAT("alpha ",CL$2)&amp;"'!"&amp;_xlfn.CONCAT(CL$84,$D136)),INDIRECT("'"&amp;_xlfn.CONCAT("alpha ",CL$2)&amp;"'!"&amp;_xlfn.CONCAT("B",$D136)):INDIRECT("'"&amp;_xlfn.CONCAT("alpha ",CL$2)&amp;"'!"&amp;_xlfn.CONCAT("AA",$D136)))</f>
        <v>18</v>
      </c>
      <c r="CM54" s="143" cm="1">
        <f t="array" aca="1" ref="CM54" ca="1">RANK(INDIRECT("'"&amp;_xlfn.CONCAT("alpha ",CM$2)&amp;"'!"&amp;_xlfn.CONCAT(CM$84,$D136)),INDIRECT("'"&amp;_xlfn.CONCAT("alpha ",CM$2)&amp;"'!"&amp;_xlfn.CONCAT("B",$D136)):INDIRECT("'"&amp;_xlfn.CONCAT("alpha ",CM$2)&amp;"'!"&amp;_xlfn.CONCAT("AA",$D136)))</f>
        <v>15</v>
      </c>
      <c r="CN54" s="136" cm="1">
        <f t="array" aca="1" ref="CN54" ca="1">RANK(INDIRECT("'"&amp;_xlfn.CONCAT("alpha ",CN$2)&amp;"'!"&amp;_xlfn.CONCAT(CN$84,$D136)),INDIRECT("'"&amp;_xlfn.CONCAT("alpha ",CN$2)&amp;"'!"&amp;_xlfn.CONCAT("B",$D136)):INDIRECT("'"&amp;_xlfn.CONCAT("alpha ",CN$2)&amp;"'!"&amp;_xlfn.CONCAT("AA",$D136)))</f>
        <v>15</v>
      </c>
      <c r="CO54" s="125" cm="1">
        <f t="array" aca="1" ref="CO54" ca="1">RANK(INDIRECT("'"&amp;_xlfn.CONCAT("alpha ",CO$2)&amp;"'!"&amp;_xlfn.CONCAT(CO$84,$D136)),INDIRECT("'"&amp;_xlfn.CONCAT("alpha ",CO$2)&amp;"'!"&amp;_xlfn.CONCAT("B",$D136)):INDIRECT("'"&amp;_xlfn.CONCAT("alpha ",CO$2)&amp;"'!"&amp;_xlfn.CONCAT("AA",$D136)))</f>
        <v>11</v>
      </c>
      <c r="CP54" s="125" cm="1">
        <f t="array" aca="1" ref="CP54" ca="1">RANK(INDIRECT("'"&amp;_xlfn.CONCAT("alpha ",CP$2)&amp;"'!"&amp;_xlfn.CONCAT(CP$84,$D136)),INDIRECT("'"&amp;_xlfn.CONCAT("alpha ",CP$2)&amp;"'!"&amp;_xlfn.CONCAT("B",$D136)):INDIRECT("'"&amp;_xlfn.CONCAT("alpha ",CP$2)&amp;"'!"&amp;_xlfn.CONCAT("AA",$D136)))</f>
        <v>15</v>
      </c>
      <c r="CQ54" s="134" cm="1">
        <f t="array" aca="1" ref="CQ54" ca="1">RANK(INDIRECT("'"&amp;_xlfn.CONCAT("alpha ",CQ$2)&amp;"'!"&amp;_xlfn.CONCAT(CQ$84,$D136)),INDIRECT("'"&amp;_xlfn.CONCAT("alpha ",CQ$2)&amp;"'!"&amp;_xlfn.CONCAT("B",$D136)):INDIRECT("'"&amp;_xlfn.CONCAT("alpha ",CQ$2)&amp;"'!"&amp;_xlfn.CONCAT("AA",$D136)))</f>
        <v>11</v>
      </c>
      <c r="CR54" s="142" cm="1">
        <f t="array" aca="1" ref="CR54" ca="1">RANK(INDIRECT("'"&amp;_xlfn.CONCAT("alpha ",CR$2)&amp;"'!"&amp;_xlfn.CONCAT(CR$84,$D136)),INDIRECT("'"&amp;_xlfn.CONCAT("alpha ",CR$2)&amp;"'!"&amp;_xlfn.CONCAT("B",$D136)):INDIRECT("'"&amp;_xlfn.CONCAT("alpha ",CR$2)&amp;"'!"&amp;_xlfn.CONCAT("AA",$D136)))</f>
        <v>22</v>
      </c>
      <c r="CS54" s="125" cm="1">
        <f t="array" aca="1" ref="CS54" ca="1">RANK(INDIRECT("'"&amp;_xlfn.CONCAT("alpha ",CS$2)&amp;"'!"&amp;_xlfn.CONCAT(CS$84,$D136)),INDIRECT("'"&amp;_xlfn.CONCAT("alpha ",CS$2)&amp;"'!"&amp;_xlfn.CONCAT("B",$D136)):INDIRECT("'"&amp;_xlfn.CONCAT("alpha ",CS$2)&amp;"'!"&amp;_xlfn.CONCAT("AA",$D136)))</f>
        <v>19</v>
      </c>
      <c r="CT54" s="125" cm="1">
        <f t="array" aca="1" ref="CT54" ca="1">RANK(INDIRECT("'"&amp;_xlfn.CONCAT("alpha ",CT$2)&amp;"'!"&amp;_xlfn.CONCAT(CT$84,$D136)),INDIRECT("'"&amp;_xlfn.CONCAT("alpha ",CT$2)&amp;"'!"&amp;_xlfn.CONCAT("B",$D136)):INDIRECT("'"&amp;_xlfn.CONCAT("alpha ",CT$2)&amp;"'!"&amp;_xlfn.CONCAT("AA",$D136)))</f>
        <v>22</v>
      </c>
      <c r="CU54" s="143" cm="1">
        <f t="array" aca="1" ref="CU54" ca="1">RANK(INDIRECT("'"&amp;_xlfn.CONCAT("alpha ",CU$2)&amp;"'!"&amp;_xlfn.CONCAT(CU$84,$D136)),INDIRECT("'"&amp;_xlfn.CONCAT("alpha ",CU$2)&amp;"'!"&amp;_xlfn.CONCAT("B",$D136)):INDIRECT("'"&amp;_xlfn.CONCAT("alpha ",CU$2)&amp;"'!"&amp;_xlfn.CONCAT("AA",$D136)))</f>
        <v>19</v>
      </c>
      <c r="CV54" s="136" cm="1">
        <f t="array" aca="1" ref="CV54" ca="1">RANK(INDIRECT("'"&amp;_xlfn.CONCAT("alpha ",CV$2)&amp;"'!"&amp;_xlfn.CONCAT(CV$84,$D136)),INDIRECT("'"&amp;_xlfn.CONCAT("alpha ",CV$2)&amp;"'!"&amp;_xlfn.CONCAT("B",$D136)):INDIRECT("'"&amp;_xlfn.CONCAT("alpha ",CV$2)&amp;"'!"&amp;_xlfn.CONCAT("AA",$D136)))</f>
        <v>10</v>
      </c>
      <c r="CW54" s="125" cm="1">
        <f t="array" aca="1" ref="CW54" ca="1">RANK(INDIRECT("'"&amp;_xlfn.CONCAT("alpha ",CW$2)&amp;"'!"&amp;_xlfn.CONCAT(CW$84,$D136)),INDIRECT("'"&amp;_xlfn.CONCAT("alpha ",CW$2)&amp;"'!"&amp;_xlfn.CONCAT("B",$D136)):INDIRECT("'"&amp;_xlfn.CONCAT("alpha ",CW$2)&amp;"'!"&amp;_xlfn.CONCAT("AA",$D136)))</f>
        <v>11</v>
      </c>
      <c r="CX54" s="125" cm="1">
        <f t="array" aca="1" ref="CX54" ca="1">RANK(INDIRECT("'"&amp;_xlfn.CONCAT("alpha ",CX$2)&amp;"'!"&amp;_xlfn.CONCAT(CX$84,$D136)),INDIRECT("'"&amp;_xlfn.CONCAT("alpha ",CX$2)&amp;"'!"&amp;_xlfn.CONCAT("B",$D136)):INDIRECT("'"&amp;_xlfn.CONCAT("alpha ",CX$2)&amp;"'!"&amp;_xlfn.CONCAT("AA",$D136)))</f>
        <v>10</v>
      </c>
      <c r="CY54" s="143" cm="1">
        <f t="array" aca="1" ref="CY54" ca="1">RANK(INDIRECT("'"&amp;_xlfn.CONCAT("alpha ",CY$2)&amp;"'!"&amp;_xlfn.CONCAT(CY$84,$D136)),INDIRECT("'"&amp;_xlfn.CONCAT("alpha ",CY$2)&amp;"'!"&amp;_xlfn.CONCAT("B",$D136)):INDIRECT("'"&amp;_xlfn.CONCAT("alpha ",CY$2)&amp;"'!"&amp;_xlfn.CONCAT("AA",$D136)))</f>
        <v>11</v>
      </c>
      <c r="CZ54" s="136" cm="1">
        <f t="array" aca="1" ref="CZ54" ca="1">RANK(INDIRECT("'"&amp;_xlfn.CONCAT("alpha ",CZ$2)&amp;"'!"&amp;_xlfn.CONCAT(CZ$84,$D136)),INDIRECT("'"&amp;_xlfn.CONCAT("alpha ",CZ$2)&amp;"'!"&amp;_xlfn.CONCAT("B",$D136)):INDIRECT("'"&amp;_xlfn.CONCAT("alpha ",CZ$2)&amp;"'!"&amp;_xlfn.CONCAT("AA",$D136)))</f>
        <v>11</v>
      </c>
      <c r="DA54" s="148" cm="1">
        <f t="array" aca="1" ref="DA54" ca="1">RANK(INDIRECT("'"&amp;_xlfn.CONCAT("alpha ",DA$2)&amp;"'!"&amp;_xlfn.CONCAT(DA$84,$D136)),INDIRECT("'"&amp;_xlfn.CONCAT("alpha ",DA$2)&amp;"'!"&amp;_xlfn.CONCAT("B",$D136)):INDIRECT("'"&amp;_xlfn.CONCAT("alpha ",DA$2)&amp;"'!"&amp;_xlfn.CONCAT("AA",$D136)))</f>
        <v>9</v>
      </c>
      <c r="DB54" s="148" cm="1">
        <f t="array" aca="1" ref="DB54" ca="1">RANK(INDIRECT("'"&amp;_xlfn.CONCAT("alpha ",DB$2)&amp;"'!"&amp;_xlfn.CONCAT(DB$84,$D136)),INDIRECT("'"&amp;_xlfn.CONCAT("alpha ",DB$2)&amp;"'!"&amp;_xlfn.CONCAT("B",$D136)):INDIRECT("'"&amp;_xlfn.CONCAT("alpha ",DB$2)&amp;"'!"&amp;_xlfn.CONCAT("AA",$D136)))</f>
        <v>11</v>
      </c>
      <c r="DC54" s="149" cm="1">
        <f t="array" aca="1" ref="DC54" ca="1">RANK(INDIRECT("'"&amp;_xlfn.CONCAT("alpha ",DC$2)&amp;"'!"&amp;_xlfn.CONCAT(DC$84,$D136)),INDIRECT("'"&amp;_xlfn.CONCAT("alpha ",DC$2)&amp;"'!"&amp;_xlfn.CONCAT("B",$D136)):INDIRECT("'"&amp;_xlfn.CONCAT("alpha ",DC$2)&amp;"'!"&amp;_xlfn.CONCAT("AA",$D136)))</f>
        <v>9</v>
      </c>
    </row>
    <row r="55" spans="1:107" ht="90" customHeight="1" x14ac:dyDescent="0.25">
      <c r="A55" s="22" t="str">
        <f>formatting!C54</f>
        <v>Needle</v>
      </c>
      <c r="B55" s="23" t="str">
        <f>formatting!D54</f>
        <v>T21</v>
      </c>
      <c r="C55" s="134"/>
      <c r="D55" s="142" cm="1">
        <f t="array" aca="1" ref="D55" ca="1">RANK(INDIRECT("'"&amp;_xlfn.CONCAT("alpha ",D$2)&amp;"'!"&amp;_xlfn.CONCAT(D$84,$D137)),INDIRECT("'"&amp;_xlfn.CONCAT("alpha ",D$2)&amp;"'!"&amp;_xlfn.CONCAT("B",$D137)):INDIRECT("'"&amp;_xlfn.CONCAT("alpha ",D$2)&amp;"'!"&amp;_xlfn.CONCAT("AA",$D137)))</f>
        <v>11</v>
      </c>
      <c r="E55" s="136" cm="1">
        <f t="array" aca="1" ref="E55" ca="1">RANK(INDIRECT("'"&amp;_xlfn.CONCAT("alpha ",E$2)&amp;"'!"&amp;_xlfn.CONCAT(E$84,$D137)),INDIRECT("'"&amp;_xlfn.CONCAT("alpha ",E$2)&amp;"'!"&amp;_xlfn.CONCAT("B",$D137)):INDIRECT("'"&amp;_xlfn.CONCAT("alpha ",E$2)&amp;"'!"&amp;_xlfn.CONCAT("AA",$D137)))</f>
        <v>6</v>
      </c>
      <c r="F55" s="136" cm="1">
        <f t="array" aca="1" ref="F55" ca="1">RANK(INDIRECT("'"&amp;_xlfn.CONCAT("alpha ",F$2)&amp;"'!"&amp;_xlfn.CONCAT(F$84,$D137)),INDIRECT("'"&amp;_xlfn.CONCAT("alpha ",F$2)&amp;"'!"&amp;_xlfn.CONCAT("B",$D137)):INDIRECT("'"&amp;_xlfn.CONCAT("alpha ",F$2)&amp;"'!"&amp;_xlfn.CONCAT("AA",$D137)))</f>
        <v>11</v>
      </c>
      <c r="G55" s="154" cm="1">
        <f t="array" aca="1" ref="G55" ca="1">RANK(INDIRECT("'"&amp;_xlfn.CONCAT("alpha ",G$2)&amp;"'!"&amp;_xlfn.CONCAT(G$84,$D137)),INDIRECT("'"&amp;_xlfn.CONCAT("alpha ",G$2)&amp;"'!"&amp;_xlfn.CONCAT("B",$D137)):INDIRECT("'"&amp;_xlfn.CONCAT("alpha ",G$2)&amp;"'!"&amp;_xlfn.CONCAT("AA",$D137)))</f>
        <v>6</v>
      </c>
      <c r="H55" s="142" cm="1">
        <f t="array" aca="1" ref="H55" ca="1">RANK(INDIRECT("'"&amp;_xlfn.CONCAT("alpha ",H$2)&amp;"'!"&amp;_xlfn.CONCAT(H$84,$D137)),INDIRECT("'"&amp;_xlfn.CONCAT("alpha ",H$2)&amp;"'!"&amp;_xlfn.CONCAT("B",$D137)):INDIRECT("'"&amp;_xlfn.CONCAT("alpha ",H$2)&amp;"'!"&amp;_xlfn.CONCAT("AA",$D137)))</f>
        <v>24</v>
      </c>
      <c r="I55" s="125" cm="1">
        <f t="array" aca="1" ref="I55" ca="1">RANK(INDIRECT("'"&amp;_xlfn.CONCAT("alpha ",I$2)&amp;"'!"&amp;_xlfn.CONCAT(I$84,$D137)),INDIRECT("'"&amp;_xlfn.CONCAT("alpha ",I$2)&amp;"'!"&amp;_xlfn.CONCAT("B",$D137)):INDIRECT("'"&amp;_xlfn.CONCAT("alpha ",I$2)&amp;"'!"&amp;_xlfn.CONCAT("AA",$D137)))</f>
        <v>23</v>
      </c>
      <c r="J55" s="125" cm="1">
        <f t="array" aca="1" ref="J55" ca="1">RANK(INDIRECT("'"&amp;_xlfn.CONCAT("alpha ",J$2)&amp;"'!"&amp;_xlfn.CONCAT(J$84,$D137)),INDIRECT("'"&amp;_xlfn.CONCAT("alpha ",J$2)&amp;"'!"&amp;_xlfn.CONCAT("B",$D137)):INDIRECT("'"&amp;_xlfn.CONCAT("alpha ",J$2)&amp;"'!"&amp;_xlfn.CONCAT("AA",$D137)))</f>
        <v>24</v>
      </c>
      <c r="K55" s="143" cm="1">
        <f t="array" aca="1" ref="K55" ca="1">RANK(INDIRECT("'"&amp;_xlfn.CONCAT("alpha ",K$2)&amp;"'!"&amp;_xlfn.CONCAT(K$84,$D137)),INDIRECT("'"&amp;_xlfn.CONCAT("alpha ",K$2)&amp;"'!"&amp;_xlfn.CONCAT("B",$D137)):INDIRECT("'"&amp;_xlfn.CONCAT("alpha ",K$2)&amp;"'!"&amp;_xlfn.CONCAT("AA",$D137)))</f>
        <v>23</v>
      </c>
      <c r="L55" s="136" cm="1">
        <f t="array" aca="1" ref="L55" ca="1">RANK(INDIRECT("'"&amp;_xlfn.CONCAT("alpha ",L$2)&amp;"'!"&amp;_xlfn.CONCAT(L$84,$D137)),INDIRECT("'"&amp;_xlfn.CONCAT("alpha ",L$2)&amp;"'!"&amp;_xlfn.CONCAT("B",$D137)):INDIRECT("'"&amp;_xlfn.CONCAT("alpha ",L$2)&amp;"'!"&amp;_xlfn.CONCAT("AA",$D137)))</f>
        <v>18</v>
      </c>
      <c r="M55" s="125" cm="1">
        <f t="array" aca="1" ref="M55" ca="1">RANK(INDIRECT("'"&amp;_xlfn.CONCAT("alpha ",M$2)&amp;"'!"&amp;_xlfn.CONCAT(M$84,$D137)),INDIRECT("'"&amp;_xlfn.CONCAT("alpha ",M$2)&amp;"'!"&amp;_xlfn.CONCAT("B",$D137)):INDIRECT("'"&amp;_xlfn.CONCAT("alpha ",M$2)&amp;"'!"&amp;_xlfn.CONCAT("AA",$D137)))</f>
        <v>21</v>
      </c>
      <c r="N55" s="125" cm="1">
        <f t="array" aca="1" ref="N55" ca="1">RANK(INDIRECT("'"&amp;_xlfn.CONCAT("alpha ",N$2)&amp;"'!"&amp;_xlfn.CONCAT(N$84,$D137)),INDIRECT("'"&amp;_xlfn.CONCAT("alpha ",N$2)&amp;"'!"&amp;_xlfn.CONCAT("B",$D137)):INDIRECT("'"&amp;_xlfn.CONCAT("alpha ",N$2)&amp;"'!"&amp;_xlfn.CONCAT("AA",$D137)))</f>
        <v>18</v>
      </c>
      <c r="O55" s="143" cm="1">
        <f t="array" aca="1" ref="O55" ca="1">RANK(INDIRECT("'"&amp;_xlfn.CONCAT("alpha ",O$2)&amp;"'!"&amp;_xlfn.CONCAT(O$84,$D137)),INDIRECT("'"&amp;_xlfn.CONCAT("alpha ",O$2)&amp;"'!"&amp;_xlfn.CONCAT("B",$D137)):INDIRECT("'"&amp;_xlfn.CONCAT("alpha ",O$2)&amp;"'!"&amp;_xlfn.CONCAT("AA",$D137)))</f>
        <v>21</v>
      </c>
      <c r="P55" s="136" cm="1">
        <f t="array" aca="1" ref="P55" ca="1">RANK(INDIRECT("'"&amp;_xlfn.CONCAT("alpha ",P$2)&amp;"'!"&amp;_xlfn.CONCAT(P$84,$D137)),INDIRECT("'"&amp;_xlfn.CONCAT("alpha ",P$2)&amp;"'!"&amp;_xlfn.CONCAT("B",$D137)):INDIRECT("'"&amp;_xlfn.CONCAT("alpha ",P$2)&amp;"'!"&amp;_xlfn.CONCAT("AA",$D137)))</f>
        <v>11</v>
      </c>
      <c r="Q55" s="125" cm="1">
        <f t="array" aca="1" ref="Q55" ca="1">RANK(INDIRECT("'"&amp;_xlfn.CONCAT("alpha ",Q$2)&amp;"'!"&amp;_xlfn.CONCAT(Q$84,$D137)),INDIRECT("'"&amp;_xlfn.CONCAT("alpha ",Q$2)&amp;"'!"&amp;_xlfn.CONCAT("B",$D137)):INDIRECT("'"&amp;_xlfn.CONCAT("alpha ",Q$2)&amp;"'!"&amp;_xlfn.CONCAT("AA",$D137)))</f>
        <v>8</v>
      </c>
      <c r="R55" s="125" cm="1">
        <f t="array" aca="1" ref="R55" ca="1">RANK(INDIRECT("'"&amp;_xlfn.CONCAT("alpha ",R$2)&amp;"'!"&amp;_xlfn.CONCAT(R$84,$D137)),INDIRECT("'"&amp;_xlfn.CONCAT("alpha ",R$2)&amp;"'!"&amp;_xlfn.CONCAT("B",$D137)):INDIRECT("'"&amp;_xlfn.CONCAT("alpha ",R$2)&amp;"'!"&amp;_xlfn.CONCAT("AA",$D137)))</f>
        <v>11</v>
      </c>
      <c r="S55" s="143" cm="1">
        <f t="array" aca="1" ref="S55" ca="1">RANK(INDIRECT("'"&amp;_xlfn.CONCAT("alpha ",S$2)&amp;"'!"&amp;_xlfn.CONCAT(S$84,$D137)),INDIRECT("'"&amp;_xlfn.CONCAT("alpha ",S$2)&amp;"'!"&amp;_xlfn.CONCAT("B",$D137)):INDIRECT("'"&amp;_xlfn.CONCAT("alpha ",S$2)&amp;"'!"&amp;_xlfn.CONCAT("AA",$D137)))</f>
        <v>8</v>
      </c>
      <c r="T55" s="136" cm="1">
        <f t="array" aca="1" ref="T55" ca="1">RANK(INDIRECT("'"&amp;_xlfn.CONCAT("alpha ",T$2)&amp;"'!"&amp;_xlfn.CONCAT(T$84,$D137)),INDIRECT("'"&amp;_xlfn.CONCAT("alpha ",T$2)&amp;"'!"&amp;_xlfn.CONCAT("B",$D137)):INDIRECT("'"&amp;_xlfn.CONCAT("alpha ",T$2)&amp;"'!"&amp;_xlfn.CONCAT("AA",$D137)))</f>
        <v>24</v>
      </c>
      <c r="U55" s="125" cm="1">
        <f t="array" aca="1" ref="U55" ca="1">RANK(INDIRECT("'"&amp;_xlfn.CONCAT("alpha ",U$2)&amp;"'!"&amp;_xlfn.CONCAT(U$84,$D137)),INDIRECT("'"&amp;_xlfn.CONCAT("alpha ",U$2)&amp;"'!"&amp;_xlfn.CONCAT("B",$D137)):INDIRECT("'"&amp;_xlfn.CONCAT("alpha ",U$2)&amp;"'!"&amp;_xlfn.CONCAT("AA",$D137)))</f>
        <v>23</v>
      </c>
      <c r="V55" s="125" cm="1">
        <f t="array" aca="1" ref="V55" ca="1">RANK(INDIRECT("'"&amp;_xlfn.CONCAT("alpha ",V$2)&amp;"'!"&amp;_xlfn.CONCAT(V$84,$D137)),INDIRECT("'"&amp;_xlfn.CONCAT("alpha ",V$2)&amp;"'!"&amp;_xlfn.CONCAT("B",$D137)):INDIRECT("'"&amp;_xlfn.CONCAT("alpha ",V$2)&amp;"'!"&amp;_xlfn.CONCAT("AA",$D137)))</f>
        <v>24</v>
      </c>
      <c r="W55" s="143" cm="1">
        <f t="array" aca="1" ref="W55" ca="1">RANK(INDIRECT("'"&amp;_xlfn.CONCAT("alpha ",W$2)&amp;"'!"&amp;_xlfn.CONCAT(W$84,$D137)),INDIRECT("'"&amp;_xlfn.CONCAT("alpha ",W$2)&amp;"'!"&amp;_xlfn.CONCAT("B",$D137)):INDIRECT("'"&amp;_xlfn.CONCAT("alpha ",W$2)&amp;"'!"&amp;_xlfn.CONCAT("AA",$D137)))</f>
        <v>23</v>
      </c>
      <c r="X55" s="136" cm="1">
        <f t="array" aca="1" ref="X55" ca="1">RANK(INDIRECT("'"&amp;_xlfn.CONCAT("alpha ",X$2)&amp;"'!"&amp;_xlfn.CONCAT(X$84,$D137)),INDIRECT("'"&amp;_xlfn.CONCAT("alpha ",X$2)&amp;"'!"&amp;_xlfn.CONCAT("B",$D137)):INDIRECT("'"&amp;_xlfn.CONCAT("alpha ",X$2)&amp;"'!"&amp;_xlfn.CONCAT("AA",$D137)))</f>
        <v>18</v>
      </c>
      <c r="Y55" s="125" cm="1">
        <f t="array" aca="1" ref="Y55" ca="1">RANK(INDIRECT("'"&amp;_xlfn.CONCAT("alpha ",Y$2)&amp;"'!"&amp;_xlfn.CONCAT(Y$84,$D137)),INDIRECT("'"&amp;_xlfn.CONCAT("alpha ",Y$2)&amp;"'!"&amp;_xlfn.CONCAT("B",$D137)):INDIRECT("'"&amp;_xlfn.CONCAT("alpha ",Y$2)&amp;"'!"&amp;_xlfn.CONCAT("AA",$D137)))</f>
        <v>21</v>
      </c>
      <c r="Z55" s="125" cm="1">
        <f t="array" aca="1" ref="Z55" ca="1">RANK(INDIRECT("'"&amp;_xlfn.CONCAT("alpha ",Z$2)&amp;"'!"&amp;_xlfn.CONCAT(Z$84,$D137)),INDIRECT("'"&amp;_xlfn.CONCAT("alpha ",Z$2)&amp;"'!"&amp;_xlfn.CONCAT("B",$D137)):INDIRECT("'"&amp;_xlfn.CONCAT("alpha ",Z$2)&amp;"'!"&amp;_xlfn.CONCAT("AA",$D137)))</f>
        <v>18</v>
      </c>
      <c r="AA55" s="143" cm="1">
        <f t="array" aca="1" ref="AA55" ca="1">RANK(INDIRECT("'"&amp;_xlfn.CONCAT("alpha ",AA$2)&amp;"'!"&amp;_xlfn.CONCAT(AA$84,$D137)),INDIRECT("'"&amp;_xlfn.CONCAT("alpha ",AA$2)&amp;"'!"&amp;_xlfn.CONCAT("B",$D137)):INDIRECT("'"&amp;_xlfn.CONCAT("alpha ",AA$2)&amp;"'!"&amp;_xlfn.CONCAT("AA",$D137)))</f>
        <v>21</v>
      </c>
      <c r="AB55" s="136" cm="1">
        <f t="array" aca="1" ref="AB55" ca="1">RANK(INDIRECT("'"&amp;_xlfn.CONCAT("alpha ",AB$2)&amp;"'!"&amp;_xlfn.CONCAT(AB$84,$D137)),INDIRECT("'"&amp;_xlfn.CONCAT("alpha ",AB$2)&amp;"'!"&amp;_xlfn.CONCAT("B",$D137)):INDIRECT("'"&amp;_xlfn.CONCAT("alpha ",AB$2)&amp;"'!"&amp;_xlfn.CONCAT("AA",$D137)))</f>
        <v>20</v>
      </c>
      <c r="AC55" s="125" cm="1">
        <f t="array" aca="1" ref="AC55" ca="1">RANK(INDIRECT("'"&amp;_xlfn.CONCAT("alpha ",AC$2)&amp;"'!"&amp;_xlfn.CONCAT(AC$84,$D137)),INDIRECT("'"&amp;_xlfn.CONCAT("alpha ",AC$2)&amp;"'!"&amp;_xlfn.CONCAT("B",$D137)):INDIRECT("'"&amp;_xlfn.CONCAT("alpha ",AC$2)&amp;"'!"&amp;_xlfn.CONCAT("AA",$D137)))</f>
        <v>18</v>
      </c>
      <c r="AD55" s="125" cm="1">
        <f t="array" aca="1" ref="AD55" ca="1">RANK(INDIRECT("'"&amp;_xlfn.CONCAT("alpha ",AD$2)&amp;"'!"&amp;_xlfn.CONCAT(AD$84,$D137)),INDIRECT("'"&amp;_xlfn.CONCAT("alpha ",AD$2)&amp;"'!"&amp;_xlfn.CONCAT("B",$D137)):INDIRECT("'"&amp;_xlfn.CONCAT("alpha ",AD$2)&amp;"'!"&amp;_xlfn.CONCAT("AA",$D137)))</f>
        <v>20</v>
      </c>
      <c r="AE55" s="143" cm="1">
        <f t="array" aca="1" ref="AE55" ca="1">RANK(INDIRECT("'"&amp;_xlfn.CONCAT("alpha ",AE$2)&amp;"'!"&amp;_xlfn.CONCAT(AE$84,$D137)),INDIRECT("'"&amp;_xlfn.CONCAT("alpha ",AE$2)&amp;"'!"&amp;_xlfn.CONCAT("B",$D137)):INDIRECT("'"&amp;_xlfn.CONCAT("alpha ",AE$2)&amp;"'!"&amp;_xlfn.CONCAT("AA",$D137)))</f>
        <v>18</v>
      </c>
      <c r="AF55" s="136" cm="1">
        <f t="array" aca="1" ref="AF55" ca="1">RANK(INDIRECT("'"&amp;_xlfn.CONCAT("alpha ",AF$2)&amp;"'!"&amp;_xlfn.CONCAT(AF$84,$D137)),INDIRECT("'"&amp;_xlfn.CONCAT("alpha ",AF$2)&amp;"'!"&amp;_xlfn.CONCAT("B",$D137)):INDIRECT("'"&amp;_xlfn.CONCAT("alpha ",AF$2)&amp;"'!"&amp;_xlfn.CONCAT("AA",$D137)))</f>
        <v>26</v>
      </c>
      <c r="AG55" s="125" cm="1">
        <f t="array" aca="1" ref="AG55" ca="1">RANK(INDIRECT("'"&amp;_xlfn.CONCAT("alpha ",AG$2)&amp;"'!"&amp;_xlfn.CONCAT(AG$84,$D137)),INDIRECT("'"&amp;_xlfn.CONCAT("alpha ",AG$2)&amp;"'!"&amp;_xlfn.CONCAT("B",$D137)):INDIRECT("'"&amp;_xlfn.CONCAT("alpha ",AG$2)&amp;"'!"&amp;_xlfn.CONCAT("AA",$D137)))</f>
        <v>26</v>
      </c>
      <c r="AH55" s="125" cm="1">
        <f t="array" aca="1" ref="AH55" ca="1">RANK(INDIRECT("'"&amp;_xlfn.CONCAT("alpha ",AH$2)&amp;"'!"&amp;_xlfn.CONCAT(AH$84,$D137)),INDIRECT("'"&amp;_xlfn.CONCAT("alpha ",AH$2)&amp;"'!"&amp;_xlfn.CONCAT("B",$D137)):INDIRECT("'"&amp;_xlfn.CONCAT("alpha ",AH$2)&amp;"'!"&amp;_xlfn.CONCAT("AA",$D137)))</f>
        <v>26</v>
      </c>
      <c r="AI55" s="143" cm="1">
        <f t="array" aca="1" ref="AI55" ca="1">RANK(INDIRECT("'"&amp;_xlfn.CONCAT("alpha ",AI$2)&amp;"'!"&amp;_xlfn.CONCAT(AI$84,$D137)),INDIRECT("'"&amp;_xlfn.CONCAT("alpha ",AI$2)&amp;"'!"&amp;_xlfn.CONCAT("B",$D137)):INDIRECT("'"&amp;_xlfn.CONCAT("alpha ",AI$2)&amp;"'!"&amp;_xlfn.CONCAT("AA",$D137)))</f>
        <v>26</v>
      </c>
      <c r="AJ55" s="136" cm="1">
        <f t="array" aca="1" ref="AJ55" ca="1">RANK(INDIRECT("'"&amp;_xlfn.CONCAT("alpha ",AJ$2)&amp;"'!"&amp;_xlfn.CONCAT(AJ$84,$D137)),INDIRECT("'"&amp;_xlfn.CONCAT("alpha ",AJ$2)&amp;"'!"&amp;_xlfn.CONCAT("B",$D137)):INDIRECT("'"&amp;_xlfn.CONCAT("alpha ",AJ$2)&amp;"'!"&amp;_xlfn.CONCAT("AA",$D137)))</f>
        <v>13</v>
      </c>
      <c r="AK55" s="125" cm="1">
        <f t="array" aca="1" ref="AK55" ca="1">RANK(INDIRECT("'"&amp;_xlfn.CONCAT("alpha ",AK$2)&amp;"'!"&amp;_xlfn.CONCAT(AK$84,$D137)),INDIRECT("'"&amp;_xlfn.CONCAT("alpha ",AK$2)&amp;"'!"&amp;_xlfn.CONCAT("B",$D137)):INDIRECT("'"&amp;_xlfn.CONCAT("alpha ",AK$2)&amp;"'!"&amp;_xlfn.CONCAT("AA",$D137)))</f>
        <v>23</v>
      </c>
      <c r="AL55" s="125" cm="1">
        <f t="array" aca="1" ref="AL55" ca="1">RANK(INDIRECT("'"&amp;_xlfn.CONCAT("alpha ",AL$2)&amp;"'!"&amp;_xlfn.CONCAT(AL$84,$D137)),INDIRECT("'"&amp;_xlfn.CONCAT("alpha ",AL$2)&amp;"'!"&amp;_xlfn.CONCAT("B",$D137)):INDIRECT("'"&amp;_xlfn.CONCAT("alpha ",AL$2)&amp;"'!"&amp;_xlfn.CONCAT("AA",$D137)))</f>
        <v>13</v>
      </c>
      <c r="AM55" s="143" cm="1">
        <f t="array" aca="1" ref="AM55" ca="1">RANK(INDIRECT("'"&amp;_xlfn.CONCAT("alpha ",AM$2)&amp;"'!"&amp;_xlfn.CONCAT(AM$84,$D137)),INDIRECT("'"&amp;_xlfn.CONCAT("alpha ",AM$2)&amp;"'!"&amp;_xlfn.CONCAT("B",$D137)):INDIRECT("'"&amp;_xlfn.CONCAT("alpha ",AM$2)&amp;"'!"&amp;_xlfn.CONCAT("AA",$D137)))</f>
        <v>23</v>
      </c>
      <c r="AN55" s="136" cm="1">
        <f t="array" aca="1" ref="AN55" ca="1">RANK(INDIRECT("'"&amp;_xlfn.CONCAT("alpha ",AN$2)&amp;"'!"&amp;_xlfn.CONCAT(AN$84,$D137)),INDIRECT("'"&amp;_xlfn.CONCAT("alpha ",AN$2)&amp;"'!"&amp;_xlfn.CONCAT("B",$D137)):INDIRECT("'"&amp;_xlfn.CONCAT("alpha ",AN$2)&amp;"'!"&amp;_xlfn.CONCAT("AA",$D137)))</f>
        <v>4</v>
      </c>
      <c r="AO55" s="125" cm="1">
        <f t="array" aca="1" ref="AO55" ca="1">RANK(INDIRECT("'"&amp;_xlfn.CONCAT("alpha ",AO$2)&amp;"'!"&amp;_xlfn.CONCAT(AO$84,$D137)),INDIRECT("'"&amp;_xlfn.CONCAT("alpha ",AO$2)&amp;"'!"&amp;_xlfn.CONCAT("B",$D137)):INDIRECT("'"&amp;_xlfn.CONCAT("alpha ",AO$2)&amp;"'!"&amp;_xlfn.CONCAT("AA",$D137)))</f>
        <v>3</v>
      </c>
      <c r="AP55" s="125" cm="1">
        <f t="array" aca="1" ref="AP55" ca="1">RANK(INDIRECT("'"&amp;_xlfn.CONCAT("alpha ",AP$2)&amp;"'!"&amp;_xlfn.CONCAT(AP$84,$D137)),INDIRECT("'"&amp;_xlfn.CONCAT("alpha ",AP$2)&amp;"'!"&amp;_xlfn.CONCAT("B",$D137)):INDIRECT("'"&amp;_xlfn.CONCAT("alpha ",AP$2)&amp;"'!"&amp;_xlfn.CONCAT("AA",$D137)))</f>
        <v>4</v>
      </c>
      <c r="AQ55" s="143" cm="1">
        <f t="array" aca="1" ref="AQ55" ca="1">RANK(INDIRECT("'"&amp;_xlfn.CONCAT("alpha ",AQ$2)&amp;"'!"&amp;_xlfn.CONCAT(AQ$84,$D137)),INDIRECT("'"&amp;_xlfn.CONCAT("alpha ",AQ$2)&amp;"'!"&amp;_xlfn.CONCAT("B",$D137)):INDIRECT("'"&amp;_xlfn.CONCAT("alpha ",AQ$2)&amp;"'!"&amp;_xlfn.CONCAT("AA",$D137)))</f>
        <v>3</v>
      </c>
      <c r="AR55" s="136" cm="1">
        <f t="array" aca="1" ref="AR55" ca="1">RANK(INDIRECT("'"&amp;_xlfn.CONCAT("alpha ",AR$2)&amp;"'!"&amp;_xlfn.CONCAT(AR$84,$D137)),INDIRECT("'"&amp;_xlfn.CONCAT("alpha ",AR$2)&amp;"'!"&amp;_xlfn.CONCAT("B",$D137)):INDIRECT("'"&amp;_xlfn.CONCAT("alpha ",AR$2)&amp;"'!"&amp;_xlfn.CONCAT("AA",$D137)))</f>
        <v>14</v>
      </c>
      <c r="AS55" s="125" cm="1">
        <f t="array" aca="1" ref="AS55" ca="1">RANK(INDIRECT("'"&amp;_xlfn.CONCAT("alpha ",AS$2)&amp;"'!"&amp;_xlfn.CONCAT(AS$84,$D137)),INDIRECT("'"&amp;_xlfn.CONCAT("alpha ",AS$2)&amp;"'!"&amp;_xlfn.CONCAT("B",$D137)):INDIRECT("'"&amp;_xlfn.CONCAT("alpha ",AS$2)&amp;"'!"&amp;_xlfn.CONCAT("AA",$D137)))</f>
        <v>15</v>
      </c>
      <c r="AT55" s="125" cm="1">
        <f t="array" aca="1" ref="AT55" ca="1">RANK(INDIRECT("'"&amp;_xlfn.CONCAT("alpha ",AT$2)&amp;"'!"&amp;_xlfn.CONCAT(AT$84,$D137)),INDIRECT("'"&amp;_xlfn.CONCAT("alpha ",AT$2)&amp;"'!"&amp;_xlfn.CONCAT("B",$D137)):INDIRECT("'"&amp;_xlfn.CONCAT("alpha ",AT$2)&amp;"'!"&amp;_xlfn.CONCAT("AA",$D137)))</f>
        <v>14</v>
      </c>
      <c r="AU55" s="143" cm="1">
        <f t="array" aca="1" ref="AU55" ca="1">RANK(INDIRECT("'"&amp;_xlfn.CONCAT("alpha ",AU$2)&amp;"'!"&amp;_xlfn.CONCAT(AU$84,$D137)),INDIRECT("'"&amp;_xlfn.CONCAT("alpha ",AU$2)&amp;"'!"&amp;_xlfn.CONCAT("B",$D137)):INDIRECT("'"&amp;_xlfn.CONCAT("alpha ",AU$2)&amp;"'!"&amp;_xlfn.CONCAT("AA",$D137)))</f>
        <v>15</v>
      </c>
      <c r="AV55" s="136" cm="1">
        <f t="array" aca="1" ref="AV55" ca="1">RANK(INDIRECT("'"&amp;_xlfn.CONCAT("alpha ",AV$2)&amp;"'!"&amp;_xlfn.CONCAT(AV$84,$D137)),INDIRECT("'"&amp;_xlfn.CONCAT("alpha ",AV$2)&amp;"'!"&amp;_xlfn.CONCAT("B",$D137)):INDIRECT("'"&amp;_xlfn.CONCAT("alpha ",AV$2)&amp;"'!"&amp;_xlfn.CONCAT("AA",$D137)))</f>
        <v>5</v>
      </c>
      <c r="AW55" s="125" cm="1">
        <f t="array" aca="1" ref="AW55" ca="1">RANK(INDIRECT("'"&amp;_xlfn.CONCAT("alpha ",AW$2)&amp;"'!"&amp;_xlfn.CONCAT(AW$84,$D137)),INDIRECT("'"&amp;_xlfn.CONCAT("alpha ",AW$2)&amp;"'!"&amp;_xlfn.CONCAT("B",$D137)):INDIRECT("'"&amp;_xlfn.CONCAT("alpha ",AW$2)&amp;"'!"&amp;_xlfn.CONCAT("AA",$D137)))</f>
        <v>11</v>
      </c>
      <c r="AX55" s="125" cm="1">
        <f t="array" aca="1" ref="AX55" ca="1">RANK(INDIRECT("'"&amp;_xlfn.CONCAT("alpha ",AX$2)&amp;"'!"&amp;_xlfn.CONCAT(AX$84,$D137)),INDIRECT("'"&amp;_xlfn.CONCAT("alpha ",AX$2)&amp;"'!"&amp;_xlfn.CONCAT("B",$D137)):INDIRECT("'"&amp;_xlfn.CONCAT("alpha ",AX$2)&amp;"'!"&amp;_xlfn.CONCAT("AA",$D137)))</f>
        <v>5</v>
      </c>
      <c r="AY55" s="143" cm="1">
        <f t="array" aca="1" ref="AY55" ca="1">RANK(INDIRECT("'"&amp;_xlfn.CONCAT("alpha ",AY$2)&amp;"'!"&amp;_xlfn.CONCAT(AY$84,$D137)),INDIRECT("'"&amp;_xlfn.CONCAT("alpha ",AY$2)&amp;"'!"&amp;_xlfn.CONCAT("B",$D137)):INDIRECT("'"&amp;_xlfn.CONCAT("alpha ",AY$2)&amp;"'!"&amp;_xlfn.CONCAT("AA",$D137)))</f>
        <v>11</v>
      </c>
      <c r="AZ55" s="136" cm="1">
        <f t="array" aca="1" ref="AZ55" ca="1">RANK(INDIRECT("'"&amp;_xlfn.CONCAT("alpha ",AZ$2)&amp;"'!"&amp;_xlfn.CONCAT(AZ$84,$D137)),INDIRECT("'"&amp;_xlfn.CONCAT("alpha ",AZ$2)&amp;"'!"&amp;_xlfn.CONCAT("B",$D137)):INDIRECT("'"&amp;_xlfn.CONCAT("alpha ",AZ$2)&amp;"'!"&amp;_xlfn.CONCAT("AA",$D137)))</f>
        <v>3</v>
      </c>
      <c r="BA55" s="125" cm="1">
        <f t="array" aca="1" ref="BA55" ca="1">RANK(INDIRECT("'"&amp;_xlfn.CONCAT("alpha ",BA$2)&amp;"'!"&amp;_xlfn.CONCAT(BA$84,$D137)),INDIRECT("'"&amp;_xlfn.CONCAT("alpha ",BA$2)&amp;"'!"&amp;_xlfn.CONCAT("B",$D137)):INDIRECT("'"&amp;_xlfn.CONCAT("alpha ",BA$2)&amp;"'!"&amp;_xlfn.CONCAT("AA",$D137)))</f>
        <v>4</v>
      </c>
      <c r="BB55" s="125" cm="1">
        <f t="array" aca="1" ref="BB55" ca="1">RANK(INDIRECT("'"&amp;_xlfn.CONCAT("alpha ",BB$2)&amp;"'!"&amp;_xlfn.CONCAT(BB$84,$D137)),INDIRECT("'"&amp;_xlfn.CONCAT("alpha ",BB$2)&amp;"'!"&amp;_xlfn.CONCAT("B",$D137)):INDIRECT("'"&amp;_xlfn.CONCAT("alpha ",BB$2)&amp;"'!"&amp;_xlfn.CONCAT("AA",$D137)))</f>
        <v>3</v>
      </c>
      <c r="BC55" s="143" cm="1">
        <f t="array" aca="1" ref="BC55" ca="1">RANK(INDIRECT("'"&amp;_xlfn.CONCAT("alpha ",BC$2)&amp;"'!"&amp;_xlfn.CONCAT(BC$84,$D137)),INDIRECT("'"&amp;_xlfn.CONCAT("alpha ",BC$2)&amp;"'!"&amp;_xlfn.CONCAT("B",$D137)):INDIRECT("'"&amp;_xlfn.CONCAT("alpha ",BC$2)&amp;"'!"&amp;_xlfn.CONCAT("AA",$D137)))</f>
        <v>4</v>
      </c>
      <c r="BD55" s="136" cm="1">
        <f t="array" aca="1" ref="BD55" ca="1">RANK(INDIRECT("'"&amp;_xlfn.CONCAT("alpha ",BD$2)&amp;"'!"&amp;_xlfn.CONCAT(BD$84,$D137)),INDIRECT("'"&amp;_xlfn.CONCAT("alpha ",BD$2)&amp;"'!"&amp;_xlfn.CONCAT("B",$D137)):INDIRECT("'"&amp;_xlfn.CONCAT("alpha ",BD$2)&amp;"'!"&amp;_xlfn.CONCAT("AA",$D137)))</f>
        <v>15</v>
      </c>
      <c r="BE55" s="125" cm="1">
        <f t="array" aca="1" ref="BE55" ca="1">RANK(INDIRECT("'"&amp;_xlfn.CONCAT("alpha ",BE$2)&amp;"'!"&amp;_xlfn.CONCAT(BE$84,$D137)),INDIRECT("'"&amp;_xlfn.CONCAT("alpha ",BE$2)&amp;"'!"&amp;_xlfn.CONCAT("B",$D137)):INDIRECT("'"&amp;_xlfn.CONCAT("alpha ",BE$2)&amp;"'!"&amp;_xlfn.CONCAT("AA",$D137)))</f>
        <v>17</v>
      </c>
      <c r="BF55" s="125" cm="1">
        <f t="array" aca="1" ref="BF55" ca="1">RANK(INDIRECT("'"&amp;_xlfn.CONCAT("alpha ",BF$2)&amp;"'!"&amp;_xlfn.CONCAT(BF$84,$D137)),INDIRECT("'"&amp;_xlfn.CONCAT("alpha ",BF$2)&amp;"'!"&amp;_xlfn.CONCAT("B",$D137)):INDIRECT("'"&amp;_xlfn.CONCAT("alpha ",BF$2)&amp;"'!"&amp;_xlfn.CONCAT("AA",$D137)))</f>
        <v>15</v>
      </c>
      <c r="BG55" s="143" cm="1">
        <f t="array" aca="1" ref="BG55" ca="1">RANK(INDIRECT("'"&amp;_xlfn.CONCAT("alpha ",BG$2)&amp;"'!"&amp;_xlfn.CONCAT(BG$84,$D137)),INDIRECT("'"&amp;_xlfn.CONCAT("alpha ",BG$2)&amp;"'!"&amp;_xlfn.CONCAT("B",$D137)):INDIRECT("'"&amp;_xlfn.CONCAT("alpha ",BG$2)&amp;"'!"&amp;_xlfn.CONCAT("AA",$D137)))</f>
        <v>17</v>
      </c>
      <c r="BH55" s="136" cm="1">
        <f t="array" aca="1" ref="BH55" ca="1">RANK(INDIRECT("'"&amp;_xlfn.CONCAT("alpha ",BH$2)&amp;"'!"&amp;_xlfn.CONCAT(BH$84,$D137)),INDIRECT("'"&amp;_xlfn.CONCAT("alpha ",BH$2)&amp;"'!"&amp;_xlfn.CONCAT("B",$D137)):INDIRECT("'"&amp;_xlfn.CONCAT("alpha ",BH$2)&amp;"'!"&amp;_xlfn.CONCAT("AA",$D137)))</f>
        <v>6</v>
      </c>
      <c r="BI55" s="125" cm="1">
        <f t="array" aca="1" ref="BI55" ca="1">RANK(INDIRECT("'"&amp;_xlfn.CONCAT("alpha ",BI$2)&amp;"'!"&amp;_xlfn.CONCAT(BI$84,$D137)),INDIRECT("'"&amp;_xlfn.CONCAT("alpha ",BI$2)&amp;"'!"&amp;_xlfn.CONCAT("B",$D137)):INDIRECT("'"&amp;_xlfn.CONCAT("alpha ",BI$2)&amp;"'!"&amp;_xlfn.CONCAT("AA",$D137)))</f>
        <v>12</v>
      </c>
      <c r="BJ55" s="125" cm="1">
        <f t="array" aca="1" ref="BJ55" ca="1">RANK(INDIRECT("'"&amp;_xlfn.CONCAT("alpha ",BJ$2)&amp;"'!"&amp;_xlfn.CONCAT(BJ$84,$D137)),INDIRECT("'"&amp;_xlfn.CONCAT("alpha ",BJ$2)&amp;"'!"&amp;_xlfn.CONCAT("B",$D137)):INDIRECT("'"&amp;_xlfn.CONCAT("alpha ",BJ$2)&amp;"'!"&amp;_xlfn.CONCAT("AA",$D137)))</f>
        <v>6</v>
      </c>
      <c r="BK55" s="143" cm="1">
        <f t="array" aca="1" ref="BK55" ca="1">RANK(INDIRECT("'"&amp;_xlfn.CONCAT("alpha ",BK$2)&amp;"'!"&amp;_xlfn.CONCAT(BK$84,$D137)),INDIRECT("'"&amp;_xlfn.CONCAT("alpha ",BK$2)&amp;"'!"&amp;_xlfn.CONCAT("B",$D137)):INDIRECT("'"&amp;_xlfn.CONCAT("alpha ",BK$2)&amp;"'!"&amp;_xlfn.CONCAT("AA",$D137)))</f>
        <v>12</v>
      </c>
      <c r="BL55" s="136" cm="1">
        <f t="array" aca="1" ref="BL55" ca="1">RANK(INDIRECT("'"&amp;_xlfn.CONCAT("alpha ",BL$2)&amp;"'!"&amp;_xlfn.CONCAT(BL$84,$D137)),INDIRECT("'"&amp;_xlfn.CONCAT("alpha ",BL$2)&amp;"'!"&amp;_xlfn.CONCAT("B",$D137)):INDIRECT("'"&amp;_xlfn.CONCAT("alpha ",BL$2)&amp;"'!"&amp;_xlfn.CONCAT("AA",$D137)))</f>
        <v>2</v>
      </c>
      <c r="BM55" s="125" cm="1">
        <f t="array" aca="1" ref="BM55" ca="1">RANK(INDIRECT("'"&amp;_xlfn.CONCAT("alpha ",BM$2)&amp;"'!"&amp;_xlfn.CONCAT(BM$84,$D137)),INDIRECT("'"&amp;_xlfn.CONCAT("alpha ",BM$2)&amp;"'!"&amp;_xlfn.CONCAT("B",$D137)):INDIRECT("'"&amp;_xlfn.CONCAT("alpha ",BM$2)&amp;"'!"&amp;_xlfn.CONCAT("AA",$D137)))</f>
        <v>1</v>
      </c>
      <c r="BN55" s="125" cm="1">
        <f t="array" aca="1" ref="BN55" ca="1">RANK(INDIRECT("'"&amp;_xlfn.CONCAT("alpha ",BN$2)&amp;"'!"&amp;_xlfn.CONCAT(BN$84,$D137)),INDIRECT("'"&amp;_xlfn.CONCAT("alpha ",BN$2)&amp;"'!"&amp;_xlfn.CONCAT("B",$D137)):INDIRECT("'"&amp;_xlfn.CONCAT("alpha ",BN$2)&amp;"'!"&amp;_xlfn.CONCAT("AA",$D137)))</f>
        <v>2</v>
      </c>
      <c r="BO55" s="143" cm="1">
        <f t="array" aca="1" ref="BO55" ca="1">RANK(INDIRECT("'"&amp;_xlfn.CONCAT("alpha ",BO$2)&amp;"'!"&amp;_xlfn.CONCAT(BO$84,$D137)),INDIRECT("'"&amp;_xlfn.CONCAT("alpha ",BO$2)&amp;"'!"&amp;_xlfn.CONCAT("B",$D137)):INDIRECT("'"&amp;_xlfn.CONCAT("alpha ",BO$2)&amp;"'!"&amp;_xlfn.CONCAT("AA",$D137)))</f>
        <v>1</v>
      </c>
      <c r="BP55" s="136" cm="1">
        <f t="array" aca="1" ref="BP55" ca="1">RANK(INDIRECT("'"&amp;_xlfn.CONCAT("alpha ",BP$2)&amp;"'!"&amp;_xlfn.CONCAT(BP$84,$D137)),INDIRECT("'"&amp;_xlfn.CONCAT("alpha ",BP$2)&amp;"'!"&amp;_xlfn.CONCAT("B",$D137)):INDIRECT("'"&amp;_xlfn.CONCAT("alpha ",BP$2)&amp;"'!"&amp;_xlfn.CONCAT("AA",$D137)))</f>
        <v>20</v>
      </c>
      <c r="BQ55" s="125" cm="1">
        <f t="array" aca="1" ref="BQ55" ca="1">RANK(INDIRECT("'"&amp;_xlfn.CONCAT("alpha ",BQ$2)&amp;"'!"&amp;_xlfn.CONCAT(BQ$84,$D137)),INDIRECT("'"&amp;_xlfn.CONCAT("alpha ",BQ$2)&amp;"'!"&amp;_xlfn.CONCAT("B",$D137)):INDIRECT("'"&amp;_xlfn.CONCAT("alpha ",BQ$2)&amp;"'!"&amp;_xlfn.CONCAT("AA",$D137)))</f>
        <v>16</v>
      </c>
      <c r="BR55" s="125" cm="1">
        <f t="array" aca="1" ref="BR55" ca="1">RANK(INDIRECT("'"&amp;_xlfn.CONCAT("alpha ",BR$2)&amp;"'!"&amp;_xlfn.CONCAT(BR$84,$D137)),INDIRECT("'"&amp;_xlfn.CONCAT("alpha ",BR$2)&amp;"'!"&amp;_xlfn.CONCAT("B",$D137)):INDIRECT("'"&amp;_xlfn.CONCAT("alpha ",BR$2)&amp;"'!"&amp;_xlfn.CONCAT("AA",$D137)))</f>
        <v>20</v>
      </c>
      <c r="BS55" s="143" cm="1">
        <f t="array" aca="1" ref="BS55" ca="1">RANK(INDIRECT("'"&amp;_xlfn.CONCAT("alpha ",BS$2)&amp;"'!"&amp;_xlfn.CONCAT(BS$84,$D137)),INDIRECT("'"&amp;_xlfn.CONCAT("alpha ",BS$2)&amp;"'!"&amp;_xlfn.CONCAT("B",$D137)):INDIRECT("'"&amp;_xlfn.CONCAT("alpha ",BS$2)&amp;"'!"&amp;_xlfn.CONCAT("AA",$D137)))</f>
        <v>16</v>
      </c>
      <c r="BT55" s="136" cm="1">
        <f t="array" aca="1" ref="BT55" ca="1">RANK(INDIRECT("'"&amp;_xlfn.CONCAT("alpha ",BT$2)&amp;"'!"&amp;_xlfn.CONCAT(BT$84,$D137)),INDIRECT("'"&amp;_xlfn.CONCAT("alpha ",BT$2)&amp;"'!"&amp;_xlfn.CONCAT("B",$D137)):INDIRECT("'"&amp;_xlfn.CONCAT("alpha ",BT$2)&amp;"'!"&amp;_xlfn.CONCAT("AA",$D137)))</f>
        <v>1</v>
      </c>
      <c r="BU55" s="125" cm="1">
        <f t="array" aca="1" ref="BU55" ca="1">RANK(INDIRECT("'"&amp;_xlfn.CONCAT("alpha ",BU$2)&amp;"'!"&amp;_xlfn.CONCAT(BU$84,$D137)),INDIRECT("'"&amp;_xlfn.CONCAT("alpha ",BU$2)&amp;"'!"&amp;_xlfn.CONCAT("B",$D137)):INDIRECT("'"&amp;_xlfn.CONCAT("alpha ",BU$2)&amp;"'!"&amp;_xlfn.CONCAT("AA",$D137)))</f>
        <v>2</v>
      </c>
      <c r="BV55" s="125" cm="1">
        <f t="array" aca="1" ref="BV55" ca="1">RANK(INDIRECT("'"&amp;_xlfn.CONCAT("alpha ",BV$2)&amp;"'!"&amp;_xlfn.CONCAT(BV$84,$D137)),INDIRECT("'"&amp;_xlfn.CONCAT("alpha ",BV$2)&amp;"'!"&amp;_xlfn.CONCAT("B",$D137)):INDIRECT("'"&amp;_xlfn.CONCAT("alpha ",BV$2)&amp;"'!"&amp;_xlfn.CONCAT("AA",$D137)))</f>
        <v>1</v>
      </c>
      <c r="BW55" s="143" cm="1">
        <f t="array" aca="1" ref="BW55" ca="1">RANK(INDIRECT("'"&amp;_xlfn.CONCAT("alpha ",BW$2)&amp;"'!"&amp;_xlfn.CONCAT(BW$84,$D137)),INDIRECT("'"&amp;_xlfn.CONCAT("alpha ",BW$2)&amp;"'!"&amp;_xlfn.CONCAT("B",$D137)):INDIRECT("'"&amp;_xlfn.CONCAT("alpha ",BW$2)&amp;"'!"&amp;_xlfn.CONCAT("AA",$D137)))</f>
        <v>2</v>
      </c>
      <c r="BX55" s="136" cm="1">
        <f t="array" aca="1" ref="BX55" ca="1">RANK(INDIRECT("'"&amp;_xlfn.CONCAT("alpha ",BX$2)&amp;"'!"&amp;_xlfn.CONCAT(BX$84,$D137)),INDIRECT("'"&amp;_xlfn.CONCAT("alpha ",BX$2)&amp;"'!"&amp;_xlfn.CONCAT("B",$D137)):INDIRECT("'"&amp;_xlfn.CONCAT("alpha ",BX$2)&amp;"'!"&amp;_xlfn.CONCAT("AA",$D137)))</f>
        <v>7</v>
      </c>
      <c r="BY55" s="125" cm="1">
        <f t="array" aca="1" ref="BY55" ca="1">RANK(INDIRECT("'"&amp;_xlfn.CONCAT("alpha ",BY$2)&amp;"'!"&amp;_xlfn.CONCAT(BY$84,$D137)),INDIRECT("'"&amp;_xlfn.CONCAT("alpha ",BY$2)&amp;"'!"&amp;_xlfn.CONCAT("B",$D137)):INDIRECT("'"&amp;_xlfn.CONCAT("alpha ",BY$2)&amp;"'!"&amp;_xlfn.CONCAT("AA",$D137)))</f>
        <v>7</v>
      </c>
      <c r="BZ55" s="125" cm="1">
        <f t="array" aca="1" ref="BZ55" ca="1">RANK(INDIRECT("'"&amp;_xlfn.CONCAT("alpha ",BZ$2)&amp;"'!"&amp;_xlfn.CONCAT(BZ$84,$D137)),INDIRECT("'"&amp;_xlfn.CONCAT("alpha ",BZ$2)&amp;"'!"&amp;_xlfn.CONCAT("B",$D137)):INDIRECT("'"&amp;_xlfn.CONCAT("alpha ",BZ$2)&amp;"'!"&amp;_xlfn.CONCAT("AA",$D137)))</f>
        <v>7</v>
      </c>
      <c r="CA55" s="143" cm="1">
        <f t="array" aca="1" ref="CA55" ca="1">RANK(INDIRECT("'"&amp;_xlfn.CONCAT("alpha ",CA$2)&amp;"'!"&amp;_xlfn.CONCAT(CA$84,$D137)),INDIRECT("'"&amp;_xlfn.CONCAT("alpha ",CA$2)&amp;"'!"&amp;_xlfn.CONCAT("B",$D137)):INDIRECT("'"&amp;_xlfn.CONCAT("alpha ",CA$2)&amp;"'!"&amp;_xlfn.CONCAT("AA",$D137)))</f>
        <v>7</v>
      </c>
      <c r="CB55" s="136" cm="1">
        <f t="array" aca="1" ref="CB55" ca="1">RANK(INDIRECT("'"&amp;_xlfn.CONCAT("alpha ",CB$2)&amp;"'!"&amp;_xlfn.CONCAT(CB$84,$D137)),INDIRECT("'"&amp;_xlfn.CONCAT("alpha ",CB$2)&amp;"'!"&amp;_xlfn.CONCAT("B",$D137)):INDIRECT("'"&amp;_xlfn.CONCAT("alpha ",CB$2)&amp;"'!"&amp;_xlfn.CONCAT("AA",$D137)))</f>
        <v>16</v>
      </c>
      <c r="CC55" s="125" cm="1">
        <f t="array" aca="1" ref="CC55" ca="1">RANK(INDIRECT("'"&amp;_xlfn.CONCAT("alpha ",CC$2)&amp;"'!"&amp;_xlfn.CONCAT(CC$84,$D137)),INDIRECT("'"&amp;_xlfn.CONCAT("alpha ",CC$2)&amp;"'!"&amp;_xlfn.CONCAT("B",$D137)):INDIRECT("'"&amp;_xlfn.CONCAT("alpha ",CC$2)&amp;"'!"&amp;_xlfn.CONCAT("AA",$D137)))</f>
        <v>13</v>
      </c>
      <c r="CD55" s="125" cm="1">
        <f t="array" aca="1" ref="CD55" ca="1">RANK(INDIRECT("'"&amp;_xlfn.CONCAT("alpha ",CD$2)&amp;"'!"&amp;_xlfn.CONCAT(CD$84,$D137)),INDIRECT("'"&amp;_xlfn.CONCAT("alpha ",CD$2)&amp;"'!"&amp;_xlfn.CONCAT("B",$D137)):INDIRECT("'"&amp;_xlfn.CONCAT("alpha ",CD$2)&amp;"'!"&amp;_xlfn.CONCAT("AA",$D137)))</f>
        <v>16</v>
      </c>
      <c r="CE55" s="143" cm="1">
        <f t="array" aca="1" ref="CE55" ca="1">RANK(INDIRECT("'"&amp;_xlfn.CONCAT("alpha ",CE$2)&amp;"'!"&amp;_xlfn.CONCAT(CE$84,$D137)),INDIRECT("'"&amp;_xlfn.CONCAT("alpha ",CE$2)&amp;"'!"&amp;_xlfn.CONCAT("B",$D137)):INDIRECT("'"&amp;_xlfn.CONCAT("alpha ",CE$2)&amp;"'!"&amp;_xlfn.CONCAT("AA",$D137)))</f>
        <v>13</v>
      </c>
      <c r="CF55" s="136" cm="1">
        <f t="array" aca="1" ref="CF55" ca="1">RANK(INDIRECT("'"&amp;_xlfn.CONCAT("alpha ",CF$2)&amp;"'!"&amp;_xlfn.CONCAT(CF$84,$D137)),INDIRECT("'"&amp;_xlfn.CONCAT("alpha ",CF$2)&amp;"'!"&amp;_xlfn.CONCAT("B",$D137)):INDIRECT("'"&amp;_xlfn.CONCAT("alpha ",CF$2)&amp;"'!"&amp;_xlfn.CONCAT("AA",$D137)))</f>
        <v>9</v>
      </c>
      <c r="CG55" s="125" cm="1">
        <f t="array" aca="1" ref="CG55" ca="1">RANK(INDIRECT("'"&amp;_xlfn.CONCAT("alpha ",CG$2)&amp;"'!"&amp;_xlfn.CONCAT(CG$84,$D137)),INDIRECT("'"&amp;_xlfn.CONCAT("alpha ",CG$2)&amp;"'!"&amp;_xlfn.CONCAT("B",$D137)):INDIRECT("'"&amp;_xlfn.CONCAT("alpha ",CG$2)&amp;"'!"&amp;_xlfn.CONCAT("AA",$D137)))</f>
        <v>9</v>
      </c>
      <c r="CH55" s="125" cm="1">
        <f t="array" aca="1" ref="CH55" ca="1">RANK(INDIRECT("'"&amp;_xlfn.CONCAT("alpha ",CH$2)&amp;"'!"&amp;_xlfn.CONCAT(CH$84,$D137)),INDIRECT("'"&amp;_xlfn.CONCAT("alpha ",CH$2)&amp;"'!"&amp;_xlfn.CONCAT("B",$D137)):INDIRECT("'"&amp;_xlfn.CONCAT("alpha ",CH$2)&amp;"'!"&amp;_xlfn.CONCAT("AA",$D137)))</f>
        <v>9</v>
      </c>
      <c r="CI55" s="143" cm="1">
        <f t="array" aca="1" ref="CI55" ca="1">RANK(INDIRECT("'"&amp;_xlfn.CONCAT("alpha ",CI$2)&amp;"'!"&amp;_xlfn.CONCAT(CI$84,$D137)),INDIRECT("'"&amp;_xlfn.CONCAT("alpha ",CI$2)&amp;"'!"&amp;_xlfn.CONCAT("B",$D137)):INDIRECT("'"&amp;_xlfn.CONCAT("alpha ",CI$2)&amp;"'!"&amp;_xlfn.CONCAT("AA",$D137)))</f>
        <v>9</v>
      </c>
      <c r="CJ55" s="136" cm="1">
        <f t="array" aca="1" ref="CJ55" ca="1">RANK(INDIRECT("'"&amp;_xlfn.CONCAT("alpha ",CJ$2)&amp;"'!"&amp;_xlfn.CONCAT(CJ$84,$D137)),INDIRECT("'"&amp;_xlfn.CONCAT("alpha ",CJ$2)&amp;"'!"&amp;_xlfn.CONCAT("B",$D137)):INDIRECT("'"&amp;_xlfn.CONCAT("alpha ",CJ$2)&amp;"'!"&amp;_xlfn.CONCAT("AA",$D137)))</f>
        <v>8</v>
      </c>
      <c r="CK55" s="125" cm="1">
        <f t="array" aca="1" ref="CK55" ca="1">RANK(INDIRECT("'"&amp;_xlfn.CONCAT("alpha ",CK$2)&amp;"'!"&amp;_xlfn.CONCAT(CK$84,$D137)),INDIRECT("'"&amp;_xlfn.CONCAT("alpha ",CK$2)&amp;"'!"&amp;_xlfn.CONCAT("B",$D137)):INDIRECT("'"&amp;_xlfn.CONCAT("alpha ",CK$2)&amp;"'!"&amp;_xlfn.CONCAT("AA",$D137)))</f>
        <v>5</v>
      </c>
      <c r="CL55" s="125" cm="1">
        <f t="array" aca="1" ref="CL55" ca="1">RANK(INDIRECT("'"&amp;_xlfn.CONCAT("alpha ",CL$2)&amp;"'!"&amp;_xlfn.CONCAT(CL$84,$D137)),INDIRECT("'"&amp;_xlfn.CONCAT("alpha ",CL$2)&amp;"'!"&amp;_xlfn.CONCAT("B",$D137)):INDIRECT("'"&amp;_xlfn.CONCAT("alpha ",CL$2)&amp;"'!"&amp;_xlfn.CONCAT("AA",$D137)))</f>
        <v>8</v>
      </c>
      <c r="CM55" s="143" cm="1">
        <f t="array" aca="1" ref="CM55" ca="1">RANK(INDIRECT("'"&amp;_xlfn.CONCAT("alpha ",CM$2)&amp;"'!"&amp;_xlfn.CONCAT(CM$84,$D137)),INDIRECT("'"&amp;_xlfn.CONCAT("alpha ",CM$2)&amp;"'!"&amp;_xlfn.CONCAT("B",$D137)):INDIRECT("'"&amp;_xlfn.CONCAT("alpha ",CM$2)&amp;"'!"&amp;_xlfn.CONCAT("AA",$D137)))</f>
        <v>5</v>
      </c>
      <c r="CN55" s="136" cm="1">
        <f t="array" aca="1" ref="CN55" ca="1">RANK(INDIRECT("'"&amp;_xlfn.CONCAT("alpha ",CN$2)&amp;"'!"&amp;_xlfn.CONCAT(CN$84,$D137)),INDIRECT("'"&amp;_xlfn.CONCAT("alpha ",CN$2)&amp;"'!"&amp;_xlfn.CONCAT("B",$D137)):INDIRECT("'"&amp;_xlfn.CONCAT("alpha ",CN$2)&amp;"'!"&amp;_xlfn.CONCAT("AA",$D137)))</f>
        <v>17</v>
      </c>
      <c r="CO55" s="125" cm="1">
        <f t="array" aca="1" ref="CO55" ca="1">RANK(INDIRECT("'"&amp;_xlfn.CONCAT("alpha ",CO$2)&amp;"'!"&amp;_xlfn.CONCAT(CO$84,$D137)),INDIRECT("'"&amp;_xlfn.CONCAT("alpha ",CO$2)&amp;"'!"&amp;_xlfn.CONCAT("B",$D137)):INDIRECT("'"&amp;_xlfn.CONCAT("alpha ",CO$2)&amp;"'!"&amp;_xlfn.CONCAT("AA",$D137)))</f>
        <v>14</v>
      </c>
      <c r="CP55" s="125" cm="1">
        <f t="array" aca="1" ref="CP55" ca="1">RANK(INDIRECT("'"&amp;_xlfn.CONCAT("alpha ",CP$2)&amp;"'!"&amp;_xlfn.CONCAT(CP$84,$D137)),INDIRECT("'"&amp;_xlfn.CONCAT("alpha ",CP$2)&amp;"'!"&amp;_xlfn.CONCAT("B",$D137)):INDIRECT("'"&amp;_xlfn.CONCAT("alpha ",CP$2)&amp;"'!"&amp;_xlfn.CONCAT("AA",$D137)))</f>
        <v>17</v>
      </c>
      <c r="CQ55" s="134" cm="1">
        <f t="array" aca="1" ref="CQ55" ca="1">RANK(INDIRECT("'"&amp;_xlfn.CONCAT("alpha ",CQ$2)&amp;"'!"&amp;_xlfn.CONCAT(CQ$84,$D137)),INDIRECT("'"&amp;_xlfn.CONCAT("alpha ",CQ$2)&amp;"'!"&amp;_xlfn.CONCAT("B",$D137)):INDIRECT("'"&amp;_xlfn.CONCAT("alpha ",CQ$2)&amp;"'!"&amp;_xlfn.CONCAT("AA",$D137)))</f>
        <v>14</v>
      </c>
      <c r="CR55" s="142" cm="1">
        <f t="array" aca="1" ref="CR55" ca="1">RANK(INDIRECT("'"&amp;_xlfn.CONCAT("alpha ",CR$2)&amp;"'!"&amp;_xlfn.CONCAT(CR$84,$D137)),INDIRECT("'"&amp;_xlfn.CONCAT("alpha ",CR$2)&amp;"'!"&amp;_xlfn.CONCAT("B",$D137)):INDIRECT("'"&amp;_xlfn.CONCAT("alpha ",CR$2)&amp;"'!"&amp;_xlfn.CONCAT("AA",$D137)))</f>
        <v>9</v>
      </c>
      <c r="CS55" s="125" cm="1">
        <f t="array" aca="1" ref="CS55" ca="1">RANK(INDIRECT("'"&amp;_xlfn.CONCAT("alpha ",CS$2)&amp;"'!"&amp;_xlfn.CONCAT(CS$84,$D137)),INDIRECT("'"&amp;_xlfn.CONCAT("alpha ",CS$2)&amp;"'!"&amp;_xlfn.CONCAT("B",$D137)):INDIRECT("'"&amp;_xlfn.CONCAT("alpha ",CS$2)&amp;"'!"&amp;_xlfn.CONCAT("AA",$D137)))</f>
        <v>9</v>
      </c>
      <c r="CT55" s="125" cm="1">
        <f t="array" aca="1" ref="CT55" ca="1">RANK(INDIRECT("'"&amp;_xlfn.CONCAT("alpha ",CT$2)&amp;"'!"&amp;_xlfn.CONCAT(CT$84,$D137)),INDIRECT("'"&amp;_xlfn.CONCAT("alpha ",CT$2)&amp;"'!"&amp;_xlfn.CONCAT("B",$D137)):INDIRECT("'"&amp;_xlfn.CONCAT("alpha ",CT$2)&amp;"'!"&amp;_xlfn.CONCAT("AA",$D137)))</f>
        <v>9</v>
      </c>
      <c r="CU55" s="143" cm="1">
        <f t="array" aca="1" ref="CU55" ca="1">RANK(INDIRECT("'"&amp;_xlfn.CONCAT("alpha ",CU$2)&amp;"'!"&amp;_xlfn.CONCAT(CU$84,$D137)),INDIRECT("'"&amp;_xlfn.CONCAT("alpha ",CU$2)&amp;"'!"&amp;_xlfn.CONCAT("B",$D137)):INDIRECT("'"&amp;_xlfn.CONCAT("alpha ",CU$2)&amp;"'!"&amp;_xlfn.CONCAT("AA",$D137)))</f>
        <v>9</v>
      </c>
      <c r="CV55" s="136" cm="1">
        <f t="array" aca="1" ref="CV55" ca="1">RANK(INDIRECT("'"&amp;_xlfn.CONCAT("alpha ",CV$2)&amp;"'!"&amp;_xlfn.CONCAT(CV$84,$D137)),INDIRECT("'"&amp;_xlfn.CONCAT("alpha ",CV$2)&amp;"'!"&amp;_xlfn.CONCAT("B",$D137)):INDIRECT("'"&amp;_xlfn.CONCAT("alpha ",CV$2)&amp;"'!"&amp;_xlfn.CONCAT("AA",$D137)))</f>
        <v>22</v>
      </c>
      <c r="CW55" s="125" cm="1">
        <f t="array" aca="1" ref="CW55" ca="1">RANK(INDIRECT("'"&amp;_xlfn.CONCAT("alpha ",CW$2)&amp;"'!"&amp;_xlfn.CONCAT(CW$84,$D137)),INDIRECT("'"&amp;_xlfn.CONCAT("alpha ",CW$2)&amp;"'!"&amp;_xlfn.CONCAT("B",$D137)):INDIRECT("'"&amp;_xlfn.CONCAT("alpha ",CW$2)&amp;"'!"&amp;_xlfn.CONCAT("AA",$D137)))</f>
        <v>19</v>
      </c>
      <c r="CX55" s="125" cm="1">
        <f t="array" aca="1" ref="CX55" ca="1">RANK(INDIRECT("'"&amp;_xlfn.CONCAT("alpha ",CX$2)&amp;"'!"&amp;_xlfn.CONCAT(CX$84,$D137)),INDIRECT("'"&amp;_xlfn.CONCAT("alpha ",CX$2)&amp;"'!"&amp;_xlfn.CONCAT("B",$D137)):INDIRECT("'"&amp;_xlfn.CONCAT("alpha ",CX$2)&amp;"'!"&amp;_xlfn.CONCAT("AA",$D137)))</f>
        <v>22</v>
      </c>
      <c r="CY55" s="143" cm="1">
        <f t="array" aca="1" ref="CY55" ca="1">RANK(INDIRECT("'"&amp;_xlfn.CONCAT("alpha ",CY$2)&amp;"'!"&amp;_xlfn.CONCAT(CY$84,$D137)),INDIRECT("'"&amp;_xlfn.CONCAT("alpha ",CY$2)&amp;"'!"&amp;_xlfn.CONCAT("B",$D137)):INDIRECT("'"&amp;_xlfn.CONCAT("alpha ",CY$2)&amp;"'!"&amp;_xlfn.CONCAT("AA",$D137)))</f>
        <v>19</v>
      </c>
      <c r="CZ55" s="136" cm="1">
        <f t="array" aca="1" ref="CZ55" ca="1">RANK(INDIRECT("'"&amp;_xlfn.CONCAT("alpha ",CZ$2)&amp;"'!"&amp;_xlfn.CONCAT(CZ$84,$D137)),INDIRECT("'"&amp;_xlfn.CONCAT("alpha ",CZ$2)&amp;"'!"&amp;_xlfn.CONCAT("B",$D137)):INDIRECT("'"&amp;_xlfn.CONCAT("alpha ",CZ$2)&amp;"'!"&amp;_xlfn.CONCAT("AA",$D137)))</f>
        <v>22</v>
      </c>
      <c r="DA55" s="148" cm="1">
        <f t="array" aca="1" ref="DA55" ca="1">RANK(INDIRECT("'"&amp;_xlfn.CONCAT("alpha ",DA$2)&amp;"'!"&amp;_xlfn.CONCAT(DA$84,$D137)),INDIRECT("'"&amp;_xlfn.CONCAT("alpha ",DA$2)&amp;"'!"&amp;_xlfn.CONCAT("B",$D137)):INDIRECT("'"&amp;_xlfn.CONCAT("alpha ",DA$2)&amp;"'!"&amp;_xlfn.CONCAT("AA",$D137)))</f>
        <v>19</v>
      </c>
      <c r="DB55" s="148" cm="1">
        <f t="array" aca="1" ref="DB55" ca="1">RANK(INDIRECT("'"&amp;_xlfn.CONCAT("alpha ",DB$2)&amp;"'!"&amp;_xlfn.CONCAT(DB$84,$D137)),INDIRECT("'"&amp;_xlfn.CONCAT("alpha ",DB$2)&amp;"'!"&amp;_xlfn.CONCAT("B",$D137)):INDIRECT("'"&amp;_xlfn.CONCAT("alpha ",DB$2)&amp;"'!"&amp;_xlfn.CONCAT("AA",$D137)))</f>
        <v>22</v>
      </c>
      <c r="DC55" s="149" cm="1">
        <f t="array" aca="1" ref="DC55" ca="1">RANK(INDIRECT("'"&amp;_xlfn.CONCAT("alpha ",DC$2)&amp;"'!"&amp;_xlfn.CONCAT(DC$84,$D137)),INDIRECT("'"&amp;_xlfn.CONCAT("alpha ",DC$2)&amp;"'!"&amp;_xlfn.CONCAT("B",$D137)):INDIRECT("'"&amp;_xlfn.CONCAT("alpha ",DC$2)&amp;"'!"&amp;_xlfn.CONCAT("AA",$D137)))</f>
        <v>19</v>
      </c>
    </row>
    <row r="56" spans="1:107" ht="90" customHeight="1" x14ac:dyDescent="0.25">
      <c r="A56" s="22" t="str">
        <f>formatting!C55</f>
        <v>Needle</v>
      </c>
      <c r="B56" s="23" t="str">
        <f>formatting!D55</f>
        <v>T28</v>
      </c>
      <c r="C56" s="134"/>
      <c r="D56" s="142" cm="1">
        <f t="array" aca="1" ref="D56" ca="1">RANK(INDIRECT("'"&amp;_xlfn.CONCAT("alpha ",D$2)&amp;"'!"&amp;_xlfn.CONCAT(D$84,$D138)),INDIRECT("'"&amp;_xlfn.CONCAT("alpha ",D$2)&amp;"'!"&amp;_xlfn.CONCAT("B",$D138)):INDIRECT("'"&amp;_xlfn.CONCAT("alpha ",D$2)&amp;"'!"&amp;_xlfn.CONCAT("AA",$D138)))</f>
        <v>11</v>
      </c>
      <c r="E56" s="136" cm="1">
        <f t="array" aca="1" ref="E56" ca="1">RANK(INDIRECT("'"&amp;_xlfn.CONCAT("alpha ",E$2)&amp;"'!"&amp;_xlfn.CONCAT(E$84,$D138)),INDIRECT("'"&amp;_xlfn.CONCAT("alpha ",E$2)&amp;"'!"&amp;_xlfn.CONCAT("B",$D138)):INDIRECT("'"&amp;_xlfn.CONCAT("alpha ",E$2)&amp;"'!"&amp;_xlfn.CONCAT("AA",$D138)))</f>
        <v>6</v>
      </c>
      <c r="F56" s="136" cm="1">
        <f t="array" aca="1" ref="F56" ca="1">RANK(INDIRECT("'"&amp;_xlfn.CONCAT("alpha ",F$2)&amp;"'!"&amp;_xlfn.CONCAT(F$84,$D138)),INDIRECT("'"&amp;_xlfn.CONCAT("alpha ",F$2)&amp;"'!"&amp;_xlfn.CONCAT("B",$D138)):INDIRECT("'"&amp;_xlfn.CONCAT("alpha ",F$2)&amp;"'!"&amp;_xlfn.CONCAT("AA",$D138)))</f>
        <v>11</v>
      </c>
      <c r="G56" s="154" cm="1">
        <f t="array" aca="1" ref="G56" ca="1">RANK(INDIRECT("'"&amp;_xlfn.CONCAT("alpha ",G$2)&amp;"'!"&amp;_xlfn.CONCAT(G$84,$D138)),INDIRECT("'"&amp;_xlfn.CONCAT("alpha ",G$2)&amp;"'!"&amp;_xlfn.CONCAT("B",$D138)):INDIRECT("'"&amp;_xlfn.CONCAT("alpha ",G$2)&amp;"'!"&amp;_xlfn.CONCAT("AA",$D138)))</f>
        <v>6</v>
      </c>
      <c r="H56" s="142" cm="1">
        <f t="array" aca="1" ref="H56" ca="1">RANK(INDIRECT("'"&amp;_xlfn.CONCAT("alpha ",H$2)&amp;"'!"&amp;_xlfn.CONCAT(H$84,$D138)),INDIRECT("'"&amp;_xlfn.CONCAT("alpha ",H$2)&amp;"'!"&amp;_xlfn.CONCAT("B",$D138)):INDIRECT("'"&amp;_xlfn.CONCAT("alpha ",H$2)&amp;"'!"&amp;_xlfn.CONCAT("AA",$D138)))</f>
        <v>24</v>
      </c>
      <c r="I56" s="125" cm="1">
        <f t="array" aca="1" ref="I56" ca="1">RANK(INDIRECT("'"&amp;_xlfn.CONCAT("alpha ",I$2)&amp;"'!"&amp;_xlfn.CONCAT(I$84,$D138)),INDIRECT("'"&amp;_xlfn.CONCAT("alpha ",I$2)&amp;"'!"&amp;_xlfn.CONCAT("B",$D138)):INDIRECT("'"&amp;_xlfn.CONCAT("alpha ",I$2)&amp;"'!"&amp;_xlfn.CONCAT("AA",$D138)))</f>
        <v>23</v>
      </c>
      <c r="J56" s="125" cm="1">
        <f t="array" aca="1" ref="J56" ca="1">RANK(INDIRECT("'"&amp;_xlfn.CONCAT("alpha ",J$2)&amp;"'!"&amp;_xlfn.CONCAT(J$84,$D138)),INDIRECT("'"&amp;_xlfn.CONCAT("alpha ",J$2)&amp;"'!"&amp;_xlfn.CONCAT("B",$D138)):INDIRECT("'"&amp;_xlfn.CONCAT("alpha ",J$2)&amp;"'!"&amp;_xlfn.CONCAT("AA",$D138)))</f>
        <v>24</v>
      </c>
      <c r="K56" s="143" cm="1">
        <f t="array" aca="1" ref="K56" ca="1">RANK(INDIRECT("'"&amp;_xlfn.CONCAT("alpha ",K$2)&amp;"'!"&amp;_xlfn.CONCAT(K$84,$D138)),INDIRECT("'"&amp;_xlfn.CONCAT("alpha ",K$2)&amp;"'!"&amp;_xlfn.CONCAT("B",$D138)):INDIRECT("'"&amp;_xlfn.CONCAT("alpha ",K$2)&amp;"'!"&amp;_xlfn.CONCAT("AA",$D138)))</f>
        <v>23</v>
      </c>
      <c r="L56" s="136" cm="1">
        <f t="array" aca="1" ref="L56" ca="1">RANK(INDIRECT("'"&amp;_xlfn.CONCAT("alpha ",L$2)&amp;"'!"&amp;_xlfn.CONCAT(L$84,$D138)),INDIRECT("'"&amp;_xlfn.CONCAT("alpha ",L$2)&amp;"'!"&amp;_xlfn.CONCAT("B",$D138)):INDIRECT("'"&amp;_xlfn.CONCAT("alpha ",L$2)&amp;"'!"&amp;_xlfn.CONCAT("AA",$D138)))</f>
        <v>18</v>
      </c>
      <c r="M56" s="125" cm="1">
        <f t="array" aca="1" ref="M56" ca="1">RANK(INDIRECT("'"&amp;_xlfn.CONCAT("alpha ",M$2)&amp;"'!"&amp;_xlfn.CONCAT(M$84,$D138)),INDIRECT("'"&amp;_xlfn.CONCAT("alpha ",M$2)&amp;"'!"&amp;_xlfn.CONCAT("B",$D138)):INDIRECT("'"&amp;_xlfn.CONCAT("alpha ",M$2)&amp;"'!"&amp;_xlfn.CONCAT("AA",$D138)))</f>
        <v>21</v>
      </c>
      <c r="N56" s="125" cm="1">
        <f t="array" aca="1" ref="N56" ca="1">RANK(INDIRECT("'"&amp;_xlfn.CONCAT("alpha ",N$2)&amp;"'!"&amp;_xlfn.CONCAT(N$84,$D138)),INDIRECT("'"&amp;_xlfn.CONCAT("alpha ",N$2)&amp;"'!"&amp;_xlfn.CONCAT("B",$D138)):INDIRECT("'"&amp;_xlfn.CONCAT("alpha ",N$2)&amp;"'!"&amp;_xlfn.CONCAT("AA",$D138)))</f>
        <v>18</v>
      </c>
      <c r="O56" s="143" cm="1">
        <f t="array" aca="1" ref="O56" ca="1">RANK(INDIRECT("'"&amp;_xlfn.CONCAT("alpha ",O$2)&amp;"'!"&amp;_xlfn.CONCAT(O$84,$D138)),INDIRECT("'"&amp;_xlfn.CONCAT("alpha ",O$2)&amp;"'!"&amp;_xlfn.CONCAT("B",$D138)):INDIRECT("'"&amp;_xlfn.CONCAT("alpha ",O$2)&amp;"'!"&amp;_xlfn.CONCAT("AA",$D138)))</f>
        <v>21</v>
      </c>
      <c r="P56" s="136" cm="1">
        <f t="array" aca="1" ref="P56" ca="1">RANK(INDIRECT("'"&amp;_xlfn.CONCAT("alpha ",P$2)&amp;"'!"&amp;_xlfn.CONCAT(P$84,$D138)),INDIRECT("'"&amp;_xlfn.CONCAT("alpha ",P$2)&amp;"'!"&amp;_xlfn.CONCAT("B",$D138)):INDIRECT("'"&amp;_xlfn.CONCAT("alpha ",P$2)&amp;"'!"&amp;_xlfn.CONCAT("AA",$D138)))</f>
        <v>11</v>
      </c>
      <c r="Q56" s="125" cm="1">
        <f t="array" aca="1" ref="Q56" ca="1">RANK(INDIRECT("'"&amp;_xlfn.CONCAT("alpha ",Q$2)&amp;"'!"&amp;_xlfn.CONCAT(Q$84,$D138)),INDIRECT("'"&amp;_xlfn.CONCAT("alpha ",Q$2)&amp;"'!"&amp;_xlfn.CONCAT("B",$D138)):INDIRECT("'"&amp;_xlfn.CONCAT("alpha ",Q$2)&amp;"'!"&amp;_xlfn.CONCAT("AA",$D138)))</f>
        <v>8</v>
      </c>
      <c r="R56" s="125" cm="1">
        <f t="array" aca="1" ref="R56" ca="1">RANK(INDIRECT("'"&amp;_xlfn.CONCAT("alpha ",R$2)&amp;"'!"&amp;_xlfn.CONCAT(R$84,$D138)),INDIRECT("'"&amp;_xlfn.CONCAT("alpha ",R$2)&amp;"'!"&amp;_xlfn.CONCAT("B",$D138)):INDIRECT("'"&amp;_xlfn.CONCAT("alpha ",R$2)&amp;"'!"&amp;_xlfn.CONCAT("AA",$D138)))</f>
        <v>11</v>
      </c>
      <c r="S56" s="143" cm="1">
        <f t="array" aca="1" ref="S56" ca="1">RANK(INDIRECT("'"&amp;_xlfn.CONCAT("alpha ",S$2)&amp;"'!"&amp;_xlfn.CONCAT(S$84,$D138)),INDIRECT("'"&amp;_xlfn.CONCAT("alpha ",S$2)&amp;"'!"&amp;_xlfn.CONCAT("B",$D138)):INDIRECT("'"&amp;_xlfn.CONCAT("alpha ",S$2)&amp;"'!"&amp;_xlfn.CONCAT("AA",$D138)))</f>
        <v>8</v>
      </c>
      <c r="T56" s="136" cm="1">
        <f t="array" aca="1" ref="T56" ca="1">RANK(INDIRECT("'"&amp;_xlfn.CONCAT("alpha ",T$2)&amp;"'!"&amp;_xlfn.CONCAT(T$84,$D138)),INDIRECT("'"&amp;_xlfn.CONCAT("alpha ",T$2)&amp;"'!"&amp;_xlfn.CONCAT("B",$D138)):INDIRECT("'"&amp;_xlfn.CONCAT("alpha ",T$2)&amp;"'!"&amp;_xlfn.CONCAT("AA",$D138)))</f>
        <v>24</v>
      </c>
      <c r="U56" s="125" cm="1">
        <f t="array" aca="1" ref="U56" ca="1">RANK(INDIRECT("'"&amp;_xlfn.CONCAT("alpha ",U$2)&amp;"'!"&amp;_xlfn.CONCAT(U$84,$D138)),INDIRECT("'"&amp;_xlfn.CONCAT("alpha ",U$2)&amp;"'!"&amp;_xlfn.CONCAT("B",$D138)):INDIRECT("'"&amp;_xlfn.CONCAT("alpha ",U$2)&amp;"'!"&amp;_xlfn.CONCAT("AA",$D138)))</f>
        <v>23</v>
      </c>
      <c r="V56" s="125" cm="1">
        <f t="array" aca="1" ref="V56" ca="1">RANK(INDIRECT("'"&amp;_xlfn.CONCAT("alpha ",V$2)&amp;"'!"&amp;_xlfn.CONCAT(V$84,$D138)),INDIRECT("'"&amp;_xlfn.CONCAT("alpha ",V$2)&amp;"'!"&amp;_xlfn.CONCAT("B",$D138)):INDIRECT("'"&amp;_xlfn.CONCAT("alpha ",V$2)&amp;"'!"&amp;_xlfn.CONCAT("AA",$D138)))</f>
        <v>24</v>
      </c>
      <c r="W56" s="143" cm="1">
        <f t="array" aca="1" ref="W56" ca="1">RANK(INDIRECT("'"&amp;_xlfn.CONCAT("alpha ",W$2)&amp;"'!"&amp;_xlfn.CONCAT(W$84,$D138)),INDIRECT("'"&amp;_xlfn.CONCAT("alpha ",W$2)&amp;"'!"&amp;_xlfn.CONCAT("B",$D138)):INDIRECT("'"&amp;_xlfn.CONCAT("alpha ",W$2)&amp;"'!"&amp;_xlfn.CONCAT("AA",$D138)))</f>
        <v>23</v>
      </c>
      <c r="X56" s="136" cm="1">
        <f t="array" aca="1" ref="X56" ca="1">RANK(INDIRECT("'"&amp;_xlfn.CONCAT("alpha ",X$2)&amp;"'!"&amp;_xlfn.CONCAT(X$84,$D138)),INDIRECT("'"&amp;_xlfn.CONCAT("alpha ",X$2)&amp;"'!"&amp;_xlfn.CONCAT("B",$D138)):INDIRECT("'"&amp;_xlfn.CONCAT("alpha ",X$2)&amp;"'!"&amp;_xlfn.CONCAT("AA",$D138)))</f>
        <v>18</v>
      </c>
      <c r="Y56" s="125" cm="1">
        <f t="array" aca="1" ref="Y56" ca="1">RANK(INDIRECT("'"&amp;_xlfn.CONCAT("alpha ",Y$2)&amp;"'!"&amp;_xlfn.CONCAT(Y$84,$D138)),INDIRECT("'"&amp;_xlfn.CONCAT("alpha ",Y$2)&amp;"'!"&amp;_xlfn.CONCAT("B",$D138)):INDIRECT("'"&amp;_xlfn.CONCAT("alpha ",Y$2)&amp;"'!"&amp;_xlfn.CONCAT("AA",$D138)))</f>
        <v>21</v>
      </c>
      <c r="Z56" s="125" cm="1">
        <f t="array" aca="1" ref="Z56" ca="1">RANK(INDIRECT("'"&amp;_xlfn.CONCAT("alpha ",Z$2)&amp;"'!"&amp;_xlfn.CONCAT(Z$84,$D138)),INDIRECT("'"&amp;_xlfn.CONCAT("alpha ",Z$2)&amp;"'!"&amp;_xlfn.CONCAT("B",$D138)):INDIRECT("'"&amp;_xlfn.CONCAT("alpha ",Z$2)&amp;"'!"&amp;_xlfn.CONCAT("AA",$D138)))</f>
        <v>18</v>
      </c>
      <c r="AA56" s="143" cm="1">
        <f t="array" aca="1" ref="AA56" ca="1">RANK(INDIRECT("'"&amp;_xlfn.CONCAT("alpha ",AA$2)&amp;"'!"&amp;_xlfn.CONCAT(AA$84,$D138)),INDIRECT("'"&amp;_xlfn.CONCAT("alpha ",AA$2)&amp;"'!"&amp;_xlfn.CONCAT("B",$D138)):INDIRECT("'"&amp;_xlfn.CONCAT("alpha ",AA$2)&amp;"'!"&amp;_xlfn.CONCAT("AA",$D138)))</f>
        <v>21</v>
      </c>
      <c r="AB56" s="136" cm="1">
        <f t="array" aca="1" ref="AB56" ca="1">RANK(INDIRECT("'"&amp;_xlfn.CONCAT("alpha ",AB$2)&amp;"'!"&amp;_xlfn.CONCAT(AB$84,$D138)),INDIRECT("'"&amp;_xlfn.CONCAT("alpha ",AB$2)&amp;"'!"&amp;_xlfn.CONCAT("B",$D138)):INDIRECT("'"&amp;_xlfn.CONCAT("alpha ",AB$2)&amp;"'!"&amp;_xlfn.CONCAT("AA",$D138)))</f>
        <v>20</v>
      </c>
      <c r="AC56" s="125" cm="1">
        <f t="array" aca="1" ref="AC56" ca="1">RANK(INDIRECT("'"&amp;_xlfn.CONCAT("alpha ",AC$2)&amp;"'!"&amp;_xlfn.CONCAT(AC$84,$D138)),INDIRECT("'"&amp;_xlfn.CONCAT("alpha ",AC$2)&amp;"'!"&amp;_xlfn.CONCAT("B",$D138)):INDIRECT("'"&amp;_xlfn.CONCAT("alpha ",AC$2)&amp;"'!"&amp;_xlfn.CONCAT("AA",$D138)))</f>
        <v>18</v>
      </c>
      <c r="AD56" s="125" cm="1">
        <f t="array" aca="1" ref="AD56" ca="1">RANK(INDIRECT("'"&amp;_xlfn.CONCAT("alpha ",AD$2)&amp;"'!"&amp;_xlfn.CONCAT(AD$84,$D138)),INDIRECT("'"&amp;_xlfn.CONCAT("alpha ",AD$2)&amp;"'!"&amp;_xlfn.CONCAT("B",$D138)):INDIRECT("'"&amp;_xlfn.CONCAT("alpha ",AD$2)&amp;"'!"&amp;_xlfn.CONCAT("AA",$D138)))</f>
        <v>20</v>
      </c>
      <c r="AE56" s="143" cm="1">
        <f t="array" aca="1" ref="AE56" ca="1">RANK(INDIRECT("'"&amp;_xlfn.CONCAT("alpha ",AE$2)&amp;"'!"&amp;_xlfn.CONCAT(AE$84,$D138)),INDIRECT("'"&amp;_xlfn.CONCAT("alpha ",AE$2)&amp;"'!"&amp;_xlfn.CONCAT("B",$D138)):INDIRECT("'"&amp;_xlfn.CONCAT("alpha ",AE$2)&amp;"'!"&amp;_xlfn.CONCAT("AA",$D138)))</f>
        <v>18</v>
      </c>
      <c r="AF56" s="136" cm="1">
        <f t="array" aca="1" ref="AF56" ca="1">RANK(INDIRECT("'"&amp;_xlfn.CONCAT("alpha ",AF$2)&amp;"'!"&amp;_xlfn.CONCAT(AF$84,$D138)),INDIRECT("'"&amp;_xlfn.CONCAT("alpha ",AF$2)&amp;"'!"&amp;_xlfn.CONCAT("B",$D138)):INDIRECT("'"&amp;_xlfn.CONCAT("alpha ",AF$2)&amp;"'!"&amp;_xlfn.CONCAT("AA",$D138)))</f>
        <v>26</v>
      </c>
      <c r="AG56" s="125" cm="1">
        <f t="array" aca="1" ref="AG56" ca="1">RANK(INDIRECT("'"&amp;_xlfn.CONCAT("alpha ",AG$2)&amp;"'!"&amp;_xlfn.CONCAT(AG$84,$D138)),INDIRECT("'"&amp;_xlfn.CONCAT("alpha ",AG$2)&amp;"'!"&amp;_xlfn.CONCAT("B",$D138)):INDIRECT("'"&amp;_xlfn.CONCAT("alpha ",AG$2)&amp;"'!"&amp;_xlfn.CONCAT("AA",$D138)))</f>
        <v>26</v>
      </c>
      <c r="AH56" s="125" cm="1">
        <f t="array" aca="1" ref="AH56" ca="1">RANK(INDIRECT("'"&amp;_xlfn.CONCAT("alpha ",AH$2)&amp;"'!"&amp;_xlfn.CONCAT(AH$84,$D138)),INDIRECT("'"&amp;_xlfn.CONCAT("alpha ",AH$2)&amp;"'!"&amp;_xlfn.CONCAT("B",$D138)):INDIRECT("'"&amp;_xlfn.CONCAT("alpha ",AH$2)&amp;"'!"&amp;_xlfn.CONCAT("AA",$D138)))</f>
        <v>26</v>
      </c>
      <c r="AI56" s="143" cm="1">
        <f t="array" aca="1" ref="AI56" ca="1">RANK(INDIRECT("'"&amp;_xlfn.CONCAT("alpha ",AI$2)&amp;"'!"&amp;_xlfn.CONCAT(AI$84,$D138)),INDIRECT("'"&amp;_xlfn.CONCAT("alpha ",AI$2)&amp;"'!"&amp;_xlfn.CONCAT("B",$D138)):INDIRECT("'"&amp;_xlfn.CONCAT("alpha ",AI$2)&amp;"'!"&amp;_xlfn.CONCAT("AA",$D138)))</f>
        <v>26</v>
      </c>
      <c r="AJ56" s="136" cm="1">
        <f t="array" aca="1" ref="AJ56" ca="1">RANK(INDIRECT("'"&amp;_xlfn.CONCAT("alpha ",AJ$2)&amp;"'!"&amp;_xlfn.CONCAT(AJ$84,$D138)),INDIRECT("'"&amp;_xlfn.CONCAT("alpha ",AJ$2)&amp;"'!"&amp;_xlfn.CONCAT("B",$D138)):INDIRECT("'"&amp;_xlfn.CONCAT("alpha ",AJ$2)&amp;"'!"&amp;_xlfn.CONCAT("AA",$D138)))</f>
        <v>13</v>
      </c>
      <c r="AK56" s="125" cm="1">
        <f t="array" aca="1" ref="AK56" ca="1">RANK(INDIRECT("'"&amp;_xlfn.CONCAT("alpha ",AK$2)&amp;"'!"&amp;_xlfn.CONCAT(AK$84,$D138)),INDIRECT("'"&amp;_xlfn.CONCAT("alpha ",AK$2)&amp;"'!"&amp;_xlfn.CONCAT("B",$D138)):INDIRECT("'"&amp;_xlfn.CONCAT("alpha ",AK$2)&amp;"'!"&amp;_xlfn.CONCAT("AA",$D138)))</f>
        <v>23</v>
      </c>
      <c r="AL56" s="125" cm="1">
        <f t="array" aca="1" ref="AL56" ca="1">RANK(INDIRECT("'"&amp;_xlfn.CONCAT("alpha ",AL$2)&amp;"'!"&amp;_xlfn.CONCAT(AL$84,$D138)),INDIRECT("'"&amp;_xlfn.CONCAT("alpha ",AL$2)&amp;"'!"&amp;_xlfn.CONCAT("B",$D138)):INDIRECT("'"&amp;_xlfn.CONCAT("alpha ",AL$2)&amp;"'!"&amp;_xlfn.CONCAT("AA",$D138)))</f>
        <v>13</v>
      </c>
      <c r="AM56" s="143" cm="1">
        <f t="array" aca="1" ref="AM56" ca="1">RANK(INDIRECT("'"&amp;_xlfn.CONCAT("alpha ",AM$2)&amp;"'!"&amp;_xlfn.CONCAT(AM$84,$D138)),INDIRECT("'"&amp;_xlfn.CONCAT("alpha ",AM$2)&amp;"'!"&amp;_xlfn.CONCAT("B",$D138)):INDIRECT("'"&amp;_xlfn.CONCAT("alpha ",AM$2)&amp;"'!"&amp;_xlfn.CONCAT("AA",$D138)))</f>
        <v>23</v>
      </c>
      <c r="AN56" s="136" cm="1">
        <f t="array" aca="1" ref="AN56" ca="1">RANK(INDIRECT("'"&amp;_xlfn.CONCAT("alpha ",AN$2)&amp;"'!"&amp;_xlfn.CONCAT(AN$84,$D138)),INDIRECT("'"&amp;_xlfn.CONCAT("alpha ",AN$2)&amp;"'!"&amp;_xlfn.CONCAT("B",$D138)):INDIRECT("'"&amp;_xlfn.CONCAT("alpha ",AN$2)&amp;"'!"&amp;_xlfn.CONCAT("AA",$D138)))</f>
        <v>4</v>
      </c>
      <c r="AO56" s="125" cm="1">
        <f t="array" aca="1" ref="AO56" ca="1">RANK(INDIRECT("'"&amp;_xlfn.CONCAT("alpha ",AO$2)&amp;"'!"&amp;_xlfn.CONCAT(AO$84,$D138)),INDIRECT("'"&amp;_xlfn.CONCAT("alpha ",AO$2)&amp;"'!"&amp;_xlfn.CONCAT("B",$D138)):INDIRECT("'"&amp;_xlfn.CONCAT("alpha ",AO$2)&amp;"'!"&amp;_xlfn.CONCAT("AA",$D138)))</f>
        <v>3</v>
      </c>
      <c r="AP56" s="125" cm="1">
        <f t="array" aca="1" ref="AP56" ca="1">RANK(INDIRECT("'"&amp;_xlfn.CONCAT("alpha ",AP$2)&amp;"'!"&amp;_xlfn.CONCAT(AP$84,$D138)),INDIRECT("'"&amp;_xlfn.CONCAT("alpha ",AP$2)&amp;"'!"&amp;_xlfn.CONCAT("B",$D138)):INDIRECT("'"&amp;_xlfn.CONCAT("alpha ",AP$2)&amp;"'!"&amp;_xlfn.CONCAT("AA",$D138)))</f>
        <v>4</v>
      </c>
      <c r="AQ56" s="143" cm="1">
        <f t="array" aca="1" ref="AQ56" ca="1">RANK(INDIRECT("'"&amp;_xlfn.CONCAT("alpha ",AQ$2)&amp;"'!"&amp;_xlfn.CONCAT(AQ$84,$D138)),INDIRECT("'"&amp;_xlfn.CONCAT("alpha ",AQ$2)&amp;"'!"&amp;_xlfn.CONCAT("B",$D138)):INDIRECT("'"&amp;_xlfn.CONCAT("alpha ",AQ$2)&amp;"'!"&amp;_xlfn.CONCAT("AA",$D138)))</f>
        <v>3</v>
      </c>
      <c r="AR56" s="136" cm="1">
        <f t="array" aca="1" ref="AR56" ca="1">RANK(INDIRECT("'"&amp;_xlfn.CONCAT("alpha ",AR$2)&amp;"'!"&amp;_xlfn.CONCAT(AR$84,$D138)),INDIRECT("'"&amp;_xlfn.CONCAT("alpha ",AR$2)&amp;"'!"&amp;_xlfn.CONCAT("B",$D138)):INDIRECT("'"&amp;_xlfn.CONCAT("alpha ",AR$2)&amp;"'!"&amp;_xlfn.CONCAT("AA",$D138)))</f>
        <v>14</v>
      </c>
      <c r="AS56" s="125" cm="1">
        <f t="array" aca="1" ref="AS56" ca="1">RANK(INDIRECT("'"&amp;_xlfn.CONCAT("alpha ",AS$2)&amp;"'!"&amp;_xlfn.CONCAT(AS$84,$D138)),INDIRECT("'"&amp;_xlfn.CONCAT("alpha ",AS$2)&amp;"'!"&amp;_xlfn.CONCAT("B",$D138)):INDIRECT("'"&amp;_xlfn.CONCAT("alpha ",AS$2)&amp;"'!"&amp;_xlfn.CONCAT("AA",$D138)))</f>
        <v>15</v>
      </c>
      <c r="AT56" s="125" cm="1">
        <f t="array" aca="1" ref="AT56" ca="1">RANK(INDIRECT("'"&amp;_xlfn.CONCAT("alpha ",AT$2)&amp;"'!"&amp;_xlfn.CONCAT(AT$84,$D138)),INDIRECT("'"&amp;_xlfn.CONCAT("alpha ",AT$2)&amp;"'!"&amp;_xlfn.CONCAT("B",$D138)):INDIRECT("'"&amp;_xlfn.CONCAT("alpha ",AT$2)&amp;"'!"&amp;_xlfn.CONCAT("AA",$D138)))</f>
        <v>14</v>
      </c>
      <c r="AU56" s="143" cm="1">
        <f t="array" aca="1" ref="AU56" ca="1">RANK(INDIRECT("'"&amp;_xlfn.CONCAT("alpha ",AU$2)&amp;"'!"&amp;_xlfn.CONCAT(AU$84,$D138)),INDIRECT("'"&amp;_xlfn.CONCAT("alpha ",AU$2)&amp;"'!"&amp;_xlfn.CONCAT("B",$D138)):INDIRECT("'"&amp;_xlfn.CONCAT("alpha ",AU$2)&amp;"'!"&amp;_xlfn.CONCAT("AA",$D138)))</f>
        <v>15</v>
      </c>
      <c r="AV56" s="136" cm="1">
        <f t="array" aca="1" ref="AV56" ca="1">RANK(INDIRECT("'"&amp;_xlfn.CONCAT("alpha ",AV$2)&amp;"'!"&amp;_xlfn.CONCAT(AV$84,$D138)),INDIRECT("'"&amp;_xlfn.CONCAT("alpha ",AV$2)&amp;"'!"&amp;_xlfn.CONCAT("B",$D138)):INDIRECT("'"&amp;_xlfn.CONCAT("alpha ",AV$2)&amp;"'!"&amp;_xlfn.CONCAT("AA",$D138)))</f>
        <v>5</v>
      </c>
      <c r="AW56" s="125" cm="1">
        <f t="array" aca="1" ref="AW56" ca="1">RANK(INDIRECT("'"&amp;_xlfn.CONCAT("alpha ",AW$2)&amp;"'!"&amp;_xlfn.CONCAT(AW$84,$D138)),INDIRECT("'"&amp;_xlfn.CONCAT("alpha ",AW$2)&amp;"'!"&amp;_xlfn.CONCAT("B",$D138)):INDIRECT("'"&amp;_xlfn.CONCAT("alpha ",AW$2)&amp;"'!"&amp;_xlfn.CONCAT("AA",$D138)))</f>
        <v>11</v>
      </c>
      <c r="AX56" s="125" cm="1">
        <f t="array" aca="1" ref="AX56" ca="1">RANK(INDIRECT("'"&amp;_xlfn.CONCAT("alpha ",AX$2)&amp;"'!"&amp;_xlfn.CONCAT(AX$84,$D138)),INDIRECT("'"&amp;_xlfn.CONCAT("alpha ",AX$2)&amp;"'!"&amp;_xlfn.CONCAT("B",$D138)):INDIRECT("'"&amp;_xlfn.CONCAT("alpha ",AX$2)&amp;"'!"&amp;_xlfn.CONCAT("AA",$D138)))</f>
        <v>5</v>
      </c>
      <c r="AY56" s="143" cm="1">
        <f t="array" aca="1" ref="AY56" ca="1">RANK(INDIRECT("'"&amp;_xlfn.CONCAT("alpha ",AY$2)&amp;"'!"&amp;_xlfn.CONCAT(AY$84,$D138)),INDIRECT("'"&amp;_xlfn.CONCAT("alpha ",AY$2)&amp;"'!"&amp;_xlfn.CONCAT("B",$D138)):INDIRECT("'"&amp;_xlfn.CONCAT("alpha ",AY$2)&amp;"'!"&amp;_xlfn.CONCAT("AA",$D138)))</f>
        <v>11</v>
      </c>
      <c r="AZ56" s="136" cm="1">
        <f t="array" aca="1" ref="AZ56" ca="1">RANK(INDIRECT("'"&amp;_xlfn.CONCAT("alpha ",AZ$2)&amp;"'!"&amp;_xlfn.CONCAT(AZ$84,$D138)),INDIRECT("'"&amp;_xlfn.CONCAT("alpha ",AZ$2)&amp;"'!"&amp;_xlfn.CONCAT("B",$D138)):INDIRECT("'"&amp;_xlfn.CONCAT("alpha ",AZ$2)&amp;"'!"&amp;_xlfn.CONCAT("AA",$D138)))</f>
        <v>3</v>
      </c>
      <c r="BA56" s="125" cm="1">
        <f t="array" aca="1" ref="BA56" ca="1">RANK(INDIRECT("'"&amp;_xlfn.CONCAT("alpha ",BA$2)&amp;"'!"&amp;_xlfn.CONCAT(BA$84,$D138)),INDIRECT("'"&amp;_xlfn.CONCAT("alpha ",BA$2)&amp;"'!"&amp;_xlfn.CONCAT("B",$D138)):INDIRECT("'"&amp;_xlfn.CONCAT("alpha ",BA$2)&amp;"'!"&amp;_xlfn.CONCAT("AA",$D138)))</f>
        <v>4</v>
      </c>
      <c r="BB56" s="125" cm="1">
        <f t="array" aca="1" ref="BB56" ca="1">RANK(INDIRECT("'"&amp;_xlfn.CONCAT("alpha ",BB$2)&amp;"'!"&amp;_xlfn.CONCAT(BB$84,$D138)),INDIRECT("'"&amp;_xlfn.CONCAT("alpha ",BB$2)&amp;"'!"&amp;_xlfn.CONCAT("B",$D138)):INDIRECT("'"&amp;_xlfn.CONCAT("alpha ",BB$2)&amp;"'!"&amp;_xlfn.CONCAT("AA",$D138)))</f>
        <v>3</v>
      </c>
      <c r="BC56" s="143" cm="1">
        <f t="array" aca="1" ref="BC56" ca="1">RANK(INDIRECT("'"&amp;_xlfn.CONCAT("alpha ",BC$2)&amp;"'!"&amp;_xlfn.CONCAT(BC$84,$D138)),INDIRECT("'"&amp;_xlfn.CONCAT("alpha ",BC$2)&amp;"'!"&amp;_xlfn.CONCAT("B",$D138)):INDIRECT("'"&amp;_xlfn.CONCAT("alpha ",BC$2)&amp;"'!"&amp;_xlfn.CONCAT("AA",$D138)))</f>
        <v>4</v>
      </c>
      <c r="BD56" s="136" cm="1">
        <f t="array" aca="1" ref="BD56" ca="1">RANK(INDIRECT("'"&amp;_xlfn.CONCAT("alpha ",BD$2)&amp;"'!"&amp;_xlfn.CONCAT(BD$84,$D138)),INDIRECT("'"&amp;_xlfn.CONCAT("alpha ",BD$2)&amp;"'!"&amp;_xlfn.CONCAT("B",$D138)):INDIRECT("'"&amp;_xlfn.CONCAT("alpha ",BD$2)&amp;"'!"&amp;_xlfn.CONCAT("AA",$D138)))</f>
        <v>15</v>
      </c>
      <c r="BE56" s="125" cm="1">
        <f t="array" aca="1" ref="BE56" ca="1">RANK(INDIRECT("'"&amp;_xlfn.CONCAT("alpha ",BE$2)&amp;"'!"&amp;_xlfn.CONCAT(BE$84,$D138)),INDIRECT("'"&amp;_xlfn.CONCAT("alpha ",BE$2)&amp;"'!"&amp;_xlfn.CONCAT("B",$D138)):INDIRECT("'"&amp;_xlfn.CONCAT("alpha ",BE$2)&amp;"'!"&amp;_xlfn.CONCAT("AA",$D138)))</f>
        <v>17</v>
      </c>
      <c r="BF56" s="125" cm="1">
        <f t="array" aca="1" ref="BF56" ca="1">RANK(INDIRECT("'"&amp;_xlfn.CONCAT("alpha ",BF$2)&amp;"'!"&amp;_xlfn.CONCAT(BF$84,$D138)),INDIRECT("'"&amp;_xlfn.CONCAT("alpha ",BF$2)&amp;"'!"&amp;_xlfn.CONCAT("B",$D138)):INDIRECT("'"&amp;_xlfn.CONCAT("alpha ",BF$2)&amp;"'!"&amp;_xlfn.CONCAT("AA",$D138)))</f>
        <v>15</v>
      </c>
      <c r="BG56" s="143" cm="1">
        <f t="array" aca="1" ref="BG56" ca="1">RANK(INDIRECT("'"&amp;_xlfn.CONCAT("alpha ",BG$2)&amp;"'!"&amp;_xlfn.CONCAT(BG$84,$D138)),INDIRECT("'"&amp;_xlfn.CONCAT("alpha ",BG$2)&amp;"'!"&amp;_xlfn.CONCAT("B",$D138)):INDIRECT("'"&amp;_xlfn.CONCAT("alpha ",BG$2)&amp;"'!"&amp;_xlfn.CONCAT("AA",$D138)))</f>
        <v>17</v>
      </c>
      <c r="BH56" s="136" cm="1">
        <f t="array" aca="1" ref="BH56" ca="1">RANK(INDIRECT("'"&amp;_xlfn.CONCAT("alpha ",BH$2)&amp;"'!"&amp;_xlfn.CONCAT(BH$84,$D138)),INDIRECT("'"&amp;_xlfn.CONCAT("alpha ",BH$2)&amp;"'!"&amp;_xlfn.CONCAT("B",$D138)):INDIRECT("'"&amp;_xlfn.CONCAT("alpha ",BH$2)&amp;"'!"&amp;_xlfn.CONCAT("AA",$D138)))</f>
        <v>6</v>
      </c>
      <c r="BI56" s="125" cm="1">
        <f t="array" aca="1" ref="BI56" ca="1">RANK(INDIRECT("'"&amp;_xlfn.CONCAT("alpha ",BI$2)&amp;"'!"&amp;_xlfn.CONCAT(BI$84,$D138)),INDIRECT("'"&amp;_xlfn.CONCAT("alpha ",BI$2)&amp;"'!"&amp;_xlfn.CONCAT("B",$D138)):INDIRECT("'"&amp;_xlfn.CONCAT("alpha ",BI$2)&amp;"'!"&amp;_xlfn.CONCAT("AA",$D138)))</f>
        <v>12</v>
      </c>
      <c r="BJ56" s="125" cm="1">
        <f t="array" aca="1" ref="BJ56" ca="1">RANK(INDIRECT("'"&amp;_xlfn.CONCAT("alpha ",BJ$2)&amp;"'!"&amp;_xlfn.CONCAT(BJ$84,$D138)),INDIRECT("'"&amp;_xlfn.CONCAT("alpha ",BJ$2)&amp;"'!"&amp;_xlfn.CONCAT("B",$D138)):INDIRECT("'"&amp;_xlfn.CONCAT("alpha ",BJ$2)&amp;"'!"&amp;_xlfn.CONCAT("AA",$D138)))</f>
        <v>6</v>
      </c>
      <c r="BK56" s="143" cm="1">
        <f t="array" aca="1" ref="BK56" ca="1">RANK(INDIRECT("'"&amp;_xlfn.CONCAT("alpha ",BK$2)&amp;"'!"&amp;_xlfn.CONCAT(BK$84,$D138)),INDIRECT("'"&amp;_xlfn.CONCAT("alpha ",BK$2)&amp;"'!"&amp;_xlfn.CONCAT("B",$D138)):INDIRECT("'"&amp;_xlfn.CONCAT("alpha ",BK$2)&amp;"'!"&amp;_xlfn.CONCAT("AA",$D138)))</f>
        <v>12</v>
      </c>
      <c r="BL56" s="136" cm="1">
        <f t="array" aca="1" ref="BL56" ca="1">RANK(INDIRECT("'"&amp;_xlfn.CONCAT("alpha ",BL$2)&amp;"'!"&amp;_xlfn.CONCAT(BL$84,$D138)),INDIRECT("'"&amp;_xlfn.CONCAT("alpha ",BL$2)&amp;"'!"&amp;_xlfn.CONCAT("B",$D138)):INDIRECT("'"&amp;_xlfn.CONCAT("alpha ",BL$2)&amp;"'!"&amp;_xlfn.CONCAT("AA",$D138)))</f>
        <v>2</v>
      </c>
      <c r="BM56" s="125" cm="1">
        <f t="array" aca="1" ref="BM56" ca="1">RANK(INDIRECT("'"&amp;_xlfn.CONCAT("alpha ",BM$2)&amp;"'!"&amp;_xlfn.CONCAT(BM$84,$D138)),INDIRECT("'"&amp;_xlfn.CONCAT("alpha ",BM$2)&amp;"'!"&amp;_xlfn.CONCAT("B",$D138)):INDIRECT("'"&amp;_xlfn.CONCAT("alpha ",BM$2)&amp;"'!"&amp;_xlfn.CONCAT("AA",$D138)))</f>
        <v>1</v>
      </c>
      <c r="BN56" s="125" cm="1">
        <f t="array" aca="1" ref="BN56" ca="1">RANK(INDIRECT("'"&amp;_xlfn.CONCAT("alpha ",BN$2)&amp;"'!"&amp;_xlfn.CONCAT(BN$84,$D138)),INDIRECT("'"&amp;_xlfn.CONCAT("alpha ",BN$2)&amp;"'!"&amp;_xlfn.CONCAT("B",$D138)):INDIRECT("'"&amp;_xlfn.CONCAT("alpha ",BN$2)&amp;"'!"&amp;_xlfn.CONCAT("AA",$D138)))</f>
        <v>2</v>
      </c>
      <c r="BO56" s="143" cm="1">
        <f t="array" aca="1" ref="BO56" ca="1">RANK(INDIRECT("'"&amp;_xlfn.CONCAT("alpha ",BO$2)&amp;"'!"&amp;_xlfn.CONCAT(BO$84,$D138)),INDIRECT("'"&amp;_xlfn.CONCAT("alpha ",BO$2)&amp;"'!"&amp;_xlfn.CONCAT("B",$D138)):INDIRECT("'"&amp;_xlfn.CONCAT("alpha ",BO$2)&amp;"'!"&amp;_xlfn.CONCAT("AA",$D138)))</f>
        <v>1</v>
      </c>
      <c r="BP56" s="136" cm="1">
        <f t="array" aca="1" ref="BP56" ca="1">RANK(INDIRECT("'"&amp;_xlfn.CONCAT("alpha ",BP$2)&amp;"'!"&amp;_xlfn.CONCAT(BP$84,$D138)),INDIRECT("'"&amp;_xlfn.CONCAT("alpha ",BP$2)&amp;"'!"&amp;_xlfn.CONCAT("B",$D138)):INDIRECT("'"&amp;_xlfn.CONCAT("alpha ",BP$2)&amp;"'!"&amp;_xlfn.CONCAT("AA",$D138)))</f>
        <v>20</v>
      </c>
      <c r="BQ56" s="125" cm="1">
        <f t="array" aca="1" ref="BQ56" ca="1">RANK(INDIRECT("'"&amp;_xlfn.CONCAT("alpha ",BQ$2)&amp;"'!"&amp;_xlfn.CONCAT(BQ$84,$D138)),INDIRECT("'"&amp;_xlfn.CONCAT("alpha ",BQ$2)&amp;"'!"&amp;_xlfn.CONCAT("B",$D138)):INDIRECT("'"&amp;_xlfn.CONCAT("alpha ",BQ$2)&amp;"'!"&amp;_xlfn.CONCAT("AA",$D138)))</f>
        <v>16</v>
      </c>
      <c r="BR56" s="125" cm="1">
        <f t="array" aca="1" ref="BR56" ca="1">RANK(INDIRECT("'"&amp;_xlfn.CONCAT("alpha ",BR$2)&amp;"'!"&amp;_xlfn.CONCAT(BR$84,$D138)),INDIRECT("'"&amp;_xlfn.CONCAT("alpha ",BR$2)&amp;"'!"&amp;_xlfn.CONCAT("B",$D138)):INDIRECT("'"&amp;_xlfn.CONCAT("alpha ",BR$2)&amp;"'!"&amp;_xlfn.CONCAT("AA",$D138)))</f>
        <v>20</v>
      </c>
      <c r="BS56" s="143" cm="1">
        <f t="array" aca="1" ref="BS56" ca="1">RANK(INDIRECT("'"&amp;_xlfn.CONCAT("alpha ",BS$2)&amp;"'!"&amp;_xlfn.CONCAT(BS$84,$D138)),INDIRECT("'"&amp;_xlfn.CONCAT("alpha ",BS$2)&amp;"'!"&amp;_xlfn.CONCAT("B",$D138)):INDIRECT("'"&amp;_xlfn.CONCAT("alpha ",BS$2)&amp;"'!"&amp;_xlfn.CONCAT("AA",$D138)))</f>
        <v>16</v>
      </c>
      <c r="BT56" s="136" cm="1">
        <f t="array" aca="1" ref="BT56" ca="1">RANK(INDIRECT("'"&amp;_xlfn.CONCAT("alpha ",BT$2)&amp;"'!"&amp;_xlfn.CONCAT(BT$84,$D138)),INDIRECT("'"&amp;_xlfn.CONCAT("alpha ",BT$2)&amp;"'!"&amp;_xlfn.CONCAT("B",$D138)):INDIRECT("'"&amp;_xlfn.CONCAT("alpha ",BT$2)&amp;"'!"&amp;_xlfn.CONCAT("AA",$D138)))</f>
        <v>1</v>
      </c>
      <c r="BU56" s="125" cm="1">
        <f t="array" aca="1" ref="BU56" ca="1">RANK(INDIRECT("'"&amp;_xlfn.CONCAT("alpha ",BU$2)&amp;"'!"&amp;_xlfn.CONCAT(BU$84,$D138)),INDIRECT("'"&amp;_xlfn.CONCAT("alpha ",BU$2)&amp;"'!"&amp;_xlfn.CONCAT("B",$D138)):INDIRECT("'"&amp;_xlfn.CONCAT("alpha ",BU$2)&amp;"'!"&amp;_xlfn.CONCAT("AA",$D138)))</f>
        <v>2</v>
      </c>
      <c r="BV56" s="125" cm="1">
        <f t="array" aca="1" ref="BV56" ca="1">RANK(INDIRECT("'"&amp;_xlfn.CONCAT("alpha ",BV$2)&amp;"'!"&amp;_xlfn.CONCAT(BV$84,$D138)),INDIRECT("'"&amp;_xlfn.CONCAT("alpha ",BV$2)&amp;"'!"&amp;_xlfn.CONCAT("B",$D138)):INDIRECT("'"&amp;_xlfn.CONCAT("alpha ",BV$2)&amp;"'!"&amp;_xlfn.CONCAT("AA",$D138)))</f>
        <v>1</v>
      </c>
      <c r="BW56" s="143" cm="1">
        <f t="array" aca="1" ref="BW56" ca="1">RANK(INDIRECT("'"&amp;_xlfn.CONCAT("alpha ",BW$2)&amp;"'!"&amp;_xlfn.CONCAT(BW$84,$D138)),INDIRECT("'"&amp;_xlfn.CONCAT("alpha ",BW$2)&amp;"'!"&amp;_xlfn.CONCAT("B",$D138)):INDIRECT("'"&amp;_xlfn.CONCAT("alpha ",BW$2)&amp;"'!"&amp;_xlfn.CONCAT("AA",$D138)))</f>
        <v>2</v>
      </c>
      <c r="BX56" s="136" cm="1">
        <f t="array" aca="1" ref="BX56" ca="1">RANK(INDIRECT("'"&amp;_xlfn.CONCAT("alpha ",BX$2)&amp;"'!"&amp;_xlfn.CONCAT(BX$84,$D138)),INDIRECT("'"&amp;_xlfn.CONCAT("alpha ",BX$2)&amp;"'!"&amp;_xlfn.CONCAT("B",$D138)):INDIRECT("'"&amp;_xlfn.CONCAT("alpha ",BX$2)&amp;"'!"&amp;_xlfn.CONCAT("AA",$D138)))</f>
        <v>7</v>
      </c>
      <c r="BY56" s="125" cm="1">
        <f t="array" aca="1" ref="BY56" ca="1">RANK(INDIRECT("'"&amp;_xlfn.CONCAT("alpha ",BY$2)&amp;"'!"&amp;_xlfn.CONCAT(BY$84,$D138)),INDIRECT("'"&amp;_xlfn.CONCAT("alpha ",BY$2)&amp;"'!"&amp;_xlfn.CONCAT("B",$D138)):INDIRECT("'"&amp;_xlfn.CONCAT("alpha ",BY$2)&amp;"'!"&amp;_xlfn.CONCAT("AA",$D138)))</f>
        <v>7</v>
      </c>
      <c r="BZ56" s="125" cm="1">
        <f t="array" aca="1" ref="BZ56" ca="1">RANK(INDIRECT("'"&amp;_xlfn.CONCAT("alpha ",BZ$2)&amp;"'!"&amp;_xlfn.CONCAT(BZ$84,$D138)),INDIRECT("'"&amp;_xlfn.CONCAT("alpha ",BZ$2)&amp;"'!"&amp;_xlfn.CONCAT("B",$D138)):INDIRECT("'"&amp;_xlfn.CONCAT("alpha ",BZ$2)&amp;"'!"&amp;_xlfn.CONCAT("AA",$D138)))</f>
        <v>7</v>
      </c>
      <c r="CA56" s="143" cm="1">
        <f t="array" aca="1" ref="CA56" ca="1">RANK(INDIRECT("'"&amp;_xlfn.CONCAT("alpha ",CA$2)&amp;"'!"&amp;_xlfn.CONCAT(CA$84,$D138)),INDIRECT("'"&amp;_xlfn.CONCAT("alpha ",CA$2)&amp;"'!"&amp;_xlfn.CONCAT("B",$D138)):INDIRECT("'"&amp;_xlfn.CONCAT("alpha ",CA$2)&amp;"'!"&amp;_xlfn.CONCAT("AA",$D138)))</f>
        <v>7</v>
      </c>
      <c r="CB56" s="136" cm="1">
        <f t="array" aca="1" ref="CB56" ca="1">RANK(INDIRECT("'"&amp;_xlfn.CONCAT("alpha ",CB$2)&amp;"'!"&amp;_xlfn.CONCAT(CB$84,$D138)),INDIRECT("'"&amp;_xlfn.CONCAT("alpha ",CB$2)&amp;"'!"&amp;_xlfn.CONCAT("B",$D138)):INDIRECT("'"&amp;_xlfn.CONCAT("alpha ",CB$2)&amp;"'!"&amp;_xlfn.CONCAT("AA",$D138)))</f>
        <v>16</v>
      </c>
      <c r="CC56" s="125" cm="1">
        <f t="array" aca="1" ref="CC56" ca="1">RANK(INDIRECT("'"&amp;_xlfn.CONCAT("alpha ",CC$2)&amp;"'!"&amp;_xlfn.CONCAT(CC$84,$D138)),INDIRECT("'"&amp;_xlfn.CONCAT("alpha ",CC$2)&amp;"'!"&amp;_xlfn.CONCAT("B",$D138)):INDIRECT("'"&amp;_xlfn.CONCAT("alpha ",CC$2)&amp;"'!"&amp;_xlfn.CONCAT("AA",$D138)))</f>
        <v>13</v>
      </c>
      <c r="CD56" s="125" cm="1">
        <f t="array" aca="1" ref="CD56" ca="1">RANK(INDIRECT("'"&amp;_xlfn.CONCAT("alpha ",CD$2)&amp;"'!"&amp;_xlfn.CONCAT(CD$84,$D138)),INDIRECT("'"&amp;_xlfn.CONCAT("alpha ",CD$2)&amp;"'!"&amp;_xlfn.CONCAT("B",$D138)):INDIRECT("'"&amp;_xlfn.CONCAT("alpha ",CD$2)&amp;"'!"&amp;_xlfn.CONCAT("AA",$D138)))</f>
        <v>16</v>
      </c>
      <c r="CE56" s="143" cm="1">
        <f t="array" aca="1" ref="CE56" ca="1">RANK(INDIRECT("'"&amp;_xlfn.CONCAT("alpha ",CE$2)&amp;"'!"&amp;_xlfn.CONCAT(CE$84,$D138)),INDIRECT("'"&amp;_xlfn.CONCAT("alpha ",CE$2)&amp;"'!"&amp;_xlfn.CONCAT("B",$D138)):INDIRECT("'"&amp;_xlfn.CONCAT("alpha ",CE$2)&amp;"'!"&amp;_xlfn.CONCAT("AA",$D138)))</f>
        <v>13</v>
      </c>
      <c r="CF56" s="136" cm="1">
        <f t="array" aca="1" ref="CF56" ca="1">RANK(INDIRECT("'"&amp;_xlfn.CONCAT("alpha ",CF$2)&amp;"'!"&amp;_xlfn.CONCAT(CF$84,$D138)),INDIRECT("'"&amp;_xlfn.CONCAT("alpha ",CF$2)&amp;"'!"&amp;_xlfn.CONCAT("B",$D138)):INDIRECT("'"&amp;_xlfn.CONCAT("alpha ",CF$2)&amp;"'!"&amp;_xlfn.CONCAT("AA",$D138)))</f>
        <v>9</v>
      </c>
      <c r="CG56" s="125" cm="1">
        <f t="array" aca="1" ref="CG56" ca="1">RANK(INDIRECT("'"&amp;_xlfn.CONCAT("alpha ",CG$2)&amp;"'!"&amp;_xlfn.CONCAT(CG$84,$D138)),INDIRECT("'"&amp;_xlfn.CONCAT("alpha ",CG$2)&amp;"'!"&amp;_xlfn.CONCAT("B",$D138)):INDIRECT("'"&amp;_xlfn.CONCAT("alpha ",CG$2)&amp;"'!"&amp;_xlfn.CONCAT("AA",$D138)))</f>
        <v>9</v>
      </c>
      <c r="CH56" s="125" cm="1">
        <f t="array" aca="1" ref="CH56" ca="1">RANK(INDIRECT("'"&amp;_xlfn.CONCAT("alpha ",CH$2)&amp;"'!"&amp;_xlfn.CONCAT(CH$84,$D138)),INDIRECT("'"&amp;_xlfn.CONCAT("alpha ",CH$2)&amp;"'!"&amp;_xlfn.CONCAT("B",$D138)):INDIRECT("'"&amp;_xlfn.CONCAT("alpha ",CH$2)&amp;"'!"&amp;_xlfn.CONCAT("AA",$D138)))</f>
        <v>9</v>
      </c>
      <c r="CI56" s="143" cm="1">
        <f t="array" aca="1" ref="CI56" ca="1">RANK(INDIRECT("'"&amp;_xlfn.CONCAT("alpha ",CI$2)&amp;"'!"&amp;_xlfn.CONCAT(CI$84,$D138)),INDIRECT("'"&amp;_xlfn.CONCAT("alpha ",CI$2)&amp;"'!"&amp;_xlfn.CONCAT("B",$D138)):INDIRECT("'"&amp;_xlfn.CONCAT("alpha ",CI$2)&amp;"'!"&amp;_xlfn.CONCAT("AA",$D138)))</f>
        <v>9</v>
      </c>
      <c r="CJ56" s="136" cm="1">
        <f t="array" aca="1" ref="CJ56" ca="1">RANK(INDIRECT("'"&amp;_xlfn.CONCAT("alpha ",CJ$2)&amp;"'!"&amp;_xlfn.CONCAT(CJ$84,$D138)),INDIRECT("'"&amp;_xlfn.CONCAT("alpha ",CJ$2)&amp;"'!"&amp;_xlfn.CONCAT("B",$D138)):INDIRECT("'"&amp;_xlfn.CONCAT("alpha ",CJ$2)&amp;"'!"&amp;_xlfn.CONCAT("AA",$D138)))</f>
        <v>8</v>
      </c>
      <c r="CK56" s="125" cm="1">
        <f t="array" aca="1" ref="CK56" ca="1">RANK(INDIRECT("'"&amp;_xlfn.CONCAT("alpha ",CK$2)&amp;"'!"&amp;_xlfn.CONCAT(CK$84,$D138)),INDIRECT("'"&amp;_xlfn.CONCAT("alpha ",CK$2)&amp;"'!"&amp;_xlfn.CONCAT("B",$D138)):INDIRECT("'"&amp;_xlfn.CONCAT("alpha ",CK$2)&amp;"'!"&amp;_xlfn.CONCAT("AA",$D138)))</f>
        <v>5</v>
      </c>
      <c r="CL56" s="125" cm="1">
        <f t="array" aca="1" ref="CL56" ca="1">RANK(INDIRECT("'"&amp;_xlfn.CONCAT("alpha ",CL$2)&amp;"'!"&amp;_xlfn.CONCAT(CL$84,$D138)),INDIRECT("'"&amp;_xlfn.CONCAT("alpha ",CL$2)&amp;"'!"&amp;_xlfn.CONCAT("B",$D138)):INDIRECT("'"&amp;_xlfn.CONCAT("alpha ",CL$2)&amp;"'!"&amp;_xlfn.CONCAT("AA",$D138)))</f>
        <v>8</v>
      </c>
      <c r="CM56" s="143" cm="1">
        <f t="array" aca="1" ref="CM56" ca="1">RANK(INDIRECT("'"&amp;_xlfn.CONCAT("alpha ",CM$2)&amp;"'!"&amp;_xlfn.CONCAT(CM$84,$D138)),INDIRECT("'"&amp;_xlfn.CONCAT("alpha ",CM$2)&amp;"'!"&amp;_xlfn.CONCAT("B",$D138)):INDIRECT("'"&amp;_xlfn.CONCAT("alpha ",CM$2)&amp;"'!"&amp;_xlfn.CONCAT("AA",$D138)))</f>
        <v>5</v>
      </c>
      <c r="CN56" s="136" cm="1">
        <f t="array" aca="1" ref="CN56" ca="1">RANK(INDIRECT("'"&amp;_xlfn.CONCAT("alpha ",CN$2)&amp;"'!"&amp;_xlfn.CONCAT(CN$84,$D138)),INDIRECT("'"&amp;_xlfn.CONCAT("alpha ",CN$2)&amp;"'!"&amp;_xlfn.CONCAT("B",$D138)):INDIRECT("'"&amp;_xlfn.CONCAT("alpha ",CN$2)&amp;"'!"&amp;_xlfn.CONCAT("AA",$D138)))</f>
        <v>17</v>
      </c>
      <c r="CO56" s="125" cm="1">
        <f t="array" aca="1" ref="CO56" ca="1">RANK(INDIRECT("'"&amp;_xlfn.CONCAT("alpha ",CO$2)&amp;"'!"&amp;_xlfn.CONCAT(CO$84,$D138)),INDIRECT("'"&amp;_xlfn.CONCAT("alpha ",CO$2)&amp;"'!"&amp;_xlfn.CONCAT("B",$D138)):INDIRECT("'"&amp;_xlfn.CONCAT("alpha ",CO$2)&amp;"'!"&amp;_xlfn.CONCAT("AA",$D138)))</f>
        <v>14</v>
      </c>
      <c r="CP56" s="125" cm="1">
        <f t="array" aca="1" ref="CP56" ca="1">RANK(INDIRECT("'"&amp;_xlfn.CONCAT("alpha ",CP$2)&amp;"'!"&amp;_xlfn.CONCAT(CP$84,$D138)),INDIRECT("'"&amp;_xlfn.CONCAT("alpha ",CP$2)&amp;"'!"&amp;_xlfn.CONCAT("B",$D138)):INDIRECT("'"&amp;_xlfn.CONCAT("alpha ",CP$2)&amp;"'!"&amp;_xlfn.CONCAT("AA",$D138)))</f>
        <v>17</v>
      </c>
      <c r="CQ56" s="134" cm="1">
        <f t="array" aca="1" ref="CQ56" ca="1">RANK(INDIRECT("'"&amp;_xlfn.CONCAT("alpha ",CQ$2)&amp;"'!"&amp;_xlfn.CONCAT(CQ$84,$D138)),INDIRECT("'"&amp;_xlfn.CONCAT("alpha ",CQ$2)&amp;"'!"&amp;_xlfn.CONCAT("B",$D138)):INDIRECT("'"&amp;_xlfn.CONCAT("alpha ",CQ$2)&amp;"'!"&amp;_xlfn.CONCAT("AA",$D138)))</f>
        <v>14</v>
      </c>
      <c r="CR56" s="142" cm="1">
        <f t="array" aca="1" ref="CR56" ca="1">RANK(INDIRECT("'"&amp;_xlfn.CONCAT("alpha ",CR$2)&amp;"'!"&amp;_xlfn.CONCAT(CR$84,$D138)),INDIRECT("'"&amp;_xlfn.CONCAT("alpha ",CR$2)&amp;"'!"&amp;_xlfn.CONCAT("B",$D138)):INDIRECT("'"&amp;_xlfn.CONCAT("alpha ",CR$2)&amp;"'!"&amp;_xlfn.CONCAT("AA",$D138)))</f>
        <v>9</v>
      </c>
      <c r="CS56" s="125" cm="1">
        <f t="array" aca="1" ref="CS56" ca="1">RANK(INDIRECT("'"&amp;_xlfn.CONCAT("alpha ",CS$2)&amp;"'!"&amp;_xlfn.CONCAT(CS$84,$D138)),INDIRECT("'"&amp;_xlfn.CONCAT("alpha ",CS$2)&amp;"'!"&amp;_xlfn.CONCAT("B",$D138)):INDIRECT("'"&amp;_xlfn.CONCAT("alpha ",CS$2)&amp;"'!"&amp;_xlfn.CONCAT("AA",$D138)))</f>
        <v>9</v>
      </c>
      <c r="CT56" s="125" cm="1">
        <f t="array" aca="1" ref="CT56" ca="1">RANK(INDIRECT("'"&amp;_xlfn.CONCAT("alpha ",CT$2)&amp;"'!"&amp;_xlfn.CONCAT(CT$84,$D138)),INDIRECT("'"&amp;_xlfn.CONCAT("alpha ",CT$2)&amp;"'!"&amp;_xlfn.CONCAT("B",$D138)):INDIRECT("'"&amp;_xlfn.CONCAT("alpha ",CT$2)&amp;"'!"&amp;_xlfn.CONCAT("AA",$D138)))</f>
        <v>9</v>
      </c>
      <c r="CU56" s="143" cm="1">
        <f t="array" aca="1" ref="CU56" ca="1">RANK(INDIRECT("'"&amp;_xlfn.CONCAT("alpha ",CU$2)&amp;"'!"&amp;_xlfn.CONCAT(CU$84,$D138)),INDIRECT("'"&amp;_xlfn.CONCAT("alpha ",CU$2)&amp;"'!"&amp;_xlfn.CONCAT("B",$D138)):INDIRECT("'"&amp;_xlfn.CONCAT("alpha ",CU$2)&amp;"'!"&amp;_xlfn.CONCAT("AA",$D138)))</f>
        <v>9</v>
      </c>
      <c r="CV56" s="136" cm="1">
        <f t="array" aca="1" ref="CV56" ca="1">RANK(INDIRECT("'"&amp;_xlfn.CONCAT("alpha ",CV$2)&amp;"'!"&amp;_xlfn.CONCAT(CV$84,$D138)),INDIRECT("'"&amp;_xlfn.CONCAT("alpha ",CV$2)&amp;"'!"&amp;_xlfn.CONCAT("B",$D138)):INDIRECT("'"&amp;_xlfn.CONCAT("alpha ",CV$2)&amp;"'!"&amp;_xlfn.CONCAT("AA",$D138)))</f>
        <v>22</v>
      </c>
      <c r="CW56" s="125" cm="1">
        <f t="array" aca="1" ref="CW56" ca="1">RANK(INDIRECT("'"&amp;_xlfn.CONCAT("alpha ",CW$2)&amp;"'!"&amp;_xlfn.CONCAT(CW$84,$D138)),INDIRECT("'"&amp;_xlfn.CONCAT("alpha ",CW$2)&amp;"'!"&amp;_xlfn.CONCAT("B",$D138)):INDIRECT("'"&amp;_xlfn.CONCAT("alpha ",CW$2)&amp;"'!"&amp;_xlfn.CONCAT("AA",$D138)))</f>
        <v>19</v>
      </c>
      <c r="CX56" s="125" cm="1">
        <f t="array" aca="1" ref="CX56" ca="1">RANK(INDIRECT("'"&amp;_xlfn.CONCAT("alpha ",CX$2)&amp;"'!"&amp;_xlfn.CONCAT(CX$84,$D138)),INDIRECT("'"&amp;_xlfn.CONCAT("alpha ",CX$2)&amp;"'!"&amp;_xlfn.CONCAT("B",$D138)):INDIRECT("'"&amp;_xlfn.CONCAT("alpha ",CX$2)&amp;"'!"&amp;_xlfn.CONCAT("AA",$D138)))</f>
        <v>22</v>
      </c>
      <c r="CY56" s="143" cm="1">
        <f t="array" aca="1" ref="CY56" ca="1">RANK(INDIRECT("'"&amp;_xlfn.CONCAT("alpha ",CY$2)&amp;"'!"&amp;_xlfn.CONCAT(CY$84,$D138)),INDIRECT("'"&amp;_xlfn.CONCAT("alpha ",CY$2)&amp;"'!"&amp;_xlfn.CONCAT("B",$D138)):INDIRECT("'"&amp;_xlfn.CONCAT("alpha ",CY$2)&amp;"'!"&amp;_xlfn.CONCAT("AA",$D138)))</f>
        <v>19</v>
      </c>
      <c r="CZ56" s="136" cm="1">
        <f t="array" aca="1" ref="CZ56" ca="1">RANK(INDIRECT("'"&amp;_xlfn.CONCAT("alpha ",CZ$2)&amp;"'!"&amp;_xlfn.CONCAT(CZ$84,$D138)),INDIRECT("'"&amp;_xlfn.CONCAT("alpha ",CZ$2)&amp;"'!"&amp;_xlfn.CONCAT("B",$D138)):INDIRECT("'"&amp;_xlfn.CONCAT("alpha ",CZ$2)&amp;"'!"&amp;_xlfn.CONCAT("AA",$D138)))</f>
        <v>22</v>
      </c>
      <c r="DA56" s="148" cm="1">
        <f t="array" aca="1" ref="DA56" ca="1">RANK(INDIRECT("'"&amp;_xlfn.CONCAT("alpha ",DA$2)&amp;"'!"&amp;_xlfn.CONCAT(DA$84,$D138)),INDIRECT("'"&amp;_xlfn.CONCAT("alpha ",DA$2)&amp;"'!"&amp;_xlfn.CONCAT("B",$D138)):INDIRECT("'"&amp;_xlfn.CONCAT("alpha ",DA$2)&amp;"'!"&amp;_xlfn.CONCAT("AA",$D138)))</f>
        <v>19</v>
      </c>
      <c r="DB56" s="148" cm="1">
        <f t="array" aca="1" ref="DB56" ca="1">RANK(INDIRECT("'"&amp;_xlfn.CONCAT("alpha ",DB$2)&amp;"'!"&amp;_xlfn.CONCAT(DB$84,$D138)),INDIRECT("'"&amp;_xlfn.CONCAT("alpha ",DB$2)&amp;"'!"&amp;_xlfn.CONCAT("B",$D138)):INDIRECT("'"&amp;_xlfn.CONCAT("alpha ",DB$2)&amp;"'!"&amp;_xlfn.CONCAT("AA",$D138)))</f>
        <v>22</v>
      </c>
      <c r="DC56" s="149" cm="1">
        <f t="array" aca="1" ref="DC56" ca="1">RANK(INDIRECT("'"&amp;_xlfn.CONCAT("alpha ",DC$2)&amp;"'!"&amp;_xlfn.CONCAT(DC$84,$D138)),INDIRECT("'"&amp;_xlfn.CONCAT("alpha ",DC$2)&amp;"'!"&amp;_xlfn.CONCAT("B",$D138)):INDIRECT("'"&amp;_xlfn.CONCAT("alpha ",DC$2)&amp;"'!"&amp;_xlfn.CONCAT("AA",$D138)))</f>
        <v>19</v>
      </c>
    </row>
    <row r="57" spans="1:107" ht="90" customHeight="1" x14ac:dyDescent="0.25">
      <c r="A57" s="22" t="str">
        <f>formatting!C56</f>
        <v>Needle</v>
      </c>
      <c r="B57" s="23" t="str">
        <f>formatting!D56</f>
        <v>T33</v>
      </c>
      <c r="C57" s="134"/>
      <c r="D57" s="142" cm="1">
        <f t="array" aca="1" ref="D57" ca="1">RANK(INDIRECT("'"&amp;_xlfn.CONCAT("alpha ",D$2)&amp;"'!"&amp;_xlfn.CONCAT(D$84,$D139)),INDIRECT("'"&amp;_xlfn.CONCAT("alpha ",D$2)&amp;"'!"&amp;_xlfn.CONCAT("B",$D139)):INDIRECT("'"&amp;_xlfn.CONCAT("alpha ",D$2)&amp;"'!"&amp;_xlfn.CONCAT("AA",$D139)))</f>
        <v>21</v>
      </c>
      <c r="E57" s="136" cm="1">
        <f t="array" aca="1" ref="E57" ca="1">RANK(INDIRECT("'"&amp;_xlfn.CONCAT("alpha ",E$2)&amp;"'!"&amp;_xlfn.CONCAT(E$84,$D139)),INDIRECT("'"&amp;_xlfn.CONCAT("alpha ",E$2)&amp;"'!"&amp;_xlfn.CONCAT("B",$D139)):INDIRECT("'"&amp;_xlfn.CONCAT("alpha ",E$2)&amp;"'!"&amp;_xlfn.CONCAT("AA",$D139)))</f>
        <v>18</v>
      </c>
      <c r="F57" s="136" cm="1">
        <f t="array" aca="1" ref="F57" ca="1">RANK(INDIRECT("'"&amp;_xlfn.CONCAT("alpha ",F$2)&amp;"'!"&amp;_xlfn.CONCAT(F$84,$D139)),INDIRECT("'"&amp;_xlfn.CONCAT("alpha ",F$2)&amp;"'!"&amp;_xlfn.CONCAT("B",$D139)):INDIRECT("'"&amp;_xlfn.CONCAT("alpha ",F$2)&amp;"'!"&amp;_xlfn.CONCAT("AA",$D139)))</f>
        <v>21</v>
      </c>
      <c r="G57" s="154" cm="1">
        <f t="array" aca="1" ref="G57" ca="1">RANK(INDIRECT("'"&amp;_xlfn.CONCAT("alpha ",G$2)&amp;"'!"&amp;_xlfn.CONCAT(G$84,$D139)),INDIRECT("'"&amp;_xlfn.CONCAT("alpha ",G$2)&amp;"'!"&amp;_xlfn.CONCAT("B",$D139)):INDIRECT("'"&amp;_xlfn.CONCAT("alpha ",G$2)&amp;"'!"&amp;_xlfn.CONCAT("AA",$D139)))</f>
        <v>18</v>
      </c>
      <c r="H57" s="142" cm="1">
        <f t="array" aca="1" ref="H57" ca="1">RANK(INDIRECT("'"&amp;_xlfn.CONCAT("alpha ",H$2)&amp;"'!"&amp;_xlfn.CONCAT(H$84,$D139)),INDIRECT("'"&amp;_xlfn.CONCAT("alpha ",H$2)&amp;"'!"&amp;_xlfn.CONCAT("B",$D139)):INDIRECT("'"&amp;_xlfn.CONCAT("alpha ",H$2)&amp;"'!"&amp;_xlfn.CONCAT("AA",$D139)))</f>
        <v>26</v>
      </c>
      <c r="I57" s="125" cm="1">
        <f t="array" aca="1" ref="I57" ca="1">RANK(INDIRECT("'"&amp;_xlfn.CONCAT("alpha ",I$2)&amp;"'!"&amp;_xlfn.CONCAT(I$84,$D139)),INDIRECT("'"&amp;_xlfn.CONCAT("alpha ",I$2)&amp;"'!"&amp;_xlfn.CONCAT("B",$D139)):INDIRECT("'"&amp;_xlfn.CONCAT("alpha ",I$2)&amp;"'!"&amp;_xlfn.CONCAT("AA",$D139)))</f>
        <v>26</v>
      </c>
      <c r="J57" s="125" cm="1">
        <f t="array" aca="1" ref="J57" ca="1">RANK(INDIRECT("'"&amp;_xlfn.CONCAT("alpha ",J$2)&amp;"'!"&amp;_xlfn.CONCAT(J$84,$D139)),INDIRECT("'"&amp;_xlfn.CONCAT("alpha ",J$2)&amp;"'!"&amp;_xlfn.CONCAT("B",$D139)):INDIRECT("'"&amp;_xlfn.CONCAT("alpha ",J$2)&amp;"'!"&amp;_xlfn.CONCAT("AA",$D139)))</f>
        <v>26</v>
      </c>
      <c r="K57" s="143" cm="1">
        <f t="array" aca="1" ref="K57" ca="1">RANK(INDIRECT("'"&amp;_xlfn.CONCAT("alpha ",K$2)&amp;"'!"&amp;_xlfn.CONCAT(K$84,$D139)),INDIRECT("'"&amp;_xlfn.CONCAT("alpha ",K$2)&amp;"'!"&amp;_xlfn.CONCAT("B",$D139)):INDIRECT("'"&amp;_xlfn.CONCAT("alpha ",K$2)&amp;"'!"&amp;_xlfn.CONCAT("AA",$D139)))</f>
        <v>26</v>
      </c>
      <c r="L57" s="136" cm="1">
        <f t="array" aca="1" ref="L57" ca="1">RANK(INDIRECT("'"&amp;_xlfn.CONCAT("alpha ",L$2)&amp;"'!"&amp;_xlfn.CONCAT(L$84,$D139)),INDIRECT("'"&amp;_xlfn.CONCAT("alpha ",L$2)&amp;"'!"&amp;_xlfn.CONCAT("B",$D139)):INDIRECT("'"&amp;_xlfn.CONCAT("alpha ",L$2)&amp;"'!"&amp;_xlfn.CONCAT("AA",$D139)))</f>
        <v>24</v>
      </c>
      <c r="M57" s="125" cm="1">
        <f t="array" aca="1" ref="M57" ca="1">RANK(INDIRECT("'"&amp;_xlfn.CONCAT("alpha ",M$2)&amp;"'!"&amp;_xlfn.CONCAT(M$84,$D139)),INDIRECT("'"&amp;_xlfn.CONCAT("alpha ",M$2)&amp;"'!"&amp;_xlfn.CONCAT("B",$D139)):INDIRECT("'"&amp;_xlfn.CONCAT("alpha ",M$2)&amp;"'!"&amp;_xlfn.CONCAT("AA",$D139)))</f>
        <v>25</v>
      </c>
      <c r="N57" s="125" cm="1">
        <f t="array" aca="1" ref="N57" ca="1">RANK(INDIRECT("'"&amp;_xlfn.CONCAT("alpha ",N$2)&amp;"'!"&amp;_xlfn.CONCAT(N$84,$D139)),INDIRECT("'"&amp;_xlfn.CONCAT("alpha ",N$2)&amp;"'!"&amp;_xlfn.CONCAT("B",$D139)):INDIRECT("'"&amp;_xlfn.CONCAT("alpha ",N$2)&amp;"'!"&amp;_xlfn.CONCAT("AA",$D139)))</f>
        <v>24</v>
      </c>
      <c r="O57" s="143" cm="1">
        <f t="array" aca="1" ref="O57" ca="1">RANK(INDIRECT("'"&amp;_xlfn.CONCAT("alpha ",O$2)&amp;"'!"&amp;_xlfn.CONCAT(O$84,$D139)),INDIRECT("'"&amp;_xlfn.CONCAT("alpha ",O$2)&amp;"'!"&amp;_xlfn.CONCAT("B",$D139)):INDIRECT("'"&amp;_xlfn.CONCAT("alpha ",O$2)&amp;"'!"&amp;_xlfn.CONCAT("AA",$D139)))</f>
        <v>25</v>
      </c>
      <c r="P57" s="136" cm="1">
        <f t="array" aca="1" ref="P57" ca="1">RANK(INDIRECT("'"&amp;_xlfn.CONCAT("alpha ",P$2)&amp;"'!"&amp;_xlfn.CONCAT(P$84,$D139)),INDIRECT("'"&amp;_xlfn.CONCAT("alpha ",P$2)&amp;"'!"&amp;_xlfn.CONCAT("B",$D139)):INDIRECT("'"&amp;_xlfn.CONCAT("alpha ",P$2)&amp;"'!"&amp;_xlfn.CONCAT("AA",$D139)))</f>
        <v>15</v>
      </c>
      <c r="Q57" s="125" cm="1">
        <f t="array" aca="1" ref="Q57" ca="1">RANK(INDIRECT("'"&amp;_xlfn.CONCAT("alpha ",Q$2)&amp;"'!"&amp;_xlfn.CONCAT(Q$84,$D139)),INDIRECT("'"&amp;_xlfn.CONCAT("alpha ",Q$2)&amp;"'!"&amp;_xlfn.CONCAT("B",$D139)):INDIRECT("'"&amp;_xlfn.CONCAT("alpha ",Q$2)&amp;"'!"&amp;_xlfn.CONCAT("AA",$D139)))</f>
        <v>17</v>
      </c>
      <c r="R57" s="125" cm="1">
        <f t="array" aca="1" ref="R57" ca="1">RANK(INDIRECT("'"&amp;_xlfn.CONCAT("alpha ",R$2)&amp;"'!"&amp;_xlfn.CONCAT(R$84,$D139)),INDIRECT("'"&amp;_xlfn.CONCAT("alpha ",R$2)&amp;"'!"&amp;_xlfn.CONCAT("B",$D139)):INDIRECT("'"&amp;_xlfn.CONCAT("alpha ",R$2)&amp;"'!"&amp;_xlfn.CONCAT("AA",$D139)))</f>
        <v>15</v>
      </c>
      <c r="S57" s="143" cm="1">
        <f t="array" aca="1" ref="S57" ca="1">RANK(INDIRECT("'"&amp;_xlfn.CONCAT("alpha ",S$2)&amp;"'!"&amp;_xlfn.CONCAT(S$84,$D139)),INDIRECT("'"&amp;_xlfn.CONCAT("alpha ",S$2)&amp;"'!"&amp;_xlfn.CONCAT("B",$D139)):INDIRECT("'"&amp;_xlfn.CONCAT("alpha ",S$2)&amp;"'!"&amp;_xlfn.CONCAT("AA",$D139)))</f>
        <v>17</v>
      </c>
      <c r="T57" s="136" cm="1">
        <f t="array" aca="1" ref="T57" ca="1">RANK(INDIRECT("'"&amp;_xlfn.CONCAT("alpha ",T$2)&amp;"'!"&amp;_xlfn.CONCAT(T$84,$D139)),INDIRECT("'"&amp;_xlfn.CONCAT("alpha ",T$2)&amp;"'!"&amp;_xlfn.CONCAT("B",$D139)):INDIRECT("'"&amp;_xlfn.CONCAT("alpha ",T$2)&amp;"'!"&amp;_xlfn.CONCAT("AA",$D139)))</f>
        <v>9</v>
      </c>
      <c r="U57" s="125" cm="1">
        <f t="array" aca="1" ref="U57" ca="1">RANK(INDIRECT("'"&amp;_xlfn.CONCAT("alpha ",U$2)&amp;"'!"&amp;_xlfn.CONCAT(U$84,$D139)),INDIRECT("'"&amp;_xlfn.CONCAT("alpha ",U$2)&amp;"'!"&amp;_xlfn.CONCAT("B",$D139)):INDIRECT("'"&amp;_xlfn.CONCAT("alpha ",U$2)&amp;"'!"&amp;_xlfn.CONCAT("AA",$D139)))</f>
        <v>20</v>
      </c>
      <c r="V57" s="125" cm="1">
        <f t="array" aca="1" ref="V57" ca="1">RANK(INDIRECT("'"&amp;_xlfn.CONCAT("alpha ",V$2)&amp;"'!"&amp;_xlfn.CONCAT(V$84,$D139)),INDIRECT("'"&amp;_xlfn.CONCAT("alpha ",V$2)&amp;"'!"&amp;_xlfn.CONCAT("B",$D139)):INDIRECT("'"&amp;_xlfn.CONCAT("alpha ",V$2)&amp;"'!"&amp;_xlfn.CONCAT("AA",$D139)))</f>
        <v>9</v>
      </c>
      <c r="W57" s="143" cm="1">
        <f t="array" aca="1" ref="W57" ca="1">RANK(INDIRECT("'"&amp;_xlfn.CONCAT("alpha ",W$2)&amp;"'!"&amp;_xlfn.CONCAT(W$84,$D139)),INDIRECT("'"&amp;_xlfn.CONCAT("alpha ",W$2)&amp;"'!"&amp;_xlfn.CONCAT("B",$D139)):INDIRECT("'"&amp;_xlfn.CONCAT("alpha ",W$2)&amp;"'!"&amp;_xlfn.CONCAT("AA",$D139)))</f>
        <v>20</v>
      </c>
      <c r="X57" s="136" cm="1">
        <f t="array" aca="1" ref="X57" ca="1">RANK(INDIRECT("'"&amp;_xlfn.CONCAT("alpha ",X$2)&amp;"'!"&amp;_xlfn.CONCAT(X$84,$D139)),INDIRECT("'"&amp;_xlfn.CONCAT("alpha ",X$2)&amp;"'!"&amp;_xlfn.CONCAT("B",$D139)):INDIRECT("'"&amp;_xlfn.CONCAT("alpha ",X$2)&amp;"'!"&amp;_xlfn.CONCAT("AA",$D139)))</f>
        <v>14</v>
      </c>
      <c r="Y57" s="125" cm="1">
        <f t="array" aca="1" ref="Y57" ca="1">RANK(INDIRECT("'"&amp;_xlfn.CONCAT("alpha ",Y$2)&amp;"'!"&amp;_xlfn.CONCAT(Y$84,$D139)),INDIRECT("'"&amp;_xlfn.CONCAT("alpha ",Y$2)&amp;"'!"&amp;_xlfn.CONCAT("B",$D139)):INDIRECT("'"&amp;_xlfn.CONCAT("alpha ",Y$2)&amp;"'!"&amp;_xlfn.CONCAT("AA",$D139)))</f>
        <v>22</v>
      </c>
      <c r="Z57" s="125" cm="1">
        <f t="array" aca="1" ref="Z57" ca="1">RANK(INDIRECT("'"&amp;_xlfn.CONCAT("alpha ",Z$2)&amp;"'!"&amp;_xlfn.CONCAT(Z$84,$D139)),INDIRECT("'"&amp;_xlfn.CONCAT("alpha ",Z$2)&amp;"'!"&amp;_xlfn.CONCAT("B",$D139)):INDIRECT("'"&amp;_xlfn.CONCAT("alpha ",Z$2)&amp;"'!"&amp;_xlfn.CONCAT("AA",$D139)))</f>
        <v>14</v>
      </c>
      <c r="AA57" s="143" cm="1">
        <f t="array" aca="1" ref="AA57" ca="1">RANK(INDIRECT("'"&amp;_xlfn.CONCAT("alpha ",AA$2)&amp;"'!"&amp;_xlfn.CONCAT(AA$84,$D139)),INDIRECT("'"&amp;_xlfn.CONCAT("alpha ",AA$2)&amp;"'!"&amp;_xlfn.CONCAT("B",$D139)):INDIRECT("'"&amp;_xlfn.CONCAT("alpha ",AA$2)&amp;"'!"&amp;_xlfn.CONCAT("AA",$D139)))</f>
        <v>22</v>
      </c>
      <c r="AB57" s="136" cm="1">
        <f t="array" aca="1" ref="AB57" ca="1">RANK(INDIRECT("'"&amp;_xlfn.CONCAT("alpha ",AB$2)&amp;"'!"&amp;_xlfn.CONCAT(AB$84,$D139)),INDIRECT("'"&amp;_xlfn.CONCAT("alpha ",AB$2)&amp;"'!"&amp;_xlfn.CONCAT("B",$D139)):INDIRECT("'"&amp;_xlfn.CONCAT("alpha ",AB$2)&amp;"'!"&amp;_xlfn.CONCAT("AA",$D139)))</f>
        <v>7</v>
      </c>
      <c r="AC57" s="125" cm="1">
        <f t="array" aca="1" ref="AC57" ca="1">RANK(INDIRECT("'"&amp;_xlfn.CONCAT("alpha ",AC$2)&amp;"'!"&amp;_xlfn.CONCAT(AC$84,$D139)),INDIRECT("'"&amp;_xlfn.CONCAT("alpha ",AC$2)&amp;"'!"&amp;_xlfn.CONCAT("B",$D139)):INDIRECT("'"&amp;_xlfn.CONCAT("alpha ",AC$2)&amp;"'!"&amp;_xlfn.CONCAT("AA",$D139)))</f>
        <v>13</v>
      </c>
      <c r="AD57" s="125" cm="1">
        <f t="array" aca="1" ref="AD57" ca="1">RANK(INDIRECT("'"&amp;_xlfn.CONCAT("alpha ",AD$2)&amp;"'!"&amp;_xlfn.CONCAT(AD$84,$D139)),INDIRECT("'"&amp;_xlfn.CONCAT("alpha ",AD$2)&amp;"'!"&amp;_xlfn.CONCAT("B",$D139)):INDIRECT("'"&amp;_xlfn.CONCAT("alpha ",AD$2)&amp;"'!"&amp;_xlfn.CONCAT("AA",$D139)))</f>
        <v>7</v>
      </c>
      <c r="AE57" s="143" cm="1">
        <f t="array" aca="1" ref="AE57" ca="1">RANK(INDIRECT("'"&amp;_xlfn.CONCAT("alpha ",AE$2)&amp;"'!"&amp;_xlfn.CONCAT(AE$84,$D139)),INDIRECT("'"&amp;_xlfn.CONCAT("alpha ",AE$2)&amp;"'!"&amp;_xlfn.CONCAT("B",$D139)):INDIRECT("'"&amp;_xlfn.CONCAT("alpha ",AE$2)&amp;"'!"&amp;_xlfn.CONCAT("AA",$D139)))</f>
        <v>13</v>
      </c>
      <c r="AF57" s="136" cm="1">
        <f t="array" aca="1" ref="AF57" ca="1">RANK(INDIRECT("'"&amp;_xlfn.CONCAT("alpha ",AF$2)&amp;"'!"&amp;_xlfn.CONCAT(AF$84,$D139)),INDIRECT("'"&amp;_xlfn.CONCAT("alpha ",AF$2)&amp;"'!"&amp;_xlfn.CONCAT("B",$D139)):INDIRECT("'"&amp;_xlfn.CONCAT("alpha ",AF$2)&amp;"'!"&amp;_xlfn.CONCAT("AA",$D139)))</f>
        <v>13</v>
      </c>
      <c r="AG57" s="125" cm="1">
        <f t="array" aca="1" ref="AG57" ca="1">RANK(INDIRECT("'"&amp;_xlfn.CONCAT("alpha ",AG$2)&amp;"'!"&amp;_xlfn.CONCAT(AG$84,$D139)),INDIRECT("'"&amp;_xlfn.CONCAT("alpha ",AG$2)&amp;"'!"&amp;_xlfn.CONCAT("B",$D139)):INDIRECT("'"&amp;_xlfn.CONCAT("alpha ",AG$2)&amp;"'!"&amp;_xlfn.CONCAT("AA",$D139)))</f>
        <v>21</v>
      </c>
      <c r="AH57" s="125" cm="1">
        <f t="array" aca="1" ref="AH57" ca="1">RANK(INDIRECT("'"&amp;_xlfn.CONCAT("alpha ",AH$2)&amp;"'!"&amp;_xlfn.CONCAT(AH$84,$D139)),INDIRECT("'"&amp;_xlfn.CONCAT("alpha ",AH$2)&amp;"'!"&amp;_xlfn.CONCAT("B",$D139)):INDIRECT("'"&amp;_xlfn.CONCAT("alpha ",AH$2)&amp;"'!"&amp;_xlfn.CONCAT("AA",$D139)))</f>
        <v>13</v>
      </c>
      <c r="AI57" s="143" cm="1">
        <f t="array" aca="1" ref="AI57" ca="1">RANK(INDIRECT("'"&amp;_xlfn.CONCAT("alpha ",AI$2)&amp;"'!"&amp;_xlfn.CONCAT(AI$84,$D139)),INDIRECT("'"&amp;_xlfn.CONCAT("alpha ",AI$2)&amp;"'!"&amp;_xlfn.CONCAT("B",$D139)):INDIRECT("'"&amp;_xlfn.CONCAT("alpha ",AI$2)&amp;"'!"&amp;_xlfn.CONCAT("AA",$D139)))</f>
        <v>21</v>
      </c>
      <c r="AJ57" s="136" cm="1">
        <f t="array" aca="1" ref="AJ57" ca="1">RANK(INDIRECT("'"&amp;_xlfn.CONCAT("alpha ",AJ$2)&amp;"'!"&amp;_xlfn.CONCAT(AJ$84,$D139)),INDIRECT("'"&amp;_xlfn.CONCAT("alpha ",AJ$2)&amp;"'!"&amp;_xlfn.CONCAT("B",$D139)):INDIRECT("'"&amp;_xlfn.CONCAT("alpha ",AJ$2)&amp;"'!"&amp;_xlfn.CONCAT("AA",$D139)))</f>
        <v>5</v>
      </c>
      <c r="AK57" s="125" cm="1">
        <f t="array" aca="1" ref="AK57" ca="1">RANK(INDIRECT("'"&amp;_xlfn.CONCAT("alpha ",AK$2)&amp;"'!"&amp;_xlfn.CONCAT(AK$84,$D139)),INDIRECT("'"&amp;_xlfn.CONCAT("alpha ",AK$2)&amp;"'!"&amp;_xlfn.CONCAT("B",$D139)):INDIRECT("'"&amp;_xlfn.CONCAT("alpha ",AK$2)&amp;"'!"&amp;_xlfn.CONCAT("AA",$D139)))</f>
        <v>16</v>
      </c>
      <c r="AL57" s="125" cm="1">
        <f t="array" aca="1" ref="AL57" ca="1">RANK(INDIRECT("'"&amp;_xlfn.CONCAT("alpha ",AL$2)&amp;"'!"&amp;_xlfn.CONCAT(AL$84,$D139)),INDIRECT("'"&amp;_xlfn.CONCAT("alpha ",AL$2)&amp;"'!"&amp;_xlfn.CONCAT("B",$D139)):INDIRECT("'"&amp;_xlfn.CONCAT("alpha ",AL$2)&amp;"'!"&amp;_xlfn.CONCAT("AA",$D139)))</f>
        <v>5</v>
      </c>
      <c r="AM57" s="143" cm="1">
        <f t="array" aca="1" ref="AM57" ca="1">RANK(INDIRECT("'"&amp;_xlfn.CONCAT("alpha ",AM$2)&amp;"'!"&amp;_xlfn.CONCAT(AM$84,$D139)),INDIRECT("'"&amp;_xlfn.CONCAT("alpha ",AM$2)&amp;"'!"&amp;_xlfn.CONCAT("B",$D139)):INDIRECT("'"&amp;_xlfn.CONCAT("alpha ",AM$2)&amp;"'!"&amp;_xlfn.CONCAT("AA",$D139)))</f>
        <v>16</v>
      </c>
      <c r="AN57" s="136" cm="1">
        <f t="array" aca="1" ref="AN57" ca="1">RANK(INDIRECT("'"&amp;_xlfn.CONCAT("alpha ",AN$2)&amp;"'!"&amp;_xlfn.CONCAT(AN$84,$D139)),INDIRECT("'"&amp;_xlfn.CONCAT("alpha ",AN$2)&amp;"'!"&amp;_xlfn.CONCAT("B",$D139)):INDIRECT("'"&amp;_xlfn.CONCAT("alpha ",AN$2)&amp;"'!"&amp;_xlfn.CONCAT("AA",$D139)))</f>
        <v>4</v>
      </c>
      <c r="AO57" s="125" cm="1">
        <f t="array" aca="1" ref="AO57" ca="1">RANK(INDIRECT("'"&amp;_xlfn.CONCAT("alpha ",AO$2)&amp;"'!"&amp;_xlfn.CONCAT(AO$84,$D139)),INDIRECT("'"&amp;_xlfn.CONCAT("alpha ",AO$2)&amp;"'!"&amp;_xlfn.CONCAT("B",$D139)):INDIRECT("'"&amp;_xlfn.CONCAT("alpha ",AO$2)&amp;"'!"&amp;_xlfn.CONCAT("AA",$D139)))</f>
        <v>5</v>
      </c>
      <c r="AP57" s="125" cm="1">
        <f t="array" aca="1" ref="AP57" ca="1">RANK(INDIRECT("'"&amp;_xlfn.CONCAT("alpha ",AP$2)&amp;"'!"&amp;_xlfn.CONCAT(AP$84,$D139)),INDIRECT("'"&amp;_xlfn.CONCAT("alpha ",AP$2)&amp;"'!"&amp;_xlfn.CONCAT("B",$D139)):INDIRECT("'"&amp;_xlfn.CONCAT("alpha ",AP$2)&amp;"'!"&amp;_xlfn.CONCAT("AA",$D139)))</f>
        <v>4</v>
      </c>
      <c r="AQ57" s="143" cm="1">
        <f t="array" aca="1" ref="AQ57" ca="1">RANK(INDIRECT("'"&amp;_xlfn.CONCAT("alpha ",AQ$2)&amp;"'!"&amp;_xlfn.CONCAT(AQ$84,$D139)),INDIRECT("'"&amp;_xlfn.CONCAT("alpha ",AQ$2)&amp;"'!"&amp;_xlfn.CONCAT("B",$D139)):INDIRECT("'"&amp;_xlfn.CONCAT("alpha ",AQ$2)&amp;"'!"&amp;_xlfn.CONCAT("AA",$D139)))</f>
        <v>5</v>
      </c>
      <c r="AR57" s="136" cm="1">
        <f t="array" aca="1" ref="AR57" ca="1">RANK(INDIRECT("'"&amp;_xlfn.CONCAT("alpha ",AR$2)&amp;"'!"&amp;_xlfn.CONCAT(AR$84,$D139)),INDIRECT("'"&amp;_xlfn.CONCAT("alpha ",AR$2)&amp;"'!"&amp;_xlfn.CONCAT("B",$D139)):INDIRECT("'"&amp;_xlfn.CONCAT("alpha ",AR$2)&amp;"'!"&amp;_xlfn.CONCAT("AA",$D139)))</f>
        <v>12</v>
      </c>
      <c r="AS57" s="125" cm="1">
        <f t="array" aca="1" ref="AS57" ca="1">RANK(INDIRECT("'"&amp;_xlfn.CONCAT("alpha ",AS$2)&amp;"'!"&amp;_xlfn.CONCAT(AS$84,$D139)),INDIRECT("'"&amp;_xlfn.CONCAT("alpha ",AS$2)&amp;"'!"&amp;_xlfn.CONCAT("B",$D139)):INDIRECT("'"&amp;_xlfn.CONCAT("alpha ",AS$2)&amp;"'!"&amp;_xlfn.CONCAT("AA",$D139)))</f>
        <v>2</v>
      </c>
      <c r="AT57" s="125" cm="1">
        <f t="array" aca="1" ref="AT57" ca="1">RANK(INDIRECT("'"&amp;_xlfn.CONCAT("alpha ",AT$2)&amp;"'!"&amp;_xlfn.CONCAT(AT$84,$D139)),INDIRECT("'"&amp;_xlfn.CONCAT("alpha ",AT$2)&amp;"'!"&amp;_xlfn.CONCAT("B",$D139)):INDIRECT("'"&amp;_xlfn.CONCAT("alpha ",AT$2)&amp;"'!"&amp;_xlfn.CONCAT("AA",$D139)))</f>
        <v>12</v>
      </c>
      <c r="AU57" s="143" cm="1">
        <f t="array" aca="1" ref="AU57" ca="1">RANK(INDIRECT("'"&amp;_xlfn.CONCAT("alpha ",AU$2)&amp;"'!"&amp;_xlfn.CONCAT(AU$84,$D139)),INDIRECT("'"&amp;_xlfn.CONCAT("alpha ",AU$2)&amp;"'!"&amp;_xlfn.CONCAT("B",$D139)):INDIRECT("'"&amp;_xlfn.CONCAT("alpha ",AU$2)&amp;"'!"&amp;_xlfn.CONCAT("AA",$D139)))</f>
        <v>2</v>
      </c>
      <c r="AV57" s="136" cm="1">
        <f t="array" aca="1" ref="AV57" ca="1">RANK(INDIRECT("'"&amp;_xlfn.CONCAT("alpha ",AV$2)&amp;"'!"&amp;_xlfn.CONCAT(AV$84,$D139)),INDIRECT("'"&amp;_xlfn.CONCAT("alpha ",AV$2)&amp;"'!"&amp;_xlfn.CONCAT("B",$D139)):INDIRECT("'"&amp;_xlfn.CONCAT("alpha ",AV$2)&amp;"'!"&amp;_xlfn.CONCAT("AA",$D139)))</f>
        <v>5</v>
      </c>
      <c r="AW57" s="125" cm="1">
        <f t="array" aca="1" ref="AW57" ca="1">RANK(INDIRECT("'"&amp;_xlfn.CONCAT("alpha ",AW$2)&amp;"'!"&amp;_xlfn.CONCAT(AW$84,$D139)),INDIRECT("'"&amp;_xlfn.CONCAT("alpha ",AW$2)&amp;"'!"&amp;_xlfn.CONCAT("B",$D139)):INDIRECT("'"&amp;_xlfn.CONCAT("alpha ",AW$2)&amp;"'!"&amp;_xlfn.CONCAT("AA",$D139)))</f>
        <v>2</v>
      </c>
      <c r="AX57" s="125" cm="1">
        <f t="array" aca="1" ref="AX57" ca="1">RANK(INDIRECT("'"&amp;_xlfn.CONCAT("alpha ",AX$2)&amp;"'!"&amp;_xlfn.CONCAT(AX$84,$D139)),INDIRECT("'"&amp;_xlfn.CONCAT("alpha ",AX$2)&amp;"'!"&amp;_xlfn.CONCAT("B",$D139)):INDIRECT("'"&amp;_xlfn.CONCAT("alpha ",AX$2)&amp;"'!"&amp;_xlfn.CONCAT("AA",$D139)))</f>
        <v>5</v>
      </c>
      <c r="AY57" s="143" cm="1">
        <f t="array" aca="1" ref="AY57" ca="1">RANK(INDIRECT("'"&amp;_xlfn.CONCAT("alpha ",AY$2)&amp;"'!"&amp;_xlfn.CONCAT(AY$84,$D139)),INDIRECT("'"&amp;_xlfn.CONCAT("alpha ",AY$2)&amp;"'!"&amp;_xlfn.CONCAT("B",$D139)):INDIRECT("'"&amp;_xlfn.CONCAT("alpha ",AY$2)&amp;"'!"&amp;_xlfn.CONCAT("AA",$D139)))</f>
        <v>2</v>
      </c>
      <c r="AZ57" s="136" cm="1">
        <f t="array" aca="1" ref="AZ57" ca="1">RANK(INDIRECT("'"&amp;_xlfn.CONCAT("alpha ",AZ$2)&amp;"'!"&amp;_xlfn.CONCAT(AZ$84,$D139)),INDIRECT("'"&amp;_xlfn.CONCAT("alpha ",AZ$2)&amp;"'!"&amp;_xlfn.CONCAT("B",$D139)):INDIRECT("'"&amp;_xlfn.CONCAT("alpha ",AZ$2)&amp;"'!"&amp;_xlfn.CONCAT("AA",$D139)))</f>
        <v>17</v>
      </c>
      <c r="BA57" s="125" cm="1">
        <f t="array" aca="1" ref="BA57" ca="1">RANK(INDIRECT("'"&amp;_xlfn.CONCAT("alpha ",BA$2)&amp;"'!"&amp;_xlfn.CONCAT(BA$84,$D139)),INDIRECT("'"&amp;_xlfn.CONCAT("alpha ",BA$2)&amp;"'!"&amp;_xlfn.CONCAT("B",$D139)):INDIRECT("'"&amp;_xlfn.CONCAT("alpha ",BA$2)&amp;"'!"&amp;_xlfn.CONCAT("AA",$D139)))</f>
        <v>8</v>
      </c>
      <c r="BB57" s="125" cm="1">
        <f t="array" aca="1" ref="BB57" ca="1">RANK(INDIRECT("'"&amp;_xlfn.CONCAT("alpha ",BB$2)&amp;"'!"&amp;_xlfn.CONCAT(BB$84,$D139)),INDIRECT("'"&amp;_xlfn.CONCAT("alpha ",BB$2)&amp;"'!"&amp;_xlfn.CONCAT("B",$D139)):INDIRECT("'"&amp;_xlfn.CONCAT("alpha ",BB$2)&amp;"'!"&amp;_xlfn.CONCAT("AA",$D139)))</f>
        <v>17</v>
      </c>
      <c r="BC57" s="143" cm="1">
        <f t="array" aca="1" ref="BC57" ca="1">RANK(INDIRECT("'"&amp;_xlfn.CONCAT("alpha ",BC$2)&amp;"'!"&amp;_xlfn.CONCAT(BC$84,$D139)),INDIRECT("'"&amp;_xlfn.CONCAT("alpha ",BC$2)&amp;"'!"&amp;_xlfn.CONCAT("B",$D139)):INDIRECT("'"&amp;_xlfn.CONCAT("alpha ",BC$2)&amp;"'!"&amp;_xlfn.CONCAT("AA",$D139)))</f>
        <v>8</v>
      </c>
      <c r="BD57" s="136" cm="1">
        <f t="array" aca="1" ref="BD57" ca="1">RANK(INDIRECT("'"&amp;_xlfn.CONCAT("alpha ",BD$2)&amp;"'!"&amp;_xlfn.CONCAT(BD$84,$D139)),INDIRECT("'"&amp;_xlfn.CONCAT("alpha ",BD$2)&amp;"'!"&amp;_xlfn.CONCAT("B",$D139)):INDIRECT("'"&amp;_xlfn.CONCAT("alpha ",BD$2)&amp;"'!"&amp;_xlfn.CONCAT("AA",$D139)))</f>
        <v>8</v>
      </c>
      <c r="BE57" s="125" cm="1">
        <f t="array" aca="1" ref="BE57" ca="1">RANK(INDIRECT("'"&amp;_xlfn.CONCAT("alpha ",BE$2)&amp;"'!"&amp;_xlfn.CONCAT(BE$84,$D139)),INDIRECT("'"&amp;_xlfn.CONCAT("alpha ",BE$2)&amp;"'!"&amp;_xlfn.CONCAT("B",$D139)):INDIRECT("'"&amp;_xlfn.CONCAT("alpha ",BE$2)&amp;"'!"&amp;_xlfn.CONCAT("AA",$D139)))</f>
        <v>7</v>
      </c>
      <c r="BF57" s="125" cm="1">
        <f t="array" aca="1" ref="BF57" ca="1">RANK(INDIRECT("'"&amp;_xlfn.CONCAT("alpha ",BF$2)&amp;"'!"&amp;_xlfn.CONCAT(BF$84,$D139)),INDIRECT("'"&amp;_xlfn.CONCAT("alpha ",BF$2)&amp;"'!"&amp;_xlfn.CONCAT("B",$D139)):INDIRECT("'"&amp;_xlfn.CONCAT("alpha ",BF$2)&amp;"'!"&amp;_xlfn.CONCAT("AA",$D139)))</f>
        <v>8</v>
      </c>
      <c r="BG57" s="143" cm="1">
        <f t="array" aca="1" ref="BG57" ca="1">RANK(INDIRECT("'"&amp;_xlfn.CONCAT("alpha ",BG$2)&amp;"'!"&amp;_xlfn.CONCAT(BG$84,$D139)),INDIRECT("'"&amp;_xlfn.CONCAT("alpha ",BG$2)&amp;"'!"&amp;_xlfn.CONCAT("B",$D139)):INDIRECT("'"&amp;_xlfn.CONCAT("alpha ",BG$2)&amp;"'!"&amp;_xlfn.CONCAT("AA",$D139)))</f>
        <v>7</v>
      </c>
      <c r="BH57" s="136" cm="1">
        <f t="array" aca="1" ref="BH57" ca="1">RANK(INDIRECT("'"&amp;_xlfn.CONCAT("alpha ",BH$2)&amp;"'!"&amp;_xlfn.CONCAT(BH$84,$D139)),INDIRECT("'"&amp;_xlfn.CONCAT("alpha ",BH$2)&amp;"'!"&amp;_xlfn.CONCAT("B",$D139)):INDIRECT("'"&amp;_xlfn.CONCAT("alpha ",BH$2)&amp;"'!"&amp;_xlfn.CONCAT("AA",$D139)))</f>
        <v>20</v>
      </c>
      <c r="BI57" s="125" cm="1">
        <f t="array" aca="1" ref="BI57" ca="1">RANK(INDIRECT("'"&amp;_xlfn.CONCAT("alpha ",BI$2)&amp;"'!"&amp;_xlfn.CONCAT(BI$84,$D139)),INDIRECT("'"&amp;_xlfn.CONCAT("alpha ",BI$2)&amp;"'!"&amp;_xlfn.CONCAT("B",$D139)):INDIRECT("'"&amp;_xlfn.CONCAT("alpha ",BI$2)&amp;"'!"&amp;_xlfn.CONCAT("AA",$D139)))</f>
        <v>10</v>
      </c>
      <c r="BJ57" s="125" cm="1">
        <f t="array" aca="1" ref="BJ57" ca="1">RANK(INDIRECT("'"&amp;_xlfn.CONCAT("alpha ",BJ$2)&amp;"'!"&amp;_xlfn.CONCAT(BJ$84,$D139)),INDIRECT("'"&amp;_xlfn.CONCAT("alpha ",BJ$2)&amp;"'!"&amp;_xlfn.CONCAT("B",$D139)):INDIRECT("'"&amp;_xlfn.CONCAT("alpha ",BJ$2)&amp;"'!"&amp;_xlfn.CONCAT("AA",$D139)))</f>
        <v>20</v>
      </c>
      <c r="BK57" s="143" cm="1">
        <f t="array" aca="1" ref="BK57" ca="1">RANK(INDIRECT("'"&amp;_xlfn.CONCAT("alpha ",BK$2)&amp;"'!"&amp;_xlfn.CONCAT(BK$84,$D139)),INDIRECT("'"&amp;_xlfn.CONCAT("alpha ",BK$2)&amp;"'!"&amp;_xlfn.CONCAT("B",$D139)):INDIRECT("'"&amp;_xlfn.CONCAT("alpha ",BK$2)&amp;"'!"&amp;_xlfn.CONCAT("AA",$D139)))</f>
        <v>10</v>
      </c>
      <c r="BL57" s="136" cm="1">
        <f t="array" aca="1" ref="BL57" ca="1">RANK(INDIRECT("'"&amp;_xlfn.CONCAT("alpha ",BL$2)&amp;"'!"&amp;_xlfn.CONCAT(BL$84,$D139)),INDIRECT("'"&amp;_xlfn.CONCAT("alpha ",BL$2)&amp;"'!"&amp;_xlfn.CONCAT("B",$D139)):INDIRECT("'"&amp;_xlfn.CONCAT("alpha ",BL$2)&amp;"'!"&amp;_xlfn.CONCAT("AA",$D139)))</f>
        <v>3</v>
      </c>
      <c r="BM57" s="125" cm="1">
        <f t="array" aca="1" ref="BM57" ca="1">RANK(INDIRECT("'"&amp;_xlfn.CONCAT("alpha ",BM$2)&amp;"'!"&amp;_xlfn.CONCAT(BM$84,$D139)),INDIRECT("'"&amp;_xlfn.CONCAT("alpha ",BM$2)&amp;"'!"&amp;_xlfn.CONCAT("B",$D139)):INDIRECT("'"&amp;_xlfn.CONCAT("alpha ",BM$2)&amp;"'!"&amp;_xlfn.CONCAT("AA",$D139)))</f>
        <v>6</v>
      </c>
      <c r="BN57" s="125" cm="1">
        <f t="array" aca="1" ref="BN57" ca="1">RANK(INDIRECT("'"&amp;_xlfn.CONCAT("alpha ",BN$2)&amp;"'!"&amp;_xlfn.CONCAT(BN$84,$D139)),INDIRECT("'"&amp;_xlfn.CONCAT("alpha ",BN$2)&amp;"'!"&amp;_xlfn.CONCAT("B",$D139)):INDIRECT("'"&amp;_xlfn.CONCAT("alpha ",BN$2)&amp;"'!"&amp;_xlfn.CONCAT("AA",$D139)))</f>
        <v>3</v>
      </c>
      <c r="BO57" s="143" cm="1">
        <f t="array" aca="1" ref="BO57" ca="1">RANK(INDIRECT("'"&amp;_xlfn.CONCAT("alpha ",BO$2)&amp;"'!"&amp;_xlfn.CONCAT(BO$84,$D139)),INDIRECT("'"&amp;_xlfn.CONCAT("alpha ",BO$2)&amp;"'!"&amp;_xlfn.CONCAT("B",$D139)):INDIRECT("'"&amp;_xlfn.CONCAT("alpha ",BO$2)&amp;"'!"&amp;_xlfn.CONCAT("AA",$D139)))</f>
        <v>6</v>
      </c>
      <c r="BP57" s="136" cm="1">
        <f t="array" aca="1" ref="BP57" ca="1">RANK(INDIRECT("'"&amp;_xlfn.CONCAT("alpha ",BP$2)&amp;"'!"&amp;_xlfn.CONCAT(BP$84,$D139)),INDIRECT("'"&amp;_xlfn.CONCAT("alpha ",BP$2)&amp;"'!"&amp;_xlfn.CONCAT("B",$D139)):INDIRECT("'"&amp;_xlfn.CONCAT("alpha ",BP$2)&amp;"'!"&amp;_xlfn.CONCAT("AA",$D139)))</f>
        <v>2</v>
      </c>
      <c r="BQ57" s="125" cm="1">
        <f t="array" aca="1" ref="BQ57" ca="1">RANK(INDIRECT("'"&amp;_xlfn.CONCAT("alpha ",BQ$2)&amp;"'!"&amp;_xlfn.CONCAT(BQ$84,$D139)),INDIRECT("'"&amp;_xlfn.CONCAT("alpha ",BQ$2)&amp;"'!"&amp;_xlfn.CONCAT("B",$D139)):INDIRECT("'"&amp;_xlfn.CONCAT("alpha ",BQ$2)&amp;"'!"&amp;_xlfn.CONCAT("AA",$D139)))</f>
        <v>4</v>
      </c>
      <c r="BR57" s="125" cm="1">
        <f t="array" aca="1" ref="BR57" ca="1">RANK(INDIRECT("'"&amp;_xlfn.CONCAT("alpha ",BR$2)&amp;"'!"&amp;_xlfn.CONCAT(BR$84,$D139)),INDIRECT("'"&amp;_xlfn.CONCAT("alpha ",BR$2)&amp;"'!"&amp;_xlfn.CONCAT("B",$D139)):INDIRECT("'"&amp;_xlfn.CONCAT("alpha ",BR$2)&amp;"'!"&amp;_xlfn.CONCAT("AA",$D139)))</f>
        <v>2</v>
      </c>
      <c r="BS57" s="143" cm="1">
        <f t="array" aca="1" ref="BS57" ca="1">RANK(INDIRECT("'"&amp;_xlfn.CONCAT("alpha ",BS$2)&amp;"'!"&amp;_xlfn.CONCAT(BS$84,$D139)),INDIRECT("'"&amp;_xlfn.CONCAT("alpha ",BS$2)&amp;"'!"&amp;_xlfn.CONCAT("B",$D139)):INDIRECT("'"&amp;_xlfn.CONCAT("alpha ",BS$2)&amp;"'!"&amp;_xlfn.CONCAT("AA",$D139)))</f>
        <v>4</v>
      </c>
      <c r="BT57" s="136" cm="1">
        <f t="array" aca="1" ref="BT57" ca="1">RANK(INDIRECT("'"&amp;_xlfn.CONCAT("alpha ",BT$2)&amp;"'!"&amp;_xlfn.CONCAT(BT$84,$D139)),INDIRECT("'"&amp;_xlfn.CONCAT("alpha ",BT$2)&amp;"'!"&amp;_xlfn.CONCAT("B",$D139)):INDIRECT("'"&amp;_xlfn.CONCAT("alpha ",BT$2)&amp;"'!"&amp;_xlfn.CONCAT("AA",$D139)))</f>
        <v>1</v>
      </c>
      <c r="BU57" s="125" cm="1">
        <f t="array" aca="1" ref="BU57" ca="1">RANK(INDIRECT("'"&amp;_xlfn.CONCAT("alpha ",BU$2)&amp;"'!"&amp;_xlfn.CONCAT(BU$84,$D139)),INDIRECT("'"&amp;_xlfn.CONCAT("alpha ",BU$2)&amp;"'!"&amp;_xlfn.CONCAT("B",$D139)):INDIRECT("'"&amp;_xlfn.CONCAT("alpha ",BU$2)&amp;"'!"&amp;_xlfn.CONCAT("AA",$D139)))</f>
        <v>1</v>
      </c>
      <c r="BV57" s="125" cm="1">
        <f t="array" aca="1" ref="BV57" ca="1">RANK(INDIRECT("'"&amp;_xlfn.CONCAT("alpha ",BV$2)&amp;"'!"&amp;_xlfn.CONCAT(BV$84,$D139)),INDIRECT("'"&amp;_xlfn.CONCAT("alpha ",BV$2)&amp;"'!"&amp;_xlfn.CONCAT("B",$D139)):INDIRECT("'"&amp;_xlfn.CONCAT("alpha ",BV$2)&amp;"'!"&amp;_xlfn.CONCAT("AA",$D139)))</f>
        <v>1</v>
      </c>
      <c r="BW57" s="143" cm="1">
        <f t="array" aca="1" ref="BW57" ca="1">RANK(INDIRECT("'"&amp;_xlfn.CONCAT("alpha ",BW$2)&amp;"'!"&amp;_xlfn.CONCAT(BW$84,$D139)),INDIRECT("'"&amp;_xlfn.CONCAT("alpha ",BW$2)&amp;"'!"&amp;_xlfn.CONCAT("B",$D139)):INDIRECT("'"&amp;_xlfn.CONCAT("alpha ",BW$2)&amp;"'!"&amp;_xlfn.CONCAT("AA",$D139)))</f>
        <v>1</v>
      </c>
      <c r="BX57" s="136" cm="1">
        <f t="array" aca="1" ref="BX57" ca="1">RANK(INDIRECT("'"&amp;_xlfn.CONCAT("alpha ",BX$2)&amp;"'!"&amp;_xlfn.CONCAT(BX$84,$D139)),INDIRECT("'"&amp;_xlfn.CONCAT("alpha ",BX$2)&amp;"'!"&amp;_xlfn.CONCAT("B",$D139)):INDIRECT("'"&amp;_xlfn.CONCAT("alpha ",BX$2)&amp;"'!"&amp;_xlfn.CONCAT("AA",$D139)))</f>
        <v>19</v>
      </c>
      <c r="BY57" s="125" cm="1">
        <f t="array" aca="1" ref="BY57" ca="1">RANK(INDIRECT("'"&amp;_xlfn.CONCAT("alpha ",BY$2)&amp;"'!"&amp;_xlfn.CONCAT(BY$84,$D139)),INDIRECT("'"&amp;_xlfn.CONCAT("alpha ",BY$2)&amp;"'!"&amp;_xlfn.CONCAT("B",$D139)):INDIRECT("'"&amp;_xlfn.CONCAT("alpha ",BY$2)&amp;"'!"&amp;_xlfn.CONCAT("AA",$D139)))</f>
        <v>14</v>
      </c>
      <c r="BZ57" s="125" cm="1">
        <f t="array" aca="1" ref="BZ57" ca="1">RANK(INDIRECT("'"&amp;_xlfn.CONCAT("alpha ",BZ$2)&amp;"'!"&amp;_xlfn.CONCAT(BZ$84,$D139)),INDIRECT("'"&amp;_xlfn.CONCAT("alpha ",BZ$2)&amp;"'!"&amp;_xlfn.CONCAT("B",$D139)):INDIRECT("'"&amp;_xlfn.CONCAT("alpha ",BZ$2)&amp;"'!"&amp;_xlfn.CONCAT("AA",$D139)))</f>
        <v>19</v>
      </c>
      <c r="CA57" s="143" cm="1">
        <f t="array" aca="1" ref="CA57" ca="1">RANK(INDIRECT("'"&amp;_xlfn.CONCAT("alpha ",CA$2)&amp;"'!"&amp;_xlfn.CONCAT(CA$84,$D139)),INDIRECT("'"&amp;_xlfn.CONCAT("alpha ",CA$2)&amp;"'!"&amp;_xlfn.CONCAT("B",$D139)):INDIRECT("'"&amp;_xlfn.CONCAT("alpha ",CA$2)&amp;"'!"&amp;_xlfn.CONCAT("AA",$D139)))</f>
        <v>14</v>
      </c>
      <c r="CB57" s="136" cm="1">
        <f t="array" aca="1" ref="CB57" ca="1">RANK(INDIRECT("'"&amp;_xlfn.CONCAT("alpha ",CB$2)&amp;"'!"&amp;_xlfn.CONCAT(CB$84,$D139)),INDIRECT("'"&amp;_xlfn.CONCAT("alpha ",CB$2)&amp;"'!"&amp;_xlfn.CONCAT("B",$D139)):INDIRECT("'"&amp;_xlfn.CONCAT("alpha ",CB$2)&amp;"'!"&amp;_xlfn.CONCAT("AA",$D139)))</f>
        <v>23</v>
      </c>
      <c r="CC57" s="125" cm="1">
        <f t="array" aca="1" ref="CC57" ca="1">RANK(INDIRECT("'"&amp;_xlfn.CONCAT("alpha ",CC$2)&amp;"'!"&amp;_xlfn.CONCAT(CC$84,$D139)),INDIRECT("'"&amp;_xlfn.CONCAT("alpha ",CC$2)&amp;"'!"&amp;_xlfn.CONCAT("B",$D139)):INDIRECT("'"&amp;_xlfn.CONCAT("alpha ",CC$2)&amp;"'!"&amp;_xlfn.CONCAT("AA",$D139)))</f>
        <v>24</v>
      </c>
      <c r="CD57" s="125" cm="1">
        <f t="array" aca="1" ref="CD57" ca="1">RANK(INDIRECT("'"&amp;_xlfn.CONCAT("alpha ",CD$2)&amp;"'!"&amp;_xlfn.CONCAT(CD$84,$D139)),INDIRECT("'"&amp;_xlfn.CONCAT("alpha ",CD$2)&amp;"'!"&amp;_xlfn.CONCAT("B",$D139)):INDIRECT("'"&amp;_xlfn.CONCAT("alpha ",CD$2)&amp;"'!"&amp;_xlfn.CONCAT("AA",$D139)))</f>
        <v>23</v>
      </c>
      <c r="CE57" s="143" cm="1">
        <f t="array" aca="1" ref="CE57" ca="1">RANK(INDIRECT("'"&amp;_xlfn.CONCAT("alpha ",CE$2)&amp;"'!"&amp;_xlfn.CONCAT(CE$84,$D139)),INDIRECT("'"&amp;_xlfn.CONCAT("alpha ",CE$2)&amp;"'!"&amp;_xlfn.CONCAT("B",$D139)):INDIRECT("'"&amp;_xlfn.CONCAT("alpha ",CE$2)&amp;"'!"&amp;_xlfn.CONCAT("AA",$D139)))</f>
        <v>24</v>
      </c>
      <c r="CF57" s="136" cm="1">
        <f t="array" aca="1" ref="CF57" ca="1">RANK(INDIRECT("'"&amp;_xlfn.CONCAT("alpha ",CF$2)&amp;"'!"&amp;_xlfn.CONCAT(CF$84,$D139)),INDIRECT("'"&amp;_xlfn.CONCAT("alpha ",CF$2)&amp;"'!"&amp;_xlfn.CONCAT("B",$D139)):INDIRECT("'"&amp;_xlfn.CONCAT("alpha ",CF$2)&amp;"'!"&amp;_xlfn.CONCAT("AA",$D139)))</f>
        <v>24</v>
      </c>
      <c r="CG57" s="125" cm="1">
        <f t="array" aca="1" ref="CG57" ca="1">RANK(INDIRECT("'"&amp;_xlfn.CONCAT("alpha ",CG$2)&amp;"'!"&amp;_xlfn.CONCAT(CG$84,$D139)),INDIRECT("'"&amp;_xlfn.CONCAT("alpha ",CG$2)&amp;"'!"&amp;_xlfn.CONCAT("B",$D139)):INDIRECT("'"&amp;_xlfn.CONCAT("alpha ",CG$2)&amp;"'!"&amp;_xlfn.CONCAT("AA",$D139)))</f>
        <v>23</v>
      </c>
      <c r="CH57" s="125" cm="1">
        <f t="array" aca="1" ref="CH57" ca="1">RANK(INDIRECT("'"&amp;_xlfn.CONCAT("alpha ",CH$2)&amp;"'!"&amp;_xlfn.CONCAT(CH$84,$D139)),INDIRECT("'"&amp;_xlfn.CONCAT("alpha ",CH$2)&amp;"'!"&amp;_xlfn.CONCAT("B",$D139)):INDIRECT("'"&amp;_xlfn.CONCAT("alpha ",CH$2)&amp;"'!"&amp;_xlfn.CONCAT("AA",$D139)))</f>
        <v>24</v>
      </c>
      <c r="CI57" s="143" cm="1">
        <f t="array" aca="1" ref="CI57" ca="1">RANK(INDIRECT("'"&amp;_xlfn.CONCAT("alpha ",CI$2)&amp;"'!"&amp;_xlfn.CONCAT(CI$84,$D139)),INDIRECT("'"&amp;_xlfn.CONCAT("alpha ",CI$2)&amp;"'!"&amp;_xlfn.CONCAT("B",$D139)):INDIRECT("'"&amp;_xlfn.CONCAT("alpha ",CI$2)&amp;"'!"&amp;_xlfn.CONCAT("AA",$D139)))</f>
        <v>23</v>
      </c>
      <c r="CJ57" s="136" cm="1">
        <f t="array" aca="1" ref="CJ57" ca="1">RANK(INDIRECT("'"&amp;_xlfn.CONCAT("alpha ",CJ$2)&amp;"'!"&amp;_xlfn.CONCAT(CJ$84,$D139)),INDIRECT("'"&amp;_xlfn.CONCAT("alpha ",CJ$2)&amp;"'!"&amp;_xlfn.CONCAT("B",$D139)):INDIRECT("'"&amp;_xlfn.CONCAT("alpha ",CJ$2)&amp;"'!"&amp;_xlfn.CONCAT("AA",$D139)))</f>
        <v>18</v>
      </c>
      <c r="CK57" s="125" cm="1">
        <f t="array" aca="1" ref="CK57" ca="1">RANK(INDIRECT("'"&amp;_xlfn.CONCAT("alpha ",CK$2)&amp;"'!"&amp;_xlfn.CONCAT(CK$84,$D139)),INDIRECT("'"&amp;_xlfn.CONCAT("alpha ",CK$2)&amp;"'!"&amp;_xlfn.CONCAT("B",$D139)):INDIRECT("'"&amp;_xlfn.CONCAT("alpha ",CK$2)&amp;"'!"&amp;_xlfn.CONCAT("AA",$D139)))</f>
        <v>15</v>
      </c>
      <c r="CL57" s="125" cm="1">
        <f t="array" aca="1" ref="CL57" ca="1">RANK(INDIRECT("'"&amp;_xlfn.CONCAT("alpha ",CL$2)&amp;"'!"&amp;_xlfn.CONCAT(CL$84,$D139)),INDIRECT("'"&amp;_xlfn.CONCAT("alpha ",CL$2)&amp;"'!"&amp;_xlfn.CONCAT("B",$D139)):INDIRECT("'"&amp;_xlfn.CONCAT("alpha ",CL$2)&amp;"'!"&amp;_xlfn.CONCAT("AA",$D139)))</f>
        <v>18</v>
      </c>
      <c r="CM57" s="143" cm="1">
        <f t="array" aca="1" ref="CM57" ca="1">RANK(INDIRECT("'"&amp;_xlfn.CONCAT("alpha ",CM$2)&amp;"'!"&amp;_xlfn.CONCAT(CM$84,$D139)),INDIRECT("'"&amp;_xlfn.CONCAT("alpha ",CM$2)&amp;"'!"&amp;_xlfn.CONCAT("B",$D139)):INDIRECT("'"&amp;_xlfn.CONCAT("alpha ",CM$2)&amp;"'!"&amp;_xlfn.CONCAT("AA",$D139)))</f>
        <v>15</v>
      </c>
      <c r="CN57" s="136" cm="1">
        <f t="array" aca="1" ref="CN57" ca="1">RANK(INDIRECT("'"&amp;_xlfn.CONCAT("alpha ",CN$2)&amp;"'!"&amp;_xlfn.CONCAT(CN$84,$D139)),INDIRECT("'"&amp;_xlfn.CONCAT("alpha ",CN$2)&amp;"'!"&amp;_xlfn.CONCAT("B",$D139)):INDIRECT("'"&amp;_xlfn.CONCAT("alpha ",CN$2)&amp;"'!"&amp;_xlfn.CONCAT("AA",$D139)))</f>
        <v>15</v>
      </c>
      <c r="CO57" s="125" cm="1">
        <f t="array" aca="1" ref="CO57" ca="1">RANK(INDIRECT("'"&amp;_xlfn.CONCAT("alpha ",CO$2)&amp;"'!"&amp;_xlfn.CONCAT(CO$84,$D139)),INDIRECT("'"&amp;_xlfn.CONCAT("alpha ",CO$2)&amp;"'!"&amp;_xlfn.CONCAT("B",$D139)):INDIRECT("'"&amp;_xlfn.CONCAT("alpha ",CO$2)&amp;"'!"&amp;_xlfn.CONCAT("AA",$D139)))</f>
        <v>11</v>
      </c>
      <c r="CP57" s="125" cm="1">
        <f t="array" aca="1" ref="CP57" ca="1">RANK(INDIRECT("'"&amp;_xlfn.CONCAT("alpha ",CP$2)&amp;"'!"&amp;_xlfn.CONCAT(CP$84,$D139)),INDIRECT("'"&amp;_xlfn.CONCAT("alpha ",CP$2)&amp;"'!"&amp;_xlfn.CONCAT("B",$D139)):INDIRECT("'"&amp;_xlfn.CONCAT("alpha ",CP$2)&amp;"'!"&amp;_xlfn.CONCAT("AA",$D139)))</f>
        <v>15</v>
      </c>
      <c r="CQ57" s="134" cm="1">
        <f t="array" aca="1" ref="CQ57" ca="1">RANK(INDIRECT("'"&amp;_xlfn.CONCAT("alpha ",CQ$2)&amp;"'!"&amp;_xlfn.CONCAT(CQ$84,$D139)),INDIRECT("'"&amp;_xlfn.CONCAT("alpha ",CQ$2)&amp;"'!"&amp;_xlfn.CONCAT("B",$D139)):INDIRECT("'"&amp;_xlfn.CONCAT("alpha ",CQ$2)&amp;"'!"&amp;_xlfn.CONCAT("AA",$D139)))</f>
        <v>11</v>
      </c>
      <c r="CR57" s="142" cm="1">
        <f t="array" aca="1" ref="CR57" ca="1">RANK(INDIRECT("'"&amp;_xlfn.CONCAT("alpha ",CR$2)&amp;"'!"&amp;_xlfn.CONCAT(CR$84,$D139)),INDIRECT("'"&amp;_xlfn.CONCAT("alpha ",CR$2)&amp;"'!"&amp;_xlfn.CONCAT("B",$D139)):INDIRECT("'"&amp;_xlfn.CONCAT("alpha ",CR$2)&amp;"'!"&amp;_xlfn.CONCAT("AA",$D139)))</f>
        <v>22</v>
      </c>
      <c r="CS57" s="125" cm="1">
        <f t="array" aca="1" ref="CS57" ca="1">RANK(INDIRECT("'"&amp;_xlfn.CONCAT("alpha ",CS$2)&amp;"'!"&amp;_xlfn.CONCAT(CS$84,$D139)),INDIRECT("'"&amp;_xlfn.CONCAT("alpha ",CS$2)&amp;"'!"&amp;_xlfn.CONCAT("B",$D139)):INDIRECT("'"&amp;_xlfn.CONCAT("alpha ",CS$2)&amp;"'!"&amp;_xlfn.CONCAT("AA",$D139)))</f>
        <v>19</v>
      </c>
      <c r="CT57" s="125" cm="1">
        <f t="array" aca="1" ref="CT57" ca="1">RANK(INDIRECT("'"&amp;_xlfn.CONCAT("alpha ",CT$2)&amp;"'!"&amp;_xlfn.CONCAT(CT$84,$D139)),INDIRECT("'"&amp;_xlfn.CONCAT("alpha ",CT$2)&amp;"'!"&amp;_xlfn.CONCAT("B",$D139)):INDIRECT("'"&amp;_xlfn.CONCAT("alpha ",CT$2)&amp;"'!"&amp;_xlfn.CONCAT("AA",$D139)))</f>
        <v>22</v>
      </c>
      <c r="CU57" s="143" cm="1">
        <f t="array" aca="1" ref="CU57" ca="1">RANK(INDIRECT("'"&amp;_xlfn.CONCAT("alpha ",CU$2)&amp;"'!"&amp;_xlfn.CONCAT(CU$84,$D139)),INDIRECT("'"&amp;_xlfn.CONCAT("alpha ",CU$2)&amp;"'!"&amp;_xlfn.CONCAT("B",$D139)):INDIRECT("'"&amp;_xlfn.CONCAT("alpha ",CU$2)&amp;"'!"&amp;_xlfn.CONCAT("AA",$D139)))</f>
        <v>19</v>
      </c>
      <c r="CV57" s="136" cm="1">
        <f t="array" aca="1" ref="CV57" ca="1">RANK(INDIRECT("'"&amp;_xlfn.CONCAT("alpha ",CV$2)&amp;"'!"&amp;_xlfn.CONCAT(CV$84,$D139)),INDIRECT("'"&amp;_xlfn.CONCAT("alpha ",CV$2)&amp;"'!"&amp;_xlfn.CONCAT("B",$D139)):INDIRECT("'"&amp;_xlfn.CONCAT("alpha ",CV$2)&amp;"'!"&amp;_xlfn.CONCAT("AA",$D139)))</f>
        <v>10</v>
      </c>
      <c r="CW57" s="125" cm="1">
        <f t="array" aca="1" ref="CW57" ca="1">RANK(INDIRECT("'"&amp;_xlfn.CONCAT("alpha ",CW$2)&amp;"'!"&amp;_xlfn.CONCAT(CW$84,$D139)),INDIRECT("'"&amp;_xlfn.CONCAT("alpha ",CW$2)&amp;"'!"&amp;_xlfn.CONCAT("B",$D139)):INDIRECT("'"&amp;_xlfn.CONCAT("alpha ",CW$2)&amp;"'!"&amp;_xlfn.CONCAT("AA",$D139)))</f>
        <v>11</v>
      </c>
      <c r="CX57" s="125" cm="1">
        <f t="array" aca="1" ref="CX57" ca="1">RANK(INDIRECT("'"&amp;_xlfn.CONCAT("alpha ",CX$2)&amp;"'!"&amp;_xlfn.CONCAT(CX$84,$D139)),INDIRECT("'"&amp;_xlfn.CONCAT("alpha ",CX$2)&amp;"'!"&amp;_xlfn.CONCAT("B",$D139)):INDIRECT("'"&amp;_xlfn.CONCAT("alpha ",CX$2)&amp;"'!"&amp;_xlfn.CONCAT("AA",$D139)))</f>
        <v>10</v>
      </c>
      <c r="CY57" s="143" cm="1">
        <f t="array" aca="1" ref="CY57" ca="1">RANK(INDIRECT("'"&amp;_xlfn.CONCAT("alpha ",CY$2)&amp;"'!"&amp;_xlfn.CONCAT(CY$84,$D139)),INDIRECT("'"&amp;_xlfn.CONCAT("alpha ",CY$2)&amp;"'!"&amp;_xlfn.CONCAT("B",$D139)):INDIRECT("'"&amp;_xlfn.CONCAT("alpha ",CY$2)&amp;"'!"&amp;_xlfn.CONCAT("AA",$D139)))</f>
        <v>11</v>
      </c>
      <c r="CZ57" s="136" cm="1">
        <f t="array" aca="1" ref="CZ57" ca="1">RANK(INDIRECT("'"&amp;_xlfn.CONCAT("alpha ",CZ$2)&amp;"'!"&amp;_xlfn.CONCAT(CZ$84,$D139)),INDIRECT("'"&amp;_xlfn.CONCAT("alpha ",CZ$2)&amp;"'!"&amp;_xlfn.CONCAT("B",$D139)):INDIRECT("'"&amp;_xlfn.CONCAT("alpha ",CZ$2)&amp;"'!"&amp;_xlfn.CONCAT("AA",$D139)))</f>
        <v>11</v>
      </c>
      <c r="DA57" s="148" cm="1">
        <f t="array" aca="1" ref="DA57" ca="1">RANK(INDIRECT("'"&amp;_xlfn.CONCAT("alpha ",DA$2)&amp;"'!"&amp;_xlfn.CONCAT(DA$84,$D139)),INDIRECT("'"&amp;_xlfn.CONCAT("alpha ",DA$2)&amp;"'!"&amp;_xlfn.CONCAT("B",$D139)):INDIRECT("'"&amp;_xlfn.CONCAT("alpha ",DA$2)&amp;"'!"&amp;_xlfn.CONCAT("AA",$D139)))</f>
        <v>9</v>
      </c>
      <c r="DB57" s="148" cm="1">
        <f t="array" aca="1" ref="DB57" ca="1">RANK(INDIRECT("'"&amp;_xlfn.CONCAT("alpha ",DB$2)&amp;"'!"&amp;_xlfn.CONCAT(DB$84,$D139)),INDIRECT("'"&amp;_xlfn.CONCAT("alpha ",DB$2)&amp;"'!"&amp;_xlfn.CONCAT("B",$D139)):INDIRECT("'"&amp;_xlfn.CONCAT("alpha ",DB$2)&amp;"'!"&amp;_xlfn.CONCAT("AA",$D139)))</f>
        <v>11</v>
      </c>
      <c r="DC57" s="149" cm="1">
        <f t="array" aca="1" ref="DC57" ca="1">RANK(INDIRECT("'"&amp;_xlfn.CONCAT("alpha ",DC$2)&amp;"'!"&amp;_xlfn.CONCAT(DC$84,$D139)),INDIRECT("'"&amp;_xlfn.CONCAT("alpha ",DC$2)&amp;"'!"&amp;_xlfn.CONCAT("B",$D139)):INDIRECT("'"&amp;_xlfn.CONCAT("alpha ",DC$2)&amp;"'!"&amp;_xlfn.CONCAT("AA",$D139)))</f>
        <v>9</v>
      </c>
    </row>
    <row r="58" spans="1:107" ht="90" customHeight="1" x14ac:dyDescent="0.25">
      <c r="A58" s="22" t="str">
        <f>formatting!C57</f>
        <v>Needle</v>
      </c>
      <c r="B58" s="23" t="str">
        <f>formatting!D57</f>
        <v>T60</v>
      </c>
      <c r="C58" s="134"/>
      <c r="D58" s="142" cm="1">
        <f t="array" aca="1" ref="D58" ca="1">RANK(INDIRECT("'"&amp;_xlfn.CONCAT("alpha ",D$2)&amp;"'!"&amp;_xlfn.CONCAT(D$84,$D140)),INDIRECT("'"&amp;_xlfn.CONCAT("alpha ",D$2)&amp;"'!"&amp;_xlfn.CONCAT("B",$D140)):INDIRECT("'"&amp;_xlfn.CONCAT("alpha ",D$2)&amp;"'!"&amp;_xlfn.CONCAT("AA",$D140)))</f>
        <v>11</v>
      </c>
      <c r="E58" s="136" cm="1">
        <f t="array" aca="1" ref="E58" ca="1">RANK(INDIRECT("'"&amp;_xlfn.CONCAT("alpha ",E$2)&amp;"'!"&amp;_xlfn.CONCAT(E$84,$D140)),INDIRECT("'"&amp;_xlfn.CONCAT("alpha ",E$2)&amp;"'!"&amp;_xlfn.CONCAT("B",$D140)):INDIRECT("'"&amp;_xlfn.CONCAT("alpha ",E$2)&amp;"'!"&amp;_xlfn.CONCAT("AA",$D140)))</f>
        <v>6</v>
      </c>
      <c r="F58" s="136" cm="1">
        <f t="array" aca="1" ref="F58" ca="1">RANK(INDIRECT("'"&amp;_xlfn.CONCAT("alpha ",F$2)&amp;"'!"&amp;_xlfn.CONCAT(F$84,$D140)),INDIRECT("'"&amp;_xlfn.CONCAT("alpha ",F$2)&amp;"'!"&amp;_xlfn.CONCAT("B",$D140)):INDIRECT("'"&amp;_xlfn.CONCAT("alpha ",F$2)&amp;"'!"&amp;_xlfn.CONCAT("AA",$D140)))</f>
        <v>11</v>
      </c>
      <c r="G58" s="154" cm="1">
        <f t="array" aca="1" ref="G58" ca="1">RANK(INDIRECT("'"&amp;_xlfn.CONCAT("alpha ",G$2)&amp;"'!"&amp;_xlfn.CONCAT(G$84,$D140)),INDIRECT("'"&amp;_xlfn.CONCAT("alpha ",G$2)&amp;"'!"&amp;_xlfn.CONCAT("B",$D140)):INDIRECT("'"&amp;_xlfn.CONCAT("alpha ",G$2)&amp;"'!"&amp;_xlfn.CONCAT("AA",$D140)))</f>
        <v>6</v>
      </c>
      <c r="H58" s="142" cm="1">
        <f t="array" aca="1" ref="H58" ca="1">RANK(INDIRECT("'"&amp;_xlfn.CONCAT("alpha ",H$2)&amp;"'!"&amp;_xlfn.CONCAT(H$84,$D140)),INDIRECT("'"&amp;_xlfn.CONCAT("alpha ",H$2)&amp;"'!"&amp;_xlfn.CONCAT("B",$D140)):INDIRECT("'"&amp;_xlfn.CONCAT("alpha ",H$2)&amp;"'!"&amp;_xlfn.CONCAT("AA",$D140)))</f>
        <v>24</v>
      </c>
      <c r="I58" s="125" cm="1">
        <f t="array" aca="1" ref="I58" ca="1">RANK(INDIRECT("'"&amp;_xlfn.CONCAT("alpha ",I$2)&amp;"'!"&amp;_xlfn.CONCAT(I$84,$D140)),INDIRECT("'"&amp;_xlfn.CONCAT("alpha ",I$2)&amp;"'!"&amp;_xlfn.CONCAT("B",$D140)):INDIRECT("'"&amp;_xlfn.CONCAT("alpha ",I$2)&amp;"'!"&amp;_xlfn.CONCAT("AA",$D140)))</f>
        <v>23</v>
      </c>
      <c r="J58" s="125" cm="1">
        <f t="array" aca="1" ref="J58" ca="1">RANK(INDIRECT("'"&amp;_xlfn.CONCAT("alpha ",J$2)&amp;"'!"&amp;_xlfn.CONCAT(J$84,$D140)),INDIRECT("'"&amp;_xlfn.CONCAT("alpha ",J$2)&amp;"'!"&amp;_xlfn.CONCAT("B",$D140)):INDIRECT("'"&amp;_xlfn.CONCAT("alpha ",J$2)&amp;"'!"&amp;_xlfn.CONCAT("AA",$D140)))</f>
        <v>24</v>
      </c>
      <c r="K58" s="143" cm="1">
        <f t="array" aca="1" ref="K58" ca="1">RANK(INDIRECT("'"&amp;_xlfn.CONCAT("alpha ",K$2)&amp;"'!"&amp;_xlfn.CONCAT(K$84,$D140)),INDIRECT("'"&amp;_xlfn.CONCAT("alpha ",K$2)&amp;"'!"&amp;_xlfn.CONCAT("B",$D140)):INDIRECT("'"&amp;_xlfn.CONCAT("alpha ",K$2)&amp;"'!"&amp;_xlfn.CONCAT("AA",$D140)))</f>
        <v>23</v>
      </c>
      <c r="L58" s="136" cm="1">
        <f t="array" aca="1" ref="L58" ca="1">RANK(INDIRECT("'"&amp;_xlfn.CONCAT("alpha ",L$2)&amp;"'!"&amp;_xlfn.CONCAT(L$84,$D140)),INDIRECT("'"&amp;_xlfn.CONCAT("alpha ",L$2)&amp;"'!"&amp;_xlfn.CONCAT("B",$D140)):INDIRECT("'"&amp;_xlfn.CONCAT("alpha ",L$2)&amp;"'!"&amp;_xlfn.CONCAT("AA",$D140)))</f>
        <v>18</v>
      </c>
      <c r="M58" s="125" cm="1">
        <f t="array" aca="1" ref="M58" ca="1">RANK(INDIRECT("'"&amp;_xlfn.CONCAT("alpha ",M$2)&amp;"'!"&amp;_xlfn.CONCAT(M$84,$D140)),INDIRECT("'"&amp;_xlfn.CONCAT("alpha ",M$2)&amp;"'!"&amp;_xlfn.CONCAT("B",$D140)):INDIRECT("'"&amp;_xlfn.CONCAT("alpha ",M$2)&amp;"'!"&amp;_xlfn.CONCAT("AA",$D140)))</f>
        <v>21</v>
      </c>
      <c r="N58" s="125" cm="1">
        <f t="array" aca="1" ref="N58" ca="1">RANK(INDIRECT("'"&amp;_xlfn.CONCAT("alpha ",N$2)&amp;"'!"&amp;_xlfn.CONCAT(N$84,$D140)),INDIRECT("'"&amp;_xlfn.CONCAT("alpha ",N$2)&amp;"'!"&amp;_xlfn.CONCAT("B",$D140)):INDIRECT("'"&amp;_xlfn.CONCAT("alpha ",N$2)&amp;"'!"&amp;_xlfn.CONCAT("AA",$D140)))</f>
        <v>18</v>
      </c>
      <c r="O58" s="143" cm="1">
        <f t="array" aca="1" ref="O58" ca="1">RANK(INDIRECT("'"&amp;_xlfn.CONCAT("alpha ",O$2)&amp;"'!"&amp;_xlfn.CONCAT(O$84,$D140)),INDIRECT("'"&amp;_xlfn.CONCAT("alpha ",O$2)&amp;"'!"&amp;_xlfn.CONCAT("B",$D140)):INDIRECT("'"&amp;_xlfn.CONCAT("alpha ",O$2)&amp;"'!"&amp;_xlfn.CONCAT("AA",$D140)))</f>
        <v>21</v>
      </c>
      <c r="P58" s="136" cm="1">
        <f t="array" aca="1" ref="P58" ca="1">RANK(INDIRECT("'"&amp;_xlfn.CONCAT("alpha ",P$2)&amp;"'!"&amp;_xlfn.CONCAT(P$84,$D140)),INDIRECT("'"&amp;_xlfn.CONCAT("alpha ",P$2)&amp;"'!"&amp;_xlfn.CONCAT("B",$D140)):INDIRECT("'"&amp;_xlfn.CONCAT("alpha ",P$2)&amp;"'!"&amp;_xlfn.CONCAT("AA",$D140)))</f>
        <v>11</v>
      </c>
      <c r="Q58" s="125" cm="1">
        <f t="array" aca="1" ref="Q58" ca="1">RANK(INDIRECT("'"&amp;_xlfn.CONCAT("alpha ",Q$2)&amp;"'!"&amp;_xlfn.CONCAT(Q$84,$D140)),INDIRECT("'"&amp;_xlfn.CONCAT("alpha ",Q$2)&amp;"'!"&amp;_xlfn.CONCAT("B",$D140)):INDIRECT("'"&amp;_xlfn.CONCAT("alpha ",Q$2)&amp;"'!"&amp;_xlfn.CONCAT("AA",$D140)))</f>
        <v>8</v>
      </c>
      <c r="R58" s="125" cm="1">
        <f t="array" aca="1" ref="R58" ca="1">RANK(INDIRECT("'"&amp;_xlfn.CONCAT("alpha ",R$2)&amp;"'!"&amp;_xlfn.CONCAT(R$84,$D140)),INDIRECT("'"&amp;_xlfn.CONCAT("alpha ",R$2)&amp;"'!"&amp;_xlfn.CONCAT("B",$D140)):INDIRECT("'"&amp;_xlfn.CONCAT("alpha ",R$2)&amp;"'!"&amp;_xlfn.CONCAT("AA",$D140)))</f>
        <v>11</v>
      </c>
      <c r="S58" s="143" cm="1">
        <f t="array" aca="1" ref="S58" ca="1">RANK(INDIRECT("'"&amp;_xlfn.CONCAT("alpha ",S$2)&amp;"'!"&amp;_xlfn.CONCAT(S$84,$D140)),INDIRECT("'"&amp;_xlfn.CONCAT("alpha ",S$2)&amp;"'!"&amp;_xlfn.CONCAT("B",$D140)):INDIRECT("'"&amp;_xlfn.CONCAT("alpha ",S$2)&amp;"'!"&amp;_xlfn.CONCAT("AA",$D140)))</f>
        <v>8</v>
      </c>
      <c r="T58" s="136" cm="1">
        <f t="array" aca="1" ref="T58" ca="1">RANK(INDIRECT("'"&amp;_xlfn.CONCAT("alpha ",T$2)&amp;"'!"&amp;_xlfn.CONCAT(T$84,$D140)),INDIRECT("'"&amp;_xlfn.CONCAT("alpha ",T$2)&amp;"'!"&amp;_xlfn.CONCAT("B",$D140)):INDIRECT("'"&amp;_xlfn.CONCAT("alpha ",T$2)&amp;"'!"&amp;_xlfn.CONCAT("AA",$D140)))</f>
        <v>24</v>
      </c>
      <c r="U58" s="125" cm="1">
        <f t="array" aca="1" ref="U58" ca="1">RANK(INDIRECT("'"&amp;_xlfn.CONCAT("alpha ",U$2)&amp;"'!"&amp;_xlfn.CONCAT(U$84,$D140)),INDIRECT("'"&amp;_xlfn.CONCAT("alpha ",U$2)&amp;"'!"&amp;_xlfn.CONCAT("B",$D140)):INDIRECT("'"&amp;_xlfn.CONCAT("alpha ",U$2)&amp;"'!"&amp;_xlfn.CONCAT("AA",$D140)))</f>
        <v>23</v>
      </c>
      <c r="V58" s="125" cm="1">
        <f t="array" aca="1" ref="V58" ca="1">RANK(INDIRECT("'"&amp;_xlfn.CONCAT("alpha ",V$2)&amp;"'!"&amp;_xlfn.CONCAT(V$84,$D140)),INDIRECT("'"&amp;_xlfn.CONCAT("alpha ",V$2)&amp;"'!"&amp;_xlfn.CONCAT("B",$D140)):INDIRECT("'"&amp;_xlfn.CONCAT("alpha ",V$2)&amp;"'!"&amp;_xlfn.CONCAT("AA",$D140)))</f>
        <v>24</v>
      </c>
      <c r="W58" s="143" cm="1">
        <f t="array" aca="1" ref="W58" ca="1">RANK(INDIRECT("'"&amp;_xlfn.CONCAT("alpha ",W$2)&amp;"'!"&amp;_xlfn.CONCAT(W$84,$D140)),INDIRECT("'"&amp;_xlfn.CONCAT("alpha ",W$2)&amp;"'!"&amp;_xlfn.CONCAT("B",$D140)):INDIRECT("'"&amp;_xlfn.CONCAT("alpha ",W$2)&amp;"'!"&amp;_xlfn.CONCAT("AA",$D140)))</f>
        <v>23</v>
      </c>
      <c r="X58" s="136" cm="1">
        <f t="array" aca="1" ref="X58" ca="1">RANK(INDIRECT("'"&amp;_xlfn.CONCAT("alpha ",X$2)&amp;"'!"&amp;_xlfn.CONCAT(X$84,$D140)),INDIRECT("'"&amp;_xlfn.CONCAT("alpha ",X$2)&amp;"'!"&amp;_xlfn.CONCAT("B",$D140)):INDIRECT("'"&amp;_xlfn.CONCAT("alpha ",X$2)&amp;"'!"&amp;_xlfn.CONCAT("AA",$D140)))</f>
        <v>18</v>
      </c>
      <c r="Y58" s="125" cm="1">
        <f t="array" aca="1" ref="Y58" ca="1">RANK(INDIRECT("'"&amp;_xlfn.CONCAT("alpha ",Y$2)&amp;"'!"&amp;_xlfn.CONCAT(Y$84,$D140)),INDIRECT("'"&amp;_xlfn.CONCAT("alpha ",Y$2)&amp;"'!"&amp;_xlfn.CONCAT("B",$D140)):INDIRECT("'"&amp;_xlfn.CONCAT("alpha ",Y$2)&amp;"'!"&amp;_xlfn.CONCAT("AA",$D140)))</f>
        <v>21</v>
      </c>
      <c r="Z58" s="125" cm="1">
        <f t="array" aca="1" ref="Z58" ca="1">RANK(INDIRECT("'"&amp;_xlfn.CONCAT("alpha ",Z$2)&amp;"'!"&amp;_xlfn.CONCAT(Z$84,$D140)),INDIRECT("'"&amp;_xlfn.CONCAT("alpha ",Z$2)&amp;"'!"&amp;_xlfn.CONCAT("B",$D140)):INDIRECT("'"&amp;_xlfn.CONCAT("alpha ",Z$2)&amp;"'!"&amp;_xlfn.CONCAT("AA",$D140)))</f>
        <v>18</v>
      </c>
      <c r="AA58" s="143" cm="1">
        <f t="array" aca="1" ref="AA58" ca="1">RANK(INDIRECT("'"&amp;_xlfn.CONCAT("alpha ",AA$2)&amp;"'!"&amp;_xlfn.CONCAT(AA$84,$D140)),INDIRECT("'"&amp;_xlfn.CONCAT("alpha ",AA$2)&amp;"'!"&amp;_xlfn.CONCAT("B",$D140)):INDIRECT("'"&amp;_xlfn.CONCAT("alpha ",AA$2)&amp;"'!"&amp;_xlfn.CONCAT("AA",$D140)))</f>
        <v>21</v>
      </c>
      <c r="AB58" s="136" cm="1">
        <f t="array" aca="1" ref="AB58" ca="1">RANK(INDIRECT("'"&amp;_xlfn.CONCAT("alpha ",AB$2)&amp;"'!"&amp;_xlfn.CONCAT(AB$84,$D140)),INDIRECT("'"&amp;_xlfn.CONCAT("alpha ",AB$2)&amp;"'!"&amp;_xlfn.CONCAT("B",$D140)):INDIRECT("'"&amp;_xlfn.CONCAT("alpha ",AB$2)&amp;"'!"&amp;_xlfn.CONCAT("AA",$D140)))</f>
        <v>20</v>
      </c>
      <c r="AC58" s="125" cm="1">
        <f t="array" aca="1" ref="AC58" ca="1">RANK(INDIRECT("'"&amp;_xlfn.CONCAT("alpha ",AC$2)&amp;"'!"&amp;_xlfn.CONCAT(AC$84,$D140)),INDIRECT("'"&amp;_xlfn.CONCAT("alpha ",AC$2)&amp;"'!"&amp;_xlfn.CONCAT("B",$D140)):INDIRECT("'"&amp;_xlfn.CONCAT("alpha ",AC$2)&amp;"'!"&amp;_xlfn.CONCAT("AA",$D140)))</f>
        <v>18</v>
      </c>
      <c r="AD58" s="125" cm="1">
        <f t="array" aca="1" ref="AD58" ca="1">RANK(INDIRECT("'"&amp;_xlfn.CONCAT("alpha ",AD$2)&amp;"'!"&amp;_xlfn.CONCAT(AD$84,$D140)),INDIRECT("'"&amp;_xlfn.CONCAT("alpha ",AD$2)&amp;"'!"&amp;_xlfn.CONCAT("B",$D140)):INDIRECT("'"&amp;_xlfn.CONCAT("alpha ",AD$2)&amp;"'!"&amp;_xlfn.CONCAT("AA",$D140)))</f>
        <v>20</v>
      </c>
      <c r="AE58" s="143" cm="1">
        <f t="array" aca="1" ref="AE58" ca="1">RANK(INDIRECT("'"&amp;_xlfn.CONCAT("alpha ",AE$2)&amp;"'!"&amp;_xlfn.CONCAT(AE$84,$D140)),INDIRECT("'"&amp;_xlfn.CONCAT("alpha ",AE$2)&amp;"'!"&amp;_xlfn.CONCAT("B",$D140)):INDIRECT("'"&amp;_xlfn.CONCAT("alpha ",AE$2)&amp;"'!"&amp;_xlfn.CONCAT("AA",$D140)))</f>
        <v>18</v>
      </c>
      <c r="AF58" s="136" cm="1">
        <f t="array" aca="1" ref="AF58" ca="1">RANK(INDIRECT("'"&amp;_xlfn.CONCAT("alpha ",AF$2)&amp;"'!"&amp;_xlfn.CONCAT(AF$84,$D140)),INDIRECT("'"&amp;_xlfn.CONCAT("alpha ",AF$2)&amp;"'!"&amp;_xlfn.CONCAT("B",$D140)):INDIRECT("'"&amp;_xlfn.CONCAT("alpha ",AF$2)&amp;"'!"&amp;_xlfn.CONCAT("AA",$D140)))</f>
        <v>26</v>
      </c>
      <c r="AG58" s="125" cm="1">
        <f t="array" aca="1" ref="AG58" ca="1">RANK(INDIRECT("'"&amp;_xlfn.CONCAT("alpha ",AG$2)&amp;"'!"&amp;_xlfn.CONCAT(AG$84,$D140)),INDIRECT("'"&amp;_xlfn.CONCAT("alpha ",AG$2)&amp;"'!"&amp;_xlfn.CONCAT("B",$D140)):INDIRECT("'"&amp;_xlfn.CONCAT("alpha ",AG$2)&amp;"'!"&amp;_xlfn.CONCAT("AA",$D140)))</f>
        <v>26</v>
      </c>
      <c r="AH58" s="125" cm="1">
        <f t="array" aca="1" ref="AH58" ca="1">RANK(INDIRECT("'"&amp;_xlfn.CONCAT("alpha ",AH$2)&amp;"'!"&amp;_xlfn.CONCAT(AH$84,$D140)),INDIRECT("'"&amp;_xlfn.CONCAT("alpha ",AH$2)&amp;"'!"&amp;_xlfn.CONCAT("B",$D140)):INDIRECT("'"&amp;_xlfn.CONCAT("alpha ",AH$2)&amp;"'!"&amp;_xlfn.CONCAT("AA",$D140)))</f>
        <v>26</v>
      </c>
      <c r="AI58" s="143" cm="1">
        <f t="array" aca="1" ref="AI58" ca="1">RANK(INDIRECT("'"&amp;_xlfn.CONCAT("alpha ",AI$2)&amp;"'!"&amp;_xlfn.CONCAT(AI$84,$D140)),INDIRECT("'"&amp;_xlfn.CONCAT("alpha ",AI$2)&amp;"'!"&amp;_xlfn.CONCAT("B",$D140)):INDIRECT("'"&amp;_xlfn.CONCAT("alpha ",AI$2)&amp;"'!"&amp;_xlfn.CONCAT("AA",$D140)))</f>
        <v>26</v>
      </c>
      <c r="AJ58" s="136" cm="1">
        <f t="array" aca="1" ref="AJ58" ca="1">RANK(INDIRECT("'"&amp;_xlfn.CONCAT("alpha ",AJ$2)&amp;"'!"&amp;_xlfn.CONCAT(AJ$84,$D140)),INDIRECT("'"&amp;_xlfn.CONCAT("alpha ",AJ$2)&amp;"'!"&amp;_xlfn.CONCAT("B",$D140)):INDIRECT("'"&amp;_xlfn.CONCAT("alpha ",AJ$2)&amp;"'!"&amp;_xlfn.CONCAT("AA",$D140)))</f>
        <v>13</v>
      </c>
      <c r="AK58" s="125" cm="1">
        <f t="array" aca="1" ref="AK58" ca="1">RANK(INDIRECT("'"&amp;_xlfn.CONCAT("alpha ",AK$2)&amp;"'!"&amp;_xlfn.CONCAT(AK$84,$D140)),INDIRECT("'"&amp;_xlfn.CONCAT("alpha ",AK$2)&amp;"'!"&amp;_xlfn.CONCAT("B",$D140)):INDIRECT("'"&amp;_xlfn.CONCAT("alpha ",AK$2)&amp;"'!"&amp;_xlfn.CONCAT("AA",$D140)))</f>
        <v>23</v>
      </c>
      <c r="AL58" s="125" cm="1">
        <f t="array" aca="1" ref="AL58" ca="1">RANK(INDIRECT("'"&amp;_xlfn.CONCAT("alpha ",AL$2)&amp;"'!"&amp;_xlfn.CONCAT(AL$84,$D140)),INDIRECT("'"&amp;_xlfn.CONCAT("alpha ",AL$2)&amp;"'!"&amp;_xlfn.CONCAT("B",$D140)):INDIRECT("'"&amp;_xlfn.CONCAT("alpha ",AL$2)&amp;"'!"&amp;_xlfn.CONCAT("AA",$D140)))</f>
        <v>13</v>
      </c>
      <c r="AM58" s="143" cm="1">
        <f t="array" aca="1" ref="AM58" ca="1">RANK(INDIRECT("'"&amp;_xlfn.CONCAT("alpha ",AM$2)&amp;"'!"&amp;_xlfn.CONCAT(AM$84,$D140)),INDIRECT("'"&amp;_xlfn.CONCAT("alpha ",AM$2)&amp;"'!"&amp;_xlfn.CONCAT("B",$D140)):INDIRECT("'"&amp;_xlfn.CONCAT("alpha ",AM$2)&amp;"'!"&amp;_xlfn.CONCAT("AA",$D140)))</f>
        <v>23</v>
      </c>
      <c r="AN58" s="136" cm="1">
        <f t="array" aca="1" ref="AN58" ca="1">RANK(INDIRECT("'"&amp;_xlfn.CONCAT("alpha ",AN$2)&amp;"'!"&amp;_xlfn.CONCAT(AN$84,$D140)),INDIRECT("'"&amp;_xlfn.CONCAT("alpha ",AN$2)&amp;"'!"&amp;_xlfn.CONCAT("B",$D140)):INDIRECT("'"&amp;_xlfn.CONCAT("alpha ",AN$2)&amp;"'!"&amp;_xlfn.CONCAT("AA",$D140)))</f>
        <v>4</v>
      </c>
      <c r="AO58" s="125" cm="1">
        <f t="array" aca="1" ref="AO58" ca="1">RANK(INDIRECT("'"&amp;_xlfn.CONCAT("alpha ",AO$2)&amp;"'!"&amp;_xlfn.CONCAT(AO$84,$D140)),INDIRECT("'"&amp;_xlfn.CONCAT("alpha ",AO$2)&amp;"'!"&amp;_xlfn.CONCAT("B",$D140)):INDIRECT("'"&amp;_xlfn.CONCAT("alpha ",AO$2)&amp;"'!"&amp;_xlfn.CONCAT("AA",$D140)))</f>
        <v>3</v>
      </c>
      <c r="AP58" s="125" cm="1">
        <f t="array" aca="1" ref="AP58" ca="1">RANK(INDIRECT("'"&amp;_xlfn.CONCAT("alpha ",AP$2)&amp;"'!"&amp;_xlfn.CONCAT(AP$84,$D140)),INDIRECT("'"&amp;_xlfn.CONCAT("alpha ",AP$2)&amp;"'!"&amp;_xlfn.CONCAT("B",$D140)):INDIRECT("'"&amp;_xlfn.CONCAT("alpha ",AP$2)&amp;"'!"&amp;_xlfn.CONCAT("AA",$D140)))</f>
        <v>4</v>
      </c>
      <c r="AQ58" s="143" cm="1">
        <f t="array" aca="1" ref="AQ58" ca="1">RANK(INDIRECT("'"&amp;_xlfn.CONCAT("alpha ",AQ$2)&amp;"'!"&amp;_xlfn.CONCAT(AQ$84,$D140)),INDIRECT("'"&amp;_xlfn.CONCAT("alpha ",AQ$2)&amp;"'!"&amp;_xlfn.CONCAT("B",$D140)):INDIRECT("'"&amp;_xlfn.CONCAT("alpha ",AQ$2)&amp;"'!"&amp;_xlfn.CONCAT("AA",$D140)))</f>
        <v>3</v>
      </c>
      <c r="AR58" s="136" cm="1">
        <f t="array" aca="1" ref="AR58" ca="1">RANK(INDIRECT("'"&amp;_xlfn.CONCAT("alpha ",AR$2)&amp;"'!"&amp;_xlfn.CONCAT(AR$84,$D140)),INDIRECT("'"&amp;_xlfn.CONCAT("alpha ",AR$2)&amp;"'!"&amp;_xlfn.CONCAT("B",$D140)):INDIRECT("'"&amp;_xlfn.CONCAT("alpha ",AR$2)&amp;"'!"&amp;_xlfn.CONCAT("AA",$D140)))</f>
        <v>14</v>
      </c>
      <c r="AS58" s="125" cm="1">
        <f t="array" aca="1" ref="AS58" ca="1">RANK(INDIRECT("'"&amp;_xlfn.CONCAT("alpha ",AS$2)&amp;"'!"&amp;_xlfn.CONCAT(AS$84,$D140)),INDIRECT("'"&amp;_xlfn.CONCAT("alpha ",AS$2)&amp;"'!"&amp;_xlfn.CONCAT("B",$D140)):INDIRECT("'"&amp;_xlfn.CONCAT("alpha ",AS$2)&amp;"'!"&amp;_xlfn.CONCAT("AA",$D140)))</f>
        <v>15</v>
      </c>
      <c r="AT58" s="125" cm="1">
        <f t="array" aca="1" ref="AT58" ca="1">RANK(INDIRECT("'"&amp;_xlfn.CONCAT("alpha ",AT$2)&amp;"'!"&amp;_xlfn.CONCAT(AT$84,$D140)),INDIRECT("'"&amp;_xlfn.CONCAT("alpha ",AT$2)&amp;"'!"&amp;_xlfn.CONCAT("B",$D140)):INDIRECT("'"&amp;_xlfn.CONCAT("alpha ",AT$2)&amp;"'!"&amp;_xlfn.CONCAT("AA",$D140)))</f>
        <v>14</v>
      </c>
      <c r="AU58" s="143" cm="1">
        <f t="array" aca="1" ref="AU58" ca="1">RANK(INDIRECT("'"&amp;_xlfn.CONCAT("alpha ",AU$2)&amp;"'!"&amp;_xlfn.CONCAT(AU$84,$D140)),INDIRECT("'"&amp;_xlfn.CONCAT("alpha ",AU$2)&amp;"'!"&amp;_xlfn.CONCAT("B",$D140)):INDIRECT("'"&amp;_xlfn.CONCAT("alpha ",AU$2)&amp;"'!"&amp;_xlfn.CONCAT("AA",$D140)))</f>
        <v>15</v>
      </c>
      <c r="AV58" s="136" cm="1">
        <f t="array" aca="1" ref="AV58" ca="1">RANK(INDIRECT("'"&amp;_xlfn.CONCAT("alpha ",AV$2)&amp;"'!"&amp;_xlfn.CONCAT(AV$84,$D140)),INDIRECT("'"&amp;_xlfn.CONCAT("alpha ",AV$2)&amp;"'!"&amp;_xlfn.CONCAT("B",$D140)):INDIRECT("'"&amp;_xlfn.CONCAT("alpha ",AV$2)&amp;"'!"&amp;_xlfn.CONCAT("AA",$D140)))</f>
        <v>5</v>
      </c>
      <c r="AW58" s="125" cm="1">
        <f t="array" aca="1" ref="AW58" ca="1">RANK(INDIRECT("'"&amp;_xlfn.CONCAT("alpha ",AW$2)&amp;"'!"&amp;_xlfn.CONCAT(AW$84,$D140)),INDIRECT("'"&amp;_xlfn.CONCAT("alpha ",AW$2)&amp;"'!"&amp;_xlfn.CONCAT("B",$D140)):INDIRECT("'"&amp;_xlfn.CONCAT("alpha ",AW$2)&amp;"'!"&amp;_xlfn.CONCAT("AA",$D140)))</f>
        <v>11</v>
      </c>
      <c r="AX58" s="125" cm="1">
        <f t="array" aca="1" ref="AX58" ca="1">RANK(INDIRECT("'"&amp;_xlfn.CONCAT("alpha ",AX$2)&amp;"'!"&amp;_xlfn.CONCAT(AX$84,$D140)),INDIRECT("'"&amp;_xlfn.CONCAT("alpha ",AX$2)&amp;"'!"&amp;_xlfn.CONCAT("B",$D140)):INDIRECT("'"&amp;_xlfn.CONCAT("alpha ",AX$2)&amp;"'!"&amp;_xlfn.CONCAT("AA",$D140)))</f>
        <v>5</v>
      </c>
      <c r="AY58" s="143" cm="1">
        <f t="array" aca="1" ref="AY58" ca="1">RANK(INDIRECT("'"&amp;_xlfn.CONCAT("alpha ",AY$2)&amp;"'!"&amp;_xlfn.CONCAT(AY$84,$D140)),INDIRECT("'"&amp;_xlfn.CONCAT("alpha ",AY$2)&amp;"'!"&amp;_xlfn.CONCAT("B",$D140)):INDIRECT("'"&amp;_xlfn.CONCAT("alpha ",AY$2)&amp;"'!"&amp;_xlfn.CONCAT("AA",$D140)))</f>
        <v>11</v>
      </c>
      <c r="AZ58" s="136" cm="1">
        <f t="array" aca="1" ref="AZ58" ca="1">RANK(INDIRECT("'"&amp;_xlfn.CONCAT("alpha ",AZ$2)&amp;"'!"&amp;_xlfn.CONCAT(AZ$84,$D140)),INDIRECT("'"&amp;_xlfn.CONCAT("alpha ",AZ$2)&amp;"'!"&amp;_xlfn.CONCAT("B",$D140)):INDIRECT("'"&amp;_xlfn.CONCAT("alpha ",AZ$2)&amp;"'!"&amp;_xlfn.CONCAT("AA",$D140)))</f>
        <v>3</v>
      </c>
      <c r="BA58" s="125" cm="1">
        <f t="array" aca="1" ref="BA58" ca="1">RANK(INDIRECT("'"&amp;_xlfn.CONCAT("alpha ",BA$2)&amp;"'!"&amp;_xlfn.CONCAT(BA$84,$D140)),INDIRECT("'"&amp;_xlfn.CONCAT("alpha ",BA$2)&amp;"'!"&amp;_xlfn.CONCAT("B",$D140)):INDIRECT("'"&amp;_xlfn.CONCAT("alpha ",BA$2)&amp;"'!"&amp;_xlfn.CONCAT("AA",$D140)))</f>
        <v>4</v>
      </c>
      <c r="BB58" s="125" cm="1">
        <f t="array" aca="1" ref="BB58" ca="1">RANK(INDIRECT("'"&amp;_xlfn.CONCAT("alpha ",BB$2)&amp;"'!"&amp;_xlfn.CONCAT(BB$84,$D140)),INDIRECT("'"&amp;_xlfn.CONCAT("alpha ",BB$2)&amp;"'!"&amp;_xlfn.CONCAT("B",$D140)):INDIRECT("'"&amp;_xlfn.CONCAT("alpha ",BB$2)&amp;"'!"&amp;_xlfn.CONCAT("AA",$D140)))</f>
        <v>3</v>
      </c>
      <c r="BC58" s="143" cm="1">
        <f t="array" aca="1" ref="BC58" ca="1">RANK(INDIRECT("'"&amp;_xlfn.CONCAT("alpha ",BC$2)&amp;"'!"&amp;_xlfn.CONCAT(BC$84,$D140)),INDIRECT("'"&amp;_xlfn.CONCAT("alpha ",BC$2)&amp;"'!"&amp;_xlfn.CONCAT("B",$D140)):INDIRECT("'"&amp;_xlfn.CONCAT("alpha ",BC$2)&amp;"'!"&amp;_xlfn.CONCAT("AA",$D140)))</f>
        <v>4</v>
      </c>
      <c r="BD58" s="136" cm="1">
        <f t="array" aca="1" ref="BD58" ca="1">RANK(INDIRECT("'"&amp;_xlfn.CONCAT("alpha ",BD$2)&amp;"'!"&amp;_xlfn.CONCAT(BD$84,$D140)),INDIRECT("'"&amp;_xlfn.CONCAT("alpha ",BD$2)&amp;"'!"&amp;_xlfn.CONCAT("B",$D140)):INDIRECT("'"&amp;_xlfn.CONCAT("alpha ",BD$2)&amp;"'!"&amp;_xlfn.CONCAT("AA",$D140)))</f>
        <v>15</v>
      </c>
      <c r="BE58" s="125" cm="1">
        <f t="array" aca="1" ref="BE58" ca="1">RANK(INDIRECT("'"&amp;_xlfn.CONCAT("alpha ",BE$2)&amp;"'!"&amp;_xlfn.CONCAT(BE$84,$D140)),INDIRECT("'"&amp;_xlfn.CONCAT("alpha ",BE$2)&amp;"'!"&amp;_xlfn.CONCAT("B",$D140)):INDIRECT("'"&amp;_xlfn.CONCAT("alpha ",BE$2)&amp;"'!"&amp;_xlfn.CONCAT("AA",$D140)))</f>
        <v>17</v>
      </c>
      <c r="BF58" s="125" cm="1">
        <f t="array" aca="1" ref="BF58" ca="1">RANK(INDIRECT("'"&amp;_xlfn.CONCAT("alpha ",BF$2)&amp;"'!"&amp;_xlfn.CONCAT(BF$84,$D140)),INDIRECT("'"&amp;_xlfn.CONCAT("alpha ",BF$2)&amp;"'!"&amp;_xlfn.CONCAT("B",$D140)):INDIRECT("'"&amp;_xlfn.CONCAT("alpha ",BF$2)&amp;"'!"&amp;_xlfn.CONCAT("AA",$D140)))</f>
        <v>15</v>
      </c>
      <c r="BG58" s="143" cm="1">
        <f t="array" aca="1" ref="BG58" ca="1">RANK(INDIRECT("'"&amp;_xlfn.CONCAT("alpha ",BG$2)&amp;"'!"&amp;_xlfn.CONCAT(BG$84,$D140)),INDIRECT("'"&amp;_xlfn.CONCAT("alpha ",BG$2)&amp;"'!"&amp;_xlfn.CONCAT("B",$D140)):INDIRECT("'"&amp;_xlfn.CONCAT("alpha ",BG$2)&amp;"'!"&amp;_xlfn.CONCAT("AA",$D140)))</f>
        <v>17</v>
      </c>
      <c r="BH58" s="136" cm="1">
        <f t="array" aca="1" ref="BH58" ca="1">RANK(INDIRECT("'"&amp;_xlfn.CONCAT("alpha ",BH$2)&amp;"'!"&amp;_xlfn.CONCAT(BH$84,$D140)),INDIRECT("'"&amp;_xlfn.CONCAT("alpha ",BH$2)&amp;"'!"&amp;_xlfn.CONCAT("B",$D140)):INDIRECT("'"&amp;_xlfn.CONCAT("alpha ",BH$2)&amp;"'!"&amp;_xlfn.CONCAT("AA",$D140)))</f>
        <v>6</v>
      </c>
      <c r="BI58" s="125" cm="1">
        <f t="array" aca="1" ref="BI58" ca="1">RANK(INDIRECT("'"&amp;_xlfn.CONCAT("alpha ",BI$2)&amp;"'!"&amp;_xlfn.CONCAT(BI$84,$D140)),INDIRECT("'"&amp;_xlfn.CONCAT("alpha ",BI$2)&amp;"'!"&amp;_xlfn.CONCAT("B",$D140)):INDIRECT("'"&amp;_xlfn.CONCAT("alpha ",BI$2)&amp;"'!"&amp;_xlfn.CONCAT("AA",$D140)))</f>
        <v>12</v>
      </c>
      <c r="BJ58" s="125" cm="1">
        <f t="array" aca="1" ref="BJ58" ca="1">RANK(INDIRECT("'"&amp;_xlfn.CONCAT("alpha ",BJ$2)&amp;"'!"&amp;_xlfn.CONCAT(BJ$84,$D140)),INDIRECT("'"&amp;_xlfn.CONCAT("alpha ",BJ$2)&amp;"'!"&amp;_xlfn.CONCAT("B",$D140)):INDIRECT("'"&amp;_xlfn.CONCAT("alpha ",BJ$2)&amp;"'!"&amp;_xlfn.CONCAT("AA",$D140)))</f>
        <v>6</v>
      </c>
      <c r="BK58" s="143" cm="1">
        <f t="array" aca="1" ref="BK58" ca="1">RANK(INDIRECT("'"&amp;_xlfn.CONCAT("alpha ",BK$2)&amp;"'!"&amp;_xlfn.CONCAT(BK$84,$D140)),INDIRECT("'"&amp;_xlfn.CONCAT("alpha ",BK$2)&amp;"'!"&amp;_xlfn.CONCAT("B",$D140)):INDIRECT("'"&amp;_xlfn.CONCAT("alpha ",BK$2)&amp;"'!"&amp;_xlfn.CONCAT("AA",$D140)))</f>
        <v>12</v>
      </c>
      <c r="BL58" s="136" cm="1">
        <f t="array" aca="1" ref="BL58" ca="1">RANK(INDIRECT("'"&amp;_xlfn.CONCAT("alpha ",BL$2)&amp;"'!"&amp;_xlfn.CONCAT(BL$84,$D140)),INDIRECT("'"&amp;_xlfn.CONCAT("alpha ",BL$2)&amp;"'!"&amp;_xlfn.CONCAT("B",$D140)):INDIRECT("'"&amp;_xlfn.CONCAT("alpha ",BL$2)&amp;"'!"&amp;_xlfn.CONCAT("AA",$D140)))</f>
        <v>2</v>
      </c>
      <c r="BM58" s="125" cm="1">
        <f t="array" aca="1" ref="BM58" ca="1">RANK(INDIRECT("'"&amp;_xlfn.CONCAT("alpha ",BM$2)&amp;"'!"&amp;_xlfn.CONCAT(BM$84,$D140)),INDIRECT("'"&amp;_xlfn.CONCAT("alpha ",BM$2)&amp;"'!"&amp;_xlfn.CONCAT("B",$D140)):INDIRECT("'"&amp;_xlfn.CONCAT("alpha ",BM$2)&amp;"'!"&amp;_xlfn.CONCAT("AA",$D140)))</f>
        <v>1</v>
      </c>
      <c r="BN58" s="125" cm="1">
        <f t="array" aca="1" ref="BN58" ca="1">RANK(INDIRECT("'"&amp;_xlfn.CONCAT("alpha ",BN$2)&amp;"'!"&amp;_xlfn.CONCAT(BN$84,$D140)),INDIRECT("'"&amp;_xlfn.CONCAT("alpha ",BN$2)&amp;"'!"&amp;_xlfn.CONCAT("B",$D140)):INDIRECT("'"&amp;_xlfn.CONCAT("alpha ",BN$2)&amp;"'!"&amp;_xlfn.CONCAT("AA",$D140)))</f>
        <v>2</v>
      </c>
      <c r="BO58" s="143" cm="1">
        <f t="array" aca="1" ref="BO58" ca="1">RANK(INDIRECT("'"&amp;_xlfn.CONCAT("alpha ",BO$2)&amp;"'!"&amp;_xlfn.CONCAT(BO$84,$D140)),INDIRECT("'"&amp;_xlfn.CONCAT("alpha ",BO$2)&amp;"'!"&amp;_xlfn.CONCAT("B",$D140)):INDIRECT("'"&amp;_xlfn.CONCAT("alpha ",BO$2)&amp;"'!"&amp;_xlfn.CONCAT("AA",$D140)))</f>
        <v>1</v>
      </c>
      <c r="BP58" s="136" cm="1">
        <f t="array" aca="1" ref="BP58" ca="1">RANK(INDIRECT("'"&amp;_xlfn.CONCAT("alpha ",BP$2)&amp;"'!"&amp;_xlfn.CONCAT(BP$84,$D140)),INDIRECT("'"&amp;_xlfn.CONCAT("alpha ",BP$2)&amp;"'!"&amp;_xlfn.CONCAT("B",$D140)):INDIRECT("'"&amp;_xlfn.CONCAT("alpha ",BP$2)&amp;"'!"&amp;_xlfn.CONCAT("AA",$D140)))</f>
        <v>20</v>
      </c>
      <c r="BQ58" s="125" cm="1">
        <f t="array" aca="1" ref="BQ58" ca="1">RANK(INDIRECT("'"&amp;_xlfn.CONCAT("alpha ",BQ$2)&amp;"'!"&amp;_xlfn.CONCAT(BQ$84,$D140)),INDIRECT("'"&amp;_xlfn.CONCAT("alpha ",BQ$2)&amp;"'!"&amp;_xlfn.CONCAT("B",$D140)):INDIRECT("'"&amp;_xlfn.CONCAT("alpha ",BQ$2)&amp;"'!"&amp;_xlfn.CONCAT("AA",$D140)))</f>
        <v>16</v>
      </c>
      <c r="BR58" s="125" cm="1">
        <f t="array" aca="1" ref="BR58" ca="1">RANK(INDIRECT("'"&amp;_xlfn.CONCAT("alpha ",BR$2)&amp;"'!"&amp;_xlfn.CONCAT(BR$84,$D140)),INDIRECT("'"&amp;_xlfn.CONCAT("alpha ",BR$2)&amp;"'!"&amp;_xlfn.CONCAT("B",$D140)):INDIRECT("'"&amp;_xlfn.CONCAT("alpha ",BR$2)&amp;"'!"&amp;_xlfn.CONCAT("AA",$D140)))</f>
        <v>20</v>
      </c>
      <c r="BS58" s="143" cm="1">
        <f t="array" aca="1" ref="BS58" ca="1">RANK(INDIRECT("'"&amp;_xlfn.CONCAT("alpha ",BS$2)&amp;"'!"&amp;_xlfn.CONCAT(BS$84,$D140)),INDIRECT("'"&amp;_xlfn.CONCAT("alpha ",BS$2)&amp;"'!"&amp;_xlfn.CONCAT("B",$D140)):INDIRECT("'"&amp;_xlfn.CONCAT("alpha ",BS$2)&amp;"'!"&amp;_xlfn.CONCAT("AA",$D140)))</f>
        <v>16</v>
      </c>
      <c r="BT58" s="136" cm="1">
        <f t="array" aca="1" ref="BT58" ca="1">RANK(INDIRECT("'"&amp;_xlfn.CONCAT("alpha ",BT$2)&amp;"'!"&amp;_xlfn.CONCAT(BT$84,$D140)),INDIRECT("'"&amp;_xlfn.CONCAT("alpha ",BT$2)&amp;"'!"&amp;_xlfn.CONCAT("B",$D140)):INDIRECT("'"&amp;_xlfn.CONCAT("alpha ",BT$2)&amp;"'!"&amp;_xlfn.CONCAT("AA",$D140)))</f>
        <v>1</v>
      </c>
      <c r="BU58" s="125" cm="1">
        <f t="array" aca="1" ref="BU58" ca="1">RANK(INDIRECT("'"&amp;_xlfn.CONCAT("alpha ",BU$2)&amp;"'!"&amp;_xlfn.CONCAT(BU$84,$D140)),INDIRECT("'"&amp;_xlfn.CONCAT("alpha ",BU$2)&amp;"'!"&amp;_xlfn.CONCAT("B",$D140)):INDIRECT("'"&amp;_xlfn.CONCAT("alpha ",BU$2)&amp;"'!"&amp;_xlfn.CONCAT("AA",$D140)))</f>
        <v>2</v>
      </c>
      <c r="BV58" s="125" cm="1">
        <f t="array" aca="1" ref="BV58" ca="1">RANK(INDIRECT("'"&amp;_xlfn.CONCAT("alpha ",BV$2)&amp;"'!"&amp;_xlfn.CONCAT(BV$84,$D140)),INDIRECT("'"&amp;_xlfn.CONCAT("alpha ",BV$2)&amp;"'!"&amp;_xlfn.CONCAT("B",$D140)):INDIRECT("'"&amp;_xlfn.CONCAT("alpha ",BV$2)&amp;"'!"&amp;_xlfn.CONCAT("AA",$D140)))</f>
        <v>1</v>
      </c>
      <c r="BW58" s="143" cm="1">
        <f t="array" aca="1" ref="BW58" ca="1">RANK(INDIRECT("'"&amp;_xlfn.CONCAT("alpha ",BW$2)&amp;"'!"&amp;_xlfn.CONCAT(BW$84,$D140)),INDIRECT("'"&amp;_xlfn.CONCAT("alpha ",BW$2)&amp;"'!"&amp;_xlfn.CONCAT("B",$D140)):INDIRECT("'"&amp;_xlfn.CONCAT("alpha ",BW$2)&amp;"'!"&amp;_xlfn.CONCAT("AA",$D140)))</f>
        <v>2</v>
      </c>
      <c r="BX58" s="136" cm="1">
        <f t="array" aca="1" ref="BX58" ca="1">RANK(INDIRECT("'"&amp;_xlfn.CONCAT("alpha ",BX$2)&amp;"'!"&amp;_xlfn.CONCAT(BX$84,$D140)),INDIRECT("'"&amp;_xlfn.CONCAT("alpha ",BX$2)&amp;"'!"&amp;_xlfn.CONCAT("B",$D140)):INDIRECT("'"&amp;_xlfn.CONCAT("alpha ",BX$2)&amp;"'!"&amp;_xlfn.CONCAT("AA",$D140)))</f>
        <v>7</v>
      </c>
      <c r="BY58" s="125" cm="1">
        <f t="array" aca="1" ref="BY58" ca="1">RANK(INDIRECT("'"&amp;_xlfn.CONCAT("alpha ",BY$2)&amp;"'!"&amp;_xlfn.CONCAT(BY$84,$D140)),INDIRECT("'"&amp;_xlfn.CONCAT("alpha ",BY$2)&amp;"'!"&amp;_xlfn.CONCAT("B",$D140)):INDIRECT("'"&amp;_xlfn.CONCAT("alpha ",BY$2)&amp;"'!"&amp;_xlfn.CONCAT("AA",$D140)))</f>
        <v>7</v>
      </c>
      <c r="BZ58" s="125" cm="1">
        <f t="array" aca="1" ref="BZ58" ca="1">RANK(INDIRECT("'"&amp;_xlfn.CONCAT("alpha ",BZ$2)&amp;"'!"&amp;_xlfn.CONCAT(BZ$84,$D140)),INDIRECT("'"&amp;_xlfn.CONCAT("alpha ",BZ$2)&amp;"'!"&amp;_xlfn.CONCAT("B",$D140)):INDIRECT("'"&amp;_xlfn.CONCAT("alpha ",BZ$2)&amp;"'!"&amp;_xlfn.CONCAT("AA",$D140)))</f>
        <v>7</v>
      </c>
      <c r="CA58" s="143" cm="1">
        <f t="array" aca="1" ref="CA58" ca="1">RANK(INDIRECT("'"&amp;_xlfn.CONCAT("alpha ",CA$2)&amp;"'!"&amp;_xlfn.CONCAT(CA$84,$D140)),INDIRECT("'"&amp;_xlfn.CONCAT("alpha ",CA$2)&amp;"'!"&amp;_xlfn.CONCAT("B",$D140)):INDIRECT("'"&amp;_xlfn.CONCAT("alpha ",CA$2)&amp;"'!"&amp;_xlfn.CONCAT("AA",$D140)))</f>
        <v>7</v>
      </c>
      <c r="CB58" s="136" cm="1">
        <f t="array" aca="1" ref="CB58" ca="1">RANK(INDIRECT("'"&amp;_xlfn.CONCAT("alpha ",CB$2)&amp;"'!"&amp;_xlfn.CONCAT(CB$84,$D140)),INDIRECT("'"&amp;_xlfn.CONCAT("alpha ",CB$2)&amp;"'!"&amp;_xlfn.CONCAT("B",$D140)):INDIRECT("'"&amp;_xlfn.CONCAT("alpha ",CB$2)&amp;"'!"&amp;_xlfn.CONCAT("AA",$D140)))</f>
        <v>16</v>
      </c>
      <c r="CC58" s="125" cm="1">
        <f t="array" aca="1" ref="CC58" ca="1">RANK(INDIRECT("'"&amp;_xlfn.CONCAT("alpha ",CC$2)&amp;"'!"&amp;_xlfn.CONCAT(CC$84,$D140)),INDIRECT("'"&amp;_xlfn.CONCAT("alpha ",CC$2)&amp;"'!"&amp;_xlfn.CONCAT("B",$D140)):INDIRECT("'"&amp;_xlfn.CONCAT("alpha ",CC$2)&amp;"'!"&amp;_xlfn.CONCAT("AA",$D140)))</f>
        <v>13</v>
      </c>
      <c r="CD58" s="125" cm="1">
        <f t="array" aca="1" ref="CD58" ca="1">RANK(INDIRECT("'"&amp;_xlfn.CONCAT("alpha ",CD$2)&amp;"'!"&amp;_xlfn.CONCAT(CD$84,$D140)),INDIRECT("'"&amp;_xlfn.CONCAT("alpha ",CD$2)&amp;"'!"&amp;_xlfn.CONCAT("B",$D140)):INDIRECT("'"&amp;_xlfn.CONCAT("alpha ",CD$2)&amp;"'!"&amp;_xlfn.CONCAT("AA",$D140)))</f>
        <v>16</v>
      </c>
      <c r="CE58" s="143" cm="1">
        <f t="array" aca="1" ref="CE58" ca="1">RANK(INDIRECT("'"&amp;_xlfn.CONCAT("alpha ",CE$2)&amp;"'!"&amp;_xlfn.CONCAT(CE$84,$D140)),INDIRECT("'"&amp;_xlfn.CONCAT("alpha ",CE$2)&amp;"'!"&amp;_xlfn.CONCAT("B",$D140)):INDIRECT("'"&amp;_xlfn.CONCAT("alpha ",CE$2)&amp;"'!"&amp;_xlfn.CONCAT("AA",$D140)))</f>
        <v>13</v>
      </c>
      <c r="CF58" s="136" cm="1">
        <f t="array" aca="1" ref="CF58" ca="1">RANK(INDIRECT("'"&amp;_xlfn.CONCAT("alpha ",CF$2)&amp;"'!"&amp;_xlfn.CONCAT(CF$84,$D140)),INDIRECT("'"&amp;_xlfn.CONCAT("alpha ",CF$2)&amp;"'!"&amp;_xlfn.CONCAT("B",$D140)):INDIRECT("'"&amp;_xlfn.CONCAT("alpha ",CF$2)&amp;"'!"&amp;_xlfn.CONCAT("AA",$D140)))</f>
        <v>9</v>
      </c>
      <c r="CG58" s="125" cm="1">
        <f t="array" aca="1" ref="CG58" ca="1">RANK(INDIRECT("'"&amp;_xlfn.CONCAT("alpha ",CG$2)&amp;"'!"&amp;_xlfn.CONCAT(CG$84,$D140)),INDIRECT("'"&amp;_xlfn.CONCAT("alpha ",CG$2)&amp;"'!"&amp;_xlfn.CONCAT("B",$D140)):INDIRECT("'"&amp;_xlfn.CONCAT("alpha ",CG$2)&amp;"'!"&amp;_xlfn.CONCAT("AA",$D140)))</f>
        <v>9</v>
      </c>
      <c r="CH58" s="125" cm="1">
        <f t="array" aca="1" ref="CH58" ca="1">RANK(INDIRECT("'"&amp;_xlfn.CONCAT("alpha ",CH$2)&amp;"'!"&amp;_xlfn.CONCAT(CH$84,$D140)),INDIRECT("'"&amp;_xlfn.CONCAT("alpha ",CH$2)&amp;"'!"&amp;_xlfn.CONCAT("B",$D140)):INDIRECT("'"&amp;_xlfn.CONCAT("alpha ",CH$2)&amp;"'!"&amp;_xlfn.CONCAT("AA",$D140)))</f>
        <v>9</v>
      </c>
      <c r="CI58" s="143" cm="1">
        <f t="array" aca="1" ref="CI58" ca="1">RANK(INDIRECT("'"&amp;_xlfn.CONCAT("alpha ",CI$2)&amp;"'!"&amp;_xlfn.CONCAT(CI$84,$D140)),INDIRECT("'"&amp;_xlfn.CONCAT("alpha ",CI$2)&amp;"'!"&amp;_xlfn.CONCAT("B",$D140)):INDIRECT("'"&amp;_xlfn.CONCAT("alpha ",CI$2)&amp;"'!"&amp;_xlfn.CONCAT("AA",$D140)))</f>
        <v>9</v>
      </c>
      <c r="CJ58" s="136" cm="1">
        <f t="array" aca="1" ref="CJ58" ca="1">RANK(INDIRECT("'"&amp;_xlfn.CONCAT("alpha ",CJ$2)&amp;"'!"&amp;_xlfn.CONCAT(CJ$84,$D140)),INDIRECT("'"&amp;_xlfn.CONCAT("alpha ",CJ$2)&amp;"'!"&amp;_xlfn.CONCAT("B",$D140)):INDIRECT("'"&amp;_xlfn.CONCAT("alpha ",CJ$2)&amp;"'!"&amp;_xlfn.CONCAT("AA",$D140)))</f>
        <v>8</v>
      </c>
      <c r="CK58" s="125" cm="1">
        <f t="array" aca="1" ref="CK58" ca="1">RANK(INDIRECT("'"&amp;_xlfn.CONCAT("alpha ",CK$2)&amp;"'!"&amp;_xlfn.CONCAT(CK$84,$D140)),INDIRECT("'"&amp;_xlfn.CONCAT("alpha ",CK$2)&amp;"'!"&amp;_xlfn.CONCAT("B",$D140)):INDIRECT("'"&amp;_xlfn.CONCAT("alpha ",CK$2)&amp;"'!"&amp;_xlfn.CONCAT("AA",$D140)))</f>
        <v>5</v>
      </c>
      <c r="CL58" s="125" cm="1">
        <f t="array" aca="1" ref="CL58" ca="1">RANK(INDIRECT("'"&amp;_xlfn.CONCAT("alpha ",CL$2)&amp;"'!"&amp;_xlfn.CONCAT(CL$84,$D140)),INDIRECT("'"&amp;_xlfn.CONCAT("alpha ",CL$2)&amp;"'!"&amp;_xlfn.CONCAT("B",$D140)):INDIRECT("'"&amp;_xlfn.CONCAT("alpha ",CL$2)&amp;"'!"&amp;_xlfn.CONCAT("AA",$D140)))</f>
        <v>8</v>
      </c>
      <c r="CM58" s="143" cm="1">
        <f t="array" aca="1" ref="CM58" ca="1">RANK(INDIRECT("'"&amp;_xlfn.CONCAT("alpha ",CM$2)&amp;"'!"&amp;_xlfn.CONCAT(CM$84,$D140)),INDIRECT("'"&amp;_xlfn.CONCAT("alpha ",CM$2)&amp;"'!"&amp;_xlfn.CONCAT("B",$D140)):INDIRECT("'"&amp;_xlfn.CONCAT("alpha ",CM$2)&amp;"'!"&amp;_xlfn.CONCAT("AA",$D140)))</f>
        <v>5</v>
      </c>
      <c r="CN58" s="136" cm="1">
        <f t="array" aca="1" ref="CN58" ca="1">RANK(INDIRECT("'"&amp;_xlfn.CONCAT("alpha ",CN$2)&amp;"'!"&amp;_xlfn.CONCAT(CN$84,$D140)),INDIRECT("'"&amp;_xlfn.CONCAT("alpha ",CN$2)&amp;"'!"&amp;_xlfn.CONCAT("B",$D140)):INDIRECT("'"&amp;_xlfn.CONCAT("alpha ",CN$2)&amp;"'!"&amp;_xlfn.CONCAT("AA",$D140)))</f>
        <v>17</v>
      </c>
      <c r="CO58" s="125" cm="1">
        <f t="array" aca="1" ref="CO58" ca="1">RANK(INDIRECT("'"&amp;_xlfn.CONCAT("alpha ",CO$2)&amp;"'!"&amp;_xlfn.CONCAT(CO$84,$D140)),INDIRECT("'"&amp;_xlfn.CONCAT("alpha ",CO$2)&amp;"'!"&amp;_xlfn.CONCAT("B",$D140)):INDIRECT("'"&amp;_xlfn.CONCAT("alpha ",CO$2)&amp;"'!"&amp;_xlfn.CONCAT("AA",$D140)))</f>
        <v>14</v>
      </c>
      <c r="CP58" s="125" cm="1">
        <f t="array" aca="1" ref="CP58" ca="1">RANK(INDIRECT("'"&amp;_xlfn.CONCAT("alpha ",CP$2)&amp;"'!"&amp;_xlfn.CONCAT(CP$84,$D140)),INDIRECT("'"&amp;_xlfn.CONCAT("alpha ",CP$2)&amp;"'!"&amp;_xlfn.CONCAT("B",$D140)):INDIRECT("'"&amp;_xlfn.CONCAT("alpha ",CP$2)&amp;"'!"&amp;_xlfn.CONCAT("AA",$D140)))</f>
        <v>17</v>
      </c>
      <c r="CQ58" s="134" cm="1">
        <f t="array" aca="1" ref="CQ58" ca="1">RANK(INDIRECT("'"&amp;_xlfn.CONCAT("alpha ",CQ$2)&amp;"'!"&amp;_xlfn.CONCAT(CQ$84,$D140)),INDIRECT("'"&amp;_xlfn.CONCAT("alpha ",CQ$2)&amp;"'!"&amp;_xlfn.CONCAT("B",$D140)):INDIRECT("'"&amp;_xlfn.CONCAT("alpha ",CQ$2)&amp;"'!"&amp;_xlfn.CONCAT("AA",$D140)))</f>
        <v>14</v>
      </c>
      <c r="CR58" s="142" cm="1">
        <f t="array" aca="1" ref="CR58" ca="1">RANK(INDIRECT("'"&amp;_xlfn.CONCAT("alpha ",CR$2)&amp;"'!"&amp;_xlfn.CONCAT(CR$84,$D140)),INDIRECT("'"&amp;_xlfn.CONCAT("alpha ",CR$2)&amp;"'!"&amp;_xlfn.CONCAT("B",$D140)):INDIRECT("'"&amp;_xlfn.CONCAT("alpha ",CR$2)&amp;"'!"&amp;_xlfn.CONCAT("AA",$D140)))</f>
        <v>9</v>
      </c>
      <c r="CS58" s="125" cm="1">
        <f t="array" aca="1" ref="CS58" ca="1">RANK(INDIRECT("'"&amp;_xlfn.CONCAT("alpha ",CS$2)&amp;"'!"&amp;_xlfn.CONCAT(CS$84,$D140)),INDIRECT("'"&amp;_xlfn.CONCAT("alpha ",CS$2)&amp;"'!"&amp;_xlfn.CONCAT("B",$D140)):INDIRECT("'"&amp;_xlfn.CONCAT("alpha ",CS$2)&amp;"'!"&amp;_xlfn.CONCAT("AA",$D140)))</f>
        <v>9</v>
      </c>
      <c r="CT58" s="125" cm="1">
        <f t="array" aca="1" ref="CT58" ca="1">RANK(INDIRECT("'"&amp;_xlfn.CONCAT("alpha ",CT$2)&amp;"'!"&amp;_xlfn.CONCAT(CT$84,$D140)),INDIRECT("'"&amp;_xlfn.CONCAT("alpha ",CT$2)&amp;"'!"&amp;_xlfn.CONCAT("B",$D140)):INDIRECT("'"&amp;_xlfn.CONCAT("alpha ",CT$2)&amp;"'!"&amp;_xlfn.CONCAT("AA",$D140)))</f>
        <v>9</v>
      </c>
      <c r="CU58" s="143" cm="1">
        <f t="array" aca="1" ref="CU58" ca="1">RANK(INDIRECT("'"&amp;_xlfn.CONCAT("alpha ",CU$2)&amp;"'!"&amp;_xlfn.CONCAT(CU$84,$D140)),INDIRECT("'"&amp;_xlfn.CONCAT("alpha ",CU$2)&amp;"'!"&amp;_xlfn.CONCAT("B",$D140)):INDIRECT("'"&amp;_xlfn.CONCAT("alpha ",CU$2)&amp;"'!"&amp;_xlfn.CONCAT("AA",$D140)))</f>
        <v>9</v>
      </c>
      <c r="CV58" s="136" cm="1">
        <f t="array" aca="1" ref="CV58" ca="1">RANK(INDIRECT("'"&amp;_xlfn.CONCAT("alpha ",CV$2)&amp;"'!"&amp;_xlfn.CONCAT(CV$84,$D140)),INDIRECT("'"&amp;_xlfn.CONCAT("alpha ",CV$2)&amp;"'!"&amp;_xlfn.CONCAT("B",$D140)):INDIRECT("'"&amp;_xlfn.CONCAT("alpha ",CV$2)&amp;"'!"&amp;_xlfn.CONCAT("AA",$D140)))</f>
        <v>22</v>
      </c>
      <c r="CW58" s="125" cm="1">
        <f t="array" aca="1" ref="CW58" ca="1">RANK(INDIRECT("'"&amp;_xlfn.CONCAT("alpha ",CW$2)&amp;"'!"&amp;_xlfn.CONCAT(CW$84,$D140)),INDIRECT("'"&amp;_xlfn.CONCAT("alpha ",CW$2)&amp;"'!"&amp;_xlfn.CONCAT("B",$D140)):INDIRECT("'"&amp;_xlfn.CONCAT("alpha ",CW$2)&amp;"'!"&amp;_xlfn.CONCAT("AA",$D140)))</f>
        <v>19</v>
      </c>
      <c r="CX58" s="125" cm="1">
        <f t="array" aca="1" ref="CX58" ca="1">RANK(INDIRECT("'"&amp;_xlfn.CONCAT("alpha ",CX$2)&amp;"'!"&amp;_xlfn.CONCAT(CX$84,$D140)),INDIRECT("'"&amp;_xlfn.CONCAT("alpha ",CX$2)&amp;"'!"&amp;_xlfn.CONCAT("B",$D140)):INDIRECT("'"&amp;_xlfn.CONCAT("alpha ",CX$2)&amp;"'!"&amp;_xlfn.CONCAT("AA",$D140)))</f>
        <v>22</v>
      </c>
      <c r="CY58" s="143" cm="1">
        <f t="array" aca="1" ref="CY58" ca="1">RANK(INDIRECT("'"&amp;_xlfn.CONCAT("alpha ",CY$2)&amp;"'!"&amp;_xlfn.CONCAT(CY$84,$D140)),INDIRECT("'"&amp;_xlfn.CONCAT("alpha ",CY$2)&amp;"'!"&amp;_xlfn.CONCAT("B",$D140)):INDIRECT("'"&amp;_xlfn.CONCAT("alpha ",CY$2)&amp;"'!"&amp;_xlfn.CONCAT("AA",$D140)))</f>
        <v>19</v>
      </c>
      <c r="CZ58" s="136" cm="1">
        <f t="array" aca="1" ref="CZ58" ca="1">RANK(INDIRECT("'"&amp;_xlfn.CONCAT("alpha ",CZ$2)&amp;"'!"&amp;_xlfn.CONCAT(CZ$84,$D140)),INDIRECT("'"&amp;_xlfn.CONCAT("alpha ",CZ$2)&amp;"'!"&amp;_xlfn.CONCAT("B",$D140)):INDIRECT("'"&amp;_xlfn.CONCAT("alpha ",CZ$2)&amp;"'!"&amp;_xlfn.CONCAT("AA",$D140)))</f>
        <v>22</v>
      </c>
      <c r="DA58" s="148" cm="1">
        <f t="array" aca="1" ref="DA58" ca="1">RANK(INDIRECT("'"&amp;_xlfn.CONCAT("alpha ",DA$2)&amp;"'!"&amp;_xlfn.CONCAT(DA$84,$D140)),INDIRECT("'"&amp;_xlfn.CONCAT("alpha ",DA$2)&amp;"'!"&amp;_xlfn.CONCAT("B",$D140)):INDIRECT("'"&amp;_xlfn.CONCAT("alpha ",DA$2)&amp;"'!"&amp;_xlfn.CONCAT("AA",$D140)))</f>
        <v>19</v>
      </c>
      <c r="DB58" s="148" cm="1">
        <f t="array" aca="1" ref="DB58" ca="1">RANK(INDIRECT("'"&amp;_xlfn.CONCAT("alpha ",DB$2)&amp;"'!"&amp;_xlfn.CONCAT(DB$84,$D140)),INDIRECT("'"&amp;_xlfn.CONCAT("alpha ",DB$2)&amp;"'!"&amp;_xlfn.CONCAT("B",$D140)):INDIRECT("'"&amp;_xlfn.CONCAT("alpha ",DB$2)&amp;"'!"&amp;_xlfn.CONCAT("AA",$D140)))</f>
        <v>22</v>
      </c>
      <c r="DC58" s="149" cm="1">
        <f t="array" aca="1" ref="DC58" ca="1">RANK(INDIRECT("'"&amp;_xlfn.CONCAT("alpha ",DC$2)&amp;"'!"&amp;_xlfn.CONCAT(DC$84,$D140)),INDIRECT("'"&amp;_xlfn.CONCAT("alpha ",DC$2)&amp;"'!"&amp;_xlfn.CONCAT("B",$D140)):INDIRECT("'"&amp;_xlfn.CONCAT("alpha ",DC$2)&amp;"'!"&amp;_xlfn.CONCAT("AA",$D140)))</f>
        <v>19</v>
      </c>
    </row>
    <row r="59" spans="1:107" ht="90" customHeight="1" x14ac:dyDescent="0.25">
      <c r="A59" s="22" t="str">
        <f>formatting!C58</f>
        <v>Needle Cap</v>
      </c>
      <c r="B59" s="23" t="str">
        <f>formatting!D58</f>
        <v>C14</v>
      </c>
      <c r="C59" s="134"/>
      <c r="D59" s="142" cm="1">
        <f t="array" aca="1" ref="D59" ca="1">RANK(INDIRECT("'"&amp;_xlfn.CONCAT("alpha ",D$2)&amp;"'!"&amp;_xlfn.CONCAT(D$84,$D141)),INDIRECT("'"&amp;_xlfn.CONCAT("alpha ",D$2)&amp;"'!"&amp;_xlfn.CONCAT("B",$D141)):INDIRECT("'"&amp;_xlfn.CONCAT("alpha ",D$2)&amp;"'!"&amp;_xlfn.CONCAT("AA",$D141)))</f>
        <v>25</v>
      </c>
      <c r="E59" s="136" cm="1">
        <f t="array" aca="1" ref="E59" ca="1">RANK(INDIRECT("'"&amp;_xlfn.CONCAT("alpha ",E$2)&amp;"'!"&amp;_xlfn.CONCAT(E$84,$D141)),INDIRECT("'"&amp;_xlfn.CONCAT("alpha ",E$2)&amp;"'!"&amp;_xlfn.CONCAT("B",$D141)):INDIRECT("'"&amp;_xlfn.CONCAT("alpha ",E$2)&amp;"'!"&amp;_xlfn.CONCAT("AA",$D141)))</f>
        <v>21</v>
      </c>
      <c r="F59" s="136" cm="1">
        <f t="array" aca="1" ref="F59" ca="1">RANK(INDIRECT("'"&amp;_xlfn.CONCAT("alpha ",F$2)&amp;"'!"&amp;_xlfn.CONCAT(F$84,$D141)),INDIRECT("'"&amp;_xlfn.CONCAT("alpha ",F$2)&amp;"'!"&amp;_xlfn.CONCAT("B",$D141)):INDIRECT("'"&amp;_xlfn.CONCAT("alpha ",F$2)&amp;"'!"&amp;_xlfn.CONCAT("AA",$D141)))</f>
        <v>25</v>
      </c>
      <c r="G59" s="154" cm="1">
        <f t="array" aca="1" ref="G59" ca="1">RANK(INDIRECT("'"&amp;_xlfn.CONCAT("alpha ",G$2)&amp;"'!"&amp;_xlfn.CONCAT(G$84,$D141)),INDIRECT("'"&amp;_xlfn.CONCAT("alpha ",G$2)&amp;"'!"&amp;_xlfn.CONCAT("B",$D141)):INDIRECT("'"&amp;_xlfn.CONCAT("alpha ",G$2)&amp;"'!"&amp;_xlfn.CONCAT("AA",$D141)))</f>
        <v>21</v>
      </c>
      <c r="H59" s="142" cm="1">
        <f t="array" aca="1" ref="H59" ca="1">RANK(INDIRECT("'"&amp;_xlfn.CONCAT("alpha ",H$2)&amp;"'!"&amp;_xlfn.CONCAT(H$84,$D141)),INDIRECT("'"&amp;_xlfn.CONCAT("alpha ",H$2)&amp;"'!"&amp;_xlfn.CONCAT("B",$D141)):INDIRECT("'"&amp;_xlfn.CONCAT("alpha ",H$2)&amp;"'!"&amp;_xlfn.CONCAT("AA",$D141)))</f>
        <v>8</v>
      </c>
      <c r="I59" s="125" cm="1">
        <f t="array" aca="1" ref="I59" ca="1">RANK(INDIRECT("'"&amp;_xlfn.CONCAT("alpha ",I$2)&amp;"'!"&amp;_xlfn.CONCAT(I$84,$D141)),INDIRECT("'"&amp;_xlfn.CONCAT("alpha ",I$2)&amp;"'!"&amp;_xlfn.CONCAT("B",$D141)):INDIRECT("'"&amp;_xlfn.CONCAT("alpha ",I$2)&amp;"'!"&amp;_xlfn.CONCAT("AA",$D141)))</f>
        <v>13</v>
      </c>
      <c r="J59" s="125" cm="1">
        <f t="array" aca="1" ref="J59" ca="1">RANK(INDIRECT("'"&amp;_xlfn.CONCAT("alpha ",J$2)&amp;"'!"&amp;_xlfn.CONCAT(J$84,$D141)),INDIRECT("'"&amp;_xlfn.CONCAT("alpha ",J$2)&amp;"'!"&amp;_xlfn.CONCAT("B",$D141)):INDIRECT("'"&amp;_xlfn.CONCAT("alpha ",J$2)&amp;"'!"&amp;_xlfn.CONCAT("AA",$D141)))</f>
        <v>8</v>
      </c>
      <c r="K59" s="143" cm="1">
        <f t="array" aca="1" ref="K59" ca="1">RANK(INDIRECT("'"&amp;_xlfn.CONCAT("alpha ",K$2)&amp;"'!"&amp;_xlfn.CONCAT(K$84,$D141)),INDIRECT("'"&amp;_xlfn.CONCAT("alpha ",K$2)&amp;"'!"&amp;_xlfn.CONCAT("B",$D141)):INDIRECT("'"&amp;_xlfn.CONCAT("alpha ",K$2)&amp;"'!"&amp;_xlfn.CONCAT("AA",$D141)))</f>
        <v>13</v>
      </c>
      <c r="L59" s="136" cm="1">
        <f t="array" aca="1" ref="L59" ca="1">RANK(INDIRECT("'"&amp;_xlfn.CONCAT("alpha ",L$2)&amp;"'!"&amp;_xlfn.CONCAT(L$84,$D141)),INDIRECT("'"&amp;_xlfn.CONCAT("alpha ",L$2)&amp;"'!"&amp;_xlfn.CONCAT("B",$D141)):INDIRECT("'"&amp;_xlfn.CONCAT("alpha ",L$2)&amp;"'!"&amp;_xlfn.CONCAT("AA",$D141)))</f>
        <v>17</v>
      </c>
      <c r="M59" s="125" cm="1">
        <f t="array" aca="1" ref="M59" ca="1">RANK(INDIRECT("'"&amp;_xlfn.CONCAT("alpha ",M$2)&amp;"'!"&amp;_xlfn.CONCAT(M$84,$D141)),INDIRECT("'"&amp;_xlfn.CONCAT("alpha ",M$2)&amp;"'!"&amp;_xlfn.CONCAT("B",$D141)):INDIRECT("'"&amp;_xlfn.CONCAT("alpha ",M$2)&amp;"'!"&amp;_xlfn.CONCAT("AA",$D141)))</f>
        <v>21</v>
      </c>
      <c r="N59" s="125" cm="1">
        <f t="array" aca="1" ref="N59" ca="1">RANK(INDIRECT("'"&amp;_xlfn.CONCAT("alpha ",N$2)&amp;"'!"&amp;_xlfn.CONCAT(N$84,$D141)),INDIRECT("'"&amp;_xlfn.CONCAT("alpha ",N$2)&amp;"'!"&amp;_xlfn.CONCAT("B",$D141)):INDIRECT("'"&amp;_xlfn.CONCAT("alpha ",N$2)&amp;"'!"&amp;_xlfn.CONCAT("AA",$D141)))</f>
        <v>17</v>
      </c>
      <c r="O59" s="143" cm="1">
        <f t="array" aca="1" ref="O59" ca="1">RANK(INDIRECT("'"&amp;_xlfn.CONCAT("alpha ",O$2)&amp;"'!"&amp;_xlfn.CONCAT(O$84,$D141)),INDIRECT("'"&amp;_xlfn.CONCAT("alpha ",O$2)&amp;"'!"&amp;_xlfn.CONCAT("B",$D141)):INDIRECT("'"&amp;_xlfn.CONCAT("alpha ",O$2)&amp;"'!"&amp;_xlfn.CONCAT("AA",$D141)))</f>
        <v>21</v>
      </c>
      <c r="P59" s="136" cm="1">
        <f t="array" aca="1" ref="P59" ca="1">RANK(INDIRECT("'"&amp;_xlfn.CONCAT("alpha ",P$2)&amp;"'!"&amp;_xlfn.CONCAT(P$84,$D141)),INDIRECT("'"&amp;_xlfn.CONCAT("alpha ",P$2)&amp;"'!"&amp;_xlfn.CONCAT("B",$D141)):INDIRECT("'"&amp;_xlfn.CONCAT("alpha ",P$2)&amp;"'!"&amp;_xlfn.CONCAT("AA",$D141)))</f>
        <v>23</v>
      </c>
      <c r="Q59" s="125" cm="1">
        <f t="array" aca="1" ref="Q59" ca="1">RANK(INDIRECT("'"&amp;_xlfn.CONCAT("alpha ",Q$2)&amp;"'!"&amp;_xlfn.CONCAT(Q$84,$D141)),INDIRECT("'"&amp;_xlfn.CONCAT("alpha ",Q$2)&amp;"'!"&amp;_xlfn.CONCAT("B",$D141)):INDIRECT("'"&amp;_xlfn.CONCAT("alpha ",Q$2)&amp;"'!"&amp;_xlfn.CONCAT("AA",$D141)))</f>
        <v>19</v>
      </c>
      <c r="R59" s="125" cm="1">
        <f t="array" aca="1" ref="R59" ca="1">RANK(INDIRECT("'"&amp;_xlfn.CONCAT("alpha ",R$2)&amp;"'!"&amp;_xlfn.CONCAT(R$84,$D141)),INDIRECT("'"&amp;_xlfn.CONCAT("alpha ",R$2)&amp;"'!"&amp;_xlfn.CONCAT("B",$D141)):INDIRECT("'"&amp;_xlfn.CONCAT("alpha ",R$2)&amp;"'!"&amp;_xlfn.CONCAT("AA",$D141)))</f>
        <v>23</v>
      </c>
      <c r="S59" s="143" cm="1">
        <f t="array" aca="1" ref="S59" ca="1">RANK(INDIRECT("'"&amp;_xlfn.CONCAT("alpha ",S$2)&amp;"'!"&amp;_xlfn.CONCAT(S$84,$D141)),INDIRECT("'"&amp;_xlfn.CONCAT("alpha ",S$2)&amp;"'!"&amp;_xlfn.CONCAT("B",$D141)):INDIRECT("'"&amp;_xlfn.CONCAT("alpha ",S$2)&amp;"'!"&amp;_xlfn.CONCAT("AA",$D141)))</f>
        <v>19</v>
      </c>
      <c r="T59" s="136" cm="1">
        <f t="array" aca="1" ref="T59" ca="1">RANK(INDIRECT("'"&amp;_xlfn.CONCAT("alpha ",T$2)&amp;"'!"&amp;_xlfn.CONCAT(T$84,$D141)),INDIRECT("'"&amp;_xlfn.CONCAT("alpha ",T$2)&amp;"'!"&amp;_xlfn.CONCAT("B",$D141)):INDIRECT("'"&amp;_xlfn.CONCAT("alpha ",T$2)&amp;"'!"&amp;_xlfn.CONCAT("AA",$D141)))</f>
        <v>10</v>
      </c>
      <c r="U59" s="125" cm="1">
        <f t="array" aca="1" ref="U59" ca="1">RANK(INDIRECT("'"&amp;_xlfn.CONCAT("alpha ",U$2)&amp;"'!"&amp;_xlfn.CONCAT(U$84,$D141)),INDIRECT("'"&amp;_xlfn.CONCAT("alpha ",U$2)&amp;"'!"&amp;_xlfn.CONCAT("B",$D141)):INDIRECT("'"&amp;_xlfn.CONCAT("alpha ",U$2)&amp;"'!"&amp;_xlfn.CONCAT("AA",$D141)))</f>
        <v>15</v>
      </c>
      <c r="V59" s="125" cm="1">
        <f t="array" aca="1" ref="V59" ca="1">RANK(INDIRECT("'"&amp;_xlfn.CONCAT("alpha ",V$2)&amp;"'!"&amp;_xlfn.CONCAT(V$84,$D141)),INDIRECT("'"&amp;_xlfn.CONCAT("alpha ",V$2)&amp;"'!"&amp;_xlfn.CONCAT("B",$D141)):INDIRECT("'"&amp;_xlfn.CONCAT("alpha ",V$2)&amp;"'!"&amp;_xlfn.CONCAT("AA",$D141)))</f>
        <v>10</v>
      </c>
      <c r="W59" s="143" cm="1">
        <f t="array" aca="1" ref="W59" ca="1">RANK(INDIRECT("'"&amp;_xlfn.CONCAT("alpha ",W$2)&amp;"'!"&amp;_xlfn.CONCAT(W$84,$D141)),INDIRECT("'"&amp;_xlfn.CONCAT("alpha ",W$2)&amp;"'!"&amp;_xlfn.CONCAT("B",$D141)):INDIRECT("'"&amp;_xlfn.CONCAT("alpha ",W$2)&amp;"'!"&amp;_xlfn.CONCAT("AA",$D141)))</f>
        <v>15</v>
      </c>
      <c r="X59" s="136" cm="1">
        <f t="array" aca="1" ref="X59" ca="1">RANK(INDIRECT("'"&amp;_xlfn.CONCAT("alpha ",X$2)&amp;"'!"&amp;_xlfn.CONCAT(X$84,$D141)),INDIRECT("'"&amp;_xlfn.CONCAT("alpha ",X$2)&amp;"'!"&amp;_xlfn.CONCAT("B",$D141)):INDIRECT("'"&amp;_xlfn.CONCAT("alpha ",X$2)&amp;"'!"&amp;_xlfn.CONCAT("AA",$D141)))</f>
        <v>21</v>
      </c>
      <c r="Y59" s="125" cm="1">
        <f t="array" aca="1" ref="Y59" ca="1">RANK(INDIRECT("'"&amp;_xlfn.CONCAT("alpha ",Y$2)&amp;"'!"&amp;_xlfn.CONCAT(Y$84,$D141)),INDIRECT("'"&amp;_xlfn.CONCAT("alpha ",Y$2)&amp;"'!"&amp;_xlfn.CONCAT("B",$D141)):INDIRECT("'"&amp;_xlfn.CONCAT("alpha ",Y$2)&amp;"'!"&amp;_xlfn.CONCAT("AA",$D141)))</f>
        <v>25</v>
      </c>
      <c r="Z59" s="125" cm="1">
        <f t="array" aca="1" ref="Z59" ca="1">RANK(INDIRECT("'"&amp;_xlfn.CONCAT("alpha ",Z$2)&amp;"'!"&amp;_xlfn.CONCAT(Z$84,$D141)),INDIRECT("'"&amp;_xlfn.CONCAT("alpha ",Z$2)&amp;"'!"&amp;_xlfn.CONCAT("B",$D141)):INDIRECT("'"&amp;_xlfn.CONCAT("alpha ",Z$2)&amp;"'!"&amp;_xlfn.CONCAT("AA",$D141)))</f>
        <v>21</v>
      </c>
      <c r="AA59" s="143" cm="1">
        <f t="array" aca="1" ref="AA59" ca="1">RANK(INDIRECT("'"&amp;_xlfn.CONCAT("alpha ",AA$2)&amp;"'!"&amp;_xlfn.CONCAT(AA$84,$D141)),INDIRECT("'"&amp;_xlfn.CONCAT("alpha ",AA$2)&amp;"'!"&amp;_xlfn.CONCAT("B",$D141)):INDIRECT("'"&amp;_xlfn.CONCAT("alpha ",AA$2)&amp;"'!"&amp;_xlfn.CONCAT("AA",$D141)))</f>
        <v>25</v>
      </c>
      <c r="AB59" s="136" cm="1">
        <f t="array" aca="1" ref="AB59" ca="1">RANK(INDIRECT("'"&amp;_xlfn.CONCAT("alpha ",AB$2)&amp;"'!"&amp;_xlfn.CONCAT(AB$84,$D141)),INDIRECT("'"&amp;_xlfn.CONCAT("alpha ",AB$2)&amp;"'!"&amp;_xlfn.CONCAT("B",$D141)):INDIRECT("'"&amp;_xlfn.CONCAT("alpha ",AB$2)&amp;"'!"&amp;_xlfn.CONCAT("AA",$D141)))</f>
        <v>19</v>
      </c>
      <c r="AC59" s="125" cm="1">
        <f t="array" aca="1" ref="AC59" ca="1">RANK(INDIRECT("'"&amp;_xlfn.CONCAT("alpha ",AC$2)&amp;"'!"&amp;_xlfn.CONCAT(AC$84,$D141)),INDIRECT("'"&amp;_xlfn.CONCAT("alpha ",AC$2)&amp;"'!"&amp;_xlfn.CONCAT("B",$D141)):INDIRECT("'"&amp;_xlfn.CONCAT("alpha ",AC$2)&amp;"'!"&amp;_xlfn.CONCAT("AA",$D141)))</f>
        <v>17</v>
      </c>
      <c r="AD59" s="125" cm="1">
        <f t="array" aca="1" ref="AD59" ca="1">RANK(INDIRECT("'"&amp;_xlfn.CONCAT("alpha ",AD$2)&amp;"'!"&amp;_xlfn.CONCAT(AD$84,$D141)),INDIRECT("'"&amp;_xlfn.CONCAT("alpha ",AD$2)&amp;"'!"&amp;_xlfn.CONCAT("B",$D141)):INDIRECT("'"&amp;_xlfn.CONCAT("alpha ",AD$2)&amp;"'!"&amp;_xlfn.CONCAT("AA",$D141)))</f>
        <v>19</v>
      </c>
      <c r="AE59" s="143" cm="1">
        <f t="array" aca="1" ref="AE59" ca="1">RANK(INDIRECT("'"&amp;_xlfn.CONCAT("alpha ",AE$2)&amp;"'!"&amp;_xlfn.CONCAT(AE$84,$D141)),INDIRECT("'"&amp;_xlfn.CONCAT("alpha ",AE$2)&amp;"'!"&amp;_xlfn.CONCAT("B",$D141)):INDIRECT("'"&amp;_xlfn.CONCAT("alpha ",AE$2)&amp;"'!"&amp;_xlfn.CONCAT("AA",$D141)))</f>
        <v>17</v>
      </c>
      <c r="AF59" s="136" cm="1">
        <f t="array" aca="1" ref="AF59" ca="1">RANK(INDIRECT("'"&amp;_xlfn.CONCAT("alpha ",AF$2)&amp;"'!"&amp;_xlfn.CONCAT(AF$84,$D141)),INDIRECT("'"&amp;_xlfn.CONCAT("alpha ",AF$2)&amp;"'!"&amp;_xlfn.CONCAT("B",$D141)):INDIRECT("'"&amp;_xlfn.CONCAT("alpha ",AF$2)&amp;"'!"&amp;_xlfn.CONCAT("AA",$D141)))</f>
        <v>2</v>
      </c>
      <c r="AG59" s="125" cm="1">
        <f t="array" aca="1" ref="AG59" ca="1">RANK(INDIRECT("'"&amp;_xlfn.CONCAT("alpha ",AG$2)&amp;"'!"&amp;_xlfn.CONCAT(AG$84,$D141)),INDIRECT("'"&amp;_xlfn.CONCAT("alpha ",AG$2)&amp;"'!"&amp;_xlfn.CONCAT("B",$D141)):INDIRECT("'"&amp;_xlfn.CONCAT("alpha ",AG$2)&amp;"'!"&amp;_xlfn.CONCAT("AA",$D141)))</f>
        <v>2</v>
      </c>
      <c r="AH59" s="125" cm="1">
        <f t="array" aca="1" ref="AH59" ca="1">RANK(INDIRECT("'"&amp;_xlfn.CONCAT("alpha ",AH$2)&amp;"'!"&amp;_xlfn.CONCAT(AH$84,$D141)),INDIRECT("'"&amp;_xlfn.CONCAT("alpha ",AH$2)&amp;"'!"&amp;_xlfn.CONCAT("B",$D141)):INDIRECT("'"&amp;_xlfn.CONCAT("alpha ",AH$2)&amp;"'!"&amp;_xlfn.CONCAT("AA",$D141)))</f>
        <v>2</v>
      </c>
      <c r="AI59" s="143" cm="1">
        <f t="array" aca="1" ref="AI59" ca="1">RANK(INDIRECT("'"&amp;_xlfn.CONCAT("alpha ",AI$2)&amp;"'!"&amp;_xlfn.CONCAT(AI$84,$D141)),INDIRECT("'"&amp;_xlfn.CONCAT("alpha ",AI$2)&amp;"'!"&amp;_xlfn.CONCAT("B",$D141)):INDIRECT("'"&amp;_xlfn.CONCAT("alpha ",AI$2)&amp;"'!"&amp;_xlfn.CONCAT("AA",$D141)))</f>
        <v>2</v>
      </c>
      <c r="AJ59" s="136" cm="1">
        <f t="array" aca="1" ref="AJ59" ca="1">RANK(INDIRECT("'"&amp;_xlfn.CONCAT("alpha ",AJ$2)&amp;"'!"&amp;_xlfn.CONCAT(AJ$84,$D141)),INDIRECT("'"&amp;_xlfn.CONCAT("alpha ",AJ$2)&amp;"'!"&amp;_xlfn.CONCAT("B",$D141)):INDIRECT("'"&amp;_xlfn.CONCAT("alpha ",AJ$2)&amp;"'!"&amp;_xlfn.CONCAT("AA",$D141)))</f>
        <v>4</v>
      </c>
      <c r="AK59" s="125" cm="1">
        <f t="array" aca="1" ref="AK59" ca="1">RANK(INDIRECT("'"&amp;_xlfn.CONCAT("alpha ",AK$2)&amp;"'!"&amp;_xlfn.CONCAT(AK$84,$D141)),INDIRECT("'"&amp;_xlfn.CONCAT("alpha ",AK$2)&amp;"'!"&amp;_xlfn.CONCAT("B",$D141)):INDIRECT("'"&amp;_xlfn.CONCAT("alpha ",AK$2)&amp;"'!"&amp;_xlfn.CONCAT("AA",$D141)))</f>
        <v>6</v>
      </c>
      <c r="AL59" s="125" cm="1">
        <f t="array" aca="1" ref="AL59" ca="1">RANK(INDIRECT("'"&amp;_xlfn.CONCAT("alpha ",AL$2)&amp;"'!"&amp;_xlfn.CONCAT(AL$84,$D141)),INDIRECT("'"&amp;_xlfn.CONCAT("alpha ",AL$2)&amp;"'!"&amp;_xlfn.CONCAT("B",$D141)):INDIRECT("'"&amp;_xlfn.CONCAT("alpha ",AL$2)&amp;"'!"&amp;_xlfn.CONCAT("AA",$D141)))</f>
        <v>4</v>
      </c>
      <c r="AM59" s="143" cm="1">
        <f t="array" aca="1" ref="AM59" ca="1">RANK(INDIRECT("'"&amp;_xlfn.CONCAT("alpha ",AM$2)&amp;"'!"&amp;_xlfn.CONCAT(AM$84,$D141)),INDIRECT("'"&amp;_xlfn.CONCAT("alpha ",AM$2)&amp;"'!"&amp;_xlfn.CONCAT("B",$D141)):INDIRECT("'"&amp;_xlfn.CONCAT("alpha ",AM$2)&amp;"'!"&amp;_xlfn.CONCAT("AA",$D141)))</f>
        <v>6</v>
      </c>
      <c r="AN59" s="136" cm="1">
        <f t="array" aca="1" ref="AN59" ca="1">RANK(INDIRECT("'"&amp;_xlfn.CONCAT("alpha ",AN$2)&amp;"'!"&amp;_xlfn.CONCAT(AN$84,$D141)),INDIRECT("'"&amp;_xlfn.CONCAT("alpha ",AN$2)&amp;"'!"&amp;_xlfn.CONCAT("B",$D141)):INDIRECT("'"&amp;_xlfn.CONCAT("alpha ",AN$2)&amp;"'!"&amp;_xlfn.CONCAT("AA",$D141)))</f>
        <v>23</v>
      </c>
      <c r="AO59" s="125" cm="1">
        <f t="array" aca="1" ref="AO59" ca="1">RANK(INDIRECT("'"&amp;_xlfn.CONCAT("alpha ",AO$2)&amp;"'!"&amp;_xlfn.CONCAT(AO$84,$D141)),INDIRECT("'"&amp;_xlfn.CONCAT("alpha ",AO$2)&amp;"'!"&amp;_xlfn.CONCAT("B",$D141)):INDIRECT("'"&amp;_xlfn.CONCAT("alpha ",AO$2)&amp;"'!"&amp;_xlfn.CONCAT("AA",$D141)))</f>
        <v>19</v>
      </c>
      <c r="AP59" s="125" cm="1">
        <f t="array" aca="1" ref="AP59" ca="1">RANK(INDIRECT("'"&amp;_xlfn.CONCAT("alpha ",AP$2)&amp;"'!"&amp;_xlfn.CONCAT(AP$84,$D141)),INDIRECT("'"&amp;_xlfn.CONCAT("alpha ",AP$2)&amp;"'!"&amp;_xlfn.CONCAT("B",$D141)):INDIRECT("'"&amp;_xlfn.CONCAT("alpha ",AP$2)&amp;"'!"&amp;_xlfn.CONCAT("AA",$D141)))</f>
        <v>23</v>
      </c>
      <c r="AQ59" s="143" cm="1">
        <f t="array" aca="1" ref="AQ59" ca="1">RANK(INDIRECT("'"&amp;_xlfn.CONCAT("alpha ",AQ$2)&amp;"'!"&amp;_xlfn.CONCAT(AQ$84,$D141)),INDIRECT("'"&amp;_xlfn.CONCAT("alpha ",AQ$2)&amp;"'!"&amp;_xlfn.CONCAT("B",$D141)):INDIRECT("'"&amp;_xlfn.CONCAT("alpha ",AQ$2)&amp;"'!"&amp;_xlfn.CONCAT("AA",$D141)))</f>
        <v>19</v>
      </c>
      <c r="AR59" s="136" cm="1">
        <f t="array" aca="1" ref="AR59" ca="1">RANK(INDIRECT("'"&amp;_xlfn.CONCAT("alpha ",AR$2)&amp;"'!"&amp;_xlfn.CONCAT(AR$84,$D141)),INDIRECT("'"&amp;_xlfn.CONCAT("alpha ",AR$2)&amp;"'!"&amp;_xlfn.CONCAT("B",$D141)):INDIRECT("'"&amp;_xlfn.CONCAT("alpha ",AR$2)&amp;"'!"&amp;_xlfn.CONCAT("AA",$D141)))</f>
        <v>10</v>
      </c>
      <c r="AS59" s="125" cm="1">
        <f t="array" aca="1" ref="AS59" ca="1">RANK(INDIRECT("'"&amp;_xlfn.CONCAT("alpha ",AS$2)&amp;"'!"&amp;_xlfn.CONCAT(AS$84,$D141)),INDIRECT("'"&amp;_xlfn.CONCAT("alpha ",AS$2)&amp;"'!"&amp;_xlfn.CONCAT("B",$D141)):INDIRECT("'"&amp;_xlfn.CONCAT("alpha ",AS$2)&amp;"'!"&amp;_xlfn.CONCAT("AA",$D141)))</f>
        <v>15</v>
      </c>
      <c r="AT59" s="125" cm="1">
        <f t="array" aca="1" ref="AT59" ca="1">RANK(INDIRECT("'"&amp;_xlfn.CONCAT("alpha ",AT$2)&amp;"'!"&amp;_xlfn.CONCAT(AT$84,$D141)),INDIRECT("'"&amp;_xlfn.CONCAT("alpha ",AT$2)&amp;"'!"&amp;_xlfn.CONCAT("B",$D141)):INDIRECT("'"&amp;_xlfn.CONCAT("alpha ",AT$2)&amp;"'!"&amp;_xlfn.CONCAT("AA",$D141)))</f>
        <v>10</v>
      </c>
      <c r="AU59" s="143" cm="1">
        <f t="array" aca="1" ref="AU59" ca="1">RANK(INDIRECT("'"&amp;_xlfn.CONCAT("alpha ",AU$2)&amp;"'!"&amp;_xlfn.CONCAT(AU$84,$D141)),INDIRECT("'"&amp;_xlfn.CONCAT("alpha ",AU$2)&amp;"'!"&amp;_xlfn.CONCAT("B",$D141)):INDIRECT("'"&amp;_xlfn.CONCAT("alpha ",AU$2)&amp;"'!"&amp;_xlfn.CONCAT("AA",$D141)))</f>
        <v>15</v>
      </c>
      <c r="AV59" s="136" cm="1">
        <f t="array" aca="1" ref="AV59" ca="1">RANK(INDIRECT("'"&amp;_xlfn.CONCAT("alpha ",AV$2)&amp;"'!"&amp;_xlfn.CONCAT(AV$84,$D141)),INDIRECT("'"&amp;_xlfn.CONCAT("alpha ",AV$2)&amp;"'!"&amp;_xlfn.CONCAT("B",$D141)):INDIRECT("'"&amp;_xlfn.CONCAT("alpha ",AV$2)&amp;"'!"&amp;_xlfn.CONCAT("AA",$D141)))</f>
        <v>21</v>
      </c>
      <c r="AW59" s="125" cm="1">
        <f t="array" aca="1" ref="AW59" ca="1">RANK(INDIRECT("'"&amp;_xlfn.CONCAT("alpha ",AW$2)&amp;"'!"&amp;_xlfn.CONCAT(AW$84,$D141)),INDIRECT("'"&amp;_xlfn.CONCAT("alpha ",AW$2)&amp;"'!"&amp;_xlfn.CONCAT("B",$D141)):INDIRECT("'"&amp;_xlfn.CONCAT("alpha ",AW$2)&amp;"'!"&amp;_xlfn.CONCAT("AA",$D141)))</f>
        <v>25</v>
      </c>
      <c r="AX59" s="125" cm="1">
        <f t="array" aca="1" ref="AX59" ca="1">RANK(INDIRECT("'"&amp;_xlfn.CONCAT("alpha ",AX$2)&amp;"'!"&amp;_xlfn.CONCAT(AX$84,$D141)),INDIRECT("'"&amp;_xlfn.CONCAT("alpha ",AX$2)&amp;"'!"&amp;_xlfn.CONCAT("B",$D141)):INDIRECT("'"&amp;_xlfn.CONCAT("alpha ",AX$2)&amp;"'!"&amp;_xlfn.CONCAT("AA",$D141)))</f>
        <v>21</v>
      </c>
      <c r="AY59" s="143" cm="1">
        <f t="array" aca="1" ref="AY59" ca="1">RANK(INDIRECT("'"&amp;_xlfn.CONCAT("alpha ",AY$2)&amp;"'!"&amp;_xlfn.CONCAT(AY$84,$D141)),INDIRECT("'"&amp;_xlfn.CONCAT("alpha ",AY$2)&amp;"'!"&amp;_xlfn.CONCAT("B",$D141)):INDIRECT("'"&amp;_xlfn.CONCAT("alpha ",AY$2)&amp;"'!"&amp;_xlfn.CONCAT("AA",$D141)))</f>
        <v>25</v>
      </c>
      <c r="AZ59" s="136" cm="1">
        <f t="array" aca="1" ref="AZ59" ca="1">RANK(INDIRECT("'"&amp;_xlfn.CONCAT("alpha ",AZ$2)&amp;"'!"&amp;_xlfn.CONCAT(AZ$84,$D141)),INDIRECT("'"&amp;_xlfn.CONCAT("alpha ",AZ$2)&amp;"'!"&amp;_xlfn.CONCAT("B",$D141)):INDIRECT("'"&amp;_xlfn.CONCAT("alpha ",AZ$2)&amp;"'!"&amp;_xlfn.CONCAT("AA",$D141)))</f>
        <v>25</v>
      </c>
      <c r="BA59" s="125" cm="1">
        <f t="array" aca="1" ref="BA59" ca="1">RANK(INDIRECT("'"&amp;_xlfn.CONCAT("alpha ",BA$2)&amp;"'!"&amp;_xlfn.CONCAT(BA$84,$D141)),INDIRECT("'"&amp;_xlfn.CONCAT("alpha ",BA$2)&amp;"'!"&amp;_xlfn.CONCAT("B",$D141)):INDIRECT("'"&amp;_xlfn.CONCAT("alpha ",BA$2)&amp;"'!"&amp;_xlfn.CONCAT("AA",$D141)))</f>
        <v>21</v>
      </c>
      <c r="BB59" s="125" cm="1">
        <f t="array" aca="1" ref="BB59" ca="1">RANK(INDIRECT("'"&amp;_xlfn.CONCAT("alpha ",BB$2)&amp;"'!"&amp;_xlfn.CONCAT(BB$84,$D141)),INDIRECT("'"&amp;_xlfn.CONCAT("alpha ",BB$2)&amp;"'!"&amp;_xlfn.CONCAT("B",$D141)):INDIRECT("'"&amp;_xlfn.CONCAT("alpha ",BB$2)&amp;"'!"&amp;_xlfn.CONCAT("AA",$D141)))</f>
        <v>25</v>
      </c>
      <c r="BC59" s="143" cm="1">
        <f t="array" aca="1" ref="BC59" ca="1">RANK(INDIRECT("'"&amp;_xlfn.CONCAT("alpha ",BC$2)&amp;"'!"&amp;_xlfn.CONCAT(BC$84,$D141)),INDIRECT("'"&amp;_xlfn.CONCAT("alpha ",BC$2)&amp;"'!"&amp;_xlfn.CONCAT("B",$D141)):INDIRECT("'"&amp;_xlfn.CONCAT("alpha ",BC$2)&amp;"'!"&amp;_xlfn.CONCAT("AA",$D141)))</f>
        <v>21</v>
      </c>
      <c r="BD59" s="136" cm="1">
        <f t="array" aca="1" ref="BD59" ca="1">RANK(INDIRECT("'"&amp;_xlfn.CONCAT("alpha ",BD$2)&amp;"'!"&amp;_xlfn.CONCAT(BD$84,$D141)),INDIRECT("'"&amp;_xlfn.CONCAT("alpha ",BD$2)&amp;"'!"&amp;_xlfn.CONCAT("B",$D141)):INDIRECT("'"&amp;_xlfn.CONCAT("alpha ",BD$2)&amp;"'!"&amp;_xlfn.CONCAT("AA",$D141)))</f>
        <v>8</v>
      </c>
      <c r="BE59" s="125" cm="1">
        <f t="array" aca="1" ref="BE59" ca="1">RANK(INDIRECT("'"&amp;_xlfn.CONCAT("alpha ",BE$2)&amp;"'!"&amp;_xlfn.CONCAT(BE$84,$D141)),INDIRECT("'"&amp;_xlfn.CONCAT("alpha ",BE$2)&amp;"'!"&amp;_xlfn.CONCAT("B",$D141)):INDIRECT("'"&amp;_xlfn.CONCAT("alpha ",BE$2)&amp;"'!"&amp;_xlfn.CONCAT("AA",$D141)))</f>
        <v>13</v>
      </c>
      <c r="BF59" s="125" cm="1">
        <f t="array" aca="1" ref="BF59" ca="1">RANK(INDIRECT("'"&amp;_xlfn.CONCAT("alpha ",BF$2)&amp;"'!"&amp;_xlfn.CONCAT(BF$84,$D141)),INDIRECT("'"&amp;_xlfn.CONCAT("alpha ",BF$2)&amp;"'!"&amp;_xlfn.CONCAT("B",$D141)):INDIRECT("'"&amp;_xlfn.CONCAT("alpha ",BF$2)&amp;"'!"&amp;_xlfn.CONCAT("AA",$D141)))</f>
        <v>8</v>
      </c>
      <c r="BG59" s="143" cm="1">
        <f t="array" aca="1" ref="BG59" ca="1">RANK(INDIRECT("'"&amp;_xlfn.CONCAT("alpha ",BG$2)&amp;"'!"&amp;_xlfn.CONCAT(BG$84,$D141)),INDIRECT("'"&amp;_xlfn.CONCAT("alpha ",BG$2)&amp;"'!"&amp;_xlfn.CONCAT("B",$D141)):INDIRECT("'"&amp;_xlfn.CONCAT("alpha ",BG$2)&amp;"'!"&amp;_xlfn.CONCAT("AA",$D141)))</f>
        <v>13</v>
      </c>
      <c r="BH59" s="136" cm="1">
        <f t="array" aca="1" ref="BH59" ca="1">RANK(INDIRECT("'"&amp;_xlfn.CONCAT("alpha ",BH$2)&amp;"'!"&amp;_xlfn.CONCAT(BH$84,$D141)),INDIRECT("'"&amp;_xlfn.CONCAT("alpha ",BH$2)&amp;"'!"&amp;_xlfn.CONCAT("B",$D141)):INDIRECT("'"&amp;_xlfn.CONCAT("alpha ",BH$2)&amp;"'!"&amp;_xlfn.CONCAT("AA",$D141)))</f>
        <v>17</v>
      </c>
      <c r="BI59" s="125" cm="1">
        <f t="array" aca="1" ref="BI59" ca="1">RANK(INDIRECT("'"&amp;_xlfn.CONCAT("alpha ",BI$2)&amp;"'!"&amp;_xlfn.CONCAT(BI$84,$D141)),INDIRECT("'"&amp;_xlfn.CONCAT("alpha ",BI$2)&amp;"'!"&amp;_xlfn.CONCAT("B",$D141)):INDIRECT("'"&amp;_xlfn.CONCAT("alpha ",BI$2)&amp;"'!"&amp;_xlfn.CONCAT("AA",$D141)))</f>
        <v>21</v>
      </c>
      <c r="BJ59" s="125" cm="1">
        <f t="array" aca="1" ref="BJ59" ca="1">RANK(INDIRECT("'"&amp;_xlfn.CONCAT("alpha ",BJ$2)&amp;"'!"&amp;_xlfn.CONCAT(BJ$84,$D141)),INDIRECT("'"&amp;_xlfn.CONCAT("alpha ",BJ$2)&amp;"'!"&amp;_xlfn.CONCAT("B",$D141)):INDIRECT("'"&amp;_xlfn.CONCAT("alpha ",BJ$2)&amp;"'!"&amp;_xlfn.CONCAT("AA",$D141)))</f>
        <v>17</v>
      </c>
      <c r="BK59" s="143" cm="1">
        <f t="array" aca="1" ref="BK59" ca="1">RANK(INDIRECT("'"&amp;_xlfn.CONCAT("alpha ",BK$2)&amp;"'!"&amp;_xlfn.CONCAT(BK$84,$D141)),INDIRECT("'"&amp;_xlfn.CONCAT("alpha ",BK$2)&amp;"'!"&amp;_xlfn.CONCAT("B",$D141)):INDIRECT("'"&amp;_xlfn.CONCAT("alpha ",BK$2)&amp;"'!"&amp;_xlfn.CONCAT("AA",$D141)))</f>
        <v>21</v>
      </c>
      <c r="BL59" s="136" cm="1">
        <f t="array" aca="1" ref="BL59" ca="1">RANK(INDIRECT("'"&amp;_xlfn.CONCAT("alpha ",BL$2)&amp;"'!"&amp;_xlfn.CONCAT(BL$84,$D141)),INDIRECT("'"&amp;_xlfn.CONCAT("alpha ",BL$2)&amp;"'!"&amp;_xlfn.CONCAT("B",$D141)):INDIRECT("'"&amp;_xlfn.CONCAT("alpha ",BL$2)&amp;"'!"&amp;_xlfn.CONCAT("AA",$D141)))</f>
        <v>19</v>
      </c>
      <c r="BM59" s="125" cm="1">
        <f t="array" aca="1" ref="BM59" ca="1">RANK(INDIRECT("'"&amp;_xlfn.CONCAT("alpha ",BM$2)&amp;"'!"&amp;_xlfn.CONCAT(BM$84,$D141)),INDIRECT("'"&amp;_xlfn.CONCAT("alpha ",BM$2)&amp;"'!"&amp;_xlfn.CONCAT("B",$D141)):INDIRECT("'"&amp;_xlfn.CONCAT("alpha ",BM$2)&amp;"'!"&amp;_xlfn.CONCAT("AA",$D141)))</f>
        <v>17</v>
      </c>
      <c r="BN59" s="125" cm="1">
        <f t="array" aca="1" ref="BN59" ca="1">RANK(INDIRECT("'"&amp;_xlfn.CONCAT("alpha ",BN$2)&amp;"'!"&amp;_xlfn.CONCAT(BN$84,$D141)),INDIRECT("'"&amp;_xlfn.CONCAT("alpha ",BN$2)&amp;"'!"&amp;_xlfn.CONCAT("B",$D141)):INDIRECT("'"&amp;_xlfn.CONCAT("alpha ",BN$2)&amp;"'!"&amp;_xlfn.CONCAT("AA",$D141)))</f>
        <v>19</v>
      </c>
      <c r="BO59" s="143" cm="1">
        <f t="array" aca="1" ref="BO59" ca="1">RANK(INDIRECT("'"&amp;_xlfn.CONCAT("alpha ",BO$2)&amp;"'!"&amp;_xlfn.CONCAT(BO$84,$D141)),INDIRECT("'"&amp;_xlfn.CONCAT("alpha ",BO$2)&amp;"'!"&amp;_xlfn.CONCAT("B",$D141)):INDIRECT("'"&amp;_xlfn.CONCAT("alpha ",BO$2)&amp;"'!"&amp;_xlfn.CONCAT("AA",$D141)))</f>
        <v>17</v>
      </c>
      <c r="BP59" s="136" cm="1">
        <f t="array" aca="1" ref="BP59" ca="1">RANK(INDIRECT("'"&amp;_xlfn.CONCAT("alpha ",BP$2)&amp;"'!"&amp;_xlfn.CONCAT(BP$84,$D141)),INDIRECT("'"&amp;_xlfn.CONCAT("alpha ",BP$2)&amp;"'!"&amp;_xlfn.CONCAT("B",$D141)):INDIRECT("'"&amp;_xlfn.CONCAT("alpha ",BP$2)&amp;"'!"&amp;_xlfn.CONCAT("AA",$D141)))</f>
        <v>2</v>
      </c>
      <c r="BQ59" s="125" cm="1">
        <f t="array" aca="1" ref="BQ59" ca="1">RANK(INDIRECT("'"&amp;_xlfn.CONCAT("alpha ",BQ$2)&amp;"'!"&amp;_xlfn.CONCAT(BQ$84,$D141)),INDIRECT("'"&amp;_xlfn.CONCAT("alpha ",BQ$2)&amp;"'!"&amp;_xlfn.CONCAT("B",$D141)):INDIRECT("'"&amp;_xlfn.CONCAT("alpha ",BQ$2)&amp;"'!"&amp;_xlfn.CONCAT("AA",$D141)))</f>
        <v>2</v>
      </c>
      <c r="BR59" s="125" cm="1">
        <f t="array" aca="1" ref="BR59" ca="1">RANK(INDIRECT("'"&amp;_xlfn.CONCAT("alpha ",BR$2)&amp;"'!"&amp;_xlfn.CONCAT(BR$84,$D141)),INDIRECT("'"&amp;_xlfn.CONCAT("alpha ",BR$2)&amp;"'!"&amp;_xlfn.CONCAT("B",$D141)):INDIRECT("'"&amp;_xlfn.CONCAT("alpha ",BR$2)&amp;"'!"&amp;_xlfn.CONCAT("AA",$D141)))</f>
        <v>2</v>
      </c>
      <c r="BS59" s="143" cm="1">
        <f t="array" aca="1" ref="BS59" ca="1">RANK(INDIRECT("'"&amp;_xlfn.CONCAT("alpha ",BS$2)&amp;"'!"&amp;_xlfn.CONCAT(BS$84,$D141)),INDIRECT("'"&amp;_xlfn.CONCAT("alpha ",BS$2)&amp;"'!"&amp;_xlfn.CONCAT("B",$D141)):INDIRECT("'"&amp;_xlfn.CONCAT("alpha ",BS$2)&amp;"'!"&amp;_xlfn.CONCAT("AA",$D141)))</f>
        <v>2</v>
      </c>
      <c r="BT59" s="136" cm="1">
        <f t="array" aca="1" ref="BT59" ca="1">RANK(INDIRECT("'"&amp;_xlfn.CONCAT("alpha ",BT$2)&amp;"'!"&amp;_xlfn.CONCAT(BT$84,$D141)),INDIRECT("'"&amp;_xlfn.CONCAT("alpha ",BT$2)&amp;"'!"&amp;_xlfn.CONCAT("B",$D141)):INDIRECT("'"&amp;_xlfn.CONCAT("alpha ",BT$2)&amp;"'!"&amp;_xlfn.CONCAT("AA",$D141)))</f>
        <v>4</v>
      </c>
      <c r="BU59" s="125" cm="1">
        <f t="array" aca="1" ref="BU59" ca="1">RANK(INDIRECT("'"&amp;_xlfn.CONCAT("alpha ",BU$2)&amp;"'!"&amp;_xlfn.CONCAT(BU$84,$D141)),INDIRECT("'"&amp;_xlfn.CONCAT("alpha ",BU$2)&amp;"'!"&amp;_xlfn.CONCAT("B",$D141)):INDIRECT("'"&amp;_xlfn.CONCAT("alpha ",BU$2)&amp;"'!"&amp;_xlfn.CONCAT("AA",$D141)))</f>
        <v>6</v>
      </c>
      <c r="BV59" s="125" cm="1">
        <f t="array" aca="1" ref="BV59" ca="1">RANK(INDIRECT("'"&amp;_xlfn.CONCAT("alpha ",BV$2)&amp;"'!"&amp;_xlfn.CONCAT(BV$84,$D141)),INDIRECT("'"&amp;_xlfn.CONCAT("alpha ",BV$2)&amp;"'!"&amp;_xlfn.CONCAT("B",$D141)):INDIRECT("'"&amp;_xlfn.CONCAT("alpha ",BV$2)&amp;"'!"&amp;_xlfn.CONCAT("AA",$D141)))</f>
        <v>4</v>
      </c>
      <c r="BW59" s="143" cm="1">
        <f t="array" aca="1" ref="BW59" ca="1">RANK(INDIRECT("'"&amp;_xlfn.CONCAT("alpha ",BW$2)&amp;"'!"&amp;_xlfn.CONCAT(BW$84,$D141)),INDIRECT("'"&amp;_xlfn.CONCAT("alpha ",BW$2)&amp;"'!"&amp;_xlfn.CONCAT("B",$D141)):INDIRECT("'"&amp;_xlfn.CONCAT("alpha ",BW$2)&amp;"'!"&amp;_xlfn.CONCAT("AA",$D141)))</f>
        <v>6</v>
      </c>
      <c r="BX59" s="136" cm="1">
        <f t="array" aca="1" ref="BX59" ca="1">RANK(INDIRECT("'"&amp;_xlfn.CONCAT("alpha ",BX$2)&amp;"'!"&amp;_xlfn.CONCAT(BX$84,$D141)),INDIRECT("'"&amp;_xlfn.CONCAT("alpha ",BX$2)&amp;"'!"&amp;_xlfn.CONCAT("B",$D141)):INDIRECT("'"&amp;_xlfn.CONCAT("alpha ",BX$2)&amp;"'!"&amp;_xlfn.CONCAT("AA",$D141)))</f>
        <v>12</v>
      </c>
      <c r="BY59" s="125" cm="1">
        <f t="array" aca="1" ref="BY59" ca="1">RANK(INDIRECT("'"&amp;_xlfn.CONCAT("alpha ",BY$2)&amp;"'!"&amp;_xlfn.CONCAT(BY$84,$D141)),INDIRECT("'"&amp;_xlfn.CONCAT("alpha ",BY$2)&amp;"'!"&amp;_xlfn.CONCAT("B",$D141)):INDIRECT("'"&amp;_xlfn.CONCAT("alpha ",BY$2)&amp;"'!"&amp;_xlfn.CONCAT("AA",$D141)))</f>
        <v>8</v>
      </c>
      <c r="BZ59" s="125" cm="1">
        <f t="array" aca="1" ref="BZ59" ca="1">RANK(INDIRECT("'"&amp;_xlfn.CONCAT("alpha ",BZ$2)&amp;"'!"&amp;_xlfn.CONCAT(BZ$84,$D141)),INDIRECT("'"&amp;_xlfn.CONCAT("alpha ",BZ$2)&amp;"'!"&amp;_xlfn.CONCAT("B",$D141)):INDIRECT("'"&amp;_xlfn.CONCAT("alpha ",BZ$2)&amp;"'!"&amp;_xlfn.CONCAT("AA",$D141)))</f>
        <v>12</v>
      </c>
      <c r="CA59" s="143" cm="1">
        <f t="array" aca="1" ref="CA59" ca="1">RANK(INDIRECT("'"&amp;_xlfn.CONCAT("alpha ",CA$2)&amp;"'!"&amp;_xlfn.CONCAT(CA$84,$D141)),INDIRECT("'"&amp;_xlfn.CONCAT("alpha ",CA$2)&amp;"'!"&amp;_xlfn.CONCAT("B",$D141)):INDIRECT("'"&amp;_xlfn.CONCAT("alpha ",CA$2)&amp;"'!"&amp;_xlfn.CONCAT("AA",$D141)))</f>
        <v>8</v>
      </c>
      <c r="CB59" s="136" cm="1">
        <f t="array" aca="1" ref="CB59" ca="1">RANK(INDIRECT("'"&amp;_xlfn.CONCAT("alpha ",CB$2)&amp;"'!"&amp;_xlfn.CONCAT(CB$84,$D141)),INDIRECT("'"&amp;_xlfn.CONCAT("alpha ",CB$2)&amp;"'!"&amp;_xlfn.CONCAT("B",$D141)):INDIRECT("'"&amp;_xlfn.CONCAT("alpha ",CB$2)&amp;"'!"&amp;_xlfn.CONCAT("AA",$D141)))</f>
        <v>6</v>
      </c>
      <c r="CC59" s="125" cm="1">
        <f t="array" aca="1" ref="CC59" ca="1">RANK(INDIRECT("'"&amp;_xlfn.CONCAT("alpha ",CC$2)&amp;"'!"&amp;_xlfn.CONCAT(CC$84,$D141)),INDIRECT("'"&amp;_xlfn.CONCAT("alpha ",CC$2)&amp;"'!"&amp;_xlfn.CONCAT("B",$D141)):INDIRECT("'"&amp;_xlfn.CONCAT("alpha ",CC$2)&amp;"'!"&amp;_xlfn.CONCAT("AA",$D141)))</f>
        <v>4</v>
      </c>
      <c r="CD59" s="125" cm="1">
        <f t="array" aca="1" ref="CD59" ca="1">RANK(INDIRECT("'"&amp;_xlfn.CONCAT("alpha ",CD$2)&amp;"'!"&amp;_xlfn.CONCAT(CD$84,$D141)),INDIRECT("'"&amp;_xlfn.CONCAT("alpha ",CD$2)&amp;"'!"&amp;_xlfn.CONCAT("B",$D141)):INDIRECT("'"&amp;_xlfn.CONCAT("alpha ",CD$2)&amp;"'!"&amp;_xlfn.CONCAT("AA",$D141)))</f>
        <v>6</v>
      </c>
      <c r="CE59" s="143" cm="1">
        <f t="array" aca="1" ref="CE59" ca="1">RANK(INDIRECT("'"&amp;_xlfn.CONCAT("alpha ",CE$2)&amp;"'!"&amp;_xlfn.CONCAT(CE$84,$D141)),INDIRECT("'"&amp;_xlfn.CONCAT("alpha ",CE$2)&amp;"'!"&amp;_xlfn.CONCAT("B",$D141)):INDIRECT("'"&amp;_xlfn.CONCAT("alpha ",CE$2)&amp;"'!"&amp;_xlfn.CONCAT("AA",$D141)))</f>
        <v>4</v>
      </c>
      <c r="CF59" s="136" cm="1">
        <f t="array" aca="1" ref="CF59" ca="1">RANK(INDIRECT("'"&amp;_xlfn.CONCAT("alpha ",CF$2)&amp;"'!"&amp;_xlfn.CONCAT(CF$84,$D141)),INDIRECT("'"&amp;_xlfn.CONCAT("alpha ",CF$2)&amp;"'!"&amp;_xlfn.CONCAT("B",$D141)):INDIRECT("'"&amp;_xlfn.CONCAT("alpha ",CF$2)&amp;"'!"&amp;_xlfn.CONCAT("AA",$D141)))</f>
        <v>12</v>
      </c>
      <c r="CG59" s="125" cm="1">
        <f t="array" aca="1" ref="CG59" ca="1">RANK(INDIRECT("'"&amp;_xlfn.CONCAT("alpha ",CG$2)&amp;"'!"&amp;_xlfn.CONCAT(CG$84,$D141)),INDIRECT("'"&amp;_xlfn.CONCAT("alpha ",CG$2)&amp;"'!"&amp;_xlfn.CONCAT("B",$D141)):INDIRECT("'"&amp;_xlfn.CONCAT("alpha ",CG$2)&amp;"'!"&amp;_xlfn.CONCAT("AA",$D141)))</f>
        <v>8</v>
      </c>
      <c r="CH59" s="125" cm="1">
        <f t="array" aca="1" ref="CH59" ca="1">RANK(INDIRECT("'"&amp;_xlfn.CONCAT("alpha ",CH$2)&amp;"'!"&amp;_xlfn.CONCAT(CH$84,$D141)),INDIRECT("'"&amp;_xlfn.CONCAT("alpha ",CH$2)&amp;"'!"&amp;_xlfn.CONCAT("B",$D141)):INDIRECT("'"&amp;_xlfn.CONCAT("alpha ",CH$2)&amp;"'!"&amp;_xlfn.CONCAT("AA",$D141)))</f>
        <v>12</v>
      </c>
      <c r="CI59" s="143" cm="1">
        <f t="array" aca="1" ref="CI59" ca="1">RANK(INDIRECT("'"&amp;_xlfn.CONCAT("alpha ",CI$2)&amp;"'!"&amp;_xlfn.CONCAT(CI$84,$D141)),INDIRECT("'"&amp;_xlfn.CONCAT("alpha ",CI$2)&amp;"'!"&amp;_xlfn.CONCAT("B",$D141)):INDIRECT("'"&amp;_xlfn.CONCAT("alpha ",CI$2)&amp;"'!"&amp;_xlfn.CONCAT("AA",$D141)))</f>
        <v>8</v>
      </c>
      <c r="CJ59" s="136" cm="1">
        <f t="array" aca="1" ref="CJ59" ca="1">RANK(INDIRECT("'"&amp;_xlfn.CONCAT("alpha ",CJ$2)&amp;"'!"&amp;_xlfn.CONCAT(CJ$84,$D141)),INDIRECT("'"&amp;_xlfn.CONCAT("alpha ",CJ$2)&amp;"'!"&amp;_xlfn.CONCAT("B",$D141)):INDIRECT("'"&amp;_xlfn.CONCAT("alpha ",CJ$2)&amp;"'!"&amp;_xlfn.CONCAT("AA",$D141)))</f>
        <v>12</v>
      </c>
      <c r="CK59" s="125" cm="1">
        <f t="array" aca="1" ref="CK59" ca="1">RANK(INDIRECT("'"&amp;_xlfn.CONCAT("alpha ",CK$2)&amp;"'!"&amp;_xlfn.CONCAT(CK$84,$D141)),INDIRECT("'"&amp;_xlfn.CONCAT("alpha ",CK$2)&amp;"'!"&amp;_xlfn.CONCAT("B",$D141)):INDIRECT("'"&amp;_xlfn.CONCAT("alpha ",CK$2)&amp;"'!"&amp;_xlfn.CONCAT("AA",$D141)))</f>
        <v>8</v>
      </c>
      <c r="CL59" s="125" cm="1">
        <f t="array" aca="1" ref="CL59" ca="1">RANK(INDIRECT("'"&amp;_xlfn.CONCAT("alpha ",CL$2)&amp;"'!"&amp;_xlfn.CONCAT(CL$84,$D141)),INDIRECT("'"&amp;_xlfn.CONCAT("alpha ",CL$2)&amp;"'!"&amp;_xlfn.CONCAT("B",$D141)):INDIRECT("'"&amp;_xlfn.CONCAT("alpha ",CL$2)&amp;"'!"&amp;_xlfn.CONCAT("AA",$D141)))</f>
        <v>12</v>
      </c>
      <c r="CM59" s="143" cm="1">
        <f t="array" aca="1" ref="CM59" ca="1">RANK(INDIRECT("'"&amp;_xlfn.CONCAT("alpha ",CM$2)&amp;"'!"&amp;_xlfn.CONCAT(CM$84,$D141)),INDIRECT("'"&amp;_xlfn.CONCAT("alpha ",CM$2)&amp;"'!"&amp;_xlfn.CONCAT("B",$D141)):INDIRECT("'"&amp;_xlfn.CONCAT("alpha ",CM$2)&amp;"'!"&amp;_xlfn.CONCAT("AA",$D141)))</f>
        <v>8</v>
      </c>
      <c r="CN59" s="136" cm="1">
        <f t="array" aca="1" ref="CN59" ca="1">RANK(INDIRECT("'"&amp;_xlfn.CONCAT("alpha ",CN$2)&amp;"'!"&amp;_xlfn.CONCAT(CN$84,$D141)),INDIRECT("'"&amp;_xlfn.CONCAT("alpha ",CN$2)&amp;"'!"&amp;_xlfn.CONCAT("B",$D141)):INDIRECT("'"&amp;_xlfn.CONCAT("alpha ",CN$2)&amp;"'!"&amp;_xlfn.CONCAT("AA",$D141)))</f>
        <v>6</v>
      </c>
      <c r="CO59" s="125" cm="1">
        <f t="array" aca="1" ref="CO59" ca="1">RANK(INDIRECT("'"&amp;_xlfn.CONCAT("alpha ",CO$2)&amp;"'!"&amp;_xlfn.CONCAT(CO$84,$D141)),INDIRECT("'"&amp;_xlfn.CONCAT("alpha ",CO$2)&amp;"'!"&amp;_xlfn.CONCAT("B",$D141)):INDIRECT("'"&amp;_xlfn.CONCAT("alpha ",CO$2)&amp;"'!"&amp;_xlfn.CONCAT("AA",$D141)))</f>
        <v>4</v>
      </c>
      <c r="CP59" s="125" cm="1">
        <f t="array" aca="1" ref="CP59" ca="1">RANK(INDIRECT("'"&amp;_xlfn.CONCAT("alpha ",CP$2)&amp;"'!"&amp;_xlfn.CONCAT(CP$84,$D141)),INDIRECT("'"&amp;_xlfn.CONCAT("alpha ",CP$2)&amp;"'!"&amp;_xlfn.CONCAT("B",$D141)):INDIRECT("'"&amp;_xlfn.CONCAT("alpha ",CP$2)&amp;"'!"&amp;_xlfn.CONCAT("AA",$D141)))</f>
        <v>6</v>
      </c>
      <c r="CQ59" s="134" cm="1">
        <f t="array" aca="1" ref="CQ59" ca="1">RANK(INDIRECT("'"&amp;_xlfn.CONCAT("alpha ",CQ$2)&amp;"'!"&amp;_xlfn.CONCAT(CQ$84,$D141)),INDIRECT("'"&amp;_xlfn.CONCAT("alpha ",CQ$2)&amp;"'!"&amp;_xlfn.CONCAT("B",$D141)):INDIRECT("'"&amp;_xlfn.CONCAT("alpha ",CQ$2)&amp;"'!"&amp;_xlfn.CONCAT("AA",$D141)))</f>
        <v>4</v>
      </c>
      <c r="CR59" s="142" cm="1">
        <f t="array" aca="1" ref="CR59" ca="1">RANK(INDIRECT("'"&amp;_xlfn.CONCAT("alpha ",CR$2)&amp;"'!"&amp;_xlfn.CONCAT(CR$84,$D141)),INDIRECT("'"&amp;_xlfn.CONCAT("alpha ",CR$2)&amp;"'!"&amp;_xlfn.CONCAT("B",$D141)):INDIRECT("'"&amp;_xlfn.CONCAT("alpha ",CR$2)&amp;"'!"&amp;_xlfn.CONCAT("AA",$D141)))</f>
        <v>12</v>
      </c>
      <c r="CS59" s="125" cm="1">
        <f t="array" aca="1" ref="CS59" ca="1">RANK(INDIRECT("'"&amp;_xlfn.CONCAT("alpha ",CS$2)&amp;"'!"&amp;_xlfn.CONCAT(CS$84,$D141)),INDIRECT("'"&amp;_xlfn.CONCAT("alpha ",CS$2)&amp;"'!"&amp;_xlfn.CONCAT("B",$D141)):INDIRECT("'"&amp;_xlfn.CONCAT("alpha ",CS$2)&amp;"'!"&amp;_xlfn.CONCAT("AA",$D141)))</f>
        <v>8</v>
      </c>
      <c r="CT59" s="125" cm="1">
        <f t="array" aca="1" ref="CT59" ca="1">RANK(INDIRECT("'"&amp;_xlfn.CONCAT("alpha ",CT$2)&amp;"'!"&amp;_xlfn.CONCAT(CT$84,$D141)),INDIRECT("'"&amp;_xlfn.CONCAT("alpha ",CT$2)&amp;"'!"&amp;_xlfn.CONCAT("B",$D141)):INDIRECT("'"&amp;_xlfn.CONCAT("alpha ",CT$2)&amp;"'!"&amp;_xlfn.CONCAT("AA",$D141)))</f>
        <v>12</v>
      </c>
      <c r="CU59" s="143" cm="1">
        <f t="array" aca="1" ref="CU59" ca="1">RANK(INDIRECT("'"&amp;_xlfn.CONCAT("alpha ",CU$2)&amp;"'!"&amp;_xlfn.CONCAT(CU$84,$D141)),INDIRECT("'"&amp;_xlfn.CONCAT("alpha ",CU$2)&amp;"'!"&amp;_xlfn.CONCAT("B",$D141)):INDIRECT("'"&amp;_xlfn.CONCAT("alpha ",CU$2)&amp;"'!"&amp;_xlfn.CONCAT("AA",$D141)))</f>
        <v>8</v>
      </c>
      <c r="CV59" s="136" cm="1">
        <f t="array" aca="1" ref="CV59" ca="1">RANK(INDIRECT("'"&amp;_xlfn.CONCAT("alpha ",CV$2)&amp;"'!"&amp;_xlfn.CONCAT(CV$84,$D141)),INDIRECT("'"&amp;_xlfn.CONCAT("alpha ",CV$2)&amp;"'!"&amp;_xlfn.CONCAT("B",$D141)):INDIRECT("'"&amp;_xlfn.CONCAT("alpha ",CV$2)&amp;"'!"&amp;_xlfn.CONCAT("AA",$D141)))</f>
        <v>12</v>
      </c>
      <c r="CW59" s="125" cm="1">
        <f t="array" aca="1" ref="CW59" ca="1">RANK(INDIRECT("'"&amp;_xlfn.CONCAT("alpha ",CW$2)&amp;"'!"&amp;_xlfn.CONCAT(CW$84,$D141)),INDIRECT("'"&amp;_xlfn.CONCAT("alpha ",CW$2)&amp;"'!"&amp;_xlfn.CONCAT("B",$D141)):INDIRECT("'"&amp;_xlfn.CONCAT("alpha ",CW$2)&amp;"'!"&amp;_xlfn.CONCAT("AA",$D141)))</f>
        <v>8</v>
      </c>
      <c r="CX59" s="125" cm="1">
        <f t="array" aca="1" ref="CX59" ca="1">RANK(INDIRECT("'"&amp;_xlfn.CONCAT("alpha ",CX$2)&amp;"'!"&amp;_xlfn.CONCAT(CX$84,$D141)),INDIRECT("'"&amp;_xlfn.CONCAT("alpha ",CX$2)&amp;"'!"&amp;_xlfn.CONCAT("B",$D141)):INDIRECT("'"&amp;_xlfn.CONCAT("alpha ",CX$2)&amp;"'!"&amp;_xlfn.CONCAT("AA",$D141)))</f>
        <v>12</v>
      </c>
      <c r="CY59" s="143" cm="1">
        <f t="array" aca="1" ref="CY59" ca="1">RANK(INDIRECT("'"&amp;_xlfn.CONCAT("alpha ",CY$2)&amp;"'!"&amp;_xlfn.CONCAT(CY$84,$D141)),INDIRECT("'"&amp;_xlfn.CONCAT("alpha ",CY$2)&amp;"'!"&amp;_xlfn.CONCAT("B",$D141)):INDIRECT("'"&amp;_xlfn.CONCAT("alpha ",CY$2)&amp;"'!"&amp;_xlfn.CONCAT("AA",$D141)))</f>
        <v>8</v>
      </c>
      <c r="CZ59" s="136" cm="1">
        <f t="array" aca="1" ref="CZ59" ca="1">RANK(INDIRECT("'"&amp;_xlfn.CONCAT("alpha ",CZ$2)&amp;"'!"&amp;_xlfn.CONCAT(CZ$84,$D141)),INDIRECT("'"&amp;_xlfn.CONCAT("alpha ",CZ$2)&amp;"'!"&amp;_xlfn.CONCAT("B",$D141)):INDIRECT("'"&amp;_xlfn.CONCAT("alpha ",CZ$2)&amp;"'!"&amp;_xlfn.CONCAT("AA",$D141)))</f>
        <v>1</v>
      </c>
      <c r="DA59" s="148" cm="1">
        <f t="array" aca="1" ref="DA59" ca="1">RANK(INDIRECT("'"&amp;_xlfn.CONCAT("alpha ",DA$2)&amp;"'!"&amp;_xlfn.CONCAT(DA$84,$D141)),INDIRECT("'"&amp;_xlfn.CONCAT("alpha ",DA$2)&amp;"'!"&amp;_xlfn.CONCAT("B",$D141)):INDIRECT("'"&amp;_xlfn.CONCAT("alpha ",DA$2)&amp;"'!"&amp;_xlfn.CONCAT("AA",$D141)))</f>
        <v>1</v>
      </c>
      <c r="DB59" s="148" cm="1">
        <f t="array" aca="1" ref="DB59" ca="1">RANK(INDIRECT("'"&amp;_xlfn.CONCAT("alpha ",DB$2)&amp;"'!"&amp;_xlfn.CONCAT(DB$84,$D141)),INDIRECT("'"&amp;_xlfn.CONCAT("alpha ",DB$2)&amp;"'!"&amp;_xlfn.CONCAT("B",$D141)):INDIRECT("'"&amp;_xlfn.CONCAT("alpha ",DB$2)&amp;"'!"&amp;_xlfn.CONCAT("AA",$D141)))</f>
        <v>1</v>
      </c>
      <c r="DC59" s="149" cm="1">
        <f t="array" aca="1" ref="DC59" ca="1">RANK(INDIRECT("'"&amp;_xlfn.CONCAT("alpha ",DC$2)&amp;"'!"&amp;_xlfn.CONCAT(DC$84,$D141)),INDIRECT("'"&amp;_xlfn.CONCAT("alpha ",DC$2)&amp;"'!"&amp;_xlfn.CONCAT("B",$D141)):INDIRECT("'"&amp;_xlfn.CONCAT("alpha ",DC$2)&amp;"'!"&amp;_xlfn.CONCAT("AA",$D141)))</f>
        <v>1</v>
      </c>
    </row>
    <row r="60" spans="1:107" ht="90" customHeight="1" x14ac:dyDescent="0.25">
      <c r="A60" s="22" t="str">
        <f>formatting!C59</f>
        <v>Needle Cap</v>
      </c>
      <c r="B60" s="23" t="str">
        <f>formatting!D59</f>
        <v>T28</v>
      </c>
      <c r="C60" s="134"/>
      <c r="D60" s="142" cm="1">
        <f t="array" aca="1" ref="D60" ca="1">RANK(INDIRECT("'"&amp;_xlfn.CONCAT("alpha ",D$2)&amp;"'!"&amp;_xlfn.CONCAT(D$84,$D142)),INDIRECT("'"&amp;_xlfn.CONCAT("alpha ",D$2)&amp;"'!"&amp;_xlfn.CONCAT("B",$D142)):INDIRECT("'"&amp;_xlfn.CONCAT("alpha ",D$2)&amp;"'!"&amp;_xlfn.CONCAT("AA",$D142)))</f>
        <v>21</v>
      </c>
      <c r="E60" s="136" cm="1">
        <f t="array" aca="1" ref="E60" ca="1">RANK(INDIRECT("'"&amp;_xlfn.CONCAT("alpha ",E$2)&amp;"'!"&amp;_xlfn.CONCAT(E$84,$D142)),INDIRECT("'"&amp;_xlfn.CONCAT("alpha ",E$2)&amp;"'!"&amp;_xlfn.CONCAT("B",$D142)):INDIRECT("'"&amp;_xlfn.CONCAT("alpha ",E$2)&amp;"'!"&amp;_xlfn.CONCAT("AA",$D142)))</f>
        <v>23</v>
      </c>
      <c r="F60" s="136" cm="1">
        <f t="array" aca="1" ref="F60" ca="1">RANK(INDIRECT("'"&amp;_xlfn.CONCAT("alpha ",F$2)&amp;"'!"&amp;_xlfn.CONCAT(F$84,$D142)),INDIRECT("'"&amp;_xlfn.CONCAT("alpha ",F$2)&amp;"'!"&amp;_xlfn.CONCAT("B",$D142)):INDIRECT("'"&amp;_xlfn.CONCAT("alpha ",F$2)&amp;"'!"&amp;_xlfn.CONCAT("AA",$D142)))</f>
        <v>21</v>
      </c>
      <c r="G60" s="154" cm="1">
        <f t="array" aca="1" ref="G60" ca="1">RANK(INDIRECT("'"&amp;_xlfn.CONCAT("alpha ",G$2)&amp;"'!"&amp;_xlfn.CONCAT(G$84,$D142)),INDIRECT("'"&amp;_xlfn.CONCAT("alpha ",G$2)&amp;"'!"&amp;_xlfn.CONCAT("B",$D142)):INDIRECT("'"&amp;_xlfn.CONCAT("alpha ",G$2)&amp;"'!"&amp;_xlfn.CONCAT("AA",$D142)))</f>
        <v>23</v>
      </c>
      <c r="H60" s="142" cm="1">
        <f t="array" aca="1" ref="H60" ca="1">RANK(INDIRECT("'"&amp;_xlfn.CONCAT("alpha ",H$2)&amp;"'!"&amp;_xlfn.CONCAT(H$84,$D142)),INDIRECT("'"&amp;_xlfn.CONCAT("alpha ",H$2)&amp;"'!"&amp;_xlfn.CONCAT("B",$D142)):INDIRECT("'"&amp;_xlfn.CONCAT("alpha ",H$2)&amp;"'!"&amp;_xlfn.CONCAT("AA",$D142)))</f>
        <v>19</v>
      </c>
      <c r="I60" s="125" cm="1">
        <f t="array" aca="1" ref="I60" ca="1">RANK(INDIRECT("'"&amp;_xlfn.CONCAT("alpha ",I$2)&amp;"'!"&amp;_xlfn.CONCAT(I$84,$D142)),INDIRECT("'"&amp;_xlfn.CONCAT("alpha ",I$2)&amp;"'!"&amp;_xlfn.CONCAT("B",$D142)):INDIRECT("'"&amp;_xlfn.CONCAT("alpha ",I$2)&amp;"'!"&amp;_xlfn.CONCAT("AA",$D142)))</f>
        <v>21</v>
      </c>
      <c r="J60" s="125" cm="1">
        <f t="array" aca="1" ref="J60" ca="1">RANK(INDIRECT("'"&amp;_xlfn.CONCAT("alpha ",J$2)&amp;"'!"&amp;_xlfn.CONCAT(J$84,$D142)),INDIRECT("'"&amp;_xlfn.CONCAT("alpha ",J$2)&amp;"'!"&amp;_xlfn.CONCAT("B",$D142)):INDIRECT("'"&amp;_xlfn.CONCAT("alpha ",J$2)&amp;"'!"&amp;_xlfn.CONCAT("AA",$D142)))</f>
        <v>19</v>
      </c>
      <c r="K60" s="143" cm="1">
        <f t="array" aca="1" ref="K60" ca="1">RANK(INDIRECT("'"&amp;_xlfn.CONCAT("alpha ",K$2)&amp;"'!"&amp;_xlfn.CONCAT(K$84,$D142)),INDIRECT("'"&amp;_xlfn.CONCAT("alpha ",K$2)&amp;"'!"&amp;_xlfn.CONCAT("B",$D142)):INDIRECT("'"&amp;_xlfn.CONCAT("alpha ",K$2)&amp;"'!"&amp;_xlfn.CONCAT("AA",$D142)))</f>
        <v>21</v>
      </c>
      <c r="L60" s="136" cm="1">
        <f t="array" aca="1" ref="L60" ca="1">RANK(INDIRECT("'"&amp;_xlfn.CONCAT("alpha ",L$2)&amp;"'!"&amp;_xlfn.CONCAT(L$84,$D142)),INDIRECT("'"&amp;_xlfn.CONCAT("alpha ",L$2)&amp;"'!"&amp;_xlfn.CONCAT("B",$D142)):INDIRECT("'"&amp;_xlfn.CONCAT("alpha ",L$2)&amp;"'!"&amp;_xlfn.CONCAT("AA",$D142)))</f>
        <v>2</v>
      </c>
      <c r="M60" s="125" cm="1">
        <f t="array" aca="1" ref="M60" ca="1">RANK(INDIRECT("'"&amp;_xlfn.CONCAT("alpha ",M$2)&amp;"'!"&amp;_xlfn.CONCAT(M$84,$D142)),INDIRECT("'"&amp;_xlfn.CONCAT("alpha ",M$2)&amp;"'!"&amp;_xlfn.CONCAT("B",$D142)):INDIRECT("'"&amp;_xlfn.CONCAT("alpha ",M$2)&amp;"'!"&amp;_xlfn.CONCAT("AA",$D142)))</f>
        <v>4</v>
      </c>
      <c r="N60" s="125" cm="1">
        <f t="array" aca="1" ref="N60" ca="1">RANK(INDIRECT("'"&amp;_xlfn.CONCAT("alpha ",N$2)&amp;"'!"&amp;_xlfn.CONCAT(N$84,$D142)),INDIRECT("'"&amp;_xlfn.CONCAT("alpha ",N$2)&amp;"'!"&amp;_xlfn.CONCAT("B",$D142)):INDIRECT("'"&amp;_xlfn.CONCAT("alpha ",N$2)&amp;"'!"&amp;_xlfn.CONCAT("AA",$D142)))</f>
        <v>2</v>
      </c>
      <c r="O60" s="143" cm="1">
        <f t="array" aca="1" ref="O60" ca="1">RANK(INDIRECT("'"&amp;_xlfn.CONCAT("alpha ",O$2)&amp;"'!"&amp;_xlfn.CONCAT(O$84,$D142)),INDIRECT("'"&amp;_xlfn.CONCAT("alpha ",O$2)&amp;"'!"&amp;_xlfn.CONCAT("B",$D142)):INDIRECT("'"&amp;_xlfn.CONCAT("alpha ",O$2)&amp;"'!"&amp;_xlfn.CONCAT("AA",$D142)))</f>
        <v>4</v>
      </c>
      <c r="P60" s="136" cm="1">
        <f t="array" aca="1" ref="P60" ca="1">RANK(INDIRECT("'"&amp;_xlfn.CONCAT("alpha ",P$2)&amp;"'!"&amp;_xlfn.CONCAT(P$84,$D142)),INDIRECT("'"&amp;_xlfn.CONCAT("alpha ",P$2)&amp;"'!"&amp;_xlfn.CONCAT("B",$D142)):INDIRECT("'"&amp;_xlfn.CONCAT("alpha ",P$2)&amp;"'!"&amp;_xlfn.CONCAT("AA",$D142)))</f>
        <v>19</v>
      </c>
      <c r="Q60" s="125" cm="1">
        <f t="array" aca="1" ref="Q60" ca="1">RANK(INDIRECT("'"&amp;_xlfn.CONCAT("alpha ",Q$2)&amp;"'!"&amp;_xlfn.CONCAT(Q$84,$D142)),INDIRECT("'"&amp;_xlfn.CONCAT("alpha ",Q$2)&amp;"'!"&amp;_xlfn.CONCAT("B",$D142)):INDIRECT("'"&amp;_xlfn.CONCAT("alpha ",Q$2)&amp;"'!"&amp;_xlfn.CONCAT("AA",$D142)))</f>
        <v>21</v>
      </c>
      <c r="R60" s="125" cm="1">
        <f t="array" aca="1" ref="R60" ca="1">RANK(INDIRECT("'"&amp;_xlfn.CONCAT("alpha ",R$2)&amp;"'!"&amp;_xlfn.CONCAT(R$84,$D142)),INDIRECT("'"&amp;_xlfn.CONCAT("alpha ",R$2)&amp;"'!"&amp;_xlfn.CONCAT("B",$D142)):INDIRECT("'"&amp;_xlfn.CONCAT("alpha ",R$2)&amp;"'!"&amp;_xlfn.CONCAT("AA",$D142)))</f>
        <v>19</v>
      </c>
      <c r="S60" s="143" cm="1">
        <f t="array" aca="1" ref="S60" ca="1">RANK(INDIRECT("'"&amp;_xlfn.CONCAT("alpha ",S$2)&amp;"'!"&amp;_xlfn.CONCAT(S$84,$D142)),INDIRECT("'"&amp;_xlfn.CONCAT("alpha ",S$2)&amp;"'!"&amp;_xlfn.CONCAT("B",$D142)):INDIRECT("'"&amp;_xlfn.CONCAT("alpha ",S$2)&amp;"'!"&amp;_xlfn.CONCAT("AA",$D142)))</f>
        <v>21</v>
      </c>
      <c r="T60" s="136" cm="1">
        <f t="array" aca="1" ref="T60" ca="1">RANK(INDIRECT("'"&amp;_xlfn.CONCAT("alpha ",T$2)&amp;"'!"&amp;_xlfn.CONCAT(T$84,$D142)),INDIRECT("'"&amp;_xlfn.CONCAT("alpha ",T$2)&amp;"'!"&amp;_xlfn.CONCAT("B",$D142)):INDIRECT("'"&amp;_xlfn.CONCAT("alpha ",T$2)&amp;"'!"&amp;_xlfn.CONCAT("AA",$D142)))</f>
        <v>21</v>
      </c>
      <c r="U60" s="125" cm="1">
        <f t="array" aca="1" ref="U60" ca="1">RANK(INDIRECT("'"&amp;_xlfn.CONCAT("alpha ",U$2)&amp;"'!"&amp;_xlfn.CONCAT(U$84,$D142)),INDIRECT("'"&amp;_xlfn.CONCAT("alpha ",U$2)&amp;"'!"&amp;_xlfn.CONCAT("B",$D142)):INDIRECT("'"&amp;_xlfn.CONCAT("alpha ",U$2)&amp;"'!"&amp;_xlfn.CONCAT("AA",$D142)))</f>
        <v>23</v>
      </c>
      <c r="V60" s="125" cm="1">
        <f t="array" aca="1" ref="V60" ca="1">RANK(INDIRECT("'"&amp;_xlfn.CONCAT("alpha ",V$2)&amp;"'!"&amp;_xlfn.CONCAT(V$84,$D142)),INDIRECT("'"&amp;_xlfn.CONCAT("alpha ",V$2)&amp;"'!"&amp;_xlfn.CONCAT("B",$D142)):INDIRECT("'"&amp;_xlfn.CONCAT("alpha ",V$2)&amp;"'!"&amp;_xlfn.CONCAT("AA",$D142)))</f>
        <v>21</v>
      </c>
      <c r="W60" s="143" cm="1">
        <f t="array" aca="1" ref="W60" ca="1">RANK(INDIRECT("'"&amp;_xlfn.CONCAT("alpha ",W$2)&amp;"'!"&amp;_xlfn.CONCAT(W$84,$D142)),INDIRECT("'"&amp;_xlfn.CONCAT("alpha ",W$2)&amp;"'!"&amp;_xlfn.CONCAT("B",$D142)):INDIRECT("'"&amp;_xlfn.CONCAT("alpha ",W$2)&amp;"'!"&amp;_xlfn.CONCAT("AA",$D142)))</f>
        <v>23</v>
      </c>
      <c r="X60" s="136" cm="1">
        <f t="array" aca="1" ref="X60" ca="1">RANK(INDIRECT("'"&amp;_xlfn.CONCAT("alpha ",X$2)&amp;"'!"&amp;_xlfn.CONCAT(X$84,$D142)),INDIRECT("'"&amp;_xlfn.CONCAT("alpha ",X$2)&amp;"'!"&amp;_xlfn.CONCAT("B",$D142)):INDIRECT("'"&amp;_xlfn.CONCAT("alpha ",X$2)&amp;"'!"&amp;_xlfn.CONCAT("AA",$D142)))</f>
        <v>2</v>
      </c>
      <c r="Y60" s="125" cm="1">
        <f t="array" aca="1" ref="Y60" ca="1">RANK(INDIRECT("'"&amp;_xlfn.CONCAT("alpha ",Y$2)&amp;"'!"&amp;_xlfn.CONCAT(Y$84,$D142)),INDIRECT("'"&amp;_xlfn.CONCAT("alpha ",Y$2)&amp;"'!"&amp;_xlfn.CONCAT("B",$D142)):INDIRECT("'"&amp;_xlfn.CONCAT("alpha ",Y$2)&amp;"'!"&amp;_xlfn.CONCAT("AA",$D142)))</f>
        <v>4</v>
      </c>
      <c r="Z60" s="125" cm="1">
        <f t="array" aca="1" ref="Z60" ca="1">RANK(INDIRECT("'"&amp;_xlfn.CONCAT("alpha ",Z$2)&amp;"'!"&amp;_xlfn.CONCAT(Z$84,$D142)),INDIRECT("'"&amp;_xlfn.CONCAT("alpha ",Z$2)&amp;"'!"&amp;_xlfn.CONCAT("B",$D142)):INDIRECT("'"&amp;_xlfn.CONCAT("alpha ",Z$2)&amp;"'!"&amp;_xlfn.CONCAT("AA",$D142)))</f>
        <v>2</v>
      </c>
      <c r="AA60" s="143" cm="1">
        <f t="array" aca="1" ref="AA60" ca="1">RANK(INDIRECT("'"&amp;_xlfn.CONCAT("alpha ",AA$2)&amp;"'!"&amp;_xlfn.CONCAT(AA$84,$D142)),INDIRECT("'"&amp;_xlfn.CONCAT("alpha ",AA$2)&amp;"'!"&amp;_xlfn.CONCAT("B",$D142)):INDIRECT("'"&amp;_xlfn.CONCAT("alpha ",AA$2)&amp;"'!"&amp;_xlfn.CONCAT("AA",$D142)))</f>
        <v>4</v>
      </c>
      <c r="AB60" s="136" cm="1">
        <f t="array" aca="1" ref="AB60" ca="1">RANK(INDIRECT("'"&amp;_xlfn.CONCAT("alpha ",AB$2)&amp;"'!"&amp;_xlfn.CONCAT(AB$84,$D142)),INDIRECT("'"&amp;_xlfn.CONCAT("alpha ",AB$2)&amp;"'!"&amp;_xlfn.CONCAT("B",$D142)):INDIRECT("'"&amp;_xlfn.CONCAT("alpha ",AB$2)&amp;"'!"&amp;_xlfn.CONCAT("AA",$D142)))</f>
        <v>25</v>
      </c>
      <c r="AC60" s="125" cm="1">
        <f t="array" aca="1" ref="AC60" ca="1">RANK(INDIRECT("'"&amp;_xlfn.CONCAT("alpha ",AC$2)&amp;"'!"&amp;_xlfn.CONCAT(AC$84,$D142)),INDIRECT("'"&amp;_xlfn.CONCAT("alpha ",AC$2)&amp;"'!"&amp;_xlfn.CONCAT("B",$D142)):INDIRECT("'"&amp;_xlfn.CONCAT("alpha ",AC$2)&amp;"'!"&amp;_xlfn.CONCAT("AA",$D142)))</f>
        <v>25</v>
      </c>
      <c r="AD60" s="125" cm="1">
        <f t="array" aca="1" ref="AD60" ca="1">RANK(INDIRECT("'"&amp;_xlfn.CONCAT("alpha ",AD$2)&amp;"'!"&amp;_xlfn.CONCAT(AD$84,$D142)),INDIRECT("'"&amp;_xlfn.CONCAT("alpha ",AD$2)&amp;"'!"&amp;_xlfn.CONCAT("B",$D142)):INDIRECT("'"&amp;_xlfn.CONCAT("alpha ",AD$2)&amp;"'!"&amp;_xlfn.CONCAT("AA",$D142)))</f>
        <v>25</v>
      </c>
      <c r="AE60" s="143" cm="1">
        <f t="array" aca="1" ref="AE60" ca="1">RANK(INDIRECT("'"&amp;_xlfn.CONCAT("alpha ",AE$2)&amp;"'!"&amp;_xlfn.CONCAT(AE$84,$D142)),INDIRECT("'"&amp;_xlfn.CONCAT("alpha ",AE$2)&amp;"'!"&amp;_xlfn.CONCAT("B",$D142)):INDIRECT("'"&amp;_xlfn.CONCAT("alpha ",AE$2)&amp;"'!"&amp;_xlfn.CONCAT("AA",$D142)))</f>
        <v>25</v>
      </c>
      <c r="AF60" s="136" cm="1">
        <f t="array" aca="1" ref="AF60" ca="1">RANK(INDIRECT("'"&amp;_xlfn.CONCAT("alpha ",AF$2)&amp;"'!"&amp;_xlfn.CONCAT(AF$84,$D142)),INDIRECT("'"&amp;_xlfn.CONCAT("alpha ",AF$2)&amp;"'!"&amp;_xlfn.CONCAT("B",$D142)):INDIRECT("'"&amp;_xlfn.CONCAT("alpha ",AF$2)&amp;"'!"&amp;_xlfn.CONCAT("AA",$D142)))</f>
        <v>25</v>
      </c>
      <c r="AG60" s="125" cm="1">
        <f t="array" aca="1" ref="AG60" ca="1">RANK(INDIRECT("'"&amp;_xlfn.CONCAT("alpha ",AG$2)&amp;"'!"&amp;_xlfn.CONCAT(AG$84,$D142)),INDIRECT("'"&amp;_xlfn.CONCAT("alpha ",AG$2)&amp;"'!"&amp;_xlfn.CONCAT("B",$D142)):INDIRECT("'"&amp;_xlfn.CONCAT("alpha ",AG$2)&amp;"'!"&amp;_xlfn.CONCAT("AA",$D142)))</f>
        <v>25</v>
      </c>
      <c r="AH60" s="125" cm="1">
        <f t="array" aca="1" ref="AH60" ca="1">RANK(INDIRECT("'"&amp;_xlfn.CONCAT("alpha ",AH$2)&amp;"'!"&amp;_xlfn.CONCAT(AH$84,$D142)),INDIRECT("'"&amp;_xlfn.CONCAT("alpha ",AH$2)&amp;"'!"&amp;_xlfn.CONCAT("B",$D142)):INDIRECT("'"&amp;_xlfn.CONCAT("alpha ",AH$2)&amp;"'!"&amp;_xlfn.CONCAT("AA",$D142)))</f>
        <v>25</v>
      </c>
      <c r="AI60" s="143" cm="1">
        <f t="array" aca="1" ref="AI60" ca="1">RANK(INDIRECT("'"&amp;_xlfn.CONCAT("alpha ",AI$2)&amp;"'!"&amp;_xlfn.CONCAT(AI$84,$D142)),INDIRECT("'"&amp;_xlfn.CONCAT("alpha ",AI$2)&amp;"'!"&amp;_xlfn.CONCAT("B",$D142)):INDIRECT("'"&amp;_xlfn.CONCAT("alpha ",AI$2)&amp;"'!"&amp;_xlfn.CONCAT("AA",$D142)))</f>
        <v>25</v>
      </c>
      <c r="AJ60" s="136" cm="1">
        <f t="array" aca="1" ref="AJ60" ca="1">RANK(INDIRECT("'"&amp;_xlfn.CONCAT("alpha ",AJ$2)&amp;"'!"&amp;_xlfn.CONCAT(AJ$84,$D142)),INDIRECT("'"&amp;_xlfn.CONCAT("alpha ",AJ$2)&amp;"'!"&amp;_xlfn.CONCAT("B",$D142)):INDIRECT("'"&amp;_xlfn.CONCAT("alpha ",AJ$2)&amp;"'!"&amp;_xlfn.CONCAT("AA",$D142)))</f>
        <v>6</v>
      </c>
      <c r="AK60" s="125" cm="1">
        <f t="array" aca="1" ref="AK60" ca="1">RANK(INDIRECT("'"&amp;_xlfn.CONCAT("alpha ",AK$2)&amp;"'!"&amp;_xlfn.CONCAT(AK$84,$D142)),INDIRECT("'"&amp;_xlfn.CONCAT("alpha ",AK$2)&amp;"'!"&amp;_xlfn.CONCAT("B",$D142)):INDIRECT("'"&amp;_xlfn.CONCAT("alpha ",AK$2)&amp;"'!"&amp;_xlfn.CONCAT("AA",$D142)))</f>
        <v>20</v>
      </c>
      <c r="AL60" s="125" cm="1">
        <f t="array" aca="1" ref="AL60" ca="1">RANK(INDIRECT("'"&amp;_xlfn.CONCAT("alpha ",AL$2)&amp;"'!"&amp;_xlfn.CONCAT(AL$84,$D142)),INDIRECT("'"&amp;_xlfn.CONCAT("alpha ",AL$2)&amp;"'!"&amp;_xlfn.CONCAT("B",$D142)):INDIRECT("'"&amp;_xlfn.CONCAT("alpha ",AL$2)&amp;"'!"&amp;_xlfn.CONCAT("AA",$D142)))</f>
        <v>6</v>
      </c>
      <c r="AM60" s="143" cm="1">
        <f t="array" aca="1" ref="AM60" ca="1">RANK(INDIRECT("'"&amp;_xlfn.CONCAT("alpha ",AM$2)&amp;"'!"&amp;_xlfn.CONCAT(AM$84,$D142)),INDIRECT("'"&amp;_xlfn.CONCAT("alpha ",AM$2)&amp;"'!"&amp;_xlfn.CONCAT("B",$D142)):INDIRECT("'"&amp;_xlfn.CONCAT("alpha ",AM$2)&amp;"'!"&amp;_xlfn.CONCAT("AA",$D142)))</f>
        <v>20</v>
      </c>
      <c r="AN60" s="136" cm="1">
        <f t="array" aca="1" ref="AN60" ca="1">RANK(INDIRECT("'"&amp;_xlfn.CONCAT("alpha ",AN$2)&amp;"'!"&amp;_xlfn.CONCAT(AN$84,$D142)),INDIRECT("'"&amp;_xlfn.CONCAT("alpha ",AN$2)&amp;"'!"&amp;_xlfn.CONCAT("B",$D142)):INDIRECT("'"&amp;_xlfn.CONCAT("alpha ",AN$2)&amp;"'!"&amp;_xlfn.CONCAT("AA",$D142)))</f>
        <v>17</v>
      </c>
      <c r="AO60" s="125" cm="1">
        <f t="array" aca="1" ref="AO60" ca="1">RANK(INDIRECT("'"&amp;_xlfn.CONCAT("alpha ",AO$2)&amp;"'!"&amp;_xlfn.CONCAT(AO$84,$D142)),INDIRECT("'"&amp;_xlfn.CONCAT("alpha ",AO$2)&amp;"'!"&amp;_xlfn.CONCAT("B",$D142)):INDIRECT("'"&amp;_xlfn.CONCAT("alpha ",AO$2)&amp;"'!"&amp;_xlfn.CONCAT("AA",$D142)))</f>
        <v>12</v>
      </c>
      <c r="AP60" s="125" cm="1">
        <f t="array" aca="1" ref="AP60" ca="1">RANK(INDIRECT("'"&amp;_xlfn.CONCAT("alpha ",AP$2)&amp;"'!"&amp;_xlfn.CONCAT(AP$84,$D142)),INDIRECT("'"&amp;_xlfn.CONCAT("alpha ",AP$2)&amp;"'!"&amp;_xlfn.CONCAT("B",$D142)):INDIRECT("'"&amp;_xlfn.CONCAT("alpha ",AP$2)&amp;"'!"&amp;_xlfn.CONCAT("AA",$D142)))</f>
        <v>17</v>
      </c>
      <c r="AQ60" s="143" cm="1">
        <f t="array" aca="1" ref="AQ60" ca="1">RANK(INDIRECT("'"&amp;_xlfn.CONCAT("alpha ",AQ$2)&amp;"'!"&amp;_xlfn.CONCAT(AQ$84,$D142)),INDIRECT("'"&amp;_xlfn.CONCAT("alpha ",AQ$2)&amp;"'!"&amp;_xlfn.CONCAT("B",$D142)):INDIRECT("'"&amp;_xlfn.CONCAT("alpha ",AQ$2)&amp;"'!"&amp;_xlfn.CONCAT("AA",$D142)))</f>
        <v>12</v>
      </c>
      <c r="AR60" s="136" cm="1">
        <f t="array" aca="1" ref="AR60" ca="1">RANK(INDIRECT("'"&amp;_xlfn.CONCAT("alpha ",AR$2)&amp;"'!"&amp;_xlfn.CONCAT(AR$84,$D142)),INDIRECT("'"&amp;_xlfn.CONCAT("alpha ",AR$2)&amp;"'!"&amp;_xlfn.CONCAT("B",$D142)):INDIRECT("'"&amp;_xlfn.CONCAT("alpha ",AR$2)&amp;"'!"&amp;_xlfn.CONCAT("AA",$D142)))</f>
        <v>11</v>
      </c>
      <c r="AS60" s="125" cm="1">
        <f t="array" aca="1" ref="AS60" ca="1">RANK(INDIRECT("'"&amp;_xlfn.CONCAT("alpha ",AS$2)&amp;"'!"&amp;_xlfn.CONCAT(AS$84,$D142)),INDIRECT("'"&amp;_xlfn.CONCAT("alpha ",AS$2)&amp;"'!"&amp;_xlfn.CONCAT("B",$D142)):INDIRECT("'"&amp;_xlfn.CONCAT("alpha ",AS$2)&amp;"'!"&amp;_xlfn.CONCAT("AA",$D142)))</f>
        <v>14</v>
      </c>
      <c r="AT60" s="125" cm="1">
        <f t="array" aca="1" ref="AT60" ca="1">RANK(INDIRECT("'"&amp;_xlfn.CONCAT("alpha ",AT$2)&amp;"'!"&amp;_xlfn.CONCAT(AT$84,$D142)),INDIRECT("'"&amp;_xlfn.CONCAT("alpha ",AT$2)&amp;"'!"&amp;_xlfn.CONCAT("B",$D142)):INDIRECT("'"&amp;_xlfn.CONCAT("alpha ",AT$2)&amp;"'!"&amp;_xlfn.CONCAT("AA",$D142)))</f>
        <v>11</v>
      </c>
      <c r="AU60" s="143" cm="1">
        <f t="array" aca="1" ref="AU60" ca="1">RANK(INDIRECT("'"&amp;_xlfn.CONCAT("alpha ",AU$2)&amp;"'!"&amp;_xlfn.CONCAT(AU$84,$D142)),INDIRECT("'"&amp;_xlfn.CONCAT("alpha ",AU$2)&amp;"'!"&amp;_xlfn.CONCAT("B",$D142)):INDIRECT("'"&amp;_xlfn.CONCAT("alpha ",AU$2)&amp;"'!"&amp;_xlfn.CONCAT("AA",$D142)))</f>
        <v>14</v>
      </c>
      <c r="AV60" s="136" cm="1">
        <f t="array" aca="1" ref="AV60" ca="1">RANK(INDIRECT("'"&amp;_xlfn.CONCAT("alpha ",AV$2)&amp;"'!"&amp;_xlfn.CONCAT(AV$84,$D142)),INDIRECT("'"&amp;_xlfn.CONCAT("alpha ",AV$2)&amp;"'!"&amp;_xlfn.CONCAT("B",$D142)):INDIRECT("'"&amp;_xlfn.CONCAT("alpha ",AV$2)&amp;"'!"&amp;_xlfn.CONCAT("AA",$D142)))</f>
        <v>4</v>
      </c>
      <c r="AW60" s="125" cm="1">
        <f t="array" aca="1" ref="AW60" ca="1">RANK(INDIRECT("'"&amp;_xlfn.CONCAT("alpha ",AW$2)&amp;"'!"&amp;_xlfn.CONCAT(AW$84,$D142)),INDIRECT("'"&amp;_xlfn.CONCAT("alpha ",AW$2)&amp;"'!"&amp;_xlfn.CONCAT("B",$D142)):INDIRECT("'"&amp;_xlfn.CONCAT("alpha ",AW$2)&amp;"'!"&amp;_xlfn.CONCAT("AA",$D142)))</f>
        <v>18</v>
      </c>
      <c r="AX60" s="125" cm="1">
        <f t="array" aca="1" ref="AX60" ca="1">RANK(INDIRECT("'"&amp;_xlfn.CONCAT("alpha ",AX$2)&amp;"'!"&amp;_xlfn.CONCAT(AX$84,$D142)),INDIRECT("'"&amp;_xlfn.CONCAT("alpha ",AX$2)&amp;"'!"&amp;_xlfn.CONCAT("B",$D142)):INDIRECT("'"&amp;_xlfn.CONCAT("alpha ",AX$2)&amp;"'!"&amp;_xlfn.CONCAT("AA",$D142)))</f>
        <v>4</v>
      </c>
      <c r="AY60" s="143" cm="1">
        <f t="array" aca="1" ref="AY60" ca="1">RANK(INDIRECT("'"&amp;_xlfn.CONCAT("alpha ",AY$2)&amp;"'!"&amp;_xlfn.CONCAT(AY$84,$D142)),INDIRECT("'"&amp;_xlfn.CONCAT("alpha ",AY$2)&amp;"'!"&amp;_xlfn.CONCAT("B",$D142)):INDIRECT("'"&amp;_xlfn.CONCAT("alpha ",AY$2)&amp;"'!"&amp;_xlfn.CONCAT("AA",$D142)))</f>
        <v>18</v>
      </c>
      <c r="AZ60" s="136" cm="1">
        <f t="array" aca="1" ref="AZ60" ca="1">RANK(INDIRECT("'"&amp;_xlfn.CONCAT("alpha ",AZ$2)&amp;"'!"&amp;_xlfn.CONCAT(AZ$84,$D142)),INDIRECT("'"&amp;_xlfn.CONCAT("alpha ",AZ$2)&amp;"'!"&amp;_xlfn.CONCAT("B",$D142)):INDIRECT("'"&amp;_xlfn.CONCAT("alpha ",AZ$2)&amp;"'!"&amp;_xlfn.CONCAT("AA",$D142)))</f>
        <v>11</v>
      </c>
      <c r="BA60" s="125" cm="1">
        <f t="array" aca="1" ref="BA60" ca="1">RANK(INDIRECT("'"&amp;_xlfn.CONCAT("alpha ",BA$2)&amp;"'!"&amp;_xlfn.CONCAT(BA$84,$D142)),INDIRECT("'"&amp;_xlfn.CONCAT("alpha ",BA$2)&amp;"'!"&amp;_xlfn.CONCAT("B",$D142)):INDIRECT("'"&amp;_xlfn.CONCAT("alpha ",BA$2)&amp;"'!"&amp;_xlfn.CONCAT("AA",$D142)))</f>
        <v>14</v>
      </c>
      <c r="BB60" s="125" cm="1">
        <f t="array" aca="1" ref="BB60" ca="1">RANK(INDIRECT("'"&amp;_xlfn.CONCAT("alpha ",BB$2)&amp;"'!"&amp;_xlfn.CONCAT(BB$84,$D142)),INDIRECT("'"&amp;_xlfn.CONCAT("alpha ",BB$2)&amp;"'!"&amp;_xlfn.CONCAT("B",$D142)):INDIRECT("'"&amp;_xlfn.CONCAT("alpha ",BB$2)&amp;"'!"&amp;_xlfn.CONCAT("AA",$D142)))</f>
        <v>11</v>
      </c>
      <c r="BC60" s="143" cm="1">
        <f t="array" aca="1" ref="BC60" ca="1">RANK(INDIRECT("'"&amp;_xlfn.CONCAT("alpha ",BC$2)&amp;"'!"&amp;_xlfn.CONCAT(BC$84,$D142)),INDIRECT("'"&amp;_xlfn.CONCAT("alpha ",BC$2)&amp;"'!"&amp;_xlfn.CONCAT("B",$D142)):INDIRECT("'"&amp;_xlfn.CONCAT("alpha ",BC$2)&amp;"'!"&amp;_xlfn.CONCAT("AA",$D142)))</f>
        <v>14</v>
      </c>
      <c r="BD60" s="136" cm="1">
        <f t="array" aca="1" ref="BD60" ca="1">RANK(INDIRECT("'"&amp;_xlfn.CONCAT("alpha ",BD$2)&amp;"'!"&amp;_xlfn.CONCAT(BD$84,$D142)),INDIRECT("'"&amp;_xlfn.CONCAT("alpha ",BD$2)&amp;"'!"&amp;_xlfn.CONCAT("B",$D142)):INDIRECT("'"&amp;_xlfn.CONCAT("alpha ",BD$2)&amp;"'!"&amp;_xlfn.CONCAT("AA",$D142)))</f>
        <v>17</v>
      </c>
      <c r="BE60" s="125" cm="1">
        <f t="array" aca="1" ref="BE60" ca="1">RANK(INDIRECT("'"&amp;_xlfn.CONCAT("alpha ",BE$2)&amp;"'!"&amp;_xlfn.CONCAT(BE$84,$D142)),INDIRECT("'"&amp;_xlfn.CONCAT("alpha ",BE$2)&amp;"'!"&amp;_xlfn.CONCAT("B",$D142)):INDIRECT("'"&amp;_xlfn.CONCAT("alpha ",BE$2)&amp;"'!"&amp;_xlfn.CONCAT("AA",$D142)))</f>
        <v>12</v>
      </c>
      <c r="BF60" s="125" cm="1">
        <f t="array" aca="1" ref="BF60" ca="1">RANK(INDIRECT("'"&amp;_xlfn.CONCAT("alpha ",BF$2)&amp;"'!"&amp;_xlfn.CONCAT(BF$84,$D142)),INDIRECT("'"&amp;_xlfn.CONCAT("alpha ",BF$2)&amp;"'!"&amp;_xlfn.CONCAT("B",$D142)):INDIRECT("'"&amp;_xlfn.CONCAT("alpha ",BF$2)&amp;"'!"&amp;_xlfn.CONCAT("AA",$D142)))</f>
        <v>17</v>
      </c>
      <c r="BG60" s="143" cm="1">
        <f t="array" aca="1" ref="BG60" ca="1">RANK(INDIRECT("'"&amp;_xlfn.CONCAT("alpha ",BG$2)&amp;"'!"&amp;_xlfn.CONCAT(BG$84,$D142)),INDIRECT("'"&amp;_xlfn.CONCAT("alpha ",BG$2)&amp;"'!"&amp;_xlfn.CONCAT("B",$D142)):INDIRECT("'"&amp;_xlfn.CONCAT("alpha ",BG$2)&amp;"'!"&amp;_xlfn.CONCAT("AA",$D142)))</f>
        <v>12</v>
      </c>
      <c r="BH60" s="136" cm="1">
        <f t="array" aca="1" ref="BH60" ca="1">RANK(INDIRECT("'"&amp;_xlfn.CONCAT("alpha ",BH$2)&amp;"'!"&amp;_xlfn.CONCAT(BH$84,$D142)),INDIRECT("'"&amp;_xlfn.CONCAT("alpha ",BH$2)&amp;"'!"&amp;_xlfn.CONCAT("B",$D142)):INDIRECT("'"&amp;_xlfn.CONCAT("alpha ",BH$2)&amp;"'!"&amp;_xlfn.CONCAT("AA",$D142)))</f>
        <v>4</v>
      </c>
      <c r="BI60" s="125" cm="1">
        <f t="array" aca="1" ref="BI60" ca="1">RANK(INDIRECT("'"&amp;_xlfn.CONCAT("alpha ",BI$2)&amp;"'!"&amp;_xlfn.CONCAT(BI$84,$D142)),INDIRECT("'"&amp;_xlfn.CONCAT("alpha ",BI$2)&amp;"'!"&amp;_xlfn.CONCAT("B",$D142)):INDIRECT("'"&amp;_xlfn.CONCAT("alpha ",BI$2)&amp;"'!"&amp;_xlfn.CONCAT("AA",$D142)))</f>
        <v>18</v>
      </c>
      <c r="BJ60" s="125" cm="1">
        <f t="array" aca="1" ref="BJ60" ca="1">RANK(INDIRECT("'"&amp;_xlfn.CONCAT("alpha ",BJ$2)&amp;"'!"&amp;_xlfn.CONCAT(BJ$84,$D142)),INDIRECT("'"&amp;_xlfn.CONCAT("alpha ",BJ$2)&amp;"'!"&amp;_xlfn.CONCAT("B",$D142)):INDIRECT("'"&amp;_xlfn.CONCAT("alpha ",BJ$2)&amp;"'!"&amp;_xlfn.CONCAT("AA",$D142)))</f>
        <v>4</v>
      </c>
      <c r="BK60" s="143" cm="1">
        <f t="array" aca="1" ref="BK60" ca="1">RANK(INDIRECT("'"&amp;_xlfn.CONCAT("alpha ",BK$2)&amp;"'!"&amp;_xlfn.CONCAT(BK$84,$D142)),INDIRECT("'"&amp;_xlfn.CONCAT("alpha ",BK$2)&amp;"'!"&amp;_xlfn.CONCAT("B",$D142)):INDIRECT("'"&amp;_xlfn.CONCAT("alpha ",BK$2)&amp;"'!"&amp;_xlfn.CONCAT("AA",$D142)))</f>
        <v>18</v>
      </c>
      <c r="BL60" s="136" cm="1">
        <f t="array" aca="1" ref="BL60" ca="1">RANK(INDIRECT("'"&amp;_xlfn.CONCAT("alpha ",BL$2)&amp;"'!"&amp;_xlfn.CONCAT(BL$84,$D142)),INDIRECT("'"&amp;_xlfn.CONCAT("alpha ",BL$2)&amp;"'!"&amp;_xlfn.CONCAT("B",$D142)):INDIRECT("'"&amp;_xlfn.CONCAT("alpha ",BL$2)&amp;"'!"&amp;_xlfn.CONCAT("AA",$D142)))</f>
        <v>9</v>
      </c>
      <c r="BM60" s="125" cm="1">
        <f t="array" aca="1" ref="BM60" ca="1">RANK(INDIRECT("'"&amp;_xlfn.CONCAT("alpha ",BM$2)&amp;"'!"&amp;_xlfn.CONCAT(BM$84,$D142)),INDIRECT("'"&amp;_xlfn.CONCAT("alpha ",BM$2)&amp;"'!"&amp;_xlfn.CONCAT("B",$D142)):INDIRECT("'"&amp;_xlfn.CONCAT("alpha ",BM$2)&amp;"'!"&amp;_xlfn.CONCAT("AA",$D142)))</f>
        <v>2</v>
      </c>
      <c r="BN60" s="125" cm="1">
        <f t="array" aca="1" ref="BN60" ca="1">RANK(INDIRECT("'"&amp;_xlfn.CONCAT("alpha ",BN$2)&amp;"'!"&amp;_xlfn.CONCAT(BN$84,$D142)),INDIRECT("'"&amp;_xlfn.CONCAT("alpha ",BN$2)&amp;"'!"&amp;_xlfn.CONCAT("B",$D142)):INDIRECT("'"&amp;_xlfn.CONCAT("alpha ",BN$2)&amp;"'!"&amp;_xlfn.CONCAT("AA",$D142)))</f>
        <v>9</v>
      </c>
      <c r="BO60" s="143" cm="1">
        <f t="array" aca="1" ref="BO60" ca="1">RANK(INDIRECT("'"&amp;_xlfn.CONCAT("alpha ",BO$2)&amp;"'!"&amp;_xlfn.CONCAT(BO$84,$D142)),INDIRECT("'"&amp;_xlfn.CONCAT("alpha ",BO$2)&amp;"'!"&amp;_xlfn.CONCAT("B",$D142)):INDIRECT("'"&amp;_xlfn.CONCAT("alpha ",BO$2)&amp;"'!"&amp;_xlfn.CONCAT("AA",$D142)))</f>
        <v>2</v>
      </c>
      <c r="BP60" s="136" cm="1">
        <f t="array" aca="1" ref="BP60" ca="1">RANK(INDIRECT("'"&amp;_xlfn.CONCAT("alpha ",BP$2)&amp;"'!"&amp;_xlfn.CONCAT(BP$84,$D142)),INDIRECT("'"&amp;_xlfn.CONCAT("alpha ",BP$2)&amp;"'!"&amp;_xlfn.CONCAT("B",$D142)):INDIRECT("'"&amp;_xlfn.CONCAT("alpha ",BP$2)&amp;"'!"&amp;_xlfn.CONCAT("AA",$D142)))</f>
        <v>9</v>
      </c>
      <c r="BQ60" s="125" cm="1">
        <f t="array" aca="1" ref="BQ60" ca="1">RANK(INDIRECT("'"&amp;_xlfn.CONCAT("alpha ",BQ$2)&amp;"'!"&amp;_xlfn.CONCAT(BQ$84,$D142)),INDIRECT("'"&amp;_xlfn.CONCAT("alpha ",BQ$2)&amp;"'!"&amp;_xlfn.CONCAT("B",$D142)):INDIRECT("'"&amp;_xlfn.CONCAT("alpha ",BQ$2)&amp;"'!"&amp;_xlfn.CONCAT("AA",$D142)))</f>
        <v>2</v>
      </c>
      <c r="BR60" s="125" cm="1">
        <f t="array" aca="1" ref="BR60" ca="1">RANK(INDIRECT("'"&amp;_xlfn.CONCAT("alpha ",BR$2)&amp;"'!"&amp;_xlfn.CONCAT(BR$84,$D142)),INDIRECT("'"&amp;_xlfn.CONCAT("alpha ",BR$2)&amp;"'!"&amp;_xlfn.CONCAT("B",$D142)):INDIRECT("'"&amp;_xlfn.CONCAT("alpha ",BR$2)&amp;"'!"&amp;_xlfn.CONCAT("AA",$D142)))</f>
        <v>9</v>
      </c>
      <c r="BS60" s="143" cm="1">
        <f t="array" aca="1" ref="BS60" ca="1">RANK(INDIRECT("'"&amp;_xlfn.CONCAT("alpha ",BS$2)&amp;"'!"&amp;_xlfn.CONCAT(BS$84,$D142)),INDIRECT("'"&amp;_xlfn.CONCAT("alpha ",BS$2)&amp;"'!"&amp;_xlfn.CONCAT("B",$D142)):INDIRECT("'"&amp;_xlfn.CONCAT("alpha ",BS$2)&amp;"'!"&amp;_xlfn.CONCAT("AA",$D142)))</f>
        <v>2</v>
      </c>
      <c r="BT60" s="136" cm="1">
        <f t="array" aca="1" ref="BT60" ca="1">RANK(INDIRECT("'"&amp;_xlfn.CONCAT("alpha ",BT$2)&amp;"'!"&amp;_xlfn.CONCAT(BT$84,$D142)),INDIRECT("'"&amp;_xlfn.CONCAT("alpha ",BT$2)&amp;"'!"&amp;_xlfn.CONCAT("B",$D142)):INDIRECT("'"&amp;_xlfn.CONCAT("alpha ",BT$2)&amp;"'!"&amp;_xlfn.CONCAT("AA",$D142)))</f>
        <v>1</v>
      </c>
      <c r="BU60" s="125" cm="1">
        <f t="array" aca="1" ref="BU60" ca="1">RANK(INDIRECT("'"&amp;_xlfn.CONCAT("alpha ",BU$2)&amp;"'!"&amp;_xlfn.CONCAT(BU$84,$D142)),INDIRECT("'"&amp;_xlfn.CONCAT("alpha ",BU$2)&amp;"'!"&amp;_xlfn.CONCAT("B",$D142)):INDIRECT("'"&amp;_xlfn.CONCAT("alpha ",BU$2)&amp;"'!"&amp;_xlfn.CONCAT("AA",$D142)))</f>
        <v>1</v>
      </c>
      <c r="BV60" s="125" cm="1">
        <f t="array" aca="1" ref="BV60" ca="1">RANK(INDIRECT("'"&amp;_xlfn.CONCAT("alpha ",BV$2)&amp;"'!"&amp;_xlfn.CONCAT(BV$84,$D142)),INDIRECT("'"&amp;_xlfn.CONCAT("alpha ",BV$2)&amp;"'!"&amp;_xlfn.CONCAT("B",$D142)):INDIRECT("'"&amp;_xlfn.CONCAT("alpha ",BV$2)&amp;"'!"&amp;_xlfn.CONCAT("AA",$D142)))</f>
        <v>1</v>
      </c>
      <c r="BW60" s="143" cm="1">
        <f t="array" aca="1" ref="BW60" ca="1">RANK(INDIRECT("'"&amp;_xlfn.CONCAT("alpha ",BW$2)&amp;"'!"&amp;_xlfn.CONCAT(BW$84,$D142)),INDIRECT("'"&amp;_xlfn.CONCAT("alpha ",BW$2)&amp;"'!"&amp;_xlfn.CONCAT("B",$D142)):INDIRECT("'"&amp;_xlfn.CONCAT("alpha ",BW$2)&amp;"'!"&amp;_xlfn.CONCAT("AA",$D142)))</f>
        <v>1</v>
      </c>
      <c r="BX60" s="136" cm="1">
        <f t="array" aca="1" ref="BX60" ca="1">RANK(INDIRECT("'"&amp;_xlfn.CONCAT("alpha ",BX$2)&amp;"'!"&amp;_xlfn.CONCAT(BX$84,$D142)),INDIRECT("'"&amp;_xlfn.CONCAT("alpha ",BX$2)&amp;"'!"&amp;_xlfn.CONCAT("B",$D142)):INDIRECT("'"&amp;_xlfn.CONCAT("alpha ",BX$2)&amp;"'!"&amp;_xlfn.CONCAT("AA",$D142)))</f>
        <v>15</v>
      </c>
      <c r="BY60" s="125" cm="1">
        <f t="array" aca="1" ref="BY60" ca="1">RANK(INDIRECT("'"&amp;_xlfn.CONCAT("alpha ",BY$2)&amp;"'!"&amp;_xlfn.CONCAT(BY$84,$D142)),INDIRECT("'"&amp;_xlfn.CONCAT("alpha ",BY$2)&amp;"'!"&amp;_xlfn.CONCAT("B",$D142)):INDIRECT("'"&amp;_xlfn.CONCAT("alpha ",BY$2)&amp;"'!"&amp;_xlfn.CONCAT("AA",$D142)))</f>
        <v>10</v>
      </c>
      <c r="BZ60" s="125" cm="1">
        <f t="array" aca="1" ref="BZ60" ca="1">RANK(INDIRECT("'"&amp;_xlfn.CONCAT("alpha ",BZ$2)&amp;"'!"&amp;_xlfn.CONCAT(BZ$84,$D142)),INDIRECT("'"&amp;_xlfn.CONCAT("alpha ",BZ$2)&amp;"'!"&amp;_xlfn.CONCAT("B",$D142)):INDIRECT("'"&amp;_xlfn.CONCAT("alpha ",BZ$2)&amp;"'!"&amp;_xlfn.CONCAT("AA",$D142)))</f>
        <v>15</v>
      </c>
      <c r="CA60" s="143" cm="1">
        <f t="array" aca="1" ref="CA60" ca="1">RANK(INDIRECT("'"&amp;_xlfn.CONCAT("alpha ",CA$2)&amp;"'!"&amp;_xlfn.CONCAT(CA$84,$D142)),INDIRECT("'"&amp;_xlfn.CONCAT("alpha ",CA$2)&amp;"'!"&amp;_xlfn.CONCAT("B",$D142)):INDIRECT("'"&amp;_xlfn.CONCAT("alpha ",CA$2)&amp;"'!"&amp;_xlfn.CONCAT("AA",$D142)))</f>
        <v>10</v>
      </c>
      <c r="CB60" s="136" cm="1">
        <f t="array" aca="1" ref="CB60" ca="1">RANK(INDIRECT("'"&amp;_xlfn.CONCAT("alpha ",CB$2)&amp;"'!"&amp;_xlfn.CONCAT(CB$84,$D142)),INDIRECT("'"&amp;_xlfn.CONCAT("alpha ",CB$2)&amp;"'!"&amp;_xlfn.CONCAT("B",$D142)):INDIRECT("'"&amp;_xlfn.CONCAT("alpha ",CB$2)&amp;"'!"&amp;_xlfn.CONCAT("AA",$D142)))</f>
        <v>13</v>
      </c>
      <c r="CC60" s="125" cm="1">
        <f t="array" aca="1" ref="CC60" ca="1">RANK(INDIRECT("'"&amp;_xlfn.CONCAT("alpha ",CC$2)&amp;"'!"&amp;_xlfn.CONCAT(CC$84,$D142)),INDIRECT("'"&amp;_xlfn.CONCAT("alpha ",CC$2)&amp;"'!"&amp;_xlfn.CONCAT("B",$D142)):INDIRECT("'"&amp;_xlfn.CONCAT("alpha ",CC$2)&amp;"'!"&amp;_xlfn.CONCAT("AA",$D142)))</f>
        <v>6</v>
      </c>
      <c r="CD60" s="125" cm="1">
        <f t="array" aca="1" ref="CD60" ca="1">RANK(INDIRECT("'"&amp;_xlfn.CONCAT("alpha ",CD$2)&amp;"'!"&amp;_xlfn.CONCAT(CD$84,$D142)),INDIRECT("'"&amp;_xlfn.CONCAT("alpha ",CD$2)&amp;"'!"&amp;_xlfn.CONCAT("B",$D142)):INDIRECT("'"&amp;_xlfn.CONCAT("alpha ",CD$2)&amp;"'!"&amp;_xlfn.CONCAT("AA",$D142)))</f>
        <v>13</v>
      </c>
      <c r="CE60" s="143" cm="1">
        <f t="array" aca="1" ref="CE60" ca="1">RANK(INDIRECT("'"&amp;_xlfn.CONCAT("alpha ",CE$2)&amp;"'!"&amp;_xlfn.CONCAT(CE$84,$D142)),INDIRECT("'"&amp;_xlfn.CONCAT("alpha ",CE$2)&amp;"'!"&amp;_xlfn.CONCAT("B",$D142)):INDIRECT("'"&amp;_xlfn.CONCAT("alpha ",CE$2)&amp;"'!"&amp;_xlfn.CONCAT("AA",$D142)))</f>
        <v>6</v>
      </c>
      <c r="CF60" s="136" cm="1">
        <f t="array" aca="1" ref="CF60" ca="1">RANK(INDIRECT("'"&amp;_xlfn.CONCAT("alpha ",CF$2)&amp;"'!"&amp;_xlfn.CONCAT(CF$84,$D142)),INDIRECT("'"&amp;_xlfn.CONCAT("alpha ",CF$2)&amp;"'!"&amp;_xlfn.CONCAT("B",$D142)):INDIRECT("'"&amp;_xlfn.CONCAT("alpha ",CF$2)&amp;"'!"&amp;_xlfn.CONCAT("AA",$D142)))</f>
        <v>6</v>
      </c>
      <c r="CG60" s="125" cm="1">
        <f t="array" aca="1" ref="CG60" ca="1">RANK(INDIRECT("'"&amp;_xlfn.CONCAT("alpha ",CG$2)&amp;"'!"&amp;_xlfn.CONCAT(CG$84,$D142)),INDIRECT("'"&amp;_xlfn.CONCAT("alpha ",CG$2)&amp;"'!"&amp;_xlfn.CONCAT("B",$D142)):INDIRECT("'"&amp;_xlfn.CONCAT("alpha ",CG$2)&amp;"'!"&amp;_xlfn.CONCAT("AA",$D142)))</f>
        <v>8</v>
      </c>
      <c r="CH60" s="125" cm="1">
        <f t="array" aca="1" ref="CH60" ca="1">RANK(INDIRECT("'"&amp;_xlfn.CONCAT("alpha ",CH$2)&amp;"'!"&amp;_xlfn.CONCAT(CH$84,$D142)),INDIRECT("'"&amp;_xlfn.CONCAT("alpha ",CH$2)&amp;"'!"&amp;_xlfn.CONCAT("B",$D142)):INDIRECT("'"&amp;_xlfn.CONCAT("alpha ",CH$2)&amp;"'!"&amp;_xlfn.CONCAT("AA",$D142)))</f>
        <v>6</v>
      </c>
      <c r="CI60" s="143" cm="1">
        <f t="array" aca="1" ref="CI60" ca="1">RANK(INDIRECT("'"&amp;_xlfn.CONCAT("alpha ",CI$2)&amp;"'!"&amp;_xlfn.CONCAT(CI$84,$D142)),INDIRECT("'"&amp;_xlfn.CONCAT("alpha ",CI$2)&amp;"'!"&amp;_xlfn.CONCAT("B",$D142)):INDIRECT("'"&amp;_xlfn.CONCAT("alpha ",CI$2)&amp;"'!"&amp;_xlfn.CONCAT("AA",$D142)))</f>
        <v>8</v>
      </c>
      <c r="CJ60" s="136" cm="1">
        <f t="array" aca="1" ref="CJ60" ca="1">RANK(INDIRECT("'"&amp;_xlfn.CONCAT("alpha ",CJ$2)&amp;"'!"&amp;_xlfn.CONCAT(CJ$84,$D142)),INDIRECT("'"&amp;_xlfn.CONCAT("alpha ",CJ$2)&amp;"'!"&amp;_xlfn.CONCAT("B",$D142)):INDIRECT("'"&amp;_xlfn.CONCAT("alpha ",CJ$2)&amp;"'!"&amp;_xlfn.CONCAT("AA",$D142)))</f>
        <v>13</v>
      </c>
      <c r="CK60" s="125" cm="1">
        <f t="array" aca="1" ref="CK60" ca="1">RANK(INDIRECT("'"&amp;_xlfn.CONCAT("alpha ",CK$2)&amp;"'!"&amp;_xlfn.CONCAT(CK$84,$D142)),INDIRECT("'"&amp;_xlfn.CONCAT("alpha ",CK$2)&amp;"'!"&amp;_xlfn.CONCAT("B",$D142)):INDIRECT("'"&amp;_xlfn.CONCAT("alpha ",CK$2)&amp;"'!"&amp;_xlfn.CONCAT("AA",$D142)))</f>
        <v>6</v>
      </c>
      <c r="CL60" s="125" cm="1">
        <f t="array" aca="1" ref="CL60" ca="1">RANK(INDIRECT("'"&amp;_xlfn.CONCAT("alpha ",CL$2)&amp;"'!"&amp;_xlfn.CONCAT(CL$84,$D142)),INDIRECT("'"&amp;_xlfn.CONCAT("alpha ",CL$2)&amp;"'!"&amp;_xlfn.CONCAT("B",$D142)):INDIRECT("'"&amp;_xlfn.CONCAT("alpha ",CL$2)&amp;"'!"&amp;_xlfn.CONCAT("AA",$D142)))</f>
        <v>13</v>
      </c>
      <c r="CM60" s="143" cm="1">
        <f t="array" aca="1" ref="CM60" ca="1">RANK(INDIRECT("'"&amp;_xlfn.CONCAT("alpha ",CM$2)&amp;"'!"&amp;_xlfn.CONCAT(CM$84,$D142)),INDIRECT("'"&amp;_xlfn.CONCAT("alpha ",CM$2)&amp;"'!"&amp;_xlfn.CONCAT("B",$D142)):INDIRECT("'"&amp;_xlfn.CONCAT("alpha ",CM$2)&amp;"'!"&amp;_xlfn.CONCAT("AA",$D142)))</f>
        <v>6</v>
      </c>
      <c r="CN60" s="136" cm="1">
        <f t="array" aca="1" ref="CN60" ca="1">RANK(INDIRECT("'"&amp;_xlfn.CONCAT("alpha ",CN$2)&amp;"'!"&amp;_xlfn.CONCAT(CN$84,$D142)),INDIRECT("'"&amp;_xlfn.CONCAT("alpha ",CN$2)&amp;"'!"&amp;_xlfn.CONCAT("B",$D142)):INDIRECT("'"&amp;_xlfn.CONCAT("alpha ",CN$2)&amp;"'!"&amp;_xlfn.CONCAT("AA",$D142)))</f>
        <v>15</v>
      </c>
      <c r="CO60" s="125" cm="1">
        <f t="array" aca="1" ref="CO60" ca="1">RANK(INDIRECT("'"&amp;_xlfn.CONCAT("alpha ",CO$2)&amp;"'!"&amp;_xlfn.CONCAT(CO$84,$D142)),INDIRECT("'"&amp;_xlfn.CONCAT("alpha ",CO$2)&amp;"'!"&amp;_xlfn.CONCAT("B",$D142)):INDIRECT("'"&amp;_xlfn.CONCAT("alpha ",CO$2)&amp;"'!"&amp;_xlfn.CONCAT("AA",$D142)))</f>
        <v>10</v>
      </c>
      <c r="CP60" s="125" cm="1">
        <f t="array" aca="1" ref="CP60" ca="1">RANK(INDIRECT("'"&amp;_xlfn.CONCAT("alpha ",CP$2)&amp;"'!"&amp;_xlfn.CONCAT(CP$84,$D142)),INDIRECT("'"&amp;_xlfn.CONCAT("alpha ",CP$2)&amp;"'!"&amp;_xlfn.CONCAT("B",$D142)):INDIRECT("'"&amp;_xlfn.CONCAT("alpha ",CP$2)&amp;"'!"&amp;_xlfn.CONCAT("AA",$D142)))</f>
        <v>15</v>
      </c>
      <c r="CQ60" s="134" cm="1">
        <f t="array" aca="1" ref="CQ60" ca="1">RANK(INDIRECT("'"&amp;_xlfn.CONCAT("alpha ",CQ$2)&amp;"'!"&amp;_xlfn.CONCAT(CQ$84,$D142)),INDIRECT("'"&amp;_xlfn.CONCAT("alpha ",CQ$2)&amp;"'!"&amp;_xlfn.CONCAT("B",$D142)):INDIRECT("'"&amp;_xlfn.CONCAT("alpha ",CQ$2)&amp;"'!"&amp;_xlfn.CONCAT("AA",$D142)))</f>
        <v>10</v>
      </c>
      <c r="CR60" s="142" cm="1">
        <f t="array" aca="1" ref="CR60" ca="1">RANK(INDIRECT("'"&amp;_xlfn.CONCAT("alpha ",CR$2)&amp;"'!"&amp;_xlfn.CONCAT(CR$84,$D142)),INDIRECT("'"&amp;_xlfn.CONCAT("alpha ",CR$2)&amp;"'!"&amp;_xlfn.CONCAT("B",$D142)):INDIRECT("'"&amp;_xlfn.CONCAT("alpha ",CR$2)&amp;"'!"&amp;_xlfn.CONCAT("AA",$D142)))</f>
        <v>6</v>
      </c>
      <c r="CS60" s="125" cm="1">
        <f t="array" aca="1" ref="CS60" ca="1">RANK(INDIRECT("'"&amp;_xlfn.CONCAT("alpha ",CS$2)&amp;"'!"&amp;_xlfn.CONCAT(CS$84,$D142)),INDIRECT("'"&amp;_xlfn.CONCAT("alpha ",CS$2)&amp;"'!"&amp;_xlfn.CONCAT("B",$D142)):INDIRECT("'"&amp;_xlfn.CONCAT("alpha ",CS$2)&amp;"'!"&amp;_xlfn.CONCAT("AA",$D142)))</f>
        <v>8</v>
      </c>
      <c r="CT60" s="125" cm="1">
        <f t="array" aca="1" ref="CT60" ca="1">RANK(INDIRECT("'"&amp;_xlfn.CONCAT("alpha ",CT$2)&amp;"'!"&amp;_xlfn.CONCAT(CT$84,$D142)),INDIRECT("'"&amp;_xlfn.CONCAT("alpha ",CT$2)&amp;"'!"&amp;_xlfn.CONCAT("B",$D142)):INDIRECT("'"&amp;_xlfn.CONCAT("alpha ",CT$2)&amp;"'!"&amp;_xlfn.CONCAT("AA",$D142)))</f>
        <v>6</v>
      </c>
      <c r="CU60" s="143" cm="1">
        <f t="array" aca="1" ref="CU60" ca="1">RANK(INDIRECT("'"&amp;_xlfn.CONCAT("alpha ",CU$2)&amp;"'!"&amp;_xlfn.CONCAT(CU$84,$D142)),INDIRECT("'"&amp;_xlfn.CONCAT("alpha ",CU$2)&amp;"'!"&amp;_xlfn.CONCAT("B",$D142)):INDIRECT("'"&amp;_xlfn.CONCAT("alpha ",CU$2)&amp;"'!"&amp;_xlfn.CONCAT("AA",$D142)))</f>
        <v>8</v>
      </c>
      <c r="CV60" s="136" cm="1">
        <f t="array" aca="1" ref="CV60" ca="1">RANK(INDIRECT("'"&amp;_xlfn.CONCAT("alpha ",CV$2)&amp;"'!"&amp;_xlfn.CONCAT(CV$84,$D142)),INDIRECT("'"&amp;_xlfn.CONCAT("alpha ",CV$2)&amp;"'!"&amp;_xlfn.CONCAT("B",$D142)):INDIRECT("'"&amp;_xlfn.CONCAT("alpha ",CV$2)&amp;"'!"&amp;_xlfn.CONCAT("AA",$D142)))</f>
        <v>23</v>
      </c>
      <c r="CW60" s="125" cm="1">
        <f t="array" aca="1" ref="CW60" ca="1">RANK(INDIRECT("'"&amp;_xlfn.CONCAT("alpha ",CW$2)&amp;"'!"&amp;_xlfn.CONCAT(CW$84,$D142)),INDIRECT("'"&amp;_xlfn.CONCAT("alpha ",CW$2)&amp;"'!"&amp;_xlfn.CONCAT("B",$D142)):INDIRECT("'"&amp;_xlfn.CONCAT("alpha ",CW$2)&amp;"'!"&amp;_xlfn.CONCAT("AA",$D142)))</f>
        <v>16</v>
      </c>
      <c r="CX60" s="125" cm="1">
        <f t="array" aca="1" ref="CX60" ca="1">RANK(INDIRECT("'"&amp;_xlfn.CONCAT("alpha ",CX$2)&amp;"'!"&amp;_xlfn.CONCAT(CX$84,$D142)),INDIRECT("'"&amp;_xlfn.CONCAT("alpha ",CX$2)&amp;"'!"&amp;_xlfn.CONCAT("B",$D142)):INDIRECT("'"&amp;_xlfn.CONCAT("alpha ",CX$2)&amp;"'!"&amp;_xlfn.CONCAT("AA",$D142)))</f>
        <v>23</v>
      </c>
      <c r="CY60" s="143" cm="1">
        <f t="array" aca="1" ref="CY60" ca="1">RANK(INDIRECT("'"&amp;_xlfn.CONCAT("alpha ",CY$2)&amp;"'!"&amp;_xlfn.CONCAT(CY$84,$D142)),INDIRECT("'"&amp;_xlfn.CONCAT("alpha ",CY$2)&amp;"'!"&amp;_xlfn.CONCAT("B",$D142)):INDIRECT("'"&amp;_xlfn.CONCAT("alpha ",CY$2)&amp;"'!"&amp;_xlfn.CONCAT("AA",$D142)))</f>
        <v>16</v>
      </c>
      <c r="CZ60" s="136" cm="1">
        <f t="array" aca="1" ref="CZ60" ca="1">RANK(INDIRECT("'"&amp;_xlfn.CONCAT("alpha ",CZ$2)&amp;"'!"&amp;_xlfn.CONCAT(CZ$84,$D142)),INDIRECT("'"&amp;_xlfn.CONCAT("alpha ",CZ$2)&amp;"'!"&amp;_xlfn.CONCAT("B",$D142)):INDIRECT("'"&amp;_xlfn.CONCAT("alpha ",CZ$2)&amp;"'!"&amp;_xlfn.CONCAT("AA",$D142)))</f>
        <v>23</v>
      </c>
      <c r="DA60" s="148" cm="1">
        <f t="array" aca="1" ref="DA60" ca="1">RANK(INDIRECT("'"&amp;_xlfn.CONCAT("alpha ",DA$2)&amp;"'!"&amp;_xlfn.CONCAT(DA$84,$D142)),INDIRECT("'"&amp;_xlfn.CONCAT("alpha ",DA$2)&amp;"'!"&amp;_xlfn.CONCAT("B",$D142)):INDIRECT("'"&amp;_xlfn.CONCAT("alpha ",DA$2)&amp;"'!"&amp;_xlfn.CONCAT("AA",$D142)))</f>
        <v>16</v>
      </c>
      <c r="DB60" s="148" cm="1">
        <f t="array" aca="1" ref="DB60" ca="1">RANK(INDIRECT("'"&amp;_xlfn.CONCAT("alpha ",DB$2)&amp;"'!"&amp;_xlfn.CONCAT(DB$84,$D142)),INDIRECT("'"&amp;_xlfn.CONCAT("alpha ",DB$2)&amp;"'!"&amp;_xlfn.CONCAT("B",$D142)):INDIRECT("'"&amp;_xlfn.CONCAT("alpha ",DB$2)&amp;"'!"&amp;_xlfn.CONCAT("AA",$D142)))</f>
        <v>23</v>
      </c>
      <c r="DC60" s="149" cm="1">
        <f t="array" aca="1" ref="DC60" ca="1">RANK(INDIRECT("'"&amp;_xlfn.CONCAT("alpha ",DC$2)&amp;"'!"&amp;_xlfn.CONCAT(DC$84,$D142)),INDIRECT("'"&amp;_xlfn.CONCAT("alpha ",DC$2)&amp;"'!"&amp;_xlfn.CONCAT("B",$D142)):INDIRECT("'"&amp;_xlfn.CONCAT("alpha ",DC$2)&amp;"'!"&amp;_xlfn.CONCAT("AA",$D142)))</f>
        <v>16</v>
      </c>
    </row>
    <row r="61" spans="1:107" ht="90" customHeight="1" x14ac:dyDescent="0.25">
      <c r="A61" s="22" t="str">
        <f>formatting!C60</f>
        <v>Needle Cap</v>
      </c>
      <c r="B61" s="23" t="str">
        <f>formatting!D60</f>
        <v>T4</v>
      </c>
      <c r="C61" s="134"/>
      <c r="D61" s="142" cm="1">
        <f t="array" aca="1" ref="D61" ca="1">RANK(INDIRECT("'"&amp;_xlfn.CONCAT("alpha ",D$2)&amp;"'!"&amp;_xlfn.CONCAT(D$84,$D143)),INDIRECT("'"&amp;_xlfn.CONCAT("alpha ",D$2)&amp;"'!"&amp;_xlfn.CONCAT("B",$D143)):INDIRECT("'"&amp;_xlfn.CONCAT("alpha ",D$2)&amp;"'!"&amp;_xlfn.CONCAT("AA",$D143)))</f>
        <v>23</v>
      </c>
      <c r="E61" s="136" cm="1">
        <f t="array" aca="1" ref="E61" ca="1">RANK(INDIRECT("'"&amp;_xlfn.CONCAT("alpha ",E$2)&amp;"'!"&amp;_xlfn.CONCAT(E$84,$D143)),INDIRECT("'"&amp;_xlfn.CONCAT("alpha ",E$2)&amp;"'!"&amp;_xlfn.CONCAT("B",$D143)):INDIRECT("'"&amp;_xlfn.CONCAT("alpha ",E$2)&amp;"'!"&amp;_xlfn.CONCAT("AA",$D143)))</f>
        <v>21</v>
      </c>
      <c r="F61" s="136" cm="1">
        <f t="array" aca="1" ref="F61" ca="1">RANK(INDIRECT("'"&amp;_xlfn.CONCAT("alpha ",F$2)&amp;"'!"&amp;_xlfn.CONCAT(F$84,$D143)),INDIRECT("'"&amp;_xlfn.CONCAT("alpha ",F$2)&amp;"'!"&amp;_xlfn.CONCAT("B",$D143)):INDIRECT("'"&amp;_xlfn.CONCAT("alpha ",F$2)&amp;"'!"&amp;_xlfn.CONCAT("AA",$D143)))</f>
        <v>23</v>
      </c>
      <c r="G61" s="154" cm="1">
        <f t="array" aca="1" ref="G61" ca="1">RANK(INDIRECT("'"&amp;_xlfn.CONCAT("alpha ",G$2)&amp;"'!"&amp;_xlfn.CONCAT(G$84,$D143)),INDIRECT("'"&amp;_xlfn.CONCAT("alpha ",G$2)&amp;"'!"&amp;_xlfn.CONCAT("B",$D143)):INDIRECT("'"&amp;_xlfn.CONCAT("alpha ",G$2)&amp;"'!"&amp;_xlfn.CONCAT("AA",$D143)))</f>
        <v>21</v>
      </c>
      <c r="H61" s="142" cm="1">
        <f t="array" aca="1" ref="H61" ca="1">RANK(INDIRECT("'"&amp;_xlfn.CONCAT("alpha ",H$2)&amp;"'!"&amp;_xlfn.CONCAT(H$84,$D143)),INDIRECT("'"&amp;_xlfn.CONCAT("alpha ",H$2)&amp;"'!"&amp;_xlfn.CONCAT("B",$D143)):INDIRECT("'"&amp;_xlfn.CONCAT("alpha ",H$2)&amp;"'!"&amp;_xlfn.CONCAT("AA",$D143)))</f>
        <v>21</v>
      </c>
      <c r="I61" s="125" cm="1">
        <f t="array" aca="1" ref="I61" ca="1">RANK(INDIRECT("'"&amp;_xlfn.CONCAT("alpha ",I$2)&amp;"'!"&amp;_xlfn.CONCAT(I$84,$D143)),INDIRECT("'"&amp;_xlfn.CONCAT("alpha ",I$2)&amp;"'!"&amp;_xlfn.CONCAT("B",$D143)):INDIRECT("'"&amp;_xlfn.CONCAT("alpha ",I$2)&amp;"'!"&amp;_xlfn.CONCAT("AA",$D143)))</f>
        <v>21</v>
      </c>
      <c r="J61" s="125" cm="1">
        <f t="array" aca="1" ref="J61" ca="1">RANK(INDIRECT("'"&amp;_xlfn.CONCAT("alpha ",J$2)&amp;"'!"&amp;_xlfn.CONCAT(J$84,$D143)),INDIRECT("'"&amp;_xlfn.CONCAT("alpha ",J$2)&amp;"'!"&amp;_xlfn.CONCAT("B",$D143)):INDIRECT("'"&amp;_xlfn.CONCAT("alpha ",J$2)&amp;"'!"&amp;_xlfn.CONCAT("AA",$D143)))</f>
        <v>21</v>
      </c>
      <c r="K61" s="143" cm="1">
        <f t="array" aca="1" ref="K61" ca="1">RANK(INDIRECT("'"&amp;_xlfn.CONCAT("alpha ",K$2)&amp;"'!"&amp;_xlfn.CONCAT(K$84,$D143)),INDIRECT("'"&amp;_xlfn.CONCAT("alpha ",K$2)&amp;"'!"&amp;_xlfn.CONCAT("B",$D143)):INDIRECT("'"&amp;_xlfn.CONCAT("alpha ",K$2)&amp;"'!"&amp;_xlfn.CONCAT("AA",$D143)))</f>
        <v>21</v>
      </c>
      <c r="L61" s="136" cm="1">
        <f t="array" aca="1" ref="L61" ca="1">RANK(INDIRECT("'"&amp;_xlfn.CONCAT("alpha ",L$2)&amp;"'!"&amp;_xlfn.CONCAT(L$84,$D143)),INDIRECT("'"&amp;_xlfn.CONCAT("alpha ",L$2)&amp;"'!"&amp;_xlfn.CONCAT("B",$D143)):INDIRECT("'"&amp;_xlfn.CONCAT("alpha ",L$2)&amp;"'!"&amp;_xlfn.CONCAT("AA",$D143)))</f>
        <v>25</v>
      </c>
      <c r="M61" s="125" cm="1">
        <f t="array" aca="1" ref="M61" ca="1">RANK(INDIRECT("'"&amp;_xlfn.CONCAT("alpha ",M$2)&amp;"'!"&amp;_xlfn.CONCAT(M$84,$D143)),INDIRECT("'"&amp;_xlfn.CONCAT("alpha ",M$2)&amp;"'!"&amp;_xlfn.CONCAT("B",$D143)):INDIRECT("'"&amp;_xlfn.CONCAT("alpha ",M$2)&amp;"'!"&amp;_xlfn.CONCAT("AA",$D143)))</f>
        <v>25</v>
      </c>
      <c r="N61" s="125" cm="1">
        <f t="array" aca="1" ref="N61" ca="1">RANK(INDIRECT("'"&amp;_xlfn.CONCAT("alpha ",N$2)&amp;"'!"&amp;_xlfn.CONCAT(N$84,$D143)),INDIRECT("'"&amp;_xlfn.CONCAT("alpha ",N$2)&amp;"'!"&amp;_xlfn.CONCAT("B",$D143)):INDIRECT("'"&amp;_xlfn.CONCAT("alpha ",N$2)&amp;"'!"&amp;_xlfn.CONCAT("AA",$D143)))</f>
        <v>25</v>
      </c>
      <c r="O61" s="143" cm="1">
        <f t="array" aca="1" ref="O61" ca="1">RANK(INDIRECT("'"&amp;_xlfn.CONCAT("alpha ",O$2)&amp;"'!"&amp;_xlfn.CONCAT(O$84,$D143)),INDIRECT("'"&amp;_xlfn.CONCAT("alpha ",O$2)&amp;"'!"&amp;_xlfn.CONCAT("B",$D143)):INDIRECT("'"&amp;_xlfn.CONCAT("alpha ",O$2)&amp;"'!"&amp;_xlfn.CONCAT("AA",$D143)))</f>
        <v>25</v>
      </c>
      <c r="P61" s="136" cm="1">
        <f t="array" aca="1" ref="P61" ca="1">RANK(INDIRECT("'"&amp;_xlfn.CONCAT("alpha ",P$2)&amp;"'!"&amp;_xlfn.CONCAT(P$84,$D143)),INDIRECT("'"&amp;_xlfn.CONCAT("alpha ",P$2)&amp;"'!"&amp;_xlfn.CONCAT("B",$D143)):INDIRECT("'"&amp;_xlfn.CONCAT("alpha ",P$2)&amp;"'!"&amp;_xlfn.CONCAT("AA",$D143)))</f>
        <v>21</v>
      </c>
      <c r="Q61" s="125" cm="1">
        <f t="array" aca="1" ref="Q61" ca="1">RANK(INDIRECT("'"&amp;_xlfn.CONCAT("alpha ",Q$2)&amp;"'!"&amp;_xlfn.CONCAT(Q$84,$D143)),INDIRECT("'"&amp;_xlfn.CONCAT("alpha ",Q$2)&amp;"'!"&amp;_xlfn.CONCAT("B",$D143)):INDIRECT("'"&amp;_xlfn.CONCAT("alpha ",Q$2)&amp;"'!"&amp;_xlfn.CONCAT("AA",$D143)))</f>
        <v>21</v>
      </c>
      <c r="R61" s="125" cm="1">
        <f t="array" aca="1" ref="R61" ca="1">RANK(INDIRECT("'"&amp;_xlfn.CONCAT("alpha ",R$2)&amp;"'!"&amp;_xlfn.CONCAT(R$84,$D143)),INDIRECT("'"&amp;_xlfn.CONCAT("alpha ",R$2)&amp;"'!"&amp;_xlfn.CONCAT("B",$D143)):INDIRECT("'"&amp;_xlfn.CONCAT("alpha ",R$2)&amp;"'!"&amp;_xlfn.CONCAT("AA",$D143)))</f>
        <v>21</v>
      </c>
      <c r="S61" s="143" cm="1">
        <f t="array" aca="1" ref="S61" ca="1">RANK(INDIRECT("'"&amp;_xlfn.CONCAT("alpha ",S$2)&amp;"'!"&amp;_xlfn.CONCAT(S$84,$D143)),INDIRECT("'"&amp;_xlfn.CONCAT("alpha ",S$2)&amp;"'!"&amp;_xlfn.CONCAT("B",$D143)):INDIRECT("'"&amp;_xlfn.CONCAT("alpha ",S$2)&amp;"'!"&amp;_xlfn.CONCAT("AA",$D143)))</f>
        <v>21</v>
      </c>
      <c r="T61" s="136" cm="1">
        <f t="array" aca="1" ref="T61" ca="1">RANK(INDIRECT("'"&amp;_xlfn.CONCAT("alpha ",T$2)&amp;"'!"&amp;_xlfn.CONCAT(T$84,$D143)),INDIRECT("'"&amp;_xlfn.CONCAT("alpha ",T$2)&amp;"'!"&amp;_xlfn.CONCAT("B",$D143)):INDIRECT("'"&amp;_xlfn.CONCAT("alpha ",T$2)&amp;"'!"&amp;_xlfn.CONCAT("AA",$D143)))</f>
        <v>23</v>
      </c>
      <c r="U61" s="125" cm="1">
        <f t="array" aca="1" ref="U61" ca="1">RANK(INDIRECT("'"&amp;_xlfn.CONCAT("alpha ",U$2)&amp;"'!"&amp;_xlfn.CONCAT(U$84,$D143)),INDIRECT("'"&amp;_xlfn.CONCAT("alpha ",U$2)&amp;"'!"&amp;_xlfn.CONCAT("B",$D143)):INDIRECT("'"&amp;_xlfn.CONCAT("alpha ",U$2)&amp;"'!"&amp;_xlfn.CONCAT("AA",$D143)))</f>
        <v>21</v>
      </c>
      <c r="V61" s="125" cm="1">
        <f t="array" aca="1" ref="V61" ca="1">RANK(INDIRECT("'"&amp;_xlfn.CONCAT("alpha ",V$2)&amp;"'!"&amp;_xlfn.CONCAT(V$84,$D143)),INDIRECT("'"&amp;_xlfn.CONCAT("alpha ",V$2)&amp;"'!"&amp;_xlfn.CONCAT("B",$D143)):INDIRECT("'"&amp;_xlfn.CONCAT("alpha ",V$2)&amp;"'!"&amp;_xlfn.CONCAT("AA",$D143)))</f>
        <v>23</v>
      </c>
      <c r="W61" s="143" cm="1">
        <f t="array" aca="1" ref="W61" ca="1">RANK(INDIRECT("'"&amp;_xlfn.CONCAT("alpha ",W$2)&amp;"'!"&amp;_xlfn.CONCAT(W$84,$D143)),INDIRECT("'"&amp;_xlfn.CONCAT("alpha ",W$2)&amp;"'!"&amp;_xlfn.CONCAT("B",$D143)):INDIRECT("'"&amp;_xlfn.CONCAT("alpha ",W$2)&amp;"'!"&amp;_xlfn.CONCAT("AA",$D143)))</f>
        <v>21</v>
      </c>
      <c r="X61" s="136" cm="1">
        <f t="array" aca="1" ref="X61" ca="1">RANK(INDIRECT("'"&amp;_xlfn.CONCAT("alpha ",X$2)&amp;"'!"&amp;_xlfn.CONCAT(X$84,$D143)),INDIRECT("'"&amp;_xlfn.CONCAT("alpha ",X$2)&amp;"'!"&amp;_xlfn.CONCAT("B",$D143)):INDIRECT("'"&amp;_xlfn.CONCAT("alpha ",X$2)&amp;"'!"&amp;_xlfn.CONCAT("AA",$D143)))</f>
        <v>25</v>
      </c>
      <c r="Y61" s="125" cm="1">
        <f t="array" aca="1" ref="Y61" ca="1">RANK(INDIRECT("'"&amp;_xlfn.CONCAT("alpha ",Y$2)&amp;"'!"&amp;_xlfn.CONCAT(Y$84,$D143)),INDIRECT("'"&amp;_xlfn.CONCAT("alpha ",Y$2)&amp;"'!"&amp;_xlfn.CONCAT("B",$D143)):INDIRECT("'"&amp;_xlfn.CONCAT("alpha ",Y$2)&amp;"'!"&amp;_xlfn.CONCAT("AA",$D143)))</f>
        <v>25</v>
      </c>
      <c r="Z61" s="125" cm="1">
        <f t="array" aca="1" ref="Z61" ca="1">RANK(INDIRECT("'"&amp;_xlfn.CONCAT("alpha ",Z$2)&amp;"'!"&amp;_xlfn.CONCAT(Z$84,$D143)),INDIRECT("'"&amp;_xlfn.CONCAT("alpha ",Z$2)&amp;"'!"&amp;_xlfn.CONCAT("B",$D143)):INDIRECT("'"&amp;_xlfn.CONCAT("alpha ",Z$2)&amp;"'!"&amp;_xlfn.CONCAT("AA",$D143)))</f>
        <v>25</v>
      </c>
      <c r="AA61" s="143" cm="1">
        <f t="array" aca="1" ref="AA61" ca="1">RANK(INDIRECT("'"&amp;_xlfn.CONCAT("alpha ",AA$2)&amp;"'!"&amp;_xlfn.CONCAT(AA$84,$D143)),INDIRECT("'"&amp;_xlfn.CONCAT("alpha ",AA$2)&amp;"'!"&amp;_xlfn.CONCAT("B",$D143)):INDIRECT("'"&amp;_xlfn.CONCAT("alpha ",AA$2)&amp;"'!"&amp;_xlfn.CONCAT("AA",$D143)))</f>
        <v>25</v>
      </c>
      <c r="AB61" s="136" cm="1">
        <f t="array" aca="1" ref="AB61" ca="1">RANK(INDIRECT("'"&amp;_xlfn.CONCAT("alpha ",AB$2)&amp;"'!"&amp;_xlfn.CONCAT(AB$84,$D143)),INDIRECT("'"&amp;_xlfn.CONCAT("alpha ",AB$2)&amp;"'!"&amp;_xlfn.CONCAT("B",$D143)):INDIRECT("'"&amp;_xlfn.CONCAT("alpha ",AB$2)&amp;"'!"&amp;_xlfn.CONCAT("AA",$D143)))</f>
        <v>11</v>
      </c>
      <c r="AC61" s="125" cm="1">
        <f t="array" aca="1" ref="AC61" ca="1">RANK(INDIRECT("'"&amp;_xlfn.CONCAT("alpha ",AC$2)&amp;"'!"&amp;_xlfn.CONCAT(AC$84,$D143)),INDIRECT("'"&amp;_xlfn.CONCAT("alpha ",AC$2)&amp;"'!"&amp;_xlfn.CONCAT("B",$D143)):INDIRECT("'"&amp;_xlfn.CONCAT("alpha ",AC$2)&amp;"'!"&amp;_xlfn.CONCAT("AA",$D143)))</f>
        <v>19</v>
      </c>
      <c r="AD61" s="125" cm="1">
        <f t="array" aca="1" ref="AD61" ca="1">RANK(INDIRECT("'"&amp;_xlfn.CONCAT("alpha ",AD$2)&amp;"'!"&amp;_xlfn.CONCAT(AD$84,$D143)),INDIRECT("'"&amp;_xlfn.CONCAT("alpha ",AD$2)&amp;"'!"&amp;_xlfn.CONCAT("B",$D143)):INDIRECT("'"&amp;_xlfn.CONCAT("alpha ",AD$2)&amp;"'!"&amp;_xlfn.CONCAT("AA",$D143)))</f>
        <v>11</v>
      </c>
      <c r="AE61" s="143" cm="1">
        <f t="array" aca="1" ref="AE61" ca="1">RANK(INDIRECT("'"&amp;_xlfn.CONCAT("alpha ",AE$2)&amp;"'!"&amp;_xlfn.CONCAT(AE$84,$D143)),INDIRECT("'"&amp;_xlfn.CONCAT("alpha ",AE$2)&amp;"'!"&amp;_xlfn.CONCAT("B",$D143)):INDIRECT("'"&amp;_xlfn.CONCAT("alpha ",AE$2)&amp;"'!"&amp;_xlfn.CONCAT("AA",$D143)))</f>
        <v>19</v>
      </c>
      <c r="AF61" s="136" cm="1">
        <f t="array" aca="1" ref="AF61" ca="1">RANK(INDIRECT("'"&amp;_xlfn.CONCAT("alpha ",AF$2)&amp;"'!"&amp;_xlfn.CONCAT(AF$84,$D143)),INDIRECT("'"&amp;_xlfn.CONCAT("alpha ",AF$2)&amp;"'!"&amp;_xlfn.CONCAT("B",$D143)):INDIRECT("'"&amp;_xlfn.CONCAT("alpha ",AF$2)&amp;"'!"&amp;_xlfn.CONCAT("AA",$D143)))</f>
        <v>11</v>
      </c>
      <c r="AG61" s="125" cm="1">
        <f t="array" aca="1" ref="AG61" ca="1">RANK(INDIRECT("'"&amp;_xlfn.CONCAT("alpha ",AG$2)&amp;"'!"&amp;_xlfn.CONCAT(AG$84,$D143)),INDIRECT("'"&amp;_xlfn.CONCAT("alpha ",AG$2)&amp;"'!"&amp;_xlfn.CONCAT("B",$D143)):INDIRECT("'"&amp;_xlfn.CONCAT("alpha ",AG$2)&amp;"'!"&amp;_xlfn.CONCAT("AA",$D143)))</f>
        <v>19</v>
      </c>
      <c r="AH61" s="125" cm="1">
        <f t="array" aca="1" ref="AH61" ca="1">RANK(INDIRECT("'"&amp;_xlfn.CONCAT("alpha ",AH$2)&amp;"'!"&amp;_xlfn.CONCAT(AH$84,$D143)),INDIRECT("'"&amp;_xlfn.CONCAT("alpha ",AH$2)&amp;"'!"&amp;_xlfn.CONCAT("B",$D143)):INDIRECT("'"&amp;_xlfn.CONCAT("alpha ",AH$2)&amp;"'!"&amp;_xlfn.CONCAT("AA",$D143)))</f>
        <v>11</v>
      </c>
      <c r="AI61" s="143" cm="1">
        <f t="array" aca="1" ref="AI61" ca="1">RANK(INDIRECT("'"&amp;_xlfn.CONCAT("alpha ",AI$2)&amp;"'!"&amp;_xlfn.CONCAT(AI$84,$D143)),INDIRECT("'"&amp;_xlfn.CONCAT("alpha ",AI$2)&amp;"'!"&amp;_xlfn.CONCAT("B",$D143)):INDIRECT("'"&amp;_xlfn.CONCAT("alpha ",AI$2)&amp;"'!"&amp;_xlfn.CONCAT("AA",$D143)))</f>
        <v>19</v>
      </c>
      <c r="AJ61" s="136" cm="1">
        <f t="array" aca="1" ref="AJ61" ca="1">RANK(INDIRECT("'"&amp;_xlfn.CONCAT("alpha ",AJ$2)&amp;"'!"&amp;_xlfn.CONCAT(AJ$84,$D143)),INDIRECT("'"&amp;_xlfn.CONCAT("alpha ",AJ$2)&amp;"'!"&amp;_xlfn.CONCAT("B",$D143)):INDIRECT("'"&amp;_xlfn.CONCAT("alpha ",AJ$2)&amp;"'!"&amp;_xlfn.CONCAT("AA",$D143)))</f>
        <v>4</v>
      </c>
      <c r="AK61" s="125" cm="1">
        <f t="array" aca="1" ref="AK61" ca="1">RANK(INDIRECT("'"&amp;_xlfn.CONCAT("alpha ",AK$2)&amp;"'!"&amp;_xlfn.CONCAT(AK$84,$D143)),INDIRECT("'"&amp;_xlfn.CONCAT("alpha ",AK$2)&amp;"'!"&amp;_xlfn.CONCAT("B",$D143)):INDIRECT("'"&amp;_xlfn.CONCAT("alpha ",AK$2)&amp;"'!"&amp;_xlfn.CONCAT("AA",$D143)))</f>
        <v>10</v>
      </c>
      <c r="AL61" s="125" cm="1">
        <f t="array" aca="1" ref="AL61" ca="1">RANK(INDIRECT("'"&amp;_xlfn.CONCAT("alpha ",AL$2)&amp;"'!"&amp;_xlfn.CONCAT(AL$84,$D143)),INDIRECT("'"&amp;_xlfn.CONCAT("alpha ",AL$2)&amp;"'!"&amp;_xlfn.CONCAT("B",$D143)):INDIRECT("'"&amp;_xlfn.CONCAT("alpha ",AL$2)&amp;"'!"&amp;_xlfn.CONCAT("AA",$D143)))</f>
        <v>4</v>
      </c>
      <c r="AM61" s="143" cm="1">
        <f t="array" aca="1" ref="AM61" ca="1">RANK(INDIRECT("'"&amp;_xlfn.CONCAT("alpha ",AM$2)&amp;"'!"&amp;_xlfn.CONCAT(AM$84,$D143)),INDIRECT("'"&amp;_xlfn.CONCAT("alpha ",AM$2)&amp;"'!"&amp;_xlfn.CONCAT("B",$D143)):INDIRECT("'"&amp;_xlfn.CONCAT("alpha ",AM$2)&amp;"'!"&amp;_xlfn.CONCAT("AA",$D143)))</f>
        <v>10</v>
      </c>
      <c r="AN61" s="136" cm="1">
        <f t="array" aca="1" ref="AN61" ca="1">RANK(INDIRECT("'"&amp;_xlfn.CONCAT("alpha ",AN$2)&amp;"'!"&amp;_xlfn.CONCAT(AN$84,$D143)),INDIRECT("'"&amp;_xlfn.CONCAT("alpha ",AN$2)&amp;"'!"&amp;_xlfn.CONCAT("B",$D143)):INDIRECT("'"&amp;_xlfn.CONCAT("alpha ",AN$2)&amp;"'!"&amp;_xlfn.CONCAT("AA",$D143)))</f>
        <v>7</v>
      </c>
      <c r="AO61" s="125" cm="1">
        <f t="array" aca="1" ref="AO61" ca="1">RANK(INDIRECT("'"&amp;_xlfn.CONCAT("alpha ",AO$2)&amp;"'!"&amp;_xlfn.CONCAT(AO$84,$D143)),INDIRECT("'"&amp;_xlfn.CONCAT("alpha ",AO$2)&amp;"'!"&amp;_xlfn.CONCAT("B",$D143)):INDIRECT("'"&amp;_xlfn.CONCAT("alpha ",AO$2)&amp;"'!"&amp;_xlfn.CONCAT("AA",$D143)))</f>
        <v>4</v>
      </c>
      <c r="AP61" s="125" cm="1">
        <f t="array" aca="1" ref="AP61" ca="1">RANK(INDIRECT("'"&amp;_xlfn.CONCAT("alpha ",AP$2)&amp;"'!"&amp;_xlfn.CONCAT(AP$84,$D143)),INDIRECT("'"&amp;_xlfn.CONCAT("alpha ",AP$2)&amp;"'!"&amp;_xlfn.CONCAT("B",$D143)):INDIRECT("'"&amp;_xlfn.CONCAT("alpha ",AP$2)&amp;"'!"&amp;_xlfn.CONCAT("AA",$D143)))</f>
        <v>7</v>
      </c>
      <c r="AQ61" s="143" cm="1">
        <f t="array" aca="1" ref="AQ61" ca="1">RANK(INDIRECT("'"&amp;_xlfn.CONCAT("alpha ",AQ$2)&amp;"'!"&amp;_xlfn.CONCAT(AQ$84,$D143)),INDIRECT("'"&amp;_xlfn.CONCAT("alpha ",AQ$2)&amp;"'!"&amp;_xlfn.CONCAT("B",$D143)):INDIRECT("'"&amp;_xlfn.CONCAT("alpha ",AQ$2)&amp;"'!"&amp;_xlfn.CONCAT("AA",$D143)))</f>
        <v>4</v>
      </c>
      <c r="AR61" s="136" cm="1">
        <f t="array" aca="1" ref="AR61" ca="1">RANK(INDIRECT("'"&amp;_xlfn.CONCAT("alpha ",AR$2)&amp;"'!"&amp;_xlfn.CONCAT(AR$84,$D143)),INDIRECT("'"&amp;_xlfn.CONCAT("alpha ",AR$2)&amp;"'!"&amp;_xlfn.CONCAT("B",$D143)):INDIRECT("'"&amp;_xlfn.CONCAT("alpha ",AR$2)&amp;"'!"&amp;_xlfn.CONCAT("AA",$D143)))</f>
        <v>9</v>
      </c>
      <c r="AS61" s="125" cm="1">
        <f t="array" aca="1" ref="AS61" ca="1">RANK(INDIRECT("'"&amp;_xlfn.CONCAT("alpha ",AS$2)&amp;"'!"&amp;_xlfn.CONCAT(AS$84,$D143)),INDIRECT("'"&amp;_xlfn.CONCAT("alpha ",AS$2)&amp;"'!"&amp;_xlfn.CONCAT("B",$D143)):INDIRECT("'"&amp;_xlfn.CONCAT("alpha ",AS$2)&amp;"'!"&amp;_xlfn.CONCAT("AA",$D143)))</f>
        <v>8</v>
      </c>
      <c r="AT61" s="125" cm="1">
        <f t="array" aca="1" ref="AT61" ca="1">RANK(INDIRECT("'"&amp;_xlfn.CONCAT("alpha ",AT$2)&amp;"'!"&amp;_xlfn.CONCAT(AT$84,$D143)),INDIRECT("'"&amp;_xlfn.CONCAT("alpha ",AT$2)&amp;"'!"&amp;_xlfn.CONCAT("B",$D143)):INDIRECT("'"&amp;_xlfn.CONCAT("alpha ",AT$2)&amp;"'!"&amp;_xlfn.CONCAT("AA",$D143)))</f>
        <v>9</v>
      </c>
      <c r="AU61" s="143" cm="1">
        <f t="array" aca="1" ref="AU61" ca="1">RANK(INDIRECT("'"&amp;_xlfn.CONCAT("alpha ",AU$2)&amp;"'!"&amp;_xlfn.CONCAT(AU$84,$D143)),INDIRECT("'"&amp;_xlfn.CONCAT("alpha ",AU$2)&amp;"'!"&amp;_xlfn.CONCAT("B",$D143)):INDIRECT("'"&amp;_xlfn.CONCAT("alpha ",AU$2)&amp;"'!"&amp;_xlfn.CONCAT("AA",$D143)))</f>
        <v>8</v>
      </c>
      <c r="AV61" s="136" cm="1">
        <f t="array" aca="1" ref="AV61" ca="1">RANK(INDIRECT("'"&amp;_xlfn.CONCAT("alpha ",AV$2)&amp;"'!"&amp;_xlfn.CONCAT(AV$84,$D143)),INDIRECT("'"&amp;_xlfn.CONCAT("alpha ",AV$2)&amp;"'!"&amp;_xlfn.CONCAT("B",$D143)):INDIRECT("'"&amp;_xlfn.CONCAT("alpha ",AV$2)&amp;"'!"&amp;_xlfn.CONCAT("AA",$D143)))</f>
        <v>5</v>
      </c>
      <c r="AW61" s="125" cm="1">
        <f t="array" aca="1" ref="AW61" ca="1">RANK(INDIRECT("'"&amp;_xlfn.CONCAT("alpha ",AW$2)&amp;"'!"&amp;_xlfn.CONCAT(AW$84,$D143)),INDIRECT("'"&amp;_xlfn.CONCAT("alpha ",AW$2)&amp;"'!"&amp;_xlfn.CONCAT("B",$D143)):INDIRECT("'"&amp;_xlfn.CONCAT("alpha ",AW$2)&amp;"'!"&amp;_xlfn.CONCAT("AA",$D143)))</f>
        <v>6</v>
      </c>
      <c r="AX61" s="125" cm="1">
        <f t="array" aca="1" ref="AX61" ca="1">RANK(INDIRECT("'"&amp;_xlfn.CONCAT("alpha ",AX$2)&amp;"'!"&amp;_xlfn.CONCAT(AX$84,$D143)),INDIRECT("'"&amp;_xlfn.CONCAT("alpha ",AX$2)&amp;"'!"&amp;_xlfn.CONCAT("B",$D143)):INDIRECT("'"&amp;_xlfn.CONCAT("alpha ",AX$2)&amp;"'!"&amp;_xlfn.CONCAT("AA",$D143)))</f>
        <v>5</v>
      </c>
      <c r="AY61" s="143" cm="1">
        <f t="array" aca="1" ref="AY61" ca="1">RANK(INDIRECT("'"&amp;_xlfn.CONCAT("alpha ",AY$2)&amp;"'!"&amp;_xlfn.CONCAT(AY$84,$D143)),INDIRECT("'"&amp;_xlfn.CONCAT("alpha ",AY$2)&amp;"'!"&amp;_xlfn.CONCAT("B",$D143)):INDIRECT("'"&amp;_xlfn.CONCAT("alpha ",AY$2)&amp;"'!"&amp;_xlfn.CONCAT("AA",$D143)))</f>
        <v>6</v>
      </c>
      <c r="AZ61" s="136" cm="1">
        <f t="array" aca="1" ref="AZ61" ca="1">RANK(INDIRECT("'"&amp;_xlfn.CONCAT("alpha ",AZ$2)&amp;"'!"&amp;_xlfn.CONCAT(AZ$84,$D143)),INDIRECT("'"&amp;_xlfn.CONCAT("alpha ",AZ$2)&amp;"'!"&amp;_xlfn.CONCAT("B",$D143)):INDIRECT("'"&amp;_xlfn.CONCAT("alpha ",AZ$2)&amp;"'!"&amp;_xlfn.CONCAT("AA",$D143)))</f>
        <v>9</v>
      </c>
      <c r="BA61" s="125" cm="1">
        <f t="array" aca="1" ref="BA61" ca="1">RANK(INDIRECT("'"&amp;_xlfn.CONCAT("alpha ",BA$2)&amp;"'!"&amp;_xlfn.CONCAT(BA$84,$D143)),INDIRECT("'"&amp;_xlfn.CONCAT("alpha ",BA$2)&amp;"'!"&amp;_xlfn.CONCAT("B",$D143)):INDIRECT("'"&amp;_xlfn.CONCAT("alpha ",BA$2)&amp;"'!"&amp;_xlfn.CONCAT("AA",$D143)))</f>
        <v>8</v>
      </c>
      <c r="BB61" s="125" cm="1">
        <f t="array" aca="1" ref="BB61" ca="1">RANK(INDIRECT("'"&amp;_xlfn.CONCAT("alpha ",BB$2)&amp;"'!"&amp;_xlfn.CONCAT(BB$84,$D143)),INDIRECT("'"&amp;_xlfn.CONCAT("alpha ",BB$2)&amp;"'!"&amp;_xlfn.CONCAT("B",$D143)):INDIRECT("'"&amp;_xlfn.CONCAT("alpha ",BB$2)&amp;"'!"&amp;_xlfn.CONCAT("AA",$D143)))</f>
        <v>9</v>
      </c>
      <c r="BC61" s="143" cm="1">
        <f t="array" aca="1" ref="BC61" ca="1">RANK(INDIRECT("'"&amp;_xlfn.CONCAT("alpha ",BC$2)&amp;"'!"&amp;_xlfn.CONCAT(BC$84,$D143)),INDIRECT("'"&amp;_xlfn.CONCAT("alpha ",BC$2)&amp;"'!"&amp;_xlfn.CONCAT("B",$D143)):INDIRECT("'"&amp;_xlfn.CONCAT("alpha ",BC$2)&amp;"'!"&amp;_xlfn.CONCAT("AA",$D143)))</f>
        <v>8</v>
      </c>
      <c r="BD61" s="136" cm="1">
        <f t="array" aca="1" ref="BD61" ca="1">RANK(INDIRECT("'"&amp;_xlfn.CONCAT("alpha ",BD$2)&amp;"'!"&amp;_xlfn.CONCAT(BD$84,$D143)),INDIRECT("'"&amp;_xlfn.CONCAT("alpha ",BD$2)&amp;"'!"&amp;_xlfn.CONCAT("B",$D143)):INDIRECT("'"&amp;_xlfn.CONCAT("alpha ",BD$2)&amp;"'!"&amp;_xlfn.CONCAT("AA",$D143)))</f>
        <v>7</v>
      </c>
      <c r="BE61" s="125" cm="1">
        <f t="array" aca="1" ref="BE61" ca="1">RANK(INDIRECT("'"&amp;_xlfn.CONCAT("alpha ",BE$2)&amp;"'!"&amp;_xlfn.CONCAT(BE$84,$D143)),INDIRECT("'"&amp;_xlfn.CONCAT("alpha ",BE$2)&amp;"'!"&amp;_xlfn.CONCAT("B",$D143)):INDIRECT("'"&amp;_xlfn.CONCAT("alpha ",BE$2)&amp;"'!"&amp;_xlfn.CONCAT("AA",$D143)))</f>
        <v>4</v>
      </c>
      <c r="BF61" s="125" cm="1">
        <f t="array" aca="1" ref="BF61" ca="1">RANK(INDIRECT("'"&amp;_xlfn.CONCAT("alpha ",BF$2)&amp;"'!"&amp;_xlfn.CONCAT(BF$84,$D143)),INDIRECT("'"&amp;_xlfn.CONCAT("alpha ",BF$2)&amp;"'!"&amp;_xlfn.CONCAT("B",$D143)):INDIRECT("'"&amp;_xlfn.CONCAT("alpha ",BF$2)&amp;"'!"&amp;_xlfn.CONCAT("AA",$D143)))</f>
        <v>7</v>
      </c>
      <c r="BG61" s="143" cm="1">
        <f t="array" aca="1" ref="BG61" ca="1">RANK(INDIRECT("'"&amp;_xlfn.CONCAT("alpha ",BG$2)&amp;"'!"&amp;_xlfn.CONCAT(BG$84,$D143)),INDIRECT("'"&amp;_xlfn.CONCAT("alpha ",BG$2)&amp;"'!"&amp;_xlfn.CONCAT("B",$D143)):INDIRECT("'"&amp;_xlfn.CONCAT("alpha ",BG$2)&amp;"'!"&amp;_xlfn.CONCAT("AA",$D143)))</f>
        <v>4</v>
      </c>
      <c r="BH61" s="136" cm="1">
        <f t="array" aca="1" ref="BH61" ca="1">RANK(INDIRECT("'"&amp;_xlfn.CONCAT("alpha ",BH$2)&amp;"'!"&amp;_xlfn.CONCAT(BH$84,$D143)),INDIRECT("'"&amp;_xlfn.CONCAT("alpha ",BH$2)&amp;"'!"&amp;_xlfn.CONCAT("B",$D143)):INDIRECT("'"&amp;_xlfn.CONCAT("alpha ",BH$2)&amp;"'!"&amp;_xlfn.CONCAT("AA",$D143)))</f>
        <v>5</v>
      </c>
      <c r="BI61" s="125" cm="1">
        <f t="array" aca="1" ref="BI61" ca="1">RANK(INDIRECT("'"&amp;_xlfn.CONCAT("alpha ",BI$2)&amp;"'!"&amp;_xlfn.CONCAT(BI$84,$D143)),INDIRECT("'"&amp;_xlfn.CONCAT("alpha ",BI$2)&amp;"'!"&amp;_xlfn.CONCAT("B",$D143)):INDIRECT("'"&amp;_xlfn.CONCAT("alpha ",BI$2)&amp;"'!"&amp;_xlfn.CONCAT("AA",$D143)))</f>
        <v>6</v>
      </c>
      <c r="BJ61" s="125" cm="1">
        <f t="array" aca="1" ref="BJ61" ca="1">RANK(INDIRECT("'"&amp;_xlfn.CONCAT("alpha ",BJ$2)&amp;"'!"&amp;_xlfn.CONCAT(BJ$84,$D143)),INDIRECT("'"&amp;_xlfn.CONCAT("alpha ",BJ$2)&amp;"'!"&amp;_xlfn.CONCAT("B",$D143)):INDIRECT("'"&amp;_xlfn.CONCAT("alpha ",BJ$2)&amp;"'!"&amp;_xlfn.CONCAT("AA",$D143)))</f>
        <v>5</v>
      </c>
      <c r="BK61" s="143" cm="1">
        <f t="array" aca="1" ref="BK61" ca="1">RANK(INDIRECT("'"&amp;_xlfn.CONCAT("alpha ",BK$2)&amp;"'!"&amp;_xlfn.CONCAT(BK$84,$D143)),INDIRECT("'"&amp;_xlfn.CONCAT("alpha ",BK$2)&amp;"'!"&amp;_xlfn.CONCAT("B",$D143)):INDIRECT("'"&amp;_xlfn.CONCAT("alpha ",BK$2)&amp;"'!"&amp;_xlfn.CONCAT("AA",$D143)))</f>
        <v>6</v>
      </c>
      <c r="BL61" s="136" cm="1">
        <f t="array" aca="1" ref="BL61" ca="1">RANK(INDIRECT("'"&amp;_xlfn.CONCAT("alpha ",BL$2)&amp;"'!"&amp;_xlfn.CONCAT(BL$84,$D143)),INDIRECT("'"&amp;_xlfn.CONCAT("alpha ",BL$2)&amp;"'!"&amp;_xlfn.CONCAT("B",$D143)):INDIRECT("'"&amp;_xlfn.CONCAT("alpha ",BL$2)&amp;"'!"&amp;_xlfn.CONCAT("AA",$D143)))</f>
        <v>2</v>
      </c>
      <c r="BM61" s="125" cm="1">
        <f t="array" aca="1" ref="BM61" ca="1">RANK(INDIRECT("'"&amp;_xlfn.CONCAT("alpha ",BM$2)&amp;"'!"&amp;_xlfn.CONCAT(BM$84,$D143)),INDIRECT("'"&amp;_xlfn.CONCAT("alpha ",BM$2)&amp;"'!"&amp;_xlfn.CONCAT("B",$D143)):INDIRECT("'"&amp;_xlfn.CONCAT("alpha ",BM$2)&amp;"'!"&amp;_xlfn.CONCAT("AA",$D143)))</f>
        <v>2</v>
      </c>
      <c r="BN61" s="125" cm="1">
        <f t="array" aca="1" ref="BN61" ca="1">RANK(INDIRECT("'"&amp;_xlfn.CONCAT("alpha ",BN$2)&amp;"'!"&amp;_xlfn.CONCAT(BN$84,$D143)),INDIRECT("'"&amp;_xlfn.CONCAT("alpha ",BN$2)&amp;"'!"&amp;_xlfn.CONCAT("B",$D143)):INDIRECT("'"&amp;_xlfn.CONCAT("alpha ",BN$2)&amp;"'!"&amp;_xlfn.CONCAT("AA",$D143)))</f>
        <v>2</v>
      </c>
      <c r="BO61" s="143" cm="1">
        <f t="array" aca="1" ref="BO61" ca="1">RANK(INDIRECT("'"&amp;_xlfn.CONCAT("alpha ",BO$2)&amp;"'!"&amp;_xlfn.CONCAT(BO$84,$D143)),INDIRECT("'"&amp;_xlfn.CONCAT("alpha ",BO$2)&amp;"'!"&amp;_xlfn.CONCAT("B",$D143)):INDIRECT("'"&amp;_xlfn.CONCAT("alpha ",BO$2)&amp;"'!"&amp;_xlfn.CONCAT("AA",$D143)))</f>
        <v>2</v>
      </c>
      <c r="BP61" s="136" cm="1">
        <f t="array" aca="1" ref="BP61" ca="1">RANK(INDIRECT("'"&amp;_xlfn.CONCAT("alpha ",BP$2)&amp;"'!"&amp;_xlfn.CONCAT(BP$84,$D143)),INDIRECT("'"&amp;_xlfn.CONCAT("alpha ",BP$2)&amp;"'!"&amp;_xlfn.CONCAT("B",$D143)):INDIRECT("'"&amp;_xlfn.CONCAT("alpha ",BP$2)&amp;"'!"&amp;_xlfn.CONCAT("AA",$D143)))</f>
        <v>2</v>
      </c>
      <c r="BQ61" s="125" cm="1">
        <f t="array" aca="1" ref="BQ61" ca="1">RANK(INDIRECT("'"&amp;_xlfn.CONCAT("alpha ",BQ$2)&amp;"'!"&amp;_xlfn.CONCAT(BQ$84,$D143)),INDIRECT("'"&amp;_xlfn.CONCAT("alpha ",BQ$2)&amp;"'!"&amp;_xlfn.CONCAT("B",$D143)):INDIRECT("'"&amp;_xlfn.CONCAT("alpha ",BQ$2)&amp;"'!"&amp;_xlfn.CONCAT("AA",$D143)))</f>
        <v>2</v>
      </c>
      <c r="BR61" s="125" cm="1">
        <f t="array" aca="1" ref="BR61" ca="1">RANK(INDIRECT("'"&amp;_xlfn.CONCAT("alpha ",BR$2)&amp;"'!"&amp;_xlfn.CONCAT(BR$84,$D143)),INDIRECT("'"&amp;_xlfn.CONCAT("alpha ",BR$2)&amp;"'!"&amp;_xlfn.CONCAT("B",$D143)):INDIRECT("'"&amp;_xlfn.CONCAT("alpha ",BR$2)&amp;"'!"&amp;_xlfn.CONCAT("AA",$D143)))</f>
        <v>2</v>
      </c>
      <c r="BS61" s="143" cm="1">
        <f t="array" aca="1" ref="BS61" ca="1">RANK(INDIRECT("'"&amp;_xlfn.CONCAT("alpha ",BS$2)&amp;"'!"&amp;_xlfn.CONCAT(BS$84,$D143)),INDIRECT("'"&amp;_xlfn.CONCAT("alpha ",BS$2)&amp;"'!"&amp;_xlfn.CONCAT("B",$D143)):INDIRECT("'"&amp;_xlfn.CONCAT("alpha ",BS$2)&amp;"'!"&amp;_xlfn.CONCAT("AA",$D143)))</f>
        <v>2</v>
      </c>
      <c r="BT61" s="136" cm="1">
        <f t="array" aca="1" ref="BT61" ca="1">RANK(INDIRECT("'"&amp;_xlfn.CONCAT("alpha ",BT$2)&amp;"'!"&amp;_xlfn.CONCAT(BT$84,$D143)),INDIRECT("'"&amp;_xlfn.CONCAT("alpha ",BT$2)&amp;"'!"&amp;_xlfn.CONCAT("B",$D143)):INDIRECT("'"&amp;_xlfn.CONCAT("alpha ",BT$2)&amp;"'!"&amp;_xlfn.CONCAT("AA",$D143)))</f>
        <v>1</v>
      </c>
      <c r="BU61" s="125" cm="1">
        <f t="array" aca="1" ref="BU61" ca="1">RANK(INDIRECT("'"&amp;_xlfn.CONCAT("alpha ",BU$2)&amp;"'!"&amp;_xlfn.CONCAT(BU$84,$D143)),INDIRECT("'"&amp;_xlfn.CONCAT("alpha ",BU$2)&amp;"'!"&amp;_xlfn.CONCAT("B",$D143)):INDIRECT("'"&amp;_xlfn.CONCAT("alpha ",BU$2)&amp;"'!"&amp;_xlfn.CONCAT("AA",$D143)))</f>
        <v>1</v>
      </c>
      <c r="BV61" s="125" cm="1">
        <f t="array" aca="1" ref="BV61" ca="1">RANK(INDIRECT("'"&amp;_xlfn.CONCAT("alpha ",BV$2)&amp;"'!"&amp;_xlfn.CONCAT(BV$84,$D143)),INDIRECT("'"&amp;_xlfn.CONCAT("alpha ",BV$2)&amp;"'!"&amp;_xlfn.CONCAT("B",$D143)):INDIRECT("'"&amp;_xlfn.CONCAT("alpha ",BV$2)&amp;"'!"&amp;_xlfn.CONCAT("AA",$D143)))</f>
        <v>1</v>
      </c>
      <c r="BW61" s="143" cm="1">
        <f t="array" aca="1" ref="BW61" ca="1">RANK(INDIRECT("'"&amp;_xlfn.CONCAT("alpha ",BW$2)&amp;"'!"&amp;_xlfn.CONCAT(BW$84,$D143)),INDIRECT("'"&amp;_xlfn.CONCAT("alpha ",BW$2)&amp;"'!"&amp;_xlfn.CONCAT("B",$D143)):INDIRECT("'"&amp;_xlfn.CONCAT("alpha ",BW$2)&amp;"'!"&amp;_xlfn.CONCAT("AA",$D143)))</f>
        <v>1</v>
      </c>
      <c r="BX61" s="136" cm="1">
        <f t="array" aca="1" ref="BX61" ca="1">RANK(INDIRECT("'"&amp;_xlfn.CONCAT("alpha ",BX$2)&amp;"'!"&amp;_xlfn.CONCAT(BX$84,$D143)),INDIRECT("'"&amp;_xlfn.CONCAT("alpha ",BX$2)&amp;"'!"&amp;_xlfn.CONCAT("B",$D143)):INDIRECT("'"&amp;_xlfn.CONCAT("alpha ",BX$2)&amp;"'!"&amp;_xlfn.CONCAT("AA",$D143)))</f>
        <v>13</v>
      </c>
      <c r="BY61" s="125" cm="1">
        <f t="array" aca="1" ref="BY61" ca="1">RANK(INDIRECT("'"&amp;_xlfn.CONCAT("alpha ",BY$2)&amp;"'!"&amp;_xlfn.CONCAT(BY$84,$D143)),INDIRECT("'"&amp;_xlfn.CONCAT("alpha ",BY$2)&amp;"'!"&amp;_xlfn.CONCAT("B",$D143)):INDIRECT("'"&amp;_xlfn.CONCAT("alpha ",BY$2)&amp;"'!"&amp;_xlfn.CONCAT("AA",$D143)))</f>
        <v>11</v>
      </c>
      <c r="BZ61" s="125" cm="1">
        <f t="array" aca="1" ref="BZ61" ca="1">RANK(INDIRECT("'"&amp;_xlfn.CONCAT("alpha ",BZ$2)&amp;"'!"&amp;_xlfn.CONCAT(BZ$84,$D143)),INDIRECT("'"&amp;_xlfn.CONCAT("alpha ",BZ$2)&amp;"'!"&amp;_xlfn.CONCAT("B",$D143)):INDIRECT("'"&amp;_xlfn.CONCAT("alpha ",BZ$2)&amp;"'!"&amp;_xlfn.CONCAT("AA",$D143)))</f>
        <v>13</v>
      </c>
      <c r="CA61" s="143" cm="1">
        <f t="array" aca="1" ref="CA61" ca="1">RANK(INDIRECT("'"&amp;_xlfn.CONCAT("alpha ",CA$2)&amp;"'!"&amp;_xlfn.CONCAT(CA$84,$D143)),INDIRECT("'"&amp;_xlfn.CONCAT("alpha ",CA$2)&amp;"'!"&amp;_xlfn.CONCAT("B",$D143)):INDIRECT("'"&amp;_xlfn.CONCAT("alpha ",CA$2)&amp;"'!"&amp;_xlfn.CONCAT("AA",$D143)))</f>
        <v>11</v>
      </c>
      <c r="CB61" s="136" cm="1">
        <f t="array" aca="1" ref="CB61" ca="1">RANK(INDIRECT("'"&amp;_xlfn.CONCAT("alpha ",CB$2)&amp;"'!"&amp;_xlfn.CONCAT(CB$84,$D143)),INDIRECT("'"&amp;_xlfn.CONCAT("alpha ",CB$2)&amp;"'!"&amp;_xlfn.CONCAT("B",$D143)):INDIRECT("'"&amp;_xlfn.CONCAT("alpha ",CB$2)&amp;"'!"&amp;_xlfn.CONCAT("AA",$D143)))</f>
        <v>19</v>
      </c>
      <c r="CC61" s="125" cm="1">
        <f t="array" aca="1" ref="CC61" ca="1">RANK(INDIRECT("'"&amp;_xlfn.CONCAT("alpha ",CC$2)&amp;"'!"&amp;_xlfn.CONCAT(CC$84,$D143)),INDIRECT("'"&amp;_xlfn.CONCAT("alpha ",CC$2)&amp;"'!"&amp;_xlfn.CONCAT("B",$D143)):INDIRECT("'"&amp;_xlfn.CONCAT("alpha ",CC$2)&amp;"'!"&amp;_xlfn.CONCAT("AA",$D143)))</f>
        <v>17</v>
      </c>
      <c r="CD61" s="125" cm="1">
        <f t="array" aca="1" ref="CD61" ca="1">RANK(INDIRECT("'"&amp;_xlfn.CONCAT("alpha ",CD$2)&amp;"'!"&amp;_xlfn.CONCAT(CD$84,$D143)),INDIRECT("'"&amp;_xlfn.CONCAT("alpha ",CD$2)&amp;"'!"&amp;_xlfn.CONCAT("B",$D143)):INDIRECT("'"&amp;_xlfn.CONCAT("alpha ",CD$2)&amp;"'!"&amp;_xlfn.CONCAT("AA",$D143)))</f>
        <v>19</v>
      </c>
      <c r="CE61" s="143" cm="1">
        <f t="array" aca="1" ref="CE61" ca="1">RANK(INDIRECT("'"&amp;_xlfn.CONCAT("alpha ",CE$2)&amp;"'!"&amp;_xlfn.CONCAT(CE$84,$D143)),INDIRECT("'"&amp;_xlfn.CONCAT("alpha ",CE$2)&amp;"'!"&amp;_xlfn.CONCAT("B",$D143)):INDIRECT("'"&amp;_xlfn.CONCAT("alpha ",CE$2)&amp;"'!"&amp;_xlfn.CONCAT("AA",$D143)))</f>
        <v>17</v>
      </c>
      <c r="CF61" s="136" cm="1">
        <f t="array" aca="1" ref="CF61" ca="1">RANK(INDIRECT("'"&amp;_xlfn.CONCAT("alpha ",CF$2)&amp;"'!"&amp;_xlfn.CONCAT(CF$84,$D143)),INDIRECT("'"&amp;_xlfn.CONCAT("alpha ",CF$2)&amp;"'!"&amp;_xlfn.CONCAT("B",$D143)):INDIRECT("'"&amp;_xlfn.CONCAT("alpha ",CF$2)&amp;"'!"&amp;_xlfn.CONCAT("AA",$D143)))</f>
        <v>13</v>
      </c>
      <c r="CG61" s="125" cm="1">
        <f t="array" aca="1" ref="CG61" ca="1">RANK(INDIRECT("'"&amp;_xlfn.CONCAT("alpha ",CG$2)&amp;"'!"&amp;_xlfn.CONCAT(CG$84,$D143)),INDIRECT("'"&amp;_xlfn.CONCAT("alpha ",CG$2)&amp;"'!"&amp;_xlfn.CONCAT("B",$D143)):INDIRECT("'"&amp;_xlfn.CONCAT("alpha ",CG$2)&amp;"'!"&amp;_xlfn.CONCAT("AA",$D143)))</f>
        <v>15</v>
      </c>
      <c r="CH61" s="125" cm="1">
        <f t="array" aca="1" ref="CH61" ca="1">RANK(INDIRECT("'"&amp;_xlfn.CONCAT("alpha ",CH$2)&amp;"'!"&amp;_xlfn.CONCAT(CH$84,$D143)),INDIRECT("'"&amp;_xlfn.CONCAT("alpha ",CH$2)&amp;"'!"&amp;_xlfn.CONCAT("B",$D143)):INDIRECT("'"&amp;_xlfn.CONCAT("alpha ",CH$2)&amp;"'!"&amp;_xlfn.CONCAT("AA",$D143)))</f>
        <v>13</v>
      </c>
      <c r="CI61" s="143" cm="1">
        <f t="array" aca="1" ref="CI61" ca="1">RANK(INDIRECT("'"&amp;_xlfn.CONCAT("alpha ",CI$2)&amp;"'!"&amp;_xlfn.CONCAT(CI$84,$D143)),INDIRECT("'"&amp;_xlfn.CONCAT("alpha ",CI$2)&amp;"'!"&amp;_xlfn.CONCAT("B",$D143)):INDIRECT("'"&amp;_xlfn.CONCAT("alpha ",CI$2)&amp;"'!"&amp;_xlfn.CONCAT("AA",$D143)))</f>
        <v>15</v>
      </c>
      <c r="CJ61" s="136" cm="1">
        <f t="array" aca="1" ref="CJ61" ca="1">RANK(INDIRECT("'"&amp;_xlfn.CONCAT("alpha ",CJ$2)&amp;"'!"&amp;_xlfn.CONCAT(CJ$84,$D143)),INDIRECT("'"&amp;_xlfn.CONCAT("alpha ",CJ$2)&amp;"'!"&amp;_xlfn.CONCAT("B",$D143)):INDIRECT("'"&amp;_xlfn.CONCAT("alpha ",CJ$2)&amp;"'!"&amp;_xlfn.CONCAT("AA",$D143)))</f>
        <v>19</v>
      </c>
      <c r="CK61" s="125" cm="1">
        <f t="array" aca="1" ref="CK61" ca="1">RANK(INDIRECT("'"&amp;_xlfn.CONCAT("alpha ",CK$2)&amp;"'!"&amp;_xlfn.CONCAT(CK$84,$D143)),INDIRECT("'"&amp;_xlfn.CONCAT("alpha ",CK$2)&amp;"'!"&amp;_xlfn.CONCAT("B",$D143)):INDIRECT("'"&amp;_xlfn.CONCAT("alpha ",CK$2)&amp;"'!"&amp;_xlfn.CONCAT("AA",$D143)))</f>
        <v>17</v>
      </c>
      <c r="CL61" s="125" cm="1">
        <f t="array" aca="1" ref="CL61" ca="1">RANK(INDIRECT("'"&amp;_xlfn.CONCAT("alpha ",CL$2)&amp;"'!"&amp;_xlfn.CONCAT(CL$84,$D143)),INDIRECT("'"&amp;_xlfn.CONCAT("alpha ",CL$2)&amp;"'!"&amp;_xlfn.CONCAT("B",$D143)):INDIRECT("'"&amp;_xlfn.CONCAT("alpha ",CL$2)&amp;"'!"&amp;_xlfn.CONCAT("AA",$D143)))</f>
        <v>19</v>
      </c>
      <c r="CM61" s="143" cm="1">
        <f t="array" aca="1" ref="CM61" ca="1">RANK(INDIRECT("'"&amp;_xlfn.CONCAT("alpha ",CM$2)&amp;"'!"&amp;_xlfn.CONCAT(CM$84,$D143)),INDIRECT("'"&amp;_xlfn.CONCAT("alpha ",CM$2)&amp;"'!"&amp;_xlfn.CONCAT("B",$D143)):INDIRECT("'"&amp;_xlfn.CONCAT("alpha ",CM$2)&amp;"'!"&amp;_xlfn.CONCAT("AA",$D143)))</f>
        <v>17</v>
      </c>
      <c r="CN61" s="136" cm="1">
        <f t="array" aca="1" ref="CN61" ca="1">RANK(INDIRECT("'"&amp;_xlfn.CONCAT("alpha ",CN$2)&amp;"'!"&amp;_xlfn.CONCAT(CN$84,$D143)),INDIRECT("'"&amp;_xlfn.CONCAT("alpha ",CN$2)&amp;"'!"&amp;_xlfn.CONCAT("B",$D143)):INDIRECT("'"&amp;_xlfn.CONCAT("alpha ",CN$2)&amp;"'!"&amp;_xlfn.CONCAT("AA",$D143)))</f>
        <v>13</v>
      </c>
      <c r="CO61" s="125" cm="1">
        <f t="array" aca="1" ref="CO61" ca="1">RANK(INDIRECT("'"&amp;_xlfn.CONCAT("alpha ",CO$2)&amp;"'!"&amp;_xlfn.CONCAT(CO$84,$D143)),INDIRECT("'"&amp;_xlfn.CONCAT("alpha ",CO$2)&amp;"'!"&amp;_xlfn.CONCAT("B",$D143)):INDIRECT("'"&amp;_xlfn.CONCAT("alpha ",CO$2)&amp;"'!"&amp;_xlfn.CONCAT("AA",$D143)))</f>
        <v>11</v>
      </c>
      <c r="CP61" s="125" cm="1">
        <f t="array" aca="1" ref="CP61" ca="1">RANK(INDIRECT("'"&amp;_xlfn.CONCAT("alpha ",CP$2)&amp;"'!"&amp;_xlfn.CONCAT(CP$84,$D143)),INDIRECT("'"&amp;_xlfn.CONCAT("alpha ",CP$2)&amp;"'!"&amp;_xlfn.CONCAT("B",$D143)):INDIRECT("'"&amp;_xlfn.CONCAT("alpha ",CP$2)&amp;"'!"&amp;_xlfn.CONCAT("AA",$D143)))</f>
        <v>13</v>
      </c>
      <c r="CQ61" s="134" cm="1">
        <f t="array" aca="1" ref="CQ61" ca="1">RANK(INDIRECT("'"&amp;_xlfn.CONCAT("alpha ",CQ$2)&amp;"'!"&amp;_xlfn.CONCAT(CQ$84,$D143)),INDIRECT("'"&amp;_xlfn.CONCAT("alpha ",CQ$2)&amp;"'!"&amp;_xlfn.CONCAT("B",$D143)):INDIRECT("'"&amp;_xlfn.CONCAT("alpha ",CQ$2)&amp;"'!"&amp;_xlfn.CONCAT("AA",$D143)))</f>
        <v>11</v>
      </c>
      <c r="CR61" s="142" cm="1">
        <f t="array" aca="1" ref="CR61" ca="1">RANK(INDIRECT("'"&amp;_xlfn.CONCAT("alpha ",CR$2)&amp;"'!"&amp;_xlfn.CONCAT(CR$84,$D143)),INDIRECT("'"&amp;_xlfn.CONCAT("alpha ",CR$2)&amp;"'!"&amp;_xlfn.CONCAT("B",$D143)):INDIRECT("'"&amp;_xlfn.CONCAT("alpha ",CR$2)&amp;"'!"&amp;_xlfn.CONCAT("AA",$D143)))</f>
        <v>13</v>
      </c>
      <c r="CS61" s="125" cm="1">
        <f t="array" aca="1" ref="CS61" ca="1">RANK(INDIRECT("'"&amp;_xlfn.CONCAT("alpha ",CS$2)&amp;"'!"&amp;_xlfn.CONCAT(CS$84,$D143)),INDIRECT("'"&amp;_xlfn.CONCAT("alpha ",CS$2)&amp;"'!"&amp;_xlfn.CONCAT("B",$D143)):INDIRECT("'"&amp;_xlfn.CONCAT("alpha ",CS$2)&amp;"'!"&amp;_xlfn.CONCAT("AA",$D143)))</f>
        <v>15</v>
      </c>
      <c r="CT61" s="125" cm="1">
        <f t="array" aca="1" ref="CT61" ca="1">RANK(INDIRECT("'"&amp;_xlfn.CONCAT("alpha ",CT$2)&amp;"'!"&amp;_xlfn.CONCAT(CT$84,$D143)),INDIRECT("'"&amp;_xlfn.CONCAT("alpha ",CT$2)&amp;"'!"&amp;_xlfn.CONCAT("B",$D143)):INDIRECT("'"&amp;_xlfn.CONCAT("alpha ",CT$2)&amp;"'!"&amp;_xlfn.CONCAT("AA",$D143)))</f>
        <v>13</v>
      </c>
      <c r="CU61" s="143" cm="1">
        <f t="array" aca="1" ref="CU61" ca="1">RANK(INDIRECT("'"&amp;_xlfn.CONCAT("alpha ",CU$2)&amp;"'!"&amp;_xlfn.CONCAT(CU$84,$D143)),INDIRECT("'"&amp;_xlfn.CONCAT("alpha ",CU$2)&amp;"'!"&amp;_xlfn.CONCAT("B",$D143)):INDIRECT("'"&amp;_xlfn.CONCAT("alpha ",CU$2)&amp;"'!"&amp;_xlfn.CONCAT("AA",$D143)))</f>
        <v>15</v>
      </c>
      <c r="CV61" s="136" cm="1">
        <f t="array" aca="1" ref="CV61" ca="1">RANK(INDIRECT("'"&amp;_xlfn.CONCAT("alpha ",CV$2)&amp;"'!"&amp;_xlfn.CONCAT(CV$84,$D143)),INDIRECT("'"&amp;_xlfn.CONCAT("alpha ",CV$2)&amp;"'!"&amp;_xlfn.CONCAT("B",$D143)):INDIRECT("'"&amp;_xlfn.CONCAT("alpha ",CV$2)&amp;"'!"&amp;_xlfn.CONCAT("AA",$D143)))</f>
        <v>13</v>
      </c>
      <c r="CW61" s="125" cm="1">
        <f t="array" aca="1" ref="CW61" ca="1">RANK(INDIRECT("'"&amp;_xlfn.CONCAT("alpha ",CW$2)&amp;"'!"&amp;_xlfn.CONCAT(CW$84,$D143)),INDIRECT("'"&amp;_xlfn.CONCAT("alpha ",CW$2)&amp;"'!"&amp;_xlfn.CONCAT("B",$D143)):INDIRECT("'"&amp;_xlfn.CONCAT("alpha ",CW$2)&amp;"'!"&amp;_xlfn.CONCAT("AA",$D143)))</f>
        <v>11</v>
      </c>
      <c r="CX61" s="125" cm="1">
        <f t="array" aca="1" ref="CX61" ca="1">RANK(INDIRECT("'"&amp;_xlfn.CONCAT("alpha ",CX$2)&amp;"'!"&amp;_xlfn.CONCAT(CX$84,$D143)),INDIRECT("'"&amp;_xlfn.CONCAT("alpha ",CX$2)&amp;"'!"&amp;_xlfn.CONCAT("B",$D143)):INDIRECT("'"&amp;_xlfn.CONCAT("alpha ",CX$2)&amp;"'!"&amp;_xlfn.CONCAT("AA",$D143)))</f>
        <v>13</v>
      </c>
      <c r="CY61" s="143" cm="1">
        <f t="array" aca="1" ref="CY61" ca="1">RANK(INDIRECT("'"&amp;_xlfn.CONCAT("alpha ",CY$2)&amp;"'!"&amp;_xlfn.CONCAT(CY$84,$D143)),INDIRECT("'"&amp;_xlfn.CONCAT("alpha ",CY$2)&amp;"'!"&amp;_xlfn.CONCAT("B",$D143)):INDIRECT("'"&amp;_xlfn.CONCAT("alpha ",CY$2)&amp;"'!"&amp;_xlfn.CONCAT("AA",$D143)))</f>
        <v>11</v>
      </c>
      <c r="CZ61" s="136" cm="1">
        <f t="array" aca="1" ref="CZ61" ca="1">RANK(INDIRECT("'"&amp;_xlfn.CONCAT("alpha ",CZ$2)&amp;"'!"&amp;_xlfn.CONCAT(CZ$84,$D143)),INDIRECT("'"&amp;_xlfn.CONCAT("alpha ",CZ$2)&amp;"'!"&amp;_xlfn.CONCAT("B",$D143)):INDIRECT("'"&amp;_xlfn.CONCAT("alpha ",CZ$2)&amp;"'!"&amp;_xlfn.CONCAT("AA",$D143)))</f>
        <v>13</v>
      </c>
      <c r="DA61" s="148" cm="1">
        <f t="array" aca="1" ref="DA61" ca="1">RANK(INDIRECT("'"&amp;_xlfn.CONCAT("alpha ",DA$2)&amp;"'!"&amp;_xlfn.CONCAT(DA$84,$D143)),INDIRECT("'"&amp;_xlfn.CONCAT("alpha ",DA$2)&amp;"'!"&amp;_xlfn.CONCAT("B",$D143)):INDIRECT("'"&amp;_xlfn.CONCAT("alpha ",DA$2)&amp;"'!"&amp;_xlfn.CONCAT("AA",$D143)))</f>
        <v>11</v>
      </c>
      <c r="DB61" s="148" cm="1">
        <f t="array" aca="1" ref="DB61" ca="1">RANK(INDIRECT("'"&amp;_xlfn.CONCAT("alpha ",DB$2)&amp;"'!"&amp;_xlfn.CONCAT(DB$84,$D143)),INDIRECT("'"&amp;_xlfn.CONCAT("alpha ",DB$2)&amp;"'!"&amp;_xlfn.CONCAT("B",$D143)):INDIRECT("'"&amp;_xlfn.CONCAT("alpha ",DB$2)&amp;"'!"&amp;_xlfn.CONCAT("AA",$D143)))</f>
        <v>13</v>
      </c>
      <c r="DC61" s="149" cm="1">
        <f t="array" aca="1" ref="DC61" ca="1">RANK(INDIRECT("'"&amp;_xlfn.CONCAT("alpha ",DC$2)&amp;"'!"&amp;_xlfn.CONCAT(DC$84,$D143)),INDIRECT("'"&amp;_xlfn.CONCAT("alpha ",DC$2)&amp;"'!"&amp;_xlfn.CONCAT("B",$D143)):INDIRECT("'"&amp;_xlfn.CONCAT("alpha ",DC$2)&amp;"'!"&amp;_xlfn.CONCAT("AA",$D143)))</f>
        <v>11</v>
      </c>
    </row>
    <row r="62" spans="1:107" ht="90" customHeight="1" x14ac:dyDescent="0.25">
      <c r="A62" s="22" t="str">
        <f>formatting!C61</f>
        <v>Rinse Glass</v>
      </c>
      <c r="B62" s="23" t="str">
        <f>formatting!D61</f>
        <v>C12</v>
      </c>
      <c r="C62" s="134"/>
      <c r="D62" s="142" cm="1">
        <f t="array" aca="1" ref="D62" ca="1">RANK(INDIRECT("'"&amp;_xlfn.CONCAT("alpha ",D$2)&amp;"'!"&amp;_xlfn.CONCAT(D$84,$D144)),INDIRECT("'"&amp;_xlfn.CONCAT("alpha ",D$2)&amp;"'!"&amp;_xlfn.CONCAT("B",$D144)):INDIRECT("'"&amp;_xlfn.CONCAT("alpha ",D$2)&amp;"'!"&amp;_xlfn.CONCAT("AA",$D144)))</f>
        <v>21</v>
      </c>
      <c r="E62" s="136" cm="1">
        <f t="array" aca="1" ref="E62" ca="1">RANK(INDIRECT("'"&amp;_xlfn.CONCAT("alpha ",E$2)&amp;"'!"&amp;_xlfn.CONCAT(E$84,$D144)),INDIRECT("'"&amp;_xlfn.CONCAT("alpha ",E$2)&amp;"'!"&amp;_xlfn.CONCAT("B",$D144)):INDIRECT("'"&amp;_xlfn.CONCAT("alpha ",E$2)&amp;"'!"&amp;_xlfn.CONCAT("AA",$D144)))</f>
        <v>21</v>
      </c>
      <c r="F62" s="136" cm="1">
        <f t="array" aca="1" ref="F62" ca="1">RANK(INDIRECT("'"&amp;_xlfn.CONCAT("alpha ",F$2)&amp;"'!"&amp;_xlfn.CONCAT(F$84,$D144)),INDIRECT("'"&amp;_xlfn.CONCAT("alpha ",F$2)&amp;"'!"&amp;_xlfn.CONCAT("B",$D144)):INDIRECT("'"&amp;_xlfn.CONCAT("alpha ",F$2)&amp;"'!"&amp;_xlfn.CONCAT("AA",$D144)))</f>
        <v>21</v>
      </c>
      <c r="G62" s="154" cm="1">
        <f t="array" aca="1" ref="G62" ca="1">RANK(INDIRECT("'"&amp;_xlfn.CONCAT("alpha ",G$2)&amp;"'!"&amp;_xlfn.CONCAT(G$84,$D144)),INDIRECT("'"&amp;_xlfn.CONCAT("alpha ",G$2)&amp;"'!"&amp;_xlfn.CONCAT("B",$D144)):INDIRECT("'"&amp;_xlfn.CONCAT("alpha ",G$2)&amp;"'!"&amp;_xlfn.CONCAT("AA",$D144)))</f>
        <v>21</v>
      </c>
      <c r="H62" s="142" cm="1">
        <f t="array" aca="1" ref="H62" ca="1">RANK(INDIRECT("'"&amp;_xlfn.CONCAT("alpha ",H$2)&amp;"'!"&amp;_xlfn.CONCAT(H$84,$D144)),INDIRECT("'"&amp;_xlfn.CONCAT("alpha ",H$2)&amp;"'!"&amp;_xlfn.CONCAT("B",$D144)):INDIRECT("'"&amp;_xlfn.CONCAT("alpha ",H$2)&amp;"'!"&amp;_xlfn.CONCAT("AA",$D144)))</f>
        <v>14</v>
      </c>
      <c r="I62" s="125" cm="1">
        <f t="array" aca="1" ref="I62" ca="1">RANK(INDIRECT("'"&amp;_xlfn.CONCAT("alpha ",I$2)&amp;"'!"&amp;_xlfn.CONCAT(I$84,$D144)),INDIRECT("'"&amp;_xlfn.CONCAT("alpha ",I$2)&amp;"'!"&amp;_xlfn.CONCAT("B",$D144)):INDIRECT("'"&amp;_xlfn.CONCAT("alpha ",I$2)&amp;"'!"&amp;_xlfn.CONCAT("AA",$D144)))</f>
        <v>19</v>
      </c>
      <c r="J62" s="125" cm="1">
        <f t="array" aca="1" ref="J62" ca="1">RANK(INDIRECT("'"&amp;_xlfn.CONCAT("alpha ",J$2)&amp;"'!"&amp;_xlfn.CONCAT(J$84,$D144)),INDIRECT("'"&amp;_xlfn.CONCAT("alpha ",J$2)&amp;"'!"&amp;_xlfn.CONCAT("B",$D144)):INDIRECT("'"&amp;_xlfn.CONCAT("alpha ",J$2)&amp;"'!"&amp;_xlfn.CONCAT("AA",$D144)))</f>
        <v>14</v>
      </c>
      <c r="K62" s="143" cm="1">
        <f t="array" aca="1" ref="K62" ca="1">RANK(INDIRECT("'"&amp;_xlfn.CONCAT("alpha ",K$2)&amp;"'!"&amp;_xlfn.CONCAT(K$84,$D144)),INDIRECT("'"&amp;_xlfn.CONCAT("alpha ",K$2)&amp;"'!"&amp;_xlfn.CONCAT("B",$D144)):INDIRECT("'"&amp;_xlfn.CONCAT("alpha ",K$2)&amp;"'!"&amp;_xlfn.CONCAT("AA",$D144)))</f>
        <v>19</v>
      </c>
      <c r="L62" s="136" cm="1">
        <f t="array" aca="1" ref="L62" ca="1">RANK(INDIRECT("'"&amp;_xlfn.CONCAT("alpha ",L$2)&amp;"'!"&amp;_xlfn.CONCAT(L$84,$D144)),INDIRECT("'"&amp;_xlfn.CONCAT("alpha ",L$2)&amp;"'!"&amp;_xlfn.CONCAT("B",$D144)):INDIRECT("'"&amp;_xlfn.CONCAT("alpha ",L$2)&amp;"'!"&amp;_xlfn.CONCAT("AA",$D144)))</f>
        <v>23</v>
      </c>
      <c r="M62" s="125" cm="1">
        <f t="array" aca="1" ref="M62" ca="1">RANK(INDIRECT("'"&amp;_xlfn.CONCAT("alpha ",M$2)&amp;"'!"&amp;_xlfn.CONCAT(M$84,$D144)),INDIRECT("'"&amp;_xlfn.CONCAT("alpha ",M$2)&amp;"'!"&amp;_xlfn.CONCAT("B",$D144)):INDIRECT("'"&amp;_xlfn.CONCAT("alpha ",M$2)&amp;"'!"&amp;_xlfn.CONCAT("AA",$D144)))</f>
        <v>24</v>
      </c>
      <c r="N62" s="125" cm="1">
        <f t="array" aca="1" ref="N62" ca="1">RANK(INDIRECT("'"&amp;_xlfn.CONCAT("alpha ",N$2)&amp;"'!"&amp;_xlfn.CONCAT(N$84,$D144)),INDIRECT("'"&amp;_xlfn.CONCAT("alpha ",N$2)&amp;"'!"&amp;_xlfn.CONCAT("B",$D144)):INDIRECT("'"&amp;_xlfn.CONCAT("alpha ",N$2)&amp;"'!"&amp;_xlfn.CONCAT("AA",$D144)))</f>
        <v>23</v>
      </c>
      <c r="O62" s="143" cm="1">
        <f t="array" aca="1" ref="O62" ca="1">RANK(INDIRECT("'"&amp;_xlfn.CONCAT("alpha ",O$2)&amp;"'!"&amp;_xlfn.CONCAT(O$84,$D144)),INDIRECT("'"&amp;_xlfn.CONCAT("alpha ",O$2)&amp;"'!"&amp;_xlfn.CONCAT("B",$D144)):INDIRECT("'"&amp;_xlfn.CONCAT("alpha ",O$2)&amp;"'!"&amp;_xlfn.CONCAT("AA",$D144)))</f>
        <v>24</v>
      </c>
      <c r="P62" s="136" cm="1">
        <f t="array" aca="1" ref="P62" ca="1">RANK(INDIRECT("'"&amp;_xlfn.CONCAT("alpha ",P$2)&amp;"'!"&amp;_xlfn.CONCAT(P$84,$D144)),INDIRECT("'"&amp;_xlfn.CONCAT("alpha ",P$2)&amp;"'!"&amp;_xlfn.CONCAT("B",$D144)):INDIRECT("'"&amp;_xlfn.CONCAT("alpha ",P$2)&amp;"'!"&amp;_xlfn.CONCAT("AA",$D144)))</f>
        <v>22</v>
      </c>
      <c r="Q62" s="125" cm="1">
        <f t="array" aca="1" ref="Q62" ca="1">RANK(INDIRECT("'"&amp;_xlfn.CONCAT("alpha ",Q$2)&amp;"'!"&amp;_xlfn.CONCAT(Q$84,$D144)),INDIRECT("'"&amp;_xlfn.CONCAT("alpha ",Q$2)&amp;"'!"&amp;_xlfn.CONCAT("B",$D144)):INDIRECT("'"&amp;_xlfn.CONCAT("alpha ",Q$2)&amp;"'!"&amp;_xlfn.CONCAT("AA",$D144)))</f>
        <v>22</v>
      </c>
      <c r="R62" s="125" cm="1">
        <f t="array" aca="1" ref="R62" ca="1">RANK(INDIRECT("'"&amp;_xlfn.CONCAT("alpha ",R$2)&amp;"'!"&amp;_xlfn.CONCAT(R$84,$D144)),INDIRECT("'"&amp;_xlfn.CONCAT("alpha ",R$2)&amp;"'!"&amp;_xlfn.CONCAT("B",$D144)):INDIRECT("'"&amp;_xlfn.CONCAT("alpha ",R$2)&amp;"'!"&amp;_xlfn.CONCAT("AA",$D144)))</f>
        <v>22</v>
      </c>
      <c r="S62" s="143" cm="1">
        <f t="array" aca="1" ref="S62" ca="1">RANK(INDIRECT("'"&amp;_xlfn.CONCAT("alpha ",S$2)&amp;"'!"&amp;_xlfn.CONCAT(S$84,$D144)),INDIRECT("'"&amp;_xlfn.CONCAT("alpha ",S$2)&amp;"'!"&amp;_xlfn.CONCAT("B",$D144)):INDIRECT("'"&amp;_xlfn.CONCAT("alpha ",S$2)&amp;"'!"&amp;_xlfn.CONCAT("AA",$D144)))</f>
        <v>22</v>
      </c>
      <c r="T62" s="136" cm="1">
        <f t="array" aca="1" ref="T62" ca="1">RANK(INDIRECT("'"&amp;_xlfn.CONCAT("alpha ",T$2)&amp;"'!"&amp;_xlfn.CONCAT(T$84,$D144)),INDIRECT("'"&amp;_xlfn.CONCAT("alpha ",T$2)&amp;"'!"&amp;_xlfn.CONCAT("B",$D144)):INDIRECT("'"&amp;_xlfn.CONCAT("alpha ",T$2)&amp;"'!"&amp;_xlfn.CONCAT("AA",$D144)))</f>
        <v>18</v>
      </c>
      <c r="U62" s="125" cm="1">
        <f t="array" aca="1" ref="U62" ca="1">RANK(INDIRECT("'"&amp;_xlfn.CONCAT("alpha ",U$2)&amp;"'!"&amp;_xlfn.CONCAT(U$84,$D144)),INDIRECT("'"&amp;_xlfn.CONCAT("alpha ",U$2)&amp;"'!"&amp;_xlfn.CONCAT("B",$D144)):INDIRECT("'"&amp;_xlfn.CONCAT("alpha ",U$2)&amp;"'!"&amp;_xlfn.CONCAT("AA",$D144)))</f>
        <v>20</v>
      </c>
      <c r="V62" s="125" cm="1">
        <f t="array" aca="1" ref="V62" ca="1">RANK(INDIRECT("'"&amp;_xlfn.CONCAT("alpha ",V$2)&amp;"'!"&amp;_xlfn.CONCAT(V$84,$D144)),INDIRECT("'"&amp;_xlfn.CONCAT("alpha ",V$2)&amp;"'!"&amp;_xlfn.CONCAT("B",$D144)):INDIRECT("'"&amp;_xlfn.CONCAT("alpha ",V$2)&amp;"'!"&amp;_xlfn.CONCAT("AA",$D144)))</f>
        <v>18</v>
      </c>
      <c r="W62" s="143" cm="1">
        <f t="array" aca="1" ref="W62" ca="1">RANK(INDIRECT("'"&amp;_xlfn.CONCAT("alpha ",W$2)&amp;"'!"&amp;_xlfn.CONCAT(W$84,$D144)),INDIRECT("'"&amp;_xlfn.CONCAT("alpha ",W$2)&amp;"'!"&amp;_xlfn.CONCAT("B",$D144)):INDIRECT("'"&amp;_xlfn.CONCAT("alpha ",W$2)&amp;"'!"&amp;_xlfn.CONCAT("AA",$D144)))</f>
        <v>20</v>
      </c>
      <c r="X62" s="136" cm="1">
        <f t="array" aca="1" ref="X62" ca="1">RANK(INDIRECT("'"&amp;_xlfn.CONCAT("alpha ",X$2)&amp;"'!"&amp;_xlfn.CONCAT(X$84,$D144)),INDIRECT("'"&amp;_xlfn.CONCAT("alpha ",X$2)&amp;"'!"&amp;_xlfn.CONCAT("B",$D144)):INDIRECT("'"&amp;_xlfn.CONCAT("alpha ",X$2)&amp;"'!"&amp;_xlfn.CONCAT("AA",$D144)))</f>
        <v>24</v>
      </c>
      <c r="Y62" s="125" cm="1">
        <f t="array" aca="1" ref="Y62" ca="1">RANK(INDIRECT("'"&amp;_xlfn.CONCAT("alpha ",Y$2)&amp;"'!"&amp;_xlfn.CONCAT(Y$84,$D144)),INDIRECT("'"&amp;_xlfn.CONCAT("alpha ",Y$2)&amp;"'!"&amp;_xlfn.CONCAT("B",$D144)):INDIRECT("'"&amp;_xlfn.CONCAT("alpha ",Y$2)&amp;"'!"&amp;_xlfn.CONCAT("AA",$D144)))</f>
        <v>25</v>
      </c>
      <c r="Z62" s="125" cm="1">
        <f t="array" aca="1" ref="Z62" ca="1">RANK(INDIRECT("'"&amp;_xlfn.CONCAT("alpha ",Z$2)&amp;"'!"&amp;_xlfn.CONCAT(Z$84,$D144)),INDIRECT("'"&amp;_xlfn.CONCAT("alpha ",Z$2)&amp;"'!"&amp;_xlfn.CONCAT("B",$D144)):INDIRECT("'"&amp;_xlfn.CONCAT("alpha ",Z$2)&amp;"'!"&amp;_xlfn.CONCAT("AA",$D144)))</f>
        <v>24</v>
      </c>
      <c r="AA62" s="143" cm="1">
        <f t="array" aca="1" ref="AA62" ca="1">RANK(INDIRECT("'"&amp;_xlfn.CONCAT("alpha ",AA$2)&amp;"'!"&amp;_xlfn.CONCAT(AA$84,$D144)),INDIRECT("'"&amp;_xlfn.CONCAT("alpha ",AA$2)&amp;"'!"&amp;_xlfn.CONCAT("B",$D144)):INDIRECT("'"&amp;_xlfn.CONCAT("alpha ",AA$2)&amp;"'!"&amp;_xlfn.CONCAT("AA",$D144)))</f>
        <v>25</v>
      </c>
      <c r="AB62" s="136" cm="1">
        <f t="array" aca="1" ref="AB62" ca="1">RANK(INDIRECT("'"&amp;_xlfn.CONCAT("alpha ",AB$2)&amp;"'!"&amp;_xlfn.CONCAT(AB$84,$D144)),INDIRECT("'"&amp;_xlfn.CONCAT("alpha ",AB$2)&amp;"'!"&amp;_xlfn.CONCAT("B",$D144)):INDIRECT("'"&amp;_xlfn.CONCAT("alpha ",AB$2)&amp;"'!"&amp;_xlfn.CONCAT("AA",$D144)))</f>
        <v>9</v>
      </c>
      <c r="AC62" s="125" cm="1">
        <f t="array" aca="1" ref="AC62" ca="1">RANK(INDIRECT("'"&amp;_xlfn.CONCAT("alpha ",AC$2)&amp;"'!"&amp;_xlfn.CONCAT(AC$84,$D144)),INDIRECT("'"&amp;_xlfn.CONCAT("alpha ",AC$2)&amp;"'!"&amp;_xlfn.CONCAT("B",$D144)):INDIRECT("'"&amp;_xlfn.CONCAT("alpha ",AC$2)&amp;"'!"&amp;_xlfn.CONCAT("AA",$D144)))</f>
        <v>16</v>
      </c>
      <c r="AD62" s="125" cm="1">
        <f t="array" aca="1" ref="AD62" ca="1">RANK(INDIRECT("'"&amp;_xlfn.CONCAT("alpha ",AD$2)&amp;"'!"&amp;_xlfn.CONCAT(AD$84,$D144)),INDIRECT("'"&amp;_xlfn.CONCAT("alpha ",AD$2)&amp;"'!"&amp;_xlfn.CONCAT("B",$D144)):INDIRECT("'"&amp;_xlfn.CONCAT("alpha ",AD$2)&amp;"'!"&amp;_xlfn.CONCAT("AA",$D144)))</f>
        <v>8</v>
      </c>
      <c r="AE62" s="143" cm="1">
        <f t="array" aca="1" ref="AE62" ca="1">RANK(INDIRECT("'"&amp;_xlfn.CONCAT("alpha ",AE$2)&amp;"'!"&amp;_xlfn.CONCAT(AE$84,$D144)),INDIRECT("'"&amp;_xlfn.CONCAT("alpha ",AE$2)&amp;"'!"&amp;_xlfn.CONCAT("B",$D144)):INDIRECT("'"&amp;_xlfn.CONCAT("alpha ",AE$2)&amp;"'!"&amp;_xlfn.CONCAT("AA",$D144)))</f>
        <v>16</v>
      </c>
      <c r="AF62" s="136" cm="1">
        <f t="array" aca="1" ref="AF62" ca="1">RANK(INDIRECT("'"&amp;_xlfn.CONCAT("alpha ",AF$2)&amp;"'!"&amp;_xlfn.CONCAT(AF$84,$D144)),INDIRECT("'"&amp;_xlfn.CONCAT("alpha ",AF$2)&amp;"'!"&amp;_xlfn.CONCAT("B",$D144)):INDIRECT("'"&amp;_xlfn.CONCAT("alpha ",AF$2)&amp;"'!"&amp;_xlfn.CONCAT("AA",$D144)))</f>
        <v>11</v>
      </c>
      <c r="AG62" s="125" cm="1">
        <f t="array" aca="1" ref="AG62" ca="1">RANK(INDIRECT("'"&amp;_xlfn.CONCAT("alpha ",AG$2)&amp;"'!"&amp;_xlfn.CONCAT(AG$84,$D144)),INDIRECT("'"&amp;_xlfn.CONCAT("alpha ",AG$2)&amp;"'!"&amp;_xlfn.CONCAT("B",$D144)):INDIRECT("'"&amp;_xlfn.CONCAT("alpha ",AG$2)&amp;"'!"&amp;_xlfn.CONCAT("AA",$D144)))</f>
        <v>12</v>
      </c>
      <c r="AH62" s="125" cm="1">
        <f t="array" aca="1" ref="AH62" ca="1">RANK(INDIRECT("'"&amp;_xlfn.CONCAT("alpha ",AH$2)&amp;"'!"&amp;_xlfn.CONCAT(AH$84,$D144)),INDIRECT("'"&amp;_xlfn.CONCAT("alpha ",AH$2)&amp;"'!"&amp;_xlfn.CONCAT("B",$D144)):INDIRECT("'"&amp;_xlfn.CONCAT("alpha ",AH$2)&amp;"'!"&amp;_xlfn.CONCAT("AA",$D144)))</f>
        <v>10</v>
      </c>
      <c r="AI62" s="143" cm="1">
        <f t="array" aca="1" ref="AI62" ca="1">RANK(INDIRECT("'"&amp;_xlfn.CONCAT("alpha ",AI$2)&amp;"'!"&amp;_xlfn.CONCAT(AI$84,$D144)),INDIRECT("'"&amp;_xlfn.CONCAT("alpha ",AI$2)&amp;"'!"&amp;_xlfn.CONCAT("B",$D144)):INDIRECT("'"&amp;_xlfn.CONCAT("alpha ",AI$2)&amp;"'!"&amp;_xlfn.CONCAT("AA",$D144)))</f>
        <v>10</v>
      </c>
      <c r="AJ62" s="136" cm="1">
        <f t="array" aca="1" ref="AJ62" ca="1">RANK(INDIRECT("'"&amp;_xlfn.CONCAT("alpha ",AJ$2)&amp;"'!"&amp;_xlfn.CONCAT(AJ$84,$D144)),INDIRECT("'"&amp;_xlfn.CONCAT("alpha ",AJ$2)&amp;"'!"&amp;_xlfn.CONCAT("B",$D144)):INDIRECT("'"&amp;_xlfn.CONCAT("alpha ",AJ$2)&amp;"'!"&amp;_xlfn.CONCAT("AA",$D144)))</f>
        <v>8</v>
      </c>
      <c r="AK62" s="125" cm="1">
        <f t="array" aca="1" ref="AK62" ca="1">RANK(INDIRECT("'"&amp;_xlfn.CONCAT("alpha ",AK$2)&amp;"'!"&amp;_xlfn.CONCAT(AK$84,$D144)),INDIRECT("'"&amp;_xlfn.CONCAT("alpha ",AK$2)&amp;"'!"&amp;_xlfn.CONCAT("B",$D144)):INDIRECT("'"&amp;_xlfn.CONCAT("alpha ",AK$2)&amp;"'!"&amp;_xlfn.CONCAT("AA",$D144)))</f>
        <v>17</v>
      </c>
      <c r="AL62" s="125" cm="1">
        <f t="array" aca="1" ref="AL62" ca="1">RANK(INDIRECT("'"&amp;_xlfn.CONCAT("alpha ",AL$2)&amp;"'!"&amp;_xlfn.CONCAT(AL$84,$D144)),INDIRECT("'"&amp;_xlfn.CONCAT("alpha ",AL$2)&amp;"'!"&amp;_xlfn.CONCAT("B",$D144)):INDIRECT("'"&amp;_xlfn.CONCAT("alpha ",AL$2)&amp;"'!"&amp;_xlfn.CONCAT("AA",$D144)))</f>
        <v>9</v>
      </c>
      <c r="AM62" s="143" cm="1">
        <f t="array" aca="1" ref="AM62" ca="1">RANK(INDIRECT("'"&amp;_xlfn.CONCAT("alpha ",AM$2)&amp;"'!"&amp;_xlfn.CONCAT(AM$84,$D144)),INDIRECT("'"&amp;_xlfn.CONCAT("alpha ",AM$2)&amp;"'!"&amp;_xlfn.CONCAT("B",$D144)):INDIRECT("'"&amp;_xlfn.CONCAT("alpha ",AM$2)&amp;"'!"&amp;_xlfn.CONCAT("AA",$D144)))</f>
        <v>17</v>
      </c>
      <c r="AN62" s="136" cm="1">
        <f t="array" aca="1" ref="AN62" ca="1">RANK(INDIRECT("'"&amp;_xlfn.CONCAT("alpha ",AN$2)&amp;"'!"&amp;_xlfn.CONCAT(AN$84,$D144)),INDIRECT("'"&amp;_xlfn.CONCAT("alpha ",AN$2)&amp;"'!"&amp;_xlfn.CONCAT("B",$D144)):INDIRECT("'"&amp;_xlfn.CONCAT("alpha ",AN$2)&amp;"'!"&amp;_xlfn.CONCAT("AA",$D144)))</f>
        <v>5</v>
      </c>
      <c r="AO62" s="125" cm="1">
        <f t="array" aca="1" ref="AO62" ca="1">RANK(INDIRECT("'"&amp;_xlfn.CONCAT("alpha ",AO$2)&amp;"'!"&amp;_xlfn.CONCAT(AO$84,$D144)),INDIRECT("'"&amp;_xlfn.CONCAT("alpha ",AO$2)&amp;"'!"&amp;_xlfn.CONCAT("B",$D144)):INDIRECT("'"&amp;_xlfn.CONCAT("alpha ",AO$2)&amp;"'!"&amp;_xlfn.CONCAT("AA",$D144)))</f>
        <v>5</v>
      </c>
      <c r="AP62" s="125" cm="1">
        <f t="array" aca="1" ref="AP62" ca="1">RANK(INDIRECT("'"&amp;_xlfn.CONCAT("alpha ",AP$2)&amp;"'!"&amp;_xlfn.CONCAT(AP$84,$D144)),INDIRECT("'"&amp;_xlfn.CONCAT("alpha ",AP$2)&amp;"'!"&amp;_xlfn.CONCAT("B",$D144)):INDIRECT("'"&amp;_xlfn.CONCAT("alpha ",AP$2)&amp;"'!"&amp;_xlfn.CONCAT("AA",$D144)))</f>
        <v>5</v>
      </c>
      <c r="AQ62" s="143" cm="1">
        <f t="array" aca="1" ref="AQ62" ca="1">RANK(INDIRECT("'"&amp;_xlfn.CONCAT("alpha ",AQ$2)&amp;"'!"&amp;_xlfn.CONCAT(AQ$84,$D144)),INDIRECT("'"&amp;_xlfn.CONCAT("alpha ",AQ$2)&amp;"'!"&amp;_xlfn.CONCAT("B",$D144)):INDIRECT("'"&amp;_xlfn.CONCAT("alpha ",AQ$2)&amp;"'!"&amp;_xlfn.CONCAT("AA",$D144)))</f>
        <v>5</v>
      </c>
      <c r="AR62" s="136" cm="1">
        <f t="array" aca="1" ref="AR62" ca="1">RANK(INDIRECT("'"&amp;_xlfn.CONCAT("alpha ",AR$2)&amp;"'!"&amp;_xlfn.CONCAT(AR$84,$D144)),INDIRECT("'"&amp;_xlfn.CONCAT("alpha ",AR$2)&amp;"'!"&amp;_xlfn.CONCAT("B",$D144)):INDIRECT("'"&amp;_xlfn.CONCAT("alpha ",AR$2)&amp;"'!"&amp;_xlfn.CONCAT("AA",$D144)))</f>
        <v>10</v>
      </c>
      <c r="AS62" s="125" cm="1">
        <f t="array" aca="1" ref="AS62" ca="1">RANK(INDIRECT("'"&amp;_xlfn.CONCAT("alpha ",AS$2)&amp;"'!"&amp;_xlfn.CONCAT(AS$84,$D144)),INDIRECT("'"&amp;_xlfn.CONCAT("alpha ",AS$2)&amp;"'!"&amp;_xlfn.CONCAT("B",$D144)):INDIRECT("'"&amp;_xlfn.CONCAT("alpha ",AS$2)&amp;"'!"&amp;_xlfn.CONCAT("AA",$D144)))</f>
        <v>8</v>
      </c>
      <c r="AT62" s="125" cm="1">
        <f t="array" aca="1" ref="AT62" ca="1">RANK(INDIRECT("'"&amp;_xlfn.CONCAT("alpha ",AT$2)&amp;"'!"&amp;_xlfn.CONCAT(AT$84,$D144)),INDIRECT("'"&amp;_xlfn.CONCAT("alpha ",AT$2)&amp;"'!"&amp;_xlfn.CONCAT("B",$D144)):INDIRECT("'"&amp;_xlfn.CONCAT("alpha ",AT$2)&amp;"'!"&amp;_xlfn.CONCAT("AA",$D144)))</f>
        <v>11</v>
      </c>
      <c r="AU62" s="143" cm="1">
        <f t="array" aca="1" ref="AU62" ca="1">RANK(INDIRECT("'"&amp;_xlfn.CONCAT("alpha ",AU$2)&amp;"'!"&amp;_xlfn.CONCAT(AU$84,$D144)),INDIRECT("'"&amp;_xlfn.CONCAT("alpha ",AU$2)&amp;"'!"&amp;_xlfn.CONCAT("B",$D144)):INDIRECT("'"&amp;_xlfn.CONCAT("alpha ",AU$2)&amp;"'!"&amp;_xlfn.CONCAT("AA",$D144)))</f>
        <v>11</v>
      </c>
      <c r="AV62" s="136" cm="1">
        <f t="array" aca="1" ref="AV62" ca="1">RANK(INDIRECT("'"&amp;_xlfn.CONCAT("alpha ",AV$2)&amp;"'!"&amp;_xlfn.CONCAT(AV$84,$D144)),INDIRECT("'"&amp;_xlfn.CONCAT("alpha ",AV$2)&amp;"'!"&amp;_xlfn.CONCAT("B",$D144)):INDIRECT("'"&amp;_xlfn.CONCAT("alpha ",AV$2)&amp;"'!"&amp;_xlfn.CONCAT("AA",$D144)))</f>
        <v>12</v>
      </c>
      <c r="AW62" s="125" cm="1">
        <f t="array" aca="1" ref="AW62" ca="1">RANK(INDIRECT("'"&amp;_xlfn.CONCAT("alpha ",AW$2)&amp;"'!"&amp;_xlfn.CONCAT(AW$84,$D144)),INDIRECT("'"&amp;_xlfn.CONCAT("alpha ",AW$2)&amp;"'!"&amp;_xlfn.CONCAT("B",$D144)):INDIRECT("'"&amp;_xlfn.CONCAT("alpha ",AW$2)&amp;"'!"&amp;_xlfn.CONCAT("AA",$D144)))</f>
        <v>10</v>
      </c>
      <c r="AX62" s="125" cm="1">
        <f t="array" aca="1" ref="AX62" ca="1">RANK(INDIRECT("'"&amp;_xlfn.CONCAT("alpha ",AX$2)&amp;"'!"&amp;_xlfn.CONCAT(AX$84,$D144)),INDIRECT("'"&amp;_xlfn.CONCAT("alpha ",AX$2)&amp;"'!"&amp;_xlfn.CONCAT("B",$D144)):INDIRECT("'"&amp;_xlfn.CONCAT("alpha ",AX$2)&amp;"'!"&amp;_xlfn.CONCAT("AA",$D144)))</f>
        <v>12</v>
      </c>
      <c r="AY62" s="143" cm="1">
        <f t="array" aca="1" ref="AY62" ca="1">RANK(INDIRECT("'"&amp;_xlfn.CONCAT("alpha ",AY$2)&amp;"'!"&amp;_xlfn.CONCAT(AY$84,$D144)),INDIRECT("'"&amp;_xlfn.CONCAT("alpha ",AY$2)&amp;"'!"&amp;_xlfn.CONCAT("B",$D144)):INDIRECT("'"&amp;_xlfn.CONCAT("alpha ",AY$2)&amp;"'!"&amp;_xlfn.CONCAT("AA",$D144)))</f>
        <v>12</v>
      </c>
      <c r="AZ62" s="136" cm="1">
        <f t="array" aca="1" ref="AZ62" ca="1">RANK(INDIRECT("'"&amp;_xlfn.CONCAT("alpha ",AZ$2)&amp;"'!"&amp;_xlfn.CONCAT(AZ$84,$D144)),INDIRECT("'"&amp;_xlfn.CONCAT("alpha ",AZ$2)&amp;"'!"&amp;_xlfn.CONCAT("B",$D144)):INDIRECT("'"&amp;_xlfn.CONCAT("alpha ",AZ$2)&amp;"'!"&amp;_xlfn.CONCAT("AA",$D144)))</f>
        <v>7</v>
      </c>
      <c r="BA62" s="125" cm="1">
        <f t="array" aca="1" ref="BA62" ca="1">RANK(INDIRECT("'"&amp;_xlfn.CONCAT("alpha ",BA$2)&amp;"'!"&amp;_xlfn.CONCAT(BA$84,$D144)),INDIRECT("'"&amp;_xlfn.CONCAT("alpha ",BA$2)&amp;"'!"&amp;_xlfn.CONCAT("B",$D144)):INDIRECT("'"&amp;_xlfn.CONCAT("alpha ",BA$2)&amp;"'!"&amp;_xlfn.CONCAT("AA",$D144)))</f>
        <v>7</v>
      </c>
      <c r="BB62" s="125" cm="1">
        <f t="array" aca="1" ref="BB62" ca="1">RANK(INDIRECT("'"&amp;_xlfn.CONCAT("alpha ",BB$2)&amp;"'!"&amp;_xlfn.CONCAT(BB$84,$D144)),INDIRECT("'"&amp;_xlfn.CONCAT("alpha ",BB$2)&amp;"'!"&amp;_xlfn.CONCAT("B",$D144)):INDIRECT("'"&amp;_xlfn.CONCAT("alpha ",BB$2)&amp;"'!"&amp;_xlfn.CONCAT("AA",$D144)))</f>
        <v>7</v>
      </c>
      <c r="BC62" s="143" cm="1">
        <f t="array" aca="1" ref="BC62" ca="1">RANK(INDIRECT("'"&amp;_xlfn.CONCAT("alpha ",BC$2)&amp;"'!"&amp;_xlfn.CONCAT(BC$84,$D144)),INDIRECT("'"&amp;_xlfn.CONCAT("alpha ",BC$2)&amp;"'!"&amp;_xlfn.CONCAT("B",$D144)):INDIRECT("'"&amp;_xlfn.CONCAT("alpha ",BC$2)&amp;"'!"&amp;_xlfn.CONCAT("AA",$D144)))</f>
        <v>7</v>
      </c>
      <c r="BD62" s="136" cm="1">
        <f t="array" aca="1" ref="BD62" ca="1">RANK(INDIRECT("'"&amp;_xlfn.CONCAT("alpha ",BD$2)&amp;"'!"&amp;_xlfn.CONCAT(BD$84,$D144)),INDIRECT("'"&amp;_xlfn.CONCAT("alpha ",BD$2)&amp;"'!"&amp;_xlfn.CONCAT("B",$D144)):INDIRECT("'"&amp;_xlfn.CONCAT("alpha ",BD$2)&amp;"'!"&amp;_xlfn.CONCAT("AA",$D144)))</f>
        <v>13</v>
      </c>
      <c r="BE62" s="125" cm="1">
        <f t="array" aca="1" ref="BE62" ca="1">RANK(INDIRECT("'"&amp;_xlfn.CONCAT("alpha ",BE$2)&amp;"'!"&amp;_xlfn.CONCAT(BE$84,$D144)),INDIRECT("'"&amp;_xlfn.CONCAT("alpha ",BE$2)&amp;"'!"&amp;_xlfn.CONCAT("B",$D144)):INDIRECT("'"&amp;_xlfn.CONCAT("alpha ",BE$2)&amp;"'!"&amp;_xlfn.CONCAT("AA",$D144)))</f>
        <v>9</v>
      </c>
      <c r="BF62" s="125" cm="1">
        <f t="array" aca="1" ref="BF62" ca="1">RANK(INDIRECT("'"&amp;_xlfn.CONCAT("alpha ",BF$2)&amp;"'!"&amp;_xlfn.CONCAT(BF$84,$D144)),INDIRECT("'"&amp;_xlfn.CONCAT("alpha ",BF$2)&amp;"'!"&amp;_xlfn.CONCAT("B",$D144)):INDIRECT("'"&amp;_xlfn.CONCAT("alpha ",BF$2)&amp;"'!"&amp;_xlfn.CONCAT("AA",$D144)))</f>
        <v>13</v>
      </c>
      <c r="BG62" s="143" cm="1">
        <f t="array" aca="1" ref="BG62" ca="1">RANK(INDIRECT("'"&amp;_xlfn.CONCAT("alpha ",BG$2)&amp;"'!"&amp;_xlfn.CONCAT(BG$84,$D144)),INDIRECT("'"&amp;_xlfn.CONCAT("alpha ",BG$2)&amp;"'!"&amp;_xlfn.CONCAT("B",$D144)):INDIRECT("'"&amp;_xlfn.CONCAT("alpha ",BG$2)&amp;"'!"&amp;_xlfn.CONCAT("AA",$D144)))</f>
        <v>8</v>
      </c>
      <c r="BH62" s="136" cm="1">
        <f t="array" aca="1" ref="BH62" ca="1">RANK(INDIRECT("'"&amp;_xlfn.CONCAT("alpha ",BH$2)&amp;"'!"&amp;_xlfn.CONCAT(BH$84,$D144)),INDIRECT("'"&amp;_xlfn.CONCAT("alpha ",BH$2)&amp;"'!"&amp;_xlfn.CONCAT("B",$D144)):INDIRECT("'"&amp;_xlfn.CONCAT("alpha ",BH$2)&amp;"'!"&amp;_xlfn.CONCAT("AA",$D144)))</f>
        <v>15</v>
      </c>
      <c r="BI62" s="125" cm="1">
        <f t="array" aca="1" ref="BI62" ca="1">RANK(INDIRECT("'"&amp;_xlfn.CONCAT("alpha ",BI$2)&amp;"'!"&amp;_xlfn.CONCAT(BI$84,$D144)),INDIRECT("'"&amp;_xlfn.CONCAT("alpha ",BI$2)&amp;"'!"&amp;_xlfn.CONCAT("B",$D144)):INDIRECT("'"&amp;_xlfn.CONCAT("alpha ",BI$2)&amp;"'!"&amp;_xlfn.CONCAT("AA",$D144)))</f>
        <v>11</v>
      </c>
      <c r="BJ62" s="125" cm="1">
        <f t="array" aca="1" ref="BJ62" ca="1">RANK(INDIRECT("'"&amp;_xlfn.CONCAT("alpha ",BJ$2)&amp;"'!"&amp;_xlfn.CONCAT(BJ$84,$D144)),INDIRECT("'"&amp;_xlfn.CONCAT("alpha ",BJ$2)&amp;"'!"&amp;_xlfn.CONCAT("B",$D144)):INDIRECT("'"&amp;_xlfn.CONCAT("alpha ",BJ$2)&amp;"'!"&amp;_xlfn.CONCAT("AA",$D144)))</f>
        <v>15</v>
      </c>
      <c r="BK62" s="143" cm="1">
        <f t="array" aca="1" ref="BK62" ca="1">RANK(INDIRECT("'"&amp;_xlfn.CONCAT("alpha ",BK$2)&amp;"'!"&amp;_xlfn.CONCAT(BK$84,$D144)),INDIRECT("'"&amp;_xlfn.CONCAT("alpha ",BK$2)&amp;"'!"&amp;_xlfn.CONCAT("B",$D144)):INDIRECT("'"&amp;_xlfn.CONCAT("alpha ",BK$2)&amp;"'!"&amp;_xlfn.CONCAT("AA",$D144)))</f>
        <v>9</v>
      </c>
      <c r="BL62" s="136" cm="1">
        <f t="array" aca="1" ref="BL62" ca="1">RANK(INDIRECT("'"&amp;_xlfn.CONCAT("alpha ",BL$2)&amp;"'!"&amp;_xlfn.CONCAT(BL$84,$D144)),INDIRECT("'"&amp;_xlfn.CONCAT("alpha ",BL$2)&amp;"'!"&amp;_xlfn.CONCAT("B",$D144)):INDIRECT("'"&amp;_xlfn.CONCAT("alpha ",BL$2)&amp;"'!"&amp;_xlfn.CONCAT("AA",$D144)))</f>
        <v>6</v>
      </c>
      <c r="BM62" s="125" cm="1">
        <f t="array" aca="1" ref="BM62" ca="1">RANK(INDIRECT("'"&amp;_xlfn.CONCAT("alpha ",BM$2)&amp;"'!"&amp;_xlfn.CONCAT(BM$84,$D144)),INDIRECT("'"&amp;_xlfn.CONCAT("alpha ",BM$2)&amp;"'!"&amp;_xlfn.CONCAT("B",$D144)):INDIRECT("'"&amp;_xlfn.CONCAT("alpha ",BM$2)&amp;"'!"&amp;_xlfn.CONCAT("AA",$D144)))</f>
        <v>6</v>
      </c>
      <c r="BN62" s="125" cm="1">
        <f t="array" aca="1" ref="BN62" ca="1">RANK(INDIRECT("'"&amp;_xlfn.CONCAT("alpha ",BN$2)&amp;"'!"&amp;_xlfn.CONCAT(BN$84,$D144)),INDIRECT("'"&amp;_xlfn.CONCAT("alpha ",BN$2)&amp;"'!"&amp;_xlfn.CONCAT("B",$D144)):INDIRECT("'"&amp;_xlfn.CONCAT("alpha ",BN$2)&amp;"'!"&amp;_xlfn.CONCAT("AA",$D144)))</f>
        <v>6</v>
      </c>
      <c r="BO62" s="143" cm="1">
        <f t="array" aca="1" ref="BO62" ca="1">RANK(INDIRECT("'"&amp;_xlfn.CONCAT("alpha ",BO$2)&amp;"'!"&amp;_xlfn.CONCAT(BO$84,$D144)),INDIRECT("'"&amp;_xlfn.CONCAT("alpha ",BO$2)&amp;"'!"&amp;_xlfn.CONCAT("B",$D144)):INDIRECT("'"&amp;_xlfn.CONCAT("alpha ",BO$2)&amp;"'!"&amp;_xlfn.CONCAT("AA",$D144)))</f>
        <v>6</v>
      </c>
      <c r="BP62" s="136" cm="1">
        <f t="array" aca="1" ref="BP62" ca="1">RANK(INDIRECT("'"&amp;_xlfn.CONCAT("alpha ",BP$2)&amp;"'!"&amp;_xlfn.CONCAT(BP$84,$D144)),INDIRECT("'"&amp;_xlfn.CONCAT("alpha ",BP$2)&amp;"'!"&amp;_xlfn.CONCAT("B",$D144)):INDIRECT("'"&amp;_xlfn.CONCAT("alpha ",BP$2)&amp;"'!"&amp;_xlfn.CONCAT("AA",$D144)))</f>
        <v>4</v>
      </c>
      <c r="BQ62" s="125" cm="1">
        <f t="array" aca="1" ref="BQ62" ca="1">RANK(INDIRECT("'"&amp;_xlfn.CONCAT("alpha ",BQ$2)&amp;"'!"&amp;_xlfn.CONCAT(BQ$84,$D144)),INDIRECT("'"&amp;_xlfn.CONCAT("alpha ",BQ$2)&amp;"'!"&amp;_xlfn.CONCAT("B",$D144)):INDIRECT("'"&amp;_xlfn.CONCAT("alpha ",BQ$2)&amp;"'!"&amp;_xlfn.CONCAT("AA",$D144)))</f>
        <v>2</v>
      </c>
      <c r="BR62" s="125" cm="1">
        <f t="array" aca="1" ref="BR62" ca="1">RANK(INDIRECT("'"&amp;_xlfn.CONCAT("alpha ",BR$2)&amp;"'!"&amp;_xlfn.CONCAT(BR$84,$D144)),INDIRECT("'"&amp;_xlfn.CONCAT("alpha ",BR$2)&amp;"'!"&amp;_xlfn.CONCAT("B",$D144)):INDIRECT("'"&amp;_xlfn.CONCAT("alpha ",BR$2)&amp;"'!"&amp;_xlfn.CONCAT("AA",$D144)))</f>
        <v>3</v>
      </c>
      <c r="BS62" s="143" cm="1">
        <f t="array" aca="1" ref="BS62" ca="1">RANK(INDIRECT("'"&amp;_xlfn.CONCAT("alpha ",BS$2)&amp;"'!"&amp;_xlfn.CONCAT(BS$84,$D144)),INDIRECT("'"&amp;_xlfn.CONCAT("alpha ",BS$2)&amp;"'!"&amp;_xlfn.CONCAT("B",$D144)):INDIRECT("'"&amp;_xlfn.CONCAT("alpha ",BS$2)&amp;"'!"&amp;_xlfn.CONCAT("AA",$D144)))</f>
        <v>2</v>
      </c>
      <c r="BT62" s="136" cm="1">
        <f t="array" aca="1" ref="BT62" ca="1">RANK(INDIRECT("'"&amp;_xlfn.CONCAT("alpha ",BT$2)&amp;"'!"&amp;_xlfn.CONCAT(BT$84,$D144)),INDIRECT("'"&amp;_xlfn.CONCAT("alpha ",BT$2)&amp;"'!"&amp;_xlfn.CONCAT("B",$D144)):INDIRECT("'"&amp;_xlfn.CONCAT("alpha ",BT$2)&amp;"'!"&amp;_xlfn.CONCAT("AA",$D144)))</f>
        <v>3</v>
      </c>
      <c r="BU62" s="125" cm="1">
        <f t="array" aca="1" ref="BU62" ca="1">RANK(INDIRECT("'"&amp;_xlfn.CONCAT("alpha ",BU$2)&amp;"'!"&amp;_xlfn.CONCAT(BU$84,$D144)),INDIRECT("'"&amp;_xlfn.CONCAT("alpha ",BU$2)&amp;"'!"&amp;_xlfn.CONCAT("B",$D144)):INDIRECT("'"&amp;_xlfn.CONCAT("alpha ",BU$2)&amp;"'!"&amp;_xlfn.CONCAT("AA",$D144)))</f>
        <v>4</v>
      </c>
      <c r="BV62" s="125" cm="1">
        <f t="array" aca="1" ref="BV62" ca="1">RANK(INDIRECT("'"&amp;_xlfn.CONCAT("alpha ",BV$2)&amp;"'!"&amp;_xlfn.CONCAT(BV$84,$D144)),INDIRECT("'"&amp;_xlfn.CONCAT("alpha ",BV$2)&amp;"'!"&amp;_xlfn.CONCAT("B",$D144)):INDIRECT("'"&amp;_xlfn.CONCAT("alpha ",BV$2)&amp;"'!"&amp;_xlfn.CONCAT("AA",$D144)))</f>
        <v>4</v>
      </c>
      <c r="BW62" s="143" cm="1">
        <f t="array" aca="1" ref="BW62" ca="1">RANK(INDIRECT("'"&amp;_xlfn.CONCAT("alpha ",BW$2)&amp;"'!"&amp;_xlfn.CONCAT(BW$84,$D144)),INDIRECT("'"&amp;_xlfn.CONCAT("alpha ",BW$2)&amp;"'!"&amp;_xlfn.CONCAT("B",$D144)):INDIRECT("'"&amp;_xlfn.CONCAT("alpha ",BW$2)&amp;"'!"&amp;_xlfn.CONCAT("AA",$D144)))</f>
        <v>4</v>
      </c>
      <c r="BX62" s="136" cm="1">
        <f t="array" aca="1" ref="BX62" ca="1">RANK(INDIRECT("'"&amp;_xlfn.CONCAT("alpha ",BX$2)&amp;"'!"&amp;_xlfn.CONCAT(BX$84,$D144)),INDIRECT("'"&amp;_xlfn.CONCAT("alpha ",BX$2)&amp;"'!"&amp;_xlfn.CONCAT("B",$D144)):INDIRECT("'"&amp;_xlfn.CONCAT("alpha ",BX$2)&amp;"'!"&amp;_xlfn.CONCAT("AA",$D144)))</f>
        <v>17</v>
      </c>
      <c r="BY62" s="125" cm="1">
        <f t="array" aca="1" ref="BY62" ca="1">RANK(INDIRECT("'"&amp;_xlfn.CONCAT("alpha ",BY$2)&amp;"'!"&amp;_xlfn.CONCAT(BY$84,$D144)),INDIRECT("'"&amp;_xlfn.CONCAT("alpha ",BY$2)&amp;"'!"&amp;_xlfn.CONCAT("B",$D144)):INDIRECT("'"&amp;_xlfn.CONCAT("alpha ",BY$2)&amp;"'!"&amp;_xlfn.CONCAT("AA",$D144)))</f>
        <v>13</v>
      </c>
      <c r="BZ62" s="125" cm="1">
        <f t="array" aca="1" ref="BZ62" ca="1">RANK(INDIRECT("'"&amp;_xlfn.CONCAT("alpha ",BZ$2)&amp;"'!"&amp;_xlfn.CONCAT(BZ$84,$D144)),INDIRECT("'"&amp;_xlfn.CONCAT("alpha ",BZ$2)&amp;"'!"&amp;_xlfn.CONCAT("B",$D144)):INDIRECT("'"&amp;_xlfn.CONCAT("alpha ",BZ$2)&amp;"'!"&amp;_xlfn.CONCAT("AA",$D144)))</f>
        <v>17</v>
      </c>
      <c r="CA62" s="143" cm="1">
        <f t="array" aca="1" ref="CA62" ca="1">RANK(INDIRECT("'"&amp;_xlfn.CONCAT("alpha ",CA$2)&amp;"'!"&amp;_xlfn.CONCAT(CA$84,$D144)),INDIRECT("'"&amp;_xlfn.CONCAT("alpha ",CA$2)&amp;"'!"&amp;_xlfn.CONCAT("B",$D144)):INDIRECT("'"&amp;_xlfn.CONCAT("alpha ",CA$2)&amp;"'!"&amp;_xlfn.CONCAT("AA",$D144)))</f>
        <v>13</v>
      </c>
      <c r="CB62" s="136" cm="1">
        <f t="array" aca="1" ref="CB62" ca="1">RANK(INDIRECT("'"&amp;_xlfn.CONCAT("alpha ",CB$2)&amp;"'!"&amp;_xlfn.CONCAT(CB$84,$D144)),INDIRECT("'"&amp;_xlfn.CONCAT("alpha ",CB$2)&amp;"'!"&amp;_xlfn.CONCAT("B",$D144)):INDIRECT("'"&amp;_xlfn.CONCAT("alpha ",CB$2)&amp;"'!"&amp;_xlfn.CONCAT("AA",$D144)))</f>
        <v>16</v>
      </c>
      <c r="CC62" s="125" cm="1">
        <f t="array" aca="1" ref="CC62" ca="1">RANK(INDIRECT("'"&amp;_xlfn.CONCAT("alpha ",CC$2)&amp;"'!"&amp;_xlfn.CONCAT(CC$84,$D144)),INDIRECT("'"&amp;_xlfn.CONCAT("alpha ",CC$2)&amp;"'!"&amp;_xlfn.CONCAT("B",$D144)):INDIRECT("'"&amp;_xlfn.CONCAT("alpha ",CC$2)&amp;"'!"&amp;_xlfn.CONCAT("AA",$D144)))</f>
        <v>14</v>
      </c>
      <c r="CD62" s="125" cm="1">
        <f t="array" aca="1" ref="CD62" ca="1">RANK(INDIRECT("'"&amp;_xlfn.CONCAT("alpha ",CD$2)&amp;"'!"&amp;_xlfn.CONCAT(CD$84,$D144)),INDIRECT("'"&amp;_xlfn.CONCAT("alpha ",CD$2)&amp;"'!"&amp;_xlfn.CONCAT("B",$D144)):INDIRECT("'"&amp;_xlfn.CONCAT("alpha ",CD$2)&amp;"'!"&amp;_xlfn.CONCAT("AA",$D144)))</f>
        <v>16</v>
      </c>
      <c r="CE62" s="143" cm="1">
        <f t="array" aca="1" ref="CE62" ca="1">RANK(INDIRECT("'"&amp;_xlfn.CONCAT("alpha ",CE$2)&amp;"'!"&amp;_xlfn.CONCAT(CE$84,$D144)),INDIRECT("'"&amp;_xlfn.CONCAT("alpha ",CE$2)&amp;"'!"&amp;_xlfn.CONCAT("B",$D144)):INDIRECT("'"&amp;_xlfn.CONCAT("alpha ",CE$2)&amp;"'!"&amp;_xlfn.CONCAT("AA",$D144)))</f>
        <v>14</v>
      </c>
      <c r="CF62" s="136" cm="1">
        <f t="array" aca="1" ref="CF62" ca="1">RANK(INDIRECT("'"&amp;_xlfn.CONCAT("alpha ",CF$2)&amp;"'!"&amp;_xlfn.CONCAT(CF$84,$D144)),INDIRECT("'"&amp;_xlfn.CONCAT("alpha ",CF$2)&amp;"'!"&amp;_xlfn.CONCAT("B",$D144)):INDIRECT("'"&amp;_xlfn.CONCAT("alpha ",CF$2)&amp;"'!"&amp;_xlfn.CONCAT("AA",$D144)))</f>
        <v>25</v>
      </c>
      <c r="CG62" s="125" cm="1">
        <f t="array" aca="1" ref="CG62" ca="1">RANK(INDIRECT("'"&amp;_xlfn.CONCAT("alpha ",CG$2)&amp;"'!"&amp;_xlfn.CONCAT(CG$84,$D144)),INDIRECT("'"&amp;_xlfn.CONCAT("alpha ",CG$2)&amp;"'!"&amp;_xlfn.CONCAT("B",$D144)):INDIRECT("'"&amp;_xlfn.CONCAT("alpha ",CG$2)&amp;"'!"&amp;_xlfn.CONCAT("AA",$D144)))</f>
        <v>23</v>
      </c>
      <c r="CH62" s="125" cm="1">
        <f t="array" aca="1" ref="CH62" ca="1">RANK(INDIRECT("'"&amp;_xlfn.CONCAT("alpha ",CH$2)&amp;"'!"&amp;_xlfn.CONCAT(CH$84,$D144)),INDIRECT("'"&amp;_xlfn.CONCAT("alpha ",CH$2)&amp;"'!"&amp;_xlfn.CONCAT("B",$D144)):INDIRECT("'"&amp;_xlfn.CONCAT("alpha ",CH$2)&amp;"'!"&amp;_xlfn.CONCAT("AA",$D144)))</f>
        <v>25</v>
      </c>
      <c r="CI62" s="143" cm="1">
        <f t="array" aca="1" ref="CI62" ca="1">RANK(INDIRECT("'"&amp;_xlfn.CONCAT("alpha ",CI$2)&amp;"'!"&amp;_xlfn.CONCAT(CI$84,$D144)),INDIRECT("'"&amp;_xlfn.CONCAT("alpha ",CI$2)&amp;"'!"&amp;_xlfn.CONCAT("B",$D144)):INDIRECT("'"&amp;_xlfn.CONCAT("alpha ",CI$2)&amp;"'!"&amp;_xlfn.CONCAT("AA",$D144)))</f>
        <v>23</v>
      </c>
      <c r="CJ62" s="136" cm="1">
        <f t="array" aca="1" ref="CJ62" ca="1">RANK(INDIRECT("'"&amp;_xlfn.CONCAT("alpha ",CJ$2)&amp;"'!"&amp;_xlfn.CONCAT(CJ$84,$D144)),INDIRECT("'"&amp;_xlfn.CONCAT("alpha ",CJ$2)&amp;"'!"&amp;_xlfn.CONCAT("B",$D144)):INDIRECT("'"&amp;_xlfn.CONCAT("alpha ",CJ$2)&amp;"'!"&amp;_xlfn.CONCAT("AA",$D144)))</f>
        <v>19</v>
      </c>
      <c r="CK62" s="125" cm="1">
        <f t="array" aca="1" ref="CK62" ca="1">RANK(INDIRECT("'"&amp;_xlfn.CONCAT("alpha ",CK$2)&amp;"'!"&amp;_xlfn.CONCAT(CK$84,$D144)),INDIRECT("'"&amp;_xlfn.CONCAT("alpha ",CK$2)&amp;"'!"&amp;_xlfn.CONCAT("B",$D144)):INDIRECT("'"&amp;_xlfn.CONCAT("alpha ",CK$2)&amp;"'!"&amp;_xlfn.CONCAT("AA",$D144)))</f>
        <v>15</v>
      </c>
      <c r="CL62" s="125" cm="1">
        <f t="array" aca="1" ref="CL62" ca="1">RANK(INDIRECT("'"&amp;_xlfn.CONCAT("alpha ",CL$2)&amp;"'!"&amp;_xlfn.CONCAT(CL$84,$D144)),INDIRECT("'"&amp;_xlfn.CONCAT("alpha ",CL$2)&amp;"'!"&amp;_xlfn.CONCAT("B",$D144)):INDIRECT("'"&amp;_xlfn.CONCAT("alpha ",CL$2)&amp;"'!"&amp;_xlfn.CONCAT("AA",$D144)))</f>
        <v>19</v>
      </c>
      <c r="CM62" s="143" cm="1">
        <f t="array" aca="1" ref="CM62" ca="1">RANK(INDIRECT("'"&amp;_xlfn.CONCAT("alpha ",CM$2)&amp;"'!"&amp;_xlfn.CONCAT(CM$84,$D144)),INDIRECT("'"&amp;_xlfn.CONCAT("alpha ",CM$2)&amp;"'!"&amp;_xlfn.CONCAT("B",$D144)):INDIRECT("'"&amp;_xlfn.CONCAT("alpha ",CM$2)&amp;"'!"&amp;_xlfn.CONCAT("AA",$D144)))</f>
        <v>15</v>
      </c>
      <c r="CN62" s="136" cm="1">
        <f t="array" aca="1" ref="CN62" ca="1">RANK(INDIRECT("'"&amp;_xlfn.CONCAT("alpha ",CN$2)&amp;"'!"&amp;_xlfn.CONCAT(CN$84,$D144)),INDIRECT("'"&amp;_xlfn.CONCAT("alpha ",CN$2)&amp;"'!"&amp;_xlfn.CONCAT("B",$D144)):INDIRECT("'"&amp;_xlfn.CONCAT("alpha ",CN$2)&amp;"'!"&amp;_xlfn.CONCAT("AA",$D144)))</f>
        <v>20</v>
      </c>
      <c r="CO62" s="125" cm="1">
        <f t="array" aca="1" ref="CO62" ca="1">RANK(INDIRECT("'"&amp;_xlfn.CONCAT("alpha ",CO$2)&amp;"'!"&amp;_xlfn.CONCAT(CO$84,$D144)),INDIRECT("'"&amp;_xlfn.CONCAT("alpha ",CO$2)&amp;"'!"&amp;_xlfn.CONCAT("B",$D144)):INDIRECT("'"&amp;_xlfn.CONCAT("alpha ",CO$2)&amp;"'!"&amp;_xlfn.CONCAT("AA",$D144)))</f>
        <v>18</v>
      </c>
      <c r="CP62" s="125" cm="1">
        <f t="array" aca="1" ref="CP62" ca="1">RANK(INDIRECT("'"&amp;_xlfn.CONCAT("alpha ",CP$2)&amp;"'!"&amp;_xlfn.CONCAT(CP$84,$D144)),INDIRECT("'"&amp;_xlfn.CONCAT("alpha ",CP$2)&amp;"'!"&amp;_xlfn.CONCAT("B",$D144)):INDIRECT("'"&amp;_xlfn.CONCAT("alpha ",CP$2)&amp;"'!"&amp;_xlfn.CONCAT("AA",$D144)))</f>
        <v>20</v>
      </c>
      <c r="CQ62" s="134" cm="1">
        <f t="array" aca="1" ref="CQ62" ca="1">RANK(INDIRECT("'"&amp;_xlfn.CONCAT("alpha ",CQ$2)&amp;"'!"&amp;_xlfn.CONCAT(CQ$84,$D144)),INDIRECT("'"&amp;_xlfn.CONCAT("alpha ",CQ$2)&amp;"'!"&amp;_xlfn.CONCAT("B",$D144)):INDIRECT("'"&amp;_xlfn.CONCAT("alpha ",CQ$2)&amp;"'!"&amp;_xlfn.CONCAT("AA",$D144)))</f>
        <v>18</v>
      </c>
      <c r="CR62" s="142" cm="1">
        <f t="array" aca="1" ref="CR62" ca="1">RANK(INDIRECT("'"&amp;_xlfn.CONCAT("alpha ",CR$2)&amp;"'!"&amp;_xlfn.CONCAT(CR$84,$D144)),INDIRECT("'"&amp;_xlfn.CONCAT("alpha ",CR$2)&amp;"'!"&amp;_xlfn.CONCAT("B",$D144)):INDIRECT("'"&amp;_xlfn.CONCAT("alpha ",CR$2)&amp;"'!"&amp;_xlfn.CONCAT("AA",$D144)))</f>
        <v>26</v>
      </c>
      <c r="CS62" s="125" cm="1">
        <f t="array" aca="1" ref="CS62" ca="1">RANK(INDIRECT("'"&amp;_xlfn.CONCAT("alpha ",CS$2)&amp;"'!"&amp;_xlfn.CONCAT(CS$84,$D144)),INDIRECT("'"&amp;_xlfn.CONCAT("alpha ",CS$2)&amp;"'!"&amp;_xlfn.CONCAT("B",$D144)):INDIRECT("'"&amp;_xlfn.CONCAT("alpha ",CS$2)&amp;"'!"&amp;_xlfn.CONCAT("AA",$D144)))</f>
        <v>26</v>
      </c>
      <c r="CT62" s="125" cm="1">
        <f t="array" aca="1" ref="CT62" ca="1">RANK(INDIRECT("'"&amp;_xlfn.CONCAT("alpha ",CT$2)&amp;"'!"&amp;_xlfn.CONCAT(CT$84,$D144)),INDIRECT("'"&amp;_xlfn.CONCAT("alpha ",CT$2)&amp;"'!"&amp;_xlfn.CONCAT("B",$D144)):INDIRECT("'"&amp;_xlfn.CONCAT("alpha ",CT$2)&amp;"'!"&amp;_xlfn.CONCAT("AA",$D144)))</f>
        <v>26</v>
      </c>
      <c r="CU62" s="143" cm="1">
        <f t="array" aca="1" ref="CU62" ca="1">RANK(INDIRECT("'"&amp;_xlfn.CONCAT("alpha ",CU$2)&amp;"'!"&amp;_xlfn.CONCAT(CU$84,$D144)),INDIRECT("'"&amp;_xlfn.CONCAT("alpha ",CU$2)&amp;"'!"&amp;_xlfn.CONCAT("B",$D144)):INDIRECT("'"&amp;_xlfn.CONCAT("alpha ",CU$2)&amp;"'!"&amp;_xlfn.CONCAT("AA",$D144)))</f>
        <v>26</v>
      </c>
      <c r="CV62" s="136" cm="1">
        <f t="array" aca="1" ref="CV62" ca="1">RANK(INDIRECT("'"&amp;_xlfn.CONCAT("alpha ",CV$2)&amp;"'!"&amp;_xlfn.CONCAT(CV$84,$D144)),INDIRECT("'"&amp;_xlfn.CONCAT("alpha ",CV$2)&amp;"'!"&amp;_xlfn.CONCAT("B",$D144)):INDIRECT("'"&amp;_xlfn.CONCAT("alpha ",CV$2)&amp;"'!"&amp;_xlfn.CONCAT("AA",$D144)))</f>
        <v>1</v>
      </c>
      <c r="CW62" s="125" cm="1">
        <f t="array" aca="1" ref="CW62" ca="1">RANK(INDIRECT("'"&amp;_xlfn.CONCAT("alpha ",CW$2)&amp;"'!"&amp;_xlfn.CONCAT(CW$84,$D144)),INDIRECT("'"&amp;_xlfn.CONCAT("alpha ",CW$2)&amp;"'!"&amp;_xlfn.CONCAT("B",$D144)):INDIRECT("'"&amp;_xlfn.CONCAT("alpha ",CW$2)&amp;"'!"&amp;_xlfn.CONCAT("AA",$D144)))</f>
        <v>1</v>
      </c>
      <c r="CX62" s="125" cm="1">
        <f t="array" aca="1" ref="CX62" ca="1">RANK(INDIRECT("'"&amp;_xlfn.CONCAT("alpha ",CX$2)&amp;"'!"&amp;_xlfn.CONCAT(CX$84,$D144)),INDIRECT("'"&amp;_xlfn.CONCAT("alpha ",CX$2)&amp;"'!"&amp;_xlfn.CONCAT("B",$D144)):INDIRECT("'"&amp;_xlfn.CONCAT("alpha ",CX$2)&amp;"'!"&amp;_xlfn.CONCAT("AA",$D144)))</f>
        <v>1</v>
      </c>
      <c r="CY62" s="143" cm="1">
        <f t="array" aca="1" ref="CY62" ca="1">RANK(INDIRECT("'"&amp;_xlfn.CONCAT("alpha ",CY$2)&amp;"'!"&amp;_xlfn.CONCAT(CY$84,$D144)),INDIRECT("'"&amp;_xlfn.CONCAT("alpha ",CY$2)&amp;"'!"&amp;_xlfn.CONCAT("B",$D144)):INDIRECT("'"&amp;_xlfn.CONCAT("alpha ",CY$2)&amp;"'!"&amp;_xlfn.CONCAT("AA",$D144)))</f>
        <v>1</v>
      </c>
      <c r="CZ62" s="136" cm="1">
        <f t="array" aca="1" ref="CZ62" ca="1">RANK(INDIRECT("'"&amp;_xlfn.CONCAT("alpha ",CZ$2)&amp;"'!"&amp;_xlfn.CONCAT(CZ$84,$D144)),INDIRECT("'"&amp;_xlfn.CONCAT("alpha ",CZ$2)&amp;"'!"&amp;_xlfn.CONCAT("B",$D144)):INDIRECT("'"&amp;_xlfn.CONCAT("alpha ",CZ$2)&amp;"'!"&amp;_xlfn.CONCAT("AA",$D144)))</f>
        <v>2</v>
      </c>
      <c r="DA62" s="148" cm="1">
        <f t="array" aca="1" ref="DA62" ca="1">RANK(INDIRECT("'"&amp;_xlfn.CONCAT("alpha ",DA$2)&amp;"'!"&amp;_xlfn.CONCAT(DA$84,$D144)),INDIRECT("'"&amp;_xlfn.CONCAT("alpha ",DA$2)&amp;"'!"&amp;_xlfn.CONCAT("B",$D144)):INDIRECT("'"&amp;_xlfn.CONCAT("alpha ",DA$2)&amp;"'!"&amp;_xlfn.CONCAT("AA",$D144)))</f>
        <v>3</v>
      </c>
      <c r="DB62" s="148" cm="1">
        <f t="array" aca="1" ref="DB62" ca="1">RANK(INDIRECT("'"&amp;_xlfn.CONCAT("alpha ",DB$2)&amp;"'!"&amp;_xlfn.CONCAT(DB$84,$D144)),INDIRECT("'"&amp;_xlfn.CONCAT("alpha ",DB$2)&amp;"'!"&amp;_xlfn.CONCAT("B",$D144)):INDIRECT("'"&amp;_xlfn.CONCAT("alpha ",DB$2)&amp;"'!"&amp;_xlfn.CONCAT("AA",$D144)))</f>
        <v>2</v>
      </c>
      <c r="DC62" s="149" cm="1">
        <f t="array" aca="1" ref="DC62" ca="1">RANK(INDIRECT("'"&amp;_xlfn.CONCAT("alpha ",DC$2)&amp;"'!"&amp;_xlfn.CONCAT(DC$84,$D144)),INDIRECT("'"&amp;_xlfn.CONCAT("alpha ",DC$2)&amp;"'!"&amp;_xlfn.CONCAT("B",$D144)):INDIRECT("'"&amp;_xlfn.CONCAT("alpha ",DC$2)&amp;"'!"&amp;_xlfn.CONCAT("AA",$D144)))</f>
        <v>3</v>
      </c>
    </row>
    <row r="63" spans="1:107" ht="90" customHeight="1" x14ac:dyDescent="0.25">
      <c r="A63" s="22" t="str">
        <f>formatting!C62</f>
        <v>Rinse Glass</v>
      </c>
      <c r="B63" s="23" t="str">
        <f>formatting!D62</f>
        <v>C6</v>
      </c>
      <c r="C63" s="134"/>
      <c r="D63" s="142" cm="1">
        <f t="array" aca="1" ref="D63" ca="1">RANK(INDIRECT("'"&amp;_xlfn.CONCAT("alpha ",D$2)&amp;"'!"&amp;_xlfn.CONCAT(D$84,$D145)),INDIRECT("'"&amp;_xlfn.CONCAT("alpha ",D$2)&amp;"'!"&amp;_xlfn.CONCAT("B",$D145)):INDIRECT("'"&amp;_xlfn.CONCAT("alpha ",D$2)&amp;"'!"&amp;_xlfn.CONCAT("AA",$D145)))</f>
        <v>12</v>
      </c>
      <c r="E63" s="136" cm="1">
        <f t="array" aca="1" ref="E63" ca="1">RANK(INDIRECT("'"&amp;_xlfn.CONCAT("alpha ",E$2)&amp;"'!"&amp;_xlfn.CONCAT(E$84,$D145)),INDIRECT("'"&amp;_xlfn.CONCAT("alpha ",E$2)&amp;"'!"&amp;_xlfn.CONCAT("B",$D145)):INDIRECT("'"&amp;_xlfn.CONCAT("alpha ",E$2)&amp;"'!"&amp;_xlfn.CONCAT("AA",$D145)))</f>
        <v>17</v>
      </c>
      <c r="F63" s="136" cm="1">
        <f t="array" aca="1" ref="F63" ca="1">RANK(INDIRECT("'"&amp;_xlfn.CONCAT("alpha ",F$2)&amp;"'!"&amp;_xlfn.CONCAT(F$84,$D145)),INDIRECT("'"&amp;_xlfn.CONCAT("alpha ",F$2)&amp;"'!"&amp;_xlfn.CONCAT("B",$D145)):INDIRECT("'"&amp;_xlfn.CONCAT("alpha ",F$2)&amp;"'!"&amp;_xlfn.CONCAT("AA",$D145)))</f>
        <v>12</v>
      </c>
      <c r="G63" s="154" cm="1">
        <f t="array" aca="1" ref="G63" ca="1">RANK(INDIRECT("'"&amp;_xlfn.CONCAT("alpha ",G$2)&amp;"'!"&amp;_xlfn.CONCAT(G$84,$D145)),INDIRECT("'"&amp;_xlfn.CONCAT("alpha ",G$2)&amp;"'!"&amp;_xlfn.CONCAT("B",$D145)):INDIRECT("'"&amp;_xlfn.CONCAT("alpha ",G$2)&amp;"'!"&amp;_xlfn.CONCAT("AA",$D145)))</f>
        <v>17</v>
      </c>
      <c r="H63" s="142" cm="1">
        <f t="array" aca="1" ref="H63" ca="1">RANK(INDIRECT("'"&amp;_xlfn.CONCAT("alpha ",H$2)&amp;"'!"&amp;_xlfn.CONCAT(H$84,$D145)),INDIRECT("'"&amp;_xlfn.CONCAT("alpha ",H$2)&amp;"'!"&amp;_xlfn.CONCAT("B",$D145)):INDIRECT("'"&amp;_xlfn.CONCAT("alpha ",H$2)&amp;"'!"&amp;_xlfn.CONCAT("AA",$D145)))</f>
        <v>22</v>
      </c>
      <c r="I63" s="125" cm="1">
        <f t="array" aca="1" ref="I63" ca="1">RANK(INDIRECT("'"&amp;_xlfn.CONCAT("alpha ",I$2)&amp;"'!"&amp;_xlfn.CONCAT(I$84,$D145)),INDIRECT("'"&amp;_xlfn.CONCAT("alpha ",I$2)&amp;"'!"&amp;_xlfn.CONCAT("B",$D145)):INDIRECT("'"&amp;_xlfn.CONCAT("alpha ",I$2)&amp;"'!"&amp;_xlfn.CONCAT("AA",$D145)))</f>
        <v>24</v>
      </c>
      <c r="J63" s="125" cm="1">
        <f t="array" aca="1" ref="J63" ca="1">RANK(INDIRECT("'"&amp;_xlfn.CONCAT("alpha ",J$2)&amp;"'!"&amp;_xlfn.CONCAT(J$84,$D145)),INDIRECT("'"&amp;_xlfn.CONCAT("alpha ",J$2)&amp;"'!"&amp;_xlfn.CONCAT("B",$D145)):INDIRECT("'"&amp;_xlfn.CONCAT("alpha ",J$2)&amp;"'!"&amp;_xlfn.CONCAT("AA",$D145)))</f>
        <v>22</v>
      </c>
      <c r="K63" s="143" cm="1">
        <f t="array" aca="1" ref="K63" ca="1">RANK(INDIRECT("'"&amp;_xlfn.CONCAT("alpha ",K$2)&amp;"'!"&amp;_xlfn.CONCAT(K$84,$D145)),INDIRECT("'"&amp;_xlfn.CONCAT("alpha ",K$2)&amp;"'!"&amp;_xlfn.CONCAT("B",$D145)):INDIRECT("'"&amp;_xlfn.CONCAT("alpha ",K$2)&amp;"'!"&amp;_xlfn.CONCAT("AA",$D145)))</f>
        <v>24</v>
      </c>
      <c r="L63" s="136" cm="1">
        <f t="array" aca="1" ref="L63" ca="1">RANK(INDIRECT("'"&amp;_xlfn.CONCAT("alpha ",L$2)&amp;"'!"&amp;_xlfn.CONCAT(L$84,$D145)),INDIRECT("'"&amp;_xlfn.CONCAT("alpha ",L$2)&amp;"'!"&amp;_xlfn.CONCAT("B",$D145)):INDIRECT("'"&amp;_xlfn.CONCAT("alpha ",L$2)&amp;"'!"&amp;_xlfn.CONCAT("AA",$D145)))</f>
        <v>16</v>
      </c>
      <c r="M63" s="125" cm="1">
        <f t="array" aca="1" ref="M63" ca="1">RANK(INDIRECT("'"&amp;_xlfn.CONCAT("alpha ",M$2)&amp;"'!"&amp;_xlfn.CONCAT(M$84,$D145)),INDIRECT("'"&amp;_xlfn.CONCAT("alpha ",M$2)&amp;"'!"&amp;_xlfn.CONCAT("B",$D145)):INDIRECT("'"&amp;_xlfn.CONCAT("alpha ",M$2)&amp;"'!"&amp;_xlfn.CONCAT("AA",$D145)))</f>
        <v>23</v>
      </c>
      <c r="N63" s="125" cm="1">
        <f t="array" aca="1" ref="N63" ca="1">RANK(INDIRECT("'"&amp;_xlfn.CONCAT("alpha ",N$2)&amp;"'!"&amp;_xlfn.CONCAT(N$84,$D145)),INDIRECT("'"&amp;_xlfn.CONCAT("alpha ",N$2)&amp;"'!"&amp;_xlfn.CONCAT("B",$D145)):INDIRECT("'"&amp;_xlfn.CONCAT("alpha ",N$2)&amp;"'!"&amp;_xlfn.CONCAT("AA",$D145)))</f>
        <v>16</v>
      </c>
      <c r="O63" s="143" cm="1">
        <f t="array" aca="1" ref="O63" ca="1">RANK(INDIRECT("'"&amp;_xlfn.CONCAT("alpha ",O$2)&amp;"'!"&amp;_xlfn.CONCAT(O$84,$D145)),INDIRECT("'"&amp;_xlfn.CONCAT("alpha ",O$2)&amp;"'!"&amp;_xlfn.CONCAT("B",$D145)):INDIRECT("'"&amp;_xlfn.CONCAT("alpha ",O$2)&amp;"'!"&amp;_xlfn.CONCAT("AA",$D145)))</f>
        <v>23</v>
      </c>
      <c r="P63" s="136" cm="1">
        <f t="array" aca="1" ref="P63" ca="1">RANK(INDIRECT("'"&amp;_xlfn.CONCAT("alpha ",P$2)&amp;"'!"&amp;_xlfn.CONCAT(P$84,$D145)),INDIRECT("'"&amp;_xlfn.CONCAT("alpha ",P$2)&amp;"'!"&amp;_xlfn.CONCAT("B",$D145)):INDIRECT("'"&amp;_xlfn.CONCAT("alpha ",P$2)&amp;"'!"&amp;_xlfn.CONCAT("AA",$D145)))</f>
        <v>21</v>
      </c>
      <c r="Q63" s="125" cm="1">
        <f t="array" aca="1" ref="Q63" ca="1">RANK(INDIRECT("'"&amp;_xlfn.CONCAT("alpha ",Q$2)&amp;"'!"&amp;_xlfn.CONCAT(Q$84,$D145)),INDIRECT("'"&amp;_xlfn.CONCAT("alpha ",Q$2)&amp;"'!"&amp;_xlfn.CONCAT("B",$D145)):INDIRECT("'"&amp;_xlfn.CONCAT("alpha ",Q$2)&amp;"'!"&amp;_xlfn.CONCAT("AA",$D145)))</f>
        <v>21</v>
      </c>
      <c r="R63" s="125" cm="1">
        <f t="array" aca="1" ref="R63" ca="1">RANK(INDIRECT("'"&amp;_xlfn.CONCAT("alpha ",R$2)&amp;"'!"&amp;_xlfn.CONCAT(R$84,$D145)),INDIRECT("'"&amp;_xlfn.CONCAT("alpha ",R$2)&amp;"'!"&amp;_xlfn.CONCAT("B",$D145)):INDIRECT("'"&amp;_xlfn.CONCAT("alpha ",R$2)&amp;"'!"&amp;_xlfn.CONCAT("AA",$D145)))</f>
        <v>21</v>
      </c>
      <c r="S63" s="143" cm="1">
        <f t="array" aca="1" ref="S63" ca="1">RANK(INDIRECT("'"&amp;_xlfn.CONCAT("alpha ",S$2)&amp;"'!"&amp;_xlfn.CONCAT(S$84,$D145)),INDIRECT("'"&amp;_xlfn.CONCAT("alpha ",S$2)&amp;"'!"&amp;_xlfn.CONCAT("B",$D145)):INDIRECT("'"&amp;_xlfn.CONCAT("alpha ",S$2)&amp;"'!"&amp;_xlfn.CONCAT("AA",$D145)))</f>
        <v>21</v>
      </c>
      <c r="T63" s="136" cm="1">
        <f t="array" aca="1" ref="T63" ca="1">RANK(INDIRECT("'"&amp;_xlfn.CONCAT("alpha ",T$2)&amp;"'!"&amp;_xlfn.CONCAT(T$84,$D145)),INDIRECT("'"&amp;_xlfn.CONCAT("alpha ",T$2)&amp;"'!"&amp;_xlfn.CONCAT("B",$D145)):INDIRECT("'"&amp;_xlfn.CONCAT("alpha ",T$2)&amp;"'!"&amp;_xlfn.CONCAT("AA",$D145)))</f>
        <v>25</v>
      </c>
      <c r="U63" s="125" cm="1">
        <f t="array" aca="1" ref="U63" ca="1">RANK(INDIRECT("'"&amp;_xlfn.CONCAT("alpha ",U$2)&amp;"'!"&amp;_xlfn.CONCAT(U$84,$D145)),INDIRECT("'"&amp;_xlfn.CONCAT("alpha ",U$2)&amp;"'!"&amp;_xlfn.CONCAT("B",$D145)):INDIRECT("'"&amp;_xlfn.CONCAT("alpha ",U$2)&amp;"'!"&amp;_xlfn.CONCAT("AA",$D145)))</f>
        <v>25</v>
      </c>
      <c r="V63" s="125" cm="1">
        <f t="array" aca="1" ref="V63" ca="1">RANK(INDIRECT("'"&amp;_xlfn.CONCAT("alpha ",V$2)&amp;"'!"&amp;_xlfn.CONCAT(V$84,$D145)),INDIRECT("'"&amp;_xlfn.CONCAT("alpha ",V$2)&amp;"'!"&amp;_xlfn.CONCAT("B",$D145)):INDIRECT("'"&amp;_xlfn.CONCAT("alpha ",V$2)&amp;"'!"&amp;_xlfn.CONCAT("AA",$D145)))</f>
        <v>25</v>
      </c>
      <c r="W63" s="143" cm="1">
        <f t="array" aca="1" ref="W63" ca="1">RANK(INDIRECT("'"&amp;_xlfn.CONCAT("alpha ",W$2)&amp;"'!"&amp;_xlfn.CONCAT(W$84,$D145)),INDIRECT("'"&amp;_xlfn.CONCAT("alpha ",W$2)&amp;"'!"&amp;_xlfn.CONCAT("B",$D145)):INDIRECT("'"&amp;_xlfn.CONCAT("alpha ",W$2)&amp;"'!"&amp;_xlfn.CONCAT("AA",$D145)))</f>
        <v>25</v>
      </c>
      <c r="X63" s="136" cm="1">
        <f t="array" aca="1" ref="X63" ca="1">RANK(INDIRECT("'"&amp;_xlfn.CONCAT("alpha ",X$2)&amp;"'!"&amp;_xlfn.CONCAT(X$84,$D145)),INDIRECT("'"&amp;_xlfn.CONCAT("alpha ",X$2)&amp;"'!"&amp;_xlfn.CONCAT("B",$D145)):INDIRECT("'"&amp;_xlfn.CONCAT("alpha ",X$2)&amp;"'!"&amp;_xlfn.CONCAT("AA",$D145)))</f>
        <v>26</v>
      </c>
      <c r="Y63" s="125" cm="1">
        <f t="array" aca="1" ref="Y63" ca="1">RANK(INDIRECT("'"&amp;_xlfn.CONCAT("alpha ",Y$2)&amp;"'!"&amp;_xlfn.CONCAT(Y$84,$D145)),INDIRECT("'"&amp;_xlfn.CONCAT("alpha ",Y$2)&amp;"'!"&amp;_xlfn.CONCAT("B",$D145)):INDIRECT("'"&amp;_xlfn.CONCAT("alpha ",Y$2)&amp;"'!"&amp;_xlfn.CONCAT("AA",$D145)))</f>
        <v>26</v>
      </c>
      <c r="Z63" s="125" cm="1">
        <f t="array" aca="1" ref="Z63" ca="1">RANK(INDIRECT("'"&amp;_xlfn.CONCAT("alpha ",Z$2)&amp;"'!"&amp;_xlfn.CONCAT(Z$84,$D145)),INDIRECT("'"&amp;_xlfn.CONCAT("alpha ",Z$2)&amp;"'!"&amp;_xlfn.CONCAT("B",$D145)):INDIRECT("'"&amp;_xlfn.CONCAT("alpha ",Z$2)&amp;"'!"&amp;_xlfn.CONCAT("AA",$D145)))</f>
        <v>26</v>
      </c>
      <c r="AA63" s="143" cm="1">
        <f t="array" aca="1" ref="AA63" ca="1">RANK(INDIRECT("'"&amp;_xlfn.CONCAT("alpha ",AA$2)&amp;"'!"&amp;_xlfn.CONCAT(AA$84,$D145)),INDIRECT("'"&amp;_xlfn.CONCAT("alpha ",AA$2)&amp;"'!"&amp;_xlfn.CONCAT("B",$D145)):INDIRECT("'"&amp;_xlfn.CONCAT("alpha ",AA$2)&amp;"'!"&amp;_xlfn.CONCAT("AA",$D145)))</f>
        <v>26</v>
      </c>
      <c r="AB63" s="136" cm="1">
        <f t="array" aca="1" ref="AB63" ca="1">RANK(INDIRECT("'"&amp;_xlfn.CONCAT("alpha ",AB$2)&amp;"'!"&amp;_xlfn.CONCAT(AB$84,$D145)),INDIRECT("'"&amp;_xlfn.CONCAT("alpha ",AB$2)&amp;"'!"&amp;_xlfn.CONCAT("B",$D145)):INDIRECT("'"&amp;_xlfn.CONCAT("alpha ",AB$2)&amp;"'!"&amp;_xlfn.CONCAT("AA",$D145)))</f>
        <v>13</v>
      </c>
      <c r="AC63" s="125" cm="1">
        <f t="array" aca="1" ref="AC63" ca="1">RANK(INDIRECT("'"&amp;_xlfn.CONCAT("alpha ",AC$2)&amp;"'!"&amp;_xlfn.CONCAT(AC$84,$D145)),INDIRECT("'"&amp;_xlfn.CONCAT("alpha ",AC$2)&amp;"'!"&amp;_xlfn.CONCAT("B",$D145)):INDIRECT("'"&amp;_xlfn.CONCAT("alpha ",AC$2)&amp;"'!"&amp;_xlfn.CONCAT("AA",$D145)))</f>
        <v>14</v>
      </c>
      <c r="AD63" s="125" cm="1">
        <f t="array" aca="1" ref="AD63" ca="1">RANK(INDIRECT("'"&amp;_xlfn.CONCAT("alpha ",AD$2)&amp;"'!"&amp;_xlfn.CONCAT(AD$84,$D145)),INDIRECT("'"&amp;_xlfn.CONCAT("alpha ",AD$2)&amp;"'!"&amp;_xlfn.CONCAT("B",$D145)):INDIRECT("'"&amp;_xlfn.CONCAT("alpha ",AD$2)&amp;"'!"&amp;_xlfn.CONCAT("AA",$D145)))</f>
        <v>13</v>
      </c>
      <c r="AE63" s="143" cm="1">
        <f t="array" aca="1" ref="AE63" ca="1">RANK(INDIRECT("'"&amp;_xlfn.CONCAT("alpha ",AE$2)&amp;"'!"&amp;_xlfn.CONCAT(AE$84,$D145)),INDIRECT("'"&amp;_xlfn.CONCAT("alpha ",AE$2)&amp;"'!"&amp;_xlfn.CONCAT("B",$D145)):INDIRECT("'"&amp;_xlfn.CONCAT("alpha ",AE$2)&amp;"'!"&amp;_xlfn.CONCAT("AA",$D145)))</f>
        <v>14</v>
      </c>
      <c r="AF63" s="136" cm="1">
        <f t="array" aca="1" ref="AF63" ca="1">RANK(INDIRECT("'"&amp;_xlfn.CONCAT("alpha ",AF$2)&amp;"'!"&amp;_xlfn.CONCAT(AF$84,$D145)),INDIRECT("'"&amp;_xlfn.CONCAT("alpha ",AF$2)&amp;"'!"&amp;_xlfn.CONCAT("B",$D145)):INDIRECT("'"&amp;_xlfn.CONCAT("alpha ",AF$2)&amp;"'!"&amp;_xlfn.CONCAT("AA",$D145)))</f>
        <v>17</v>
      </c>
      <c r="AG63" s="125" cm="1">
        <f t="array" aca="1" ref="AG63" ca="1">RANK(INDIRECT("'"&amp;_xlfn.CONCAT("alpha ",AG$2)&amp;"'!"&amp;_xlfn.CONCAT(AG$84,$D145)),INDIRECT("'"&amp;_xlfn.CONCAT("alpha ",AG$2)&amp;"'!"&amp;_xlfn.CONCAT("B",$D145)):INDIRECT("'"&amp;_xlfn.CONCAT("alpha ",AG$2)&amp;"'!"&amp;_xlfn.CONCAT("AA",$D145)))</f>
        <v>22</v>
      </c>
      <c r="AH63" s="125" cm="1">
        <f t="array" aca="1" ref="AH63" ca="1">RANK(INDIRECT("'"&amp;_xlfn.CONCAT("alpha ",AH$2)&amp;"'!"&amp;_xlfn.CONCAT(AH$84,$D145)),INDIRECT("'"&amp;_xlfn.CONCAT("alpha ",AH$2)&amp;"'!"&amp;_xlfn.CONCAT("B",$D145)):INDIRECT("'"&amp;_xlfn.CONCAT("alpha ",AH$2)&amp;"'!"&amp;_xlfn.CONCAT("AA",$D145)))</f>
        <v>17</v>
      </c>
      <c r="AI63" s="143" cm="1">
        <f t="array" aca="1" ref="AI63" ca="1">RANK(INDIRECT("'"&amp;_xlfn.CONCAT("alpha ",AI$2)&amp;"'!"&amp;_xlfn.CONCAT(AI$84,$D145)),INDIRECT("'"&amp;_xlfn.CONCAT("alpha ",AI$2)&amp;"'!"&amp;_xlfn.CONCAT("B",$D145)):INDIRECT("'"&amp;_xlfn.CONCAT("alpha ",AI$2)&amp;"'!"&amp;_xlfn.CONCAT("AA",$D145)))</f>
        <v>22</v>
      </c>
      <c r="AJ63" s="136" cm="1">
        <f t="array" aca="1" ref="AJ63" ca="1">RANK(INDIRECT("'"&amp;_xlfn.CONCAT("alpha ",AJ$2)&amp;"'!"&amp;_xlfn.CONCAT(AJ$84,$D145)),INDIRECT("'"&amp;_xlfn.CONCAT("alpha ",AJ$2)&amp;"'!"&amp;_xlfn.CONCAT("B",$D145)):INDIRECT("'"&amp;_xlfn.CONCAT("alpha ",AJ$2)&amp;"'!"&amp;_xlfn.CONCAT("AA",$D145)))</f>
        <v>7</v>
      </c>
      <c r="AK63" s="125" cm="1">
        <f t="array" aca="1" ref="AK63" ca="1">RANK(INDIRECT("'"&amp;_xlfn.CONCAT("alpha ",AK$2)&amp;"'!"&amp;_xlfn.CONCAT(AK$84,$D145)),INDIRECT("'"&amp;_xlfn.CONCAT("alpha ",AK$2)&amp;"'!"&amp;_xlfn.CONCAT("B",$D145)):INDIRECT("'"&amp;_xlfn.CONCAT("alpha ",AK$2)&amp;"'!"&amp;_xlfn.CONCAT("AA",$D145)))</f>
        <v>18</v>
      </c>
      <c r="AL63" s="125" cm="1">
        <f t="array" aca="1" ref="AL63" ca="1">RANK(INDIRECT("'"&amp;_xlfn.CONCAT("alpha ",AL$2)&amp;"'!"&amp;_xlfn.CONCAT(AL$84,$D145)),INDIRECT("'"&amp;_xlfn.CONCAT("alpha ",AL$2)&amp;"'!"&amp;_xlfn.CONCAT("B",$D145)):INDIRECT("'"&amp;_xlfn.CONCAT("alpha ",AL$2)&amp;"'!"&amp;_xlfn.CONCAT("AA",$D145)))</f>
        <v>7</v>
      </c>
      <c r="AM63" s="143" cm="1">
        <f t="array" aca="1" ref="AM63" ca="1">RANK(INDIRECT("'"&amp;_xlfn.CONCAT("alpha ",AM$2)&amp;"'!"&amp;_xlfn.CONCAT(AM$84,$D145)),INDIRECT("'"&amp;_xlfn.CONCAT("alpha ",AM$2)&amp;"'!"&amp;_xlfn.CONCAT("B",$D145)):INDIRECT("'"&amp;_xlfn.CONCAT("alpha ",AM$2)&amp;"'!"&amp;_xlfn.CONCAT("AA",$D145)))</f>
        <v>18</v>
      </c>
      <c r="AN63" s="136" cm="1">
        <f t="array" aca="1" ref="AN63" ca="1">RANK(INDIRECT("'"&amp;_xlfn.CONCAT("alpha ",AN$2)&amp;"'!"&amp;_xlfn.CONCAT(AN$84,$D145)),INDIRECT("'"&amp;_xlfn.CONCAT("alpha ",AN$2)&amp;"'!"&amp;_xlfn.CONCAT("B",$D145)):INDIRECT("'"&amp;_xlfn.CONCAT("alpha ",AN$2)&amp;"'!"&amp;_xlfn.CONCAT("AA",$D145)))</f>
        <v>4</v>
      </c>
      <c r="AO63" s="125" cm="1">
        <f t="array" aca="1" ref="AO63" ca="1">RANK(INDIRECT("'"&amp;_xlfn.CONCAT("alpha ",AO$2)&amp;"'!"&amp;_xlfn.CONCAT(AO$84,$D145)),INDIRECT("'"&amp;_xlfn.CONCAT("alpha ",AO$2)&amp;"'!"&amp;_xlfn.CONCAT("B",$D145)):INDIRECT("'"&amp;_xlfn.CONCAT("alpha ",AO$2)&amp;"'!"&amp;_xlfn.CONCAT("AA",$D145)))</f>
        <v>4</v>
      </c>
      <c r="AP63" s="125" cm="1">
        <f t="array" aca="1" ref="AP63" ca="1">RANK(INDIRECT("'"&amp;_xlfn.CONCAT("alpha ",AP$2)&amp;"'!"&amp;_xlfn.CONCAT(AP$84,$D145)),INDIRECT("'"&amp;_xlfn.CONCAT("alpha ",AP$2)&amp;"'!"&amp;_xlfn.CONCAT("B",$D145)):INDIRECT("'"&amp;_xlfn.CONCAT("alpha ",AP$2)&amp;"'!"&amp;_xlfn.CONCAT("AA",$D145)))</f>
        <v>4</v>
      </c>
      <c r="AQ63" s="143" cm="1">
        <f t="array" aca="1" ref="AQ63" ca="1">RANK(INDIRECT("'"&amp;_xlfn.CONCAT("alpha ",AQ$2)&amp;"'!"&amp;_xlfn.CONCAT(AQ$84,$D145)),INDIRECT("'"&amp;_xlfn.CONCAT("alpha ",AQ$2)&amp;"'!"&amp;_xlfn.CONCAT("B",$D145)):INDIRECT("'"&amp;_xlfn.CONCAT("alpha ",AQ$2)&amp;"'!"&amp;_xlfn.CONCAT("AA",$D145)))</f>
        <v>4</v>
      </c>
      <c r="AR63" s="136" cm="1">
        <f t="array" aca="1" ref="AR63" ca="1">RANK(INDIRECT("'"&amp;_xlfn.CONCAT("alpha ",AR$2)&amp;"'!"&amp;_xlfn.CONCAT(AR$84,$D145)),INDIRECT("'"&amp;_xlfn.CONCAT("alpha ",AR$2)&amp;"'!"&amp;_xlfn.CONCAT("B",$D145)):INDIRECT("'"&amp;_xlfn.CONCAT("alpha ",AR$2)&amp;"'!"&amp;_xlfn.CONCAT("AA",$D145)))</f>
        <v>6</v>
      </c>
      <c r="AS63" s="125" cm="1">
        <f t="array" aca="1" ref="AS63" ca="1">RANK(INDIRECT("'"&amp;_xlfn.CONCAT("alpha ",AS$2)&amp;"'!"&amp;_xlfn.CONCAT(AS$84,$D145)),INDIRECT("'"&amp;_xlfn.CONCAT("alpha ",AS$2)&amp;"'!"&amp;_xlfn.CONCAT("B",$D145)):INDIRECT("'"&amp;_xlfn.CONCAT("alpha ",AS$2)&amp;"'!"&amp;_xlfn.CONCAT("AA",$D145)))</f>
        <v>5</v>
      </c>
      <c r="AT63" s="125" cm="1">
        <f t="array" aca="1" ref="AT63" ca="1">RANK(INDIRECT("'"&amp;_xlfn.CONCAT("alpha ",AT$2)&amp;"'!"&amp;_xlfn.CONCAT(AT$84,$D145)),INDIRECT("'"&amp;_xlfn.CONCAT("alpha ",AT$2)&amp;"'!"&amp;_xlfn.CONCAT("B",$D145)):INDIRECT("'"&amp;_xlfn.CONCAT("alpha ",AT$2)&amp;"'!"&amp;_xlfn.CONCAT("AA",$D145)))</f>
        <v>6</v>
      </c>
      <c r="AU63" s="143" cm="1">
        <f t="array" aca="1" ref="AU63" ca="1">RANK(INDIRECT("'"&amp;_xlfn.CONCAT("alpha ",AU$2)&amp;"'!"&amp;_xlfn.CONCAT(AU$84,$D145)),INDIRECT("'"&amp;_xlfn.CONCAT("alpha ",AU$2)&amp;"'!"&amp;_xlfn.CONCAT("B",$D145)):INDIRECT("'"&amp;_xlfn.CONCAT("alpha ",AU$2)&amp;"'!"&amp;_xlfn.CONCAT("AA",$D145)))</f>
        <v>5</v>
      </c>
      <c r="AV63" s="136" cm="1">
        <f t="array" aca="1" ref="AV63" ca="1">RANK(INDIRECT("'"&amp;_xlfn.CONCAT("alpha ",AV$2)&amp;"'!"&amp;_xlfn.CONCAT(AV$84,$D145)),INDIRECT("'"&amp;_xlfn.CONCAT("alpha ",AV$2)&amp;"'!"&amp;_xlfn.CONCAT("B",$D145)):INDIRECT("'"&amp;_xlfn.CONCAT("alpha ",AV$2)&amp;"'!"&amp;_xlfn.CONCAT("AA",$D145)))</f>
        <v>5</v>
      </c>
      <c r="AW63" s="125" cm="1">
        <f t="array" aca="1" ref="AW63" ca="1">RANK(INDIRECT("'"&amp;_xlfn.CONCAT("alpha ",AW$2)&amp;"'!"&amp;_xlfn.CONCAT(AW$84,$D145)),INDIRECT("'"&amp;_xlfn.CONCAT("alpha ",AW$2)&amp;"'!"&amp;_xlfn.CONCAT("B",$D145)):INDIRECT("'"&amp;_xlfn.CONCAT("alpha ",AW$2)&amp;"'!"&amp;_xlfn.CONCAT("AA",$D145)))</f>
        <v>6</v>
      </c>
      <c r="AX63" s="125" cm="1">
        <f t="array" aca="1" ref="AX63" ca="1">RANK(INDIRECT("'"&amp;_xlfn.CONCAT("alpha ",AX$2)&amp;"'!"&amp;_xlfn.CONCAT(AX$84,$D145)),INDIRECT("'"&amp;_xlfn.CONCAT("alpha ",AX$2)&amp;"'!"&amp;_xlfn.CONCAT("B",$D145)):INDIRECT("'"&amp;_xlfn.CONCAT("alpha ",AX$2)&amp;"'!"&amp;_xlfn.CONCAT("AA",$D145)))</f>
        <v>5</v>
      </c>
      <c r="AY63" s="143" cm="1">
        <f t="array" aca="1" ref="AY63" ca="1">RANK(INDIRECT("'"&amp;_xlfn.CONCAT("alpha ",AY$2)&amp;"'!"&amp;_xlfn.CONCAT(AY$84,$D145)),INDIRECT("'"&amp;_xlfn.CONCAT("alpha ",AY$2)&amp;"'!"&amp;_xlfn.CONCAT("B",$D145)):INDIRECT("'"&amp;_xlfn.CONCAT("alpha ",AY$2)&amp;"'!"&amp;_xlfn.CONCAT("AA",$D145)))</f>
        <v>6</v>
      </c>
      <c r="AZ63" s="136" cm="1">
        <f t="array" aca="1" ref="AZ63" ca="1">RANK(INDIRECT("'"&amp;_xlfn.CONCAT("alpha ",AZ$2)&amp;"'!"&amp;_xlfn.CONCAT(AZ$84,$D145)),INDIRECT("'"&amp;_xlfn.CONCAT("alpha ",AZ$2)&amp;"'!"&amp;_xlfn.CONCAT("B",$D145)):INDIRECT("'"&amp;_xlfn.CONCAT("alpha ",AZ$2)&amp;"'!"&amp;_xlfn.CONCAT("AA",$D145)))</f>
        <v>8</v>
      </c>
      <c r="BA63" s="125" cm="1">
        <f t="array" aca="1" ref="BA63" ca="1">RANK(INDIRECT("'"&amp;_xlfn.CONCAT("alpha ",BA$2)&amp;"'!"&amp;_xlfn.CONCAT(BA$84,$D145)),INDIRECT("'"&amp;_xlfn.CONCAT("alpha ",BA$2)&amp;"'!"&amp;_xlfn.CONCAT("B",$D145)):INDIRECT("'"&amp;_xlfn.CONCAT("alpha ",BA$2)&amp;"'!"&amp;_xlfn.CONCAT("AA",$D145)))</f>
        <v>8</v>
      </c>
      <c r="BB63" s="125" cm="1">
        <f t="array" aca="1" ref="BB63" ca="1">RANK(INDIRECT("'"&amp;_xlfn.CONCAT("alpha ",BB$2)&amp;"'!"&amp;_xlfn.CONCAT(BB$84,$D145)),INDIRECT("'"&amp;_xlfn.CONCAT("alpha ",BB$2)&amp;"'!"&amp;_xlfn.CONCAT("B",$D145)):INDIRECT("'"&amp;_xlfn.CONCAT("alpha ",BB$2)&amp;"'!"&amp;_xlfn.CONCAT("AA",$D145)))</f>
        <v>8</v>
      </c>
      <c r="BC63" s="143" cm="1">
        <f t="array" aca="1" ref="BC63" ca="1">RANK(INDIRECT("'"&amp;_xlfn.CONCAT("alpha ",BC$2)&amp;"'!"&amp;_xlfn.CONCAT(BC$84,$D145)),INDIRECT("'"&amp;_xlfn.CONCAT("alpha ",BC$2)&amp;"'!"&amp;_xlfn.CONCAT("B",$D145)):INDIRECT("'"&amp;_xlfn.CONCAT("alpha ",BC$2)&amp;"'!"&amp;_xlfn.CONCAT("AA",$D145)))</f>
        <v>8</v>
      </c>
      <c r="BD63" s="136" cm="1">
        <f t="array" aca="1" ref="BD63" ca="1">RANK(INDIRECT("'"&amp;_xlfn.CONCAT("alpha ",BD$2)&amp;"'!"&amp;_xlfn.CONCAT(BD$84,$D145)),INDIRECT("'"&amp;_xlfn.CONCAT("alpha ",BD$2)&amp;"'!"&amp;_xlfn.CONCAT("B",$D145)):INDIRECT("'"&amp;_xlfn.CONCAT("alpha ",BD$2)&amp;"'!"&amp;_xlfn.CONCAT("AA",$D145)))</f>
        <v>10</v>
      </c>
      <c r="BE63" s="125" cm="1">
        <f t="array" aca="1" ref="BE63" ca="1">RANK(INDIRECT("'"&amp;_xlfn.CONCAT("alpha ",BE$2)&amp;"'!"&amp;_xlfn.CONCAT(BE$84,$D145)),INDIRECT("'"&amp;_xlfn.CONCAT("alpha ",BE$2)&amp;"'!"&amp;_xlfn.CONCAT("B",$D145)):INDIRECT("'"&amp;_xlfn.CONCAT("alpha ",BE$2)&amp;"'!"&amp;_xlfn.CONCAT("AA",$D145)))</f>
        <v>7</v>
      </c>
      <c r="BF63" s="125" cm="1">
        <f t="array" aca="1" ref="BF63" ca="1">RANK(INDIRECT("'"&amp;_xlfn.CONCAT("alpha ",BF$2)&amp;"'!"&amp;_xlfn.CONCAT(BF$84,$D145)),INDIRECT("'"&amp;_xlfn.CONCAT("alpha ",BF$2)&amp;"'!"&amp;_xlfn.CONCAT("B",$D145)):INDIRECT("'"&amp;_xlfn.CONCAT("alpha ",BF$2)&amp;"'!"&amp;_xlfn.CONCAT("AA",$D145)))</f>
        <v>10</v>
      </c>
      <c r="BG63" s="143" cm="1">
        <f t="array" aca="1" ref="BG63" ca="1">RANK(INDIRECT("'"&amp;_xlfn.CONCAT("alpha ",BG$2)&amp;"'!"&amp;_xlfn.CONCAT(BG$84,$D145)),INDIRECT("'"&amp;_xlfn.CONCAT("alpha ",BG$2)&amp;"'!"&amp;_xlfn.CONCAT("B",$D145)):INDIRECT("'"&amp;_xlfn.CONCAT("alpha ",BG$2)&amp;"'!"&amp;_xlfn.CONCAT("AA",$D145)))</f>
        <v>7</v>
      </c>
      <c r="BH63" s="136" cm="1">
        <f t="array" aca="1" ref="BH63" ca="1">RANK(INDIRECT("'"&amp;_xlfn.CONCAT("alpha ",BH$2)&amp;"'!"&amp;_xlfn.CONCAT(BH$84,$D145)),INDIRECT("'"&amp;_xlfn.CONCAT("alpha ",BH$2)&amp;"'!"&amp;_xlfn.CONCAT("B",$D145)):INDIRECT("'"&amp;_xlfn.CONCAT("alpha ",BH$2)&amp;"'!"&amp;_xlfn.CONCAT("AA",$D145)))</f>
        <v>9</v>
      </c>
      <c r="BI63" s="125" cm="1">
        <f t="array" aca="1" ref="BI63" ca="1">RANK(INDIRECT("'"&amp;_xlfn.CONCAT("alpha ",BI$2)&amp;"'!"&amp;_xlfn.CONCAT(BI$84,$D145)),INDIRECT("'"&amp;_xlfn.CONCAT("alpha ",BI$2)&amp;"'!"&amp;_xlfn.CONCAT("B",$D145)):INDIRECT("'"&amp;_xlfn.CONCAT("alpha ",BI$2)&amp;"'!"&amp;_xlfn.CONCAT("AA",$D145)))</f>
        <v>9</v>
      </c>
      <c r="BJ63" s="125" cm="1">
        <f t="array" aca="1" ref="BJ63" ca="1">RANK(INDIRECT("'"&amp;_xlfn.CONCAT("alpha ",BJ$2)&amp;"'!"&amp;_xlfn.CONCAT(BJ$84,$D145)),INDIRECT("'"&amp;_xlfn.CONCAT("alpha ",BJ$2)&amp;"'!"&amp;_xlfn.CONCAT("B",$D145)):INDIRECT("'"&amp;_xlfn.CONCAT("alpha ",BJ$2)&amp;"'!"&amp;_xlfn.CONCAT("AA",$D145)))</f>
        <v>9</v>
      </c>
      <c r="BK63" s="143" cm="1">
        <f t="array" aca="1" ref="BK63" ca="1">RANK(INDIRECT("'"&amp;_xlfn.CONCAT("alpha ",BK$2)&amp;"'!"&amp;_xlfn.CONCAT(BK$84,$D145)),INDIRECT("'"&amp;_xlfn.CONCAT("alpha ",BK$2)&amp;"'!"&amp;_xlfn.CONCAT("B",$D145)):INDIRECT("'"&amp;_xlfn.CONCAT("alpha ",BK$2)&amp;"'!"&amp;_xlfn.CONCAT("AA",$D145)))</f>
        <v>9</v>
      </c>
      <c r="BL63" s="136" cm="1">
        <f t="array" aca="1" ref="BL63" ca="1">RANK(INDIRECT("'"&amp;_xlfn.CONCAT("alpha ",BL$2)&amp;"'!"&amp;_xlfn.CONCAT(BL$84,$D145)),INDIRECT("'"&amp;_xlfn.CONCAT("alpha ",BL$2)&amp;"'!"&amp;_xlfn.CONCAT("B",$D145)):INDIRECT("'"&amp;_xlfn.CONCAT("alpha ",BL$2)&amp;"'!"&amp;_xlfn.CONCAT("AA",$D145)))</f>
        <v>2</v>
      </c>
      <c r="BM63" s="125" cm="1">
        <f t="array" aca="1" ref="BM63" ca="1">RANK(INDIRECT("'"&amp;_xlfn.CONCAT("alpha ",BM$2)&amp;"'!"&amp;_xlfn.CONCAT(BM$84,$D145)),INDIRECT("'"&amp;_xlfn.CONCAT("alpha ",BM$2)&amp;"'!"&amp;_xlfn.CONCAT("B",$D145)):INDIRECT("'"&amp;_xlfn.CONCAT("alpha ",BM$2)&amp;"'!"&amp;_xlfn.CONCAT("AA",$D145)))</f>
        <v>3</v>
      </c>
      <c r="BN63" s="125" cm="1">
        <f t="array" aca="1" ref="BN63" ca="1">RANK(INDIRECT("'"&amp;_xlfn.CONCAT("alpha ",BN$2)&amp;"'!"&amp;_xlfn.CONCAT(BN$84,$D145)),INDIRECT("'"&amp;_xlfn.CONCAT("alpha ",BN$2)&amp;"'!"&amp;_xlfn.CONCAT("B",$D145)):INDIRECT("'"&amp;_xlfn.CONCAT("alpha ",BN$2)&amp;"'!"&amp;_xlfn.CONCAT("AA",$D145)))</f>
        <v>2</v>
      </c>
      <c r="BO63" s="143" cm="1">
        <f t="array" aca="1" ref="BO63" ca="1">RANK(INDIRECT("'"&amp;_xlfn.CONCAT("alpha ",BO$2)&amp;"'!"&amp;_xlfn.CONCAT(BO$84,$D145)),INDIRECT("'"&amp;_xlfn.CONCAT("alpha ",BO$2)&amp;"'!"&amp;_xlfn.CONCAT("B",$D145)):INDIRECT("'"&amp;_xlfn.CONCAT("alpha ",BO$2)&amp;"'!"&amp;_xlfn.CONCAT("AA",$D145)))</f>
        <v>3</v>
      </c>
      <c r="BP63" s="136" cm="1">
        <f t="array" aca="1" ref="BP63" ca="1">RANK(INDIRECT("'"&amp;_xlfn.CONCAT("alpha ",BP$2)&amp;"'!"&amp;_xlfn.CONCAT(BP$84,$D145)),INDIRECT("'"&amp;_xlfn.CONCAT("alpha ",BP$2)&amp;"'!"&amp;_xlfn.CONCAT("B",$D145)):INDIRECT("'"&amp;_xlfn.CONCAT("alpha ",BP$2)&amp;"'!"&amp;_xlfn.CONCAT("AA",$D145)))</f>
        <v>3</v>
      </c>
      <c r="BQ63" s="125" cm="1">
        <f t="array" aca="1" ref="BQ63" ca="1">RANK(INDIRECT("'"&amp;_xlfn.CONCAT("alpha ",BQ$2)&amp;"'!"&amp;_xlfn.CONCAT(BQ$84,$D145)),INDIRECT("'"&amp;_xlfn.CONCAT("alpha ",BQ$2)&amp;"'!"&amp;_xlfn.CONCAT("B",$D145)):INDIRECT("'"&amp;_xlfn.CONCAT("alpha ",BQ$2)&amp;"'!"&amp;_xlfn.CONCAT("AA",$D145)))</f>
        <v>2</v>
      </c>
      <c r="BR63" s="125" cm="1">
        <f t="array" aca="1" ref="BR63" ca="1">RANK(INDIRECT("'"&amp;_xlfn.CONCAT("alpha ",BR$2)&amp;"'!"&amp;_xlfn.CONCAT(BR$84,$D145)),INDIRECT("'"&amp;_xlfn.CONCAT("alpha ",BR$2)&amp;"'!"&amp;_xlfn.CONCAT("B",$D145)):INDIRECT("'"&amp;_xlfn.CONCAT("alpha ",BR$2)&amp;"'!"&amp;_xlfn.CONCAT("AA",$D145)))</f>
        <v>3</v>
      </c>
      <c r="BS63" s="143" cm="1">
        <f t="array" aca="1" ref="BS63" ca="1">RANK(INDIRECT("'"&amp;_xlfn.CONCAT("alpha ",BS$2)&amp;"'!"&amp;_xlfn.CONCAT(BS$84,$D145)),INDIRECT("'"&amp;_xlfn.CONCAT("alpha ",BS$2)&amp;"'!"&amp;_xlfn.CONCAT("B",$D145)):INDIRECT("'"&amp;_xlfn.CONCAT("alpha ",BS$2)&amp;"'!"&amp;_xlfn.CONCAT("AA",$D145)))</f>
        <v>2</v>
      </c>
      <c r="BT63" s="136" cm="1">
        <f t="array" aca="1" ref="BT63" ca="1">RANK(INDIRECT("'"&amp;_xlfn.CONCAT("alpha ",BT$2)&amp;"'!"&amp;_xlfn.CONCAT(BT$84,$D145)),INDIRECT("'"&amp;_xlfn.CONCAT("alpha ",BT$2)&amp;"'!"&amp;_xlfn.CONCAT("B",$D145)):INDIRECT("'"&amp;_xlfn.CONCAT("alpha ",BT$2)&amp;"'!"&amp;_xlfn.CONCAT("AA",$D145)))</f>
        <v>1</v>
      </c>
      <c r="BU63" s="125" cm="1">
        <f t="array" aca="1" ref="BU63" ca="1">RANK(INDIRECT("'"&amp;_xlfn.CONCAT("alpha ",BU$2)&amp;"'!"&amp;_xlfn.CONCAT(BU$84,$D145)),INDIRECT("'"&amp;_xlfn.CONCAT("alpha ",BU$2)&amp;"'!"&amp;_xlfn.CONCAT("B",$D145)):INDIRECT("'"&amp;_xlfn.CONCAT("alpha ",BU$2)&amp;"'!"&amp;_xlfn.CONCAT("AA",$D145)))</f>
        <v>1</v>
      </c>
      <c r="BV63" s="125" cm="1">
        <f t="array" aca="1" ref="BV63" ca="1">RANK(INDIRECT("'"&amp;_xlfn.CONCAT("alpha ",BV$2)&amp;"'!"&amp;_xlfn.CONCAT(BV$84,$D145)),INDIRECT("'"&amp;_xlfn.CONCAT("alpha ",BV$2)&amp;"'!"&amp;_xlfn.CONCAT("B",$D145)):INDIRECT("'"&amp;_xlfn.CONCAT("alpha ",BV$2)&amp;"'!"&amp;_xlfn.CONCAT("AA",$D145)))</f>
        <v>1</v>
      </c>
      <c r="BW63" s="143" cm="1">
        <f t="array" aca="1" ref="BW63" ca="1">RANK(INDIRECT("'"&amp;_xlfn.CONCAT("alpha ",BW$2)&amp;"'!"&amp;_xlfn.CONCAT(BW$84,$D145)),INDIRECT("'"&amp;_xlfn.CONCAT("alpha ",BW$2)&amp;"'!"&amp;_xlfn.CONCAT("B",$D145)):INDIRECT("'"&amp;_xlfn.CONCAT("alpha ",BW$2)&amp;"'!"&amp;_xlfn.CONCAT("AA",$D145)))</f>
        <v>1</v>
      </c>
      <c r="BX63" s="136" cm="1">
        <f t="array" aca="1" ref="BX63" ca="1">RANK(INDIRECT("'"&amp;_xlfn.CONCAT("alpha ",BX$2)&amp;"'!"&amp;_xlfn.CONCAT(BX$84,$D145)),INDIRECT("'"&amp;_xlfn.CONCAT("alpha ",BX$2)&amp;"'!"&amp;_xlfn.CONCAT("B",$D145)):INDIRECT("'"&amp;_xlfn.CONCAT("alpha ",BX$2)&amp;"'!"&amp;_xlfn.CONCAT("AA",$D145)))</f>
        <v>11</v>
      </c>
      <c r="BY63" s="125" cm="1">
        <f t="array" aca="1" ref="BY63" ca="1">RANK(INDIRECT("'"&amp;_xlfn.CONCAT("alpha ",BY$2)&amp;"'!"&amp;_xlfn.CONCAT(BY$84,$D145)),INDIRECT("'"&amp;_xlfn.CONCAT("alpha ",BY$2)&amp;"'!"&amp;_xlfn.CONCAT("B",$D145)):INDIRECT("'"&amp;_xlfn.CONCAT("alpha ",BY$2)&amp;"'!"&amp;_xlfn.CONCAT("AA",$D145)))</f>
        <v>10</v>
      </c>
      <c r="BZ63" s="125" cm="1">
        <f t="array" aca="1" ref="BZ63" ca="1">RANK(INDIRECT("'"&amp;_xlfn.CONCAT("alpha ",BZ$2)&amp;"'!"&amp;_xlfn.CONCAT(BZ$84,$D145)),INDIRECT("'"&amp;_xlfn.CONCAT("alpha ",BZ$2)&amp;"'!"&amp;_xlfn.CONCAT("B",$D145)):INDIRECT("'"&amp;_xlfn.CONCAT("alpha ",BZ$2)&amp;"'!"&amp;_xlfn.CONCAT("AA",$D145)))</f>
        <v>11</v>
      </c>
      <c r="CA63" s="143" cm="1">
        <f t="array" aca="1" ref="CA63" ca="1">RANK(INDIRECT("'"&amp;_xlfn.CONCAT("alpha ",CA$2)&amp;"'!"&amp;_xlfn.CONCAT(CA$84,$D145)),INDIRECT("'"&amp;_xlfn.CONCAT("alpha ",CA$2)&amp;"'!"&amp;_xlfn.CONCAT("B",$D145)):INDIRECT("'"&amp;_xlfn.CONCAT("alpha ",CA$2)&amp;"'!"&amp;_xlfn.CONCAT("AA",$D145)))</f>
        <v>10</v>
      </c>
      <c r="CB63" s="136" cm="1">
        <f t="array" aca="1" ref="CB63" ca="1">RANK(INDIRECT("'"&amp;_xlfn.CONCAT("alpha ",CB$2)&amp;"'!"&amp;_xlfn.CONCAT(CB$84,$D145)),INDIRECT("'"&amp;_xlfn.CONCAT("alpha ",CB$2)&amp;"'!"&amp;_xlfn.CONCAT("B",$D145)):INDIRECT("'"&amp;_xlfn.CONCAT("alpha ",CB$2)&amp;"'!"&amp;_xlfn.CONCAT("AA",$D145)))</f>
        <v>18</v>
      </c>
      <c r="CC63" s="125" cm="1">
        <f t="array" aca="1" ref="CC63" ca="1">RANK(INDIRECT("'"&amp;_xlfn.CONCAT("alpha ",CC$2)&amp;"'!"&amp;_xlfn.CONCAT(CC$84,$D145)),INDIRECT("'"&amp;_xlfn.CONCAT("alpha ",CC$2)&amp;"'!"&amp;_xlfn.CONCAT("B",$D145)):INDIRECT("'"&amp;_xlfn.CONCAT("alpha ",CC$2)&amp;"'!"&amp;_xlfn.CONCAT("AA",$D145)))</f>
        <v>15</v>
      </c>
      <c r="CD63" s="125" cm="1">
        <f t="array" aca="1" ref="CD63" ca="1">RANK(INDIRECT("'"&amp;_xlfn.CONCAT("alpha ",CD$2)&amp;"'!"&amp;_xlfn.CONCAT(CD$84,$D145)),INDIRECT("'"&amp;_xlfn.CONCAT("alpha ",CD$2)&amp;"'!"&amp;_xlfn.CONCAT("B",$D145)):INDIRECT("'"&amp;_xlfn.CONCAT("alpha ",CD$2)&amp;"'!"&amp;_xlfn.CONCAT("AA",$D145)))</f>
        <v>18</v>
      </c>
      <c r="CE63" s="143" cm="1">
        <f t="array" aca="1" ref="CE63" ca="1">RANK(INDIRECT("'"&amp;_xlfn.CONCAT("alpha ",CE$2)&amp;"'!"&amp;_xlfn.CONCAT(CE$84,$D145)),INDIRECT("'"&amp;_xlfn.CONCAT("alpha ",CE$2)&amp;"'!"&amp;_xlfn.CONCAT("B",$D145)):INDIRECT("'"&amp;_xlfn.CONCAT("alpha ",CE$2)&amp;"'!"&amp;_xlfn.CONCAT("AA",$D145)))</f>
        <v>15</v>
      </c>
      <c r="CF63" s="136" cm="1">
        <f t="array" aca="1" ref="CF63" ca="1">RANK(INDIRECT("'"&amp;_xlfn.CONCAT("alpha ",CF$2)&amp;"'!"&amp;_xlfn.CONCAT(CF$84,$D145)),INDIRECT("'"&amp;_xlfn.CONCAT("alpha ",CF$2)&amp;"'!"&amp;_xlfn.CONCAT("B",$D145)):INDIRECT("'"&amp;_xlfn.CONCAT("alpha ",CF$2)&amp;"'!"&amp;_xlfn.CONCAT("AA",$D145)))</f>
        <v>15</v>
      </c>
      <c r="CG63" s="125" cm="1">
        <f t="array" aca="1" ref="CG63" ca="1">RANK(INDIRECT("'"&amp;_xlfn.CONCAT("alpha ",CG$2)&amp;"'!"&amp;_xlfn.CONCAT(CG$84,$D145)),INDIRECT("'"&amp;_xlfn.CONCAT("alpha ",CG$2)&amp;"'!"&amp;_xlfn.CONCAT("B",$D145)):INDIRECT("'"&amp;_xlfn.CONCAT("alpha ",CG$2)&amp;"'!"&amp;_xlfn.CONCAT("AA",$D145)))</f>
        <v>12</v>
      </c>
      <c r="CH63" s="125" cm="1">
        <f t="array" aca="1" ref="CH63" ca="1">RANK(INDIRECT("'"&amp;_xlfn.CONCAT("alpha ",CH$2)&amp;"'!"&amp;_xlfn.CONCAT(CH$84,$D145)),INDIRECT("'"&amp;_xlfn.CONCAT("alpha ",CH$2)&amp;"'!"&amp;_xlfn.CONCAT("B",$D145)):INDIRECT("'"&amp;_xlfn.CONCAT("alpha ",CH$2)&amp;"'!"&amp;_xlfn.CONCAT("AA",$D145)))</f>
        <v>15</v>
      </c>
      <c r="CI63" s="143" cm="1">
        <f t="array" aca="1" ref="CI63" ca="1">RANK(INDIRECT("'"&amp;_xlfn.CONCAT("alpha ",CI$2)&amp;"'!"&amp;_xlfn.CONCAT(CI$84,$D145)),INDIRECT("'"&amp;_xlfn.CONCAT("alpha ",CI$2)&amp;"'!"&amp;_xlfn.CONCAT("B",$D145)):INDIRECT("'"&amp;_xlfn.CONCAT("alpha ",CI$2)&amp;"'!"&amp;_xlfn.CONCAT("AA",$D145)))</f>
        <v>12</v>
      </c>
      <c r="CJ63" s="136" cm="1">
        <f t="array" aca="1" ref="CJ63" ca="1">RANK(INDIRECT("'"&amp;_xlfn.CONCAT("alpha ",CJ$2)&amp;"'!"&amp;_xlfn.CONCAT(CJ$84,$D145)),INDIRECT("'"&amp;_xlfn.CONCAT("alpha ",CJ$2)&amp;"'!"&amp;_xlfn.CONCAT("B",$D145)):INDIRECT("'"&amp;_xlfn.CONCAT("alpha ",CJ$2)&amp;"'!"&amp;_xlfn.CONCAT("AA",$D145)))</f>
        <v>20</v>
      </c>
      <c r="CK63" s="125" cm="1">
        <f t="array" aca="1" ref="CK63" ca="1">RANK(INDIRECT("'"&amp;_xlfn.CONCAT("alpha ",CK$2)&amp;"'!"&amp;_xlfn.CONCAT(CK$84,$D145)),INDIRECT("'"&amp;_xlfn.CONCAT("alpha ",CK$2)&amp;"'!"&amp;_xlfn.CONCAT("B",$D145)):INDIRECT("'"&amp;_xlfn.CONCAT("alpha ",CK$2)&amp;"'!"&amp;_xlfn.CONCAT("AA",$D145)))</f>
        <v>16</v>
      </c>
      <c r="CL63" s="125" cm="1">
        <f t="array" aca="1" ref="CL63" ca="1">RANK(INDIRECT("'"&amp;_xlfn.CONCAT("alpha ",CL$2)&amp;"'!"&amp;_xlfn.CONCAT(CL$84,$D145)),INDIRECT("'"&amp;_xlfn.CONCAT("alpha ",CL$2)&amp;"'!"&amp;_xlfn.CONCAT("B",$D145)):INDIRECT("'"&amp;_xlfn.CONCAT("alpha ",CL$2)&amp;"'!"&amp;_xlfn.CONCAT("AA",$D145)))</f>
        <v>20</v>
      </c>
      <c r="CM63" s="143" cm="1">
        <f t="array" aca="1" ref="CM63" ca="1">RANK(INDIRECT("'"&amp;_xlfn.CONCAT("alpha ",CM$2)&amp;"'!"&amp;_xlfn.CONCAT(CM$84,$D145)),INDIRECT("'"&amp;_xlfn.CONCAT("alpha ",CM$2)&amp;"'!"&amp;_xlfn.CONCAT("B",$D145)):INDIRECT("'"&amp;_xlfn.CONCAT("alpha ",CM$2)&amp;"'!"&amp;_xlfn.CONCAT("AA",$D145)))</f>
        <v>16</v>
      </c>
      <c r="CN63" s="136" cm="1">
        <f t="array" aca="1" ref="CN63" ca="1">RANK(INDIRECT("'"&amp;_xlfn.CONCAT("alpha ",CN$2)&amp;"'!"&amp;_xlfn.CONCAT(CN$84,$D145)),INDIRECT("'"&amp;_xlfn.CONCAT("alpha ",CN$2)&amp;"'!"&amp;_xlfn.CONCAT("B",$D145)):INDIRECT("'"&amp;_xlfn.CONCAT("alpha ",CN$2)&amp;"'!"&amp;_xlfn.CONCAT("AA",$D145)))</f>
        <v>23</v>
      </c>
      <c r="CO63" s="125" cm="1">
        <f t="array" aca="1" ref="CO63" ca="1">RANK(INDIRECT("'"&amp;_xlfn.CONCAT("alpha ",CO$2)&amp;"'!"&amp;_xlfn.CONCAT(CO$84,$D145)),INDIRECT("'"&amp;_xlfn.CONCAT("alpha ",CO$2)&amp;"'!"&amp;_xlfn.CONCAT("B",$D145)):INDIRECT("'"&amp;_xlfn.CONCAT("alpha ",CO$2)&amp;"'!"&amp;_xlfn.CONCAT("AA",$D145)))</f>
        <v>19</v>
      </c>
      <c r="CP63" s="125" cm="1">
        <f t="array" aca="1" ref="CP63" ca="1">RANK(INDIRECT("'"&amp;_xlfn.CONCAT("alpha ",CP$2)&amp;"'!"&amp;_xlfn.CONCAT(CP$84,$D145)),INDIRECT("'"&amp;_xlfn.CONCAT("alpha ",CP$2)&amp;"'!"&amp;_xlfn.CONCAT("B",$D145)):INDIRECT("'"&amp;_xlfn.CONCAT("alpha ",CP$2)&amp;"'!"&amp;_xlfn.CONCAT("AA",$D145)))</f>
        <v>23</v>
      </c>
      <c r="CQ63" s="134" cm="1">
        <f t="array" aca="1" ref="CQ63" ca="1">RANK(INDIRECT("'"&amp;_xlfn.CONCAT("alpha ",CQ$2)&amp;"'!"&amp;_xlfn.CONCAT(CQ$84,$D145)),INDIRECT("'"&amp;_xlfn.CONCAT("alpha ",CQ$2)&amp;"'!"&amp;_xlfn.CONCAT("B",$D145)):INDIRECT("'"&amp;_xlfn.CONCAT("alpha ",CQ$2)&amp;"'!"&amp;_xlfn.CONCAT("AA",$D145)))</f>
        <v>19</v>
      </c>
      <c r="CR63" s="142" cm="1">
        <f t="array" aca="1" ref="CR63" ca="1">RANK(INDIRECT("'"&amp;_xlfn.CONCAT("alpha ",CR$2)&amp;"'!"&amp;_xlfn.CONCAT(CR$84,$D145)),INDIRECT("'"&amp;_xlfn.CONCAT("alpha ",CR$2)&amp;"'!"&amp;_xlfn.CONCAT("B",$D145)):INDIRECT("'"&amp;_xlfn.CONCAT("alpha ",CR$2)&amp;"'!"&amp;_xlfn.CONCAT("AA",$D145)))</f>
        <v>24</v>
      </c>
      <c r="CS63" s="125" cm="1">
        <f t="array" aca="1" ref="CS63" ca="1">RANK(INDIRECT("'"&amp;_xlfn.CONCAT("alpha ",CS$2)&amp;"'!"&amp;_xlfn.CONCAT(CS$84,$D145)),INDIRECT("'"&amp;_xlfn.CONCAT("alpha ",CS$2)&amp;"'!"&amp;_xlfn.CONCAT("B",$D145)):INDIRECT("'"&amp;_xlfn.CONCAT("alpha ",CS$2)&amp;"'!"&amp;_xlfn.CONCAT("AA",$D145)))</f>
        <v>20</v>
      </c>
      <c r="CT63" s="125" cm="1">
        <f t="array" aca="1" ref="CT63" ca="1">RANK(INDIRECT("'"&amp;_xlfn.CONCAT("alpha ",CT$2)&amp;"'!"&amp;_xlfn.CONCAT(CT$84,$D145)),INDIRECT("'"&amp;_xlfn.CONCAT("alpha ",CT$2)&amp;"'!"&amp;_xlfn.CONCAT("B",$D145)):INDIRECT("'"&amp;_xlfn.CONCAT("alpha ",CT$2)&amp;"'!"&amp;_xlfn.CONCAT("AA",$D145)))</f>
        <v>24</v>
      </c>
      <c r="CU63" s="143" cm="1">
        <f t="array" aca="1" ref="CU63" ca="1">RANK(INDIRECT("'"&amp;_xlfn.CONCAT("alpha ",CU$2)&amp;"'!"&amp;_xlfn.CONCAT(CU$84,$D145)),INDIRECT("'"&amp;_xlfn.CONCAT("alpha ",CU$2)&amp;"'!"&amp;_xlfn.CONCAT("B",$D145)):INDIRECT("'"&amp;_xlfn.CONCAT("alpha ",CU$2)&amp;"'!"&amp;_xlfn.CONCAT("AA",$D145)))</f>
        <v>20</v>
      </c>
      <c r="CV63" s="136" cm="1">
        <f t="array" aca="1" ref="CV63" ca="1">RANK(INDIRECT("'"&amp;_xlfn.CONCAT("alpha ",CV$2)&amp;"'!"&amp;_xlfn.CONCAT(CV$84,$D145)),INDIRECT("'"&amp;_xlfn.CONCAT("alpha ",CV$2)&amp;"'!"&amp;_xlfn.CONCAT("B",$D145)):INDIRECT("'"&amp;_xlfn.CONCAT("alpha ",CV$2)&amp;"'!"&amp;_xlfn.CONCAT("AA",$D145)))</f>
        <v>14</v>
      </c>
      <c r="CW63" s="125" cm="1">
        <f t="array" aca="1" ref="CW63" ca="1">RANK(INDIRECT("'"&amp;_xlfn.CONCAT("alpha ",CW$2)&amp;"'!"&amp;_xlfn.CONCAT(CW$84,$D145)),INDIRECT("'"&amp;_xlfn.CONCAT("alpha ",CW$2)&amp;"'!"&amp;_xlfn.CONCAT("B",$D145)):INDIRECT("'"&amp;_xlfn.CONCAT("alpha ",CW$2)&amp;"'!"&amp;_xlfn.CONCAT("AA",$D145)))</f>
        <v>11</v>
      </c>
      <c r="CX63" s="125" cm="1">
        <f t="array" aca="1" ref="CX63" ca="1">RANK(INDIRECT("'"&amp;_xlfn.CONCAT("alpha ",CX$2)&amp;"'!"&amp;_xlfn.CONCAT(CX$84,$D145)),INDIRECT("'"&amp;_xlfn.CONCAT("alpha ",CX$2)&amp;"'!"&amp;_xlfn.CONCAT("B",$D145)):INDIRECT("'"&amp;_xlfn.CONCAT("alpha ",CX$2)&amp;"'!"&amp;_xlfn.CONCAT("AA",$D145)))</f>
        <v>14</v>
      </c>
      <c r="CY63" s="143" cm="1">
        <f t="array" aca="1" ref="CY63" ca="1">RANK(INDIRECT("'"&amp;_xlfn.CONCAT("alpha ",CY$2)&amp;"'!"&amp;_xlfn.CONCAT(CY$84,$D145)),INDIRECT("'"&amp;_xlfn.CONCAT("alpha ",CY$2)&amp;"'!"&amp;_xlfn.CONCAT("B",$D145)):INDIRECT("'"&amp;_xlfn.CONCAT("alpha ",CY$2)&amp;"'!"&amp;_xlfn.CONCAT("AA",$D145)))</f>
        <v>11</v>
      </c>
      <c r="CZ63" s="136" cm="1">
        <f t="array" aca="1" ref="CZ63" ca="1">RANK(INDIRECT("'"&amp;_xlfn.CONCAT("alpha ",CZ$2)&amp;"'!"&amp;_xlfn.CONCAT(CZ$84,$D145)),INDIRECT("'"&amp;_xlfn.CONCAT("alpha ",CZ$2)&amp;"'!"&amp;_xlfn.CONCAT("B",$D145)):INDIRECT("'"&amp;_xlfn.CONCAT("alpha ",CZ$2)&amp;"'!"&amp;_xlfn.CONCAT("AA",$D145)))</f>
        <v>19</v>
      </c>
      <c r="DA63" s="148" cm="1">
        <f t="array" aca="1" ref="DA63" ca="1">RANK(INDIRECT("'"&amp;_xlfn.CONCAT("alpha ",DA$2)&amp;"'!"&amp;_xlfn.CONCAT(DA$84,$D145)),INDIRECT("'"&amp;_xlfn.CONCAT("alpha ",DA$2)&amp;"'!"&amp;_xlfn.CONCAT("B",$D145)):INDIRECT("'"&amp;_xlfn.CONCAT("alpha ",DA$2)&amp;"'!"&amp;_xlfn.CONCAT("AA",$D145)))</f>
        <v>13</v>
      </c>
      <c r="DB63" s="148" cm="1">
        <f t="array" aca="1" ref="DB63" ca="1">RANK(INDIRECT("'"&amp;_xlfn.CONCAT("alpha ",DB$2)&amp;"'!"&amp;_xlfn.CONCAT(DB$84,$D145)),INDIRECT("'"&amp;_xlfn.CONCAT("alpha ",DB$2)&amp;"'!"&amp;_xlfn.CONCAT("B",$D145)):INDIRECT("'"&amp;_xlfn.CONCAT("alpha ",DB$2)&amp;"'!"&amp;_xlfn.CONCAT("AA",$D145)))</f>
        <v>19</v>
      </c>
      <c r="DC63" s="149" cm="1">
        <f t="array" aca="1" ref="DC63" ca="1">RANK(INDIRECT("'"&amp;_xlfn.CONCAT("alpha ",DC$2)&amp;"'!"&amp;_xlfn.CONCAT(DC$84,$D145)),INDIRECT("'"&amp;_xlfn.CONCAT("alpha ",DC$2)&amp;"'!"&amp;_xlfn.CONCAT("B",$D145)):INDIRECT("'"&amp;_xlfn.CONCAT("alpha ",DC$2)&amp;"'!"&amp;_xlfn.CONCAT("AA",$D145)))</f>
        <v>13</v>
      </c>
    </row>
    <row r="64" spans="1:107" ht="90" customHeight="1" x14ac:dyDescent="0.25">
      <c r="A64" s="22" t="str">
        <f>formatting!C63</f>
        <v>Rinse Glass</v>
      </c>
      <c r="B64" s="23" t="str">
        <f>formatting!D63</f>
        <v>T18</v>
      </c>
      <c r="C64" s="134"/>
      <c r="D64" s="142" cm="1">
        <f t="array" aca="1" ref="D64" ca="1">RANK(INDIRECT("'"&amp;_xlfn.CONCAT("alpha ",D$2)&amp;"'!"&amp;_xlfn.CONCAT(D$84,$D146)),INDIRECT("'"&amp;_xlfn.CONCAT("alpha ",D$2)&amp;"'!"&amp;_xlfn.CONCAT("B",$D146)):INDIRECT("'"&amp;_xlfn.CONCAT("alpha ",D$2)&amp;"'!"&amp;_xlfn.CONCAT("AA",$D146)))</f>
        <v>8</v>
      </c>
      <c r="E64" s="136" cm="1">
        <f t="array" aca="1" ref="E64" ca="1">RANK(INDIRECT("'"&amp;_xlfn.CONCAT("alpha ",E$2)&amp;"'!"&amp;_xlfn.CONCAT(E$84,$D146)),INDIRECT("'"&amp;_xlfn.CONCAT("alpha ",E$2)&amp;"'!"&amp;_xlfn.CONCAT("B",$D146)):INDIRECT("'"&amp;_xlfn.CONCAT("alpha ",E$2)&amp;"'!"&amp;_xlfn.CONCAT("AA",$D146)))</f>
        <v>6</v>
      </c>
      <c r="F64" s="136" cm="1">
        <f t="array" aca="1" ref="F64" ca="1">RANK(INDIRECT("'"&amp;_xlfn.CONCAT("alpha ",F$2)&amp;"'!"&amp;_xlfn.CONCAT(F$84,$D146)),INDIRECT("'"&amp;_xlfn.CONCAT("alpha ",F$2)&amp;"'!"&amp;_xlfn.CONCAT("B",$D146)):INDIRECT("'"&amp;_xlfn.CONCAT("alpha ",F$2)&amp;"'!"&amp;_xlfn.CONCAT("AA",$D146)))</f>
        <v>1</v>
      </c>
      <c r="G64" s="154" cm="1">
        <f t="array" aca="1" ref="G64" ca="1">RANK(INDIRECT("'"&amp;_xlfn.CONCAT("alpha ",G$2)&amp;"'!"&amp;_xlfn.CONCAT(G$84,$D146)),INDIRECT("'"&amp;_xlfn.CONCAT("alpha ",G$2)&amp;"'!"&amp;_xlfn.CONCAT("B",$D146)):INDIRECT("'"&amp;_xlfn.CONCAT("alpha ",G$2)&amp;"'!"&amp;_xlfn.CONCAT("AA",$D146)))</f>
        <v>4</v>
      </c>
      <c r="H64" s="142" cm="1">
        <f t="array" aca="1" ref="H64" ca="1">RANK(INDIRECT("'"&amp;_xlfn.CONCAT("alpha ",H$2)&amp;"'!"&amp;_xlfn.CONCAT(H$84,$D146)),INDIRECT("'"&amp;_xlfn.CONCAT("alpha ",H$2)&amp;"'!"&amp;_xlfn.CONCAT("B",$D146)):INDIRECT("'"&amp;_xlfn.CONCAT("alpha ",H$2)&amp;"'!"&amp;_xlfn.CONCAT("AA",$D146)))</f>
        <v>6</v>
      </c>
      <c r="I64" s="125" cm="1">
        <f t="array" aca="1" ref="I64" ca="1">RANK(INDIRECT("'"&amp;_xlfn.CONCAT("alpha ",I$2)&amp;"'!"&amp;_xlfn.CONCAT(I$84,$D146)),INDIRECT("'"&amp;_xlfn.CONCAT("alpha ",I$2)&amp;"'!"&amp;_xlfn.CONCAT("B",$D146)):INDIRECT("'"&amp;_xlfn.CONCAT("alpha ",I$2)&amp;"'!"&amp;_xlfn.CONCAT("AA",$D146)))</f>
        <v>4</v>
      </c>
      <c r="J64" s="125" cm="1">
        <f t="array" aca="1" ref="J64" ca="1">RANK(INDIRECT("'"&amp;_xlfn.CONCAT("alpha ",J$2)&amp;"'!"&amp;_xlfn.CONCAT(J$84,$D146)),INDIRECT("'"&amp;_xlfn.CONCAT("alpha ",J$2)&amp;"'!"&amp;_xlfn.CONCAT("B",$D146)):INDIRECT("'"&amp;_xlfn.CONCAT("alpha ",J$2)&amp;"'!"&amp;_xlfn.CONCAT("AA",$D146)))</f>
        <v>1</v>
      </c>
      <c r="K64" s="143" cm="1">
        <f t="array" aca="1" ref="K64" ca="1">RANK(INDIRECT("'"&amp;_xlfn.CONCAT("alpha ",K$2)&amp;"'!"&amp;_xlfn.CONCAT(K$84,$D146)),INDIRECT("'"&amp;_xlfn.CONCAT("alpha ",K$2)&amp;"'!"&amp;_xlfn.CONCAT("B",$D146)):INDIRECT("'"&amp;_xlfn.CONCAT("alpha ",K$2)&amp;"'!"&amp;_xlfn.CONCAT("AA",$D146)))</f>
        <v>4</v>
      </c>
      <c r="L64" s="136" cm="1">
        <f t="array" aca="1" ref="L64" ca="1">RANK(INDIRECT("'"&amp;_xlfn.CONCAT("alpha ",L$2)&amp;"'!"&amp;_xlfn.CONCAT(L$84,$D146)),INDIRECT("'"&amp;_xlfn.CONCAT("alpha ",L$2)&amp;"'!"&amp;_xlfn.CONCAT("B",$D146)):INDIRECT("'"&amp;_xlfn.CONCAT("alpha ",L$2)&amp;"'!"&amp;_xlfn.CONCAT("AA",$D146)))</f>
        <v>10</v>
      </c>
      <c r="M64" s="125" cm="1">
        <f t="array" aca="1" ref="M64" ca="1">RANK(INDIRECT("'"&amp;_xlfn.CONCAT("alpha ",M$2)&amp;"'!"&amp;_xlfn.CONCAT(M$84,$D146)),INDIRECT("'"&amp;_xlfn.CONCAT("alpha ",M$2)&amp;"'!"&amp;_xlfn.CONCAT("B",$D146)):INDIRECT("'"&amp;_xlfn.CONCAT("alpha ",M$2)&amp;"'!"&amp;_xlfn.CONCAT("AA",$D146)))</f>
        <v>9</v>
      </c>
      <c r="N64" s="125" cm="1">
        <f t="array" aca="1" ref="N64" ca="1">RANK(INDIRECT("'"&amp;_xlfn.CONCAT("alpha ",N$2)&amp;"'!"&amp;_xlfn.CONCAT(N$84,$D146)),INDIRECT("'"&amp;_xlfn.CONCAT("alpha ",N$2)&amp;"'!"&amp;_xlfn.CONCAT("B",$D146)):INDIRECT("'"&amp;_xlfn.CONCAT("alpha ",N$2)&amp;"'!"&amp;_xlfn.CONCAT("AA",$D146)))</f>
        <v>1</v>
      </c>
      <c r="O64" s="143" cm="1">
        <f t="array" aca="1" ref="O64" ca="1">RANK(INDIRECT("'"&amp;_xlfn.CONCAT("alpha ",O$2)&amp;"'!"&amp;_xlfn.CONCAT(O$84,$D146)),INDIRECT("'"&amp;_xlfn.CONCAT("alpha ",O$2)&amp;"'!"&amp;_xlfn.CONCAT("B",$D146)):INDIRECT("'"&amp;_xlfn.CONCAT("alpha ",O$2)&amp;"'!"&amp;_xlfn.CONCAT("AA",$D146)))</f>
        <v>4</v>
      </c>
      <c r="P64" s="136" cm="1">
        <f t="array" aca="1" ref="P64" ca="1">RANK(INDIRECT("'"&amp;_xlfn.CONCAT("alpha ",P$2)&amp;"'!"&amp;_xlfn.CONCAT(P$84,$D146)),INDIRECT("'"&amp;_xlfn.CONCAT("alpha ",P$2)&amp;"'!"&amp;_xlfn.CONCAT("B",$D146)):INDIRECT("'"&amp;_xlfn.CONCAT("alpha ",P$2)&amp;"'!"&amp;_xlfn.CONCAT("AA",$D146)))</f>
        <v>9</v>
      </c>
      <c r="Q64" s="125" cm="1">
        <f t="array" aca="1" ref="Q64" ca="1">RANK(INDIRECT("'"&amp;_xlfn.CONCAT("alpha ",Q$2)&amp;"'!"&amp;_xlfn.CONCAT(Q$84,$D146)),INDIRECT("'"&amp;_xlfn.CONCAT("alpha ",Q$2)&amp;"'!"&amp;_xlfn.CONCAT("B",$D146)):INDIRECT("'"&amp;_xlfn.CONCAT("alpha ",Q$2)&amp;"'!"&amp;_xlfn.CONCAT("AA",$D146)))</f>
        <v>7</v>
      </c>
      <c r="R64" s="125" cm="1">
        <f t="array" aca="1" ref="R64" ca="1">RANK(INDIRECT("'"&amp;_xlfn.CONCAT("alpha ",R$2)&amp;"'!"&amp;_xlfn.CONCAT(R$84,$D146)),INDIRECT("'"&amp;_xlfn.CONCAT("alpha ",R$2)&amp;"'!"&amp;_xlfn.CONCAT("B",$D146)):INDIRECT("'"&amp;_xlfn.CONCAT("alpha ",R$2)&amp;"'!"&amp;_xlfn.CONCAT("AA",$D146)))</f>
        <v>1</v>
      </c>
      <c r="S64" s="143" cm="1">
        <f t="array" aca="1" ref="S64" ca="1">RANK(INDIRECT("'"&amp;_xlfn.CONCAT("alpha ",S$2)&amp;"'!"&amp;_xlfn.CONCAT(S$84,$D146)),INDIRECT("'"&amp;_xlfn.CONCAT("alpha ",S$2)&amp;"'!"&amp;_xlfn.CONCAT("B",$D146)):INDIRECT("'"&amp;_xlfn.CONCAT("alpha ",S$2)&amp;"'!"&amp;_xlfn.CONCAT("AA",$D146)))</f>
        <v>4</v>
      </c>
      <c r="T64" s="136" cm="1">
        <f t="array" aca="1" ref="T64" ca="1">RANK(INDIRECT("'"&amp;_xlfn.CONCAT("alpha ",T$2)&amp;"'!"&amp;_xlfn.CONCAT(T$84,$D146)),INDIRECT("'"&amp;_xlfn.CONCAT("alpha ",T$2)&amp;"'!"&amp;_xlfn.CONCAT("B",$D146)):INDIRECT("'"&amp;_xlfn.CONCAT("alpha ",T$2)&amp;"'!"&amp;_xlfn.CONCAT("AA",$D146)))</f>
        <v>7</v>
      </c>
      <c r="U64" s="125" cm="1">
        <f t="array" aca="1" ref="U64" ca="1">RANK(INDIRECT("'"&amp;_xlfn.CONCAT("alpha ",U$2)&amp;"'!"&amp;_xlfn.CONCAT(U$84,$D146)),INDIRECT("'"&amp;_xlfn.CONCAT("alpha ",U$2)&amp;"'!"&amp;_xlfn.CONCAT("B",$D146)):INDIRECT("'"&amp;_xlfn.CONCAT("alpha ",U$2)&amp;"'!"&amp;_xlfn.CONCAT("AA",$D146)))</f>
        <v>5</v>
      </c>
      <c r="V64" s="125" cm="1">
        <f t="array" aca="1" ref="V64" ca="1">RANK(INDIRECT("'"&amp;_xlfn.CONCAT("alpha ",V$2)&amp;"'!"&amp;_xlfn.CONCAT(V$84,$D146)),INDIRECT("'"&amp;_xlfn.CONCAT("alpha ",V$2)&amp;"'!"&amp;_xlfn.CONCAT("B",$D146)):INDIRECT("'"&amp;_xlfn.CONCAT("alpha ",V$2)&amp;"'!"&amp;_xlfn.CONCAT("AA",$D146)))</f>
        <v>1</v>
      </c>
      <c r="W64" s="143" cm="1">
        <f t="array" aca="1" ref="W64" ca="1">RANK(INDIRECT("'"&amp;_xlfn.CONCAT("alpha ",W$2)&amp;"'!"&amp;_xlfn.CONCAT(W$84,$D146)),INDIRECT("'"&amp;_xlfn.CONCAT("alpha ",W$2)&amp;"'!"&amp;_xlfn.CONCAT("B",$D146)):INDIRECT("'"&amp;_xlfn.CONCAT("alpha ",W$2)&amp;"'!"&amp;_xlfn.CONCAT("AA",$D146)))</f>
        <v>4</v>
      </c>
      <c r="X64" s="136" cm="1">
        <f t="array" aca="1" ref="X64" ca="1">RANK(INDIRECT("'"&amp;_xlfn.CONCAT("alpha ",X$2)&amp;"'!"&amp;_xlfn.CONCAT(X$84,$D146)),INDIRECT("'"&amp;_xlfn.CONCAT("alpha ",X$2)&amp;"'!"&amp;_xlfn.CONCAT("B",$D146)):INDIRECT("'"&amp;_xlfn.CONCAT("alpha ",X$2)&amp;"'!"&amp;_xlfn.CONCAT("AA",$D146)))</f>
        <v>11</v>
      </c>
      <c r="Y64" s="125" cm="1">
        <f t="array" aca="1" ref="Y64" ca="1">RANK(INDIRECT("'"&amp;_xlfn.CONCAT("alpha ",Y$2)&amp;"'!"&amp;_xlfn.CONCAT(Y$84,$D146)),INDIRECT("'"&amp;_xlfn.CONCAT("alpha ",Y$2)&amp;"'!"&amp;_xlfn.CONCAT("B",$D146)):INDIRECT("'"&amp;_xlfn.CONCAT("alpha ",Y$2)&amp;"'!"&amp;_xlfn.CONCAT("AA",$D146)))</f>
        <v>10</v>
      </c>
      <c r="Z64" s="125" cm="1">
        <f t="array" aca="1" ref="Z64" ca="1">RANK(INDIRECT("'"&amp;_xlfn.CONCAT("alpha ",Z$2)&amp;"'!"&amp;_xlfn.CONCAT(Z$84,$D146)),INDIRECT("'"&amp;_xlfn.CONCAT("alpha ",Z$2)&amp;"'!"&amp;_xlfn.CONCAT("B",$D146)):INDIRECT("'"&amp;_xlfn.CONCAT("alpha ",Z$2)&amp;"'!"&amp;_xlfn.CONCAT("AA",$D146)))</f>
        <v>1</v>
      </c>
      <c r="AA64" s="143" cm="1">
        <f t="array" aca="1" ref="AA64" ca="1">RANK(INDIRECT("'"&amp;_xlfn.CONCAT("alpha ",AA$2)&amp;"'!"&amp;_xlfn.CONCAT(AA$84,$D146)),INDIRECT("'"&amp;_xlfn.CONCAT("alpha ",AA$2)&amp;"'!"&amp;_xlfn.CONCAT("B",$D146)):INDIRECT("'"&amp;_xlfn.CONCAT("alpha ",AA$2)&amp;"'!"&amp;_xlfn.CONCAT("AA",$D146)))</f>
        <v>4</v>
      </c>
      <c r="AB64" s="136" cm="1">
        <f t="array" aca="1" ref="AB64" ca="1">RANK(INDIRECT("'"&amp;_xlfn.CONCAT("alpha ",AB$2)&amp;"'!"&amp;_xlfn.CONCAT(AB$84,$D146)),INDIRECT("'"&amp;_xlfn.CONCAT("alpha ",AB$2)&amp;"'!"&amp;_xlfn.CONCAT("B",$D146)):INDIRECT("'"&amp;_xlfn.CONCAT("alpha ",AB$2)&amp;"'!"&amp;_xlfn.CONCAT("AA",$D146)))</f>
        <v>4</v>
      </c>
      <c r="AC64" s="125" cm="1">
        <f t="array" aca="1" ref="AC64" ca="1">RANK(INDIRECT("'"&amp;_xlfn.CONCAT("alpha ",AC$2)&amp;"'!"&amp;_xlfn.CONCAT(AC$84,$D146)),INDIRECT("'"&amp;_xlfn.CONCAT("alpha ",AC$2)&amp;"'!"&amp;_xlfn.CONCAT("B",$D146)):INDIRECT("'"&amp;_xlfn.CONCAT("alpha ",AC$2)&amp;"'!"&amp;_xlfn.CONCAT("AA",$D146)))</f>
        <v>7</v>
      </c>
      <c r="AD64" s="125" cm="1">
        <f t="array" aca="1" ref="AD64" ca="1">RANK(INDIRECT("'"&amp;_xlfn.CONCAT("alpha ",AD$2)&amp;"'!"&amp;_xlfn.CONCAT(AD$84,$D146)),INDIRECT("'"&amp;_xlfn.CONCAT("alpha ",AD$2)&amp;"'!"&amp;_xlfn.CONCAT("B",$D146)):INDIRECT("'"&amp;_xlfn.CONCAT("alpha ",AD$2)&amp;"'!"&amp;_xlfn.CONCAT("AA",$D146)))</f>
        <v>1</v>
      </c>
      <c r="AE64" s="143" cm="1">
        <f t="array" aca="1" ref="AE64" ca="1">RANK(INDIRECT("'"&amp;_xlfn.CONCAT("alpha ",AE$2)&amp;"'!"&amp;_xlfn.CONCAT(AE$84,$D146)),INDIRECT("'"&amp;_xlfn.CONCAT("alpha ",AE$2)&amp;"'!"&amp;_xlfn.CONCAT("B",$D146)):INDIRECT("'"&amp;_xlfn.CONCAT("alpha ",AE$2)&amp;"'!"&amp;_xlfn.CONCAT("AA",$D146)))</f>
        <v>4</v>
      </c>
      <c r="AF64" s="136" cm="1">
        <f t="array" aca="1" ref="AF64" ca="1">RANK(INDIRECT("'"&amp;_xlfn.CONCAT("alpha ",AF$2)&amp;"'!"&amp;_xlfn.CONCAT(AF$84,$D146)),INDIRECT("'"&amp;_xlfn.CONCAT("alpha ",AF$2)&amp;"'!"&amp;_xlfn.CONCAT("B",$D146)):INDIRECT("'"&amp;_xlfn.CONCAT("alpha ",AF$2)&amp;"'!"&amp;_xlfn.CONCAT("AA",$D146)))</f>
        <v>3</v>
      </c>
      <c r="AG64" s="125" cm="1">
        <f t="array" aca="1" ref="AG64" ca="1">RANK(INDIRECT("'"&amp;_xlfn.CONCAT("alpha ",AG$2)&amp;"'!"&amp;_xlfn.CONCAT(AG$84,$D146)),INDIRECT("'"&amp;_xlfn.CONCAT("alpha ",AG$2)&amp;"'!"&amp;_xlfn.CONCAT("B",$D146)):INDIRECT("'"&amp;_xlfn.CONCAT("alpha ",AG$2)&amp;"'!"&amp;_xlfn.CONCAT("AA",$D146)))</f>
        <v>3</v>
      </c>
      <c r="AH64" s="125" cm="1">
        <f t="array" aca="1" ref="AH64" ca="1">RANK(INDIRECT("'"&amp;_xlfn.CONCAT("alpha ",AH$2)&amp;"'!"&amp;_xlfn.CONCAT(AH$84,$D146)),INDIRECT("'"&amp;_xlfn.CONCAT("alpha ",AH$2)&amp;"'!"&amp;_xlfn.CONCAT("B",$D146)):INDIRECT("'"&amp;_xlfn.CONCAT("alpha ",AH$2)&amp;"'!"&amp;_xlfn.CONCAT("AA",$D146)))</f>
        <v>1</v>
      </c>
      <c r="AI64" s="143" cm="1">
        <f t="array" aca="1" ref="AI64" ca="1">RANK(INDIRECT("'"&amp;_xlfn.CONCAT("alpha ",AI$2)&amp;"'!"&amp;_xlfn.CONCAT(AI$84,$D146)),INDIRECT("'"&amp;_xlfn.CONCAT("alpha ",AI$2)&amp;"'!"&amp;_xlfn.CONCAT("B",$D146)):INDIRECT("'"&amp;_xlfn.CONCAT("alpha ",AI$2)&amp;"'!"&amp;_xlfn.CONCAT("AA",$D146)))</f>
        <v>2</v>
      </c>
      <c r="AJ64" s="136" cm="1">
        <f t="array" aca="1" ref="AJ64" ca="1">RANK(INDIRECT("'"&amp;_xlfn.CONCAT("alpha ",AJ$2)&amp;"'!"&amp;_xlfn.CONCAT(AJ$84,$D146)),INDIRECT("'"&amp;_xlfn.CONCAT("alpha ",AJ$2)&amp;"'!"&amp;_xlfn.CONCAT("B",$D146)):INDIRECT("'"&amp;_xlfn.CONCAT("alpha ",AJ$2)&amp;"'!"&amp;_xlfn.CONCAT("AA",$D146)))</f>
        <v>5</v>
      </c>
      <c r="AK64" s="125" cm="1">
        <f t="array" aca="1" ref="AK64" ca="1">RANK(INDIRECT("'"&amp;_xlfn.CONCAT("alpha ",AK$2)&amp;"'!"&amp;_xlfn.CONCAT(AK$84,$D146)),INDIRECT("'"&amp;_xlfn.CONCAT("alpha ",AK$2)&amp;"'!"&amp;_xlfn.CONCAT("B",$D146)):INDIRECT("'"&amp;_xlfn.CONCAT("alpha ",AK$2)&amp;"'!"&amp;_xlfn.CONCAT("AA",$D146)))</f>
        <v>11</v>
      </c>
      <c r="AL64" s="125" cm="1">
        <f t="array" aca="1" ref="AL64" ca="1">RANK(INDIRECT("'"&amp;_xlfn.CONCAT("alpha ",AL$2)&amp;"'!"&amp;_xlfn.CONCAT(AL$84,$D146)),INDIRECT("'"&amp;_xlfn.CONCAT("alpha ",AL$2)&amp;"'!"&amp;_xlfn.CONCAT("B",$D146)):INDIRECT("'"&amp;_xlfn.CONCAT("alpha ",AL$2)&amp;"'!"&amp;_xlfn.CONCAT("AA",$D146)))</f>
        <v>1</v>
      </c>
      <c r="AM64" s="143" cm="1">
        <f t="array" aca="1" ref="AM64" ca="1">RANK(INDIRECT("'"&amp;_xlfn.CONCAT("alpha ",AM$2)&amp;"'!"&amp;_xlfn.CONCAT(AM$84,$D146)),INDIRECT("'"&amp;_xlfn.CONCAT("alpha ",AM$2)&amp;"'!"&amp;_xlfn.CONCAT("B",$D146)):INDIRECT("'"&amp;_xlfn.CONCAT("alpha ",AM$2)&amp;"'!"&amp;_xlfn.CONCAT("AA",$D146)))</f>
        <v>3</v>
      </c>
      <c r="AN64" s="136" cm="1">
        <f t="array" aca="1" ref="AN64" ca="1">RANK(INDIRECT("'"&amp;_xlfn.CONCAT("alpha ",AN$2)&amp;"'!"&amp;_xlfn.CONCAT(AN$84,$D146)),INDIRECT("'"&amp;_xlfn.CONCAT("alpha ",AN$2)&amp;"'!"&amp;_xlfn.CONCAT("B",$D146)):INDIRECT("'"&amp;_xlfn.CONCAT("alpha ",AN$2)&amp;"'!"&amp;_xlfn.CONCAT("AA",$D146)))</f>
        <v>21</v>
      </c>
      <c r="AO64" s="125" cm="1">
        <f t="array" aca="1" ref="AO64" ca="1">RANK(INDIRECT("'"&amp;_xlfn.CONCAT("alpha ",AO$2)&amp;"'!"&amp;_xlfn.CONCAT(AO$84,$D146)),INDIRECT("'"&amp;_xlfn.CONCAT("alpha ",AO$2)&amp;"'!"&amp;_xlfn.CONCAT("B",$D146)):INDIRECT("'"&amp;_xlfn.CONCAT("alpha ",AO$2)&amp;"'!"&amp;_xlfn.CONCAT("AA",$D146)))</f>
        <v>19</v>
      </c>
      <c r="AP64" s="125" cm="1">
        <f t="array" aca="1" ref="AP64" ca="1">RANK(INDIRECT("'"&amp;_xlfn.CONCAT("alpha ",AP$2)&amp;"'!"&amp;_xlfn.CONCAT(AP$84,$D146)),INDIRECT("'"&amp;_xlfn.CONCAT("alpha ",AP$2)&amp;"'!"&amp;_xlfn.CONCAT("B",$D146)):INDIRECT("'"&amp;_xlfn.CONCAT("alpha ",AP$2)&amp;"'!"&amp;_xlfn.CONCAT("AA",$D146)))</f>
        <v>1</v>
      </c>
      <c r="AQ64" s="143" cm="1">
        <f t="array" aca="1" ref="AQ64" ca="1">RANK(INDIRECT("'"&amp;_xlfn.CONCAT("alpha ",AQ$2)&amp;"'!"&amp;_xlfn.CONCAT(AQ$84,$D146)),INDIRECT("'"&amp;_xlfn.CONCAT("alpha ",AQ$2)&amp;"'!"&amp;_xlfn.CONCAT("B",$D146)):INDIRECT("'"&amp;_xlfn.CONCAT("alpha ",AQ$2)&amp;"'!"&amp;_xlfn.CONCAT("AA",$D146)))</f>
        <v>4</v>
      </c>
      <c r="AR64" s="136" cm="1">
        <f t="array" aca="1" ref="AR64" ca="1">RANK(INDIRECT("'"&amp;_xlfn.CONCAT("alpha ",AR$2)&amp;"'!"&amp;_xlfn.CONCAT(AR$84,$D146)),INDIRECT("'"&amp;_xlfn.CONCAT("alpha ",AR$2)&amp;"'!"&amp;_xlfn.CONCAT("B",$D146)):INDIRECT("'"&amp;_xlfn.CONCAT("alpha ",AR$2)&amp;"'!"&amp;_xlfn.CONCAT("AA",$D146)))</f>
        <v>19</v>
      </c>
      <c r="AS64" s="125" cm="1">
        <f t="array" aca="1" ref="AS64" ca="1">RANK(INDIRECT("'"&amp;_xlfn.CONCAT("alpha ",AS$2)&amp;"'!"&amp;_xlfn.CONCAT(AS$84,$D146)),INDIRECT("'"&amp;_xlfn.CONCAT("alpha ",AS$2)&amp;"'!"&amp;_xlfn.CONCAT("B",$D146)):INDIRECT("'"&amp;_xlfn.CONCAT("alpha ",AS$2)&amp;"'!"&amp;_xlfn.CONCAT("AA",$D146)))</f>
        <v>17</v>
      </c>
      <c r="AT64" s="125" cm="1">
        <f t="array" aca="1" ref="AT64" ca="1">RANK(INDIRECT("'"&amp;_xlfn.CONCAT("alpha ",AT$2)&amp;"'!"&amp;_xlfn.CONCAT(AT$84,$D146)),INDIRECT("'"&amp;_xlfn.CONCAT("alpha ",AT$2)&amp;"'!"&amp;_xlfn.CONCAT("B",$D146)):INDIRECT("'"&amp;_xlfn.CONCAT("alpha ",AT$2)&amp;"'!"&amp;_xlfn.CONCAT("AA",$D146)))</f>
        <v>1</v>
      </c>
      <c r="AU64" s="143" cm="1">
        <f t="array" aca="1" ref="AU64" ca="1">RANK(INDIRECT("'"&amp;_xlfn.CONCAT("alpha ",AU$2)&amp;"'!"&amp;_xlfn.CONCAT(AU$84,$D146)),INDIRECT("'"&amp;_xlfn.CONCAT("alpha ",AU$2)&amp;"'!"&amp;_xlfn.CONCAT("B",$D146)):INDIRECT("'"&amp;_xlfn.CONCAT("alpha ",AU$2)&amp;"'!"&amp;_xlfn.CONCAT("AA",$D146)))</f>
        <v>4</v>
      </c>
      <c r="AV64" s="136" cm="1">
        <f t="array" aca="1" ref="AV64" ca="1">RANK(INDIRECT("'"&amp;_xlfn.CONCAT("alpha ",AV$2)&amp;"'!"&amp;_xlfn.CONCAT(AV$84,$D146)),INDIRECT("'"&amp;_xlfn.CONCAT("alpha ",AV$2)&amp;"'!"&amp;_xlfn.CONCAT("B",$D146)):INDIRECT("'"&amp;_xlfn.CONCAT("alpha ",AV$2)&amp;"'!"&amp;_xlfn.CONCAT("AA",$D146)))</f>
        <v>26</v>
      </c>
      <c r="AW64" s="125" cm="1">
        <f t="array" aca="1" ref="AW64" ca="1">RANK(INDIRECT("'"&amp;_xlfn.CONCAT("alpha ",AW$2)&amp;"'!"&amp;_xlfn.CONCAT(AW$84,$D146)),INDIRECT("'"&amp;_xlfn.CONCAT("alpha ",AW$2)&amp;"'!"&amp;_xlfn.CONCAT("B",$D146)):INDIRECT("'"&amp;_xlfn.CONCAT("alpha ",AW$2)&amp;"'!"&amp;_xlfn.CONCAT("AA",$D146)))</f>
        <v>24</v>
      </c>
      <c r="AX64" s="125" cm="1">
        <f t="array" aca="1" ref="AX64" ca="1">RANK(INDIRECT("'"&amp;_xlfn.CONCAT("alpha ",AX$2)&amp;"'!"&amp;_xlfn.CONCAT(AX$84,$D146)),INDIRECT("'"&amp;_xlfn.CONCAT("alpha ",AX$2)&amp;"'!"&amp;_xlfn.CONCAT("B",$D146)):INDIRECT("'"&amp;_xlfn.CONCAT("alpha ",AX$2)&amp;"'!"&amp;_xlfn.CONCAT("AA",$D146)))</f>
        <v>1</v>
      </c>
      <c r="AY64" s="143" cm="1">
        <f t="array" aca="1" ref="AY64" ca="1">RANK(INDIRECT("'"&amp;_xlfn.CONCAT("alpha ",AY$2)&amp;"'!"&amp;_xlfn.CONCAT(AY$84,$D146)),INDIRECT("'"&amp;_xlfn.CONCAT("alpha ",AY$2)&amp;"'!"&amp;_xlfn.CONCAT("B",$D146)):INDIRECT("'"&amp;_xlfn.CONCAT("alpha ",AY$2)&amp;"'!"&amp;_xlfn.CONCAT("AA",$D146)))</f>
        <v>4</v>
      </c>
      <c r="AZ64" s="136" cm="1">
        <f t="array" aca="1" ref="AZ64" ca="1">RANK(INDIRECT("'"&amp;_xlfn.CONCAT("alpha ",AZ$2)&amp;"'!"&amp;_xlfn.CONCAT(AZ$84,$D146)),INDIRECT("'"&amp;_xlfn.CONCAT("alpha ",AZ$2)&amp;"'!"&amp;_xlfn.CONCAT("B",$D146)):INDIRECT("'"&amp;_xlfn.CONCAT("alpha ",AZ$2)&amp;"'!"&amp;_xlfn.CONCAT("AA",$D146)))</f>
        <v>19</v>
      </c>
      <c r="BA64" s="125" cm="1">
        <f t="array" aca="1" ref="BA64" ca="1">RANK(INDIRECT("'"&amp;_xlfn.CONCAT("alpha ",BA$2)&amp;"'!"&amp;_xlfn.CONCAT(BA$84,$D146)),INDIRECT("'"&amp;_xlfn.CONCAT("alpha ",BA$2)&amp;"'!"&amp;_xlfn.CONCAT("B",$D146)):INDIRECT("'"&amp;_xlfn.CONCAT("alpha ",BA$2)&amp;"'!"&amp;_xlfn.CONCAT("AA",$D146)))</f>
        <v>22</v>
      </c>
      <c r="BB64" s="125" cm="1">
        <f t="array" aca="1" ref="BB64" ca="1">RANK(INDIRECT("'"&amp;_xlfn.CONCAT("alpha ",BB$2)&amp;"'!"&amp;_xlfn.CONCAT(BB$84,$D146)),INDIRECT("'"&amp;_xlfn.CONCAT("alpha ",BB$2)&amp;"'!"&amp;_xlfn.CONCAT("B",$D146)):INDIRECT("'"&amp;_xlfn.CONCAT("alpha ",BB$2)&amp;"'!"&amp;_xlfn.CONCAT("AA",$D146)))</f>
        <v>1</v>
      </c>
      <c r="BC64" s="143" cm="1">
        <f t="array" aca="1" ref="BC64" ca="1">RANK(INDIRECT("'"&amp;_xlfn.CONCAT("alpha ",BC$2)&amp;"'!"&amp;_xlfn.CONCAT(BC$84,$D146)),INDIRECT("'"&amp;_xlfn.CONCAT("alpha ",BC$2)&amp;"'!"&amp;_xlfn.CONCAT("B",$D146)):INDIRECT("'"&amp;_xlfn.CONCAT("alpha ",BC$2)&amp;"'!"&amp;_xlfn.CONCAT("AA",$D146)))</f>
        <v>4</v>
      </c>
      <c r="BD64" s="136" cm="1">
        <f t="array" aca="1" ref="BD64" ca="1">RANK(INDIRECT("'"&amp;_xlfn.CONCAT("alpha ",BD$2)&amp;"'!"&amp;_xlfn.CONCAT(BD$84,$D146)),INDIRECT("'"&amp;_xlfn.CONCAT("alpha ",BD$2)&amp;"'!"&amp;_xlfn.CONCAT("B",$D146)):INDIRECT("'"&amp;_xlfn.CONCAT("alpha ",BD$2)&amp;"'!"&amp;_xlfn.CONCAT("AA",$D146)))</f>
        <v>18</v>
      </c>
      <c r="BE64" s="125" cm="1">
        <f t="array" aca="1" ref="BE64" ca="1">RANK(INDIRECT("'"&amp;_xlfn.CONCAT("alpha ",BE$2)&amp;"'!"&amp;_xlfn.CONCAT(BE$84,$D146)),INDIRECT("'"&amp;_xlfn.CONCAT("alpha ",BE$2)&amp;"'!"&amp;_xlfn.CONCAT("B",$D146)):INDIRECT("'"&amp;_xlfn.CONCAT("alpha ",BE$2)&amp;"'!"&amp;_xlfn.CONCAT("AA",$D146)))</f>
        <v>19</v>
      </c>
      <c r="BF64" s="125" cm="1">
        <f t="array" aca="1" ref="BF64" ca="1">RANK(INDIRECT("'"&amp;_xlfn.CONCAT("alpha ",BF$2)&amp;"'!"&amp;_xlfn.CONCAT(BF$84,$D146)),INDIRECT("'"&amp;_xlfn.CONCAT("alpha ",BF$2)&amp;"'!"&amp;_xlfn.CONCAT("B",$D146)):INDIRECT("'"&amp;_xlfn.CONCAT("alpha ",BF$2)&amp;"'!"&amp;_xlfn.CONCAT("AA",$D146)))</f>
        <v>1</v>
      </c>
      <c r="BG64" s="143" cm="1">
        <f t="array" aca="1" ref="BG64" ca="1">RANK(INDIRECT("'"&amp;_xlfn.CONCAT("alpha ",BG$2)&amp;"'!"&amp;_xlfn.CONCAT(BG$84,$D146)),INDIRECT("'"&amp;_xlfn.CONCAT("alpha ",BG$2)&amp;"'!"&amp;_xlfn.CONCAT("B",$D146)):INDIRECT("'"&amp;_xlfn.CONCAT("alpha ",BG$2)&amp;"'!"&amp;_xlfn.CONCAT("AA",$D146)))</f>
        <v>4</v>
      </c>
      <c r="BH64" s="136" cm="1">
        <f t="array" aca="1" ref="BH64" ca="1">RANK(INDIRECT("'"&amp;_xlfn.CONCAT("alpha ",BH$2)&amp;"'!"&amp;_xlfn.CONCAT(BH$84,$D146)),INDIRECT("'"&amp;_xlfn.CONCAT("alpha ",BH$2)&amp;"'!"&amp;_xlfn.CONCAT("B",$D146)):INDIRECT("'"&amp;_xlfn.CONCAT("alpha ",BH$2)&amp;"'!"&amp;_xlfn.CONCAT("AA",$D146)))</f>
        <v>24</v>
      </c>
      <c r="BI64" s="125" cm="1">
        <f t="array" aca="1" ref="BI64" ca="1">RANK(INDIRECT("'"&amp;_xlfn.CONCAT("alpha ",BI$2)&amp;"'!"&amp;_xlfn.CONCAT(BI$84,$D146)),INDIRECT("'"&amp;_xlfn.CONCAT("alpha ",BI$2)&amp;"'!"&amp;_xlfn.CONCAT("B",$D146)):INDIRECT("'"&amp;_xlfn.CONCAT("alpha ",BI$2)&amp;"'!"&amp;_xlfn.CONCAT("AA",$D146)))</f>
        <v>26</v>
      </c>
      <c r="BJ64" s="125" cm="1">
        <f t="array" aca="1" ref="BJ64" ca="1">RANK(INDIRECT("'"&amp;_xlfn.CONCAT("alpha ",BJ$2)&amp;"'!"&amp;_xlfn.CONCAT(BJ$84,$D146)),INDIRECT("'"&amp;_xlfn.CONCAT("alpha ",BJ$2)&amp;"'!"&amp;_xlfn.CONCAT("B",$D146)):INDIRECT("'"&amp;_xlfn.CONCAT("alpha ",BJ$2)&amp;"'!"&amp;_xlfn.CONCAT("AA",$D146)))</f>
        <v>1</v>
      </c>
      <c r="BK64" s="143" cm="1">
        <f t="array" aca="1" ref="BK64" ca="1">RANK(INDIRECT("'"&amp;_xlfn.CONCAT("alpha ",BK$2)&amp;"'!"&amp;_xlfn.CONCAT(BK$84,$D146)),INDIRECT("'"&amp;_xlfn.CONCAT("alpha ",BK$2)&amp;"'!"&amp;_xlfn.CONCAT("B",$D146)):INDIRECT("'"&amp;_xlfn.CONCAT("alpha ",BK$2)&amp;"'!"&amp;_xlfn.CONCAT("AA",$D146)))</f>
        <v>4</v>
      </c>
      <c r="BL64" s="136" cm="1">
        <f t="array" aca="1" ref="BL64" ca="1">RANK(INDIRECT("'"&amp;_xlfn.CONCAT("alpha ",BL$2)&amp;"'!"&amp;_xlfn.CONCAT(BL$84,$D146)),INDIRECT("'"&amp;_xlfn.CONCAT("alpha ",BL$2)&amp;"'!"&amp;_xlfn.CONCAT("B",$D146)):INDIRECT("'"&amp;_xlfn.CONCAT("alpha ",BL$2)&amp;"'!"&amp;_xlfn.CONCAT("AA",$D146)))</f>
        <v>13</v>
      </c>
      <c r="BM64" s="125" cm="1">
        <f t="array" aca="1" ref="BM64" ca="1">RANK(INDIRECT("'"&amp;_xlfn.CONCAT("alpha ",BM$2)&amp;"'!"&amp;_xlfn.CONCAT(BM$84,$D146)),INDIRECT("'"&amp;_xlfn.CONCAT("alpha ",BM$2)&amp;"'!"&amp;_xlfn.CONCAT("B",$D146)):INDIRECT("'"&amp;_xlfn.CONCAT("alpha ",BM$2)&amp;"'!"&amp;_xlfn.CONCAT("AA",$D146)))</f>
        <v>12</v>
      </c>
      <c r="BN64" s="125" cm="1">
        <f t="array" aca="1" ref="BN64" ca="1">RANK(INDIRECT("'"&amp;_xlfn.CONCAT("alpha ",BN$2)&amp;"'!"&amp;_xlfn.CONCAT(BN$84,$D146)),INDIRECT("'"&amp;_xlfn.CONCAT("alpha ",BN$2)&amp;"'!"&amp;_xlfn.CONCAT("B",$D146)):INDIRECT("'"&amp;_xlfn.CONCAT("alpha ",BN$2)&amp;"'!"&amp;_xlfn.CONCAT("AA",$D146)))</f>
        <v>1</v>
      </c>
      <c r="BO64" s="143" cm="1">
        <f t="array" aca="1" ref="BO64" ca="1">RANK(INDIRECT("'"&amp;_xlfn.CONCAT("alpha ",BO$2)&amp;"'!"&amp;_xlfn.CONCAT(BO$84,$D146)),INDIRECT("'"&amp;_xlfn.CONCAT("alpha ",BO$2)&amp;"'!"&amp;_xlfn.CONCAT("B",$D146)):INDIRECT("'"&amp;_xlfn.CONCAT("alpha ",BO$2)&amp;"'!"&amp;_xlfn.CONCAT("AA",$D146)))</f>
        <v>4</v>
      </c>
      <c r="BP64" s="136" cm="1">
        <f t="array" aca="1" ref="BP64" ca="1">RANK(INDIRECT("'"&amp;_xlfn.CONCAT("alpha ",BP$2)&amp;"'!"&amp;_xlfn.CONCAT(BP$84,$D146)),INDIRECT("'"&amp;_xlfn.CONCAT("alpha ",BP$2)&amp;"'!"&amp;_xlfn.CONCAT("B",$D146)):INDIRECT("'"&amp;_xlfn.CONCAT("alpha ",BP$2)&amp;"'!"&amp;_xlfn.CONCAT("AA",$D146)))</f>
        <v>16</v>
      </c>
      <c r="BQ64" s="125" cm="1">
        <f t="array" aca="1" ref="BQ64" ca="1">RANK(INDIRECT("'"&amp;_xlfn.CONCAT("alpha ",BQ$2)&amp;"'!"&amp;_xlfn.CONCAT(BQ$84,$D146)),INDIRECT("'"&amp;_xlfn.CONCAT("alpha ",BQ$2)&amp;"'!"&amp;_xlfn.CONCAT("B",$D146)):INDIRECT("'"&amp;_xlfn.CONCAT("alpha ",BQ$2)&amp;"'!"&amp;_xlfn.CONCAT("AA",$D146)))</f>
        <v>14</v>
      </c>
      <c r="BR64" s="125" cm="1">
        <f t="array" aca="1" ref="BR64" ca="1">RANK(INDIRECT("'"&amp;_xlfn.CONCAT("alpha ",BR$2)&amp;"'!"&amp;_xlfn.CONCAT(BR$84,$D146)),INDIRECT("'"&amp;_xlfn.CONCAT("alpha ",BR$2)&amp;"'!"&amp;_xlfn.CONCAT("B",$D146)):INDIRECT("'"&amp;_xlfn.CONCAT("alpha ",BR$2)&amp;"'!"&amp;_xlfn.CONCAT("AA",$D146)))</f>
        <v>1</v>
      </c>
      <c r="BS64" s="143" cm="1">
        <f t="array" aca="1" ref="BS64" ca="1">RANK(INDIRECT("'"&amp;_xlfn.CONCAT("alpha ",BS$2)&amp;"'!"&amp;_xlfn.CONCAT(BS$84,$D146)),INDIRECT("'"&amp;_xlfn.CONCAT("alpha ",BS$2)&amp;"'!"&amp;_xlfn.CONCAT("B",$D146)):INDIRECT("'"&amp;_xlfn.CONCAT("alpha ",BS$2)&amp;"'!"&amp;_xlfn.CONCAT("AA",$D146)))</f>
        <v>4</v>
      </c>
      <c r="BT64" s="136" cm="1">
        <f t="array" aca="1" ref="BT64" ca="1">RANK(INDIRECT("'"&amp;_xlfn.CONCAT("alpha ",BT$2)&amp;"'!"&amp;_xlfn.CONCAT(BT$84,$D146)),INDIRECT("'"&amp;_xlfn.CONCAT("alpha ",BT$2)&amp;"'!"&amp;_xlfn.CONCAT("B",$D146)):INDIRECT("'"&amp;_xlfn.CONCAT("alpha ",BT$2)&amp;"'!"&amp;_xlfn.CONCAT("AA",$D146)))</f>
        <v>23</v>
      </c>
      <c r="BU64" s="125" cm="1">
        <f t="array" aca="1" ref="BU64" ca="1">RANK(INDIRECT("'"&amp;_xlfn.CONCAT("alpha ",BU$2)&amp;"'!"&amp;_xlfn.CONCAT(BU$84,$D146)),INDIRECT("'"&amp;_xlfn.CONCAT("alpha ",BU$2)&amp;"'!"&amp;_xlfn.CONCAT("B",$D146)):INDIRECT("'"&amp;_xlfn.CONCAT("alpha ",BU$2)&amp;"'!"&amp;_xlfn.CONCAT("AA",$D146)))</f>
        <v>21</v>
      </c>
      <c r="BV64" s="125" cm="1">
        <f t="array" aca="1" ref="BV64" ca="1">RANK(INDIRECT("'"&amp;_xlfn.CONCAT("alpha ",BV$2)&amp;"'!"&amp;_xlfn.CONCAT(BV$84,$D146)),INDIRECT("'"&amp;_xlfn.CONCAT("alpha ",BV$2)&amp;"'!"&amp;_xlfn.CONCAT("B",$D146)):INDIRECT("'"&amp;_xlfn.CONCAT("alpha ",BV$2)&amp;"'!"&amp;_xlfn.CONCAT("AA",$D146)))</f>
        <v>1</v>
      </c>
      <c r="BW64" s="143" cm="1">
        <f t="array" aca="1" ref="BW64" ca="1">RANK(INDIRECT("'"&amp;_xlfn.CONCAT("alpha ",BW$2)&amp;"'!"&amp;_xlfn.CONCAT(BW$84,$D146)),INDIRECT("'"&amp;_xlfn.CONCAT("alpha ",BW$2)&amp;"'!"&amp;_xlfn.CONCAT("B",$D146)):INDIRECT("'"&amp;_xlfn.CONCAT("alpha ",BW$2)&amp;"'!"&amp;_xlfn.CONCAT("AA",$D146)))</f>
        <v>4</v>
      </c>
      <c r="BX64" s="136" cm="1">
        <f t="array" aca="1" ref="BX64" ca="1">RANK(INDIRECT("'"&amp;_xlfn.CONCAT("alpha ",BX$2)&amp;"'!"&amp;_xlfn.CONCAT(BX$84,$D146)),INDIRECT("'"&amp;_xlfn.CONCAT("alpha ",BX$2)&amp;"'!"&amp;_xlfn.CONCAT("B",$D146)):INDIRECT("'"&amp;_xlfn.CONCAT("alpha ",BX$2)&amp;"'!"&amp;_xlfn.CONCAT("AA",$D146)))</f>
        <v>14</v>
      </c>
      <c r="BY64" s="125" cm="1">
        <f t="array" aca="1" ref="BY64" ca="1">RANK(INDIRECT("'"&amp;_xlfn.CONCAT("alpha ",BY$2)&amp;"'!"&amp;_xlfn.CONCAT(BY$84,$D146)),INDIRECT("'"&amp;_xlfn.CONCAT("alpha ",BY$2)&amp;"'!"&amp;_xlfn.CONCAT("B",$D146)):INDIRECT("'"&amp;_xlfn.CONCAT("alpha ",BY$2)&amp;"'!"&amp;_xlfn.CONCAT("AA",$D146)))</f>
        <v>16</v>
      </c>
      <c r="BZ64" s="125" cm="1">
        <f t="array" aca="1" ref="BZ64" ca="1">RANK(INDIRECT("'"&amp;_xlfn.CONCAT("alpha ",BZ$2)&amp;"'!"&amp;_xlfn.CONCAT(BZ$84,$D146)),INDIRECT("'"&amp;_xlfn.CONCAT("alpha ",BZ$2)&amp;"'!"&amp;_xlfn.CONCAT("B",$D146)):INDIRECT("'"&amp;_xlfn.CONCAT("alpha ",BZ$2)&amp;"'!"&amp;_xlfn.CONCAT("AA",$D146)))</f>
        <v>1</v>
      </c>
      <c r="CA64" s="143" cm="1">
        <f t="array" aca="1" ref="CA64" ca="1">RANK(INDIRECT("'"&amp;_xlfn.CONCAT("alpha ",CA$2)&amp;"'!"&amp;_xlfn.CONCAT(CA$84,$D146)),INDIRECT("'"&amp;_xlfn.CONCAT("alpha ",CA$2)&amp;"'!"&amp;_xlfn.CONCAT("B",$D146)):INDIRECT("'"&amp;_xlfn.CONCAT("alpha ",CA$2)&amp;"'!"&amp;_xlfn.CONCAT("AA",$D146)))</f>
        <v>4</v>
      </c>
      <c r="CB64" s="136" cm="1">
        <f t="array" aca="1" ref="CB64" ca="1">RANK(INDIRECT("'"&amp;_xlfn.CONCAT("alpha ",CB$2)&amp;"'!"&amp;_xlfn.CONCAT(CB$84,$D146)),INDIRECT("'"&amp;_xlfn.CONCAT("alpha ",CB$2)&amp;"'!"&amp;_xlfn.CONCAT("B",$D146)):INDIRECT("'"&amp;_xlfn.CONCAT("alpha ",CB$2)&amp;"'!"&amp;_xlfn.CONCAT("AA",$D146)))</f>
        <v>12</v>
      </c>
      <c r="CC64" s="125" cm="1">
        <f t="array" aca="1" ref="CC64" ca="1">RANK(INDIRECT("'"&amp;_xlfn.CONCAT("alpha ",CC$2)&amp;"'!"&amp;_xlfn.CONCAT(CC$84,$D146)),INDIRECT("'"&amp;_xlfn.CONCAT("alpha ",CC$2)&amp;"'!"&amp;_xlfn.CONCAT("B",$D146)):INDIRECT("'"&amp;_xlfn.CONCAT("alpha ",CC$2)&amp;"'!"&amp;_xlfn.CONCAT("AA",$D146)))</f>
        <v>13</v>
      </c>
      <c r="CD64" s="125" cm="1">
        <f t="array" aca="1" ref="CD64" ca="1">RANK(INDIRECT("'"&amp;_xlfn.CONCAT("alpha ",CD$2)&amp;"'!"&amp;_xlfn.CONCAT(CD$84,$D146)),INDIRECT("'"&amp;_xlfn.CONCAT("alpha ",CD$2)&amp;"'!"&amp;_xlfn.CONCAT("B",$D146)):INDIRECT("'"&amp;_xlfn.CONCAT("alpha ",CD$2)&amp;"'!"&amp;_xlfn.CONCAT("AA",$D146)))</f>
        <v>1</v>
      </c>
      <c r="CE64" s="143" cm="1">
        <f t="array" aca="1" ref="CE64" ca="1">RANK(INDIRECT("'"&amp;_xlfn.CONCAT("alpha ",CE$2)&amp;"'!"&amp;_xlfn.CONCAT(CE$84,$D146)),INDIRECT("'"&amp;_xlfn.CONCAT("alpha ",CE$2)&amp;"'!"&amp;_xlfn.CONCAT("B",$D146)):INDIRECT("'"&amp;_xlfn.CONCAT("alpha ",CE$2)&amp;"'!"&amp;_xlfn.CONCAT("AA",$D146)))</f>
        <v>4</v>
      </c>
      <c r="CF64" s="136" cm="1">
        <f t="array" aca="1" ref="CF64" ca="1">RANK(INDIRECT("'"&amp;_xlfn.CONCAT("alpha ",CF$2)&amp;"'!"&amp;_xlfn.CONCAT(CF$84,$D146)),INDIRECT("'"&amp;_xlfn.CONCAT("alpha ",CF$2)&amp;"'!"&amp;_xlfn.CONCAT("B",$D146)):INDIRECT("'"&amp;_xlfn.CONCAT("alpha ",CF$2)&amp;"'!"&amp;_xlfn.CONCAT("AA",$D146)))</f>
        <v>21</v>
      </c>
      <c r="CG64" s="125" cm="1">
        <f t="array" aca="1" ref="CG64" ca="1">RANK(INDIRECT("'"&amp;_xlfn.CONCAT("alpha ",CG$2)&amp;"'!"&amp;_xlfn.CONCAT(CG$84,$D146)),INDIRECT("'"&amp;_xlfn.CONCAT("alpha ",CG$2)&amp;"'!"&amp;_xlfn.CONCAT("B",$D146)):INDIRECT("'"&amp;_xlfn.CONCAT("alpha ",CG$2)&amp;"'!"&amp;_xlfn.CONCAT("AA",$D146)))</f>
        <v>23</v>
      </c>
      <c r="CH64" s="125" cm="1">
        <f t="array" aca="1" ref="CH64" ca="1">RANK(INDIRECT("'"&amp;_xlfn.CONCAT("alpha ",CH$2)&amp;"'!"&amp;_xlfn.CONCAT(CH$84,$D146)),INDIRECT("'"&amp;_xlfn.CONCAT("alpha ",CH$2)&amp;"'!"&amp;_xlfn.CONCAT("B",$D146)):INDIRECT("'"&amp;_xlfn.CONCAT("alpha ",CH$2)&amp;"'!"&amp;_xlfn.CONCAT("AA",$D146)))</f>
        <v>1</v>
      </c>
      <c r="CI64" s="143" cm="1">
        <f t="array" aca="1" ref="CI64" ca="1">RANK(INDIRECT("'"&amp;_xlfn.CONCAT("alpha ",CI$2)&amp;"'!"&amp;_xlfn.CONCAT(CI$84,$D146)),INDIRECT("'"&amp;_xlfn.CONCAT("alpha ",CI$2)&amp;"'!"&amp;_xlfn.CONCAT("B",$D146)):INDIRECT("'"&amp;_xlfn.CONCAT("alpha ",CI$2)&amp;"'!"&amp;_xlfn.CONCAT("AA",$D146)))</f>
        <v>4</v>
      </c>
      <c r="CJ64" s="136" cm="1">
        <f t="array" aca="1" ref="CJ64" ca="1">RANK(INDIRECT("'"&amp;_xlfn.CONCAT("alpha ",CJ$2)&amp;"'!"&amp;_xlfn.CONCAT(CJ$84,$D146)),INDIRECT("'"&amp;_xlfn.CONCAT("alpha ",CJ$2)&amp;"'!"&amp;_xlfn.CONCAT("B",$D146)):INDIRECT("'"&amp;_xlfn.CONCAT("alpha ",CJ$2)&amp;"'!"&amp;_xlfn.CONCAT("AA",$D146)))</f>
        <v>17</v>
      </c>
      <c r="CK64" s="125" cm="1">
        <f t="array" aca="1" ref="CK64" ca="1">RANK(INDIRECT("'"&amp;_xlfn.CONCAT("alpha ",CK$2)&amp;"'!"&amp;_xlfn.CONCAT(CK$84,$D146)),INDIRECT("'"&amp;_xlfn.CONCAT("alpha ",CK$2)&amp;"'!"&amp;_xlfn.CONCAT("B",$D146)):INDIRECT("'"&amp;_xlfn.CONCAT("alpha ",CK$2)&amp;"'!"&amp;_xlfn.CONCAT("AA",$D146)))</f>
        <v>18</v>
      </c>
      <c r="CL64" s="125" cm="1">
        <f t="array" aca="1" ref="CL64" ca="1">RANK(INDIRECT("'"&amp;_xlfn.CONCAT("alpha ",CL$2)&amp;"'!"&amp;_xlfn.CONCAT(CL$84,$D146)),INDIRECT("'"&amp;_xlfn.CONCAT("alpha ",CL$2)&amp;"'!"&amp;_xlfn.CONCAT("B",$D146)):INDIRECT("'"&amp;_xlfn.CONCAT("alpha ",CL$2)&amp;"'!"&amp;_xlfn.CONCAT("AA",$D146)))</f>
        <v>1</v>
      </c>
      <c r="CM64" s="143" cm="1">
        <f t="array" aca="1" ref="CM64" ca="1">RANK(INDIRECT("'"&amp;_xlfn.CONCAT("alpha ",CM$2)&amp;"'!"&amp;_xlfn.CONCAT(CM$84,$D146)),INDIRECT("'"&amp;_xlfn.CONCAT("alpha ",CM$2)&amp;"'!"&amp;_xlfn.CONCAT("B",$D146)):INDIRECT("'"&amp;_xlfn.CONCAT("alpha ",CM$2)&amp;"'!"&amp;_xlfn.CONCAT("AA",$D146)))</f>
        <v>4</v>
      </c>
      <c r="CN64" s="136" cm="1">
        <f t="array" aca="1" ref="CN64" ca="1">RANK(INDIRECT("'"&amp;_xlfn.CONCAT("alpha ",CN$2)&amp;"'!"&amp;_xlfn.CONCAT(CN$84,$D146)),INDIRECT("'"&amp;_xlfn.CONCAT("alpha ",CN$2)&amp;"'!"&amp;_xlfn.CONCAT("B",$D146)):INDIRECT("'"&amp;_xlfn.CONCAT("alpha ",CN$2)&amp;"'!"&amp;_xlfn.CONCAT("AA",$D146)))</f>
        <v>14</v>
      </c>
      <c r="CO64" s="125" cm="1">
        <f t="array" aca="1" ref="CO64" ca="1">RANK(INDIRECT("'"&amp;_xlfn.CONCAT("alpha ",CO$2)&amp;"'!"&amp;_xlfn.CONCAT(CO$84,$D146)),INDIRECT("'"&amp;_xlfn.CONCAT("alpha ",CO$2)&amp;"'!"&amp;_xlfn.CONCAT("B",$D146)):INDIRECT("'"&amp;_xlfn.CONCAT("alpha ",CO$2)&amp;"'!"&amp;_xlfn.CONCAT("AA",$D146)))</f>
        <v>15</v>
      </c>
      <c r="CP64" s="125" cm="1">
        <f t="array" aca="1" ref="CP64" ca="1">RANK(INDIRECT("'"&amp;_xlfn.CONCAT("alpha ",CP$2)&amp;"'!"&amp;_xlfn.CONCAT(CP$84,$D146)),INDIRECT("'"&amp;_xlfn.CONCAT("alpha ",CP$2)&amp;"'!"&amp;_xlfn.CONCAT("B",$D146)):INDIRECT("'"&amp;_xlfn.CONCAT("alpha ",CP$2)&amp;"'!"&amp;_xlfn.CONCAT("AA",$D146)))</f>
        <v>1</v>
      </c>
      <c r="CQ64" s="134" cm="1">
        <f t="array" aca="1" ref="CQ64" ca="1">RANK(INDIRECT("'"&amp;_xlfn.CONCAT("alpha ",CQ$2)&amp;"'!"&amp;_xlfn.CONCAT(CQ$84,$D146)),INDIRECT("'"&amp;_xlfn.CONCAT("alpha ",CQ$2)&amp;"'!"&amp;_xlfn.CONCAT("B",$D146)):INDIRECT("'"&amp;_xlfn.CONCAT("alpha ",CQ$2)&amp;"'!"&amp;_xlfn.CONCAT("AA",$D146)))</f>
        <v>4</v>
      </c>
      <c r="CR64" s="142" cm="1">
        <f t="array" aca="1" ref="CR64" ca="1">RANK(INDIRECT("'"&amp;_xlfn.CONCAT("alpha ",CR$2)&amp;"'!"&amp;_xlfn.CONCAT(CR$84,$D146)),INDIRECT("'"&amp;_xlfn.CONCAT("alpha ",CR$2)&amp;"'!"&amp;_xlfn.CONCAT("B",$D146)):INDIRECT("'"&amp;_xlfn.CONCAT("alpha ",CR$2)&amp;"'!"&amp;_xlfn.CONCAT("AA",$D146)))</f>
        <v>25</v>
      </c>
      <c r="CS64" s="125" cm="1">
        <f t="array" aca="1" ref="CS64" ca="1">RANK(INDIRECT("'"&amp;_xlfn.CONCAT("alpha ",CS$2)&amp;"'!"&amp;_xlfn.CONCAT(CS$84,$D146)),INDIRECT("'"&amp;_xlfn.CONCAT("alpha ",CS$2)&amp;"'!"&amp;_xlfn.CONCAT("B",$D146)):INDIRECT("'"&amp;_xlfn.CONCAT("alpha ",CS$2)&amp;"'!"&amp;_xlfn.CONCAT("AA",$D146)))</f>
        <v>25</v>
      </c>
      <c r="CT64" s="125" cm="1">
        <f t="array" aca="1" ref="CT64" ca="1">RANK(INDIRECT("'"&amp;_xlfn.CONCAT("alpha ",CT$2)&amp;"'!"&amp;_xlfn.CONCAT(CT$84,$D146)),INDIRECT("'"&amp;_xlfn.CONCAT("alpha ",CT$2)&amp;"'!"&amp;_xlfn.CONCAT("B",$D146)):INDIRECT("'"&amp;_xlfn.CONCAT("alpha ",CT$2)&amp;"'!"&amp;_xlfn.CONCAT("AA",$D146)))</f>
        <v>1</v>
      </c>
      <c r="CU64" s="143" cm="1">
        <f t="array" aca="1" ref="CU64" ca="1">RANK(INDIRECT("'"&amp;_xlfn.CONCAT("alpha ",CU$2)&amp;"'!"&amp;_xlfn.CONCAT(CU$84,$D146)),INDIRECT("'"&amp;_xlfn.CONCAT("alpha ",CU$2)&amp;"'!"&amp;_xlfn.CONCAT("B",$D146)):INDIRECT("'"&amp;_xlfn.CONCAT("alpha ",CU$2)&amp;"'!"&amp;_xlfn.CONCAT("AA",$D146)))</f>
        <v>4</v>
      </c>
      <c r="CV64" s="136" cm="1">
        <f t="array" aca="1" ref="CV64" ca="1">RANK(INDIRECT("'"&amp;_xlfn.CONCAT("alpha ",CV$2)&amp;"'!"&amp;_xlfn.CONCAT(CV$84,$D146)),INDIRECT("'"&amp;_xlfn.CONCAT("alpha ",CV$2)&amp;"'!"&amp;_xlfn.CONCAT("B",$D146)):INDIRECT("'"&amp;_xlfn.CONCAT("alpha ",CV$2)&amp;"'!"&amp;_xlfn.CONCAT("AA",$D146)))</f>
        <v>2</v>
      </c>
      <c r="CW64" s="125" cm="1">
        <f t="array" aca="1" ref="CW64" ca="1">RANK(INDIRECT("'"&amp;_xlfn.CONCAT("alpha ",CW$2)&amp;"'!"&amp;_xlfn.CONCAT(CW$84,$D146)),INDIRECT("'"&amp;_xlfn.CONCAT("alpha ",CW$2)&amp;"'!"&amp;_xlfn.CONCAT("B",$D146)):INDIRECT("'"&amp;_xlfn.CONCAT("alpha ",CW$2)&amp;"'!"&amp;_xlfn.CONCAT("AA",$D146)))</f>
        <v>2</v>
      </c>
      <c r="CX64" s="125" cm="1">
        <f t="array" aca="1" ref="CX64" ca="1">RANK(INDIRECT("'"&amp;_xlfn.CONCAT("alpha ",CX$2)&amp;"'!"&amp;_xlfn.CONCAT(CX$84,$D146)),INDIRECT("'"&amp;_xlfn.CONCAT("alpha ",CX$2)&amp;"'!"&amp;_xlfn.CONCAT("B",$D146)):INDIRECT("'"&amp;_xlfn.CONCAT("alpha ",CX$2)&amp;"'!"&amp;_xlfn.CONCAT("AA",$D146)))</f>
        <v>1</v>
      </c>
      <c r="CY64" s="143" cm="1">
        <f t="array" aca="1" ref="CY64" ca="1">RANK(INDIRECT("'"&amp;_xlfn.CONCAT("alpha ",CY$2)&amp;"'!"&amp;_xlfn.CONCAT(CY$84,$D146)),INDIRECT("'"&amp;_xlfn.CONCAT("alpha ",CY$2)&amp;"'!"&amp;_xlfn.CONCAT("B",$D146)):INDIRECT("'"&amp;_xlfn.CONCAT("alpha ",CY$2)&amp;"'!"&amp;_xlfn.CONCAT("AA",$D146)))</f>
        <v>4</v>
      </c>
      <c r="CZ64" s="136" cm="1">
        <f t="array" aca="1" ref="CZ64" ca="1">RANK(INDIRECT("'"&amp;_xlfn.CONCAT("alpha ",CZ$2)&amp;"'!"&amp;_xlfn.CONCAT(CZ$84,$D146)),INDIRECT("'"&amp;_xlfn.CONCAT("alpha ",CZ$2)&amp;"'!"&amp;_xlfn.CONCAT("B",$D146)):INDIRECT("'"&amp;_xlfn.CONCAT("alpha ",CZ$2)&amp;"'!"&amp;_xlfn.CONCAT("AA",$D146)))</f>
        <v>1</v>
      </c>
      <c r="DA64" s="148" cm="1">
        <f t="array" aca="1" ref="DA64" ca="1">RANK(INDIRECT("'"&amp;_xlfn.CONCAT("alpha ",DA$2)&amp;"'!"&amp;_xlfn.CONCAT(DA$84,$D146)),INDIRECT("'"&amp;_xlfn.CONCAT("alpha ",DA$2)&amp;"'!"&amp;_xlfn.CONCAT("B",$D146)):INDIRECT("'"&amp;_xlfn.CONCAT("alpha ",DA$2)&amp;"'!"&amp;_xlfn.CONCAT("AA",$D146)))</f>
        <v>1</v>
      </c>
      <c r="DB64" s="148" cm="1">
        <f t="array" aca="1" ref="DB64" ca="1">RANK(INDIRECT("'"&amp;_xlfn.CONCAT("alpha ",DB$2)&amp;"'!"&amp;_xlfn.CONCAT(DB$84,$D146)),INDIRECT("'"&amp;_xlfn.CONCAT("alpha ",DB$2)&amp;"'!"&amp;_xlfn.CONCAT("B",$D146)):INDIRECT("'"&amp;_xlfn.CONCAT("alpha ",DB$2)&amp;"'!"&amp;_xlfn.CONCAT("AA",$D146)))</f>
        <v>1</v>
      </c>
      <c r="DC64" s="149" cm="1">
        <f t="array" aca="1" ref="DC64" ca="1">RANK(INDIRECT("'"&amp;_xlfn.CONCAT("alpha ",DC$2)&amp;"'!"&amp;_xlfn.CONCAT(DC$84,$D146)),INDIRECT("'"&amp;_xlfn.CONCAT("alpha ",DC$2)&amp;"'!"&amp;_xlfn.CONCAT("B",$D146)):INDIRECT("'"&amp;_xlfn.CONCAT("alpha ",DC$2)&amp;"'!"&amp;_xlfn.CONCAT("AA",$D146)))</f>
        <v>1</v>
      </c>
    </row>
    <row r="65" spans="1:107" ht="90" customHeight="1" x14ac:dyDescent="0.25">
      <c r="A65" s="22" t="str">
        <f>formatting!C64</f>
        <v>Rinse Glass</v>
      </c>
      <c r="B65" s="23" t="str">
        <f>formatting!D64</f>
        <v>T2</v>
      </c>
      <c r="C65" s="134"/>
      <c r="D65" s="142" cm="1">
        <f t="array" aca="1" ref="D65" ca="1">RANK(INDIRECT("'"&amp;_xlfn.CONCAT("alpha ",D$2)&amp;"'!"&amp;_xlfn.CONCAT(D$84,$D147)),INDIRECT("'"&amp;_xlfn.CONCAT("alpha ",D$2)&amp;"'!"&amp;_xlfn.CONCAT("B",$D147)):INDIRECT("'"&amp;_xlfn.CONCAT("alpha ",D$2)&amp;"'!"&amp;_xlfn.CONCAT("AA",$D147)))</f>
        <v>16</v>
      </c>
      <c r="E65" s="136" cm="1">
        <f t="array" aca="1" ref="E65" ca="1">RANK(INDIRECT("'"&amp;_xlfn.CONCAT("alpha ",E$2)&amp;"'!"&amp;_xlfn.CONCAT(E$84,$D147)),INDIRECT("'"&amp;_xlfn.CONCAT("alpha ",E$2)&amp;"'!"&amp;_xlfn.CONCAT("B",$D147)):INDIRECT("'"&amp;_xlfn.CONCAT("alpha ",E$2)&amp;"'!"&amp;_xlfn.CONCAT("AA",$D147)))</f>
        <v>21</v>
      </c>
      <c r="F65" s="136" cm="1">
        <f t="array" aca="1" ref="F65" ca="1">RANK(INDIRECT("'"&amp;_xlfn.CONCAT("alpha ",F$2)&amp;"'!"&amp;_xlfn.CONCAT(F$84,$D147)),INDIRECT("'"&amp;_xlfn.CONCAT("alpha ",F$2)&amp;"'!"&amp;_xlfn.CONCAT("B",$D147)):INDIRECT("'"&amp;_xlfn.CONCAT("alpha ",F$2)&amp;"'!"&amp;_xlfn.CONCAT("AA",$D147)))</f>
        <v>9</v>
      </c>
      <c r="G65" s="154" cm="1">
        <f t="array" aca="1" ref="G65" ca="1">RANK(INDIRECT("'"&amp;_xlfn.CONCAT("alpha ",G$2)&amp;"'!"&amp;_xlfn.CONCAT(G$84,$D147)),INDIRECT("'"&amp;_xlfn.CONCAT("alpha ",G$2)&amp;"'!"&amp;_xlfn.CONCAT("B",$D147)):INDIRECT("'"&amp;_xlfn.CONCAT("alpha ",G$2)&amp;"'!"&amp;_xlfn.CONCAT("AA",$D147)))</f>
        <v>13</v>
      </c>
      <c r="H65" s="142" cm="1">
        <f t="array" aca="1" ref="H65" ca="1">RANK(INDIRECT("'"&amp;_xlfn.CONCAT("alpha ",H$2)&amp;"'!"&amp;_xlfn.CONCAT(H$84,$D147)),INDIRECT("'"&amp;_xlfn.CONCAT("alpha ",H$2)&amp;"'!"&amp;_xlfn.CONCAT("B",$D147)):INDIRECT("'"&amp;_xlfn.CONCAT("alpha ",H$2)&amp;"'!"&amp;_xlfn.CONCAT("AA",$D147)))</f>
        <v>26</v>
      </c>
      <c r="I65" s="125" cm="1">
        <f t="array" aca="1" ref="I65" ca="1">RANK(INDIRECT("'"&amp;_xlfn.CONCAT("alpha ",I$2)&amp;"'!"&amp;_xlfn.CONCAT(I$84,$D147)),INDIRECT("'"&amp;_xlfn.CONCAT("alpha ",I$2)&amp;"'!"&amp;_xlfn.CONCAT("B",$D147)):INDIRECT("'"&amp;_xlfn.CONCAT("alpha ",I$2)&amp;"'!"&amp;_xlfn.CONCAT("AA",$D147)))</f>
        <v>26</v>
      </c>
      <c r="J65" s="125" cm="1">
        <f t="array" aca="1" ref="J65" ca="1">RANK(INDIRECT("'"&amp;_xlfn.CONCAT("alpha ",J$2)&amp;"'!"&amp;_xlfn.CONCAT(J$84,$D147)),INDIRECT("'"&amp;_xlfn.CONCAT("alpha ",J$2)&amp;"'!"&amp;_xlfn.CONCAT("B",$D147)):INDIRECT("'"&amp;_xlfn.CONCAT("alpha ",J$2)&amp;"'!"&amp;_xlfn.CONCAT("AA",$D147)))</f>
        <v>16</v>
      </c>
      <c r="K65" s="143" cm="1">
        <f t="array" aca="1" ref="K65" ca="1">RANK(INDIRECT("'"&amp;_xlfn.CONCAT("alpha ",K$2)&amp;"'!"&amp;_xlfn.CONCAT(K$84,$D147)),INDIRECT("'"&amp;_xlfn.CONCAT("alpha ",K$2)&amp;"'!"&amp;_xlfn.CONCAT("B",$D147)):INDIRECT("'"&amp;_xlfn.CONCAT("alpha ",K$2)&amp;"'!"&amp;_xlfn.CONCAT("AA",$D147)))</f>
        <v>21</v>
      </c>
      <c r="L65" s="136" cm="1">
        <f t="array" aca="1" ref="L65" ca="1">RANK(INDIRECT("'"&amp;_xlfn.CONCAT("alpha ",L$2)&amp;"'!"&amp;_xlfn.CONCAT(L$84,$D147)),INDIRECT("'"&amp;_xlfn.CONCAT("alpha ",L$2)&amp;"'!"&amp;_xlfn.CONCAT("B",$D147)):INDIRECT("'"&amp;_xlfn.CONCAT("alpha ",L$2)&amp;"'!"&amp;_xlfn.CONCAT("AA",$D147)))</f>
        <v>23</v>
      </c>
      <c r="M65" s="125" cm="1">
        <f t="array" aca="1" ref="M65" ca="1">RANK(INDIRECT("'"&amp;_xlfn.CONCAT("alpha ",M$2)&amp;"'!"&amp;_xlfn.CONCAT(M$84,$D147)),INDIRECT("'"&amp;_xlfn.CONCAT("alpha ",M$2)&amp;"'!"&amp;_xlfn.CONCAT("B",$D147)):INDIRECT("'"&amp;_xlfn.CONCAT("alpha ",M$2)&amp;"'!"&amp;_xlfn.CONCAT("AA",$D147)))</f>
        <v>24</v>
      </c>
      <c r="N65" s="125" cm="1">
        <f t="array" aca="1" ref="N65" ca="1">RANK(INDIRECT("'"&amp;_xlfn.CONCAT("alpha ",N$2)&amp;"'!"&amp;_xlfn.CONCAT(N$84,$D147)),INDIRECT("'"&amp;_xlfn.CONCAT("alpha ",N$2)&amp;"'!"&amp;_xlfn.CONCAT("B",$D147)):INDIRECT("'"&amp;_xlfn.CONCAT("alpha ",N$2)&amp;"'!"&amp;_xlfn.CONCAT("AA",$D147)))</f>
        <v>12</v>
      </c>
      <c r="O65" s="143" cm="1">
        <f t="array" aca="1" ref="O65" ca="1">RANK(INDIRECT("'"&amp;_xlfn.CONCAT("alpha ",O$2)&amp;"'!"&amp;_xlfn.CONCAT(O$84,$D147)),INDIRECT("'"&amp;_xlfn.CONCAT("alpha ",O$2)&amp;"'!"&amp;_xlfn.CONCAT("B",$D147)):INDIRECT("'"&amp;_xlfn.CONCAT("alpha ",O$2)&amp;"'!"&amp;_xlfn.CONCAT("AA",$D147)))</f>
        <v>16</v>
      </c>
      <c r="P65" s="136" cm="1">
        <f t="array" aca="1" ref="P65" ca="1">RANK(INDIRECT("'"&amp;_xlfn.CONCAT("alpha ",P$2)&amp;"'!"&amp;_xlfn.CONCAT(P$84,$D147)),INDIRECT("'"&amp;_xlfn.CONCAT("alpha ",P$2)&amp;"'!"&amp;_xlfn.CONCAT("B",$D147)):INDIRECT("'"&amp;_xlfn.CONCAT("alpha ",P$2)&amp;"'!"&amp;_xlfn.CONCAT("AA",$D147)))</f>
        <v>15</v>
      </c>
      <c r="Q65" s="125" cm="1">
        <f t="array" aca="1" ref="Q65" ca="1">RANK(INDIRECT("'"&amp;_xlfn.CONCAT("alpha ",Q$2)&amp;"'!"&amp;_xlfn.CONCAT(Q$84,$D147)),INDIRECT("'"&amp;_xlfn.CONCAT("alpha ",Q$2)&amp;"'!"&amp;_xlfn.CONCAT("B",$D147)):INDIRECT("'"&amp;_xlfn.CONCAT("alpha ",Q$2)&amp;"'!"&amp;_xlfn.CONCAT("AA",$D147)))</f>
        <v>19</v>
      </c>
      <c r="R65" s="125" cm="1">
        <f t="array" aca="1" ref="R65" ca="1">RANK(INDIRECT("'"&amp;_xlfn.CONCAT("alpha ",R$2)&amp;"'!"&amp;_xlfn.CONCAT(R$84,$D147)),INDIRECT("'"&amp;_xlfn.CONCAT("alpha ",R$2)&amp;"'!"&amp;_xlfn.CONCAT("B",$D147)):INDIRECT("'"&amp;_xlfn.CONCAT("alpha ",R$2)&amp;"'!"&amp;_xlfn.CONCAT("AA",$D147)))</f>
        <v>19</v>
      </c>
      <c r="S65" s="143" cm="1">
        <f t="array" aca="1" ref="S65" ca="1">RANK(INDIRECT("'"&amp;_xlfn.CONCAT("alpha ",S$2)&amp;"'!"&amp;_xlfn.CONCAT(S$84,$D147)),INDIRECT("'"&amp;_xlfn.CONCAT("alpha ",S$2)&amp;"'!"&amp;_xlfn.CONCAT("B",$D147)):INDIRECT("'"&amp;_xlfn.CONCAT("alpha ",S$2)&amp;"'!"&amp;_xlfn.CONCAT("AA",$D147)))</f>
        <v>19</v>
      </c>
      <c r="T65" s="136" cm="1">
        <f t="array" aca="1" ref="T65" ca="1">RANK(INDIRECT("'"&amp;_xlfn.CONCAT("alpha ",T$2)&amp;"'!"&amp;_xlfn.CONCAT(T$84,$D147)),INDIRECT("'"&amp;_xlfn.CONCAT("alpha ",T$2)&amp;"'!"&amp;_xlfn.CONCAT("B",$D147)):INDIRECT("'"&amp;_xlfn.CONCAT("alpha ",T$2)&amp;"'!"&amp;_xlfn.CONCAT("AA",$D147)))</f>
        <v>22</v>
      </c>
      <c r="U65" s="125" cm="1">
        <f t="array" aca="1" ref="U65" ca="1">RANK(INDIRECT("'"&amp;_xlfn.CONCAT("alpha ",U$2)&amp;"'!"&amp;_xlfn.CONCAT(U$84,$D147)),INDIRECT("'"&amp;_xlfn.CONCAT("alpha ",U$2)&amp;"'!"&amp;_xlfn.CONCAT("B",$D147)):INDIRECT("'"&amp;_xlfn.CONCAT("alpha ",U$2)&amp;"'!"&amp;_xlfn.CONCAT("AA",$D147)))</f>
        <v>23</v>
      </c>
      <c r="V65" s="125" cm="1">
        <f t="array" aca="1" ref="V65" ca="1">RANK(INDIRECT("'"&amp;_xlfn.CONCAT("alpha ",V$2)&amp;"'!"&amp;_xlfn.CONCAT(V$84,$D147)),INDIRECT("'"&amp;_xlfn.CONCAT("alpha ",V$2)&amp;"'!"&amp;_xlfn.CONCAT("B",$D147)):INDIRECT("'"&amp;_xlfn.CONCAT("alpha ",V$2)&amp;"'!"&amp;_xlfn.CONCAT("AA",$D147)))</f>
        <v>18</v>
      </c>
      <c r="W65" s="143" cm="1">
        <f t="array" aca="1" ref="W65" ca="1">RANK(INDIRECT("'"&amp;_xlfn.CONCAT("alpha ",W$2)&amp;"'!"&amp;_xlfn.CONCAT(W$84,$D147)),INDIRECT("'"&amp;_xlfn.CONCAT("alpha ",W$2)&amp;"'!"&amp;_xlfn.CONCAT("B",$D147)):INDIRECT("'"&amp;_xlfn.CONCAT("alpha ",W$2)&amp;"'!"&amp;_xlfn.CONCAT("AA",$D147)))</f>
        <v>25</v>
      </c>
      <c r="X65" s="136" cm="1">
        <f t="array" aca="1" ref="X65" ca="1">RANK(INDIRECT("'"&amp;_xlfn.CONCAT("alpha ",X$2)&amp;"'!"&amp;_xlfn.CONCAT(X$84,$D147)),INDIRECT("'"&amp;_xlfn.CONCAT("alpha ",X$2)&amp;"'!"&amp;_xlfn.CONCAT("B",$D147)):INDIRECT("'"&amp;_xlfn.CONCAT("alpha ",X$2)&amp;"'!"&amp;_xlfn.CONCAT("AA",$D147)))</f>
        <v>17</v>
      </c>
      <c r="Y65" s="125" cm="1">
        <f t="array" aca="1" ref="Y65" ca="1">RANK(INDIRECT("'"&amp;_xlfn.CONCAT("alpha ",Y$2)&amp;"'!"&amp;_xlfn.CONCAT(Y$84,$D147)),INDIRECT("'"&amp;_xlfn.CONCAT("alpha ",Y$2)&amp;"'!"&amp;_xlfn.CONCAT("B",$D147)):INDIRECT("'"&amp;_xlfn.CONCAT("alpha ",Y$2)&amp;"'!"&amp;_xlfn.CONCAT("AA",$D147)))</f>
        <v>22</v>
      </c>
      <c r="Z65" s="125" cm="1">
        <f t="array" aca="1" ref="Z65" ca="1">RANK(INDIRECT("'"&amp;_xlfn.CONCAT("alpha ",Z$2)&amp;"'!"&amp;_xlfn.CONCAT(Z$84,$D147)),INDIRECT("'"&amp;_xlfn.CONCAT("alpha ",Z$2)&amp;"'!"&amp;_xlfn.CONCAT("B",$D147)):INDIRECT("'"&amp;_xlfn.CONCAT("alpha ",Z$2)&amp;"'!"&amp;_xlfn.CONCAT("AA",$D147)))</f>
        <v>20</v>
      </c>
      <c r="AA65" s="143" cm="1">
        <f t="array" aca="1" ref="AA65" ca="1">RANK(INDIRECT("'"&amp;_xlfn.CONCAT("alpha ",AA$2)&amp;"'!"&amp;_xlfn.CONCAT(AA$84,$D147)),INDIRECT("'"&amp;_xlfn.CONCAT("alpha ",AA$2)&amp;"'!"&amp;_xlfn.CONCAT("B",$D147)):INDIRECT("'"&amp;_xlfn.CONCAT("alpha ",AA$2)&amp;"'!"&amp;_xlfn.CONCAT("AA",$D147)))</f>
        <v>26</v>
      </c>
      <c r="AB65" s="136" cm="1">
        <f t="array" aca="1" ref="AB65" ca="1">RANK(INDIRECT("'"&amp;_xlfn.CONCAT("alpha ",AB$2)&amp;"'!"&amp;_xlfn.CONCAT(AB$84,$D147)),INDIRECT("'"&amp;_xlfn.CONCAT("alpha ",AB$2)&amp;"'!"&amp;_xlfn.CONCAT("B",$D147)):INDIRECT("'"&amp;_xlfn.CONCAT("alpha ",AB$2)&amp;"'!"&amp;_xlfn.CONCAT("AA",$D147)))</f>
        <v>19</v>
      </c>
      <c r="AC65" s="125" cm="1">
        <f t="array" aca="1" ref="AC65" ca="1">RANK(INDIRECT("'"&amp;_xlfn.CONCAT("alpha ",AC$2)&amp;"'!"&amp;_xlfn.CONCAT(AC$84,$D147)),INDIRECT("'"&amp;_xlfn.CONCAT("alpha ",AC$2)&amp;"'!"&amp;_xlfn.CONCAT("B",$D147)):INDIRECT("'"&amp;_xlfn.CONCAT("alpha ",AC$2)&amp;"'!"&amp;_xlfn.CONCAT("AA",$D147)))</f>
        <v>18</v>
      </c>
      <c r="AD65" s="125" cm="1">
        <f t="array" aca="1" ref="AD65" ca="1">RANK(INDIRECT("'"&amp;_xlfn.CONCAT("alpha ",AD$2)&amp;"'!"&amp;_xlfn.CONCAT(AD$84,$D147)),INDIRECT("'"&amp;_xlfn.CONCAT("alpha ",AD$2)&amp;"'!"&amp;_xlfn.CONCAT("B",$D147)):INDIRECT("'"&amp;_xlfn.CONCAT("alpha ",AD$2)&amp;"'!"&amp;_xlfn.CONCAT("AA",$D147)))</f>
        <v>11</v>
      </c>
      <c r="AE65" s="143" cm="1">
        <f t="array" aca="1" ref="AE65" ca="1">RANK(INDIRECT("'"&amp;_xlfn.CONCAT("alpha ",AE$2)&amp;"'!"&amp;_xlfn.CONCAT(AE$84,$D147)),INDIRECT("'"&amp;_xlfn.CONCAT("alpha ",AE$2)&amp;"'!"&amp;_xlfn.CONCAT("B",$D147)):INDIRECT("'"&amp;_xlfn.CONCAT("alpha ",AE$2)&amp;"'!"&amp;_xlfn.CONCAT("AA",$D147)))</f>
        <v>10</v>
      </c>
      <c r="AF65" s="136" cm="1">
        <f t="array" aca="1" ref="AF65" ca="1">RANK(INDIRECT("'"&amp;_xlfn.CONCAT("alpha ",AF$2)&amp;"'!"&amp;_xlfn.CONCAT(AF$84,$D147)),INDIRECT("'"&amp;_xlfn.CONCAT("alpha ",AF$2)&amp;"'!"&amp;_xlfn.CONCAT("B",$D147)):INDIRECT("'"&amp;_xlfn.CONCAT("alpha ",AF$2)&amp;"'!"&amp;_xlfn.CONCAT("AA",$D147)))</f>
        <v>24</v>
      </c>
      <c r="AG65" s="125" cm="1">
        <f t="array" aca="1" ref="AG65" ca="1">RANK(INDIRECT("'"&amp;_xlfn.CONCAT("alpha ",AG$2)&amp;"'!"&amp;_xlfn.CONCAT(AG$84,$D147)),INDIRECT("'"&amp;_xlfn.CONCAT("alpha ",AG$2)&amp;"'!"&amp;_xlfn.CONCAT("B",$D147)):INDIRECT("'"&amp;_xlfn.CONCAT("alpha ",AG$2)&amp;"'!"&amp;_xlfn.CONCAT("AA",$D147)))</f>
        <v>25</v>
      </c>
      <c r="AH65" s="125" cm="1">
        <f t="array" aca="1" ref="AH65" ca="1">RANK(INDIRECT("'"&amp;_xlfn.CONCAT("alpha ",AH$2)&amp;"'!"&amp;_xlfn.CONCAT(AH$84,$D147)),INDIRECT("'"&amp;_xlfn.CONCAT("alpha ",AH$2)&amp;"'!"&amp;_xlfn.CONCAT("B",$D147)):INDIRECT("'"&amp;_xlfn.CONCAT("alpha ",AH$2)&amp;"'!"&amp;_xlfn.CONCAT("AA",$D147)))</f>
        <v>15</v>
      </c>
      <c r="AI65" s="143" cm="1">
        <f t="array" aca="1" ref="AI65" ca="1">RANK(INDIRECT("'"&amp;_xlfn.CONCAT("alpha ",AI$2)&amp;"'!"&amp;_xlfn.CONCAT(AI$84,$D147)),INDIRECT("'"&amp;_xlfn.CONCAT("alpha ",AI$2)&amp;"'!"&amp;_xlfn.CONCAT("B",$D147)):INDIRECT("'"&amp;_xlfn.CONCAT("alpha ",AI$2)&amp;"'!"&amp;_xlfn.CONCAT("AA",$D147)))</f>
        <v>22</v>
      </c>
      <c r="AJ65" s="136" cm="1">
        <f t="array" aca="1" ref="AJ65" ca="1">RANK(INDIRECT("'"&amp;_xlfn.CONCAT("alpha ",AJ$2)&amp;"'!"&amp;_xlfn.CONCAT(AJ$84,$D147)),INDIRECT("'"&amp;_xlfn.CONCAT("alpha ",AJ$2)&amp;"'!"&amp;_xlfn.CONCAT("B",$D147)):INDIRECT("'"&amp;_xlfn.CONCAT("alpha ",AJ$2)&amp;"'!"&amp;_xlfn.CONCAT("AA",$D147)))</f>
        <v>10</v>
      </c>
      <c r="AK65" s="125" cm="1">
        <f t="array" aca="1" ref="AK65" ca="1">RANK(INDIRECT("'"&amp;_xlfn.CONCAT("alpha ",AK$2)&amp;"'!"&amp;_xlfn.CONCAT(AK$84,$D147)),INDIRECT("'"&amp;_xlfn.CONCAT("alpha ",AK$2)&amp;"'!"&amp;_xlfn.CONCAT("B",$D147)):INDIRECT("'"&amp;_xlfn.CONCAT("alpha ",AK$2)&amp;"'!"&amp;_xlfn.CONCAT("AA",$D147)))</f>
        <v>20</v>
      </c>
      <c r="AL65" s="125" cm="1">
        <f t="array" aca="1" ref="AL65" ca="1">RANK(INDIRECT("'"&amp;_xlfn.CONCAT("alpha ",AL$2)&amp;"'!"&amp;_xlfn.CONCAT(AL$84,$D147)),INDIRECT("'"&amp;_xlfn.CONCAT("alpha ",AL$2)&amp;"'!"&amp;_xlfn.CONCAT("B",$D147)):INDIRECT("'"&amp;_xlfn.CONCAT("alpha ",AL$2)&amp;"'!"&amp;_xlfn.CONCAT("AA",$D147)))</f>
        <v>4</v>
      </c>
      <c r="AM65" s="143" cm="1">
        <f t="array" aca="1" ref="AM65" ca="1">RANK(INDIRECT("'"&amp;_xlfn.CONCAT("alpha ",AM$2)&amp;"'!"&amp;_xlfn.CONCAT(AM$84,$D147)),INDIRECT("'"&amp;_xlfn.CONCAT("alpha ",AM$2)&amp;"'!"&amp;_xlfn.CONCAT("B",$D147)):INDIRECT("'"&amp;_xlfn.CONCAT("alpha ",AM$2)&amp;"'!"&amp;_xlfn.CONCAT("AA",$D147)))</f>
        <v>12</v>
      </c>
      <c r="AN65" s="136" cm="1">
        <f t="array" aca="1" ref="AN65" ca="1">RANK(INDIRECT("'"&amp;_xlfn.CONCAT("alpha ",AN$2)&amp;"'!"&amp;_xlfn.CONCAT(AN$84,$D147)),INDIRECT("'"&amp;_xlfn.CONCAT("alpha ",AN$2)&amp;"'!"&amp;_xlfn.CONCAT("B",$D147)):INDIRECT("'"&amp;_xlfn.CONCAT("alpha ",AN$2)&amp;"'!"&amp;_xlfn.CONCAT("AA",$D147)))</f>
        <v>5</v>
      </c>
      <c r="AO65" s="125" cm="1">
        <f t="array" aca="1" ref="AO65" ca="1">RANK(INDIRECT("'"&amp;_xlfn.CONCAT("alpha ",AO$2)&amp;"'!"&amp;_xlfn.CONCAT(AO$84,$D147)),INDIRECT("'"&amp;_xlfn.CONCAT("alpha ",AO$2)&amp;"'!"&amp;_xlfn.CONCAT("B",$D147)):INDIRECT("'"&amp;_xlfn.CONCAT("alpha ",AO$2)&amp;"'!"&amp;_xlfn.CONCAT("AA",$D147)))</f>
        <v>8</v>
      </c>
      <c r="AP65" s="125" cm="1">
        <f t="array" aca="1" ref="AP65" ca="1">RANK(INDIRECT("'"&amp;_xlfn.CONCAT("alpha ",AP$2)&amp;"'!"&amp;_xlfn.CONCAT(AP$84,$D147)),INDIRECT("'"&amp;_xlfn.CONCAT("alpha ",AP$2)&amp;"'!"&amp;_xlfn.CONCAT("B",$D147)):INDIRECT("'"&amp;_xlfn.CONCAT("alpha ",AP$2)&amp;"'!"&amp;_xlfn.CONCAT("AA",$D147)))</f>
        <v>2</v>
      </c>
      <c r="AQ65" s="143" cm="1">
        <f t="array" aca="1" ref="AQ65" ca="1">RANK(INDIRECT("'"&amp;_xlfn.CONCAT("alpha ",AQ$2)&amp;"'!"&amp;_xlfn.CONCAT(AQ$84,$D147)),INDIRECT("'"&amp;_xlfn.CONCAT("alpha ",AQ$2)&amp;"'!"&amp;_xlfn.CONCAT("B",$D147)):INDIRECT("'"&amp;_xlfn.CONCAT("alpha ",AQ$2)&amp;"'!"&amp;_xlfn.CONCAT("AA",$D147)))</f>
        <v>4</v>
      </c>
      <c r="AR65" s="136" cm="1">
        <f t="array" aca="1" ref="AR65" ca="1">RANK(INDIRECT("'"&amp;_xlfn.CONCAT("alpha ",AR$2)&amp;"'!"&amp;_xlfn.CONCAT(AR$84,$D147)),INDIRECT("'"&amp;_xlfn.CONCAT("alpha ",AR$2)&amp;"'!"&amp;_xlfn.CONCAT("B",$D147)):INDIRECT("'"&amp;_xlfn.CONCAT("alpha ",AR$2)&amp;"'!"&amp;_xlfn.CONCAT("AA",$D147)))</f>
        <v>8</v>
      </c>
      <c r="AS65" s="125" cm="1">
        <f t="array" aca="1" ref="AS65" ca="1">RANK(INDIRECT("'"&amp;_xlfn.CONCAT("alpha ",AS$2)&amp;"'!"&amp;_xlfn.CONCAT(AS$84,$D147)),INDIRECT("'"&amp;_xlfn.CONCAT("alpha ",AS$2)&amp;"'!"&amp;_xlfn.CONCAT("B",$D147)):INDIRECT("'"&amp;_xlfn.CONCAT("alpha ",AS$2)&amp;"'!"&amp;_xlfn.CONCAT("AA",$D147)))</f>
        <v>7</v>
      </c>
      <c r="AT65" s="125" cm="1">
        <f t="array" aca="1" ref="AT65" ca="1">RANK(INDIRECT("'"&amp;_xlfn.CONCAT("alpha ",AT$2)&amp;"'!"&amp;_xlfn.CONCAT(AT$84,$D147)),INDIRECT("'"&amp;_xlfn.CONCAT("alpha ",AT$2)&amp;"'!"&amp;_xlfn.CONCAT("B",$D147)):INDIRECT("'"&amp;_xlfn.CONCAT("alpha ",AT$2)&amp;"'!"&amp;_xlfn.CONCAT("AA",$D147)))</f>
        <v>3</v>
      </c>
      <c r="AU65" s="143" cm="1">
        <f t="array" aca="1" ref="AU65" ca="1">RANK(INDIRECT("'"&amp;_xlfn.CONCAT("alpha ",AU$2)&amp;"'!"&amp;_xlfn.CONCAT(AU$84,$D147)),INDIRECT("'"&amp;_xlfn.CONCAT("alpha ",AU$2)&amp;"'!"&amp;_xlfn.CONCAT("B",$D147)):INDIRECT("'"&amp;_xlfn.CONCAT("alpha ",AU$2)&amp;"'!"&amp;_xlfn.CONCAT("AA",$D147)))</f>
        <v>1</v>
      </c>
      <c r="AV65" s="136" cm="1">
        <f t="array" aca="1" ref="AV65" ca="1">RANK(INDIRECT("'"&amp;_xlfn.CONCAT("alpha ",AV$2)&amp;"'!"&amp;_xlfn.CONCAT(AV$84,$D147)),INDIRECT("'"&amp;_xlfn.CONCAT("alpha ",AV$2)&amp;"'!"&amp;_xlfn.CONCAT("B",$D147)):INDIRECT("'"&amp;_xlfn.CONCAT("alpha ",AV$2)&amp;"'!"&amp;_xlfn.CONCAT("AA",$D147)))</f>
        <v>2</v>
      </c>
      <c r="AW65" s="125" cm="1">
        <f t="array" aca="1" ref="AW65" ca="1">RANK(INDIRECT("'"&amp;_xlfn.CONCAT("alpha ",AW$2)&amp;"'!"&amp;_xlfn.CONCAT(AW$84,$D147)),INDIRECT("'"&amp;_xlfn.CONCAT("alpha ",AW$2)&amp;"'!"&amp;_xlfn.CONCAT("B",$D147)):INDIRECT("'"&amp;_xlfn.CONCAT("alpha ",AW$2)&amp;"'!"&amp;_xlfn.CONCAT("AA",$D147)))</f>
        <v>3</v>
      </c>
      <c r="AX65" s="125" cm="1">
        <f t="array" aca="1" ref="AX65" ca="1">RANK(INDIRECT("'"&amp;_xlfn.CONCAT("alpha ",AX$2)&amp;"'!"&amp;_xlfn.CONCAT(AX$84,$D147)),INDIRECT("'"&amp;_xlfn.CONCAT("alpha ",AX$2)&amp;"'!"&amp;_xlfn.CONCAT("B",$D147)):INDIRECT("'"&amp;_xlfn.CONCAT("alpha ",AX$2)&amp;"'!"&amp;_xlfn.CONCAT("AA",$D147)))</f>
        <v>1</v>
      </c>
      <c r="AY65" s="143" cm="1">
        <f t="array" aca="1" ref="AY65" ca="1">RANK(INDIRECT("'"&amp;_xlfn.CONCAT("alpha ",AY$2)&amp;"'!"&amp;_xlfn.CONCAT(AY$84,$D147)),INDIRECT("'"&amp;_xlfn.CONCAT("alpha ",AY$2)&amp;"'!"&amp;_xlfn.CONCAT("B",$D147)):INDIRECT("'"&amp;_xlfn.CONCAT("alpha ",AY$2)&amp;"'!"&amp;_xlfn.CONCAT("AA",$D147)))</f>
        <v>2</v>
      </c>
      <c r="AZ65" s="136" cm="1">
        <f t="array" aca="1" ref="AZ65" ca="1">RANK(INDIRECT("'"&amp;_xlfn.CONCAT("alpha ",AZ$2)&amp;"'!"&amp;_xlfn.CONCAT(AZ$84,$D147)),INDIRECT("'"&amp;_xlfn.CONCAT("alpha ",AZ$2)&amp;"'!"&amp;_xlfn.CONCAT("B",$D147)):INDIRECT("'"&amp;_xlfn.CONCAT("alpha ",AZ$2)&amp;"'!"&amp;_xlfn.CONCAT("AA",$D147)))</f>
        <v>6</v>
      </c>
      <c r="BA65" s="125" cm="1">
        <f t="array" aca="1" ref="BA65" ca="1">RANK(INDIRECT("'"&amp;_xlfn.CONCAT("alpha ",BA$2)&amp;"'!"&amp;_xlfn.CONCAT(BA$84,$D147)),INDIRECT("'"&amp;_xlfn.CONCAT("alpha ",BA$2)&amp;"'!"&amp;_xlfn.CONCAT("B",$D147)):INDIRECT("'"&amp;_xlfn.CONCAT("alpha ",BA$2)&amp;"'!"&amp;_xlfn.CONCAT("AA",$D147)))</f>
        <v>9</v>
      </c>
      <c r="BB65" s="125" cm="1">
        <f t="array" aca="1" ref="BB65" ca="1">RANK(INDIRECT("'"&amp;_xlfn.CONCAT("alpha ",BB$2)&amp;"'!"&amp;_xlfn.CONCAT(BB$84,$D147)),INDIRECT("'"&amp;_xlfn.CONCAT("alpha ",BB$2)&amp;"'!"&amp;_xlfn.CONCAT("B",$D147)):INDIRECT("'"&amp;_xlfn.CONCAT("alpha ",BB$2)&amp;"'!"&amp;_xlfn.CONCAT("AA",$D147)))</f>
        <v>23</v>
      </c>
      <c r="BC65" s="143" cm="1">
        <f t="array" aca="1" ref="BC65" ca="1">RANK(INDIRECT("'"&amp;_xlfn.CONCAT("alpha ",BC$2)&amp;"'!"&amp;_xlfn.CONCAT(BC$84,$D147)),INDIRECT("'"&amp;_xlfn.CONCAT("alpha ",BC$2)&amp;"'!"&amp;_xlfn.CONCAT("B",$D147)):INDIRECT("'"&amp;_xlfn.CONCAT("alpha ",BC$2)&amp;"'!"&amp;_xlfn.CONCAT("AA",$D147)))</f>
        <v>17</v>
      </c>
      <c r="BD65" s="136" cm="1">
        <f t="array" aca="1" ref="BD65" ca="1">RANK(INDIRECT("'"&amp;_xlfn.CONCAT("alpha ",BD$2)&amp;"'!"&amp;_xlfn.CONCAT(BD$84,$D147)),INDIRECT("'"&amp;_xlfn.CONCAT("alpha ",BD$2)&amp;"'!"&amp;_xlfn.CONCAT("B",$D147)):INDIRECT("'"&amp;_xlfn.CONCAT("alpha ",BD$2)&amp;"'!"&amp;_xlfn.CONCAT("AA",$D147)))</f>
        <v>7</v>
      </c>
      <c r="BE65" s="125" cm="1">
        <f t="array" aca="1" ref="BE65" ca="1">RANK(INDIRECT("'"&amp;_xlfn.CONCAT("alpha ",BE$2)&amp;"'!"&amp;_xlfn.CONCAT(BE$84,$D147)),INDIRECT("'"&amp;_xlfn.CONCAT("alpha ",BE$2)&amp;"'!"&amp;_xlfn.CONCAT("B",$D147)):INDIRECT("'"&amp;_xlfn.CONCAT("alpha ",BE$2)&amp;"'!"&amp;_xlfn.CONCAT("AA",$D147)))</f>
        <v>5</v>
      </c>
      <c r="BF65" s="125" cm="1">
        <f t="array" aca="1" ref="BF65" ca="1">RANK(INDIRECT("'"&amp;_xlfn.CONCAT("alpha ",BF$2)&amp;"'!"&amp;_xlfn.CONCAT(BF$84,$D147)),INDIRECT("'"&amp;_xlfn.CONCAT("alpha ",BF$2)&amp;"'!"&amp;_xlfn.CONCAT("B",$D147)):INDIRECT("'"&amp;_xlfn.CONCAT("alpha ",BF$2)&amp;"'!"&amp;_xlfn.CONCAT("AA",$D147)))</f>
        <v>21</v>
      </c>
      <c r="BG65" s="143" cm="1">
        <f t="array" aca="1" ref="BG65" ca="1">RANK(INDIRECT("'"&amp;_xlfn.CONCAT("alpha ",BG$2)&amp;"'!"&amp;_xlfn.CONCAT(BG$84,$D147)),INDIRECT("'"&amp;_xlfn.CONCAT("alpha ",BG$2)&amp;"'!"&amp;_xlfn.CONCAT("B",$D147)):INDIRECT("'"&amp;_xlfn.CONCAT("alpha ",BG$2)&amp;"'!"&amp;_xlfn.CONCAT("AA",$D147)))</f>
        <v>14</v>
      </c>
      <c r="BH65" s="136" cm="1">
        <f t="array" aca="1" ref="BH65" ca="1">RANK(INDIRECT("'"&amp;_xlfn.CONCAT("alpha ",BH$2)&amp;"'!"&amp;_xlfn.CONCAT(BH$84,$D147)),INDIRECT("'"&amp;_xlfn.CONCAT("alpha ",BH$2)&amp;"'!"&amp;_xlfn.CONCAT("B",$D147)):INDIRECT("'"&amp;_xlfn.CONCAT("alpha ",BH$2)&amp;"'!"&amp;_xlfn.CONCAT("AA",$D147)))</f>
        <v>3</v>
      </c>
      <c r="BI65" s="125" cm="1">
        <f t="array" aca="1" ref="BI65" ca="1">RANK(INDIRECT("'"&amp;_xlfn.CONCAT("alpha ",BI$2)&amp;"'!"&amp;_xlfn.CONCAT(BI$84,$D147)),INDIRECT("'"&amp;_xlfn.CONCAT("alpha ",BI$2)&amp;"'!"&amp;_xlfn.CONCAT("B",$D147)):INDIRECT("'"&amp;_xlfn.CONCAT("alpha ",BI$2)&amp;"'!"&amp;_xlfn.CONCAT("AA",$D147)))</f>
        <v>6</v>
      </c>
      <c r="BJ65" s="125" cm="1">
        <f t="array" aca="1" ref="BJ65" ca="1">RANK(INDIRECT("'"&amp;_xlfn.CONCAT("alpha ",BJ$2)&amp;"'!"&amp;_xlfn.CONCAT(BJ$84,$D147)),INDIRECT("'"&amp;_xlfn.CONCAT("alpha ",BJ$2)&amp;"'!"&amp;_xlfn.CONCAT("B",$D147)):INDIRECT("'"&amp;_xlfn.CONCAT("alpha ",BJ$2)&amp;"'!"&amp;_xlfn.CONCAT("AA",$D147)))</f>
        <v>24</v>
      </c>
      <c r="BK65" s="143" cm="1">
        <f t="array" aca="1" ref="BK65" ca="1">RANK(INDIRECT("'"&amp;_xlfn.CONCAT("alpha ",BK$2)&amp;"'!"&amp;_xlfn.CONCAT(BK$84,$D147)),INDIRECT("'"&amp;_xlfn.CONCAT("alpha ",BK$2)&amp;"'!"&amp;_xlfn.CONCAT("B",$D147)):INDIRECT("'"&amp;_xlfn.CONCAT("alpha ",BK$2)&amp;"'!"&amp;_xlfn.CONCAT("AA",$D147)))</f>
        <v>18</v>
      </c>
      <c r="BL65" s="136" cm="1">
        <f t="array" aca="1" ref="BL65" ca="1">RANK(INDIRECT("'"&amp;_xlfn.CONCAT("alpha ",BL$2)&amp;"'!"&amp;_xlfn.CONCAT(BL$84,$D147)),INDIRECT("'"&amp;_xlfn.CONCAT("alpha ",BL$2)&amp;"'!"&amp;_xlfn.CONCAT("B",$D147)):INDIRECT("'"&amp;_xlfn.CONCAT("alpha ",BL$2)&amp;"'!"&amp;_xlfn.CONCAT("AA",$D147)))</f>
        <v>4</v>
      </c>
      <c r="BM65" s="125" cm="1">
        <f t="array" aca="1" ref="BM65" ca="1">RANK(INDIRECT("'"&amp;_xlfn.CONCAT("alpha ",BM$2)&amp;"'!"&amp;_xlfn.CONCAT(BM$84,$D147)),INDIRECT("'"&amp;_xlfn.CONCAT("alpha ",BM$2)&amp;"'!"&amp;_xlfn.CONCAT("B",$D147)):INDIRECT("'"&amp;_xlfn.CONCAT("alpha ",BM$2)&amp;"'!"&amp;_xlfn.CONCAT("AA",$D147)))</f>
        <v>2</v>
      </c>
      <c r="BN65" s="125" cm="1">
        <f t="array" aca="1" ref="BN65" ca="1">RANK(INDIRECT("'"&amp;_xlfn.CONCAT("alpha ",BN$2)&amp;"'!"&amp;_xlfn.CONCAT(BN$84,$D147)),INDIRECT("'"&amp;_xlfn.CONCAT("alpha ",BN$2)&amp;"'!"&amp;_xlfn.CONCAT("B",$D147)):INDIRECT("'"&amp;_xlfn.CONCAT("alpha ",BN$2)&amp;"'!"&amp;_xlfn.CONCAT("AA",$D147)))</f>
        <v>7</v>
      </c>
      <c r="BO65" s="143" cm="1">
        <f t="array" aca="1" ref="BO65" ca="1">RANK(INDIRECT("'"&amp;_xlfn.CONCAT("alpha ",BO$2)&amp;"'!"&amp;_xlfn.CONCAT(BO$84,$D147)),INDIRECT("'"&amp;_xlfn.CONCAT("alpha ",BO$2)&amp;"'!"&amp;_xlfn.CONCAT("B",$D147)):INDIRECT("'"&amp;_xlfn.CONCAT("alpha ",BO$2)&amp;"'!"&amp;_xlfn.CONCAT("AA",$D147)))</f>
        <v>7</v>
      </c>
      <c r="BP65" s="136" cm="1">
        <f t="array" aca="1" ref="BP65" ca="1">RANK(INDIRECT("'"&amp;_xlfn.CONCAT("alpha ",BP$2)&amp;"'!"&amp;_xlfn.CONCAT(BP$84,$D147)),INDIRECT("'"&amp;_xlfn.CONCAT("alpha ",BP$2)&amp;"'!"&amp;_xlfn.CONCAT("B",$D147)):INDIRECT("'"&amp;_xlfn.CONCAT("alpha ",BP$2)&amp;"'!"&amp;_xlfn.CONCAT("AA",$D147)))</f>
        <v>9</v>
      </c>
      <c r="BQ65" s="125" cm="1">
        <f t="array" aca="1" ref="BQ65" ca="1">RANK(INDIRECT("'"&amp;_xlfn.CONCAT("alpha ",BQ$2)&amp;"'!"&amp;_xlfn.CONCAT(BQ$84,$D147)),INDIRECT("'"&amp;_xlfn.CONCAT("alpha ",BQ$2)&amp;"'!"&amp;_xlfn.CONCAT("B",$D147)):INDIRECT("'"&amp;_xlfn.CONCAT("alpha ",BQ$2)&amp;"'!"&amp;_xlfn.CONCAT("AA",$D147)))</f>
        <v>4</v>
      </c>
      <c r="BR65" s="125" cm="1">
        <f t="array" aca="1" ref="BR65" ca="1">RANK(INDIRECT("'"&amp;_xlfn.CONCAT("alpha ",BR$2)&amp;"'!"&amp;_xlfn.CONCAT(BR$84,$D147)),INDIRECT("'"&amp;_xlfn.CONCAT("alpha ",BR$2)&amp;"'!"&amp;_xlfn.CONCAT("B",$D147)):INDIRECT("'"&amp;_xlfn.CONCAT("alpha ",BR$2)&amp;"'!"&amp;_xlfn.CONCAT("AA",$D147)))</f>
        <v>10</v>
      </c>
      <c r="BS65" s="143" cm="1">
        <f t="array" aca="1" ref="BS65" ca="1">RANK(INDIRECT("'"&amp;_xlfn.CONCAT("alpha ",BS$2)&amp;"'!"&amp;_xlfn.CONCAT(BS$84,$D147)),INDIRECT("'"&amp;_xlfn.CONCAT("alpha ",BS$2)&amp;"'!"&amp;_xlfn.CONCAT("B",$D147)):INDIRECT("'"&amp;_xlfn.CONCAT("alpha ",BS$2)&amp;"'!"&amp;_xlfn.CONCAT("AA",$D147)))</f>
        <v>3</v>
      </c>
      <c r="BT65" s="136" cm="1">
        <f t="array" aca="1" ref="BT65" ca="1">RANK(INDIRECT("'"&amp;_xlfn.CONCAT("alpha ",BT$2)&amp;"'!"&amp;_xlfn.CONCAT(BT$84,$D147)),INDIRECT("'"&amp;_xlfn.CONCAT("alpha ",BT$2)&amp;"'!"&amp;_xlfn.CONCAT("B",$D147)):INDIRECT("'"&amp;_xlfn.CONCAT("alpha ",BT$2)&amp;"'!"&amp;_xlfn.CONCAT("AA",$D147)))</f>
        <v>1</v>
      </c>
      <c r="BU65" s="125" cm="1">
        <f t="array" aca="1" ref="BU65" ca="1">RANK(INDIRECT("'"&amp;_xlfn.CONCAT("alpha ",BU$2)&amp;"'!"&amp;_xlfn.CONCAT(BU$84,$D147)),INDIRECT("'"&amp;_xlfn.CONCAT("alpha ",BU$2)&amp;"'!"&amp;_xlfn.CONCAT("B",$D147)):INDIRECT("'"&amp;_xlfn.CONCAT("alpha ",BU$2)&amp;"'!"&amp;_xlfn.CONCAT("AA",$D147)))</f>
        <v>1</v>
      </c>
      <c r="BV65" s="125" cm="1">
        <f t="array" aca="1" ref="BV65" ca="1">RANK(INDIRECT("'"&amp;_xlfn.CONCAT("alpha ",BV$2)&amp;"'!"&amp;_xlfn.CONCAT(BV$84,$D147)),INDIRECT("'"&amp;_xlfn.CONCAT("alpha ",BV$2)&amp;"'!"&amp;_xlfn.CONCAT("B",$D147)):INDIRECT("'"&amp;_xlfn.CONCAT("alpha ",BV$2)&amp;"'!"&amp;_xlfn.CONCAT("AA",$D147)))</f>
        <v>8</v>
      </c>
      <c r="BW65" s="143" cm="1">
        <f t="array" aca="1" ref="BW65" ca="1">RANK(INDIRECT("'"&amp;_xlfn.CONCAT("alpha ",BW$2)&amp;"'!"&amp;_xlfn.CONCAT(BW$84,$D147)),INDIRECT("'"&amp;_xlfn.CONCAT("alpha ",BW$2)&amp;"'!"&amp;_xlfn.CONCAT("B",$D147)):INDIRECT("'"&amp;_xlfn.CONCAT("alpha ",BW$2)&amp;"'!"&amp;_xlfn.CONCAT("AA",$D147)))</f>
        <v>5</v>
      </c>
      <c r="BX65" s="136" cm="1">
        <f t="array" aca="1" ref="BX65" ca="1">RANK(INDIRECT("'"&amp;_xlfn.CONCAT("alpha ",BX$2)&amp;"'!"&amp;_xlfn.CONCAT(BX$84,$D147)),INDIRECT("'"&amp;_xlfn.CONCAT("alpha ",BX$2)&amp;"'!"&amp;_xlfn.CONCAT("B",$D147)):INDIRECT("'"&amp;_xlfn.CONCAT("alpha ",BX$2)&amp;"'!"&amp;_xlfn.CONCAT("AA",$D147)))</f>
        <v>12</v>
      </c>
      <c r="BY65" s="125" cm="1">
        <f t="array" aca="1" ref="BY65" ca="1">RANK(INDIRECT("'"&amp;_xlfn.CONCAT("alpha ",BY$2)&amp;"'!"&amp;_xlfn.CONCAT(BY$84,$D147)),INDIRECT("'"&amp;_xlfn.CONCAT("alpha ",BY$2)&amp;"'!"&amp;_xlfn.CONCAT("B",$D147)):INDIRECT("'"&amp;_xlfn.CONCAT("alpha ",BY$2)&amp;"'!"&amp;_xlfn.CONCAT("AA",$D147)))</f>
        <v>11</v>
      </c>
      <c r="BZ65" s="125" cm="1">
        <f t="array" aca="1" ref="BZ65" ca="1">RANK(INDIRECT("'"&amp;_xlfn.CONCAT("alpha ",BZ$2)&amp;"'!"&amp;_xlfn.CONCAT(BZ$84,$D147)),INDIRECT("'"&amp;_xlfn.CONCAT("alpha ",BZ$2)&amp;"'!"&amp;_xlfn.CONCAT("B",$D147)):INDIRECT("'"&amp;_xlfn.CONCAT("alpha ",BZ$2)&amp;"'!"&amp;_xlfn.CONCAT("AA",$D147)))</f>
        <v>5</v>
      </c>
      <c r="CA65" s="143" cm="1">
        <f t="array" aca="1" ref="CA65" ca="1">RANK(INDIRECT("'"&amp;_xlfn.CONCAT("alpha ",CA$2)&amp;"'!"&amp;_xlfn.CONCAT(CA$84,$D147)),INDIRECT("'"&amp;_xlfn.CONCAT("alpha ",CA$2)&amp;"'!"&amp;_xlfn.CONCAT("B",$D147)):INDIRECT("'"&amp;_xlfn.CONCAT("alpha ",CA$2)&amp;"'!"&amp;_xlfn.CONCAT("AA",$D147)))</f>
        <v>6</v>
      </c>
      <c r="CB65" s="136" cm="1">
        <f t="array" aca="1" ref="CB65" ca="1">RANK(INDIRECT("'"&amp;_xlfn.CONCAT("alpha ",CB$2)&amp;"'!"&amp;_xlfn.CONCAT(CB$84,$D147)),INDIRECT("'"&amp;_xlfn.CONCAT("alpha ",CB$2)&amp;"'!"&amp;_xlfn.CONCAT("B",$D147)):INDIRECT("'"&amp;_xlfn.CONCAT("alpha ",CB$2)&amp;"'!"&amp;_xlfn.CONCAT("AA",$D147)))</f>
        <v>21</v>
      </c>
      <c r="CC65" s="125" cm="1">
        <f t="array" aca="1" ref="CC65" ca="1">RANK(INDIRECT("'"&amp;_xlfn.CONCAT("alpha ",CC$2)&amp;"'!"&amp;_xlfn.CONCAT(CC$84,$D147)),INDIRECT("'"&amp;_xlfn.CONCAT("alpha ",CC$2)&amp;"'!"&amp;_xlfn.CONCAT("B",$D147)):INDIRECT("'"&amp;_xlfn.CONCAT("alpha ",CC$2)&amp;"'!"&amp;_xlfn.CONCAT("AA",$D147)))</f>
        <v>16</v>
      </c>
      <c r="CD65" s="125" cm="1">
        <f t="array" aca="1" ref="CD65" ca="1">RANK(INDIRECT("'"&amp;_xlfn.CONCAT("alpha ",CD$2)&amp;"'!"&amp;_xlfn.CONCAT(CD$84,$D147)),INDIRECT("'"&amp;_xlfn.CONCAT("alpha ",CD$2)&amp;"'!"&amp;_xlfn.CONCAT("B",$D147)):INDIRECT("'"&amp;_xlfn.CONCAT("alpha ",CD$2)&amp;"'!"&amp;_xlfn.CONCAT("AA",$D147)))</f>
        <v>13</v>
      </c>
      <c r="CE65" s="143" cm="1">
        <f t="array" aca="1" ref="CE65" ca="1">RANK(INDIRECT("'"&amp;_xlfn.CONCAT("alpha ",CE$2)&amp;"'!"&amp;_xlfn.CONCAT(CE$84,$D147)),INDIRECT("'"&amp;_xlfn.CONCAT("alpha ",CE$2)&amp;"'!"&amp;_xlfn.CONCAT("B",$D147)):INDIRECT("'"&amp;_xlfn.CONCAT("alpha ",CE$2)&amp;"'!"&amp;_xlfn.CONCAT("AA",$D147)))</f>
        <v>11</v>
      </c>
      <c r="CF65" s="136" cm="1">
        <f t="array" aca="1" ref="CF65" ca="1">RANK(INDIRECT("'"&amp;_xlfn.CONCAT("alpha ",CF$2)&amp;"'!"&amp;_xlfn.CONCAT(CF$84,$D147)),INDIRECT("'"&amp;_xlfn.CONCAT("alpha ",CF$2)&amp;"'!"&amp;_xlfn.CONCAT("B",$D147)):INDIRECT("'"&amp;_xlfn.CONCAT("alpha ",CF$2)&amp;"'!"&amp;_xlfn.CONCAT("AA",$D147)))</f>
        <v>14</v>
      </c>
      <c r="CG65" s="125" cm="1">
        <f t="array" aca="1" ref="CG65" ca="1">RANK(INDIRECT("'"&amp;_xlfn.CONCAT("alpha ",CG$2)&amp;"'!"&amp;_xlfn.CONCAT(CG$84,$D147)),INDIRECT("'"&amp;_xlfn.CONCAT("alpha ",CG$2)&amp;"'!"&amp;_xlfn.CONCAT("B",$D147)):INDIRECT("'"&amp;_xlfn.CONCAT("alpha ",CG$2)&amp;"'!"&amp;_xlfn.CONCAT("AA",$D147)))</f>
        <v>12</v>
      </c>
      <c r="CH65" s="125" cm="1">
        <f t="array" aca="1" ref="CH65" ca="1">RANK(INDIRECT("'"&amp;_xlfn.CONCAT("alpha ",CH$2)&amp;"'!"&amp;_xlfn.CONCAT(CH$84,$D147)),INDIRECT("'"&amp;_xlfn.CONCAT("alpha ",CH$2)&amp;"'!"&amp;_xlfn.CONCAT("B",$D147)):INDIRECT("'"&amp;_xlfn.CONCAT("alpha ",CH$2)&amp;"'!"&amp;_xlfn.CONCAT("AA",$D147)))</f>
        <v>6</v>
      </c>
      <c r="CI65" s="143" cm="1">
        <f t="array" aca="1" ref="CI65" ca="1">RANK(INDIRECT("'"&amp;_xlfn.CONCAT("alpha ",CI$2)&amp;"'!"&amp;_xlfn.CONCAT(CI$84,$D147)),INDIRECT("'"&amp;_xlfn.CONCAT("alpha ",CI$2)&amp;"'!"&amp;_xlfn.CONCAT("B",$D147)):INDIRECT("'"&amp;_xlfn.CONCAT("alpha ",CI$2)&amp;"'!"&amp;_xlfn.CONCAT("AA",$D147)))</f>
        <v>8</v>
      </c>
      <c r="CJ65" s="136" cm="1">
        <f t="array" aca="1" ref="CJ65" ca="1">RANK(INDIRECT("'"&amp;_xlfn.CONCAT("alpha ",CJ$2)&amp;"'!"&amp;_xlfn.CONCAT(CJ$84,$D147)),INDIRECT("'"&amp;_xlfn.CONCAT("alpha ",CJ$2)&amp;"'!"&amp;_xlfn.CONCAT("B",$D147)):INDIRECT("'"&amp;_xlfn.CONCAT("alpha ",CJ$2)&amp;"'!"&amp;_xlfn.CONCAT("AA",$D147)))</f>
        <v>11</v>
      </c>
      <c r="CK65" s="125" cm="1">
        <f t="array" aca="1" ref="CK65" ca="1">RANK(INDIRECT("'"&amp;_xlfn.CONCAT("alpha ",CK$2)&amp;"'!"&amp;_xlfn.CONCAT(CK$84,$D147)),INDIRECT("'"&amp;_xlfn.CONCAT("alpha ",CK$2)&amp;"'!"&amp;_xlfn.CONCAT("B",$D147)):INDIRECT("'"&amp;_xlfn.CONCAT("alpha ",CK$2)&amp;"'!"&amp;_xlfn.CONCAT("AA",$D147)))</f>
        <v>10</v>
      </c>
      <c r="CL65" s="125" cm="1">
        <f t="array" aca="1" ref="CL65" ca="1">RANK(INDIRECT("'"&amp;_xlfn.CONCAT("alpha ",CL$2)&amp;"'!"&amp;_xlfn.CONCAT(CL$84,$D147)),INDIRECT("'"&amp;_xlfn.CONCAT("alpha ",CL$2)&amp;"'!"&amp;_xlfn.CONCAT("B",$D147)):INDIRECT("'"&amp;_xlfn.CONCAT("alpha ",CL$2)&amp;"'!"&amp;_xlfn.CONCAT("AA",$D147)))</f>
        <v>25</v>
      </c>
      <c r="CM65" s="143" cm="1">
        <f t="array" aca="1" ref="CM65" ca="1">RANK(INDIRECT("'"&amp;_xlfn.CONCAT("alpha ",CM$2)&amp;"'!"&amp;_xlfn.CONCAT(CM$84,$D147)),INDIRECT("'"&amp;_xlfn.CONCAT("alpha ",CM$2)&amp;"'!"&amp;_xlfn.CONCAT("B",$D147)):INDIRECT("'"&amp;_xlfn.CONCAT("alpha ",CM$2)&amp;"'!"&amp;_xlfn.CONCAT("AA",$D147)))</f>
        <v>23</v>
      </c>
      <c r="CN65" s="136" cm="1">
        <f t="array" aca="1" ref="CN65" ca="1">RANK(INDIRECT("'"&amp;_xlfn.CONCAT("alpha ",CN$2)&amp;"'!"&amp;_xlfn.CONCAT(CN$84,$D147)),INDIRECT("'"&amp;_xlfn.CONCAT("alpha ",CN$2)&amp;"'!"&amp;_xlfn.CONCAT("B",$D147)):INDIRECT("'"&amp;_xlfn.CONCAT("alpha ",CN$2)&amp;"'!"&amp;_xlfn.CONCAT("AA",$D147)))</f>
        <v>18</v>
      </c>
      <c r="CO65" s="125" cm="1">
        <f t="array" aca="1" ref="CO65" ca="1">RANK(INDIRECT("'"&amp;_xlfn.CONCAT("alpha ",CO$2)&amp;"'!"&amp;_xlfn.CONCAT(CO$84,$D147)),INDIRECT("'"&amp;_xlfn.CONCAT("alpha ",CO$2)&amp;"'!"&amp;_xlfn.CONCAT("B",$D147)):INDIRECT("'"&amp;_xlfn.CONCAT("alpha ",CO$2)&amp;"'!"&amp;_xlfn.CONCAT("AA",$D147)))</f>
        <v>14</v>
      </c>
      <c r="CP65" s="125" cm="1">
        <f t="array" aca="1" ref="CP65" ca="1">RANK(INDIRECT("'"&amp;_xlfn.CONCAT("alpha ",CP$2)&amp;"'!"&amp;_xlfn.CONCAT(CP$84,$D147)),INDIRECT("'"&amp;_xlfn.CONCAT("alpha ",CP$2)&amp;"'!"&amp;_xlfn.CONCAT("B",$D147)):INDIRECT("'"&amp;_xlfn.CONCAT("alpha ",CP$2)&amp;"'!"&amp;_xlfn.CONCAT("AA",$D147)))</f>
        <v>22</v>
      </c>
      <c r="CQ65" s="134" cm="1">
        <f t="array" aca="1" ref="CQ65" ca="1">RANK(INDIRECT("'"&amp;_xlfn.CONCAT("alpha ",CQ$2)&amp;"'!"&amp;_xlfn.CONCAT(CQ$84,$D147)),INDIRECT("'"&amp;_xlfn.CONCAT("alpha ",CQ$2)&amp;"'!"&amp;_xlfn.CONCAT("B",$D147)):INDIRECT("'"&amp;_xlfn.CONCAT("alpha ",CQ$2)&amp;"'!"&amp;_xlfn.CONCAT("AA",$D147)))</f>
        <v>20</v>
      </c>
      <c r="CR65" s="142" cm="1">
        <f t="array" aca="1" ref="CR65" ca="1">RANK(INDIRECT("'"&amp;_xlfn.CONCAT("alpha ",CR$2)&amp;"'!"&amp;_xlfn.CONCAT(CR$84,$D147)),INDIRECT("'"&amp;_xlfn.CONCAT("alpha ",CR$2)&amp;"'!"&amp;_xlfn.CONCAT("B",$D147)):INDIRECT("'"&amp;_xlfn.CONCAT("alpha ",CR$2)&amp;"'!"&amp;_xlfn.CONCAT("AA",$D147)))</f>
        <v>13</v>
      </c>
      <c r="CS65" s="125" cm="1">
        <f t="array" aca="1" ref="CS65" ca="1">RANK(INDIRECT("'"&amp;_xlfn.CONCAT("alpha ",CS$2)&amp;"'!"&amp;_xlfn.CONCAT(CS$84,$D147)),INDIRECT("'"&amp;_xlfn.CONCAT("alpha ",CS$2)&amp;"'!"&amp;_xlfn.CONCAT("B",$D147)):INDIRECT("'"&amp;_xlfn.CONCAT("alpha ",CS$2)&amp;"'!"&amp;_xlfn.CONCAT("AA",$D147)))</f>
        <v>13</v>
      </c>
      <c r="CT65" s="125" cm="1">
        <f t="array" aca="1" ref="CT65" ca="1">RANK(INDIRECT("'"&amp;_xlfn.CONCAT("alpha ",CT$2)&amp;"'!"&amp;_xlfn.CONCAT(CT$84,$D147)),INDIRECT("'"&amp;_xlfn.CONCAT("alpha ",CT$2)&amp;"'!"&amp;_xlfn.CONCAT("B",$D147)):INDIRECT("'"&amp;_xlfn.CONCAT("alpha ",CT$2)&amp;"'!"&amp;_xlfn.CONCAT("AA",$D147)))</f>
        <v>26</v>
      </c>
      <c r="CU65" s="143" cm="1">
        <f t="array" aca="1" ref="CU65" ca="1">RANK(INDIRECT("'"&amp;_xlfn.CONCAT("alpha ",CU$2)&amp;"'!"&amp;_xlfn.CONCAT(CU$84,$D147)),INDIRECT("'"&amp;_xlfn.CONCAT("alpha ",CU$2)&amp;"'!"&amp;_xlfn.CONCAT("B",$D147)):INDIRECT("'"&amp;_xlfn.CONCAT("alpha ",CU$2)&amp;"'!"&amp;_xlfn.CONCAT("AA",$D147)))</f>
        <v>24</v>
      </c>
      <c r="CV65" s="136" cm="1">
        <f t="array" aca="1" ref="CV65" ca="1">RANK(INDIRECT("'"&amp;_xlfn.CONCAT("alpha ",CV$2)&amp;"'!"&amp;_xlfn.CONCAT(CV$84,$D147)),INDIRECT("'"&amp;_xlfn.CONCAT("alpha ",CV$2)&amp;"'!"&amp;_xlfn.CONCAT("B",$D147)):INDIRECT("'"&amp;_xlfn.CONCAT("alpha ",CV$2)&amp;"'!"&amp;_xlfn.CONCAT("AA",$D147)))</f>
        <v>20</v>
      </c>
      <c r="CW65" s="125" cm="1">
        <f t="array" aca="1" ref="CW65" ca="1">RANK(INDIRECT("'"&amp;_xlfn.CONCAT("alpha ",CW$2)&amp;"'!"&amp;_xlfn.CONCAT(CW$84,$D147)),INDIRECT("'"&amp;_xlfn.CONCAT("alpha ",CW$2)&amp;"'!"&amp;_xlfn.CONCAT("B",$D147)):INDIRECT("'"&amp;_xlfn.CONCAT("alpha ",CW$2)&amp;"'!"&amp;_xlfn.CONCAT("AA",$D147)))</f>
        <v>15</v>
      </c>
      <c r="CX65" s="125" cm="1">
        <f t="array" aca="1" ref="CX65" ca="1">RANK(INDIRECT("'"&amp;_xlfn.CONCAT("alpha ",CX$2)&amp;"'!"&amp;_xlfn.CONCAT(CX$84,$D147)),INDIRECT("'"&amp;_xlfn.CONCAT("alpha ",CX$2)&amp;"'!"&amp;_xlfn.CONCAT("B",$D147)):INDIRECT("'"&amp;_xlfn.CONCAT("alpha ",CX$2)&amp;"'!"&amp;_xlfn.CONCAT("AA",$D147)))</f>
        <v>14</v>
      </c>
      <c r="CY65" s="143" cm="1">
        <f t="array" aca="1" ref="CY65" ca="1">RANK(INDIRECT("'"&amp;_xlfn.CONCAT("alpha ",CY$2)&amp;"'!"&amp;_xlfn.CONCAT(CY$84,$D147)),INDIRECT("'"&amp;_xlfn.CONCAT("alpha ",CY$2)&amp;"'!"&amp;_xlfn.CONCAT("B",$D147)):INDIRECT("'"&amp;_xlfn.CONCAT("alpha ",CY$2)&amp;"'!"&amp;_xlfn.CONCAT("AA",$D147)))</f>
        <v>9</v>
      </c>
      <c r="CZ65" s="136" cm="1">
        <f t="array" aca="1" ref="CZ65" ca="1">RANK(INDIRECT("'"&amp;_xlfn.CONCAT("alpha ",CZ$2)&amp;"'!"&amp;_xlfn.CONCAT(CZ$84,$D147)),INDIRECT("'"&amp;_xlfn.CONCAT("alpha ",CZ$2)&amp;"'!"&amp;_xlfn.CONCAT("B",$D147)):INDIRECT("'"&amp;_xlfn.CONCAT("alpha ",CZ$2)&amp;"'!"&amp;_xlfn.CONCAT("AA",$D147)))</f>
        <v>25</v>
      </c>
      <c r="DA65" s="148" cm="1">
        <f t="array" aca="1" ref="DA65" ca="1">RANK(INDIRECT("'"&amp;_xlfn.CONCAT("alpha ",DA$2)&amp;"'!"&amp;_xlfn.CONCAT(DA$84,$D147)),INDIRECT("'"&amp;_xlfn.CONCAT("alpha ",DA$2)&amp;"'!"&amp;_xlfn.CONCAT("B",$D147)):INDIRECT("'"&amp;_xlfn.CONCAT("alpha ",DA$2)&amp;"'!"&amp;_xlfn.CONCAT("AA",$D147)))</f>
        <v>17</v>
      </c>
      <c r="DB65" s="148" cm="1">
        <f t="array" aca="1" ref="DB65" ca="1">RANK(INDIRECT("'"&amp;_xlfn.CONCAT("alpha ",DB$2)&amp;"'!"&amp;_xlfn.CONCAT(DB$84,$D147)),INDIRECT("'"&amp;_xlfn.CONCAT("alpha ",DB$2)&amp;"'!"&amp;_xlfn.CONCAT("B",$D147)):INDIRECT("'"&amp;_xlfn.CONCAT("alpha ",DB$2)&amp;"'!"&amp;_xlfn.CONCAT("AA",$D147)))</f>
        <v>17</v>
      </c>
      <c r="DC65" s="149" cm="1">
        <f t="array" aca="1" ref="DC65" ca="1">RANK(INDIRECT("'"&amp;_xlfn.CONCAT("alpha ",DC$2)&amp;"'!"&amp;_xlfn.CONCAT(DC$84,$D147)),INDIRECT("'"&amp;_xlfn.CONCAT("alpha ",DC$2)&amp;"'!"&amp;_xlfn.CONCAT("B",$D147)):INDIRECT("'"&amp;_xlfn.CONCAT("alpha ",DC$2)&amp;"'!"&amp;_xlfn.CONCAT("AA",$D147)))</f>
        <v>15</v>
      </c>
    </row>
    <row r="66" spans="1:107" ht="90" customHeight="1" x14ac:dyDescent="0.25">
      <c r="A66" s="22" t="str">
        <f>formatting!C65</f>
        <v>Rinse Glass</v>
      </c>
      <c r="B66" s="23" t="str">
        <f>formatting!D65</f>
        <v>T34</v>
      </c>
      <c r="C66" s="134"/>
      <c r="D66" s="142" cm="1">
        <f t="array" aca="1" ref="D66" ca="1">RANK(INDIRECT("'"&amp;_xlfn.CONCAT("alpha ",D$2)&amp;"'!"&amp;_xlfn.CONCAT(D$84,$D148)),INDIRECT("'"&amp;_xlfn.CONCAT("alpha ",D$2)&amp;"'!"&amp;_xlfn.CONCAT("B",$D148)):INDIRECT("'"&amp;_xlfn.CONCAT("alpha ",D$2)&amp;"'!"&amp;_xlfn.CONCAT("AA",$D148)))</f>
        <v>5</v>
      </c>
      <c r="E66" s="136" cm="1">
        <f t="array" aca="1" ref="E66" ca="1">RANK(INDIRECT("'"&amp;_xlfn.CONCAT("alpha ",E$2)&amp;"'!"&amp;_xlfn.CONCAT(E$84,$D148)),INDIRECT("'"&amp;_xlfn.CONCAT("alpha ",E$2)&amp;"'!"&amp;_xlfn.CONCAT("B",$D148)):INDIRECT("'"&amp;_xlfn.CONCAT("alpha ",E$2)&amp;"'!"&amp;_xlfn.CONCAT("AA",$D148)))</f>
        <v>24</v>
      </c>
      <c r="F66" s="136" cm="1">
        <f t="array" aca="1" ref="F66" ca="1">RANK(INDIRECT("'"&amp;_xlfn.CONCAT("alpha ",F$2)&amp;"'!"&amp;_xlfn.CONCAT(F$84,$D148)),INDIRECT("'"&amp;_xlfn.CONCAT("alpha ",F$2)&amp;"'!"&amp;_xlfn.CONCAT("B",$D148)):INDIRECT("'"&amp;_xlfn.CONCAT("alpha ",F$2)&amp;"'!"&amp;_xlfn.CONCAT("AA",$D148)))</f>
        <v>3</v>
      </c>
      <c r="G66" s="154" cm="1">
        <f t="array" aca="1" ref="G66" ca="1">RANK(INDIRECT("'"&amp;_xlfn.CONCAT("alpha ",G$2)&amp;"'!"&amp;_xlfn.CONCAT(G$84,$D148)),INDIRECT("'"&amp;_xlfn.CONCAT("alpha ",G$2)&amp;"'!"&amp;_xlfn.CONCAT("B",$D148)):INDIRECT("'"&amp;_xlfn.CONCAT("alpha ",G$2)&amp;"'!"&amp;_xlfn.CONCAT("AA",$D148)))</f>
        <v>4</v>
      </c>
      <c r="H66" s="142" cm="1">
        <f t="array" aca="1" ref="H66" ca="1">RANK(INDIRECT("'"&amp;_xlfn.CONCAT("alpha ",H$2)&amp;"'!"&amp;_xlfn.CONCAT(H$84,$D148)),INDIRECT("'"&amp;_xlfn.CONCAT("alpha ",H$2)&amp;"'!"&amp;_xlfn.CONCAT("B",$D148)):INDIRECT("'"&amp;_xlfn.CONCAT("alpha ",H$2)&amp;"'!"&amp;_xlfn.CONCAT("AA",$D148)))</f>
        <v>5</v>
      </c>
      <c r="I66" s="125" cm="1">
        <f t="array" aca="1" ref="I66" ca="1">RANK(INDIRECT("'"&amp;_xlfn.CONCAT("alpha ",I$2)&amp;"'!"&amp;_xlfn.CONCAT(I$84,$D148)),INDIRECT("'"&amp;_xlfn.CONCAT("alpha ",I$2)&amp;"'!"&amp;_xlfn.CONCAT("B",$D148)):INDIRECT("'"&amp;_xlfn.CONCAT("alpha ",I$2)&amp;"'!"&amp;_xlfn.CONCAT("AA",$D148)))</f>
        <v>22</v>
      </c>
      <c r="J66" s="125" cm="1">
        <f t="array" aca="1" ref="J66" ca="1">RANK(INDIRECT("'"&amp;_xlfn.CONCAT("alpha ",J$2)&amp;"'!"&amp;_xlfn.CONCAT(J$84,$D148)),INDIRECT("'"&amp;_xlfn.CONCAT("alpha ",J$2)&amp;"'!"&amp;_xlfn.CONCAT("B",$D148)):INDIRECT("'"&amp;_xlfn.CONCAT("alpha ",J$2)&amp;"'!"&amp;_xlfn.CONCAT("AA",$D148)))</f>
        <v>3</v>
      </c>
      <c r="K66" s="143" cm="1">
        <f t="array" aca="1" ref="K66" ca="1">RANK(INDIRECT("'"&amp;_xlfn.CONCAT("alpha ",K$2)&amp;"'!"&amp;_xlfn.CONCAT(K$84,$D148)),INDIRECT("'"&amp;_xlfn.CONCAT("alpha ",K$2)&amp;"'!"&amp;_xlfn.CONCAT("B",$D148)):INDIRECT("'"&amp;_xlfn.CONCAT("alpha ",K$2)&amp;"'!"&amp;_xlfn.CONCAT("AA",$D148)))</f>
        <v>4</v>
      </c>
      <c r="L66" s="136" cm="1">
        <f t="array" aca="1" ref="L66" ca="1">RANK(INDIRECT("'"&amp;_xlfn.CONCAT("alpha ",L$2)&amp;"'!"&amp;_xlfn.CONCAT(L$84,$D148)),INDIRECT("'"&amp;_xlfn.CONCAT("alpha ",L$2)&amp;"'!"&amp;_xlfn.CONCAT("B",$D148)):INDIRECT("'"&amp;_xlfn.CONCAT("alpha ",L$2)&amp;"'!"&amp;_xlfn.CONCAT("AA",$D148)))</f>
        <v>5</v>
      </c>
      <c r="M66" s="125" cm="1">
        <f t="array" aca="1" ref="M66" ca="1">RANK(INDIRECT("'"&amp;_xlfn.CONCAT("alpha ",M$2)&amp;"'!"&amp;_xlfn.CONCAT(M$84,$D148)),INDIRECT("'"&amp;_xlfn.CONCAT("alpha ",M$2)&amp;"'!"&amp;_xlfn.CONCAT("B",$D148)):INDIRECT("'"&amp;_xlfn.CONCAT("alpha ",M$2)&amp;"'!"&amp;_xlfn.CONCAT("AA",$D148)))</f>
        <v>26</v>
      </c>
      <c r="N66" s="125" cm="1">
        <f t="array" aca="1" ref="N66" ca="1">RANK(INDIRECT("'"&amp;_xlfn.CONCAT("alpha ",N$2)&amp;"'!"&amp;_xlfn.CONCAT(N$84,$D148)),INDIRECT("'"&amp;_xlfn.CONCAT("alpha ",N$2)&amp;"'!"&amp;_xlfn.CONCAT("B",$D148)):INDIRECT("'"&amp;_xlfn.CONCAT("alpha ",N$2)&amp;"'!"&amp;_xlfn.CONCAT("AA",$D148)))</f>
        <v>3</v>
      </c>
      <c r="O66" s="143" cm="1">
        <f t="array" aca="1" ref="O66" ca="1">RANK(INDIRECT("'"&amp;_xlfn.CONCAT("alpha ",O$2)&amp;"'!"&amp;_xlfn.CONCAT(O$84,$D148)),INDIRECT("'"&amp;_xlfn.CONCAT("alpha ",O$2)&amp;"'!"&amp;_xlfn.CONCAT("B",$D148)):INDIRECT("'"&amp;_xlfn.CONCAT("alpha ",O$2)&amp;"'!"&amp;_xlfn.CONCAT("AA",$D148)))</f>
        <v>4</v>
      </c>
      <c r="P66" s="136" cm="1">
        <f t="array" aca="1" ref="P66" ca="1">RANK(INDIRECT("'"&amp;_xlfn.CONCAT("alpha ",P$2)&amp;"'!"&amp;_xlfn.CONCAT(P$84,$D148)),INDIRECT("'"&amp;_xlfn.CONCAT("alpha ",P$2)&amp;"'!"&amp;_xlfn.CONCAT("B",$D148)):INDIRECT("'"&amp;_xlfn.CONCAT("alpha ",P$2)&amp;"'!"&amp;_xlfn.CONCAT("AA",$D148)))</f>
        <v>5</v>
      </c>
      <c r="Q66" s="125" cm="1">
        <f t="array" aca="1" ref="Q66" ca="1">RANK(INDIRECT("'"&amp;_xlfn.CONCAT("alpha ",Q$2)&amp;"'!"&amp;_xlfn.CONCAT(Q$84,$D148)),INDIRECT("'"&amp;_xlfn.CONCAT("alpha ",Q$2)&amp;"'!"&amp;_xlfn.CONCAT("B",$D148)):INDIRECT("'"&amp;_xlfn.CONCAT("alpha ",Q$2)&amp;"'!"&amp;_xlfn.CONCAT("AA",$D148)))</f>
        <v>23</v>
      </c>
      <c r="R66" s="125" cm="1">
        <f t="array" aca="1" ref="R66" ca="1">RANK(INDIRECT("'"&amp;_xlfn.CONCAT("alpha ",R$2)&amp;"'!"&amp;_xlfn.CONCAT(R$84,$D148)),INDIRECT("'"&amp;_xlfn.CONCAT("alpha ",R$2)&amp;"'!"&amp;_xlfn.CONCAT("B",$D148)):INDIRECT("'"&amp;_xlfn.CONCAT("alpha ",R$2)&amp;"'!"&amp;_xlfn.CONCAT("AA",$D148)))</f>
        <v>3</v>
      </c>
      <c r="S66" s="143" cm="1">
        <f t="array" aca="1" ref="S66" ca="1">RANK(INDIRECT("'"&amp;_xlfn.CONCAT("alpha ",S$2)&amp;"'!"&amp;_xlfn.CONCAT(S$84,$D148)),INDIRECT("'"&amp;_xlfn.CONCAT("alpha ",S$2)&amp;"'!"&amp;_xlfn.CONCAT("B",$D148)):INDIRECT("'"&amp;_xlfn.CONCAT("alpha ",S$2)&amp;"'!"&amp;_xlfn.CONCAT("AA",$D148)))</f>
        <v>4</v>
      </c>
      <c r="T66" s="136" cm="1">
        <f t="array" aca="1" ref="T66" ca="1">RANK(INDIRECT("'"&amp;_xlfn.CONCAT("alpha ",T$2)&amp;"'!"&amp;_xlfn.CONCAT(T$84,$D148)),INDIRECT("'"&amp;_xlfn.CONCAT("alpha ",T$2)&amp;"'!"&amp;_xlfn.CONCAT("B",$D148)):INDIRECT("'"&amp;_xlfn.CONCAT("alpha ",T$2)&amp;"'!"&amp;_xlfn.CONCAT("AA",$D148)))</f>
        <v>5</v>
      </c>
      <c r="U66" s="125" cm="1">
        <f t="array" aca="1" ref="U66" ca="1">RANK(INDIRECT("'"&amp;_xlfn.CONCAT("alpha ",U$2)&amp;"'!"&amp;_xlfn.CONCAT(U$84,$D148)),INDIRECT("'"&amp;_xlfn.CONCAT("alpha ",U$2)&amp;"'!"&amp;_xlfn.CONCAT("B",$D148)):INDIRECT("'"&amp;_xlfn.CONCAT("alpha ",U$2)&amp;"'!"&amp;_xlfn.CONCAT("AA",$D148)))</f>
        <v>19</v>
      </c>
      <c r="V66" s="125" cm="1">
        <f t="array" aca="1" ref="V66" ca="1">RANK(INDIRECT("'"&amp;_xlfn.CONCAT("alpha ",V$2)&amp;"'!"&amp;_xlfn.CONCAT(V$84,$D148)),INDIRECT("'"&amp;_xlfn.CONCAT("alpha ",V$2)&amp;"'!"&amp;_xlfn.CONCAT("B",$D148)):INDIRECT("'"&amp;_xlfn.CONCAT("alpha ",V$2)&amp;"'!"&amp;_xlfn.CONCAT("AA",$D148)))</f>
        <v>3</v>
      </c>
      <c r="W66" s="143" cm="1">
        <f t="array" aca="1" ref="W66" ca="1">RANK(INDIRECT("'"&amp;_xlfn.CONCAT("alpha ",W$2)&amp;"'!"&amp;_xlfn.CONCAT(W$84,$D148)),INDIRECT("'"&amp;_xlfn.CONCAT("alpha ",W$2)&amp;"'!"&amp;_xlfn.CONCAT("B",$D148)):INDIRECT("'"&amp;_xlfn.CONCAT("alpha ",W$2)&amp;"'!"&amp;_xlfn.CONCAT("AA",$D148)))</f>
        <v>4</v>
      </c>
      <c r="X66" s="136" cm="1">
        <f t="array" aca="1" ref="X66" ca="1">RANK(INDIRECT("'"&amp;_xlfn.CONCAT("alpha ",X$2)&amp;"'!"&amp;_xlfn.CONCAT(X$84,$D148)),INDIRECT("'"&amp;_xlfn.CONCAT("alpha ",X$2)&amp;"'!"&amp;_xlfn.CONCAT("B",$D148)):INDIRECT("'"&amp;_xlfn.CONCAT("alpha ",X$2)&amp;"'!"&amp;_xlfn.CONCAT("AA",$D148)))</f>
        <v>5</v>
      </c>
      <c r="Y66" s="125" cm="1">
        <f t="array" aca="1" ref="Y66" ca="1">RANK(INDIRECT("'"&amp;_xlfn.CONCAT("alpha ",Y$2)&amp;"'!"&amp;_xlfn.CONCAT(Y$84,$D148)),INDIRECT("'"&amp;_xlfn.CONCAT("alpha ",Y$2)&amp;"'!"&amp;_xlfn.CONCAT("B",$D148)):INDIRECT("'"&amp;_xlfn.CONCAT("alpha ",Y$2)&amp;"'!"&amp;_xlfn.CONCAT("AA",$D148)))</f>
        <v>25</v>
      </c>
      <c r="Z66" s="125" cm="1">
        <f t="array" aca="1" ref="Z66" ca="1">RANK(INDIRECT("'"&amp;_xlfn.CONCAT("alpha ",Z$2)&amp;"'!"&amp;_xlfn.CONCAT(Z$84,$D148)),INDIRECT("'"&amp;_xlfn.CONCAT("alpha ",Z$2)&amp;"'!"&amp;_xlfn.CONCAT("B",$D148)):INDIRECT("'"&amp;_xlfn.CONCAT("alpha ",Z$2)&amp;"'!"&amp;_xlfn.CONCAT("AA",$D148)))</f>
        <v>3</v>
      </c>
      <c r="AA66" s="143" cm="1">
        <f t="array" aca="1" ref="AA66" ca="1">RANK(INDIRECT("'"&amp;_xlfn.CONCAT("alpha ",AA$2)&amp;"'!"&amp;_xlfn.CONCAT(AA$84,$D148)),INDIRECT("'"&amp;_xlfn.CONCAT("alpha ",AA$2)&amp;"'!"&amp;_xlfn.CONCAT("B",$D148)):INDIRECT("'"&amp;_xlfn.CONCAT("alpha ",AA$2)&amp;"'!"&amp;_xlfn.CONCAT("AA",$D148)))</f>
        <v>4</v>
      </c>
      <c r="AB66" s="136" cm="1">
        <f t="array" aca="1" ref="AB66" ca="1">RANK(INDIRECT("'"&amp;_xlfn.CONCAT("alpha ",AB$2)&amp;"'!"&amp;_xlfn.CONCAT(AB$84,$D148)),INDIRECT("'"&amp;_xlfn.CONCAT("alpha ",AB$2)&amp;"'!"&amp;_xlfn.CONCAT("B",$D148)):INDIRECT("'"&amp;_xlfn.CONCAT("alpha ",AB$2)&amp;"'!"&amp;_xlfn.CONCAT("AA",$D148)))</f>
        <v>5</v>
      </c>
      <c r="AC66" s="125" cm="1">
        <f t="array" aca="1" ref="AC66" ca="1">RANK(INDIRECT("'"&amp;_xlfn.CONCAT("alpha ",AC$2)&amp;"'!"&amp;_xlfn.CONCAT(AC$84,$D148)),INDIRECT("'"&amp;_xlfn.CONCAT("alpha ",AC$2)&amp;"'!"&amp;_xlfn.CONCAT("B",$D148)):INDIRECT("'"&amp;_xlfn.CONCAT("alpha ",AC$2)&amp;"'!"&amp;_xlfn.CONCAT("AA",$D148)))</f>
        <v>16</v>
      </c>
      <c r="AD66" s="125" cm="1">
        <f t="array" aca="1" ref="AD66" ca="1">RANK(INDIRECT("'"&amp;_xlfn.CONCAT("alpha ",AD$2)&amp;"'!"&amp;_xlfn.CONCAT(AD$84,$D148)),INDIRECT("'"&amp;_xlfn.CONCAT("alpha ",AD$2)&amp;"'!"&amp;_xlfn.CONCAT("B",$D148)):INDIRECT("'"&amp;_xlfn.CONCAT("alpha ",AD$2)&amp;"'!"&amp;_xlfn.CONCAT("AA",$D148)))</f>
        <v>3</v>
      </c>
      <c r="AE66" s="143" cm="1">
        <f t="array" aca="1" ref="AE66" ca="1">RANK(INDIRECT("'"&amp;_xlfn.CONCAT("alpha ",AE$2)&amp;"'!"&amp;_xlfn.CONCAT(AE$84,$D148)),INDIRECT("'"&amp;_xlfn.CONCAT("alpha ",AE$2)&amp;"'!"&amp;_xlfn.CONCAT("B",$D148)):INDIRECT("'"&amp;_xlfn.CONCAT("alpha ",AE$2)&amp;"'!"&amp;_xlfn.CONCAT("AA",$D148)))</f>
        <v>4</v>
      </c>
      <c r="AF66" s="136" cm="1">
        <f t="array" aca="1" ref="AF66" ca="1">RANK(INDIRECT("'"&amp;_xlfn.CONCAT("alpha ",AF$2)&amp;"'!"&amp;_xlfn.CONCAT(AF$84,$D148)),INDIRECT("'"&amp;_xlfn.CONCAT("alpha ",AF$2)&amp;"'!"&amp;_xlfn.CONCAT("B",$D148)):INDIRECT("'"&amp;_xlfn.CONCAT("alpha ",AF$2)&amp;"'!"&amp;_xlfn.CONCAT("AA",$D148)))</f>
        <v>5</v>
      </c>
      <c r="AG66" s="125" cm="1">
        <f t="array" aca="1" ref="AG66" ca="1">RANK(INDIRECT("'"&amp;_xlfn.CONCAT("alpha ",AG$2)&amp;"'!"&amp;_xlfn.CONCAT(AG$84,$D148)),INDIRECT("'"&amp;_xlfn.CONCAT("alpha ",AG$2)&amp;"'!"&amp;_xlfn.CONCAT("B",$D148)):INDIRECT("'"&amp;_xlfn.CONCAT("alpha ",AG$2)&amp;"'!"&amp;_xlfn.CONCAT("AA",$D148)))</f>
        <v>13</v>
      </c>
      <c r="AH66" s="125" cm="1">
        <f t="array" aca="1" ref="AH66" ca="1">RANK(INDIRECT("'"&amp;_xlfn.CONCAT("alpha ",AH$2)&amp;"'!"&amp;_xlfn.CONCAT(AH$84,$D148)),INDIRECT("'"&amp;_xlfn.CONCAT("alpha ",AH$2)&amp;"'!"&amp;_xlfn.CONCAT("B",$D148)):INDIRECT("'"&amp;_xlfn.CONCAT("alpha ",AH$2)&amp;"'!"&amp;_xlfn.CONCAT("AA",$D148)))</f>
        <v>3</v>
      </c>
      <c r="AI66" s="143" cm="1">
        <f t="array" aca="1" ref="AI66" ca="1">RANK(INDIRECT("'"&amp;_xlfn.CONCAT("alpha ",AI$2)&amp;"'!"&amp;_xlfn.CONCAT(AI$84,$D148)),INDIRECT("'"&amp;_xlfn.CONCAT("alpha ",AI$2)&amp;"'!"&amp;_xlfn.CONCAT("B",$D148)):INDIRECT("'"&amp;_xlfn.CONCAT("alpha ",AI$2)&amp;"'!"&amp;_xlfn.CONCAT("AA",$D148)))</f>
        <v>4</v>
      </c>
      <c r="AJ66" s="136" cm="1">
        <f t="array" aca="1" ref="AJ66" ca="1">RANK(INDIRECT("'"&amp;_xlfn.CONCAT("alpha ",AJ$2)&amp;"'!"&amp;_xlfn.CONCAT(AJ$84,$D148)),INDIRECT("'"&amp;_xlfn.CONCAT("alpha ",AJ$2)&amp;"'!"&amp;_xlfn.CONCAT("B",$D148)):INDIRECT("'"&amp;_xlfn.CONCAT("alpha ",AJ$2)&amp;"'!"&amp;_xlfn.CONCAT("AA",$D148)))</f>
        <v>5</v>
      </c>
      <c r="AK66" s="125" cm="1">
        <f t="array" aca="1" ref="AK66" ca="1">RANK(INDIRECT("'"&amp;_xlfn.CONCAT("alpha ",AK$2)&amp;"'!"&amp;_xlfn.CONCAT(AK$84,$D148)),INDIRECT("'"&amp;_xlfn.CONCAT("alpha ",AK$2)&amp;"'!"&amp;_xlfn.CONCAT("B",$D148)):INDIRECT("'"&amp;_xlfn.CONCAT("alpha ",AK$2)&amp;"'!"&amp;_xlfn.CONCAT("AA",$D148)))</f>
        <v>20</v>
      </c>
      <c r="AL66" s="125" cm="1">
        <f t="array" aca="1" ref="AL66" ca="1">RANK(INDIRECT("'"&amp;_xlfn.CONCAT("alpha ",AL$2)&amp;"'!"&amp;_xlfn.CONCAT(AL$84,$D148)),INDIRECT("'"&amp;_xlfn.CONCAT("alpha ",AL$2)&amp;"'!"&amp;_xlfn.CONCAT("B",$D148)):INDIRECT("'"&amp;_xlfn.CONCAT("alpha ",AL$2)&amp;"'!"&amp;_xlfn.CONCAT("AA",$D148)))</f>
        <v>3</v>
      </c>
      <c r="AM66" s="143" cm="1">
        <f t="array" aca="1" ref="AM66" ca="1">RANK(INDIRECT("'"&amp;_xlfn.CONCAT("alpha ",AM$2)&amp;"'!"&amp;_xlfn.CONCAT(AM$84,$D148)),INDIRECT("'"&amp;_xlfn.CONCAT("alpha ",AM$2)&amp;"'!"&amp;_xlfn.CONCAT("B",$D148)):INDIRECT("'"&amp;_xlfn.CONCAT("alpha ",AM$2)&amp;"'!"&amp;_xlfn.CONCAT("AA",$D148)))</f>
        <v>4</v>
      </c>
      <c r="AN66" s="136" cm="1">
        <f t="array" aca="1" ref="AN66" ca="1">RANK(INDIRECT("'"&amp;_xlfn.CONCAT("alpha ",AN$2)&amp;"'!"&amp;_xlfn.CONCAT(AN$84,$D148)),INDIRECT("'"&amp;_xlfn.CONCAT("alpha ",AN$2)&amp;"'!"&amp;_xlfn.CONCAT("B",$D148)):INDIRECT("'"&amp;_xlfn.CONCAT("alpha ",AN$2)&amp;"'!"&amp;_xlfn.CONCAT("AA",$D148)))</f>
        <v>5</v>
      </c>
      <c r="AO66" s="125" cm="1">
        <f t="array" aca="1" ref="AO66" ca="1">RANK(INDIRECT("'"&amp;_xlfn.CONCAT("alpha ",AO$2)&amp;"'!"&amp;_xlfn.CONCAT(AO$84,$D148)),INDIRECT("'"&amp;_xlfn.CONCAT("alpha ",AO$2)&amp;"'!"&amp;_xlfn.CONCAT("B",$D148)):INDIRECT("'"&amp;_xlfn.CONCAT("alpha ",AO$2)&amp;"'!"&amp;_xlfn.CONCAT("AA",$D148)))</f>
        <v>11</v>
      </c>
      <c r="AP66" s="125" cm="1">
        <f t="array" aca="1" ref="AP66" ca="1">RANK(INDIRECT("'"&amp;_xlfn.CONCAT("alpha ",AP$2)&amp;"'!"&amp;_xlfn.CONCAT(AP$84,$D148)),INDIRECT("'"&amp;_xlfn.CONCAT("alpha ",AP$2)&amp;"'!"&amp;_xlfn.CONCAT("B",$D148)):INDIRECT("'"&amp;_xlfn.CONCAT("alpha ",AP$2)&amp;"'!"&amp;_xlfn.CONCAT("AA",$D148)))</f>
        <v>3</v>
      </c>
      <c r="AQ66" s="143" cm="1">
        <f t="array" aca="1" ref="AQ66" ca="1">RANK(INDIRECT("'"&amp;_xlfn.CONCAT("alpha ",AQ$2)&amp;"'!"&amp;_xlfn.CONCAT(AQ$84,$D148)),INDIRECT("'"&amp;_xlfn.CONCAT("alpha ",AQ$2)&amp;"'!"&amp;_xlfn.CONCAT("B",$D148)):INDIRECT("'"&amp;_xlfn.CONCAT("alpha ",AQ$2)&amp;"'!"&amp;_xlfn.CONCAT("AA",$D148)))</f>
        <v>4</v>
      </c>
      <c r="AR66" s="136" cm="1">
        <f t="array" aca="1" ref="AR66" ca="1">RANK(INDIRECT("'"&amp;_xlfn.CONCAT("alpha ",AR$2)&amp;"'!"&amp;_xlfn.CONCAT(AR$84,$D148)),INDIRECT("'"&amp;_xlfn.CONCAT("alpha ",AR$2)&amp;"'!"&amp;_xlfn.CONCAT("B",$D148)):INDIRECT("'"&amp;_xlfn.CONCAT("alpha ",AR$2)&amp;"'!"&amp;_xlfn.CONCAT("AA",$D148)))</f>
        <v>5</v>
      </c>
      <c r="AS66" s="125" cm="1">
        <f t="array" aca="1" ref="AS66" ca="1">RANK(INDIRECT("'"&amp;_xlfn.CONCAT("alpha ",AS$2)&amp;"'!"&amp;_xlfn.CONCAT(AS$84,$D148)),INDIRECT("'"&amp;_xlfn.CONCAT("alpha ",AS$2)&amp;"'!"&amp;_xlfn.CONCAT("B",$D148)):INDIRECT("'"&amp;_xlfn.CONCAT("alpha ",AS$2)&amp;"'!"&amp;_xlfn.CONCAT("AA",$D148)))</f>
        <v>6</v>
      </c>
      <c r="AT66" s="125" cm="1">
        <f t="array" aca="1" ref="AT66" ca="1">RANK(INDIRECT("'"&amp;_xlfn.CONCAT("alpha ",AT$2)&amp;"'!"&amp;_xlfn.CONCAT(AT$84,$D148)),INDIRECT("'"&amp;_xlfn.CONCAT("alpha ",AT$2)&amp;"'!"&amp;_xlfn.CONCAT("B",$D148)):INDIRECT("'"&amp;_xlfn.CONCAT("alpha ",AT$2)&amp;"'!"&amp;_xlfn.CONCAT("AA",$D148)))</f>
        <v>3</v>
      </c>
      <c r="AU66" s="143" cm="1">
        <f t="array" aca="1" ref="AU66" ca="1">RANK(INDIRECT("'"&amp;_xlfn.CONCAT("alpha ",AU$2)&amp;"'!"&amp;_xlfn.CONCAT(AU$84,$D148)),INDIRECT("'"&amp;_xlfn.CONCAT("alpha ",AU$2)&amp;"'!"&amp;_xlfn.CONCAT("B",$D148)):INDIRECT("'"&amp;_xlfn.CONCAT("alpha ",AU$2)&amp;"'!"&amp;_xlfn.CONCAT("AA",$D148)))</f>
        <v>4</v>
      </c>
      <c r="AV66" s="136" cm="1">
        <f t="array" aca="1" ref="AV66" ca="1">RANK(INDIRECT("'"&amp;_xlfn.CONCAT("alpha ",AV$2)&amp;"'!"&amp;_xlfn.CONCAT(AV$84,$D148)),INDIRECT("'"&amp;_xlfn.CONCAT("alpha ",AV$2)&amp;"'!"&amp;_xlfn.CONCAT("B",$D148)):INDIRECT("'"&amp;_xlfn.CONCAT("alpha ",AV$2)&amp;"'!"&amp;_xlfn.CONCAT("AA",$D148)))</f>
        <v>5</v>
      </c>
      <c r="AW66" s="125" cm="1">
        <f t="array" aca="1" ref="AW66" ca="1">RANK(INDIRECT("'"&amp;_xlfn.CONCAT("alpha ",AW$2)&amp;"'!"&amp;_xlfn.CONCAT(AW$84,$D148)),INDIRECT("'"&amp;_xlfn.CONCAT("alpha ",AW$2)&amp;"'!"&amp;_xlfn.CONCAT("B",$D148)):INDIRECT("'"&amp;_xlfn.CONCAT("alpha ",AW$2)&amp;"'!"&amp;_xlfn.CONCAT("AA",$D148)))</f>
        <v>8</v>
      </c>
      <c r="AX66" s="125" cm="1">
        <f t="array" aca="1" ref="AX66" ca="1">RANK(INDIRECT("'"&amp;_xlfn.CONCAT("alpha ",AX$2)&amp;"'!"&amp;_xlfn.CONCAT(AX$84,$D148)),INDIRECT("'"&amp;_xlfn.CONCAT("alpha ",AX$2)&amp;"'!"&amp;_xlfn.CONCAT("B",$D148)):INDIRECT("'"&amp;_xlfn.CONCAT("alpha ",AX$2)&amp;"'!"&amp;_xlfn.CONCAT("AA",$D148)))</f>
        <v>3</v>
      </c>
      <c r="AY66" s="143" cm="1">
        <f t="array" aca="1" ref="AY66" ca="1">RANK(INDIRECT("'"&amp;_xlfn.CONCAT("alpha ",AY$2)&amp;"'!"&amp;_xlfn.CONCAT(AY$84,$D148)),INDIRECT("'"&amp;_xlfn.CONCAT("alpha ",AY$2)&amp;"'!"&amp;_xlfn.CONCAT("B",$D148)):INDIRECT("'"&amp;_xlfn.CONCAT("alpha ",AY$2)&amp;"'!"&amp;_xlfn.CONCAT("AA",$D148)))</f>
        <v>4</v>
      </c>
      <c r="AZ66" s="136" cm="1">
        <f t="array" aca="1" ref="AZ66" ca="1">RANK(INDIRECT("'"&amp;_xlfn.CONCAT("alpha ",AZ$2)&amp;"'!"&amp;_xlfn.CONCAT(AZ$84,$D148)),INDIRECT("'"&amp;_xlfn.CONCAT("alpha ",AZ$2)&amp;"'!"&amp;_xlfn.CONCAT("B",$D148)):INDIRECT("'"&amp;_xlfn.CONCAT("alpha ",AZ$2)&amp;"'!"&amp;_xlfn.CONCAT("AA",$D148)))</f>
        <v>5</v>
      </c>
      <c r="BA66" s="125" cm="1">
        <f t="array" aca="1" ref="BA66" ca="1">RANK(INDIRECT("'"&amp;_xlfn.CONCAT("alpha ",BA$2)&amp;"'!"&amp;_xlfn.CONCAT(BA$84,$D148)),INDIRECT("'"&amp;_xlfn.CONCAT("alpha ",BA$2)&amp;"'!"&amp;_xlfn.CONCAT("B",$D148)):INDIRECT("'"&amp;_xlfn.CONCAT("alpha ",BA$2)&amp;"'!"&amp;_xlfn.CONCAT("AA",$D148)))</f>
        <v>10</v>
      </c>
      <c r="BB66" s="125" cm="1">
        <f t="array" aca="1" ref="BB66" ca="1">RANK(INDIRECT("'"&amp;_xlfn.CONCAT("alpha ",BB$2)&amp;"'!"&amp;_xlfn.CONCAT(BB$84,$D148)),INDIRECT("'"&amp;_xlfn.CONCAT("alpha ",BB$2)&amp;"'!"&amp;_xlfn.CONCAT("B",$D148)):INDIRECT("'"&amp;_xlfn.CONCAT("alpha ",BB$2)&amp;"'!"&amp;_xlfn.CONCAT("AA",$D148)))</f>
        <v>3</v>
      </c>
      <c r="BC66" s="143" cm="1">
        <f t="array" aca="1" ref="BC66" ca="1">RANK(INDIRECT("'"&amp;_xlfn.CONCAT("alpha ",BC$2)&amp;"'!"&amp;_xlfn.CONCAT(BC$84,$D148)),INDIRECT("'"&amp;_xlfn.CONCAT("alpha ",BC$2)&amp;"'!"&amp;_xlfn.CONCAT("B",$D148)):INDIRECT("'"&amp;_xlfn.CONCAT("alpha ",BC$2)&amp;"'!"&amp;_xlfn.CONCAT("AA",$D148)))</f>
        <v>4</v>
      </c>
      <c r="BD66" s="136" cm="1">
        <f t="array" aca="1" ref="BD66" ca="1">RANK(INDIRECT("'"&amp;_xlfn.CONCAT("alpha ",BD$2)&amp;"'!"&amp;_xlfn.CONCAT(BD$84,$D148)),INDIRECT("'"&amp;_xlfn.CONCAT("alpha ",BD$2)&amp;"'!"&amp;_xlfn.CONCAT("B",$D148)):INDIRECT("'"&amp;_xlfn.CONCAT("alpha ",BD$2)&amp;"'!"&amp;_xlfn.CONCAT("AA",$D148)))</f>
        <v>5</v>
      </c>
      <c r="BE66" s="125" cm="1">
        <f t="array" aca="1" ref="BE66" ca="1">RANK(INDIRECT("'"&amp;_xlfn.CONCAT("alpha ",BE$2)&amp;"'!"&amp;_xlfn.CONCAT(BE$84,$D148)),INDIRECT("'"&amp;_xlfn.CONCAT("alpha ",BE$2)&amp;"'!"&amp;_xlfn.CONCAT("B",$D148)):INDIRECT("'"&amp;_xlfn.CONCAT("alpha ",BE$2)&amp;"'!"&amp;_xlfn.CONCAT("AA",$D148)))</f>
        <v>7</v>
      </c>
      <c r="BF66" s="125" cm="1">
        <f t="array" aca="1" ref="BF66" ca="1">RANK(INDIRECT("'"&amp;_xlfn.CONCAT("alpha ",BF$2)&amp;"'!"&amp;_xlfn.CONCAT(BF$84,$D148)),INDIRECT("'"&amp;_xlfn.CONCAT("alpha ",BF$2)&amp;"'!"&amp;_xlfn.CONCAT("B",$D148)):INDIRECT("'"&amp;_xlfn.CONCAT("alpha ",BF$2)&amp;"'!"&amp;_xlfn.CONCAT("AA",$D148)))</f>
        <v>3</v>
      </c>
      <c r="BG66" s="143" cm="1">
        <f t="array" aca="1" ref="BG66" ca="1">RANK(INDIRECT("'"&amp;_xlfn.CONCAT("alpha ",BG$2)&amp;"'!"&amp;_xlfn.CONCAT(BG$84,$D148)),INDIRECT("'"&amp;_xlfn.CONCAT("alpha ",BG$2)&amp;"'!"&amp;_xlfn.CONCAT("B",$D148)):INDIRECT("'"&amp;_xlfn.CONCAT("alpha ",BG$2)&amp;"'!"&amp;_xlfn.CONCAT("AA",$D148)))</f>
        <v>4</v>
      </c>
      <c r="BH66" s="136" cm="1">
        <f t="array" aca="1" ref="BH66" ca="1">RANK(INDIRECT("'"&amp;_xlfn.CONCAT("alpha ",BH$2)&amp;"'!"&amp;_xlfn.CONCAT(BH$84,$D148)),INDIRECT("'"&amp;_xlfn.CONCAT("alpha ",BH$2)&amp;"'!"&amp;_xlfn.CONCAT("B",$D148)):INDIRECT("'"&amp;_xlfn.CONCAT("alpha ",BH$2)&amp;"'!"&amp;_xlfn.CONCAT("AA",$D148)))</f>
        <v>5</v>
      </c>
      <c r="BI66" s="125" cm="1">
        <f t="array" aca="1" ref="BI66" ca="1">RANK(INDIRECT("'"&amp;_xlfn.CONCAT("alpha ",BI$2)&amp;"'!"&amp;_xlfn.CONCAT(BI$84,$D148)),INDIRECT("'"&amp;_xlfn.CONCAT("alpha ",BI$2)&amp;"'!"&amp;_xlfn.CONCAT("B",$D148)):INDIRECT("'"&amp;_xlfn.CONCAT("alpha ",BI$2)&amp;"'!"&amp;_xlfn.CONCAT("AA",$D148)))</f>
        <v>9</v>
      </c>
      <c r="BJ66" s="125" cm="1">
        <f t="array" aca="1" ref="BJ66" ca="1">RANK(INDIRECT("'"&amp;_xlfn.CONCAT("alpha ",BJ$2)&amp;"'!"&amp;_xlfn.CONCAT(BJ$84,$D148)),INDIRECT("'"&amp;_xlfn.CONCAT("alpha ",BJ$2)&amp;"'!"&amp;_xlfn.CONCAT("B",$D148)):INDIRECT("'"&amp;_xlfn.CONCAT("alpha ",BJ$2)&amp;"'!"&amp;_xlfn.CONCAT("AA",$D148)))</f>
        <v>3</v>
      </c>
      <c r="BK66" s="143" cm="1">
        <f t="array" aca="1" ref="BK66" ca="1">RANK(INDIRECT("'"&amp;_xlfn.CONCAT("alpha ",BK$2)&amp;"'!"&amp;_xlfn.CONCAT(BK$84,$D148)),INDIRECT("'"&amp;_xlfn.CONCAT("alpha ",BK$2)&amp;"'!"&amp;_xlfn.CONCAT("B",$D148)):INDIRECT("'"&amp;_xlfn.CONCAT("alpha ",BK$2)&amp;"'!"&amp;_xlfn.CONCAT("AA",$D148)))</f>
        <v>4</v>
      </c>
      <c r="BL66" s="136" cm="1">
        <f t="array" aca="1" ref="BL66" ca="1">RANK(INDIRECT("'"&amp;_xlfn.CONCAT("alpha ",BL$2)&amp;"'!"&amp;_xlfn.CONCAT(BL$84,$D148)),INDIRECT("'"&amp;_xlfn.CONCAT("alpha ",BL$2)&amp;"'!"&amp;_xlfn.CONCAT("B",$D148)):INDIRECT("'"&amp;_xlfn.CONCAT("alpha ",BL$2)&amp;"'!"&amp;_xlfn.CONCAT("AA",$D148)))</f>
        <v>1</v>
      </c>
      <c r="BM66" s="125" cm="1">
        <f t="array" aca="1" ref="BM66" ca="1">RANK(INDIRECT("'"&amp;_xlfn.CONCAT("alpha ",BM$2)&amp;"'!"&amp;_xlfn.CONCAT(BM$84,$D148)),INDIRECT("'"&amp;_xlfn.CONCAT("alpha ",BM$2)&amp;"'!"&amp;_xlfn.CONCAT("B",$D148)):INDIRECT("'"&amp;_xlfn.CONCAT("alpha ",BM$2)&amp;"'!"&amp;_xlfn.CONCAT("AA",$D148)))</f>
        <v>2</v>
      </c>
      <c r="BN66" s="125" cm="1">
        <f t="array" aca="1" ref="BN66" ca="1">RANK(INDIRECT("'"&amp;_xlfn.CONCAT("alpha ",BN$2)&amp;"'!"&amp;_xlfn.CONCAT(BN$84,$D148)),INDIRECT("'"&amp;_xlfn.CONCAT("alpha ",BN$2)&amp;"'!"&amp;_xlfn.CONCAT("B",$D148)):INDIRECT("'"&amp;_xlfn.CONCAT("alpha ",BN$2)&amp;"'!"&amp;_xlfn.CONCAT("AA",$D148)))</f>
        <v>1</v>
      </c>
      <c r="BO66" s="143" cm="1">
        <f t="array" aca="1" ref="BO66" ca="1">RANK(INDIRECT("'"&amp;_xlfn.CONCAT("alpha ",BO$2)&amp;"'!"&amp;_xlfn.CONCAT(BO$84,$D148)),INDIRECT("'"&amp;_xlfn.CONCAT("alpha ",BO$2)&amp;"'!"&amp;_xlfn.CONCAT("B",$D148)):INDIRECT("'"&amp;_xlfn.CONCAT("alpha ",BO$2)&amp;"'!"&amp;_xlfn.CONCAT("AA",$D148)))</f>
        <v>1</v>
      </c>
      <c r="BP66" s="136" cm="1">
        <f t="array" aca="1" ref="BP66" ca="1">RANK(INDIRECT("'"&amp;_xlfn.CONCAT("alpha ",BP$2)&amp;"'!"&amp;_xlfn.CONCAT(BP$84,$D148)),INDIRECT("'"&amp;_xlfn.CONCAT("alpha ",BP$2)&amp;"'!"&amp;_xlfn.CONCAT("B",$D148)):INDIRECT("'"&amp;_xlfn.CONCAT("alpha ",BP$2)&amp;"'!"&amp;_xlfn.CONCAT("AA",$D148)))</f>
        <v>3</v>
      </c>
      <c r="BQ66" s="125" cm="1">
        <f t="array" aca="1" ref="BQ66" ca="1">RANK(INDIRECT("'"&amp;_xlfn.CONCAT("alpha ",BQ$2)&amp;"'!"&amp;_xlfn.CONCAT(BQ$84,$D148)),INDIRECT("'"&amp;_xlfn.CONCAT("alpha ",BQ$2)&amp;"'!"&amp;_xlfn.CONCAT("B",$D148)):INDIRECT("'"&amp;_xlfn.CONCAT("alpha ",BQ$2)&amp;"'!"&amp;_xlfn.CONCAT("AA",$D148)))</f>
        <v>3</v>
      </c>
      <c r="BR66" s="125" cm="1">
        <f t="array" aca="1" ref="BR66" ca="1">RANK(INDIRECT("'"&amp;_xlfn.CONCAT("alpha ",BR$2)&amp;"'!"&amp;_xlfn.CONCAT(BR$84,$D148)),INDIRECT("'"&amp;_xlfn.CONCAT("alpha ",BR$2)&amp;"'!"&amp;_xlfn.CONCAT("B",$D148)):INDIRECT("'"&amp;_xlfn.CONCAT("alpha ",BR$2)&amp;"'!"&amp;_xlfn.CONCAT("AA",$D148)))</f>
        <v>3</v>
      </c>
      <c r="BS66" s="143" cm="1">
        <f t="array" aca="1" ref="BS66" ca="1">RANK(INDIRECT("'"&amp;_xlfn.CONCAT("alpha ",BS$2)&amp;"'!"&amp;_xlfn.CONCAT(BS$84,$D148)),INDIRECT("'"&amp;_xlfn.CONCAT("alpha ",BS$2)&amp;"'!"&amp;_xlfn.CONCAT("B",$D148)):INDIRECT("'"&amp;_xlfn.CONCAT("alpha ",BS$2)&amp;"'!"&amp;_xlfn.CONCAT("AA",$D148)))</f>
        <v>2</v>
      </c>
      <c r="BT66" s="136" cm="1">
        <f t="array" aca="1" ref="BT66" ca="1">RANK(INDIRECT("'"&amp;_xlfn.CONCAT("alpha ",BT$2)&amp;"'!"&amp;_xlfn.CONCAT(BT$84,$D148)),INDIRECT("'"&amp;_xlfn.CONCAT("alpha ",BT$2)&amp;"'!"&amp;_xlfn.CONCAT("B",$D148)):INDIRECT("'"&amp;_xlfn.CONCAT("alpha ",BT$2)&amp;"'!"&amp;_xlfn.CONCAT("AA",$D148)))</f>
        <v>4</v>
      </c>
      <c r="BU66" s="125" cm="1">
        <f t="array" aca="1" ref="BU66" ca="1">RANK(INDIRECT("'"&amp;_xlfn.CONCAT("alpha ",BU$2)&amp;"'!"&amp;_xlfn.CONCAT(BU$84,$D148)),INDIRECT("'"&amp;_xlfn.CONCAT("alpha ",BU$2)&amp;"'!"&amp;_xlfn.CONCAT("B",$D148)):INDIRECT("'"&amp;_xlfn.CONCAT("alpha ",BU$2)&amp;"'!"&amp;_xlfn.CONCAT("AA",$D148)))</f>
        <v>4</v>
      </c>
      <c r="BV66" s="125" cm="1">
        <f t="array" aca="1" ref="BV66" ca="1">RANK(INDIRECT("'"&amp;_xlfn.CONCAT("alpha ",BV$2)&amp;"'!"&amp;_xlfn.CONCAT(BV$84,$D148)),INDIRECT("'"&amp;_xlfn.CONCAT("alpha ",BV$2)&amp;"'!"&amp;_xlfn.CONCAT("B",$D148)):INDIRECT("'"&amp;_xlfn.CONCAT("alpha ",BV$2)&amp;"'!"&amp;_xlfn.CONCAT("AA",$D148)))</f>
        <v>2</v>
      </c>
      <c r="BW66" s="143" cm="1">
        <f t="array" aca="1" ref="BW66" ca="1">RANK(INDIRECT("'"&amp;_xlfn.CONCAT("alpha ",BW$2)&amp;"'!"&amp;_xlfn.CONCAT(BW$84,$D148)),INDIRECT("'"&amp;_xlfn.CONCAT("alpha ",BW$2)&amp;"'!"&amp;_xlfn.CONCAT("B",$D148)):INDIRECT("'"&amp;_xlfn.CONCAT("alpha ",BW$2)&amp;"'!"&amp;_xlfn.CONCAT("AA",$D148)))</f>
        <v>3</v>
      </c>
      <c r="BX66" s="136" cm="1">
        <f t="array" aca="1" ref="BX66" ca="1">RANK(INDIRECT("'"&amp;_xlfn.CONCAT("alpha ",BX$2)&amp;"'!"&amp;_xlfn.CONCAT(BX$84,$D148)),INDIRECT("'"&amp;_xlfn.CONCAT("alpha ",BX$2)&amp;"'!"&amp;_xlfn.CONCAT("B",$D148)):INDIRECT("'"&amp;_xlfn.CONCAT("alpha ",BX$2)&amp;"'!"&amp;_xlfn.CONCAT("AA",$D148)))</f>
        <v>5</v>
      </c>
      <c r="BY66" s="125" cm="1">
        <f t="array" aca="1" ref="BY66" ca="1">RANK(INDIRECT("'"&amp;_xlfn.CONCAT("alpha ",BY$2)&amp;"'!"&amp;_xlfn.CONCAT(BY$84,$D148)),INDIRECT("'"&amp;_xlfn.CONCAT("alpha ",BY$2)&amp;"'!"&amp;_xlfn.CONCAT("B",$D148)):INDIRECT("'"&amp;_xlfn.CONCAT("alpha ",BY$2)&amp;"'!"&amp;_xlfn.CONCAT("AA",$D148)))</f>
        <v>16</v>
      </c>
      <c r="BZ66" s="125" cm="1">
        <f t="array" aca="1" ref="BZ66" ca="1">RANK(INDIRECT("'"&amp;_xlfn.CONCAT("alpha ",BZ$2)&amp;"'!"&amp;_xlfn.CONCAT(BZ$84,$D148)),INDIRECT("'"&amp;_xlfn.CONCAT("alpha ",BZ$2)&amp;"'!"&amp;_xlfn.CONCAT("B",$D148)):INDIRECT("'"&amp;_xlfn.CONCAT("alpha ",BZ$2)&amp;"'!"&amp;_xlfn.CONCAT("AA",$D148)))</f>
        <v>3</v>
      </c>
      <c r="CA66" s="143" cm="1">
        <f t="array" aca="1" ref="CA66" ca="1">RANK(INDIRECT("'"&amp;_xlfn.CONCAT("alpha ",CA$2)&amp;"'!"&amp;_xlfn.CONCAT(CA$84,$D148)),INDIRECT("'"&amp;_xlfn.CONCAT("alpha ",CA$2)&amp;"'!"&amp;_xlfn.CONCAT("B",$D148)):INDIRECT("'"&amp;_xlfn.CONCAT("alpha ",CA$2)&amp;"'!"&amp;_xlfn.CONCAT("AA",$D148)))</f>
        <v>4</v>
      </c>
      <c r="CB66" s="136" cm="1">
        <f t="array" aca="1" ref="CB66" ca="1">RANK(INDIRECT("'"&amp;_xlfn.CONCAT("alpha ",CB$2)&amp;"'!"&amp;_xlfn.CONCAT(CB$84,$D148)),INDIRECT("'"&amp;_xlfn.CONCAT("alpha ",CB$2)&amp;"'!"&amp;_xlfn.CONCAT("B",$D148)):INDIRECT("'"&amp;_xlfn.CONCAT("alpha ",CB$2)&amp;"'!"&amp;_xlfn.CONCAT("AA",$D148)))</f>
        <v>5</v>
      </c>
      <c r="CC66" s="125" cm="1">
        <f t="array" aca="1" ref="CC66" ca="1">RANK(INDIRECT("'"&amp;_xlfn.CONCAT("alpha ",CC$2)&amp;"'!"&amp;_xlfn.CONCAT(CC$84,$D148)),INDIRECT("'"&amp;_xlfn.CONCAT("alpha ",CC$2)&amp;"'!"&amp;_xlfn.CONCAT("B",$D148)):INDIRECT("'"&amp;_xlfn.CONCAT("alpha ",CC$2)&amp;"'!"&amp;_xlfn.CONCAT("AA",$D148)))</f>
        <v>13</v>
      </c>
      <c r="CD66" s="125" cm="1">
        <f t="array" aca="1" ref="CD66" ca="1">RANK(INDIRECT("'"&amp;_xlfn.CONCAT("alpha ",CD$2)&amp;"'!"&amp;_xlfn.CONCAT(CD$84,$D148)),INDIRECT("'"&amp;_xlfn.CONCAT("alpha ",CD$2)&amp;"'!"&amp;_xlfn.CONCAT("B",$D148)):INDIRECT("'"&amp;_xlfn.CONCAT("alpha ",CD$2)&amp;"'!"&amp;_xlfn.CONCAT("AA",$D148)))</f>
        <v>3</v>
      </c>
      <c r="CE66" s="143" cm="1">
        <f t="array" aca="1" ref="CE66" ca="1">RANK(INDIRECT("'"&amp;_xlfn.CONCAT("alpha ",CE$2)&amp;"'!"&amp;_xlfn.CONCAT(CE$84,$D148)),INDIRECT("'"&amp;_xlfn.CONCAT("alpha ",CE$2)&amp;"'!"&amp;_xlfn.CONCAT("B",$D148)):INDIRECT("'"&amp;_xlfn.CONCAT("alpha ",CE$2)&amp;"'!"&amp;_xlfn.CONCAT("AA",$D148)))</f>
        <v>4</v>
      </c>
      <c r="CF66" s="136" cm="1">
        <f t="array" aca="1" ref="CF66" ca="1">RANK(INDIRECT("'"&amp;_xlfn.CONCAT("alpha ",CF$2)&amp;"'!"&amp;_xlfn.CONCAT(CF$84,$D148)),INDIRECT("'"&amp;_xlfn.CONCAT("alpha ",CF$2)&amp;"'!"&amp;_xlfn.CONCAT("B",$D148)):INDIRECT("'"&amp;_xlfn.CONCAT("alpha ",CF$2)&amp;"'!"&amp;_xlfn.CONCAT("AA",$D148)))</f>
        <v>5</v>
      </c>
      <c r="CG66" s="125" cm="1">
        <f t="array" aca="1" ref="CG66" ca="1">RANK(INDIRECT("'"&amp;_xlfn.CONCAT("alpha ",CG$2)&amp;"'!"&amp;_xlfn.CONCAT(CG$84,$D148)),INDIRECT("'"&amp;_xlfn.CONCAT("alpha ",CG$2)&amp;"'!"&amp;_xlfn.CONCAT("B",$D148)):INDIRECT("'"&amp;_xlfn.CONCAT("alpha ",CG$2)&amp;"'!"&amp;_xlfn.CONCAT("AA",$D148)))</f>
        <v>20</v>
      </c>
      <c r="CH66" s="125" cm="1">
        <f t="array" aca="1" ref="CH66" ca="1">RANK(INDIRECT("'"&amp;_xlfn.CONCAT("alpha ",CH$2)&amp;"'!"&amp;_xlfn.CONCAT(CH$84,$D148)),INDIRECT("'"&amp;_xlfn.CONCAT("alpha ",CH$2)&amp;"'!"&amp;_xlfn.CONCAT("B",$D148)):INDIRECT("'"&amp;_xlfn.CONCAT("alpha ",CH$2)&amp;"'!"&amp;_xlfn.CONCAT("AA",$D148)))</f>
        <v>3</v>
      </c>
      <c r="CI66" s="143" cm="1">
        <f t="array" aca="1" ref="CI66" ca="1">RANK(INDIRECT("'"&amp;_xlfn.CONCAT("alpha ",CI$2)&amp;"'!"&amp;_xlfn.CONCAT(CI$84,$D148)),INDIRECT("'"&amp;_xlfn.CONCAT("alpha ",CI$2)&amp;"'!"&amp;_xlfn.CONCAT("B",$D148)):INDIRECT("'"&amp;_xlfn.CONCAT("alpha ",CI$2)&amp;"'!"&amp;_xlfn.CONCAT("AA",$D148)))</f>
        <v>4</v>
      </c>
      <c r="CJ66" s="136" cm="1">
        <f t="array" aca="1" ref="CJ66" ca="1">RANK(INDIRECT("'"&amp;_xlfn.CONCAT("alpha ",CJ$2)&amp;"'!"&amp;_xlfn.CONCAT(CJ$84,$D148)),INDIRECT("'"&amp;_xlfn.CONCAT("alpha ",CJ$2)&amp;"'!"&amp;_xlfn.CONCAT("B",$D148)):INDIRECT("'"&amp;_xlfn.CONCAT("alpha ",CJ$2)&amp;"'!"&amp;_xlfn.CONCAT("AA",$D148)))</f>
        <v>5</v>
      </c>
      <c r="CK66" s="125" cm="1">
        <f t="array" aca="1" ref="CK66" ca="1">RANK(INDIRECT("'"&amp;_xlfn.CONCAT("alpha ",CK$2)&amp;"'!"&amp;_xlfn.CONCAT(CK$84,$D148)),INDIRECT("'"&amp;_xlfn.CONCAT("alpha ",CK$2)&amp;"'!"&amp;_xlfn.CONCAT("B",$D148)):INDIRECT("'"&amp;_xlfn.CONCAT("alpha ",CK$2)&amp;"'!"&amp;_xlfn.CONCAT("AA",$D148)))</f>
        <v>15</v>
      </c>
      <c r="CL66" s="125" cm="1">
        <f t="array" aca="1" ref="CL66" ca="1">RANK(INDIRECT("'"&amp;_xlfn.CONCAT("alpha ",CL$2)&amp;"'!"&amp;_xlfn.CONCAT(CL$84,$D148)),INDIRECT("'"&amp;_xlfn.CONCAT("alpha ",CL$2)&amp;"'!"&amp;_xlfn.CONCAT("B",$D148)):INDIRECT("'"&amp;_xlfn.CONCAT("alpha ",CL$2)&amp;"'!"&amp;_xlfn.CONCAT("AA",$D148)))</f>
        <v>3</v>
      </c>
      <c r="CM66" s="143" cm="1">
        <f t="array" aca="1" ref="CM66" ca="1">RANK(INDIRECT("'"&amp;_xlfn.CONCAT("alpha ",CM$2)&amp;"'!"&amp;_xlfn.CONCAT(CM$84,$D148)),INDIRECT("'"&amp;_xlfn.CONCAT("alpha ",CM$2)&amp;"'!"&amp;_xlfn.CONCAT("B",$D148)):INDIRECT("'"&amp;_xlfn.CONCAT("alpha ",CM$2)&amp;"'!"&amp;_xlfn.CONCAT("AA",$D148)))</f>
        <v>4</v>
      </c>
      <c r="CN66" s="136" cm="1">
        <f t="array" aca="1" ref="CN66" ca="1">RANK(INDIRECT("'"&amp;_xlfn.CONCAT("alpha ",CN$2)&amp;"'!"&amp;_xlfn.CONCAT(CN$84,$D148)),INDIRECT("'"&amp;_xlfn.CONCAT("alpha ",CN$2)&amp;"'!"&amp;_xlfn.CONCAT("B",$D148)):INDIRECT("'"&amp;_xlfn.CONCAT("alpha ",CN$2)&amp;"'!"&amp;_xlfn.CONCAT("AA",$D148)))</f>
        <v>5</v>
      </c>
      <c r="CO66" s="125" cm="1">
        <f t="array" aca="1" ref="CO66" ca="1">RANK(INDIRECT("'"&amp;_xlfn.CONCAT("alpha ",CO$2)&amp;"'!"&amp;_xlfn.CONCAT(CO$84,$D148)),INDIRECT("'"&amp;_xlfn.CONCAT("alpha ",CO$2)&amp;"'!"&amp;_xlfn.CONCAT("B",$D148)):INDIRECT("'"&amp;_xlfn.CONCAT("alpha ",CO$2)&amp;"'!"&amp;_xlfn.CONCAT("AA",$D148)))</f>
        <v>12</v>
      </c>
      <c r="CP66" s="125" cm="1">
        <f t="array" aca="1" ref="CP66" ca="1">RANK(INDIRECT("'"&amp;_xlfn.CONCAT("alpha ",CP$2)&amp;"'!"&amp;_xlfn.CONCAT(CP$84,$D148)),INDIRECT("'"&amp;_xlfn.CONCAT("alpha ",CP$2)&amp;"'!"&amp;_xlfn.CONCAT("B",$D148)):INDIRECT("'"&amp;_xlfn.CONCAT("alpha ",CP$2)&amp;"'!"&amp;_xlfn.CONCAT("AA",$D148)))</f>
        <v>3</v>
      </c>
      <c r="CQ66" s="134" cm="1">
        <f t="array" aca="1" ref="CQ66" ca="1">RANK(INDIRECT("'"&amp;_xlfn.CONCAT("alpha ",CQ$2)&amp;"'!"&amp;_xlfn.CONCAT(CQ$84,$D148)),INDIRECT("'"&amp;_xlfn.CONCAT("alpha ",CQ$2)&amp;"'!"&amp;_xlfn.CONCAT("B",$D148)):INDIRECT("'"&amp;_xlfn.CONCAT("alpha ",CQ$2)&amp;"'!"&amp;_xlfn.CONCAT("AA",$D148)))</f>
        <v>4</v>
      </c>
      <c r="CR66" s="142" cm="1">
        <f t="array" aca="1" ref="CR66" ca="1">RANK(INDIRECT("'"&amp;_xlfn.CONCAT("alpha ",CR$2)&amp;"'!"&amp;_xlfn.CONCAT(CR$84,$D148)),INDIRECT("'"&amp;_xlfn.CONCAT("alpha ",CR$2)&amp;"'!"&amp;_xlfn.CONCAT("B",$D148)):INDIRECT("'"&amp;_xlfn.CONCAT("alpha ",CR$2)&amp;"'!"&amp;_xlfn.CONCAT("AA",$D148)))</f>
        <v>5</v>
      </c>
      <c r="CS66" s="125" cm="1">
        <f t="array" aca="1" ref="CS66" ca="1">RANK(INDIRECT("'"&amp;_xlfn.CONCAT("alpha ",CS$2)&amp;"'!"&amp;_xlfn.CONCAT(CS$84,$D148)),INDIRECT("'"&amp;_xlfn.CONCAT("alpha ",CS$2)&amp;"'!"&amp;_xlfn.CONCAT("B",$D148)):INDIRECT("'"&amp;_xlfn.CONCAT("alpha ",CS$2)&amp;"'!"&amp;_xlfn.CONCAT("AA",$D148)))</f>
        <v>18</v>
      </c>
      <c r="CT66" s="125" cm="1">
        <f t="array" aca="1" ref="CT66" ca="1">RANK(INDIRECT("'"&amp;_xlfn.CONCAT("alpha ",CT$2)&amp;"'!"&amp;_xlfn.CONCAT(CT$84,$D148)),INDIRECT("'"&amp;_xlfn.CONCAT("alpha ",CT$2)&amp;"'!"&amp;_xlfn.CONCAT("B",$D148)):INDIRECT("'"&amp;_xlfn.CONCAT("alpha ",CT$2)&amp;"'!"&amp;_xlfn.CONCAT("AA",$D148)))</f>
        <v>3</v>
      </c>
      <c r="CU66" s="143" cm="1">
        <f t="array" aca="1" ref="CU66" ca="1">RANK(INDIRECT("'"&amp;_xlfn.CONCAT("alpha ",CU$2)&amp;"'!"&amp;_xlfn.CONCAT(CU$84,$D148)),INDIRECT("'"&amp;_xlfn.CONCAT("alpha ",CU$2)&amp;"'!"&amp;_xlfn.CONCAT("B",$D148)):INDIRECT("'"&amp;_xlfn.CONCAT("alpha ",CU$2)&amp;"'!"&amp;_xlfn.CONCAT("AA",$D148)))</f>
        <v>4</v>
      </c>
      <c r="CV66" s="136" cm="1">
        <f t="array" aca="1" ref="CV66" ca="1">RANK(INDIRECT("'"&amp;_xlfn.CONCAT("alpha ",CV$2)&amp;"'!"&amp;_xlfn.CONCAT(CV$84,$D148)),INDIRECT("'"&amp;_xlfn.CONCAT("alpha ",CV$2)&amp;"'!"&amp;_xlfn.CONCAT("B",$D148)):INDIRECT("'"&amp;_xlfn.CONCAT("alpha ",CV$2)&amp;"'!"&amp;_xlfn.CONCAT("AA",$D148)))</f>
        <v>5</v>
      </c>
      <c r="CW66" s="125" cm="1">
        <f t="array" aca="1" ref="CW66" ca="1">RANK(INDIRECT("'"&amp;_xlfn.CONCAT("alpha ",CW$2)&amp;"'!"&amp;_xlfn.CONCAT(CW$84,$D148)),INDIRECT("'"&amp;_xlfn.CONCAT("alpha ",CW$2)&amp;"'!"&amp;_xlfn.CONCAT("B",$D148)):INDIRECT("'"&amp;_xlfn.CONCAT("alpha ",CW$2)&amp;"'!"&amp;_xlfn.CONCAT("AA",$D148)))</f>
        <v>5</v>
      </c>
      <c r="CX66" s="125" cm="1">
        <f t="array" aca="1" ref="CX66" ca="1">RANK(INDIRECT("'"&amp;_xlfn.CONCAT("alpha ",CX$2)&amp;"'!"&amp;_xlfn.CONCAT(CX$84,$D148)),INDIRECT("'"&amp;_xlfn.CONCAT("alpha ",CX$2)&amp;"'!"&amp;_xlfn.CONCAT("B",$D148)):INDIRECT("'"&amp;_xlfn.CONCAT("alpha ",CX$2)&amp;"'!"&amp;_xlfn.CONCAT("AA",$D148)))</f>
        <v>3</v>
      </c>
      <c r="CY66" s="143" cm="1">
        <f t="array" aca="1" ref="CY66" ca="1">RANK(INDIRECT("'"&amp;_xlfn.CONCAT("alpha ",CY$2)&amp;"'!"&amp;_xlfn.CONCAT(CY$84,$D148)),INDIRECT("'"&amp;_xlfn.CONCAT("alpha ",CY$2)&amp;"'!"&amp;_xlfn.CONCAT("B",$D148)):INDIRECT("'"&amp;_xlfn.CONCAT("alpha ",CY$2)&amp;"'!"&amp;_xlfn.CONCAT("AA",$D148)))</f>
        <v>4</v>
      </c>
      <c r="CZ66" s="136" cm="1">
        <f t="array" aca="1" ref="CZ66" ca="1">RANK(INDIRECT("'"&amp;_xlfn.CONCAT("alpha ",CZ$2)&amp;"'!"&amp;_xlfn.CONCAT(CZ$84,$D148)),INDIRECT("'"&amp;_xlfn.CONCAT("alpha ",CZ$2)&amp;"'!"&amp;_xlfn.CONCAT("B",$D148)):INDIRECT("'"&amp;_xlfn.CONCAT("alpha ",CZ$2)&amp;"'!"&amp;_xlfn.CONCAT("AA",$D148)))</f>
        <v>2</v>
      </c>
      <c r="DA66" s="148" cm="1">
        <f t="array" aca="1" ref="DA66" ca="1">RANK(INDIRECT("'"&amp;_xlfn.CONCAT("alpha ",DA$2)&amp;"'!"&amp;_xlfn.CONCAT(DA$84,$D148)),INDIRECT("'"&amp;_xlfn.CONCAT("alpha ",DA$2)&amp;"'!"&amp;_xlfn.CONCAT("B",$D148)):INDIRECT("'"&amp;_xlfn.CONCAT("alpha ",DA$2)&amp;"'!"&amp;_xlfn.CONCAT("AA",$D148)))</f>
        <v>1</v>
      </c>
      <c r="DB66" s="148" cm="1">
        <f t="array" aca="1" ref="DB66" ca="1">RANK(INDIRECT("'"&amp;_xlfn.CONCAT("alpha ",DB$2)&amp;"'!"&amp;_xlfn.CONCAT(DB$84,$D148)),INDIRECT("'"&amp;_xlfn.CONCAT("alpha ",DB$2)&amp;"'!"&amp;_xlfn.CONCAT("B",$D148)):INDIRECT("'"&amp;_xlfn.CONCAT("alpha ",DB$2)&amp;"'!"&amp;_xlfn.CONCAT("AA",$D148)))</f>
        <v>3</v>
      </c>
      <c r="DC66" s="149" cm="1">
        <f t="array" aca="1" ref="DC66" ca="1">RANK(INDIRECT("'"&amp;_xlfn.CONCAT("alpha ",DC$2)&amp;"'!"&amp;_xlfn.CONCAT(DC$84,$D148)),INDIRECT("'"&amp;_xlfn.CONCAT("alpha ",DC$2)&amp;"'!"&amp;_xlfn.CONCAT("B",$D148)):INDIRECT("'"&amp;_xlfn.CONCAT("alpha ",DC$2)&amp;"'!"&amp;_xlfn.CONCAT("AA",$D148)))</f>
        <v>4</v>
      </c>
    </row>
    <row r="67" spans="1:107" ht="90" customHeight="1" x14ac:dyDescent="0.25">
      <c r="A67" s="22" t="str">
        <f>formatting!C66</f>
        <v>Rinse Glass</v>
      </c>
      <c r="B67" s="23" t="str">
        <f>formatting!D66</f>
        <v>T35</v>
      </c>
      <c r="C67" s="134"/>
      <c r="D67" s="142" cm="1">
        <f t="array" aca="1" ref="D67" ca="1">RANK(INDIRECT("'"&amp;_xlfn.CONCAT("alpha ",D$2)&amp;"'!"&amp;_xlfn.CONCAT(D$84,$D149)),INDIRECT("'"&amp;_xlfn.CONCAT("alpha ",D$2)&amp;"'!"&amp;_xlfn.CONCAT("B",$D149)):INDIRECT("'"&amp;_xlfn.CONCAT("alpha ",D$2)&amp;"'!"&amp;_xlfn.CONCAT("AA",$D149)))</f>
        <v>16</v>
      </c>
      <c r="E67" s="136" cm="1">
        <f t="array" aca="1" ref="E67" ca="1">RANK(INDIRECT("'"&amp;_xlfn.CONCAT("alpha ",E$2)&amp;"'!"&amp;_xlfn.CONCAT(E$84,$D149)),INDIRECT("'"&amp;_xlfn.CONCAT("alpha ",E$2)&amp;"'!"&amp;_xlfn.CONCAT("B",$D149)):INDIRECT("'"&amp;_xlfn.CONCAT("alpha ",E$2)&amp;"'!"&amp;_xlfn.CONCAT("AA",$D149)))</f>
        <v>18</v>
      </c>
      <c r="F67" s="136" cm="1">
        <f t="array" aca="1" ref="F67" ca="1">RANK(INDIRECT("'"&amp;_xlfn.CONCAT("alpha ",F$2)&amp;"'!"&amp;_xlfn.CONCAT(F$84,$D149)),INDIRECT("'"&amp;_xlfn.CONCAT("alpha ",F$2)&amp;"'!"&amp;_xlfn.CONCAT("B",$D149)):INDIRECT("'"&amp;_xlfn.CONCAT("alpha ",F$2)&amp;"'!"&amp;_xlfn.CONCAT("AA",$D149)))</f>
        <v>5</v>
      </c>
      <c r="G67" s="154" cm="1">
        <f t="array" aca="1" ref="G67" ca="1">RANK(INDIRECT("'"&amp;_xlfn.CONCAT("alpha ",G$2)&amp;"'!"&amp;_xlfn.CONCAT(G$84,$D149)),INDIRECT("'"&amp;_xlfn.CONCAT("alpha ",G$2)&amp;"'!"&amp;_xlfn.CONCAT("B",$D149)):INDIRECT("'"&amp;_xlfn.CONCAT("alpha ",G$2)&amp;"'!"&amp;_xlfn.CONCAT("AA",$D149)))</f>
        <v>6</v>
      </c>
      <c r="H67" s="142" cm="1">
        <f t="array" aca="1" ref="H67" ca="1">RANK(INDIRECT("'"&amp;_xlfn.CONCAT("alpha ",H$2)&amp;"'!"&amp;_xlfn.CONCAT(H$84,$D149)),INDIRECT("'"&amp;_xlfn.CONCAT("alpha ",H$2)&amp;"'!"&amp;_xlfn.CONCAT("B",$D149)):INDIRECT("'"&amp;_xlfn.CONCAT("alpha ",H$2)&amp;"'!"&amp;_xlfn.CONCAT("AA",$D149)))</f>
        <v>23</v>
      </c>
      <c r="I67" s="125" cm="1">
        <f t="array" aca="1" ref="I67" ca="1">RANK(INDIRECT("'"&amp;_xlfn.CONCAT("alpha ",I$2)&amp;"'!"&amp;_xlfn.CONCAT(I$84,$D149)),INDIRECT("'"&amp;_xlfn.CONCAT("alpha ",I$2)&amp;"'!"&amp;_xlfn.CONCAT("B",$D149)):INDIRECT("'"&amp;_xlfn.CONCAT("alpha ",I$2)&amp;"'!"&amp;_xlfn.CONCAT("AA",$D149)))</f>
        <v>24</v>
      </c>
      <c r="J67" s="125" cm="1">
        <f t="array" aca="1" ref="J67" ca="1">RANK(INDIRECT("'"&amp;_xlfn.CONCAT("alpha ",J$2)&amp;"'!"&amp;_xlfn.CONCAT(J$84,$D149)),INDIRECT("'"&amp;_xlfn.CONCAT("alpha ",J$2)&amp;"'!"&amp;_xlfn.CONCAT("B",$D149)):INDIRECT("'"&amp;_xlfn.CONCAT("alpha ",J$2)&amp;"'!"&amp;_xlfn.CONCAT("AA",$D149)))</f>
        <v>10</v>
      </c>
      <c r="K67" s="143" cm="1">
        <f t="array" aca="1" ref="K67" ca="1">RANK(INDIRECT("'"&amp;_xlfn.CONCAT("alpha ",K$2)&amp;"'!"&amp;_xlfn.CONCAT(K$84,$D149)),INDIRECT("'"&amp;_xlfn.CONCAT("alpha ",K$2)&amp;"'!"&amp;_xlfn.CONCAT("B",$D149)):INDIRECT("'"&amp;_xlfn.CONCAT("alpha ",K$2)&amp;"'!"&amp;_xlfn.CONCAT("AA",$D149)))</f>
        <v>12</v>
      </c>
      <c r="L67" s="136" cm="1">
        <f t="array" aca="1" ref="L67" ca="1">RANK(INDIRECT("'"&amp;_xlfn.CONCAT("alpha ",L$2)&amp;"'!"&amp;_xlfn.CONCAT(L$84,$D149)),INDIRECT("'"&amp;_xlfn.CONCAT("alpha ",L$2)&amp;"'!"&amp;_xlfn.CONCAT("B",$D149)):INDIRECT("'"&amp;_xlfn.CONCAT("alpha ",L$2)&amp;"'!"&amp;_xlfn.CONCAT("AA",$D149)))</f>
        <v>17</v>
      </c>
      <c r="M67" s="125" cm="1">
        <f t="array" aca="1" ref="M67" ca="1">RANK(INDIRECT("'"&amp;_xlfn.CONCAT("alpha ",M$2)&amp;"'!"&amp;_xlfn.CONCAT(M$84,$D149)),INDIRECT("'"&amp;_xlfn.CONCAT("alpha ",M$2)&amp;"'!"&amp;_xlfn.CONCAT("B",$D149)):INDIRECT("'"&amp;_xlfn.CONCAT("alpha ",M$2)&amp;"'!"&amp;_xlfn.CONCAT("AA",$D149)))</f>
        <v>21</v>
      </c>
      <c r="N67" s="125" cm="1">
        <f t="array" aca="1" ref="N67" ca="1">RANK(INDIRECT("'"&amp;_xlfn.CONCAT("alpha ",N$2)&amp;"'!"&amp;_xlfn.CONCAT(N$84,$D149)),INDIRECT("'"&amp;_xlfn.CONCAT("alpha ",N$2)&amp;"'!"&amp;_xlfn.CONCAT("B",$D149)):INDIRECT("'"&amp;_xlfn.CONCAT("alpha ",N$2)&amp;"'!"&amp;_xlfn.CONCAT("AA",$D149)))</f>
        <v>6</v>
      </c>
      <c r="O67" s="143" cm="1">
        <f t="array" aca="1" ref="O67" ca="1">RANK(INDIRECT("'"&amp;_xlfn.CONCAT("alpha ",O$2)&amp;"'!"&amp;_xlfn.CONCAT(O$84,$D149)),INDIRECT("'"&amp;_xlfn.CONCAT("alpha ",O$2)&amp;"'!"&amp;_xlfn.CONCAT("B",$D149)):INDIRECT("'"&amp;_xlfn.CONCAT("alpha ",O$2)&amp;"'!"&amp;_xlfn.CONCAT("AA",$D149)))</f>
        <v>7</v>
      </c>
      <c r="P67" s="136" cm="1">
        <f t="array" aca="1" ref="P67" ca="1">RANK(INDIRECT("'"&amp;_xlfn.CONCAT("alpha ",P$2)&amp;"'!"&amp;_xlfn.CONCAT(P$84,$D149)),INDIRECT("'"&amp;_xlfn.CONCAT("alpha ",P$2)&amp;"'!"&amp;_xlfn.CONCAT("B",$D149)):INDIRECT("'"&amp;_xlfn.CONCAT("alpha ",P$2)&amp;"'!"&amp;_xlfn.CONCAT("AA",$D149)))</f>
        <v>18</v>
      </c>
      <c r="Q67" s="125" cm="1">
        <f t="array" aca="1" ref="Q67" ca="1">RANK(INDIRECT("'"&amp;_xlfn.CONCAT("alpha ",Q$2)&amp;"'!"&amp;_xlfn.CONCAT(Q$84,$D149)),INDIRECT("'"&amp;_xlfn.CONCAT("alpha ",Q$2)&amp;"'!"&amp;_xlfn.CONCAT("B",$D149)):INDIRECT("'"&amp;_xlfn.CONCAT("alpha ",Q$2)&amp;"'!"&amp;_xlfn.CONCAT("AA",$D149)))</f>
        <v>19</v>
      </c>
      <c r="R67" s="125" cm="1">
        <f t="array" aca="1" ref="R67" ca="1">RANK(INDIRECT("'"&amp;_xlfn.CONCAT("alpha ",R$2)&amp;"'!"&amp;_xlfn.CONCAT(R$84,$D149)),INDIRECT("'"&amp;_xlfn.CONCAT("alpha ",R$2)&amp;"'!"&amp;_xlfn.CONCAT("B",$D149)):INDIRECT("'"&amp;_xlfn.CONCAT("alpha ",R$2)&amp;"'!"&amp;_xlfn.CONCAT("AA",$D149)))</f>
        <v>11</v>
      </c>
      <c r="S67" s="143" cm="1">
        <f t="array" aca="1" ref="S67" ca="1">RANK(INDIRECT("'"&amp;_xlfn.CONCAT("alpha ",S$2)&amp;"'!"&amp;_xlfn.CONCAT(S$84,$D149)),INDIRECT("'"&amp;_xlfn.CONCAT("alpha ",S$2)&amp;"'!"&amp;_xlfn.CONCAT("B",$D149)):INDIRECT("'"&amp;_xlfn.CONCAT("alpha ",S$2)&amp;"'!"&amp;_xlfn.CONCAT("AA",$D149)))</f>
        <v>18</v>
      </c>
      <c r="T67" s="136" cm="1">
        <f t="array" aca="1" ref="T67" ca="1">RANK(INDIRECT("'"&amp;_xlfn.CONCAT("alpha ",T$2)&amp;"'!"&amp;_xlfn.CONCAT(T$84,$D149)),INDIRECT("'"&amp;_xlfn.CONCAT("alpha ",T$2)&amp;"'!"&amp;_xlfn.CONCAT("B",$D149)):INDIRECT("'"&amp;_xlfn.CONCAT("alpha ",T$2)&amp;"'!"&amp;_xlfn.CONCAT("AA",$D149)))</f>
        <v>24</v>
      </c>
      <c r="U67" s="125" cm="1">
        <f t="array" aca="1" ref="U67" ca="1">RANK(INDIRECT("'"&amp;_xlfn.CONCAT("alpha ",U$2)&amp;"'!"&amp;_xlfn.CONCAT(U$84,$D149)),INDIRECT("'"&amp;_xlfn.CONCAT("alpha ",U$2)&amp;"'!"&amp;_xlfn.CONCAT("B",$D149)):INDIRECT("'"&amp;_xlfn.CONCAT("alpha ",U$2)&amp;"'!"&amp;_xlfn.CONCAT("AA",$D149)))</f>
        <v>25</v>
      </c>
      <c r="V67" s="125" cm="1">
        <f t="array" aca="1" ref="V67" ca="1">RANK(INDIRECT("'"&amp;_xlfn.CONCAT("alpha ",V$2)&amp;"'!"&amp;_xlfn.CONCAT(V$84,$D149)),INDIRECT("'"&amp;_xlfn.CONCAT("alpha ",V$2)&amp;"'!"&amp;_xlfn.CONCAT("B",$D149)):INDIRECT("'"&amp;_xlfn.CONCAT("alpha ",V$2)&amp;"'!"&amp;_xlfn.CONCAT("AA",$D149)))</f>
        <v>11</v>
      </c>
      <c r="W67" s="143" cm="1">
        <f t="array" aca="1" ref="W67" ca="1">RANK(INDIRECT("'"&amp;_xlfn.CONCAT("alpha ",W$2)&amp;"'!"&amp;_xlfn.CONCAT(W$84,$D149)),INDIRECT("'"&amp;_xlfn.CONCAT("alpha ",W$2)&amp;"'!"&amp;_xlfn.CONCAT("B",$D149)):INDIRECT("'"&amp;_xlfn.CONCAT("alpha ",W$2)&amp;"'!"&amp;_xlfn.CONCAT("AA",$D149)))</f>
        <v>19</v>
      </c>
      <c r="X67" s="136" cm="1">
        <f t="array" aca="1" ref="X67" ca="1">RANK(INDIRECT("'"&amp;_xlfn.CONCAT("alpha ",X$2)&amp;"'!"&amp;_xlfn.CONCAT(X$84,$D149)),INDIRECT("'"&amp;_xlfn.CONCAT("alpha ",X$2)&amp;"'!"&amp;_xlfn.CONCAT("B",$D149)):INDIRECT("'"&amp;_xlfn.CONCAT("alpha ",X$2)&amp;"'!"&amp;_xlfn.CONCAT("AA",$D149)))</f>
        <v>19</v>
      </c>
      <c r="Y67" s="125" cm="1">
        <f t="array" aca="1" ref="Y67" ca="1">RANK(INDIRECT("'"&amp;_xlfn.CONCAT("alpha ",Y$2)&amp;"'!"&amp;_xlfn.CONCAT(Y$84,$D149)),INDIRECT("'"&amp;_xlfn.CONCAT("alpha ",Y$2)&amp;"'!"&amp;_xlfn.CONCAT("B",$D149)):INDIRECT("'"&amp;_xlfn.CONCAT("alpha ",Y$2)&amp;"'!"&amp;_xlfn.CONCAT("AA",$D149)))</f>
        <v>20</v>
      </c>
      <c r="Z67" s="125" cm="1">
        <f t="array" aca="1" ref="Z67" ca="1">RANK(INDIRECT("'"&amp;_xlfn.CONCAT("alpha ",Z$2)&amp;"'!"&amp;_xlfn.CONCAT(Z$84,$D149)),INDIRECT("'"&amp;_xlfn.CONCAT("alpha ",Z$2)&amp;"'!"&amp;_xlfn.CONCAT("B",$D149)):INDIRECT("'"&amp;_xlfn.CONCAT("alpha ",Z$2)&amp;"'!"&amp;_xlfn.CONCAT("AA",$D149)))</f>
        <v>11</v>
      </c>
      <c r="AA67" s="143" cm="1">
        <f t="array" aca="1" ref="AA67" ca="1">RANK(INDIRECT("'"&amp;_xlfn.CONCAT("alpha ",AA$2)&amp;"'!"&amp;_xlfn.CONCAT(AA$84,$D149)),INDIRECT("'"&amp;_xlfn.CONCAT("alpha ",AA$2)&amp;"'!"&amp;_xlfn.CONCAT("B",$D149)):INDIRECT("'"&amp;_xlfn.CONCAT("alpha ",AA$2)&amp;"'!"&amp;_xlfn.CONCAT("AA",$D149)))</f>
        <v>20</v>
      </c>
      <c r="AB67" s="136" cm="1">
        <f t="array" aca="1" ref="AB67" ca="1">RANK(INDIRECT("'"&amp;_xlfn.CONCAT("alpha ",AB$2)&amp;"'!"&amp;_xlfn.CONCAT(AB$84,$D149)),INDIRECT("'"&amp;_xlfn.CONCAT("alpha ",AB$2)&amp;"'!"&amp;_xlfn.CONCAT("B",$D149)):INDIRECT("'"&amp;_xlfn.CONCAT("alpha ",AB$2)&amp;"'!"&amp;_xlfn.CONCAT("AA",$D149)))</f>
        <v>22</v>
      </c>
      <c r="AC67" s="125" cm="1">
        <f t="array" aca="1" ref="AC67" ca="1">RANK(INDIRECT("'"&amp;_xlfn.CONCAT("alpha ",AC$2)&amp;"'!"&amp;_xlfn.CONCAT(AC$84,$D149)),INDIRECT("'"&amp;_xlfn.CONCAT("alpha ",AC$2)&amp;"'!"&amp;_xlfn.CONCAT("B",$D149)):INDIRECT("'"&amp;_xlfn.CONCAT("alpha ",AC$2)&amp;"'!"&amp;_xlfn.CONCAT("AA",$D149)))</f>
        <v>22</v>
      </c>
      <c r="AD67" s="125" cm="1">
        <f t="array" aca="1" ref="AD67" ca="1">RANK(INDIRECT("'"&amp;_xlfn.CONCAT("alpha ",AD$2)&amp;"'!"&amp;_xlfn.CONCAT(AD$84,$D149)),INDIRECT("'"&amp;_xlfn.CONCAT("alpha ",AD$2)&amp;"'!"&amp;_xlfn.CONCAT("B",$D149)):INDIRECT("'"&amp;_xlfn.CONCAT("alpha ",AD$2)&amp;"'!"&amp;_xlfn.CONCAT("AA",$D149)))</f>
        <v>11</v>
      </c>
      <c r="AE67" s="143" cm="1">
        <f t="array" aca="1" ref="AE67" ca="1">RANK(INDIRECT("'"&amp;_xlfn.CONCAT("alpha ",AE$2)&amp;"'!"&amp;_xlfn.CONCAT(AE$84,$D149)),INDIRECT("'"&amp;_xlfn.CONCAT("alpha ",AE$2)&amp;"'!"&amp;_xlfn.CONCAT("B",$D149)):INDIRECT("'"&amp;_xlfn.CONCAT("alpha ",AE$2)&amp;"'!"&amp;_xlfn.CONCAT("AA",$D149)))</f>
        <v>10</v>
      </c>
      <c r="AF67" s="136" cm="1">
        <f t="array" aca="1" ref="AF67" ca="1">RANK(INDIRECT("'"&amp;_xlfn.CONCAT("alpha ",AF$2)&amp;"'!"&amp;_xlfn.CONCAT(AF$84,$D149)),INDIRECT("'"&amp;_xlfn.CONCAT("alpha ",AF$2)&amp;"'!"&amp;_xlfn.CONCAT("B",$D149)):INDIRECT("'"&amp;_xlfn.CONCAT("alpha ",AF$2)&amp;"'!"&amp;_xlfn.CONCAT("AA",$D149)))</f>
        <v>26</v>
      </c>
      <c r="AG67" s="125" cm="1">
        <f t="array" aca="1" ref="AG67" ca="1">RANK(INDIRECT("'"&amp;_xlfn.CONCAT("alpha ",AG$2)&amp;"'!"&amp;_xlfn.CONCAT(AG$84,$D149)),INDIRECT("'"&amp;_xlfn.CONCAT("alpha ",AG$2)&amp;"'!"&amp;_xlfn.CONCAT("B",$D149)):INDIRECT("'"&amp;_xlfn.CONCAT("alpha ",AG$2)&amp;"'!"&amp;_xlfn.CONCAT("AA",$D149)))</f>
        <v>26</v>
      </c>
      <c r="AH67" s="125" cm="1">
        <f t="array" aca="1" ref="AH67" ca="1">RANK(INDIRECT("'"&amp;_xlfn.CONCAT("alpha ",AH$2)&amp;"'!"&amp;_xlfn.CONCAT(AH$84,$D149)),INDIRECT("'"&amp;_xlfn.CONCAT("alpha ",AH$2)&amp;"'!"&amp;_xlfn.CONCAT("B",$D149)):INDIRECT("'"&amp;_xlfn.CONCAT("alpha ",AH$2)&amp;"'!"&amp;_xlfn.CONCAT("AA",$D149)))</f>
        <v>11</v>
      </c>
      <c r="AI67" s="143" cm="1">
        <f t="array" aca="1" ref="AI67" ca="1">RANK(INDIRECT("'"&amp;_xlfn.CONCAT("alpha ",AI$2)&amp;"'!"&amp;_xlfn.CONCAT(AI$84,$D149)),INDIRECT("'"&amp;_xlfn.CONCAT("alpha ",AI$2)&amp;"'!"&amp;_xlfn.CONCAT("B",$D149)):INDIRECT("'"&amp;_xlfn.CONCAT("alpha ",AI$2)&amp;"'!"&amp;_xlfn.CONCAT("AA",$D149)))</f>
        <v>16</v>
      </c>
      <c r="AJ67" s="136" cm="1">
        <f t="array" aca="1" ref="AJ67" ca="1">RANK(INDIRECT("'"&amp;_xlfn.CONCAT("alpha ",AJ$2)&amp;"'!"&amp;_xlfn.CONCAT(AJ$84,$D149)),INDIRECT("'"&amp;_xlfn.CONCAT("alpha ",AJ$2)&amp;"'!"&amp;_xlfn.CONCAT("B",$D149)):INDIRECT("'"&amp;_xlfn.CONCAT("alpha ",AJ$2)&amp;"'!"&amp;_xlfn.CONCAT("AA",$D149)))</f>
        <v>14</v>
      </c>
      <c r="AK67" s="125" cm="1">
        <f t="array" aca="1" ref="AK67" ca="1">RANK(INDIRECT("'"&amp;_xlfn.CONCAT("alpha ",AK$2)&amp;"'!"&amp;_xlfn.CONCAT(AK$84,$D149)),INDIRECT("'"&amp;_xlfn.CONCAT("alpha ",AK$2)&amp;"'!"&amp;_xlfn.CONCAT("B",$D149)):INDIRECT("'"&amp;_xlfn.CONCAT("alpha ",AK$2)&amp;"'!"&amp;_xlfn.CONCAT("AA",$D149)))</f>
        <v>23</v>
      </c>
      <c r="AL67" s="125" cm="1">
        <f t="array" aca="1" ref="AL67" ca="1">RANK(INDIRECT("'"&amp;_xlfn.CONCAT("alpha ",AL$2)&amp;"'!"&amp;_xlfn.CONCAT(AL$84,$D149)),INDIRECT("'"&amp;_xlfn.CONCAT("alpha ",AL$2)&amp;"'!"&amp;_xlfn.CONCAT("B",$D149)):INDIRECT("'"&amp;_xlfn.CONCAT("alpha ",AL$2)&amp;"'!"&amp;_xlfn.CONCAT("AA",$D149)))</f>
        <v>8</v>
      </c>
      <c r="AM67" s="143" cm="1">
        <f t="array" aca="1" ref="AM67" ca="1">RANK(INDIRECT("'"&amp;_xlfn.CONCAT("alpha ",AM$2)&amp;"'!"&amp;_xlfn.CONCAT(AM$84,$D149)),INDIRECT("'"&amp;_xlfn.CONCAT("alpha ",AM$2)&amp;"'!"&amp;_xlfn.CONCAT("B",$D149)):INDIRECT("'"&amp;_xlfn.CONCAT("alpha ",AM$2)&amp;"'!"&amp;_xlfn.CONCAT("AA",$D149)))</f>
        <v>9</v>
      </c>
      <c r="AN67" s="136" cm="1">
        <f t="array" aca="1" ref="AN67" ca="1">RANK(INDIRECT("'"&amp;_xlfn.CONCAT("alpha ",AN$2)&amp;"'!"&amp;_xlfn.CONCAT(AN$84,$D149)),INDIRECT("'"&amp;_xlfn.CONCAT("alpha ",AN$2)&amp;"'!"&amp;_xlfn.CONCAT("B",$D149)):INDIRECT("'"&amp;_xlfn.CONCAT("alpha ",AN$2)&amp;"'!"&amp;_xlfn.CONCAT("AA",$D149)))</f>
        <v>4</v>
      </c>
      <c r="AO67" s="125" cm="1">
        <f t="array" aca="1" ref="AO67" ca="1">RANK(INDIRECT("'"&amp;_xlfn.CONCAT("alpha ",AO$2)&amp;"'!"&amp;_xlfn.CONCAT(AO$84,$D149)),INDIRECT("'"&amp;_xlfn.CONCAT("alpha ",AO$2)&amp;"'!"&amp;_xlfn.CONCAT("B",$D149)):INDIRECT("'"&amp;_xlfn.CONCAT("alpha ",AO$2)&amp;"'!"&amp;_xlfn.CONCAT("AA",$D149)))</f>
        <v>8</v>
      </c>
      <c r="AP67" s="125" cm="1">
        <f t="array" aca="1" ref="AP67" ca="1">RANK(INDIRECT("'"&amp;_xlfn.CONCAT("alpha ",AP$2)&amp;"'!"&amp;_xlfn.CONCAT(AP$84,$D149)),INDIRECT("'"&amp;_xlfn.CONCAT("alpha ",AP$2)&amp;"'!"&amp;_xlfn.CONCAT("B",$D149)):INDIRECT("'"&amp;_xlfn.CONCAT("alpha ",AP$2)&amp;"'!"&amp;_xlfn.CONCAT("AA",$D149)))</f>
        <v>2</v>
      </c>
      <c r="AQ67" s="143" cm="1">
        <f t="array" aca="1" ref="AQ67" ca="1">RANK(INDIRECT("'"&amp;_xlfn.CONCAT("alpha ",AQ$2)&amp;"'!"&amp;_xlfn.CONCAT(AQ$84,$D149)),INDIRECT("'"&amp;_xlfn.CONCAT("alpha ",AQ$2)&amp;"'!"&amp;_xlfn.CONCAT("B",$D149)):INDIRECT("'"&amp;_xlfn.CONCAT("alpha ",AQ$2)&amp;"'!"&amp;_xlfn.CONCAT("AA",$D149)))</f>
        <v>3</v>
      </c>
      <c r="AR67" s="136" cm="1">
        <f t="array" aca="1" ref="AR67" ca="1">RANK(INDIRECT("'"&amp;_xlfn.CONCAT("alpha ",AR$2)&amp;"'!"&amp;_xlfn.CONCAT(AR$84,$D149)),INDIRECT("'"&amp;_xlfn.CONCAT("alpha ",AR$2)&amp;"'!"&amp;_xlfn.CONCAT("B",$D149)):INDIRECT("'"&amp;_xlfn.CONCAT("alpha ",AR$2)&amp;"'!"&amp;_xlfn.CONCAT("AA",$D149)))</f>
        <v>7</v>
      </c>
      <c r="AS67" s="125" cm="1">
        <f t="array" aca="1" ref="AS67" ca="1">RANK(INDIRECT("'"&amp;_xlfn.CONCAT("alpha ",AS$2)&amp;"'!"&amp;_xlfn.CONCAT(AS$84,$D149)),INDIRECT("'"&amp;_xlfn.CONCAT("alpha ",AS$2)&amp;"'!"&amp;_xlfn.CONCAT("B",$D149)):INDIRECT("'"&amp;_xlfn.CONCAT("alpha ",AS$2)&amp;"'!"&amp;_xlfn.CONCAT("AA",$D149)))</f>
        <v>7</v>
      </c>
      <c r="AT67" s="125" cm="1">
        <f t="array" aca="1" ref="AT67" ca="1">RANK(INDIRECT("'"&amp;_xlfn.CONCAT("alpha ",AT$2)&amp;"'!"&amp;_xlfn.CONCAT(AT$84,$D149)),INDIRECT("'"&amp;_xlfn.CONCAT("alpha ",AT$2)&amp;"'!"&amp;_xlfn.CONCAT("B",$D149)):INDIRECT("'"&amp;_xlfn.CONCAT("alpha ",AT$2)&amp;"'!"&amp;_xlfn.CONCAT("AA",$D149)))</f>
        <v>7</v>
      </c>
      <c r="AU67" s="143" cm="1">
        <f t="array" aca="1" ref="AU67" ca="1">RANK(INDIRECT("'"&amp;_xlfn.CONCAT("alpha ",AU$2)&amp;"'!"&amp;_xlfn.CONCAT(AU$84,$D149)),INDIRECT("'"&amp;_xlfn.CONCAT("alpha ",AU$2)&amp;"'!"&amp;_xlfn.CONCAT("B",$D149)):INDIRECT("'"&amp;_xlfn.CONCAT("alpha ",AU$2)&amp;"'!"&amp;_xlfn.CONCAT("AA",$D149)))</f>
        <v>2</v>
      </c>
      <c r="AV67" s="136" cm="1">
        <f t="array" aca="1" ref="AV67" ca="1">RANK(INDIRECT("'"&amp;_xlfn.CONCAT("alpha ",AV$2)&amp;"'!"&amp;_xlfn.CONCAT(AV$84,$D149)),INDIRECT("'"&amp;_xlfn.CONCAT("alpha ",AV$2)&amp;"'!"&amp;_xlfn.CONCAT("B",$D149)):INDIRECT("'"&amp;_xlfn.CONCAT("alpha ",AV$2)&amp;"'!"&amp;_xlfn.CONCAT("AA",$D149)))</f>
        <v>2</v>
      </c>
      <c r="AW67" s="125" cm="1">
        <f t="array" aca="1" ref="AW67" ca="1">RANK(INDIRECT("'"&amp;_xlfn.CONCAT("alpha ",AW$2)&amp;"'!"&amp;_xlfn.CONCAT(AW$84,$D149)),INDIRECT("'"&amp;_xlfn.CONCAT("alpha ",AW$2)&amp;"'!"&amp;_xlfn.CONCAT("B",$D149)):INDIRECT("'"&amp;_xlfn.CONCAT("alpha ",AW$2)&amp;"'!"&amp;_xlfn.CONCAT("AA",$D149)))</f>
        <v>2</v>
      </c>
      <c r="AX67" s="125" cm="1">
        <f t="array" aca="1" ref="AX67" ca="1">RANK(INDIRECT("'"&amp;_xlfn.CONCAT("alpha ",AX$2)&amp;"'!"&amp;_xlfn.CONCAT(AX$84,$D149)),INDIRECT("'"&amp;_xlfn.CONCAT("alpha ",AX$2)&amp;"'!"&amp;_xlfn.CONCAT("B",$D149)):INDIRECT("'"&amp;_xlfn.CONCAT("alpha ",AX$2)&amp;"'!"&amp;_xlfn.CONCAT("AA",$D149)))</f>
        <v>1</v>
      </c>
      <c r="AY67" s="143" cm="1">
        <f t="array" aca="1" ref="AY67" ca="1">RANK(INDIRECT("'"&amp;_xlfn.CONCAT("alpha ",AY$2)&amp;"'!"&amp;_xlfn.CONCAT(AY$84,$D149)),INDIRECT("'"&amp;_xlfn.CONCAT("alpha ",AY$2)&amp;"'!"&amp;_xlfn.CONCAT("B",$D149)):INDIRECT("'"&amp;_xlfn.CONCAT("alpha ",AY$2)&amp;"'!"&amp;_xlfn.CONCAT("AA",$D149)))</f>
        <v>1</v>
      </c>
      <c r="AZ67" s="136" cm="1">
        <f t="array" aca="1" ref="AZ67" ca="1">RANK(INDIRECT("'"&amp;_xlfn.CONCAT("alpha ",AZ$2)&amp;"'!"&amp;_xlfn.CONCAT(AZ$84,$D149)),INDIRECT("'"&amp;_xlfn.CONCAT("alpha ",AZ$2)&amp;"'!"&amp;_xlfn.CONCAT("B",$D149)):INDIRECT("'"&amp;_xlfn.CONCAT("alpha ",AZ$2)&amp;"'!"&amp;_xlfn.CONCAT("AA",$D149)))</f>
        <v>5</v>
      </c>
      <c r="BA67" s="125" cm="1">
        <f t="array" aca="1" ref="BA67" ca="1">RANK(INDIRECT("'"&amp;_xlfn.CONCAT("alpha ",BA$2)&amp;"'!"&amp;_xlfn.CONCAT(BA$84,$D149)),INDIRECT("'"&amp;_xlfn.CONCAT("alpha ",BA$2)&amp;"'!"&amp;_xlfn.CONCAT("B",$D149)):INDIRECT("'"&amp;_xlfn.CONCAT("alpha ",BA$2)&amp;"'!"&amp;_xlfn.CONCAT("AA",$D149)))</f>
        <v>9</v>
      </c>
      <c r="BB67" s="125" cm="1">
        <f t="array" aca="1" ref="BB67" ca="1">RANK(INDIRECT("'"&amp;_xlfn.CONCAT("alpha ",BB$2)&amp;"'!"&amp;_xlfn.CONCAT(BB$84,$D149)),INDIRECT("'"&amp;_xlfn.CONCAT("alpha ",BB$2)&amp;"'!"&amp;_xlfn.CONCAT("B",$D149)):INDIRECT("'"&amp;_xlfn.CONCAT("alpha ",BB$2)&amp;"'!"&amp;_xlfn.CONCAT("AA",$D149)))</f>
        <v>11</v>
      </c>
      <c r="BC67" s="143" cm="1">
        <f t="array" aca="1" ref="BC67" ca="1">RANK(INDIRECT("'"&amp;_xlfn.CONCAT("alpha ",BC$2)&amp;"'!"&amp;_xlfn.CONCAT(BC$84,$D149)),INDIRECT("'"&amp;_xlfn.CONCAT("alpha ",BC$2)&amp;"'!"&amp;_xlfn.CONCAT("B",$D149)):INDIRECT("'"&amp;_xlfn.CONCAT("alpha ",BC$2)&amp;"'!"&amp;_xlfn.CONCAT("AA",$D149)))</f>
        <v>24</v>
      </c>
      <c r="BD67" s="136" cm="1">
        <f t="array" aca="1" ref="BD67" ca="1">RANK(INDIRECT("'"&amp;_xlfn.CONCAT("alpha ",BD$2)&amp;"'!"&amp;_xlfn.CONCAT(BD$84,$D149)),INDIRECT("'"&amp;_xlfn.CONCAT("alpha ",BD$2)&amp;"'!"&amp;_xlfn.CONCAT("B",$D149)):INDIRECT("'"&amp;_xlfn.CONCAT("alpha ",BD$2)&amp;"'!"&amp;_xlfn.CONCAT("AA",$D149)))</f>
        <v>8</v>
      </c>
      <c r="BE67" s="125" cm="1">
        <f t="array" aca="1" ref="BE67" ca="1">RANK(INDIRECT("'"&amp;_xlfn.CONCAT("alpha ",BE$2)&amp;"'!"&amp;_xlfn.CONCAT(BE$84,$D149)),INDIRECT("'"&amp;_xlfn.CONCAT("alpha ",BE$2)&amp;"'!"&amp;_xlfn.CONCAT("B",$D149)):INDIRECT("'"&amp;_xlfn.CONCAT("alpha ",BE$2)&amp;"'!"&amp;_xlfn.CONCAT("AA",$D149)))</f>
        <v>6</v>
      </c>
      <c r="BF67" s="125" cm="1">
        <f t="array" aca="1" ref="BF67" ca="1">RANK(INDIRECT("'"&amp;_xlfn.CONCAT("alpha ",BF$2)&amp;"'!"&amp;_xlfn.CONCAT(BF$84,$D149)),INDIRECT("'"&amp;_xlfn.CONCAT("alpha ",BF$2)&amp;"'!"&amp;_xlfn.CONCAT("B",$D149)):INDIRECT("'"&amp;_xlfn.CONCAT("alpha ",BF$2)&amp;"'!"&amp;_xlfn.CONCAT("AA",$D149)))</f>
        <v>11</v>
      </c>
      <c r="BG67" s="143" cm="1">
        <f t="array" aca="1" ref="BG67" ca="1">RANK(INDIRECT("'"&amp;_xlfn.CONCAT("alpha ",BG$2)&amp;"'!"&amp;_xlfn.CONCAT(BG$84,$D149)),INDIRECT("'"&amp;_xlfn.CONCAT("alpha ",BG$2)&amp;"'!"&amp;_xlfn.CONCAT("B",$D149)):INDIRECT("'"&amp;_xlfn.CONCAT("alpha ",BG$2)&amp;"'!"&amp;_xlfn.CONCAT("AA",$D149)))</f>
        <v>22</v>
      </c>
      <c r="BH67" s="136" cm="1">
        <f t="array" aca="1" ref="BH67" ca="1">RANK(INDIRECT("'"&amp;_xlfn.CONCAT("alpha ",BH$2)&amp;"'!"&amp;_xlfn.CONCAT(BH$84,$D149)),INDIRECT("'"&amp;_xlfn.CONCAT("alpha ",BH$2)&amp;"'!"&amp;_xlfn.CONCAT("B",$D149)):INDIRECT("'"&amp;_xlfn.CONCAT("alpha ",BH$2)&amp;"'!"&amp;_xlfn.CONCAT("AA",$D149)))</f>
        <v>3</v>
      </c>
      <c r="BI67" s="125" cm="1">
        <f t="array" aca="1" ref="BI67" ca="1">RANK(INDIRECT("'"&amp;_xlfn.CONCAT("alpha ",BI$2)&amp;"'!"&amp;_xlfn.CONCAT(BI$84,$D149)),INDIRECT("'"&amp;_xlfn.CONCAT("alpha ",BI$2)&amp;"'!"&amp;_xlfn.CONCAT("B",$D149)):INDIRECT("'"&amp;_xlfn.CONCAT("alpha ",BI$2)&amp;"'!"&amp;_xlfn.CONCAT("AA",$D149)))</f>
        <v>4</v>
      </c>
      <c r="BJ67" s="125" cm="1">
        <f t="array" aca="1" ref="BJ67" ca="1">RANK(INDIRECT("'"&amp;_xlfn.CONCAT("alpha ",BJ$2)&amp;"'!"&amp;_xlfn.CONCAT(BJ$84,$D149)),INDIRECT("'"&amp;_xlfn.CONCAT("alpha ",BJ$2)&amp;"'!"&amp;_xlfn.CONCAT("B",$D149)):INDIRECT("'"&amp;_xlfn.CONCAT("alpha ",BJ$2)&amp;"'!"&amp;_xlfn.CONCAT("AA",$D149)))</f>
        <v>11</v>
      </c>
      <c r="BK67" s="143" cm="1">
        <f t="array" aca="1" ref="BK67" ca="1">RANK(INDIRECT("'"&amp;_xlfn.CONCAT("alpha ",BK$2)&amp;"'!"&amp;_xlfn.CONCAT(BK$84,$D149)),INDIRECT("'"&amp;_xlfn.CONCAT("alpha ",BK$2)&amp;"'!"&amp;_xlfn.CONCAT("B",$D149)):INDIRECT("'"&amp;_xlfn.CONCAT("alpha ",BK$2)&amp;"'!"&amp;_xlfn.CONCAT("AA",$D149)))</f>
        <v>26</v>
      </c>
      <c r="BL67" s="136" cm="1">
        <f t="array" aca="1" ref="BL67" ca="1">RANK(INDIRECT("'"&amp;_xlfn.CONCAT("alpha ",BL$2)&amp;"'!"&amp;_xlfn.CONCAT(BL$84,$D149)),INDIRECT("'"&amp;_xlfn.CONCAT("alpha ",BL$2)&amp;"'!"&amp;_xlfn.CONCAT("B",$D149)):INDIRECT("'"&amp;_xlfn.CONCAT("alpha ",BL$2)&amp;"'!"&amp;_xlfn.CONCAT("AA",$D149)))</f>
        <v>6</v>
      </c>
      <c r="BM67" s="125" cm="1">
        <f t="array" aca="1" ref="BM67" ca="1">RANK(INDIRECT("'"&amp;_xlfn.CONCAT("alpha ",BM$2)&amp;"'!"&amp;_xlfn.CONCAT(BM$84,$D149)),INDIRECT("'"&amp;_xlfn.CONCAT("alpha ",BM$2)&amp;"'!"&amp;_xlfn.CONCAT("B",$D149)):INDIRECT("'"&amp;_xlfn.CONCAT("alpha ",BM$2)&amp;"'!"&amp;_xlfn.CONCAT("AA",$D149)))</f>
        <v>3</v>
      </c>
      <c r="BN67" s="125" cm="1">
        <f t="array" aca="1" ref="BN67" ca="1">RANK(INDIRECT("'"&amp;_xlfn.CONCAT("alpha ",BN$2)&amp;"'!"&amp;_xlfn.CONCAT(BN$84,$D149)),INDIRECT("'"&amp;_xlfn.CONCAT("alpha ",BN$2)&amp;"'!"&amp;_xlfn.CONCAT("B",$D149)):INDIRECT("'"&amp;_xlfn.CONCAT("alpha ",BN$2)&amp;"'!"&amp;_xlfn.CONCAT("AA",$D149)))</f>
        <v>11</v>
      </c>
      <c r="BO67" s="143" cm="1">
        <f t="array" aca="1" ref="BO67" ca="1">RANK(INDIRECT("'"&amp;_xlfn.CONCAT("alpha ",BO$2)&amp;"'!"&amp;_xlfn.CONCAT(BO$84,$D149)),INDIRECT("'"&amp;_xlfn.CONCAT("alpha ",BO$2)&amp;"'!"&amp;_xlfn.CONCAT("B",$D149)):INDIRECT("'"&amp;_xlfn.CONCAT("alpha ",BO$2)&amp;"'!"&amp;_xlfn.CONCAT("AA",$D149)))</f>
        <v>14</v>
      </c>
      <c r="BP67" s="136" cm="1">
        <f t="array" aca="1" ref="BP67" ca="1">RANK(INDIRECT("'"&amp;_xlfn.CONCAT("alpha ",BP$2)&amp;"'!"&amp;_xlfn.CONCAT(BP$84,$D149)),INDIRECT("'"&amp;_xlfn.CONCAT("alpha ",BP$2)&amp;"'!"&amp;_xlfn.CONCAT("B",$D149)):INDIRECT("'"&amp;_xlfn.CONCAT("alpha ",BP$2)&amp;"'!"&amp;_xlfn.CONCAT("AA",$D149)))</f>
        <v>9</v>
      </c>
      <c r="BQ67" s="125" cm="1">
        <f t="array" aca="1" ref="BQ67" ca="1">RANK(INDIRECT("'"&amp;_xlfn.CONCAT("alpha ",BQ$2)&amp;"'!"&amp;_xlfn.CONCAT(BQ$84,$D149)),INDIRECT("'"&amp;_xlfn.CONCAT("alpha ",BQ$2)&amp;"'!"&amp;_xlfn.CONCAT("B",$D149)):INDIRECT("'"&amp;_xlfn.CONCAT("alpha ",BQ$2)&amp;"'!"&amp;_xlfn.CONCAT("AA",$D149)))</f>
        <v>5</v>
      </c>
      <c r="BR67" s="125" cm="1">
        <f t="array" aca="1" ref="BR67" ca="1">RANK(INDIRECT("'"&amp;_xlfn.CONCAT("alpha ",BR$2)&amp;"'!"&amp;_xlfn.CONCAT(BR$84,$D149)),INDIRECT("'"&amp;_xlfn.CONCAT("alpha ",BR$2)&amp;"'!"&amp;_xlfn.CONCAT("B",$D149)):INDIRECT("'"&amp;_xlfn.CONCAT("alpha ",BR$2)&amp;"'!"&amp;_xlfn.CONCAT("AA",$D149)))</f>
        <v>11</v>
      </c>
      <c r="BS67" s="143" cm="1">
        <f t="array" aca="1" ref="BS67" ca="1">RANK(INDIRECT("'"&amp;_xlfn.CONCAT("alpha ",BS$2)&amp;"'!"&amp;_xlfn.CONCAT(BS$84,$D149)),INDIRECT("'"&amp;_xlfn.CONCAT("alpha ",BS$2)&amp;"'!"&amp;_xlfn.CONCAT("B",$D149)):INDIRECT("'"&amp;_xlfn.CONCAT("alpha ",BS$2)&amp;"'!"&amp;_xlfn.CONCAT("AA",$D149)))</f>
        <v>11</v>
      </c>
      <c r="BT67" s="136" cm="1">
        <f t="array" aca="1" ref="BT67" ca="1">RANK(INDIRECT("'"&amp;_xlfn.CONCAT("alpha ",BT$2)&amp;"'!"&amp;_xlfn.CONCAT(BT$84,$D149)),INDIRECT("'"&amp;_xlfn.CONCAT("alpha ",BT$2)&amp;"'!"&amp;_xlfn.CONCAT("B",$D149)):INDIRECT("'"&amp;_xlfn.CONCAT("alpha ",BT$2)&amp;"'!"&amp;_xlfn.CONCAT("AA",$D149)))</f>
        <v>1</v>
      </c>
      <c r="BU67" s="125" cm="1">
        <f t="array" aca="1" ref="BU67" ca="1">RANK(INDIRECT("'"&amp;_xlfn.CONCAT("alpha ",BU$2)&amp;"'!"&amp;_xlfn.CONCAT(BU$84,$D149)),INDIRECT("'"&amp;_xlfn.CONCAT("alpha ",BU$2)&amp;"'!"&amp;_xlfn.CONCAT("B",$D149)):INDIRECT("'"&amp;_xlfn.CONCAT("alpha ",BU$2)&amp;"'!"&amp;_xlfn.CONCAT("AA",$D149)))</f>
        <v>1</v>
      </c>
      <c r="BV67" s="125" cm="1">
        <f t="array" aca="1" ref="BV67" ca="1">RANK(INDIRECT("'"&amp;_xlfn.CONCAT("alpha ",BV$2)&amp;"'!"&amp;_xlfn.CONCAT(BV$84,$D149)),INDIRECT("'"&amp;_xlfn.CONCAT("alpha ",BV$2)&amp;"'!"&amp;_xlfn.CONCAT("B",$D149)):INDIRECT("'"&amp;_xlfn.CONCAT("alpha ",BV$2)&amp;"'!"&amp;_xlfn.CONCAT("AA",$D149)))</f>
        <v>11</v>
      </c>
      <c r="BW67" s="143" cm="1">
        <f t="array" aca="1" ref="BW67" ca="1">RANK(INDIRECT("'"&amp;_xlfn.CONCAT("alpha ",BW$2)&amp;"'!"&amp;_xlfn.CONCAT(BW$84,$D149)),INDIRECT("'"&amp;_xlfn.CONCAT("alpha ",BW$2)&amp;"'!"&amp;_xlfn.CONCAT("B",$D149)):INDIRECT("'"&amp;_xlfn.CONCAT("alpha ",BW$2)&amp;"'!"&amp;_xlfn.CONCAT("AA",$D149)))</f>
        <v>17</v>
      </c>
      <c r="BX67" s="136" cm="1">
        <f t="array" aca="1" ref="BX67" ca="1">RANK(INDIRECT("'"&amp;_xlfn.CONCAT("alpha ",BX$2)&amp;"'!"&amp;_xlfn.CONCAT(BX$84,$D149)),INDIRECT("'"&amp;_xlfn.CONCAT("alpha ",BX$2)&amp;"'!"&amp;_xlfn.CONCAT("B",$D149)):INDIRECT("'"&amp;_xlfn.CONCAT("alpha ",BX$2)&amp;"'!"&amp;_xlfn.CONCAT("AA",$D149)))</f>
        <v>12</v>
      </c>
      <c r="BY67" s="125" cm="1">
        <f t="array" aca="1" ref="BY67" ca="1">RANK(INDIRECT("'"&amp;_xlfn.CONCAT("alpha ",BY$2)&amp;"'!"&amp;_xlfn.CONCAT(BY$84,$D149)),INDIRECT("'"&amp;_xlfn.CONCAT("alpha ",BY$2)&amp;"'!"&amp;_xlfn.CONCAT("B",$D149)):INDIRECT("'"&amp;_xlfn.CONCAT("alpha ",BY$2)&amp;"'!"&amp;_xlfn.CONCAT("AA",$D149)))</f>
        <v>11</v>
      </c>
      <c r="BZ67" s="125" cm="1">
        <f t="array" aca="1" ref="BZ67" ca="1">RANK(INDIRECT("'"&amp;_xlfn.CONCAT("alpha ",BZ$2)&amp;"'!"&amp;_xlfn.CONCAT(BZ$84,$D149)),INDIRECT("'"&amp;_xlfn.CONCAT("alpha ",BZ$2)&amp;"'!"&amp;_xlfn.CONCAT("B",$D149)):INDIRECT("'"&amp;_xlfn.CONCAT("alpha ",BZ$2)&amp;"'!"&amp;_xlfn.CONCAT("AA",$D149)))</f>
        <v>4</v>
      </c>
      <c r="CA67" s="143" cm="1">
        <f t="array" aca="1" ref="CA67" ca="1">RANK(INDIRECT("'"&amp;_xlfn.CONCAT("alpha ",CA$2)&amp;"'!"&amp;_xlfn.CONCAT(CA$84,$D149)),INDIRECT("'"&amp;_xlfn.CONCAT("alpha ",CA$2)&amp;"'!"&amp;_xlfn.CONCAT("B",$D149)):INDIRECT("'"&amp;_xlfn.CONCAT("alpha ",CA$2)&amp;"'!"&amp;_xlfn.CONCAT("AA",$D149)))</f>
        <v>5</v>
      </c>
      <c r="CB67" s="136" cm="1">
        <f t="array" aca="1" ref="CB67" ca="1">RANK(INDIRECT("'"&amp;_xlfn.CONCAT("alpha ",CB$2)&amp;"'!"&amp;_xlfn.CONCAT(CB$84,$D149)),INDIRECT("'"&amp;_xlfn.CONCAT("alpha ",CB$2)&amp;"'!"&amp;_xlfn.CONCAT("B",$D149)):INDIRECT("'"&amp;_xlfn.CONCAT("alpha ",CB$2)&amp;"'!"&amp;_xlfn.CONCAT("AA",$D149)))</f>
        <v>15</v>
      </c>
      <c r="CC67" s="125" cm="1">
        <f t="array" aca="1" ref="CC67" ca="1">RANK(INDIRECT("'"&amp;_xlfn.CONCAT("alpha ",CC$2)&amp;"'!"&amp;_xlfn.CONCAT(CC$84,$D149)),INDIRECT("'"&amp;_xlfn.CONCAT("alpha ",CC$2)&amp;"'!"&amp;_xlfn.CONCAT("B",$D149)):INDIRECT("'"&amp;_xlfn.CONCAT("alpha ",CC$2)&amp;"'!"&amp;_xlfn.CONCAT("AA",$D149)))</f>
        <v>14</v>
      </c>
      <c r="CD67" s="125" cm="1">
        <f t="array" aca="1" ref="CD67" ca="1">RANK(INDIRECT("'"&amp;_xlfn.CONCAT("alpha ",CD$2)&amp;"'!"&amp;_xlfn.CONCAT(CD$84,$D149)),INDIRECT("'"&amp;_xlfn.CONCAT("alpha ",CD$2)&amp;"'!"&amp;_xlfn.CONCAT("B",$D149)):INDIRECT("'"&amp;_xlfn.CONCAT("alpha ",CD$2)&amp;"'!"&amp;_xlfn.CONCAT("AA",$D149)))</f>
        <v>8</v>
      </c>
      <c r="CE67" s="143" cm="1">
        <f t="array" aca="1" ref="CE67" ca="1">RANK(INDIRECT("'"&amp;_xlfn.CONCAT("alpha ",CE$2)&amp;"'!"&amp;_xlfn.CONCAT(CE$84,$D149)),INDIRECT("'"&amp;_xlfn.CONCAT("alpha ",CE$2)&amp;"'!"&amp;_xlfn.CONCAT("B",$D149)):INDIRECT("'"&amp;_xlfn.CONCAT("alpha ",CE$2)&amp;"'!"&amp;_xlfn.CONCAT("AA",$D149)))</f>
        <v>8</v>
      </c>
      <c r="CF67" s="136" cm="1">
        <f t="array" aca="1" ref="CF67" ca="1">RANK(INDIRECT("'"&amp;_xlfn.CONCAT("alpha ",CF$2)&amp;"'!"&amp;_xlfn.CONCAT(CF$84,$D149)),INDIRECT("'"&amp;_xlfn.CONCAT("alpha ",CF$2)&amp;"'!"&amp;_xlfn.CONCAT("B",$D149)):INDIRECT("'"&amp;_xlfn.CONCAT("alpha ",CF$2)&amp;"'!"&amp;_xlfn.CONCAT("AA",$D149)))</f>
        <v>10</v>
      </c>
      <c r="CG67" s="125" cm="1">
        <f t="array" aca="1" ref="CG67" ca="1">RANK(INDIRECT("'"&amp;_xlfn.CONCAT("alpha ",CG$2)&amp;"'!"&amp;_xlfn.CONCAT(CG$84,$D149)),INDIRECT("'"&amp;_xlfn.CONCAT("alpha ",CG$2)&amp;"'!"&amp;_xlfn.CONCAT("B",$D149)):INDIRECT("'"&amp;_xlfn.CONCAT("alpha ",CG$2)&amp;"'!"&amp;_xlfn.CONCAT("AA",$D149)))</f>
        <v>10</v>
      </c>
      <c r="CH67" s="125" cm="1">
        <f t="array" aca="1" ref="CH67" ca="1">RANK(INDIRECT("'"&amp;_xlfn.CONCAT("alpha ",CH$2)&amp;"'!"&amp;_xlfn.CONCAT(CH$84,$D149)),INDIRECT("'"&amp;_xlfn.CONCAT("alpha ",CH$2)&amp;"'!"&amp;_xlfn.CONCAT("B",$D149)):INDIRECT("'"&amp;_xlfn.CONCAT("alpha ",CH$2)&amp;"'!"&amp;_xlfn.CONCAT("AA",$D149)))</f>
        <v>3</v>
      </c>
      <c r="CI67" s="143" cm="1">
        <f t="array" aca="1" ref="CI67" ca="1">RANK(INDIRECT("'"&amp;_xlfn.CONCAT("alpha ",CI$2)&amp;"'!"&amp;_xlfn.CONCAT(CI$84,$D149)),INDIRECT("'"&amp;_xlfn.CONCAT("alpha ",CI$2)&amp;"'!"&amp;_xlfn.CONCAT("B",$D149)):INDIRECT("'"&amp;_xlfn.CONCAT("alpha ",CI$2)&amp;"'!"&amp;_xlfn.CONCAT("AA",$D149)))</f>
        <v>4</v>
      </c>
      <c r="CJ67" s="136" cm="1">
        <f t="array" aca="1" ref="CJ67" ca="1">RANK(INDIRECT("'"&amp;_xlfn.CONCAT("alpha ",CJ$2)&amp;"'!"&amp;_xlfn.CONCAT(CJ$84,$D149)),INDIRECT("'"&amp;_xlfn.CONCAT("alpha ",CJ$2)&amp;"'!"&amp;_xlfn.CONCAT("B",$D149)):INDIRECT("'"&amp;_xlfn.CONCAT("alpha ",CJ$2)&amp;"'!"&amp;_xlfn.CONCAT("AA",$D149)))</f>
        <v>13</v>
      </c>
      <c r="CK67" s="125" cm="1">
        <f t="array" aca="1" ref="CK67" ca="1">RANK(INDIRECT("'"&amp;_xlfn.CONCAT("alpha ",CK$2)&amp;"'!"&amp;_xlfn.CONCAT(CK$84,$D149)),INDIRECT("'"&amp;_xlfn.CONCAT("alpha ",CK$2)&amp;"'!"&amp;_xlfn.CONCAT("B",$D149)):INDIRECT("'"&amp;_xlfn.CONCAT("alpha ",CK$2)&amp;"'!"&amp;_xlfn.CONCAT("AA",$D149)))</f>
        <v>13</v>
      </c>
      <c r="CL67" s="125" cm="1">
        <f t="array" aca="1" ref="CL67" ca="1">RANK(INDIRECT("'"&amp;_xlfn.CONCAT("alpha ",CL$2)&amp;"'!"&amp;_xlfn.CONCAT(CL$84,$D149)),INDIRECT("'"&amp;_xlfn.CONCAT("alpha ",CL$2)&amp;"'!"&amp;_xlfn.CONCAT("B",$D149)):INDIRECT("'"&amp;_xlfn.CONCAT("alpha ",CL$2)&amp;"'!"&amp;_xlfn.CONCAT("AA",$D149)))</f>
        <v>11</v>
      </c>
      <c r="CM67" s="143" cm="1">
        <f t="array" aca="1" ref="CM67" ca="1">RANK(INDIRECT("'"&amp;_xlfn.CONCAT("alpha ",CM$2)&amp;"'!"&amp;_xlfn.CONCAT(CM$84,$D149)),INDIRECT("'"&amp;_xlfn.CONCAT("alpha ",CM$2)&amp;"'!"&amp;_xlfn.CONCAT("B",$D149)):INDIRECT("'"&amp;_xlfn.CONCAT("alpha ",CM$2)&amp;"'!"&amp;_xlfn.CONCAT("AA",$D149)))</f>
        <v>23</v>
      </c>
      <c r="CN67" s="136" cm="1">
        <f t="array" aca="1" ref="CN67" ca="1">RANK(INDIRECT("'"&amp;_xlfn.CONCAT("alpha ",CN$2)&amp;"'!"&amp;_xlfn.CONCAT(CN$84,$D149)),INDIRECT("'"&amp;_xlfn.CONCAT("alpha ",CN$2)&amp;"'!"&amp;_xlfn.CONCAT("B",$D149)):INDIRECT("'"&amp;_xlfn.CONCAT("alpha ",CN$2)&amp;"'!"&amp;_xlfn.CONCAT("AA",$D149)))</f>
        <v>20</v>
      </c>
      <c r="CO67" s="125" cm="1">
        <f t="array" aca="1" ref="CO67" ca="1">RANK(INDIRECT("'"&amp;_xlfn.CONCAT("alpha ",CO$2)&amp;"'!"&amp;_xlfn.CONCAT(CO$84,$D149)),INDIRECT("'"&amp;_xlfn.CONCAT("alpha ",CO$2)&amp;"'!"&amp;_xlfn.CONCAT("B",$D149)):INDIRECT("'"&amp;_xlfn.CONCAT("alpha ",CO$2)&amp;"'!"&amp;_xlfn.CONCAT("AA",$D149)))</f>
        <v>15</v>
      </c>
      <c r="CP67" s="125" cm="1">
        <f t="array" aca="1" ref="CP67" ca="1">RANK(INDIRECT("'"&amp;_xlfn.CONCAT("alpha ",CP$2)&amp;"'!"&amp;_xlfn.CONCAT(CP$84,$D149)),INDIRECT("'"&amp;_xlfn.CONCAT("alpha ",CP$2)&amp;"'!"&amp;_xlfn.CONCAT("B",$D149)):INDIRECT("'"&amp;_xlfn.CONCAT("alpha ",CP$2)&amp;"'!"&amp;_xlfn.CONCAT("AA",$D149)))</f>
        <v>11</v>
      </c>
      <c r="CQ67" s="134" cm="1">
        <f t="array" aca="1" ref="CQ67" ca="1">RANK(INDIRECT("'"&amp;_xlfn.CONCAT("alpha ",CQ$2)&amp;"'!"&amp;_xlfn.CONCAT(CQ$84,$D149)),INDIRECT("'"&amp;_xlfn.CONCAT("alpha ",CQ$2)&amp;"'!"&amp;_xlfn.CONCAT("B",$D149)):INDIRECT("'"&amp;_xlfn.CONCAT("alpha ",CQ$2)&amp;"'!"&amp;_xlfn.CONCAT("AA",$D149)))</f>
        <v>21</v>
      </c>
      <c r="CR67" s="142" cm="1">
        <f t="array" aca="1" ref="CR67" ca="1">RANK(INDIRECT("'"&amp;_xlfn.CONCAT("alpha ",CR$2)&amp;"'!"&amp;_xlfn.CONCAT(CR$84,$D149)),INDIRECT("'"&amp;_xlfn.CONCAT("alpha ",CR$2)&amp;"'!"&amp;_xlfn.CONCAT("B",$D149)):INDIRECT("'"&amp;_xlfn.CONCAT("alpha ",CR$2)&amp;"'!"&amp;_xlfn.CONCAT("AA",$D149)))</f>
        <v>11</v>
      </c>
      <c r="CS67" s="125" cm="1">
        <f t="array" aca="1" ref="CS67" ca="1">RANK(INDIRECT("'"&amp;_xlfn.CONCAT("alpha ",CS$2)&amp;"'!"&amp;_xlfn.CONCAT(CS$84,$D149)),INDIRECT("'"&amp;_xlfn.CONCAT("alpha ",CS$2)&amp;"'!"&amp;_xlfn.CONCAT("B",$D149)):INDIRECT("'"&amp;_xlfn.CONCAT("alpha ",CS$2)&amp;"'!"&amp;_xlfn.CONCAT("AA",$D149)))</f>
        <v>12</v>
      </c>
      <c r="CT67" s="125" cm="1">
        <f t="array" aca="1" ref="CT67" ca="1">RANK(INDIRECT("'"&amp;_xlfn.CONCAT("alpha ",CT$2)&amp;"'!"&amp;_xlfn.CONCAT(CT$84,$D149)),INDIRECT("'"&amp;_xlfn.CONCAT("alpha ",CT$2)&amp;"'!"&amp;_xlfn.CONCAT("B",$D149)):INDIRECT("'"&amp;_xlfn.CONCAT("alpha ",CT$2)&amp;"'!"&amp;_xlfn.CONCAT("AA",$D149)))</f>
        <v>11</v>
      </c>
      <c r="CU67" s="143" cm="1">
        <f t="array" aca="1" ref="CU67" ca="1">RANK(INDIRECT("'"&amp;_xlfn.CONCAT("alpha ",CU$2)&amp;"'!"&amp;_xlfn.CONCAT(CU$84,$D149)),INDIRECT("'"&amp;_xlfn.CONCAT("alpha ",CU$2)&amp;"'!"&amp;_xlfn.CONCAT("B",$D149)):INDIRECT("'"&amp;_xlfn.CONCAT("alpha ",CU$2)&amp;"'!"&amp;_xlfn.CONCAT("AA",$D149)))</f>
        <v>25</v>
      </c>
      <c r="CV67" s="136" cm="1">
        <f t="array" aca="1" ref="CV67" ca="1">RANK(INDIRECT("'"&amp;_xlfn.CONCAT("alpha ",CV$2)&amp;"'!"&amp;_xlfn.CONCAT(CV$84,$D149)),INDIRECT("'"&amp;_xlfn.CONCAT("alpha ",CV$2)&amp;"'!"&amp;_xlfn.CONCAT("B",$D149)):INDIRECT("'"&amp;_xlfn.CONCAT("alpha ",CV$2)&amp;"'!"&amp;_xlfn.CONCAT("AA",$D149)))</f>
        <v>21</v>
      </c>
      <c r="CW67" s="125" cm="1">
        <f t="array" aca="1" ref="CW67" ca="1">RANK(INDIRECT("'"&amp;_xlfn.CONCAT("alpha ",CW$2)&amp;"'!"&amp;_xlfn.CONCAT(CW$84,$D149)),INDIRECT("'"&amp;_xlfn.CONCAT("alpha ",CW$2)&amp;"'!"&amp;_xlfn.CONCAT("B",$D149)):INDIRECT("'"&amp;_xlfn.CONCAT("alpha ",CW$2)&amp;"'!"&amp;_xlfn.CONCAT("AA",$D149)))</f>
        <v>16</v>
      </c>
      <c r="CX67" s="125" cm="1">
        <f t="array" aca="1" ref="CX67" ca="1">RANK(INDIRECT("'"&amp;_xlfn.CONCAT("alpha ",CX$2)&amp;"'!"&amp;_xlfn.CONCAT(CX$84,$D149)),INDIRECT("'"&amp;_xlfn.CONCAT("alpha ",CX$2)&amp;"'!"&amp;_xlfn.CONCAT("B",$D149)):INDIRECT("'"&amp;_xlfn.CONCAT("alpha ",CX$2)&amp;"'!"&amp;_xlfn.CONCAT("AA",$D149)))</f>
        <v>11</v>
      </c>
      <c r="CY67" s="143" cm="1">
        <f t="array" aca="1" ref="CY67" ca="1">RANK(INDIRECT("'"&amp;_xlfn.CONCAT("alpha ",CY$2)&amp;"'!"&amp;_xlfn.CONCAT(CY$84,$D149)),INDIRECT("'"&amp;_xlfn.CONCAT("alpha ",CY$2)&amp;"'!"&amp;_xlfn.CONCAT("B",$D149)):INDIRECT("'"&amp;_xlfn.CONCAT("alpha ",CY$2)&amp;"'!"&amp;_xlfn.CONCAT("AA",$D149)))</f>
        <v>13</v>
      </c>
      <c r="CZ67" s="136" cm="1">
        <f t="array" aca="1" ref="CZ67" ca="1">RANK(INDIRECT("'"&amp;_xlfn.CONCAT("alpha ",CZ$2)&amp;"'!"&amp;_xlfn.CONCAT(CZ$84,$D149)),INDIRECT("'"&amp;_xlfn.CONCAT("alpha ",CZ$2)&amp;"'!"&amp;_xlfn.CONCAT("B",$D149)):INDIRECT("'"&amp;_xlfn.CONCAT("alpha ",CZ$2)&amp;"'!"&amp;_xlfn.CONCAT("AA",$D149)))</f>
        <v>25</v>
      </c>
      <c r="DA67" s="148" cm="1">
        <f t="array" aca="1" ref="DA67" ca="1">RANK(INDIRECT("'"&amp;_xlfn.CONCAT("alpha ",DA$2)&amp;"'!"&amp;_xlfn.CONCAT(DA$84,$D149)),INDIRECT("'"&amp;_xlfn.CONCAT("alpha ",DA$2)&amp;"'!"&amp;_xlfn.CONCAT("B",$D149)):INDIRECT("'"&amp;_xlfn.CONCAT("alpha ",DA$2)&amp;"'!"&amp;_xlfn.CONCAT("AA",$D149)))</f>
        <v>17</v>
      </c>
      <c r="DB67" s="148" cm="1">
        <f t="array" aca="1" ref="DB67" ca="1">RANK(INDIRECT("'"&amp;_xlfn.CONCAT("alpha ",DB$2)&amp;"'!"&amp;_xlfn.CONCAT(DB$84,$D149)),INDIRECT("'"&amp;_xlfn.CONCAT("alpha ",DB$2)&amp;"'!"&amp;_xlfn.CONCAT("B",$D149)):INDIRECT("'"&amp;_xlfn.CONCAT("alpha ",DB$2)&amp;"'!"&amp;_xlfn.CONCAT("AA",$D149)))</f>
        <v>11</v>
      </c>
      <c r="DC67" s="149" cm="1">
        <f t="array" aca="1" ref="DC67" ca="1">RANK(INDIRECT("'"&amp;_xlfn.CONCAT("alpha ",DC$2)&amp;"'!"&amp;_xlfn.CONCAT(DC$84,$D149)),INDIRECT("'"&amp;_xlfn.CONCAT("alpha ",DC$2)&amp;"'!"&amp;_xlfn.CONCAT("B",$D149)):INDIRECT("'"&amp;_xlfn.CONCAT("alpha ",DC$2)&amp;"'!"&amp;_xlfn.CONCAT("AA",$D149)))</f>
        <v>15</v>
      </c>
    </row>
    <row r="68" spans="1:107" ht="90" customHeight="1" x14ac:dyDescent="0.25">
      <c r="A68" s="22" t="str">
        <f>formatting!C67</f>
        <v>Rinse Glass</v>
      </c>
      <c r="B68" s="23" t="str">
        <f>formatting!D67</f>
        <v>T38</v>
      </c>
      <c r="C68" s="134"/>
      <c r="D68" s="142" cm="1">
        <f t="array" aca="1" ref="D68" ca="1">RANK(INDIRECT("'"&amp;_xlfn.CONCAT("alpha ",D$2)&amp;"'!"&amp;_xlfn.CONCAT(D$84,$D150)),INDIRECT("'"&amp;_xlfn.CONCAT("alpha ",D$2)&amp;"'!"&amp;_xlfn.CONCAT("B",$D150)):INDIRECT("'"&amp;_xlfn.CONCAT("alpha ",D$2)&amp;"'!"&amp;_xlfn.CONCAT("AA",$D150)))</f>
        <v>2</v>
      </c>
      <c r="E68" s="136" cm="1">
        <f t="array" aca="1" ref="E68" ca="1">RANK(INDIRECT("'"&amp;_xlfn.CONCAT("alpha ",E$2)&amp;"'!"&amp;_xlfn.CONCAT(E$84,$D150)),INDIRECT("'"&amp;_xlfn.CONCAT("alpha ",E$2)&amp;"'!"&amp;_xlfn.CONCAT("B",$D150)):INDIRECT("'"&amp;_xlfn.CONCAT("alpha ",E$2)&amp;"'!"&amp;_xlfn.CONCAT("AA",$D150)))</f>
        <v>4</v>
      </c>
      <c r="F68" s="136" cm="1">
        <f t="array" aca="1" ref="F68" ca="1">RANK(INDIRECT("'"&amp;_xlfn.CONCAT("alpha ",F$2)&amp;"'!"&amp;_xlfn.CONCAT(F$84,$D150)),INDIRECT("'"&amp;_xlfn.CONCAT("alpha ",F$2)&amp;"'!"&amp;_xlfn.CONCAT("B",$D150)):INDIRECT("'"&amp;_xlfn.CONCAT("alpha ",F$2)&amp;"'!"&amp;_xlfn.CONCAT("AA",$D150)))</f>
        <v>2</v>
      </c>
      <c r="G68" s="154" cm="1">
        <f t="array" aca="1" ref="G68" ca="1">RANK(INDIRECT("'"&amp;_xlfn.CONCAT("alpha ",G$2)&amp;"'!"&amp;_xlfn.CONCAT(G$84,$D150)),INDIRECT("'"&amp;_xlfn.CONCAT("alpha ",G$2)&amp;"'!"&amp;_xlfn.CONCAT("B",$D150)):INDIRECT("'"&amp;_xlfn.CONCAT("alpha ",G$2)&amp;"'!"&amp;_xlfn.CONCAT("AA",$D150)))</f>
        <v>3</v>
      </c>
      <c r="H68" s="142" cm="1">
        <f t="array" aca="1" ref="H68" ca="1">RANK(INDIRECT("'"&amp;_xlfn.CONCAT("alpha ",H$2)&amp;"'!"&amp;_xlfn.CONCAT(H$84,$D150)),INDIRECT("'"&amp;_xlfn.CONCAT("alpha ",H$2)&amp;"'!"&amp;_xlfn.CONCAT("B",$D150)):INDIRECT("'"&amp;_xlfn.CONCAT("alpha ",H$2)&amp;"'!"&amp;_xlfn.CONCAT("AA",$D150)))</f>
        <v>2</v>
      </c>
      <c r="I68" s="125" cm="1">
        <f t="array" aca="1" ref="I68" ca="1">RANK(INDIRECT("'"&amp;_xlfn.CONCAT("alpha ",I$2)&amp;"'!"&amp;_xlfn.CONCAT(I$84,$D150)),INDIRECT("'"&amp;_xlfn.CONCAT("alpha ",I$2)&amp;"'!"&amp;_xlfn.CONCAT("B",$D150)):INDIRECT("'"&amp;_xlfn.CONCAT("alpha ",I$2)&amp;"'!"&amp;_xlfn.CONCAT("AA",$D150)))</f>
        <v>1</v>
      </c>
      <c r="J68" s="125" cm="1">
        <f t="array" aca="1" ref="J68" ca="1">RANK(INDIRECT("'"&amp;_xlfn.CONCAT("alpha ",J$2)&amp;"'!"&amp;_xlfn.CONCAT(J$84,$D150)),INDIRECT("'"&amp;_xlfn.CONCAT("alpha ",J$2)&amp;"'!"&amp;_xlfn.CONCAT("B",$D150)):INDIRECT("'"&amp;_xlfn.CONCAT("alpha ",J$2)&amp;"'!"&amp;_xlfn.CONCAT("AA",$D150)))</f>
        <v>2</v>
      </c>
      <c r="K68" s="143" cm="1">
        <f t="array" aca="1" ref="K68" ca="1">RANK(INDIRECT("'"&amp;_xlfn.CONCAT("alpha ",K$2)&amp;"'!"&amp;_xlfn.CONCAT(K$84,$D150)),INDIRECT("'"&amp;_xlfn.CONCAT("alpha ",K$2)&amp;"'!"&amp;_xlfn.CONCAT("B",$D150)):INDIRECT("'"&amp;_xlfn.CONCAT("alpha ",K$2)&amp;"'!"&amp;_xlfn.CONCAT("AA",$D150)))</f>
        <v>1</v>
      </c>
      <c r="L68" s="136" cm="1">
        <f t="array" aca="1" ref="L68" ca="1">RANK(INDIRECT("'"&amp;_xlfn.CONCAT("alpha ",L$2)&amp;"'!"&amp;_xlfn.CONCAT(L$84,$D150)),INDIRECT("'"&amp;_xlfn.CONCAT("alpha ",L$2)&amp;"'!"&amp;_xlfn.CONCAT("B",$D150)):INDIRECT("'"&amp;_xlfn.CONCAT("alpha ",L$2)&amp;"'!"&amp;_xlfn.CONCAT("AA",$D150)))</f>
        <v>1</v>
      </c>
      <c r="M68" s="125" cm="1">
        <f t="array" aca="1" ref="M68" ca="1">RANK(INDIRECT("'"&amp;_xlfn.CONCAT("alpha ",M$2)&amp;"'!"&amp;_xlfn.CONCAT(M$84,$D150)),INDIRECT("'"&amp;_xlfn.CONCAT("alpha ",M$2)&amp;"'!"&amp;_xlfn.CONCAT("B",$D150)):INDIRECT("'"&amp;_xlfn.CONCAT("alpha ",M$2)&amp;"'!"&amp;_xlfn.CONCAT("AA",$D150)))</f>
        <v>2</v>
      </c>
      <c r="N68" s="125" cm="1">
        <f t="array" aca="1" ref="N68" ca="1">RANK(INDIRECT("'"&amp;_xlfn.CONCAT("alpha ",N$2)&amp;"'!"&amp;_xlfn.CONCAT(N$84,$D150)),INDIRECT("'"&amp;_xlfn.CONCAT("alpha ",N$2)&amp;"'!"&amp;_xlfn.CONCAT("B",$D150)):INDIRECT("'"&amp;_xlfn.CONCAT("alpha ",N$2)&amp;"'!"&amp;_xlfn.CONCAT("AA",$D150)))</f>
        <v>1</v>
      </c>
      <c r="O68" s="143" cm="1">
        <f t="array" aca="1" ref="O68" ca="1">RANK(INDIRECT("'"&amp;_xlfn.CONCAT("alpha ",O$2)&amp;"'!"&amp;_xlfn.CONCAT(O$84,$D150)),INDIRECT("'"&amp;_xlfn.CONCAT("alpha ",O$2)&amp;"'!"&amp;_xlfn.CONCAT("B",$D150)):INDIRECT("'"&amp;_xlfn.CONCAT("alpha ",O$2)&amp;"'!"&amp;_xlfn.CONCAT("AA",$D150)))</f>
        <v>2</v>
      </c>
      <c r="P68" s="136" cm="1">
        <f t="array" aca="1" ref="P68" ca="1">RANK(INDIRECT("'"&amp;_xlfn.CONCAT("alpha ",P$2)&amp;"'!"&amp;_xlfn.CONCAT(P$84,$D150)),INDIRECT("'"&amp;_xlfn.CONCAT("alpha ",P$2)&amp;"'!"&amp;_xlfn.CONCAT("B",$D150)):INDIRECT("'"&amp;_xlfn.CONCAT("alpha ",P$2)&amp;"'!"&amp;_xlfn.CONCAT("AA",$D150)))</f>
        <v>2</v>
      </c>
      <c r="Q68" s="125" cm="1">
        <f t="array" aca="1" ref="Q68" ca="1">RANK(INDIRECT("'"&amp;_xlfn.CONCAT("alpha ",Q$2)&amp;"'!"&amp;_xlfn.CONCAT(Q$84,$D150)),INDIRECT("'"&amp;_xlfn.CONCAT("alpha ",Q$2)&amp;"'!"&amp;_xlfn.CONCAT("B",$D150)):INDIRECT("'"&amp;_xlfn.CONCAT("alpha ",Q$2)&amp;"'!"&amp;_xlfn.CONCAT("AA",$D150)))</f>
        <v>12</v>
      </c>
      <c r="R68" s="125" cm="1">
        <f t="array" aca="1" ref="R68" ca="1">RANK(INDIRECT("'"&amp;_xlfn.CONCAT("alpha ",R$2)&amp;"'!"&amp;_xlfn.CONCAT(R$84,$D150)),INDIRECT("'"&amp;_xlfn.CONCAT("alpha ",R$2)&amp;"'!"&amp;_xlfn.CONCAT("B",$D150)):INDIRECT("'"&amp;_xlfn.CONCAT("alpha ",R$2)&amp;"'!"&amp;_xlfn.CONCAT("AA",$D150)))</f>
        <v>2</v>
      </c>
      <c r="S68" s="143" cm="1">
        <f t="array" aca="1" ref="S68" ca="1">RANK(INDIRECT("'"&amp;_xlfn.CONCAT("alpha ",S$2)&amp;"'!"&amp;_xlfn.CONCAT(S$84,$D150)),INDIRECT("'"&amp;_xlfn.CONCAT("alpha ",S$2)&amp;"'!"&amp;_xlfn.CONCAT("B",$D150)):INDIRECT("'"&amp;_xlfn.CONCAT("alpha ",S$2)&amp;"'!"&amp;_xlfn.CONCAT("AA",$D150)))</f>
        <v>12</v>
      </c>
      <c r="T68" s="136" cm="1">
        <f t="array" aca="1" ref="T68" ca="1">RANK(INDIRECT("'"&amp;_xlfn.CONCAT("alpha ",T$2)&amp;"'!"&amp;_xlfn.CONCAT(T$84,$D150)),INDIRECT("'"&amp;_xlfn.CONCAT("alpha ",T$2)&amp;"'!"&amp;_xlfn.CONCAT("B",$D150)):INDIRECT("'"&amp;_xlfn.CONCAT("alpha ",T$2)&amp;"'!"&amp;_xlfn.CONCAT("AA",$D150)))</f>
        <v>2</v>
      </c>
      <c r="U68" s="125" cm="1">
        <f t="array" aca="1" ref="U68" ca="1">RANK(INDIRECT("'"&amp;_xlfn.CONCAT("alpha ",U$2)&amp;"'!"&amp;_xlfn.CONCAT(U$84,$D150)),INDIRECT("'"&amp;_xlfn.CONCAT("alpha ",U$2)&amp;"'!"&amp;_xlfn.CONCAT("B",$D150)):INDIRECT("'"&amp;_xlfn.CONCAT("alpha ",U$2)&amp;"'!"&amp;_xlfn.CONCAT("AA",$D150)))</f>
        <v>16</v>
      </c>
      <c r="V68" s="125" cm="1">
        <f t="array" aca="1" ref="V68" ca="1">RANK(INDIRECT("'"&amp;_xlfn.CONCAT("alpha ",V$2)&amp;"'!"&amp;_xlfn.CONCAT(V$84,$D150)),INDIRECT("'"&amp;_xlfn.CONCAT("alpha ",V$2)&amp;"'!"&amp;_xlfn.CONCAT("B",$D150)):INDIRECT("'"&amp;_xlfn.CONCAT("alpha ",V$2)&amp;"'!"&amp;_xlfn.CONCAT("AA",$D150)))</f>
        <v>2</v>
      </c>
      <c r="W68" s="143" cm="1">
        <f t="array" aca="1" ref="W68" ca="1">RANK(INDIRECT("'"&amp;_xlfn.CONCAT("alpha ",W$2)&amp;"'!"&amp;_xlfn.CONCAT(W$84,$D150)),INDIRECT("'"&amp;_xlfn.CONCAT("alpha ",W$2)&amp;"'!"&amp;_xlfn.CONCAT("B",$D150)):INDIRECT("'"&amp;_xlfn.CONCAT("alpha ",W$2)&amp;"'!"&amp;_xlfn.CONCAT("AA",$D150)))</f>
        <v>15</v>
      </c>
      <c r="X68" s="136" cm="1">
        <f t="array" aca="1" ref="X68" ca="1">RANK(INDIRECT("'"&amp;_xlfn.CONCAT("alpha ",X$2)&amp;"'!"&amp;_xlfn.CONCAT(X$84,$D150)),INDIRECT("'"&amp;_xlfn.CONCAT("alpha ",X$2)&amp;"'!"&amp;_xlfn.CONCAT("B",$D150)):INDIRECT("'"&amp;_xlfn.CONCAT("alpha ",X$2)&amp;"'!"&amp;_xlfn.CONCAT("AA",$D150)))</f>
        <v>2</v>
      </c>
      <c r="Y68" s="125" cm="1">
        <f t="array" aca="1" ref="Y68" ca="1">RANK(INDIRECT("'"&amp;_xlfn.CONCAT("alpha ",Y$2)&amp;"'!"&amp;_xlfn.CONCAT(Y$84,$D150)),INDIRECT("'"&amp;_xlfn.CONCAT("alpha ",Y$2)&amp;"'!"&amp;_xlfn.CONCAT("B",$D150)):INDIRECT("'"&amp;_xlfn.CONCAT("alpha ",Y$2)&amp;"'!"&amp;_xlfn.CONCAT("AA",$D150)))</f>
        <v>10</v>
      </c>
      <c r="Z68" s="125" cm="1">
        <f t="array" aca="1" ref="Z68" ca="1">RANK(INDIRECT("'"&amp;_xlfn.CONCAT("alpha ",Z$2)&amp;"'!"&amp;_xlfn.CONCAT(Z$84,$D150)),INDIRECT("'"&amp;_xlfn.CONCAT("alpha ",Z$2)&amp;"'!"&amp;_xlfn.CONCAT("B",$D150)):INDIRECT("'"&amp;_xlfn.CONCAT("alpha ",Z$2)&amp;"'!"&amp;_xlfn.CONCAT("AA",$D150)))</f>
        <v>2</v>
      </c>
      <c r="AA68" s="143" cm="1">
        <f t="array" aca="1" ref="AA68" ca="1">RANK(INDIRECT("'"&amp;_xlfn.CONCAT("alpha ",AA$2)&amp;"'!"&amp;_xlfn.CONCAT(AA$84,$D150)),INDIRECT("'"&amp;_xlfn.CONCAT("alpha ",AA$2)&amp;"'!"&amp;_xlfn.CONCAT("B",$D150)):INDIRECT("'"&amp;_xlfn.CONCAT("alpha ",AA$2)&amp;"'!"&amp;_xlfn.CONCAT("AA",$D150)))</f>
        <v>10</v>
      </c>
      <c r="AB68" s="136" cm="1">
        <f t="array" aca="1" ref="AB68" ca="1">RANK(INDIRECT("'"&amp;_xlfn.CONCAT("alpha ",AB$2)&amp;"'!"&amp;_xlfn.CONCAT(AB$84,$D150)),INDIRECT("'"&amp;_xlfn.CONCAT("alpha ",AB$2)&amp;"'!"&amp;_xlfn.CONCAT("B",$D150)):INDIRECT("'"&amp;_xlfn.CONCAT("alpha ",AB$2)&amp;"'!"&amp;_xlfn.CONCAT("AA",$D150)))</f>
        <v>2</v>
      </c>
      <c r="AC68" s="125" cm="1">
        <f t="array" aca="1" ref="AC68" ca="1">RANK(INDIRECT("'"&amp;_xlfn.CONCAT("alpha ",AC$2)&amp;"'!"&amp;_xlfn.CONCAT(AC$84,$D150)),INDIRECT("'"&amp;_xlfn.CONCAT("alpha ",AC$2)&amp;"'!"&amp;_xlfn.CONCAT("B",$D150)):INDIRECT("'"&amp;_xlfn.CONCAT("alpha ",AC$2)&amp;"'!"&amp;_xlfn.CONCAT("AA",$D150)))</f>
        <v>8</v>
      </c>
      <c r="AD68" s="125" cm="1">
        <f t="array" aca="1" ref="AD68" ca="1">RANK(INDIRECT("'"&amp;_xlfn.CONCAT("alpha ",AD$2)&amp;"'!"&amp;_xlfn.CONCAT(AD$84,$D150)),INDIRECT("'"&amp;_xlfn.CONCAT("alpha ",AD$2)&amp;"'!"&amp;_xlfn.CONCAT("B",$D150)):INDIRECT("'"&amp;_xlfn.CONCAT("alpha ",AD$2)&amp;"'!"&amp;_xlfn.CONCAT("AA",$D150)))</f>
        <v>2</v>
      </c>
      <c r="AE68" s="143" cm="1">
        <f t="array" aca="1" ref="AE68" ca="1">RANK(INDIRECT("'"&amp;_xlfn.CONCAT("alpha ",AE$2)&amp;"'!"&amp;_xlfn.CONCAT(AE$84,$D150)),INDIRECT("'"&amp;_xlfn.CONCAT("alpha ",AE$2)&amp;"'!"&amp;_xlfn.CONCAT("B",$D150)):INDIRECT("'"&amp;_xlfn.CONCAT("alpha ",AE$2)&amp;"'!"&amp;_xlfn.CONCAT("AA",$D150)))</f>
        <v>8</v>
      </c>
      <c r="AF68" s="136" cm="1">
        <f t="array" aca="1" ref="AF68" ca="1">RANK(INDIRECT("'"&amp;_xlfn.CONCAT("alpha ",AF$2)&amp;"'!"&amp;_xlfn.CONCAT(AF$84,$D150)),INDIRECT("'"&amp;_xlfn.CONCAT("alpha ",AF$2)&amp;"'!"&amp;_xlfn.CONCAT("B",$D150)):INDIRECT("'"&amp;_xlfn.CONCAT("alpha ",AF$2)&amp;"'!"&amp;_xlfn.CONCAT("AA",$D150)))</f>
        <v>2</v>
      </c>
      <c r="AG68" s="125" cm="1">
        <f t="array" aca="1" ref="AG68" ca="1">RANK(INDIRECT("'"&amp;_xlfn.CONCAT("alpha ",AG$2)&amp;"'!"&amp;_xlfn.CONCAT(AG$84,$D150)),INDIRECT("'"&amp;_xlfn.CONCAT("alpha ",AG$2)&amp;"'!"&amp;_xlfn.CONCAT("B",$D150)):INDIRECT("'"&amp;_xlfn.CONCAT("alpha ",AG$2)&amp;"'!"&amp;_xlfn.CONCAT("AA",$D150)))</f>
        <v>5</v>
      </c>
      <c r="AH68" s="125" cm="1">
        <f t="array" aca="1" ref="AH68" ca="1">RANK(INDIRECT("'"&amp;_xlfn.CONCAT("alpha ",AH$2)&amp;"'!"&amp;_xlfn.CONCAT(AH$84,$D150)),INDIRECT("'"&amp;_xlfn.CONCAT("alpha ",AH$2)&amp;"'!"&amp;_xlfn.CONCAT("B",$D150)):INDIRECT("'"&amp;_xlfn.CONCAT("alpha ",AH$2)&amp;"'!"&amp;_xlfn.CONCAT("AA",$D150)))</f>
        <v>2</v>
      </c>
      <c r="AI68" s="143" cm="1">
        <f t="array" aca="1" ref="AI68" ca="1">RANK(INDIRECT("'"&amp;_xlfn.CONCAT("alpha ",AI$2)&amp;"'!"&amp;_xlfn.CONCAT(AI$84,$D150)),INDIRECT("'"&amp;_xlfn.CONCAT("alpha ",AI$2)&amp;"'!"&amp;_xlfn.CONCAT("B",$D150)):INDIRECT("'"&amp;_xlfn.CONCAT("alpha ",AI$2)&amp;"'!"&amp;_xlfn.CONCAT("AA",$D150)))</f>
        <v>5</v>
      </c>
      <c r="AJ68" s="136" cm="1">
        <f t="array" aca="1" ref="AJ68" ca="1">RANK(INDIRECT("'"&amp;_xlfn.CONCAT("alpha ",AJ$2)&amp;"'!"&amp;_xlfn.CONCAT(AJ$84,$D150)),INDIRECT("'"&amp;_xlfn.CONCAT("alpha ",AJ$2)&amp;"'!"&amp;_xlfn.CONCAT("B",$D150)):INDIRECT("'"&amp;_xlfn.CONCAT("alpha ",AJ$2)&amp;"'!"&amp;_xlfn.CONCAT("AA",$D150)))</f>
        <v>2</v>
      </c>
      <c r="AK68" s="125" cm="1">
        <f t="array" aca="1" ref="AK68" ca="1">RANK(INDIRECT("'"&amp;_xlfn.CONCAT("alpha ",AK$2)&amp;"'!"&amp;_xlfn.CONCAT(AK$84,$D150)),INDIRECT("'"&amp;_xlfn.CONCAT("alpha ",AK$2)&amp;"'!"&amp;_xlfn.CONCAT("B",$D150)):INDIRECT("'"&amp;_xlfn.CONCAT("alpha ",AK$2)&amp;"'!"&amp;_xlfn.CONCAT("AA",$D150)))</f>
        <v>6</v>
      </c>
      <c r="AL68" s="125" cm="1">
        <f t="array" aca="1" ref="AL68" ca="1">RANK(INDIRECT("'"&amp;_xlfn.CONCAT("alpha ",AL$2)&amp;"'!"&amp;_xlfn.CONCAT(AL$84,$D150)),INDIRECT("'"&amp;_xlfn.CONCAT("alpha ",AL$2)&amp;"'!"&amp;_xlfn.CONCAT("B",$D150)):INDIRECT("'"&amp;_xlfn.CONCAT("alpha ",AL$2)&amp;"'!"&amp;_xlfn.CONCAT("AA",$D150)))</f>
        <v>2</v>
      </c>
      <c r="AM68" s="143" cm="1">
        <f t="array" aca="1" ref="AM68" ca="1">RANK(INDIRECT("'"&amp;_xlfn.CONCAT("alpha ",AM$2)&amp;"'!"&amp;_xlfn.CONCAT(AM$84,$D150)),INDIRECT("'"&amp;_xlfn.CONCAT("alpha ",AM$2)&amp;"'!"&amp;_xlfn.CONCAT("B",$D150)):INDIRECT("'"&amp;_xlfn.CONCAT("alpha ",AM$2)&amp;"'!"&amp;_xlfn.CONCAT("AA",$D150)))</f>
        <v>6</v>
      </c>
      <c r="AN68" s="136" cm="1">
        <f t="array" aca="1" ref="AN68" ca="1">RANK(INDIRECT("'"&amp;_xlfn.CONCAT("alpha ",AN$2)&amp;"'!"&amp;_xlfn.CONCAT(AN$84,$D150)),INDIRECT("'"&amp;_xlfn.CONCAT("alpha ",AN$2)&amp;"'!"&amp;_xlfn.CONCAT("B",$D150)):INDIRECT("'"&amp;_xlfn.CONCAT("alpha ",AN$2)&amp;"'!"&amp;_xlfn.CONCAT("AA",$D150)))</f>
        <v>2</v>
      </c>
      <c r="AO68" s="125" cm="1">
        <f t="array" aca="1" ref="AO68" ca="1">RANK(INDIRECT("'"&amp;_xlfn.CONCAT("alpha ",AO$2)&amp;"'!"&amp;_xlfn.CONCAT(AO$84,$D150)),INDIRECT("'"&amp;_xlfn.CONCAT("alpha ",AO$2)&amp;"'!"&amp;_xlfn.CONCAT("B",$D150)):INDIRECT("'"&amp;_xlfn.CONCAT("alpha ",AO$2)&amp;"'!"&amp;_xlfn.CONCAT("AA",$D150)))</f>
        <v>14</v>
      </c>
      <c r="AP68" s="125" cm="1">
        <f t="array" aca="1" ref="AP68" ca="1">RANK(INDIRECT("'"&amp;_xlfn.CONCAT("alpha ",AP$2)&amp;"'!"&amp;_xlfn.CONCAT(AP$84,$D150)),INDIRECT("'"&amp;_xlfn.CONCAT("alpha ",AP$2)&amp;"'!"&amp;_xlfn.CONCAT("B",$D150)):INDIRECT("'"&amp;_xlfn.CONCAT("alpha ",AP$2)&amp;"'!"&amp;_xlfn.CONCAT("AA",$D150)))</f>
        <v>2</v>
      </c>
      <c r="AQ68" s="143" cm="1">
        <f t="array" aca="1" ref="AQ68" ca="1">RANK(INDIRECT("'"&amp;_xlfn.CONCAT("alpha ",AQ$2)&amp;"'!"&amp;_xlfn.CONCAT(AQ$84,$D150)),INDIRECT("'"&amp;_xlfn.CONCAT("alpha ",AQ$2)&amp;"'!"&amp;_xlfn.CONCAT("B",$D150)):INDIRECT("'"&amp;_xlfn.CONCAT("alpha ",AQ$2)&amp;"'!"&amp;_xlfn.CONCAT("AA",$D150)))</f>
        <v>14</v>
      </c>
      <c r="AR68" s="136" cm="1">
        <f t="array" aca="1" ref="AR68" ca="1">RANK(INDIRECT("'"&amp;_xlfn.CONCAT("alpha ",AR$2)&amp;"'!"&amp;_xlfn.CONCAT(AR$84,$D150)),INDIRECT("'"&amp;_xlfn.CONCAT("alpha ",AR$2)&amp;"'!"&amp;_xlfn.CONCAT("B",$D150)):INDIRECT("'"&amp;_xlfn.CONCAT("alpha ",AR$2)&amp;"'!"&amp;_xlfn.CONCAT("AA",$D150)))</f>
        <v>2</v>
      </c>
      <c r="AS68" s="125" cm="1">
        <f t="array" aca="1" ref="AS68" ca="1">RANK(INDIRECT("'"&amp;_xlfn.CONCAT("alpha ",AS$2)&amp;"'!"&amp;_xlfn.CONCAT(AS$84,$D150)),INDIRECT("'"&amp;_xlfn.CONCAT("alpha ",AS$2)&amp;"'!"&amp;_xlfn.CONCAT("B",$D150)):INDIRECT("'"&amp;_xlfn.CONCAT("alpha ",AS$2)&amp;"'!"&amp;_xlfn.CONCAT("AA",$D150)))</f>
        <v>15</v>
      </c>
      <c r="AT68" s="125" cm="1">
        <f t="array" aca="1" ref="AT68" ca="1">RANK(INDIRECT("'"&amp;_xlfn.CONCAT("alpha ",AT$2)&amp;"'!"&amp;_xlfn.CONCAT(AT$84,$D150)),INDIRECT("'"&amp;_xlfn.CONCAT("alpha ",AT$2)&amp;"'!"&amp;_xlfn.CONCAT("B",$D150)):INDIRECT("'"&amp;_xlfn.CONCAT("alpha ",AT$2)&amp;"'!"&amp;_xlfn.CONCAT("AA",$D150)))</f>
        <v>2</v>
      </c>
      <c r="AU68" s="143" cm="1">
        <f t="array" aca="1" ref="AU68" ca="1">RANK(INDIRECT("'"&amp;_xlfn.CONCAT("alpha ",AU$2)&amp;"'!"&amp;_xlfn.CONCAT(AU$84,$D150)),INDIRECT("'"&amp;_xlfn.CONCAT("alpha ",AU$2)&amp;"'!"&amp;_xlfn.CONCAT("B",$D150)):INDIRECT("'"&amp;_xlfn.CONCAT("alpha ",AU$2)&amp;"'!"&amp;_xlfn.CONCAT("AA",$D150)))</f>
        <v>15</v>
      </c>
      <c r="AV68" s="136" cm="1">
        <f t="array" aca="1" ref="AV68" ca="1">RANK(INDIRECT("'"&amp;_xlfn.CONCAT("alpha ",AV$2)&amp;"'!"&amp;_xlfn.CONCAT(AV$84,$D150)),INDIRECT("'"&amp;_xlfn.CONCAT("alpha ",AV$2)&amp;"'!"&amp;_xlfn.CONCAT("B",$D150)):INDIRECT("'"&amp;_xlfn.CONCAT("alpha ",AV$2)&amp;"'!"&amp;_xlfn.CONCAT("AA",$D150)))</f>
        <v>2</v>
      </c>
      <c r="AW68" s="125" cm="1">
        <f t="array" aca="1" ref="AW68" ca="1">RANK(INDIRECT("'"&amp;_xlfn.CONCAT("alpha ",AW$2)&amp;"'!"&amp;_xlfn.CONCAT(AW$84,$D150)),INDIRECT("'"&amp;_xlfn.CONCAT("alpha ",AW$2)&amp;"'!"&amp;_xlfn.CONCAT("B",$D150)):INDIRECT("'"&amp;_xlfn.CONCAT("alpha ",AW$2)&amp;"'!"&amp;_xlfn.CONCAT("AA",$D150)))</f>
        <v>13</v>
      </c>
      <c r="AX68" s="125" cm="1">
        <f t="array" aca="1" ref="AX68" ca="1">RANK(INDIRECT("'"&amp;_xlfn.CONCAT("alpha ",AX$2)&amp;"'!"&amp;_xlfn.CONCAT(AX$84,$D150)),INDIRECT("'"&amp;_xlfn.CONCAT("alpha ",AX$2)&amp;"'!"&amp;_xlfn.CONCAT("B",$D150)):INDIRECT("'"&amp;_xlfn.CONCAT("alpha ",AX$2)&amp;"'!"&amp;_xlfn.CONCAT("AA",$D150)))</f>
        <v>2</v>
      </c>
      <c r="AY68" s="143" cm="1">
        <f t="array" aca="1" ref="AY68" ca="1">RANK(INDIRECT("'"&amp;_xlfn.CONCAT("alpha ",AY$2)&amp;"'!"&amp;_xlfn.CONCAT(AY$84,$D150)),INDIRECT("'"&amp;_xlfn.CONCAT("alpha ",AY$2)&amp;"'!"&amp;_xlfn.CONCAT("B",$D150)):INDIRECT("'"&amp;_xlfn.CONCAT("alpha ",AY$2)&amp;"'!"&amp;_xlfn.CONCAT("AA",$D150)))</f>
        <v>13</v>
      </c>
      <c r="AZ68" s="136" cm="1">
        <f t="array" aca="1" ref="AZ68" ca="1">RANK(INDIRECT("'"&amp;_xlfn.CONCAT("alpha ",AZ$2)&amp;"'!"&amp;_xlfn.CONCAT(AZ$84,$D150)),INDIRECT("'"&amp;_xlfn.CONCAT("alpha ",AZ$2)&amp;"'!"&amp;_xlfn.CONCAT("B",$D150)):INDIRECT("'"&amp;_xlfn.CONCAT("alpha ",AZ$2)&amp;"'!"&amp;_xlfn.CONCAT("AA",$D150)))</f>
        <v>2</v>
      </c>
      <c r="BA68" s="125" cm="1">
        <f t="array" aca="1" ref="BA68" ca="1">RANK(INDIRECT("'"&amp;_xlfn.CONCAT("alpha ",BA$2)&amp;"'!"&amp;_xlfn.CONCAT(BA$84,$D150)),INDIRECT("'"&amp;_xlfn.CONCAT("alpha ",BA$2)&amp;"'!"&amp;_xlfn.CONCAT("B",$D150)):INDIRECT("'"&amp;_xlfn.CONCAT("alpha ",BA$2)&amp;"'!"&amp;_xlfn.CONCAT("AA",$D150)))</f>
        <v>20</v>
      </c>
      <c r="BB68" s="125" cm="1">
        <f t="array" aca="1" ref="BB68" ca="1">RANK(INDIRECT("'"&amp;_xlfn.CONCAT("alpha ",BB$2)&amp;"'!"&amp;_xlfn.CONCAT(BB$84,$D150)),INDIRECT("'"&amp;_xlfn.CONCAT("alpha ",BB$2)&amp;"'!"&amp;_xlfn.CONCAT("B",$D150)):INDIRECT("'"&amp;_xlfn.CONCAT("alpha ",BB$2)&amp;"'!"&amp;_xlfn.CONCAT("AA",$D150)))</f>
        <v>2</v>
      </c>
      <c r="BC68" s="143" cm="1">
        <f t="array" aca="1" ref="BC68" ca="1">RANK(INDIRECT("'"&amp;_xlfn.CONCAT("alpha ",BC$2)&amp;"'!"&amp;_xlfn.CONCAT(BC$84,$D150)),INDIRECT("'"&amp;_xlfn.CONCAT("alpha ",BC$2)&amp;"'!"&amp;_xlfn.CONCAT("B",$D150)):INDIRECT("'"&amp;_xlfn.CONCAT("alpha ",BC$2)&amp;"'!"&amp;_xlfn.CONCAT("AA",$D150)))</f>
        <v>15</v>
      </c>
      <c r="BD68" s="136" cm="1">
        <f t="array" aca="1" ref="BD68" ca="1">RANK(INDIRECT("'"&amp;_xlfn.CONCAT("alpha ",BD$2)&amp;"'!"&amp;_xlfn.CONCAT(BD$84,$D150)),INDIRECT("'"&amp;_xlfn.CONCAT("alpha ",BD$2)&amp;"'!"&amp;_xlfn.CONCAT("B",$D150)):INDIRECT("'"&amp;_xlfn.CONCAT("alpha ",BD$2)&amp;"'!"&amp;_xlfn.CONCAT("AA",$D150)))</f>
        <v>2</v>
      </c>
      <c r="BE68" s="125" cm="1">
        <f t="array" aca="1" ref="BE68" ca="1">RANK(INDIRECT("'"&amp;_xlfn.CONCAT("alpha ",BE$2)&amp;"'!"&amp;_xlfn.CONCAT(BE$84,$D150)),INDIRECT("'"&amp;_xlfn.CONCAT("alpha ",BE$2)&amp;"'!"&amp;_xlfn.CONCAT("B",$D150)):INDIRECT("'"&amp;_xlfn.CONCAT("alpha ",BE$2)&amp;"'!"&amp;_xlfn.CONCAT("AA",$D150)))</f>
        <v>25</v>
      </c>
      <c r="BF68" s="125" cm="1">
        <f t="array" aca="1" ref="BF68" ca="1">RANK(INDIRECT("'"&amp;_xlfn.CONCAT("alpha ",BF$2)&amp;"'!"&amp;_xlfn.CONCAT(BF$84,$D150)),INDIRECT("'"&amp;_xlfn.CONCAT("alpha ",BF$2)&amp;"'!"&amp;_xlfn.CONCAT("B",$D150)):INDIRECT("'"&amp;_xlfn.CONCAT("alpha ",BF$2)&amp;"'!"&amp;_xlfn.CONCAT("AA",$D150)))</f>
        <v>2</v>
      </c>
      <c r="BG68" s="143" cm="1">
        <f t="array" aca="1" ref="BG68" ca="1">RANK(INDIRECT("'"&amp;_xlfn.CONCAT("alpha ",BG$2)&amp;"'!"&amp;_xlfn.CONCAT(BG$84,$D150)),INDIRECT("'"&amp;_xlfn.CONCAT("alpha ",BG$2)&amp;"'!"&amp;_xlfn.CONCAT("B",$D150)):INDIRECT("'"&amp;_xlfn.CONCAT("alpha ",BG$2)&amp;"'!"&amp;_xlfn.CONCAT("AA",$D150)))</f>
        <v>15</v>
      </c>
      <c r="BH68" s="136" cm="1">
        <f t="array" aca="1" ref="BH68" ca="1">RANK(INDIRECT("'"&amp;_xlfn.CONCAT("alpha ",BH$2)&amp;"'!"&amp;_xlfn.CONCAT(BH$84,$D150)),INDIRECT("'"&amp;_xlfn.CONCAT("alpha ",BH$2)&amp;"'!"&amp;_xlfn.CONCAT("B",$D150)):INDIRECT("'"&amp;_xlfn.CONCAT("alpha ",BH$2)&amp;"'!"&amp;_xlfn.CONCAT("AA",$D150)))</f>
        <v>2</v>
      </c>
      <c r="BI68" s="125" cm="1">
        <f t="array" aca="1" ref="BI68" ca="1">RANK(INDIRECT("'"&amp;_xlfn.CONCAT("alpha ",BI$2)&amp;"'!"&amp;_xlfn.CONCAT(BI$84,$D150)),INDIRECT("'"&amp;_xlfn.CONCAT("alpha ",BI$2)&amp;"'!"&amp;_xlfn.CONCAT("B",$D150)):INDIRECT("'"&amp;_xlfn.CONCAT("alpha ",BI$2)&amp;"'!"&amp;_xlfn.CONCAT("AA",$D150)))</f>
        <v>25</v>
      </c>
      <c r="BJ68" s="125" cm="1">
        <f t="array" aca="1" ref="BJ68" ca="1">RANK(INDIRECT("'"&amp;_xlfn.CONCAT("alpha ",BJ$2)&amp;"'!"&amp;_xlfn.CONCAT(BJ$84,$D150)),INDIRECT("'"&amp;_xlfn.CONCAT("alpha ",BJ$2)&amp;"'!"&amp;_xlfn.CONCAT("B",$D150)):INDIRECT("'"&amp;_xlfn.CONCAT("alpha ",BJ$2)&amp;"'!"&amp;_xlfn.CONCAT("AA",$D150)))</f>
        <v>2</v>
      </c>
      <c r="BK68" s="143" cm="1">
        <f t="array" aca="1" ref="BK68" ca="1">RANK(INDIRECT("'"&amp;_xlfn.CONCAT("alpha ",BK$2)&amp;"'!"&amp;_xlfn.CONCAT(BK$84,$D150)),INDIRECT("'"&amp;_xlfn.CONCAT("alpha ",BK$2)&amp;"'!"&amp;_xlfn.CONCAT("B",$D150)):INDIRECT("'"&amp;_xlfn.CONCAT("alpha ",BK$2)&amp;"'!"&amp;_xlfn.CONCAT("AA",$D150)))</f>
        <v>15</v>
      </c>
      <c r="BL68" s="136" cm="1">
        <f t="array" aca="1" ref="BL68" ca="1">RANK(INDIRECT("'"&amp;_xlfn.CONCAT("alpha ",BL$2)&amp;"'!"&amp;_xlfn.CONCAT(BL$84,$D150)),INDIRECT("'"&amp;_xlfn.CONCAT("alpha ",BL$2)&amp;"'!"&amp;_xlfn.CONCAT("B",$D150)):INDIRECT("'"&amp;_xlfn.CONCAT("alpha ",BL$2)&amp;"'!"&amp;_xlfn.CONCAT("AA",$D150)))</f>
        <v>2</v>
      </c>
      <c r="BM68" s="125" cm="1">
        <f t="array" aca="1" ref="BM68" ca="1">RANK(INDIRECT("'"&amp;_xlfn.CONCAT("alpha ",BM$2)&amp;"'!"&amp;_xlfn.CONCAT(BM$84,$D150)),INDIRECT("'"&amp;_xlfn.CONCAT("alpha ",BM$2)&amp;"'!"&amp;_xlfn.CONCAT("B",$D150)):INDIRECT("'"&amp;_xlfn.CONCAT("alpha ",BM$2)&amp;"'!"&amp;_xlfn.CONCAT("AA",$D150)))</f>
        <v>17</v>
      </c>
      <c r="BN68" s="125" cm="1">
        <f t="array" aca="1" ref="BN68" ca="1">RANK(INDIRECT("'"&amp;_xlfn.CONCAT("alpha ",BN$2)&amp;"'!"&amp;_xlfn.CONCAT(BN$84,$D150)),INDIRECT("'"&amp;_xlfn.CONCAT("alpha ",BN$2)&amp;"'!"&amp;_xlfn.CONCAT("B",$D150)):INDIRECT("'"&amp;_xlfn.CONCAT("alpha ",BN$2)&amp;"'!"&amp;_xlfn.CONCAT("AA",$D150)))</f>
        <v>2</v>
      </c>
      <c r="BO68" s="143" cm="1">
        <f t="array" aca="1" ref="BO68" ca="1">RANK(INDIRECT("'"&amp;_xlfn.CONCAT("alpha ",BO$2)&amp;"'!"&amp;_xlfn.CONCAT(BO$84,$D150)),INDIRECT("'"&amp;_xlfn.CONCAT("alpha ",BO$2)&amp;"'!"&amp;_xlfn.CONCAT("B",$D150)):INDIRECT("'"&amp;_xlfn.CONCAT("alpha ",BO$2)&amp;"'!"&amp;_xlfn.CONCAT("AA",$D150)))</f>
        <v>15</v>
      </c>
      <c r="BP68" s="136" cm="1">
        <f t="array" aca="1" ref="BP68" ca="1">RANK(INDIRECT("'"&amp;_xlfn.CONCAT("alpha ",BP$2)&amp;"'!"&amp;_xlfn.CONCAT(BP$84,$D150)),INDIRECT("'"&amp;_xlfn.CONCAT("alpha ",BP$2)&amp;"'!"&amp;_xlfn.CONCAT("B",$D150)):INDIRECT("'"&amp;_xlfn.CONCAT("alpha ",BP$2)&amp;"'!"&amp;_xlfn.CONCAT("AA",$D150)))</f>
        <v>2</v>
      </c>
      <c r="BQ68" s="125" cm="1">
        <f t="array" aca="1" ref="BQ68" ca="1">RANK(INDIRECT("'"&amp;_xlfn.CONCAT("alpha ",BQ$2)&amp;"'!"&amp;_xlfn.CONCAT(BQ$84,$D150)),INDIRECT("'"&amp;_xlfn.CONCAT("alpha ",BQ$2)&amp;"'!"&amp;_xlfn.CONCAT("B",$D150)):INDIRECT("'"&amp;_xlfn.CONCAT("alpha ",BQ$2)&amp;"'!"&amp;_xlfn.CONCAT("AA",$D150)))</f>
        <v>22</v>
      </c>
      <c r="BR68" s="125" cm="1">
        <f t="array" aca="1" ref="BR68" ca="1">RANK(INDIRECT("'"&amp;_xlfn.CONCAT("alpha ",BR$2)&amp;"'!"&amp;_xlfn.CONCAT(BR$84,$D150)),INDIRECT("'"&amp;_xlfn.CONCAT("alpha ",BR$2)&amp;"'!"&amp;_xlfn.CONCAT("B",$D150)):INDIRECT("'"&amp;_xlfn.CONCAT("alpha ",BR$2)&amp;"'!"&amp;_xlfn.CONCAT("AA",$D150)))</f>
        <v>2</v>
      </c>
      <c r="BS68" s="143" cm="1">
        <f t="array" aca="1" ref="BS68" ca="1">RANK(INDIRECT("'"&amp;_xlfn.CONCAT("alpha ",BS$2)&amp;"'!"&amp;_xlfn.CONCAT(BS$84,$D150)),INDIRECT("'"&amp;_xlfn.CONCAT("alpha ",BS$2)&amp;"'!"&amp;_xlfn.CONCAT("B",$D150)):INDIRECT("'"&amp;_xlfn.CONCAT("alpha ",BS$2)&amp;"'!"&amp;_xlfn.CONCAT("AA",$D150)))</f>
        <v>15</v>
      </c>
      <c r="BT68" s="136" cm="1">
        <f t="array" aca="1" ref="BT68" ca="1">RANK(INDIRECT("'"&amp;_xlfn.CONCAT("alpha ",BT$2)&amp;"'!"&amp;_xlfn.CONCAT(BT$84,$D150)),INDIRECT("'"&amp;_xlfn.CONCAT("alpha ",BT$2)&amp;"'!"&amp;_xlfn.CONCAT("B",$D150)):INDIRECT("'"&amp;_xlfn.CONCAT("alpha ",BT$2)&amp;"'!"&amp;_xlfn.CONCAT("AA",$D150)))</f>
        <v>2</v>
      </c>
      <c r="BU68" s="125" cm="1">
        <f t="array" aca="1" ref="BU68" ca="1">RANK(INDIRECT("'"&amp;_xlfn.CONCAT("alpha ",BU$2)&amp;"'!"&amp;_xlfn.CONCAT(BU$84,$D150)),INDIRECT("'"&amp;_xlfn.CONCAT("alpha ",BU$2)&amp;"'!"&amp;_xlfn.CONCAT("B",$D150)):INDIRECT("'"&amp;_xlfn.CONCAT("alpha ",BU$2)&amp;"'!"&amp;_xlfn.CONCAT("AA",$D150)))</f>
        <v>21</v>
      </c>
      <c r="BV68" s="125" cm="1">
        <f t="array" aca="1" ref="BV68" ca="1">RANK(INDIRECT("'"&amp;_xlfn.CONCAT("alpha ",BV$2)&amp;"'!"&amp;_xlfn.CONCAT(BV$84,$D150)),INDIRECT("'"&amp;_xlfn.CONCAT("alpha ",BV$2)&amp;"'!"&amp;_xlfn.CONCAT("B",$D150)):INDIRECT("'"&amp;_xlfn.CONCAT("alpha ",BV$2)&amp;"'!"&amp;_xlfn.CONCAT("AA",$D150)))</f>
        <v>2</v>
      </c>
      <c r="BW68" s="143" cm="1">
        <f t="array" aca="1" ref="BW68" ca="1">RANK(INDIRECT("'"&amp;_xlfn.CONCAT("alpha ",BW$2)&amp;"'!"&amp;_xlfn.CONCAT(BW$84,$D150)),INDIRECT("'"&amp;_xlfn.CONCAT("alpha ",BW$2)&amp;"'!"&amp;_xlfn.CONCAT("B",$D150)):INDIRECT("'"&amp;_xlfn.CONCAT("alpha ",BW$2)&amp;"'!"&amp;_xlfn.CONCAT("AA",$D150)))</f>
        <v>15</v>
      </c>
      <c r="BX68" s="136" cm="1">
        <f t="array" aca="1" ref="BX68" ca="1">RANK(INDIRECT("'"&amp;_xlfn.CONCAT("alpha ",BX$2)&amp;"'!"&amp;_xlfn.CONCAT(BX$84,$D150)),INDIRECT("'"&amp;_xlfn.CONCAT("alpha ",BX$2)&amp;"'!"&amp;_xlfn.CONCAT("B",$D150)):INDIRECT("'"&amp;_xlfn.CONCAT("alpha ",BX$2)&amp;"'!"&amp;_xlfn.CONCAT("AA",$D150)))</f>
        <v>2</v>
      </c>
      <c r="BY68" s="125" cm="1">
        <f t="array" aca="1" ref="BY68" ca="1">RANK(INDIRECT("'"&amp;_xlfn.CONCAT("alpha ",BY$2)&amp;"'!"&amp;_xlfn.CONCAT(BY$84,$D150)),INDIRECT("'"&amp;_xlfn.CONCAT("alpha ",BY$2)&amp;"'!"&amp;_xlfn.CONCAT("B",$D150)):INDIRECT("'"&amp;_xlfn.CONCAT("alpha ",BY$2)&amp;"'!"&amp;_xlfn.CONCAT("AA",$D150)))</f>
        <v>11</v>
      </c>
      <c r="BZ68" s="125" cm="1">
        <f t="array" aca="1" ref="BZ68" ca="1">RANK(INDIRECT("'"&amp;_xlfn.CONCAT("alpha ",BZ$2)&amp;"'!"&amp;_xlfn.CONCAT(BZ$84,$D150)),INDIRECT("'"&amp;_xlfn.CONCAT("alpha ",BZ$2)&amp;"'!"&amp;_xlfn.CONCAT("B",$D150)):INDIRECT("'"&amp;_xlfn.CONCAT("alpha ",BZ$2)&amp;"'!"&amp;_xlfn.CONCAT("AA",$D150)))</f>
        <v>2</v>
      </c>
      <c r="CA68" s="143" cm="1">
        <f t="array" aca="1" ref="CA68" ca="1">RANK(INDIRECT("'"&amp;_xlfn.CONCAT("alpha ",CA$2)&amp;"'!"&amp;_xlfn.CONCAT(CA$84,$D150)),INDIRECT("'"&amp;_xlfn.CONCAT("alpha ",CA$2)&amp;"'!"&amp;_xlfn.CONCAT("B",$D150)):INDIRECT("'"&amp;_xlfn.CONCAT("alpha ",CA$2)&amp;"'!"&amp;_xlfn.CONCAT("AA",$D150)))</f>
        <v>11</v>
      </c>
      <c r="CB68" s="136" cm="1">
        <f t="array" aca="1" ref="CB68" ca="1">RANK(INDIRECT("'"&amp;_xlfn.CONCAT("alpha ",CB$2)&amp;"'!"&amp;_xlfn.CONCAT(CB$84,$D150)),INDIRECT("'"&amp;_xlfn.CONCAT("alpha ",CB$2)&amp;"'!"&amp;_xlfn.CONCAT("B",$D150)):INDIRECT("'"&amp;_xlfn.CONCAT("alpha ",CB$2)&amp;"'!"&amp;_xlfn.CONCAT("AA",$D150)))</f>
        <v>2</v>
      </c>
      <c r="CC68" s="125" cm="1">
        <f t="array" aca="1" ref="CC68" ca="1">RANK(INDIRECT("'"&amp;_xlfn.CONCAT("alpha ",CC$2)&amp;"'!"&amp;_xlfn.CONCAT(CC$84,$D150)),INDIRECT("'"&amp;_xlfn.CONCAT("alpha ",CC$2)&amp;"'!"&amp;_xlfn.CONCAT("B",$D150)):INDIRECT("'"&amp;_xlfn.CONCAT("alpha ",CC$2)&amp;"'!"&amp;_xlfn.CONCAT("AA",$D150)))</f>
        <v>3</v>
      </c>
      <c r="CD68" s="125" cm="1">
        <f t="array" aca="1" ref="CD68" ca="1">RANK(INDIRECT("'"&amp;_xlfn.CONCAT("alpha ",CD$2)&amp;"'!"&amp;_xlfn.CONCAT(CD$84,$D150)),INDIRECT("'"&amp;_xlfn.CONCAT("alpha ",CD$2)&amp;"'!"&amp;_xlfn.CONCAT("B",$D150)):INDIRECT("'"&amp;_xlfn.CONCAT("alpha ",CD$2)&amp;"'!"&amp;_xlfn.CONCAT("AA",$D150)))</f>
        <v>2</v>
      </c>
      <c r="CE68" s="143" cm="1">
        <f t="array" aca="1" ref="CE68" ca="1">RANK(INDIRECT("'"&amp;_xlfn.CONCAT("alpha ",CE$2)&amp;"'!"&amp;_xlfn.CONCAT(CE$84,$D150)),INDIRECT("'"&amp;_xlfn.CONCAT("alpha ",CE$2)&amp;"'!"&amp;_xlfn.CONCAT("B",$D150)):INDIRECT("'"&amp;_xlfn.CONCAT("alpha ",CE$2)&amp;"'!"&amp;_xlfn.CONCAT("AA",$D150)))</f>
        <v>4</v>
      </c>
      <c r="CF68" s="136" cm="1">
        <f t="array" aca="1" ref="CF68" ca="1">RANK(INDIRECT("'"&amp;_xlfn.CONCAT("alpha ",CF$2)&amp;"'!"&amp;_xlfn.CONCAT(CF$84,$D150)),INDIRECT("'"&amp;_xlfn.CONCAT("alpha ",CF$2)&amp;"'!"&amp;_xlfn.CONCAT("B",$D150)):INDIRECT("'"&amp;_xlfn.CONCAT("alpha ",CF$2)&amp;"'!"&amp;_xlfn.CONCAT("AA",$D150)))</f>
        <v>2</v>
      </c>
      <c r="CG68" s="125" cm="1">
        <f t="array" aca="1" ref="CG68" ca="1">RANK(INDIRECT("'"&amp;_xlfn.CONCAT("alpha ",CG$2)&amp;"'!"&amp;_xlfn.CONCAT(CG$84,$D150)),INDIRECT("'"&amp;_xlfn.CONCAT("alpha ",CG$2)&amp;"'!"&amp;_xlfn.CONCAT("B",$D150)):INDIRECT("'"&amp;_xlfn.CONCAT("alpha ",CG$2)&amp;"'!"&amp;_xlfn.CONCAT("AA",$D150)))</f>
        <v>7</v>
      </c>
      <c r="CH68" s="125" cm="1">
        <f t="array" aca="1" ref="CH68" ca="1">RANK(INDIRECT("'"&amp;_xlfn.CONCAT("alpha ",CH$2)&amp;"'!"&amp;_xlfn.CONCAT(CH$84,$D150)),INDIRECT("'"&amp;_xlfn.CONCAT("alpha ",CH$2)&amp;"'!"&amp;_xlfn.CONCAT("B",$D150)):INDIRECT("'"&amp;_xlfn.CONCAT("alpha ",CH$2)&amp;"'!"&amp;_xlfn.CONCAT("AA",$D150)))</f>
        <v>2</v>
      </c>
      <c r="CI68" s="143" cm="1">
        <f t="array" aca="1" ref="CI68" ca="1">RANK(INDIRECT("'"&amp;_xlfn.CONCAT("alpha ",CI$2)&amp;"'!"&amp;_xlfn.CONCAT(CI$84,$D150)),INDIRECT("'"&amp;_xlfn.CONCAT("alpha ",CI$2)&amp;"'!"&amp;_xlfn.CONCAT("B",$D150)):INDIRECT("'"&amp;_xlfn.CONCAT("alpha ",CI$2)&amp;"'!"&amp;_xlfn.CONCAT("AA",$D150)))</f>
        <v>7</v>
      </c>
      <c r="CJ68" s="136" cm="1">
        <f t="array" aca="1" ref="CJ68" ca="1">RANK(INDIRECT("'"&amp;_xlfn.CONCAT("alpha ",CJ$2)&amp;"'!"&amp;_xlfn.CONCAT(CJ$84,$D150)),INDIRECT("'"&amp;_xlfn.CONCAT("alpha ",CJ$2)&amp;"'!"&amp;_xlfn.CONCAT("B",$D150)):INDIRECT("'"&amp;_xlfn.CONCAT("alpha ",CJ$2)&amp;"'!"&amp;_xlfn.CONCAT("AA",$D150)))</f>
        <v>2</v>
      </c>
      <c r="CK68" s="125" cm="1">
        <f t="array" aca="1" ref="CK68" ca="1">RANK(INDIRECT("'"&amp;_xlfn.CONCAT("alpha ",CK$2)&amp;"'!"&amp;_xlfn.CONCAT(CK$84,$D150)),INDIRECT("'"&amp;_xlfn.CONCAT("alpha ",CK$2)&amp;"'!"&amp;_xlfn.CONCAT("B",$D150)):INDIRECT("'"&amp;_xlfn.CONCAT("alpha ",CK$2)&amp;"'!"&amp;_xlfn.CONCAT("AA",$D150)))</f>
        <v>18</v>
      </c>
      <c r="CL68" s="125" cm="1">
        <f t="array" aca="1" ref="CL68" ca="1">RANK(INDIRECT("'"&amp;_xlfn.CONCAT("alpha ",CL$2)&amp;"'!"&amp;_xlfn.CONCAT(CL$84,$D150)),INDIRECT("'"&amp;_xlfn.CONCAT("alpha ",CL$2)&amp;"'!"&amp;_xlfn.CONCAT("B",$D150)):INDIRECT("'"&amp;_xlfn.CONCAT("alpha ",CL$2)&amp;"'!"&amp;_xlfn.CONCAT("AA",$D150)))</f>
        <v>2</v>
      </c>
      <c r="CM68" s="143" cm="1">
        <f t="array" aca="1" ref="CM68" ca="1">RANK(INDIRECT("'"&amp;_xlfn.CONCAT("alpha ",CM$2)&amp;"'!"&amp;_xlfn.CONCAT(CM$84,$D150)),INDIRECT("'"&amp;_xlfn.CONCAT("alpha ",CM$2)&amp;"'!"&amp;_xlfn.CONCAT("B",$D150)):INDIRECT("'"&amp;_xlfn.CONCAT("alpha ",CM$2)&amp;"'!"&amp;_xlfn.CONCAT("AA",$D150)))</f>
        <v>15</v>
      </c>
      <c r="CN68" s="136" cm="1">
        <f t="array" aca="1" ref="CN68" ca="1">RANK(INDIRECT("'"&amp;_xlfn.CONCAT("alpha ",CN$2)&amp;"'!"&amp;_xlfn.CONCAT(CN$84,$D150)),INDIRECT("'"&amp;_xlfn.CONCAT("alpha ",CN$2)&amp;"'!"&amp;_xlfn.CONCAT("B",$D150)):INDIRECT("'"&amp;_xlfn.CONCAT("alpha ",CN$2)&amp;"'!"&amp;_xlfn.CONCAT("AA",$D150)))</f>
        <v>2</v>
      </c>
      <c r="CO68" s="125" cm="1">
        <f t="array" aca="1" ref="CO68" ca="1">RANK(INDIRECT("'"&amp;_xlfn.CONCAT("alpha ",CO$2)&amp;"'!"&amp;_xlfn.CONCAT(CO$84,$D150)),INDIRECT("'"&amp;_xlfn.CONCAT("alpha ",CO$2)&amp;"'!"&amp;_xlfn.CONCAT("B",$D150)):INDIRECT("'"&amp;_xlfn.CONCAT("alpha ",CO$2)&amp;"'!"&amp;_xlfn.CONCAT("AA",$D150)))</f>
        <v>22</v>
      </c>
      <c r="CP68" s="125" cm="1">
        <f t="array" aca="1" ref="CP68" ca="1">RANK(INDIRECT("'"&amp;_xlfn.CONCAT("alpha ",CP$2)&amp;"'!"&amp;_xlfn.CONCAT(CP$84,$D150)),INDIRECT("'"&amp;_xlfn.CONCAT("alpha ",CP$2)&amp;"'!"&amp;_xlfn.CONCAT("B",$D150)):INDIRECT("'"&amp;_xlfn.CONCAT("alpha ",CP$2)&amp;"'!"&amp;_xlfn.CONCAT("AA",$D150)))</f>
        <v>2</v>
      </c>
      <c r="CQ68" s="134" cm="1">
        <f t="array" aca="1" ref="CQ68" ca="1">RANK(INDIRECT("'"&amp;_xlfn.CONCAT("alpha ",CQ$2)&amp;"'!"&amp;_xlfn.CONCAT(CQ$84,$D150)),INDIRECT("'"&amp;_xlfn.CONCAT("alpha ",CQ$2)&amp;"'!"&amp;_xlfn.CONCAT("B",$D150)):INDIRECT("'"&amp;_xlfn.CONCAT("alpha ",CQ$2)&amp;"'!"&amp;_xlfn.CONCAT("AA",$D150)))</f>
        <v>15</v>
      </c>
      <c r="CR68" s="142" cm="1">
        <f t="array" aca="1" ref="CR68" ca="1">RANK(INDIRECT("'"&amp;_xlfn.CONCAT("alpha ",CR$2)&amp;"'!"&amp;_xlfn.CONCAT(CR$84,$D150)),INDIRECT("'"&amp;_xlfn.CONCAT("alpha ",CR$2)&amp;"'!"&amp;_xlfn.CONCAT("B",$D150)):INDIRECT("'"&amp;_xlfn.CONCAT("alpha ",CR$2)&amp;"'!"&amp;_xlfn.CONCAT("AA",$D150)))</f>
        <v>2</v>
      </c>
      <c r="CS68" s="125" cm="1">
        <f t="array" aca="1" ref="CS68" ca="1">RANK(INDIRECT("'"&amp;_xlfn.CONCAT("alpha ",CS$2)&amp;"'!"&amp;_xlfn.CONCAT(CS$84,$D150)),INDIRECT("'"&amp;_xlfn.CONCAT("alpha ",CS$2)&amp;"'!"&amp;_xlfn.CONCAT("B",$D150)):INDIRECT("'"&amp;_xlfn.CONCAT("alpha ",CS$2)&amp;"'!"&amp;_xlfn.CONCAT("AA",$D150)))</f>
        <v>22</v>
      </c>
      <c r="CT68" s="125" cm="1">
        <f t="array" aca="1" ref="CT68" ca="1">RANK(INDIRECT("'"&amp;_xlfn.CONCAT("alpha ",CT$2)&amp;"'!"&amp;_xlfn.CONCAT(CT$84,$D150)),INDIRECT("'"&amp;_xlfn.CONCAT("alpha ",CT$2)&amp;"'!"&amp;_xlfn.CONCAT("B",$D150)):INDIRECT("'"&amp;_xlfn.CONCAT("alpha ",CT$2)&amp;"'!"&amp;_xlfn.CONCAT("AA",$D150)))</f>
        <v>2</v>
      </c>
      <c r="CU68" s="143" cm="1">
        <f t="array" aca="1" ref="CU68" ca="1">RANK(INDIRECT("'"&amp;_xlfn.CONCAT("alpha ",CU$2)&amp;"'!"&amp;_xlfn.CONCAT(CU$84,$D150)),INDIRECT("'"&amp;_xlfn.CONCAT("alpha ",CU$2)&amp;"'!"&amp;_xlfn.CONCAT("B",$D150)):INDIRECT("'"&amp;_xlfn.CONCAT("alpha ",CU$2)&amp;"'!"&amp;_xlfn.CONCAT("AA",$D150)))</f>
        <v>15</v>
      </c>
      <c r="CV68" s="136" cm="1">
        <f t="array" aca="1" ref="CV68" ca="1">RANK(INDIRECT("'"&amp;_xlfn.CONCAT("alpha ",CV$2)&amp;"'!"&amp;_xlfn.CONCAT(CV$84,$D150)),INDIRECT("'"&amp;_xlfn.CONCAT("alpha ",CV$2)&amp;"'!"&amp;_xlfn.CONCAT("B",$D150)):INDIRECT("'"&amp;_xlfn.CONCAT("alpha ",CV$2)&amp;"'!"&amp;_xlfn.CONCAT("AA",$D150)))</f>
        <v>2</v>
      </c>
      <c r="CW68" s="125" cm="1">
        <f t="array" aca="1" ref="CW68" ca="1">RANK(INDIRECT("'"&amp;_xlfn.CONCAT("alpha ",CW$2)&amp;"'!"&amp;_xlfn.CONCAT(CW$84,$D150)),INDIRECT("'"&amp;_xlfn.CONCAT("alpha ",CW$2)&amp;"'!"&amp;_xlfn.CONCAT("B",$D150)):INDIRECT("'"&amp;_xlfn.CONCAT("alpha ",CW$2)&amp;"'!"&amp;_xlfn.CONCAT("AA",$D150)))</f>
        <v>9</v>
      </c>
      <c r="CX68" s="125" cm="1">
        <f t="array" aca="1" ref="CX68" ca="1">RANK(INDIRECT("'"&amp;_xlfn.CONCAT("alpha ",CX$2)&amp;"'!"&amp;_xlfn.CONCAT(CX$84,$D150)),INDIRECT("'"&amp;_xlfn.CONCAT("alpha ",CX$2)&amp;"'!"&amp;_xlfn.CONCAT("B",$D150)):INDIRECT("'"&amp;_xlfn.CONCAT("alpha ",CX$2)&amp;"'!"&amp;_xlfn.CONCAT("AA",$D150)))</f>
        <v>2</v>
      </c>
      <c r="CY68" s="143" cm="1">
        <f t="array" aca="1" ref="CY68" ca="1">RANK(INDIRECT("'"&amp;_xlfn.CONCAT("alpha ",CY$2)&amp;"'!"&amp;_xlfn.CONCAT(CY$84,$D150)),INDIRECT("'"&amp;_xlfn.CONCAT("alpha ",CY$2)&amp;"'!"&amp;_xlfn.CONCAT("B",$D150)):INDIRECT("'"&amp;_xlfn.CONCAT("alpha ",CY$2)&amp;"'!"&amp;_xlfn.CONCAT("AA",$D150)))</f>
        <v>9</v>
      </c>
      <c r="CZ68" s="136" cm="1">
        <f t="array" aca="1" ref="CZ68" ca="1">RANK(INDIRECT("'"&amp;_xlfn.CONCAT("alpha ",CZ$2)&amp;"'!"&amp;_xlfn.CONCAT(CZ$84,$D150)),INDIRECT("'"&amp;_xlfn.CONCAT("alpha ",CZ$2)&amp;"'!"&amp;_xlfn.CONCAT("B",$D150)):INDIRECT("'"&amp;_xlfn.CONCAT("alpha ",CZ$2)&amp;"'!"&amp;_xlfn.CONCAT("AA",$D150)))</f>
        <v>2</v>
      </c>
      <c r="DA68" s="148" cm="1">
        <f t="array" aca="1" ref="DA68" ca="1">RANK(INDIRECT("'"&amp;_xlfn.CONCAT("alpha ",DA$2)&amp;"'!"&amp;_xlfn.CONCAT(DA$84,$D150)),INDIRECT("'"&amp;_xlfn.CONCAT("alpha ",DA$2)&amp;"'!"&amp;_xlfn.CONCAT("B",$D150)):INDIRECT("'"&amp;_xlfn.CONCAT("alpha ",DA$2)&amp;"'!"&amp;_xlfn.CONCAT("AA",$D150)))</f>
        <v>19</v>
      </c>
      <c r="DB68" s="148" cm="1">
        <f t="array" aca="1" ref="DB68" ca="1">RANK(INDIRECT("'"&amp;_xlfn.CONCAT("alpha ",DB$2)&amp;"'!"&amp;_xlfn.CONCAT(DB$84,$D150)),INDIRECT("'"&amp;_xlfn.CONCAT("alpha ",DB$2)&amp;"'!"&amp;_xlfn.CONCAT("B",$D150)):INDIRECT("'"&amp;_xlfn.CONCAT("alpha ",DB$2)&amp;"'!"&amp;_xlfn.CONCAT("AA",$D150)))</f>
        <v>2</v>
      </c>
      <c r="DC68" s="149" cm="1">
        <f t="array" aca="1" ref="DC68" ca="1">RANK(INDIRECT("'"&amp;_xlfn.CONCAT("alpha ",DC$2)&amp;"'!"&amp;_xlfn.CONCAT(DC$84,$D150)),INDIRECT("'"&amp;_xlfn.CONCAT("alpha ",DC$2)&amp;"'!"&amp;_xlfn.CONCAT("B",$D150)):INDIRECT("'"&amp;_xlfn.CONCAT("alpha ",DC$2)&amp;"'!"&amp;_xlfn.CONCAT("AA",$D150)))</f>
        <v>15</v>
      </c>
    </row>
    <row r="69" spans="1:107" ht="90" customHeight="1" x14ac:dyDescent="0.25">
      <c r="A69" s="22" t="str">
        <f>formatting!C68</f>
        <v>Rinse Glass</v>
      </c>
      <c r="B69" s="23" t="str">
        <f>formatting!D68</f>
        <v>T39</v>
      </c>
      <c r="C69" s="134"/>
      <c r="D69" s="142" cm="1">
        <f t="array" aca="1" ref="D69" ca="1">RANK(INDIRECT("'"&amp;_xlfn.CONCAT("alpha ",D$2)&amp;"'!"&amp;_xlfn.CONCAT(D$84,$D151)),INDIRECT("'"&amp;_xlfn.CONCAT("alpha ",D$2)&amp;"'!"&amp;_xlfn.CONCAT("B",$D151)):INDIRECT("'"&amp;_xlfn.CONCAT("alpha ",D$2)&amp;"'!"&amp;_xlfn.CONCAT("AA",$D151)))</f>
        <v>15</v>
      </c>
      <c r="E69" s="136" cm="1">
        <f t="array" aca="1" ref="E69" ca="1">RANK(INDIRECT("'"&amp;_xlfn.CONCAT("alpha ",E$2)&amp;"'!"&amp;_xlfn.CONCAT(E$84,$D151)),INDIRECT("'"&amp;_xlfn.CONCAT("alpha ",E$2)&amp;"'!"&amp;_xlfn.CONCAT("B",$D151)):INDIRECT("'"&amp;_xlfn.CONCAT("alpha ",E$2)&amp;"'!"&amp;_xlfn.CONCAT("AA",$D151)))</f>
        <v>18</v>
      </c>
      <c r="F69" s="136" cm="1">
        <f t="array" aca="1" ref="F69" ca="1">RANK(INDIRECT("'"&amp;_xlfn.CONCAT("alpha ",F$2)&amp;"'!"&amp;_xlfn.CONCAT(F$84,$D151)),INDIRECT("'"&amp;_xlfn.CONCAT("alpha ",F$2)&amp;"'!"&amp;_xlfn.CONCAT("B",$D151)):INDIRECT("'"&amp;_xlfn.CONCAT("alpha ",F$2)&amp;"'!"&amp;_xlfn.CONCAT("AA",$D151)))</f>
        <v>9</v>
      </c>
      <c r="G69" s="154" cm="1">
        <f t="array" aca="1" ref="G69" ca="1">RANK(INDIRECT("'"&amp;_xlfn.CONCAT("alpha ",G$2)&amp;"'!"&amp;_xlfn.CONCAT(G$84,$D151)),INDIRECT("'"&amp;_xlfn.CONCAT("alpha ",G$2)&amp;"'!"&amp;_xlfn.CONCAT("B",$D151)):INDIRECT("'"&amp;_xlfn.CONCAT("alpha ",G$2)&amp;"'!"&amp;_xlfn.CONCAT("AA",$D151)))</f>
        <v>17</v>
      </c>
      <c r="H69" s="142" cm="1">
        <f t="array" aca="1" ref="H69" ca="1">RANK(INDIRECT("'"&amp;_xlfn.CONCAT("alpha ",H$2)&amp;"'!"&amp;_xlfn.CONCAT(H$84,$D151)),INDIRECT("'"&amp;_xlfn.CONCAT("alpha ",H$2)&amp;"'!"&amp;_xlfn.CONCAT("B",$D151)):INDIRECT("'"&amp;_xlfn.CONCAT("alpha ",H$2)&amp;"'!"&amp;_xlfn.CONCAT("AA",$D151)))</f>
        <v>7</v>
      </c>
      <c r="I69" s="125" cm="1">
        <f t="array" aca="1" ref="I69" ca="1">RANK(INDIRECT("'"&amp;_xlfn.CONCAT("alpha ",I$2)&amp;"'!"&amp;_xlfn.CONCAT(I$84,$D151)),INDIRECT("'"&amp;_xlfn.CONCAT("alpha ",I$2)&amp;"'!"&amp;_xlfn.CONCAT("B",$D151)):INDIRECT("'"&amp;_xlfn.CONCAT("alpha ",I$2)&amp;"'!"&amp;_xlfn.CONCAT("AA",$D151)))</f>
        <v>8</v>
      </c>
      <c r="J69" s="125" cm="1">
        <f t="array" aca="1" ref="J69" ca="1">RANK(INDIRECT("'"&amp;_xlfn.CONCAT("alpha ",J$2)&amp;"'!"&amp;_xlfn.CONCAT(J$84,$D151)),INDIRECT("'"&amp;_xlfn.CONCAT("alpha ",J$2)&amp;"'!"&amp;_xlfn.CONCAT("B",$D151)):INDIRECT("'"&amp;_xlfn.CONCAT("alpha ",J$2)&amp;"'!"&amp;_xlfn.CONCAT("AA",$D151)))</f>
        <v>6</v>
      </c>
      <c r="K69" s="143" cm="1">
        <f t="array" aca="1" ref="K69" ca="1">RANK(INDIRECT("'"&amp;_xlfn.CONCAT("alpha ",K$2)&amp;"'!"&amp;_xlfn.CONCAT(K$84,$D151)),INDIRECT("'"&amp;_xlfn.CONCAT("alpha ",K$2)&amp;"'!"&amp;_xlfn.CONCAT("B",$D151)):INDIRECT("'"&amp;_xlfn.CONCAT("alpha ",K$2)&amp;"'!"&amp;_xlfn.CONCAT("AA",$D151)))</f>
        <v>11</v>
      </c>
      <c r="L69" s="136" cm="1">
        <f t="array" aca="1" ref="L69" ca="1">RANK(INDIRECT("'"&amp;_xlfn.CONCAT("alpha ",L$2)&amp;"'!"&amp;_xlfn.CONCAT(L$84,$D151)),INDIRECT("'"&amp;_xlfn.CONCAT("alpha ",L$2)&amp;"'!"&amp;_xlfn.CONCAT("B",$D151)):INDIRECT("'"&amp;_xlfn.CONCAT("alpha ",L$2)&amp;"'!"&amp;_xlfn.CONCAT("AA",$D151)))</f>
        <v>11</v>
      </c>
      <c r="M69" s="125" cm="1">
        <f t="array" aca="1" ref="M69" ca="1">RANK(INDIRECT("'"&amp;_xlfn.CONCAT("alpha ",M$2)&amp;"'!"&amp;_xlfn.CONCAT(M$84,$D151)),INDIRECT("'"&amp;_xlfn.CONCAT("alpha ",M$2)&amp;"'!"&amp;_xlfn.CONCAT("B",$D151)):INDIRECT("'"&amp;_xlfn.CONCAT("alpha ",M$2)&amp;"'!"&amp;_xlfn.CONCAT("AA",$D151)))</f>
        <v>14</v>
      </c>
      <c r="N69" s="125" cm="1">
        <f t="array" aca="1" ref="N69" ca="1">RANK(INDIRECT("'"&amp;_xlfn.CONCAT("alpha ",N$2)&amp;"'!"&amp;_xlfn.CONCAT(N$84,$D151)),INDIRECT("'"&amp;_xlfn.CONCAT("alpha ",N$2)&amp;"'!"&amp;_xlfn.CONCAT("B",$D151)):INDIRECT("'"&amp;_xlfn.CONCAT("alpha ",N$2)&amp;"'!"&amp;_xlfn.CONCAT("AA",$D151)))</f>
        <v>12</v>
      </c>
      <c r="O69" s="143" cm="1">
        <f t="array" aca="1" ref="O69" ca="1">RANK(INDIRECT("'"&amp;_xlfn.CONCAT("alpha ",O$2)&amp;"'!"&amp;_xlfn.CONCAT(O$84,$D151)),INDIRECT("'"&amp;_xlfn.CONCAT("alpha ",O$2)&amp;"'!"&amp;_xlfn.CONCAT("B",$D151)):INDIRECT("'"&amp;_xlfn.CONCAT("alpha ",O$2)&amp;"'!"&amp;_xlfn.CONCAT("AA",$D151)))</f>
        <v>19</v>
      </c>
      <c r="P69" s="136" cm="1">
        <f t="array" aca="1" ref="P69" ca="1">RANK(INDIRECT("'"&amp;_xlfn.CONCAT("alpha ",P$2)&amp;"'!"&amp;_xlfn.CONCAT(P$84,$D151)),INDIRECT("'"&amp;_xlfn.CONCAT("alpha ",P$2)&amp;"'!"&amp;_xlfn.CONCAT("B",$D151)):INDIRECT("'"&amp;_xlfn.CONCAT("alpha ",P$2)&amp;"'!"&amp;_xlfn.CONCAT("AA",$D151)))</f>
        <v>24</v>
      </c>
      <c r="Q69" s="125" cm="1">
        <f t="array" aca="1" ref="Q69" ca="1">RANK(INDIRECT("'"&amp;_xlfn.CONCAT("alpha ",Q$2)&amp;"'!"&amp;_xlfn.CONCAT(Q$84,$D151)),INDIRECT("'"&amp;_xlfn.CONCAT("alpha ",Q$2)&amp;"'!"&amp;_xlfn.CONCAT("B",$D151)):INDIRECT("'"&amp;_xlfn.CONCAT("alpha ",Q$2)&amp;"'!"&amp;_xlfn.CONCAT("AA",$D151)))</f>
        <v>25</v>
      </c>
      <c r="R69" s="125" cm="1">
        <f t="array" aca="1" ref="R69" ca="1">RANK(INDIRECT("'"&amp;_xlfn.CONCAT("alpha ",R$2)&amp;"'!"&amp;_xlfn.CONCAT(R$84,$D151)),INDIRECT("'"&amp;_xlfn.CONCAT("alpha ",R$2)&amp;"'!"&amp;_xlfn.CONCAT("B",$D151)):INDIRECT("'"&amp;_xlfn.CONCAT("alpha ",R$2)&amp;"'!"&amp;_xlfn.CONCAT("AA",$D151)))</f>
        <v>19</v>
      </c>
      <c r="S69" s="143" cm="1">
        <f t="array" aca="1" ref="S69" ca="1">RANK(INDIRECT("'"&amp;_xlfn.CONCAT("alpha ",S$2)&amp;"'!"&amp;_xlfn.CONCAT(S$84,$D151)),INDIRECT("'"&amp;_xlfn.CONCAT("alpha ",S$2)&amp;"'!"&amp;_xlfn.CONCAT("B",$D151)):INDIRECT("'"&amp;_xlfn.CONCAT("alpha ",S$2)&amp;"'!"&amp;_xlfn.CONCAT("AA",$D151)))</f>
        <v>22</v>
      </c>
      <c r="T69" s="136" cm="1">
        <f t="array" aca="1" ref="T69" ca="1">RANK(INDIRECT("'"&amp;_xlfn.CONCAT("alpha ",T$2)&amp;"'!"&amp;_xlfn.CONCAT(T$84,$D151)),INDIRECT("'"&amp;_xlfn.CONCAT("alpha ",T$2)&amp;"'!"&amp;_xlfn.CONCAT("B",$D151)):INDIRECT("'"&amp;_xlfn.CONCAT("alpha ",T$2)&amp;"'!"&amp;_xlfn.CONCAT("AA",$D151)))</f>
        <v>22</v>
      </c>
      <c r="U69" s="125" cm="1">
        <f t="array" aca="1" ref="U69" ca="1">RANK(INDIRECT("'"&amp;_xlfn.CONCAT("alpha ",U$2)&amp;"'!"&amp;_xlfn.CONCAT(U$84,$D151)),INDIRECT("'"&amp;_xlfn.CONCAT("alpha ",U$2)&amp;"'!"&amp;_xlfn.CONCAT("B",$D151)):INDIRECT("'"&amp;_xlfn.CONCAT("alpha ",U$2)&amp;"'!"&amp;_xlfn.CONCAT("AA",$D151)))</f>
        <v>22</v>
      </c>
      <c r="V69" s="125" cm="1">
        <f t="array" aca="1" ref="V69" ca="1">RANK(INDIRECT("'"&amp;_xlfn.CONCAT("alpha ",V$2)&amp;"'!"&amp;_xlfn.CONCAT(V$84,$D151)),INDIRECT("'"&amp;_xlfn.CONCAT("alpha ",V$2)&amp;"'!"&amp;_xlfn.CONCAT("B",$D151)):INDIRECT("'"&amp;_xlfn.CONCAT("alpha ",V$2)&amp;"'!"&amp;_xlfn.CONCAT("AA",$D151)))</f>
        <v>21</v>
      </c>
      <c r="W69" s="143" cm="1">
        <f t="array" aca="1" ref="W69" ca="1">RANK(INDIRECT("'"&amp;_xlfn.CONCAT("alpha ",W$2)&amp;"'!"&amp;_xlfn.CONCAT(W$84,$D151)),INDIRECT("'"&amp;_xlfn.CONCAT("alpha ",W$2)&amp;"'!"&amp;_xlfn.CONCAT("B",$D151)):INDIRECT("'"&amp;_xlfn.CONCAT("alpha ",W$2)&amp;"'!"&amp;_xlfn.CONCAT("AA",$D151)))</f>
        <v>18</v>
      </c>
      <c r="X69" s="136" cm="1">
        <f t="array" aca="1" ref="X69" ca="1">RANK(INDIRECT("'"&amp;_xlfn.CONCAT("alpha ",X$2)&amp;"'!"&amp;_xlfn.CONCAT(X$84,$D151)),INDIRECT("'"&amp;_xlfn.CONCAT("alpha ",X$2)&amp;"'!"&amp;_xlfn.CONCAT("B",$D151)):INDIRECT("'"&amp;_xlfn.CONCAT("alpha ",X$2)&amp;"'!"&amp;_xlfn.CONCAT("AA",$D151)))</f>
        <v>25</v>
      </c>
      <c r="Y69" s="125" cm="1">
        <f t="array" aca="1" ref="Y69" ca="1">RANK(INDIRECT("'"&amp;_xlfn.CONCAT("alpha ",Y$2)&amp;"'!"&amp;_xlfn.CONCAT(Y$84,$D151)),INDIRECT("'"&amp;_xlfn.CONCAT("alpha ",Y$2)&amp;"'!"&amp;_xlfn.CONCAT("B",$D151)):INDIRECT("'"&amp;_xlfn.CONCAT("alpha ",Y$2)&amp;"'!"&amp;_xlfn.CONCAT("AA",$D151)))</f>
        <v>26</v>
      </c>
      <c r="Z69" s="125" cm="1">
        <f t="array" aca="1" ref="Z69" ca="1">RANK(INDIRECT("'"&amp;_xlfn.CONCAT("alpha ",Z$2)&amp;"'!"&amp;_xlfn.CONCAT(Z$84,$D151)),INDIRECT("'"&amp;_xlfn.CONCAT("alpha ",Z$2)&amp;"'!"&amp;_xlfn.CONCAT("B",$D151)):INDIRECT("'"&amp;_xlfn.CONCAT("alpha ",Z$2)&amp;"'!"&amp;_xlfn.CONCAT("AA",$D151)))</f>
        <v>25</v>
      </c>
      <c r="AA69" s="143" cm="1">
        <f t="array" aca="1" ref="AA69" ca="1">RANK(INDIRECT("'"&amp;_xlfn.CONCAT("alpha ",AA$2)&amp;"'!"&amp;_xlfn.CONCAT(AA$84,$D151)),INDIRECT("'"&amp;_xlfn.CONCAT("alpha ",AA$2)&amp;"'!"&amp;_xlfn.CONCAT("B",$D151)):INDIRECT("'"&amp;_xlfn.CONCAT("alpha ",AA$2)&amp;"'!"&amp;_xlfn.CONCAT("AA",$D151)))</f>
        <v>26</v>
      </c>
      <c r="AB69" s="136" cm="1">
        <f t="array" aca="1" ref="AB69" ca="1">RANK(INDIRECT("'"&amp;_xlfn.CONCAT("alpha ",AB$2)&amp;"'!"&amp;_xlfn.CONCAT(AB$84,$D151)),INDIRECT("'"&amp;_xlfn.CONCAT("alpha ",AB$2)&amp;"'!"&amp;_xlfn.CONCAT("B",$D151)):INDIRECT("'"&amp;_xlfn.CONCAT("alpha ",AB$2)&amp;"'!"&amp;_xlfn.CONCAT("AA",$D151)))</f>
        <v>19</v>
      </c>
      <c r="AC69" s="125" cm="1">
        <f t="array" aca="1" ref="AC69" ca="1">RANK(INDIRECT("'"&amp;_xlfn.CONCAT("alpha ",AC$2)&amp;"'!"&amp;_xlfn.CONCAT(AC$84,$D151)),INDIRECT("'"&amp;_xlfn.CONCAT("alpha ",AC$2)&amp;"'!"&amp;_xlfn.CONCAT("B",$D151)):INDIRECT("'"&amp;_xlfn.CONCAT("alpha ",AC$2)&amp;"'!"&amp;_xlfn.CONCAT("AA",$D151)))</f>
        <v>23</v>
      </c>
      <c r="AD69" s="125" cm="1">
        <f t="array" aca="1" ref="AD69" ca="1">RANK(INDIRECT("'"&amp;_xlfn.CONCAT("alpha ",AD$2)&amp;"'!"&amp;_xlfn.CONCAT(AD$84,$D151)),INDIRECT("'"&amp;_xlfn.CONCAT("alpha ",AD$2)&amp;"'!"&amp;_xlfn.CONCAT("B",$D151)):INDIRECT("'"&amp;_xlfn.CONCAT("alpha ",AD$2)&amp;"'!"&amp;_xlfn.CONCAT("AA",$D151)))</f>
        <v>6</v>
      </c>
      <c r="AE69" s="143" cm="1">
        <f t="array" aca="1" ref="AE69" ca="1">RANK(INDIRECT("'"&amp;_xlfn.CONCAT("alpha ",AE$2)&amp;"'!"&amp;_xlfn.CONCAT(AE$84,$D151)),INDIRECT("'"&amp;_xlfn.CONCAT("alpha ",AE$2)&amp;"'!"&amp;_xlfn.CONCAT("B",$D151)):INDIRECT("'"&amp;_xlfn.CONCAT("alpha ",AE$2)&amp;"'!"&amp;_xlfn.CONCAT("AA",$D151)))</f>
        <v>14</v>
      </c>
      <c r="AF69" s="136" cm="1">
        <f t="array" aca="1" ref="AF69" ca="1">RANK(INDIRECT("'"&amp;_xlfn.CONCAT("alpha ",AF$2)&amp;"'!"&amp;_xlfn.CONCAT(AF$84,$D151)),INDIRECT("'"&amp;_xlfn.CONCAT("alpha ",AF$2)&amp;"'!"&amp;_xlfn.CONCAT("B",$D151)):INDIRECT("'"&amp;_xlfn.CONCAT("alpha ",AF$2)&amp;"'!"&amp;_xlfn.CONCAT("AA",$D151)))</f>
        <v>9</v>
      </c>
      <c r="AG69" s="125" cm="1">
        <f t="array" aca="1" ref="AG69" ca="1">RANK(INDIRECT("'"&amp;_xlfn.CONCAT("alpha ",AG$2)&amp;"'!"&amp;_xlfn.CONCAT(AG$84,$D151)),INDIRECT("'"&amp;_xlfn.CONCAT("alpha ",AG$2)&amp;"'!"&amp;_xlfn.CONCAT("B",$D151)):INDIRECT("'"&amp;_xlfn.CONCAT("alpha ",AG$2)&amp;"'!"&amp;_xlfn.CONCAT("AA",$D151)))</f>
        <v>11</v>
      </c>
      <c r="AH69" s="125" cm="1">
        <f t="array" aca="1" ref="AH69" ca="1">RANK(INDIRECT("'"&amp;_xlfn.CONCAT("alpha ",AH$2)&amp;"'!"&amp;_xlfn.CONCAT(AH$84,$D151)),INDIRECT("'"&amp;_xlfn.CONCAT("alpha ",AH$2)&amp;"'!"&amp;_xlfn.CONCAT("B",$D151)):INDIRECT("'"&amp;_xlfn.CONCAT("alpha ",AH$2)&amp;"'!"&amp;_xlfn.CONCAT("AA",$D151)))</f>
        <v>6</v>
      </c>
      <c r="AI69" s="143" cm="1">
        <f t="array" aca="1" ref="AI69" ca="1">RANK(INDIRECT("'"&amp;_xlfn.CONCAT("alpha ",AI$2)&amp;"'!"&amp;_xlfn.CONCAT(AI$84,$D151)),INDIRECT("'"&amp;_xlfn.CONCAT("alpha ",AI$2)&amp;"'!"&amp;_xlfn.CONCAT("B",$D151)):INDIRECT("'"&amp;_xlfn.CONCAT("alpha ",AI$2)&amp;"'!"&amp;_xlfn.CONCAT("AA",$D151)))</f>
        <v>9</v>
      </c>
      <c r="AJ69" s="136" cm="1">
        <f t="array" aca="1" ref="AJ69" ca="1">RANK(INDIRECT("'"&amp;_xlfn.CONCAT("alpha ",AJ$2)&amp;"'!"&amp;_xlfn.CONCAT(AJ$84,$D151)),INDIRECT("'"&amp;_xlfn.CONCAT("alpha ",AJ$2)&amp;"'!"&amp;_xlfn.CONCAT("B",$D151)):INDIRECT("'"&amp;_xlfn.CONCAT("alpha ",AJ$2)&amp;"'!"&amp;_xlfn.CONCAT("AA",$D151)))</f>
        <v>12</v>
      </c>
      <c r="AK69" s="125" cm="1">
        <f t="array" aca="1" ref="AK69" ca="1">RANK(INDIRECT("'"&amp;_xlfn.CONCAT("alpha ",AK$2)&amp;"'!"&amp;_xlfn.CONCAT(AK$84,$D151)),INDIRECT("'"&amp;_xlfn.CONCAT("alpha ",AK$2)&amp;"'!"&amp;_xlfn.CONCAT("B",$D151)):INDIRECT("'"&amp;_xlfn.CONCAT("alpha ",AK$2)&amp;"'!"&amp;_xlfn.CONCAT("AA",$D151)))</f>
        <v>19</v>
      </c>
      <c r="AL69" s="125" cm="1">
        <f t="array" aca="1" ref="AL69" ca="1">RANK(INDIRECT("'"&amp;_xlfn.CONCAT("alpha ",AL$2)&amp;"'!"&amp;_xlfn.CONCAT(AL$84,$D151)),INDIRECT("'"&amp;_xlfn.CONCAT("alpha ",AL$2)&amp;"'!"&amp;_xlfn.CONCAT("B",$D151)):INDIRECT("'"&amp;_xlfn.CONCAT("alpha ",AL$2)&amp;"'!"&amp;_xlfn.CONCAT("AA",$D151)))</f>
        <v>1</v>
      </c>
      <c r="AM69" s="143" cm="1">
        <f t="array" aca="1" ref="AM69" ca="1">RANK(INDIRECT("'"&amp;_xlfn.CONCAT("alpha ",AM$2)&amp;"'!"&amp;_xlfn.CONCAT(AM$84,$D151)),INDIRECT("'"&amp;_xlfn.CONCAT("alpha ",AM$2)&amp;"'!"&amp;_xlfn.CONCAT("B",$D151)):INDIRECT("'"&amp;_xlfn.CONCAT("alpha ",AM$2)&amp;"'!"&amp;_xlfn.CONCAT("AA",$D151)))</f>
        <v>5</v>
      </c>
      <c r="AN69" s="136" cm="1">
        <f t="array" aca="1" ref="AN69" ca="1">RANK(INDIRECT("'"&amp;_xlfn.CONCAT("alpha ",AN$2)&amp;"'!"&amp;_xlfn.CONCAT(AN$84,$D151)),INDIRECT("'"&amp;_xlfn.CONCAT("alpha ",AN$2)&amp;"'!"&amp;_xlfn.CONCAT("B",$D151)):INDIRECT("'"&amp;_xlfn.CONCAT("alpha ",AN$2)&amp;"'!"&amp;_xlfn.CONCAT("AA",$D151)))</f>
        <v>4</v>
      </c>
      <c r="AO69" s="125" cm="1">
        <f t="array" aca="1" ref="AO69" ca="1">RANK(INDIRECT("'"&amp;_xlfn.CONCAT("alpha ",AO$2)&amp;"'!"&amp;_xlfn.CONCAT(AO$84,$D151)),INDIRECT("'"&amp;_xlfn.CONCAT("alpha ",AO$2)&amp;"'!"&amp;_xlfn.CONCAT("B",$D151)):INDIRECT("'"&amp;_xlfn.CONCAT("alpha ",AO$2)&amp;"'!"&amp;_xlfn.CONCAT("AA",$D151)))</f>
        <v>6</v>
      </c>
      <c r="AP69" s="125" cm="1">
        <f t="array" aca="1" ref="AP69" ca="1">RANK(INDIRECT("'"&amp;_xlfn.CONCAT("alpha ",AP$2)&amp;"'!"&amp;_xlfn.CONCAT(AP$84,$D151)),INDIRECT("'"&amp;_xlfn.CONCAT("alpha ",AP$2)&amp;"'!"&amp;_xlfn.CONCAT("B",$D151)):INDIRECT("'"&amp;_xlfn.CONCAT("alpha ",AP$2)&amp;"'!"&amp;_xlfn.CONCAT("AA",$D151)))</f>
        <v>14</v>
      </c>
      <c r="AQ69" s="143" cm="1">
        <f t="array" aca="1" ref="AQ69" ca="1">RANK(INDIRECT("'"&amp;_xlfn.CONCAT("alpha ",AQ$2)&amp;"'!"&amp;_xlfn.CONCAT(AQ$84,$D151)),INDIRECT("'"&amp;_xlfn.CONCAT("alpha ",AQ$2)&amp;"'!"&amp;_xlfn.CONCAT("B",$D151)):INDIRECT("'"&amp;_xlfn.CONCAT("alpha ",AQ$2)&amp;"'!"&amp;_xlfn.CONCAT("AA",$D151)))</f>
        <v>16</v>
      </c>
      <c r="AR69" s="136" cm="1">
        <f t="array" aca="1" ref="AR69" ca="1">RANK(INDIRECT("'"&amp;_xlfn.CONCAT("alpha ",AR$2)&amp;"'!"&amp;_xlfn.CONCAT(AR$84,$D151)),INDIRECT("'"&amp;_xlfn.CONCAT("alpha ",AR$2)&amp;"'!"&amp;_xlfn.CONCAT("B",$D151)):INDIRECT("'"&amp;_xlfn.CONCAT("alpha ",AR$2)&amp;"'!"&amp;_xlfn.CONCAT("AA",$D151)))</f>
        <v>1</v>
      </c>
      <c r="AS69" s="125" cm="1">
        <f t="array" aca="1" ref="AS69" ca="1">RANK(INDIRECT("'"&amp;_xlfn.CONCAT("alpha ",AS$2)&amp;"'!"&amp;_xlfn.CONCAT(AS$84,$D151)),INDIRECT("'"&amp;_xlfn.CONCAT("alpha ",AS$2)&amp;"'!"&amp;_xlfn.CONCAT("B",$D151)):INDIRECT("'"&amp;_xlfn.CONCAT("alpha ",AS$2)&amp;"'!"&amp;_xlfn.CONCAT("AA",$D151)))</f>
        <v>1</v>
      </c>
      <c r="AT69" s="125" cm="1">
        <f t="array" aca="1" ref="AT69" ca="1">RANK(INDIRECT("'"&amp;_xlfn.CONCAT("alpha ",AT$2)&amp;"'!"&amp;_xlfn.CONCAT(AT$84,$D151)),INDIRECT("'"&amp;_xlfn.CONCAT("alpha ",AT$2)&amp;"'!"&amp;_xlfn.CONCAT("B",$D151)):INDIRECT("'"&amp;_xlfn.CONCAT("alpha ",AT$2)&amp;"'!"&amp;_xlfn.CONCAT("AA",$D151)))</f>
        <v>10</v>
      </c>
      <c r="AU69" s="143" cm="1">
        <f t="array" aca="1" ref="AU69" ca="1">RANK(INDIRECT("'"&amp;_xlfn.CONCAT("alpha ",AU$2)&amp;"'!"&amp;_xlfn.CONCAT(AU$84,$D151)),INDIRECT("'"&amp;_xlfn.CONCAT("alpha ",AU$2)&amp;"'!"&amp;_xlfn.CONCAT("B",$D151)):INDIRECT("'"&amp;_xlfn.CONCAT("alpha ",AU$2)&amp;"'!"&amp;_xlfn.CONCAT("AA",$D151)))</f>
        <v>12</v>
      </c>
      <c r="AV69" s="136" cm="1">
        <f t="array" aca="1" ref="AV69" ca="1">RANK(INDIRECT("'"&amp;_xlfn.CONCAT("alpha ",AV$2)&amp;"'!"&amp;_xlfn.CONCAT(AV$84,$D151)),INDIRECT("'"&amp;_xlfn.CONCAT("alpha ",AV$2)&amp;"'!"&amp;_xlfn.CONCAT("B",$D151)):INDIRECT("'"&amp;_xlfn.CONCAT("alpha ",AV$2)&amp;"'!"&amp;_xlfn.CONCAT("AA",$D151)))</f>
        <v>2</v>
      </c>
      <c r="AW69" s="125" cm="1">
        <f t="array" aca="1" ref="AW69" ca="1">RANK(INDIRECT("'"&amp;_xlfn.CONCAT("alpha ",AW$2)&amp;"'!"&amp;_xlfn.CONCAT(AW$84,$D151)),INDIRECT("'"&amp;_xlfn.CONCAT("alpha ",AW$2)&amp;"'!"&amp;_xlfn.CONCAT("B",$D151)):INDIRECT("'"&amp;_xlfn.CONCAT("alpha ",AW$2)&amp;"'!"&amp;_xlfn.CONCAT("AA",$D151)))</f>
        <v>3</v>
      </c>
      <c r="AX69" s="125" cm="1">
        <f t="array" aca="1" ref="AX69" ca="1">RANK(INDIRECT("'"&amp;_xlfn.CONCAT("alpha ",AX$2)&amp;"'!"&amp;_xlfn.CONCAT(AX$84,$D151)),INDIRECT("'"&amp;_xlfn.CONCAT("alpha ",AX$2)&amp;"'!"&amp;_xlfn.CONCAT("B",$D151)):INDIRECT("'"&amp;_xlfn.CONCAT("alpha ",AX$2)&amp;"'!"&amp;_xlfn.CONCAT("AA",$D151)))</f>
        <v>15</v>
      </c>
      <c r="AY69" s="143" cm="1">
        <f t="array" aca="1" ref="AY69" ca="1">RANK(INDIRECT("'"&amp;_xlfn.CONCAT("alpha ",AY$2)&amp;"'!"&amp;_xlfn.CONCAT(AY$84,$D151)),INDIRECT("'"&amp;_xlfn.CONCAT("alpha ",AY$2)&amp;"'!"&amp;_xlfn.CONCAT("B",$D151)):INDIRECT("'"&amp;_xlfn.CONCAT("alpha ",AY$2)&amp;"'!"&amp;_xlfn.CONCAT("AA",$D151)))</f>
        <v>21</v>
      </c>
      <c r="AZ69" s="136" cm="1">
        <f t="array" aca="1" ref="AZ69" ca="1">RANK(INDIRECT("'"&amp;_xlfn.CONCAT("alpha ",AZ$2)&amp;"'!"&amp;_xlfn.CONCAT(AZ$84,$D151)),INDIRECT("'"&amp;_xlfn.CONCAT("alpha ",AZ$2)&amp;"'!"&amp;_xlfn.CONCAT("B",$D151)):INDIRECT("'"&amp;_xlfn.CONCAT("alpha ",AZ$2)&amp;"'!"&amp;_xlfn.CONCAT("AA",$D151)))</f>
        <v>18</v>
      </c>
      <c r="BA69" s="125" cm="1">
        <f t="array" aca="1" ref="BA69" ca="1">RANK(INDIRECT("'"&amp;_xlfn.CONCAT("alpha ",BA$2)&amp;"'!"&amp;_xlfn.CONCAT(BA$84,$D151)),INDIRECT("'"&amp;_xlfn.CONCAT("alpha ",BA$2)&amp;"'!"&amp;_xlfn.CONCAT("B",$D151)):INDIRECT("'"&amp;_xlfn.CONCAT("alpha ",BA$2)&amp;"'!"&amp;_xlfn.CONCAT("AA",$D151)))</f>
        <v>15</v>
      </c>
      <c r="BB69" s="125" cm="1">
        <f t="array" aca="1" ref="BB69" ca="1">RANK(INDIRECT("'"&amp;_xlfn.CONCAT("alpha ",BB$2)&amp;"'!"&amp;_xlfn.CONCAT(BB$84,$D151)),INDIRECT("'"&amp;_xlfn.CONCAT("alpha ",BB$2)&amp;"'!"&amp;_xlfn.CONCAT("B",$D151)):INDIRECT("'"&amp;_xlfn.CONCAT("alpha ",BB$2)&amp;"'!"&amp;_xlfn.CONCAT("AA",$D151)))</f>
        <v>19</v>
      </c>
      <c r="BC69" s="143" cm="1">
        <f t="array" aca="1" ref="BC69" ca="1">RANK(INDIRECT("'"&amp;_xlfn.CONCAT("alpha ",BC$2)&amp;"'!"&amp;_xlfn.CONCAT(BC$84,$D151)),INDIRECT("'"&amp;_xlfn.CONCAT("alpha ",BC$2)&amp;"'!"&amp;_xlfn.CONCAT("B",$D151)):INDIRECT("'"&amp;_xlfn.CONCAT("alpha ",BC$2)&amp;"'!"&amp;_xlfn.CONCAT("AA",$D151)))</f>
        <v>23</v>
      </c>
      <c r="BD69" s="136" cm="1">
        <f t="array" aca="1" ref="BD69" ca="1">RANK(INDIRECT("'"&amp;_xlfn.CONCAT("alpha ",BD$2)&amp;"'!"&amp;_xlfn.CONCAT(BD$84,$D151)),INDIRECT("'"&amp;_xlfn.CONCAT("alpha ",BD$2)&amp;"'!"&amp;_xlfn.CONCAT("B",$D151)):INDIRECT("'"&amp;_xlfn.CONCAT("alpha ",BD$2)&amp;"'!"&amp;_xlfn.CONCAT("AA",$D151)))</f>
        <v>16</v>
      </c>
      <c r="BE69" s="125" cm="1">
        <f t="array" aca="1" ref="BE69" ca="1">RANK(INDIRECT("'"&amp;_xlfn.CONCAT("alpha ",BE$2)&amp;"'!"&amp;_xlfn.CONCAT(BE$84,$D151)),INDIRECT("'"&amp;_xlfn.CONCAT("alpha ",BE$2)&amp;"'!"&amp;_xlfn.CONCAT("B",$D151)):INDIRECT("'"&amp;_xlfn.CONCAT("alpha ",BE$2)&amp;"'!"&amp;_xlfn.CONCAT("AA",$D151)))</f>
        <v>13</v>
      </c>
      <c r="BF69" s="125" cm="1">
        <f t="array" aca="1" ref="BF69" ca="1">RANK(INDIRECT("'"&amp;_xlfn.CONCAT("alpha ",BF$2)&amp;"'!"&amp;_xlfn.CONCAT(BF$84,$D151)),INDIRECT("'"&amp;_xlfn.CONCAT("alpha ",BF$2)&amp;"'!"&amp;_xlfn.CONCAT("B",$D151)):INDIRECT("'"&amp;_xlfn.CONCAT("alpha ",BF$2)&amp;"'!"&amp;_xlfn.CONCAT("AA",$D151)))</f>
        <v>22</v>
      </c>
      <c r="BG69" s="143" cm="1">
        <f t="array" aca="1" ref="BG69" ca="1">RANK(INDIRECT("'"&amp;_xlfn.CONCAT("alpha ",BG$2)&amp;"'!"&amp;_xlfn.CONCAT(BG$84,$D151)),INDIRECT("'"&amp;_xlfn.CONCAT("alpha ",BG$2)&amp;"'!"&amp;_xlfn.CONCAT("B",$D151)):INDIRECT("'"&amp;_xlfn.CONCAT("alpha ",BG$2)&amp;"'!"&amp;_xlfn.CONCAT("AA",$D151)))</f>
        <v>20</v>
      </c>
      <c r="BH69" s="136" cm="1">
        <f t="array" aca="1" ref="BH69" ca="1">RANK(INDIRECT("'"&amp;_xlfn.CONCAT("alpha ",BH$2)&amp;"'!"&amp;_xlfn.CONCAT(BH$84,$D151)),INDIRECT("'"&amp;_xlfn.CONCAT("alpha ",BH$2)&amp;"'!"&amp;_xlfn.CONCAT("B",$D151)):INDIRECT("'"&amp;_xlfn.CONCAT("alpha ",BH$2)&amp;"'!"&amp;_xlfn.CONCAT("AA",$D151)))</f>
        <v>17</v>
      </c>
      <c r="BI69" s="125" cm="1">
        <f t="array" aca="1" ref="BI69" ca="1">RANK(INDIRECT("'"&amp;_xlfn.CONCAT("alpha ",BI$2)&amp;"'!"&amp;_xlfn.CONCAT(BI$84,$D151)),INDIRECT("'"&amp;_xlfn.CONCAT("alpha ",BI$2)&amp;"'!"&amp;_xlfn.CONCAT("B",$D151)):INDIRECT("'"&amp;_xlfn.CONCAT("alpha ",BI$2)&amp;"'!"&amp;_xlfn.CONCAT("AA",$D151)))</f>
        <v>17</v>
      </c>
      <c r="BJ69" s="125" cm="1">
        <f t="array" aca="1" ref="BJ69" ca="1">RANK(INDIRECT("'"&amp;_xlfn.CONCAT("alpha ",BJ$2)&amp;"'!"&amp;_xlfn.CONCAT(BJ$84,$D151)),INDIRECT("'"&amp;_xlfn.CONCAT("alpha ",BJ$2)&amp;"'!"&amp;_xlfn.CONCAT("B",$D151)):INDIRECT("'"&amp;_xlfn.CONCAT("alpha ",BJ$2)&amp;"'!"&amp;_xlfn.CONCAT("AA",$D151)))</f>
        <v>24</v>
      </c>
      <c r="BK69" s="143" cm="1">
        <f t="array" aca="1" ref="BK69" ca="1">RANK(INDIRECT("'"&amp;_xlfn.CONCAT("alpha ",BK$2)&amp;"'!"&amp;_xlfn.CONCAT(BK$84,$D151)),INDIRECT("'"&amp;_xlfn.CONCAT("alpha ",BK$2)&amp;"'!"&amp;_xlfn.CONCAT("B",$D151)):INDIRECT("'"&amp;_xlfn.CONCAT("alpha ",BK$2)&amp;"'!"&amp;_xlfn.CONCAT("AA",$D151)))</f>
        <v>25</v>
      </c>
      <c r="BL69" s="136" cm="1">
        <f t="array" aca="1" ref="BL69" ca="1">RANK(INDIRECT("'"&amp;_xlfn.CONCAT("alpha ",BL$2)&amp;"'!"&amp;_xlfn.CONCAT(BL$84,$D151)),INDIRECT("'"&amp;_xlfn.CONCAT("alpha ",BL$2)&amp;"'!"&amp;_xlfn.CONCAT("B",$D151)):INDIRECT("'"&amp;_xlfn.CONCAT("alpha ",BL$2)&amp;"'!"&amp;_xlfn.CONCAT("AA",$D151)))</f>
        <v>8</v>
      </c>
      <c r="BM69" s="125" cm="1">
        <f t="array" aca="1" ref="BM69" ca="1">RANK(INDIRECT("'"&amp;_xlfn.CONCAT("alpha ",BM$2)&amp;"'!"&amp;_xlfn.CONCAT(BM$84,$D151)),INDIRECT("'"&amp;_xlfn.CONCAT("alpha ",BM$2)&amp;"'!"&amp;_xlfn.CONCAT("B",$D151)):INDIRECT("'"&amp;_xlfn.CONCAT("alpha ",BM$2)&amp;"'!"&amp;_xlfn.CONCAT("AA",$D151)))</f>
        <v>7</v>
      </c>
      <c r="BN69" s="125" cm="1">
        <f t="array" aca="1" ref="BN69" ca="1">RANK(INDIRECT("'"&amp;_xlfn.CONCAT("alpha ",BN$2)&amp;"'!"&amp;_xlfn.CONCAT(BN$84,$D151)),INDIRECT("'"&amp;_xlfn.CONCAT("alpha ",BN$2)&amp;"'!"&amp;_xlfn.CONCAT("B",$D151)):INDIRECT("'"&amp;_xlfn.CONCAT("alpha ",BN$2)&amp;"'!"&amp;_xlfn.CONCAT("AA",$D151)))</f>
        <v>5</v>
      </c>
      <c r="BO69" s="143" cm="1">
        <f t="array" aca="1" ref="BO69" ca="1">RANK(INDIRECT("'"&amp;_xlfn.CONCAT("alpha ",BO$2)&amp;"'!"&amp;_xlfn.CONCAT(BO$84,$D151)),INDIRECT("'"&amp;_xlfn.CONCAT("alpha ",BO$2)&amp;"'!"&amp;_xlfn.CONCAT("B",$D151)):INDIRECT("'"&amp;_xlfn.CONCAT("alpha ",BO$2)&amp;"'!"&amp;_xlfn.CONCAT("AA",$D151)))</f>
        <v>14</v>
      </c>
      <c r="BP69" s="136" cm="1">
        <f t="array" aca="1" ref="BP69" ca="1">RANK(INDIRECT("'"&amp;_xlfn.CONCAT("alpha ",BP$2)&amp;"'!"&amp;_xlfn.CONCAT(BP$84,$D151)),INDIRECT("'"&amp;_xlfn.CONCAT("alpha ",BP$2)&amp;"'!"&amp;_xlfn.CONCAT("B",$D151)):INDIRECT("'"&amp;_xlfn.CONCAT("alpha ",BP$2)&amp;"'!"&amp;_xlfn.CONCAT("AA",$D151)))</f>
        <v>6</v>
      </c>
      <c r="BQ69" s="125" cm="1">
        <f t="array" aca="1" ref="BQ69" ca="1">RANK(INDIRECT("'"&amp;_xlfn.CONCAT("alpha ",BQ$2)&amp;"'!"&amp;_xlfn.CONCAT(BQ$84,$D151)),INDIRECT("'"&amp;_xlfn.CONCAT("alpha ",BQ$2)&amp;"'!"&amp;_xlfn.CONCAT("B",$D151)):INDIRECT("'"&amp;_xlfn.CONCAT("alpha ",BQ$2)&amp;"'!"&amp;_xlfn.CONCAT("AA",$D151)))</f>
        <v>2</v>
      </c>
      <c r="BR69" s="125" cm="1">
        <f t="array" aca="1" ref="BR69" ca="1">RANK(INDIRECT("'"&amp;_xlfn.CONCAT("alpha ",BR$2)&amp;"'!"&amp;_xlfn.CONCAT(BR$84,$D151)),INDIRECT("'"&amp;_xlfn.CONCAT("alpha ",BR$2)&amp;"'!"&amp;_xlfn.CONCAT("B",$D151)):INDIRECT("'"&amp;_xlfn.CONCAT("alpha ",BR$2)&amp;"'!"&amp;_xlfn.CONCAT("AA",$D151)))</f>
        <v>4</v>
      </c>
      <c r="BS69" s="143" cm="1">
        <f t="array" aca="1" ref="BS69" ca="1">RANK(INDIRECT("'"&amp;_xlfn.CONCAT("alpha ",BS$2)&amp;"'!"&amp;_xlfn.CONCAT(BS$84,$D151)),INDIRECT("'"&amp;_xlfn.CONCAT("alpha ",BS$2)&amp;"'!"&amp;_xlfn.CONCAT("B",$D151)):INDIRECT("'"&amp;_xlfn.CONCAT("alpha ",BS$2)&amp;"'!"&amp;_xlfn.CONCAT("AA",$D151)))</f>
        <v>8</v>
      </c>
      <c r="BT69" s="136" cm="1">
        <f t="array" aca="1" ref="BT69" ca="1">RANK(INDIRECT("'"&amp;_xlfn.CONCAT("alpha ",BT$2)&amp;"'!"&amp;_xlfn.CONCAT(BT$84,$D151)),INDIRECT("'"&amp;_xlfn.CONCAT("alpha ",BT$2)&amp;"'!"&amp;_xlfn.CONCAT("B",$D151)):INDIRECT("'"&amp;_xlfn.CONCAT("alpha ",BT$2)&amp;"'!"&amp;_xlfn.CONCAT("AA",$D151)))</f>
        <v>3</v>
      </c>
      <c r="BU69" s="125" cm="1">
        <f t="array" aca="1" ref="BU69" ca="1">RANK(INDIRECT("'"&amp;_xlfn.CONCAT("alpha ",BU$2)&amp;"'!"&amp;_xlfn.CONCAT(BU$84,$D151)),INDIRECT("'"&amp;_xlfn.CONCAT("alpha ",BU$2)&amp;"'!"&amp;_xlfn.CONCAT("B",$D151)):INDIRECT("'"&amp;_xlfn.CONCAT("alpha ",BU$2)&amp;"'!"&amp;_xlfn.CONCAT("AA",$D151)))</f>
        <v>5</v>
      </c>
      <c r="BV69" s="125" cm="1">
        <f t="array" aca="1" ref="BV69" ca="1">RANK(INDIRECT("'"&amp;_xlfn.CONCAT("alpha ",BV$2)&amp;"'!"&amp;_xlfn.CONCAT(BV$84,$D151)),INDIRECT("'"&amp;_xlfn.CONCAT("alpha ",BV$2)&amp;"'!"&amp;_xlfn.CONCAT("B",$D151)):INDIRECT("'"&amp;_xlfn.CONCAT("alpha ",BV$2)&amp;"'!"&amp;_xlfn.CONCAT("AA",$D151)))</f>
        <v>2</v>
      </c>
      <c r="BW69" s="143" cm="1">
        <f t="array" aca="1" ref="BW69" ca="1">RANK(INDIRECT("'"&amp;_xlfn.CONCAT("alpha ",BW$2)&amp;"'!"&amp;_xlfn.CONCAT(BW$84,$D151)),INDIRECT("'"&amp;_xlfn.CONCAT("alpha ",BW$2)&amp;"'!"&amp;_xlfn.CONCAT("B",$D151)):INDIRECT("'"&amp;_xlfn.CONCAT("alpha ",BW$2)&amp;"'!"&amp;_xlfn.CONCAT("AA",$D151)))</f>
        <v>6</v>
      </c>
      <c r="BX69" s="136" cm="1">
        <f t="array" aca="1" ref="BX69" ca="1">RANK(INDIRECT("'"&amp;_xlfn.CONCAT("alpha ",BX$2)&amp;"'!"&amp;_xlfn.CONCAT(BX$84,$D151)),INDIRECT("'"&amp;_xlfn.CONCAT("alpha ",BX$2)&amp;"'!"&amp;_xlfn.CONCAT("B",$D151)):INDIRECT("'"&amp;_xlfn.CONCAT("alpha ",BX$2)&amp;"'!"&amp;_xlfn.CONCAT("AA",$D151)))</f>
        <v>14</v>
      </c>
      <c r="BY69" s="125" cm="1">
        <f t="array" aca="1" ref="BY69" ca="1">RANK(INDIRECT("'"&amp;_xlfn.CONCAT("alpha ",BY$2)&amp;"'!"&amp;_xlfn.CONCAT(BY$84,$D151)),INDIRECT("'"&amp;_xlfn.CONCAT("alpha ",BY$2)&amp;"'!"&amp;_xlfn.CONCAT("B",$D151)):INDIRECT("'"&amp;_xlfn.CONCAT("alpha ",BY$2)&amp;"'!"&amp;_xlfn.CONCAT("AA",$D151)))</f>
        <v>12</v>
      </c>
      <c r="BZ69" s="125" cm="1">
        <f t="array" aca="1" ref="BZ69" ca="1">RANK(INDIRECT("'"&amp;_xlfn.CONCAT("alpha ",BZ$2)&amp;"'!"&amp;_xlfn.CONCAT(BZ$84,$D151)),INDIRECT("'"&amp;_xlfn.CONCAT("alpha ",BZ$2)&amp;"'!"&amp;_xlfn.CONCAT("B",$D151)):INDIRECT("'"&amp;_xlfn.CONCAT("alpha ",BZ$2)&amp;"'!"&amp;_xlfn.CONCAT("AA",$D151)))</f>
        <v>3</v>
      </c>
      <c r="CA69" s="143" cm="1">
        <f t="array" aca="1" ref="CA69" ca="1">RANK(INDIRECT("'"&amp;_xlfn.CONCAT("alpha ",CA$2)&amp;"'!"&amp;_xlfn.CONCAT(CA$84,$D151)),INDIRECT("'"&amp;_xlfn.CONCAT("alpha ",CA$2)&amp;"'!"&amp;_xlfn.CONCAT("B",$D151)):INDIRECT("'"&amp;_xlfn.CONCAT("alpha ",CA$2)&amp;"'!"&amp;_xlfn.CONCAT("AA",$D151)))</f>
        <v>1</v>
      </c>
      <c r="CB69" s="136" cm="1">
        <f t="array" aca="1" ref="CB69" ca="1">RANK(INDIRECT("'"&amp;_xlfn.CONCAT("alpha ",CB$2)&amp;"'!"&amp;_xlfn.CONCAT(CB$84,$D151)),INDIRECT("'"&amp;_xlfn.CONCAT("alpha ",CB$2)&amp;"'!"&amp;_xlfn.CONCAT("B",$D151)):INDIRECT("'"&amp;_xlfn.CONCAT("alpha ",CB$2)&amp;"'!"&amp;_xlfn.CONCAT("AA",$D151)))</f>
        <v>5</v>
      </c>
      <c r="CC69" s="125" cm="1">
        <f t="array" aca="1" ref="CC69" ca="1">RANK(INDIRECT("'"&amp;_xlfn.CONCAT("alpha ",CC$2)&amp;"'!"&amp;_xlfn.CONCAT(CC$84,$D151)),INDIRECT("'"&amp;_xlfn.CONCAT("alpha ",CC$2)&amp;"'!"&amp;_xlfn.CONCAT("B",$D151)):INDIRECT("'"&amp;_xlfn.CONCAT("alpha ",CC$2)&amp;"'!"&amp;_xlfn.CONCAT("AA",$D151)))</f>
        <v>4</v>
      </c>
      <c r="CD69" s="125" cm="1">
        <f t="array" aca="1" ref="CD69" ca="1">RANK(INDIRECT("'"&amp;_xlfn.CONCAT("alpha ",CD$2)&amp;"'!"&amp;_xlfn.CONCAT(CD$84,$D151)),INDIRECT("'"&amp;_xlfn.CONCAT("alpha ",CD$2)&amp;"'!"&amp;_xlfn.CONCAT("B",$D151)):INDIRECT("'"&amp;_xlfn.CONCAT("alpha ",CD$2)&amp;"'!"&amp;_xlfn.CONCAT("AA",$D151)))</f>
        <v>11</v>
      </c>
      <c r="CE69" s="143" cm="1">
        <f t="array" aca="1" ref="CE69" ca="1">RANK(INDIRECT("'"&amp;_xlfn.CONCAT("alpha ",CE$2)&amp;"'!"&amp;_xlfn.CONCAT(CE$84,$D151)),INDIRECT("'"&amp;_xlfn.CONCAT("alpha ",CE$2)&amp;"'!"&amp;_xlfn.CONCAT("B",$D151)):INDIRECT("'"&amp;_xlfn.CONCAT("alpha ",CE$2)&amp;"'!"&amp;_xlfn.CONCAT("AA",$D151)))</f>
        <v>3</v>
      </c>
      <c r="CF69" s="136" cm="1">
        <f t="array" aca="1" ref="CF69" ca="1">RANK(INDIRECT("'"&amp;_xlfn.CONCAT("alpha ",CF$2)&amp;"'!"&amp;_xlfn.CONCAT(CF$84,$D151)),INDIRECT("'"&amp;_xlfn.CONCAT("alpha ",CF$2)&amp;"'!"&amp;_xlfn.CONCAT("B",$D151)):INDIRECT("'"&amp;_xlfn.CONCAT("alpha ",CF$2)&amp;"'!"&amp;_xlfn.CONCAT("AA",$D151)))</f>
        <v>10</v>
      </c>
      <c r="CG69" s="125" cm="1">
        <f t="array" aca="1" ref="CG69" ca="1">RANK(INDIRECT("'"&amp;_xlfn.CONCAT("alpha ",CG$2)&amp;"'!"&amp;_xlfn.CONCAT(CG$84,$D151)),INDIRECT("'"&amp;_xlfn.CONCAT("alpha ",CG$2)&amp;"'!"&amp;_xlfn.CONCAT("B",$D151)):INDIRECT("'"&amp;_xlfn.CONCAT("alpha ",CG$2)&amp;"'!"&amp;_xlfn.CONCAT("AA",$D151)))</f>
        <v>10</v>
      </c>
      <c r="CH69" s="125" cm="1">
        <f t="array" aca="1" ref="CH69" ca="1">RANK(INDIRECT("'"&amp;_xlfn.CONCAT("alpha ",CH$2)&amp;"'!"&amp;_xlfn.CONCAT(CH$84,$D151)),INDIRECT("'"&amp;_xlfn.CONCAT("alpha ",CH$2)&amp;"'!"&amp;_xlfn.CONCAT("B",$D151)):INDIRECT("'"&amp;_xlfn.CONCAT("alpha ",CH$2)&amp;"'!"&amp;_xlfn.CONCAT("AA",$D151)))</f>
        <v>16</v>
      </c>
      <c r="CI69" s="143" cm="1">
        <f t="array" aca="1" ref="CI69" ca="1">RANK(INDIRECT("'"&amp;_xlfn.CONCAT("alpha ",CI$2)&amp;"'!"&amp;_xlfn.CONCAT(CI$84,$D151)),INDIRECT("'"&amp;_xlfn.CONCAT("alpha ",CI$2)&amp;"'!"&amp;_xlfn.CONCAT("B",$D151)):INDIRECT("'"&amp;_xlfn.CONCAT("alpha ",CI$2)&amp;"'!"&amp;_xlfn.CONCAT("AA",$D151)))</f>
        <v>10</v>
      </c>
      <c r="CJ69" s="136" cm="1">
        <f t="array" aca="1" ref="CJ69" ca="1">RANK(INDIRECT("'"&amp;_xlfn.CONCAT("alpha ",CJ$2)&amp;"'!"&amp;_xlfn.CONCAT(CJ$84,$D151)),INDIRECT("'"&amp;_xlfn.CONCAT("alpha ",CJ$2)&amp;"'!"&amp;_xlfn.CONCAT("B",$D151)):INDIRECT("'"&amp;_xlfn.CONCAT("alpha ",CJ$2)&amp;"'!"&amp;_xlfn.CONCAT("AA",$D151)))</f>
        <v>21</v>
      </c>
      <c r="CK69" s="125" cm="1">
        <f t="array" aca="1" ref="CK69" ca="1">RANK(INDIRECT("'"&amp;_xlfn.CONCAT("alpha ",CK$2)&amp;"'!"&amp;_xlfn.CONCAT(CK$84,$D151)),INDIRECT("'"&amp;_xlfn.CONCAT("alpha ",CK$2)&amp;"'!"&amp;_xlfn.CONCAT("B",$D151)):INDIRECT("'"&amp;_xlfn.CONCAT("alpha ",CK$2)&amp;"'!"&amp;_xlfn.CONCAT("AA",$D151)))</f>
        <v>20</v>
      </c>
      <c r="CL69" s="125" cm="1">
        <f t="array" aca="1" ref="CL69" ca="1">RANK(INDIRECT("'"&amp;_xlfn.CONCAT("alpha ",CL$2)&amp;"'!"&amp;_xlfn.CONCAT(CL$84,$D151)),INDIRECT("'"&amp;_xlfn.CONCAT("alpha ",CL$2)&amp;"'!"&amp;_xlfn.CONCAT("B",$D151)):INDIRECT("'"&amp;_xlfn.CONCAT("alpha ",CL$2)&amp;"'!"&amp;_xlfn.CONCAT("AA",$D151)))</f>
        <v>18</v>
      </c>
      <c r="CM69" s="143" cm="1">
        <f t="array" aca="1" ref="CM69" ca="1">RANK(INDIRECT("'"&amp;_xlfn.CONCAT("alpha ",CM$2)&amp;"'!"&amp;_xlfn.CONCAT(CM$84,$D151)),INDIRECT("'"&amp;_xlfn.CONCAT("alpha ",CM$2)&amp;"'!"&amp;_xlfn.CONCAT("B",$D151)):INDIRECT("'"&amp;_xlfn.CONCAT("alpha ",CM$2)&amp;"'!"&amp;_xlfn.CONCAT("AA",$D151)))</f>
        <v>7</v>
      </c>
      <c r="CN69" s="136" cm="1">
        <f t="array" aca="1" ref="CN69" ca="1">RANK(INDIRECT("'"&amp;_xlfn.CONCAT("alpha ",CN$2)&amp;"'!"&amp;_xlfn.CONCAT(CN$84,$D151)),INDIRECT("'"&amp;_xlfn.CONCAT("alpha ",CN$2)&amp;"'!"&amp;_xlfn.CONCAT("B",$D151)):INDIRECT("'"&amp;_xlfn.CONCAT("alpha ",CN$2)&amp;"'!"&amp;_xlfn.CONCAT("AA",$D151)))</f>
        <v>23</v>
      </c>
      <c r="CO69" s="125" cm="1">
        <f t="array" aca="1" ref="CO69" ca="1">RANK(INDIRECT("'"&amp;_xlfn.CONCAT("alpha ",CO$2)&amp;"'!"&amp;_xlfn.CONCAT(CO$84,$D151)),INDIRECT("'"&amp;_xlfn.CONCAT("alpha ",CO$2)&amp;"'!"&amp;_xlfn.CONCAT("B",$D151)):INDIRECT("'"&amp;_xlfn.CONCAT("alpha ",CO$2)&amp;"'!"&amp;_xlfn.CONCAT("AA",$D151)))</f>
        <v>21</v>
      </c>
      <c r="CP69" s="125" cm="1">
        <f t="array" aca="1" ref="CP69" ca="1">RANK(INDIRECT("'"&amp;_xlfn.CONCAT("alpha ",CP$2)&amp;"'!"&amp;_xlfn.CONCAT(CP$84,$D151)),INDIRECT("'"&amp;_xlfn.CONCAT("alpha ",CP$2)&amp;"'!"&amp;_xlfn.CONCAT("B",$D151)):INDIRECT("'"&amp;_xlfn.CONCAT("alpha ",CP$2)&amp;"'!"&amp;_xlfn.CONCAT("AA",$D151)))</f>
        <v>23</v>
      </c>
      <c r="CQ69" s="134" cm="1">
        <f t="array" aca="1" ref="CQ69" ca="1">RANK(INDIRECT("'"&amp;_xlfn.CONCAT("alpha ",CQ$2)&amp;"'!"&amp;_xlfn.CONCAT(CQ$84,$D151)),INDIRECT("'"&amp;_xlfn.CONCAT("alpha ",CQ$2)&amp;"'!"&amp;_xlfn.CONCAT("B",$D151)):INDIRECT("'"&amp;_xlfn.CONCAT("alpha ",CQ$2)&amp;"'!"&amp;_xlfn.CONCAT("AA",$D151)))</f>
        <v>13</v>
      </c>
      <c r="CR69" s="142" cm="1">
        <f t="array" aca="1" ref="CR69" ca="1">RANK(INDIRECT("'"&amp;_xlfn.CONCAT("alpha ",CR$2)&amp;"'!"&amp;_xlfn.CONCAT(CR$84,$D151)),INDIRECT("'"&amp;_xlfn.CONCAT("alpha ",CR$2)&amp;"'!"&amp;_xlfn.CONCAT("B",$D151)):INDIRECT("'"&amp;_xlfn.CONCAT("alpha ",CR$2)&amp;"'!"&amp;_xlfn.CONCAT("AA",$D151)))</f>
        <v>26</v>
      </c>
      <c r="CS69" s="125" cm="1">
        <f t="array" aca="1" ref="CS69" ca="1">RANK(INDIRECT("'"&amp;_xlfn.CONCAT("alpha ",CS$2)&amp;"'!"&amp;_xlfn.CONCAT(CS$84,$D151)),INDIRECT("'"&amp;_xlfn.CONCAT("alpha ",CS$2)&amp;"'!"&amp;_xlfn.CONCAT("B",$D151)):INDIRECT("'"&amp;_xlfn.CONCAT("alpha ",CS$2)&amp;"'!"&amp;_xlfn.CONCAT("AA",$D151)))</f>
        <v>24</v>
      </c>
      <c r="CT69" s="125" cm="1">
        <f t="array" aca="1" ref="CT69" ca="1">RANK(INDIRECT("'"&amp;_xlfn.CONCAT("alpha ",CT$2)&amp;"'!"&amp;_xlfn.CONCAT(CT$84,$D151)),INDIRECT("'"&amp;_xlfn.CONCAT("alpha ",CT$2)&amp;"'!"&amp;_xlfn.CONCAT("B",$D151)):INDIRECT("'"&amp;_xlfn.CONCAT("alpha ",CT$2)&amp;"'!"&amp;_xlfn.CONCAT("AA",$D151)))</f>
        <v>26</v>
      </c>
      <c r="CU69" s="143" cm="1">
        <f t="array" aca="1" ref="CU69" ca="1">RANK(INDIRECT("'"&amp;_xlfn.CONCAT("alpha ",CU$2)&amp;"'!"&amp;_xlfn.CONCAT(CU$84,$D151)),INDIRECT("'"&amp;_xlfn.CONCAT("alpha ",CU$2)&amp;"'!"&amp;_xlfn.CONCAT("B",$D151)):INDIRECT("'"&amp;_xlfn.CONCAT("alpha ",CU$2)&amp;"'!"&amp;_xlfn.CONCAT("AA",$D151)))</f>
        <v>24</v>
      </c>
      <c r="CV69" s="136" cm="1">
        <f t="array" aca="1" ref="CV69" ca="1">RANK(INDIRECT("'"&amp;_xlfn.CONCAT("alpha ",CV$2)&amp;"'!"&amp;_xlfn.CONCAT(CV$84,$D151)),INDIRECT("'"&amp;_xlfn.CONCAT("alpha ",CV$2)&amp;"'!"&amp;_xlfn.CONCAT("B",$D151)):INDIRECT("'"&amp;_xlfn.CONCAT("alpha ",CV$2)&amp;"'!"&amp;_xlfn.CONCAT("AA",$D151)))</f>
        <v>20</v>
      </c>
      <c r="CW69" s="125" cm="1">
        <f t="array" aca="1" ref="CW69" ca="1">RANK(INDIRECT("'"&amp;_xlfn.CONCAT("alpha ",CW$2)&amp;"'!"&amp;_xlfn.CONCAT(CW$84,$D151)),INDIRECT("'"&amp;_xlfn.CONCAT("alpha ",CW$2)&amp;"'!"&amp;_xlfn.CONCAT("B",$D151)):INDIRECT("'"&amp;_xlfn.CONCAT("alpha ",CW$2)&amp;"'!"&amp;_xlfn.CONCAT("AA",$D151)))</f>
        <v>16</v>
      </c>
      <c r="CX69" s="125" cm="1">
        <f t="array" aca="1" ref="CX69" ca="1">RANK(INDIRECT("'"&amp;_xlfn.CONCAT("alpha ",CX$2)&amp;"'!"&amp;_xlfn.CONCAT(CX$84,$D151)),INDIRECT("'"&amp;_xlfn.CONCAT("alpha ",CX$2)&amp;"'!"&amp;_xlfn.CONCAT("B",$D151)):INDIRECT("'"&amp;_xlfn.CONCAT("alpha ",CX$2)&amp;"'!"&amp;_xlfn.CONCAT("AA",$D151)))</f>
        <v>12</v>
      </c>
      <c r="CY69" s="143" cm="1">
        <f t="array" aca="1" ref="CY69" ca="1">RANK(INDIRECT("'"&amp;_xlfn.CONCAT("alpha ",CY$2)&amp;"'!"&amp;_xlfn.CONCAT(CY$84,$D151)),INDIRECT("'"&amp;_xlfn.CONCAT("alpha ",CY$2)&amp;"'!"&amp;_xlfn.CONCAT("B",$D151)):INDIRECT("'"&amp;_xlfn.CONCAT("alpha ",CY$2)&amp;"'!"&amp;_xlfn.CONCAT("AA",$D151)))</f>
        <v>2</v>
      </c>
      <c r="CZ69" s="136" cm="1">
        <f t="array" aca="1" ref="CZ69" ca="1">RANK(INDIRECT("'"&amp;_xlfn.CONCAT("alpha ",CZ$2)&amp;"'!"&amp;_xlfn.CONCAT(CZ$84,$D151)),INDIRECT("'"&amp;_xlfn.CONCAT("alpha ",CZ$2)&amp;"'!"&amp;_xlfn.CONCAT("B",$D151)):INDIRECT("'"&amp;_xlfn.CONCAT("alpha ",CZ$2)&amp;"'!"&amp;_xlfn.CONCAT("AA",$D151)))</f>
        <v>13</v>
      </c>
      <c r="DA69" s="148" cm="1">
        <f t="array" aca="1" ref="DA69" ca="1">RANK(INDIRECT("'"&amp;_xlfn.CONCAT("alpha ",DA$2)&amp;"'!"&amp;_xlfn.CONCAT(DA$84,$D151)),INDIRECT("'"&amp;_xlfn.CONCAT("alpha ",DA$2)&amp;"'!"&amp;_xlfn.CONCAT("B",$D151)):INDIRECT("'"&amp;_xlfn.CONCAT("alpha ",DA$2)&amp;"'!"&amp;_xlfn.CONCAT("AA",$D151)))</f>
        <v>9</v>
      </c>
      <c r="DB69" s="148" cm="1">
        <f t="array" aca="1" ref="DB69" ca="1">RANK(INDIRECT("'"&amp;_xlfn.CONCAT("alpha ",DB$2)&amp;"'!"&amp;_xlfn.CONCAT(DB$84,$D151)),INDIRECT("'"&amp;_xlfn.CONCAT("alpha ",DB$2)&amp;"'!"&amp;_xlfn.CONCAT("B",$D151)):INDIRECT("'"&amp;_xlfn.CONCAT("alpha ",DB$2)&amp;"'!"&amp;_xlfn.CONCAT("AA",$D151)))</f>
        <v>17</v>
      </c>
      <c r="DC69" s="149" cm="1">
        <f t="array" aca="1" ref="DC69" ca="1">RANK(INDIRECT("'"&amp;_xlfn.CONCAT("alpha ",DC$2)&amp;"'!"&amp;_xlfn.CONCAT(DC$84,$D151)),INDIRECT("'"&amp;_xlfn.CONCAT("alpha ",DC$2)&amp;"'!"&amp;_xlfn.CONCAT("B",$D151)):INDIRECT("'"&amp;_xlfn.CONCAT("alpha ",DC$2)&amp;"'!"&amp;_xlfn.CONCAT("AA",$D151)))</f>
        <v>4</v>
      </c>
    </row>
    <row r="70" spans="1:107" ht="90" customHeight="1" x14ac:dyDescent="0.25">
      <c r="A70" s="22" t="str">
        <f>formatting!C69</f>
        <v>Rinse Glass</v>
      </c>
      <c r="B70" s="23" t="str">
        <f>formatting!D69</f>
        <v>T51</v>
      </c>
      <c r="C70" s="134"/>
      <c r="D70" s="142" cm="1">
        <f t="array" aca="1" ref="D70" ca="1">RANK(INDIRECT("'"&amp;_xlfn.CONCAT("alpha ",D$2)&amp;"'!"&amp;_xlfn.CONCAT(D$84,$D152)),INDIRECT("'"&amp;_xlfn.CONCAT("alpha ",D$2)&amp;"'!"&amp;_xlfn.CONCAT("B",$D152)):INDIRECT("'"&amp;_xlfn.CONCAT("alpha ",D$2)&amp;"'!"&amp;_xlfn.CONCAT("AA",$D152)))</f>
        <v>17</v>
      </c>
      <c r="E70" s="136" cm="1">
        <f t="array" aca="1" ref="E70" ca="1">RANK(INDIRECT("'"&amp;_xlfn.CONCAT("alpha ",E$2)&amp;"'!"&amp;_xlfn.CONCAT(E$84,$D152)),INDIRECT("'"&amp;_xlfn.CONCAT("alpha ",E$2)&amp;"'!"&amp;_xlfn.CONCAT("B",$D152)):INDIRECT("'"&amp;_xlfn.CONCAT("alpha ",E$2)&amp;"'!"&amp;_xlfn.CONCAT("AA",$D152)))</f>
        <v>18</v>
      </c>
      <c r="F70" s="136" cm="1">
        <f t="array" aca="1" ref="F70" ca="1">RANK(INDIRECT("'"&amp;_xlfn.CONCAT("alpha ",F$2)&amp;"'!"&amp;_xlfn.CONCAT(F$84,$D152)),INDIRECT("'"&amp;_xlfn.CONCAT("alpha ",F$2)&amp;"'!"&amp;_xlfn.CONCAT("B",$D152)):INDIRECT("'"&amp;_xlfn.CONCAT("alpha ",F$2)&amp;"'!"&amp;_xlfn.CONCAT("AA",$D152)))</f>
        <v>17</v>
      </c>
      <c r="G70" s="154" cm="1">
        <f t="array" aca="1" ref="G70" ca="1">RANK(INDIRECT("'"&amp;_xlfn.CONCAT("alpha ",G$2)&amp;"'!"&amp;_xlfn.CONCAT(G$84,$D152)),INDIRECT("'"&amp;_xlfn.CONCAT("alpha ",G$2)&amp;"'!"&amp;_xlfn.CONCAT("B",$D152)):INDIRECT("'"&amp;_xlfn.CONCAT("alpha ",G$2)&amp;"'!"&amp;_xlfn.CONCAT("AA",$D152)))</f>
        <v>18</v>
      </c>
      <c r="H70" s="142" cm="1">
        <f t="array" aca="1" ref="H70" ca="1">RANK(INDIRECT("'"&amp;_xlfn.CONCAT("alpha ",H$2)&amp;"'!"&amp;_xlfn.CONCAT(H$84,$D152)),INDIRECT("'"&amp;_xlfn.CONCAT("alpha ",H$2)&amp;"'!"&amp;_xlfn.CONCAT("B",$D152)):INDIRECT("'"&amp;_xlfn.CONCAT("alpha ",H$2)&amp;"'!"&amp;_xlfn.CONCAT("AA",$D152)))</f>
        <v>17</v>
      </c>
      <c r="I70" s="125" cm="1">
        <f t="array" aca="1" ref="I70" ca="1">RANK(INDIRECT("'"&amp;_xlfn.CONCAT("alpha ",I$2)&amp;"'!"&amp;_xlfn.CONCAT(I$84,$D152)),INDIRECT("'"&amp;_xlfn.CONCAT("alpha ",I$2)&amp;"'!"&amp;_xlfn.CONCAT("B",$D152)):INDIRECT("'"&amp;_xlfn.CONCAT("alpha ",I$2)&amp;"'!"&amp;_xlfn.CONCAT("AA",$D152)))</f>
        <v>19</v>
      </c>
      <c r="J70" s="125" cm="1">
        <f t="array" aca="1" ref="J70" ca="1">RANK(INDIRECT("'"&amp;_xlfn.CONCAT("alpha ",J$2)&amp;"'!"&amp;_xlfn.CONCAT(J$84,$D152)),INDIRECT("'"&amp;_xlfn.CONCAT("alpha ",J$2)&amp;"'!"&amp;_xlfn.CONCAT("B",$D152)):INDIRECT("'"&amp;_xlfn.CONCAT("alpha ",J$2)&amp;"'!"&amp;_xlfn.CONCAT("AA",$D152)))</f>
        <v>17</v>
      </c>
      <c r="K70" s="143" cm="1">
        <f t="array" aca="1" ref="K70" ca="1">RANK(INDIRECT("'"&amp;_xlfn.CONCAT("alpha ",K$2)&amp;"'!"&amp;_xlfn.CONCAT(K$84,$D152)),INDIRECT("'"&amp;_xlfn.CONCAT("alpha ",K$2)&amp;"'!"&amp;_xlfn.CONCAT("B",$D152)):INDIRECT("'"&amp;_xlfn.CONCAT("alpha ",K$2)&amp;"'!"&amp;_xlfn.CONCAT("AA",$D152)))</f>
        <v>19</v>
      </c>
      <c r="L70" s="136" cm="1">
        <f t="array" aca="1" ref="L70" ca="1">RANK(INDIRECT("'"&amp;_xlfn.CONCAT("alpha ",L$2)&amp;"'!"&amp;_xlfn.CONCAT(L$84,$D152)),INDIRECT("'"&amp;_xlfn.CONCAT("alpha ",L$2)&amp;"'!"&amp;_xlfn.CONCAT("B",$D152)):INDIRECT("'"&amp;_xlfn.CONCAT("alpha ",L$2)&amp;"'!"&amp;_xlfn.CONCAT("AA",$D152)))</f>
        <v>19</v>
      </c>
      <c r="M70" s="125" cm="1">
        <f t="array" aca="1" ref="M70" ca="1">RANK(INDIRECT("'"&amp;_xlfn.CONCAT("alpha ",M$2)&amp;"'!"&amp;_xlfn.CONCAT(M$84,$D152)),INDIRECT("'"&amp;_xlfn.CONCAT("alpha ",M$2)&amp;"'!"&amp;_xlfn.CONCAT("B",$D152)):INDIRECT("'"&amp;_xlfn.CONCAT("alpha ",M$2)&amp;"'!"&amp;_xlfn.CONCAT("AA",$D152)))</f>
        <v>23</v>
      </c>
      <c r="N70" s="125" cm="1">
        <f t="array" aca="1" ref="N70" ca="1">RANK(INDIRECT("'"&amp;_xlfn.CONCAT("alpha ",N$2)&amp;"'!"&amp;_xlfn.CONCAT(N$84,$D152)),INDIRECT("'"&amp;_xlfn.CONCAT("alpha ",N$2)&amp;"'!"&amp;_xlfn.CONCAT("B",$D152)):INDIRECT("'"&amp;_xlfn.CONCAT("alpha ",N$2)&amp;"'!"&amp;_xlfn.CONCAT("AA",$D152)))</f>
        <v>19</v>
      </c>
      <c r="O70" s="143" cm="1">
        <f t="array" aca="1" ref="O70" ca="1">RANK(INDIRECT("'"&amp;_xlfn.CONCAT("alpha ",O$2)&amp;"'!"&amp;_xlfn.CONCAT(O$84,$D152)),INDIRECT("'"&amp;_xlfn.CONCAT("alpha ",O$2)&amp;"'!"&amp;_xlfn.CONCAT("B",$D152)):INDIRECT("'"&amp;_xlfn.CONCAT("alpha ",O$2)&amp;"'!"&amp;_xlfn.CONCAT("AA",$D152)))</f>
        <v>23</v>
      </c>
      <c r="P70" s="136" cm="1">
        <f t="array" aca="1" ref="P70" ca="1">RANK(INDIRECT("'"&amp;_xlfn.CONCAT("alpha ",P$2)&amp;"'!"&amp;_xlfn.CONCAT(P$84,$D152)),INDIRECT("'"&amp;_xlfn.CONCAT("alpha ",P$2)&amp;"'!"&amp;_xlfn.CONCAT("B",$D152)):INDIRECT("'"&amp;_xlfn.CONCAT("alpha ",P$2)&amp;"'!"&amp;_xlfn.CONCAT("AA",$D152)))</f>
        <v>5</v>
      </c>
      <c r="Q70" s="125" cm="1">
        <f t="array" aca="1" ref="Q70" ca="1">RANK(INDIRECT("'"&amp;_xlfn.CONCAT("alpha ",Q$2)&amp;"'!"&amp;_xlfn.CONCAT(Q$84,$D152)),INDIRECT("'"&amp;_xlfn.CONCAT("alpha ",Q$2)&amp;"'!"&amp;_xlfn.CONCAT("B",$D152)):INDIRECT("'"&amp;_xlfn.CONCAT("alpha ",Q$2)&amp;"'!"&amp;_xlfn.CONCAT("AA",$D152)))</f>
        <v>5</v>
      </c>
      <c r="R70" s="125" cm="1">
        <f t="array" aca="1" ref="R70" ca="1">RANK(INDIRECT("'"&amp;_xlfn.CONCAT("alpha ",R$2)&amp;"'!"&amp;_xlfn.CONCAT(R$84,$D152)),INDIRECT("'"&amp;_xlfn.CONCAT("alpha ",R$2)&amp;"'!"&amp;_xlfn.CONCAT("B",$D152)):INDIRECT("'"&amp;_xlfn.CONCAT("alpha ",R$2)&amp;"'!"&amp;_xlfn.CONCAT("AA",$D152)))</f>
        <v>5</v>
      </c>
      <c r="S70" s="143" cm="1">
        <f t="array" aca="1" ref="S70" ca="1">RANK(INDIRECT("'"&amp;_xlfn.CONCAT("alpha ",S$2)&amp;"'!"&amp;_xlfn.CONCAT(S$84,$D152)),INDIRECT("'"&amp;_xlfn.CONCAT("alpha ",S$2)&amp;"'!"&amp;_xlfn.CONCAT("B",$D152)):INDIRECT("'"&amp;_xlfn.CONCAT("alpha ",S$2)&amp;"'!"&amp;_xlfn.CONCAT("AA",$D152)))</f>
        <v>5</v>
      </c>
      <c r="T70" s="136" cm="1">
        <f t="array" aca="1" ref="T70" ca="1">RANK(INDIRECT("'"&amp;_xlfn.CONCAT("alpha ",T$2)&amp;"'!"&amp;_xlfn.CONCAT(T$84,$D152)),INDIRECT("'"&amp;_xlfn.CONCAT("alpha ",T$2)&amp;"'!"&amp;_xlfn.CONCAT("B",$D152)):INDIRECT("'"&amp;_xlfn.CONCAT("alpha ",T$2)&amp;"'!"&amp;_xlfn.CONCAT("AA",$D152)))</f>
        <v>3</v>
      </c>
      <c r="U70" s="125" cm="1">
        <f t="array" aca="1" ref="U70" ca="1">RANK(INDIRECT("'"&amp;_xlfn.CONCAT("alpha ",U$2)&amp;"'!"&amp;_xlfn.CONCAT(U$84,$D152)),INDIRECT("'"&amp;_xlfn.CONCAT("alpha ",U$2)&amp;"'!"&amp;_xlfn.CONCAT("B",$D152)):INDIRECT("'"&amp;_xlfn.CONCAT("alpha ",U$2)&amp;"'!"&amp;_xlfn.CONCAT("AA",$D152)))</f>
        <v>3</v>
      </c>
      <c r="V70" s="125" cm="1">
        <f t="array" aca="1" ref="V70" ca="1">RANK(INDIRECT("'"&amp;_xlfn.CONCAT("alpha ",V$2)&amp;"'!"&amp;_xlfn.CONCAT(V$84,$D152)),INDIRECT("'"&amp;_xlfn.CONCAT("alpha ",V$2)&amp;"'!"&amp;_xlfn.CONCAT("B",$D152)):INDIRECT("'"&amp;_xlfn.CONCAT("alpha ",V$2)&amp;"'!"&amp;_xlfn.CONCAT("AA",$D152)))</f>
        <v>3</v>
      </c>
      <c r="W70" s="143" cm="1">
        <f t="array" aca="1" ref="W70" ca="1">RANK(INDIRECT("'"&amp;_xlfn.CONCAT("alpha ",W$2)&amp;"'!"&amp;_xlfn.CONCAT(W$84,$D152)),INDIRECT("'"&amp;_xlfn.CONCAT("alpha ",W$2)&amp;"'!"&amp;_xlfn.CONCAT("B",$D152)):INDIRECT("'"&amp;_xlfn.CONCAT("alpha ",W$2)&amp;"'!"&amp;_xlfn.CONCAT("AA",$D152)))</f>
        <v>3</v>
      </c>
      <c r="X70" s="136" cm="1">
        <f t="array" aca="1" ref="X70" ca="1">RANK(INDIRECT("'"&amp;_xlfn.CONCAT("alpha ",X$2)&amp;"'!"&amp;_xlfn.CONCAT(X$84,$D152)),INDIRECT("'"&amp;_xlfn.CONCAT("alpha ",X$2)&amp;"'!"&amp;_xlfn.CONCAT("B",$D152)):INDIRECT("'"&amp;_xlfn.CONCAT("alpha ",X$2)&amp;"'!"&amp;_xlfn.CONCAT("AA",$D152)))</f>
        <v>7</v>
      </c>
      <c r="Y70" s="125" cm="1">
        <f t="array" aca="1" ref="Y70" ca="1">RANK(INDIRECT("'"&amp;_xlfn.CONCAT("alpha ",Y$2)&amp;"'!"&amp;_xlfn.CONCAT(Y$84,$D152)),INDIRECT("'"&amp;_xlfn.CONCAT("alpha ",Y$2)&amp;"'!"&amp;_xlfn.CONCAT("B",$D152)):INDIRECT("'"&amp;_xlfn.CONCAT("alpha ",Y$2)&amp;"'!"&amp;_xlfn.CONCAT("AA",$D152)))</f>
        <v>7</v>
      </c>
      <c r="Z70" s="125" cm="1">
        <f t="array" aca="1" ref="Z70" ca="1">RANK(INDIRECT("'"&amp;_xlfn.CONCAT("alpha ",Z$2)&amp;"'!"&amp;_xlfn.CONCAT(Z$84,$D152)),INDIRECT("'"&amp;_xlfn.CONCAT("alpha ",Z$2)&amp;"'!"&amp;_xlfn.CONCAT("B",$D152)):INDIRECT("'"&amp;_xlfn.CONCAT("alpha ",Z$2)&amp;"'!"&amp;_xlfn.CONCAT("AA",$D152)))</f>
        <v>7</v>
      </c>
      <c r="AA70" s="143" cm="1">
        <f t="array" aca="1" ref="AA70" ca="1">RANK(INDIRECT("'"&amp;_xlfn.CONCAT("alpha ",AA$2)&amp;"'!"&amp;_xlfn.CONCAT(AA$84,$D152)),INDIRECT("'"&amp;_xlfn.CONCAT("alpha ",AA$2)&amp;"'!"&amp;_xlfn.CONCAT("B",$D152)):INDIRECT("'"&amp;_xlfn.CONCAT("alpha ",AA$2)&amp;"'!"&amp;_xlfn.CONCAT("AA",$D152)))</f>
        <v>7</v>
      </c>
      <c r="AB70" s="136" cm="1">
        <f t="array" aca="1" ref="AB70" ca="1">RANK(INDIRECT("'"&amp;_xlfn.CONCAT("alpha ",AB$2)&amp;"'!"&amp;_xlfn.CONCAT(AB$84,$D152)),INDIRECT("'"&amp;_xlfn.CONCAT("alpha ",AB$2)&amp;"'!"&amp;_xlfn.CONCAT("B",$D152)):INDIRECT("'"&amp;_xlfn.CONCAT("alpha ",AB$2)&amp;"'!"&amp;_xlfn.CONCAT("AA",$D152)))</f>
        <v>8</v>
      </c>
      <c r="AC70" s="125" cm="1">
        <f t="array" aca="1" ref="AC70" ca="1">RANK(INDIRECT("'"&amp;_xlfn.CONCAT("alpha ",AC$2)&amp;"'!"&amp;_xlfn.CONCAT(AC$84,$D152)),INDIRECT("'"&amp;_xlfn.CONCAT("alpha ",AC$2)&amp;"'!"&amp;_xlfn.CONCAT("B",$D152)):INDIRECT("'"&amp;_xlfn.CONCAT("alpha ",AC$2)&amp;"'!"&amp;_xlfn.CONCAT("AA",$D152)))</f>
        <v>8</v>
      </c>
      <c r="AD70" s="125" cm="1">
        <f t="array" aca="1" ref="AD70" ca="1">RANK(INDIRECT("'"&amp;_xlfn.CONCAT("alpha ",AD$2)&amp;"'!"&amp;_xlfn.CONCAT(AD$84,$D152)),INDIRECT("'"&amp;_xlfn.CONCAT("alpha ",AD$2)&amp;"'!"&amp;_xlfn.CONCAT("B",$D152)):INDIRECT("'"&amp;_xlfn.CONCAT("alpha ",AD$2)&amp;"'!"&amp;_xlfn.CONCAT("AA",$D152)))</f>
        <v>8</v>
      </c>
      <c r="AE70" s="143" cm="1">
        <f t="array" aca="1" ref="AE70" ca="1">RANK(INDIRECT("'"&amp;_xlfn.CONCAT("alpha ",AE$2)&amp;"'!"&amp;_xlfn.CONCAT(AE$84,$D152)),INDIRECT("'"&amp;_xlfn.CONCAT("alpha ",AE$2)&amp;"'!"&amp;_xlfn.CONCAT("B",$D152)):INDIRECT("'"&amp;_xlfn.CONCAT("alpha ",AE$2)&amp;"'!"&amp;_xlfn.CONCAT("AA",$D152)))</f>
        <v>8</v>
      </c>
      <c r="AF70" s="136" cm="1">
        <f t="array" aca="1" ref="AF70" ca="1">RANK(INDIRECT("'"&amp;_xlfn.CONCAT("alpha ",AF$2)&amp;"'!"&amp;_xlfn.CONCAT(AF$84,$D152)),INDIRECT("'"&amp;_xlfn.CONCAT("alpha ",AF$2)&amp;"'!"&amp;_xlfn.CONCAT("B",$D152)):INDIRECT("'"&amp;_xlfn.CONCAT("alpha ",AF$2)&amp;"'!"&amp;_xlfn.CONCAT("AA",$D152)))</f>
        <v>4</v>
      </c>
      <c r="AG70" s="125" cm="1">
        <f t="array" aca="1" ref="AG70" ca="1">RANK(INDIRECT("'"&amp;_xlfn.CONCAT("alpha ",AG$2)&amp;"'!"&amp;_xlfn.CONCAT(AG$84,$D152)),INDIRECT("'"&amp;_xlfn.CONCAT("alpha ",AG$2)&amp;"'!"&amp;_xlfn.CONCAT("B",$D152)):INDIRECT("'"&amp;_xlfn.CONCAT("alpha ",AG$2)&amp;"'!"&amp;_xlfn.CONCAT("AA",$D152)))</f>
        <v>4</v>
      </c>
      <c r="AH70" s="125" cm="1">
        <f t="array" aca="1" ref="AH70" ca="1">RANK(INDIRECT("'"&amp;_xlfn.CONCAT("alpha ",AH$2)&amp;"'!"&amp;_xlfn.CONCAT(AH$84,$D152)),INDIRECT("'"&amp;_xlfn.CONCAT("alpha ",AH$2)&amp;"'!"&amp;_xlfn.CONCAT("B",$D152)):INDIRECT("'"&amp;_xlfn.CONCAT("alpha ",AH$2)&amp;"'!"&amp;_xlfn.CONCAT("AA",$D152)))</f>
        <v>4</v>
      </c>
      <c r="AI70" s="143" cm="1">
        <f t="array" aca="1" ref="AI70" ca="1">RANK(INDIRECT("'"&amp;_xlfn.CONCAT("alpha ",AI$2)&amp;"'!"&amp;_xlfn.CONCAT(AI$84,$D152)),INDIRECT("'"&amp;_xlfn.CONCAT("alpha ",AI$2)&amp;"'!"&amp;_xlfn.CONCAT("B",$D152)):INDIRECT("'"&amp;_xlfn.CONCAT("alpha ",AI$2)&amp;"'!"&amp;_xlfn.CONCAT("AA",$D152)))</f>
        <v>4</v>
      </c>
      <c r="AJ70" s="136" cm="1">
        <f t="array" aca="1" ref="AJ70" ca="1">RANK(INDIRECT("'"&amp;_xlfn.CONCAT("alpha ",AJ$2)&amp;"'!"&amp;_xlfn.CONCAT(AJ$84,$D152)),INDIRECT("'"&amp;_xlfn.CONCAT("alpha ",AJ$2)&amp;"'!"&amp;_xlfn.CONCAT("B",$D152)):INDIRECT("'"&amp;_xlfn.CONCAT("alpha ",AJ$2)&amp;"'!"&amp;_xlfn.CONCAT("AA",$D152)))</f>
        <v>12</v>
      </c>
      <c r="AK70" s="125" cm="1">
        <f t="array" aca="1" ref="AK70" ca="1">RANK(INDIRECT("'"&amp;_xlfn.CONCAT("alpha ",AK$2)&amp;"'!"&amp;_xlfn.CONCAT(AK$84,$D152)),INDIRECT("'"&amp;_xlfn.CONCAT("alpha ",AK$2)&amp;"'!"&amp;_xlfn.CONCAT("B",$D152)):INDIRECT("'"&amp;_xlfn.CONCAT("alpha ",AK$2)&amp;"'!"&amp;_xlfn.CONCAT("AA",$D152)))</f>
        <v>13</v>
      </c>
      <c r="AL70" s="125" cm="1">
        <f t="array" aca="1" ref="AL70" ca="1">RANK(INDIRECT("'"&amp;_xlfn.CONCAT("alpha ",AL$2)&amp;"'!"&amp;_xlfn.CONCAT(AL$84,$D152)),INDIRECT("'"&amp;_xlfn.CONCAT("alpha ",AL$2)&amp;"'!"&amp;_xlfn.CONCAT("B",$D152)):INDIRECT("'"&amp;_xlfn.CONCAT("alpha ",AL$2)&amp;"'!"&amp;_xlfn.CONCAT("AA",$D152)))</f>
        <v>12</v>
      </c>
      <c r="AM70" s="143" cm="1">
        <f t="array" aca="1" ref="AM70" ca="1">RANK(INDIRECT("'"&amp;_xlfn.CONCAT("alpha ",AM$2)&amp;"'!"&amp;_xlfn.CONCAT(AM$84,$D152)),INDIRECT("'"&amp;_xlfn.CONCAT("alpha ",AM$2)&amp;"'!"&amp;_xlfn.CONCAT("B",$D152)):INDIRECT("'"&amp;_xlfn.CONCAT("alpha ",AM$2)&amp;"'!"&amp;_xlfn.CONCAT("AA",$D152)))</f>
        <v>13</v>
      </c>
      <c r="AN70" s="136" cm="1">
        <f t="array" aca="1" ref="AN70" ca="1">RANK(INDIRECT("'"&amp;_xlfn.CONCAT("alpha ",AN$2)&amp;"'!"&amp;_xlfn.CONCAT(AN$84,$D152)),INDIRECT("'"&amp;_xlfn.CONCAT("alpha ",AN$2)&amp;"'!"&amp;_xlfn.CONCAT("B",$D152)):INDIRECT("'"&amp;_xlfn.CONCAT("alpha ",AN$2)&amp;"'!"&amp;_xlfn.CONCAT("AA",$D152)))</f>
        <v>24</v>
      </c>
      <c r="AO70" s="125" cm="1">
        <f t="array" aca="1" ref="AO70" ca="1">RANK(INDIRECT("'"&amp;_xlfn.CONCAT("alpha ",AO$2)&amp;"'!"&amp;_xlfn.CONCAT(AO$84,$D152)),INDIRECT("'"&amp;_xlfn.CONCAT("alpha ",AO$2)&amp;"'!"&amp;_xlfn.CONCAT("B",$D152)):INDIRECT("'"&amp;_xlfn.CONCAT("alpha ",AO$2)&amp;"'!"&amp;_xlfn.CONCAT("AA",$D152)))</f>
        <v>24</v>
      </c>
      <c r="AP70" s="125" cm="1">
        <f t="array" aca="1" ref="AP70" ca="1">RANK(INDIRECT("'"&amp;_xlfn.CONCAT("alpha ",AP$2)&amp;"'!"&amp;_xlfn.CONCAT(AP$84,$D152)),INDIRECT("'"&amp;_xlfn.CONCAT("alpha ",AP$2)&amp;"'!"&amp;_xlfn.CONCAT("B",$D152)):INDIRECT("'"&amp;_xlfn.CONCAT("alpha ",AP$2)&amp;"'!"&amp;_xlfn.CONCAT("AA",$D152)))</f>
        <v>24</v>
      </c>
      <c r="AQ70" s="143" cm="1">
        <f t="array" aca="1" ref="AQ70" ca="1">RANK(INDIRECT("'"&amp;_xlfn.CONCAT("alpha ",AQ$2)&amp;"'!"&amp;_xlfn.CONCAT(AQ$84,$D152)),INDIRECT("'"&amp;_xlfn.CONCAT("alpha ",AQ$2)&amp;"'!"&amp;_xlfn.CONCAT("B",$D152)):INDIRECT("'"&amp;_xlfn.CONCAT("alpha ",AQ$2)&amp;"'!"&amp;_xlfn.CONCAT("AA",$D152)))</f>
        <v>24</v>
      </c>
      <c r="AR70" s="136" cm="1">
        <f t="array" aca="1" ref="AR70" ca="1">RANK(INDIRECT("'"&amp;_xlfn.CONCAT("alpha ",AR$2)&amp;"'!"&amp;_xlfn.CONCAT(AR$84,$D152)),INDIRECT("'"&amp;_xlfn.CONCAT("alpha ",AR$2)&amp;"'!"&amp;_xlfn.CONCAT("B",$D152)):INDIRECT("'"&amp;_xlfn.CONCAT("alpha ",AR$2)&amp;"'!"&amp;_xlfn.CONCAT("AA",$D152)))</f>
        <v>23</v>
      </c>
      <c r="AS70" s="125" cm="1">
        <f t="array" aca="1" ref="AS70" ca="1">RANK(INDIRECT("'"&amp;_xlfn.CONCAT("alpha ",AS$2)&amp;"'!"&amp;_xlfn.CONCAT(AS$84,$D152)),INDIRECT("'"&amp;_xlfn.CONCAT("alpha ",AS$2)&amp;"'!"&amp;_xlfn.CONCAT("B",$D152)):INDIRECT("'"&amp;_xlfn.CONCAT("alpha ",AS$2)&amp;"'!"&amp;_xlfn.CONCAT("AA",$D152)))</f>
        <v>21</v>
      </c>
      <c r="AT70" s="125" cm="1">
        <f t="array" aca="1" ref="AT70" ca="1">RANK(INDIRECT("'"&amp;_xlfn.CONCAT("alpha ",AT$2)&amp;"'!"&amp;_xlfn.CONCAT(AT$84,$D152)),INDIRECT("'"&amp;_xlfn.CONCAT("alpha ",AT$2)&amp;"'!"&amp;_xlfn.CONCAT("B",$D152)):INDIRECT("'"&amp;_xlfn.CONCAT("alpha ",AT$2)&amp;"'!"&amp;_xlfn.CONCAT("AA",$D152)))</f>
        <v>23</v>
      </c>
      <c r="AU70" s="143" cm="1">
        <f t="array" aca="1" ref="AU70" ca="1">RANK(INDIRECT("'"&amp;_xlfn.CONCAT("alpha ",AU$2)&amp;"'!"&amp;_xlfn.CONCAT(AU$84,$D152)),INDIRECT("'"&amp;_xlfn.CONCAT("alpha ",AU$2)&amp;"'!"&amp;_xlfn.CONCAT("B",$D152)):INDIRECT("'"&amp;_xlfn.CONCAT("alpha ",AU$2)&amp;"'!"&amp;_xlfn.CONCAT("AA",$D152)))</f>
        <v>21</v>
      </c>
      <c r="AV70" s="136" cm="1">
        <f t="array" aca="1" ref="AV70" ca="1">RANK(INDIRECT("'"&amp;_xlfn.CONCAT("alpha ",AV$2)&amp;"'!"&amp;_xlfn.CONCAT(AV$84,$D152)),INDIRECT("'"&amp;_xlfn.CONCAT("alpha ",AV$2)&amp;"'!"&amp;_xlfn.CONCAT("B",$D152)):INDIRECT("'"&amp;_xlfn.CONCAT("alpha ",AV$2)&amp;"'!"&amp;_xlfn.CONCAT("AA",$D152)))</f>
        <v>25</v>
      </c>
      <c r="AW70" s="125" cm="1">
        <f t="array" aca="1" ref="AW70" ca="1">RANK(INDIRECT("'"&amp;_xlfn.CONCAT("alpha ",AW$2)&amp;"'!"&amp;_xlfn.CONCAT(AW$84,$D152)),INDIRECT("'"&amp;_xlfn.CONCAT("alpha ",AW$2)&amp;"'!"&amp;_xlfn.CONCAT("B",$D152)):INDIRECT("'"&amp;_xlfn.CONCAT("alpha ",AW$2)&amp;"'!"&amp;_xlfn.CONCAT("AA",$D152)))</f>
        <v>25</v>
      </c>
      <c r="AX70" s="125" cm="1">
        <f t="array" aca="1" ref="AX70" ca="1">RANK(INDIRECT("'"&amp;_xlfn.CONCAT("alpha ",AX$2)&amp;"'!"&amp;_xlfn.CONCAT(AX$84,$D152)),INDIRECT("'"&amp;_xlfn.CONCAT("alpha ",AX$2)&amp;"'!"&amp;_xlfn.CONCAT("B",$D152)):INDIRECT("'"&amp;_xlfn.CONCAT("alpha ",AX$2)&amp;"'!"&amp;_xlfn.CONCAT("AA",$D152)))</f>
        <v>25</v>
      </c>
      <c r="AY70" s="143" cm="1">
        <f t="array" aca="1" ref="AY70" ca="1">RANK(INDIRECT("'"&amp;_xlfn.CONCAT("alpha ",AY$2)&amp;"'!"&amp;_xlfn.CONCAT(AY$84,$D152)),INDIRECT("'"&amp;_xlfn.CONCAT("alpha ",AY$2)&amp;"'!"&amp;_xlfn.CONCAT("B",$D152)):INDIRECT("'"&amp;_xlfn.CONCAT("alpha ",AY$2)&amp;"'!"&amp;_xlfn.CONCAT("AA",$D152)))</f>
        <v>25</v>
      </c>
      <c r="AZ70" s="136" cm="1">
        <f t="array" aca="1" ref="AZ70" ca="1">RANK(INDIRECT("'"&amp;_xlfn.CONCAT("alpha ",AZ$2)&amp;"'!"&amp;_xlfn.CONCAT(AZ$84,$D152)),INDIRECT("'"&amp;_xlfn.CONCAT("alpha ",AZ$2)&amp;"'!"&amp;_xlfn.CONCAT("B",$D152)):INDIRECT("'"&amp;_xlfn.CONCAT("alpha ",AZ$2)&amp;"'!"&amp;_xlfn.CONCAT("AA",$D152)))</f>
        <v>11</v>
      </c>
      <c r="BA70" s="125" cm="1">
        <f t="array" aca="1" ref="BA70" ca="1">RANK(INDIRECT("'"&amp;_xlfn.CONCAT("alpha ",BA$2)&amp;"'!"&amp;_xlfn.CONCAT(BA$84,$D152)),INDIRECT("'"&amp;_xlfn.CONCAT("alpha ",BA$2)&amp;"'!"&amp;_xlfn.CONCAT("B",$D152)):INDIRECT("'"&amp;_xlfn.CONCAT("alpha ",BA$2)&amp;"'!"&amp;_xlfn.CONCAT("AA",$D152)))</f>
        <v>12</v>
      </c>
      <c r="BB70" s="125" cm="1">
        <f t="array" aca="1" ref="BB70" ca="1">RANK(INDIRECT("'"&amp;_xlfn.CONCAT("alpha ",BB$2)&amp;"'!"&amp;_xlfn.CONCAT(BB$84,$D152)),INDIRECT("'"&amp;_xlfn.CONCAT("alpha ",BB$2)&amp;"'!"&amp;_xlfn.CONCAT("B",$D152)):INDIRECT("'"&amp;_xlfn.CONCAT("alpha ",BB$2)&amp;"'!"&amp;_xlfn.CONCAT("AA",$D152)))</f>
        <v>11</v>
      </c>
      <c r="BC70" s="143" cm="1">
        <f t="array" aca="1" ref="BC70" ca="1">RANK(INDIRECT("'"&amp;_xlfn.CONCAT("alpha ",BC$2)&amp;"'!"&amp;_xlfn.CONCAT(BC$84,$D152)),INDIRECT("'"&amp;_xlfn.CONCAT("alpha ",BC$2)&amp;"'!"&amp;_xlfn.CONCAT("B",$D152)):INDIRECT("'"&amp;_xlfn.CONCAT("alpha ",BC$2)&amp;"'!"&amp;_xlfn.CONCAT("AA",$D152)))</f>
        <v>12</v>
      </c>
      <c r="BD70" s="136" cm="1">
        <f t="array" aca="1" ref="BD70" ca="1">RANK(INDIRECT("'"&amp;_xlfn.CONCAT("alpha ",BD$2)&amp;"'!"&amp;_xlfn.CONCAT(BD$84,$D152)),INDIRECT("'"&amp;_xlfn.CONCAT("alpha ",BD$2)&amp;"'!"&amp;_xlfn.CONCAT("B",$D152)):INDIRECT("'"&amp;_xlfn.CONCAT("alpha ",BD$2)&amp;"'!"&amp;_xlfn.CONCAT("AA",$D152)))</f>
        <v>10</v>
      </c>
      <c r="BE70" s="125" cm="1">
        <f t="array" aca="1" ref="BE70" ca="1">RANK(INDIRECT("'"&amp;_xlfn.CONCAT("alpha ",BE$2)&amp;"'!"&amp;_xlfn.CONCAT(BE$84,$D152)),INDIRECT("'"&amp;_xlfn.CONCAT("alpha ",BE$2)&amp;"'!"&amp;_xlfn.CONCAT("B",$D152)):INDIRECT("'"&amp;_xlfn.CONCAT("alpha ",BE$2)&amp;"'!"&amp;_xlfn.CONCAT("AA",$D152)))</f>
        <v>10</v>
      </c>
      <c r="BF70" s="125" cm="1">
        <f t="array" aca="1" ref="BF70" ca="1">RANK(INDIRECT("'"&amp;_xlfn.CONCAT("alpha ",BF$2)&amp;"'!"&amp;_xlfn.CONCAT(BF$84,$D152)),INDIRECT("'"&amp;_xlfn.CONCAT("alpha ",BF$2)&amp;"'!"&amp;_xlfn.CONCAT("B",$D152)):INDIRECT("'"&amp;_xlfn.CONCAT("alpha ",BF$2)&amp;"'!"&amp;_xlfn.CONCAT("AA",$D152)))</f>
        <v>10</v>
      </c>
      <c r="BG70" s="143" cm="1">
        <f t="array" aca="1" ref="BG70" ca="1">RANK(INDIRECT("'"&amp;_xlfn.CONCAT("alpha ",BG$2)&amp;"'!"&amp;_xlfn.CONCAT(BG$84,$D152)),INDIRECT("'"&amp;_xlfn.CONCAT("alpha ",BG$2)&amp;"'!"&amp;_xlfn.CONCAT("B",$D152)):INDIRECT("'"&amp;_xlfn.CONCAT("alpha ",BG$2)&amp;"'!"&amp;_xlfn.CONCAT("AA",$D152)))</f>
        <v>10</v>
      </c>
      <c r="BH70" s="136" cm="1">
        <f t="array" aca="1" ref="BH70" ca="1">RANK(INDIRECT("'"&amp;_xlfn.CONCAT("alpha ",BH$2)&amp;"'!"&amp;_xlfn.CONCAT(BH$84,$D152)),INDIRECT("'"&amp;_xlfn.CONCAT("alpha ",BH$2)&amp;"'!"&amp;_xlfn.CONCAT("B",$D152)):INDIRECT("'"&amp;_xlfn.CONCAT("alpha ",BH$2)&amp;"'!"&amp;_xlfn.CONCAT("AA",$D152)))</f>
        <v>13</v>
      </c>
      <c r="BI70" s="125" cm="1">
        <f t="array" aca="1" ref="BI70" ca="1">RANK(INDIRECT("'"&amp;_xlfn.CONCAT("alpha ",BI$2)&amp;"'!"&amp;_xlfn.CONCAT(BI$84,$D152)),INDIRECT("'"&amp;_xlfn.CONCAT("alpha ",BI$2)&amp;"'!"&amp;_xlfn.CONCAT("B",$D152)):INDIRECT("'"&amp;_xlfn.CONCAT("alpha ",BI$2)&amp;"'!"&amp;_xlfn.CONCAT("AA",$D152)))</f>
        <v>15</v>
      </c>
      <c r="BJ70" s="125" cm="1">
        <f t="array" aca="1" ref="BJ70" ca="1">RANK(INDIRECT("'"&amp;_xlfn.CONCAT("alpha ",BJ$2)&amp;"'!"&amp;_xlfn.CONCAT(BJ$84,$D152)),INDIRECT("'"&amp;_xlfn.CONCAT("alpha ",BJ$2)&amp;"'!"&amp;_xlfn.CONCAT("B",$D152)):INDIRECT("'"&amp;_xlfn.CONCAT("alpha ",BJ$2)&amp;"'!"&amp;_xlfn.CONCAT("AA",$D152)))</f>
        <v>13</v>
      </c>
      <c r="BK70" s="143" cm="1">
        <f t="array" aca="1" ref="BK70" ca="1">RANK(INDIRECT("'"&amp;_xlfn.CONCAT("alpha ",BK$2)&amp;"'!"&amp;_xlfn.CONCAT(BK$84,$D152)),INDIRECT("'"&amp;_xlfn.CONCAT("alpha ",BK$2)&amp;"'!"&amp;_xlfn.CONCAT("B",$D152)):INDIRECT("'"&amp;_xlfn.CONCAT("alpha ",BK$2)&amp;"'!"&amp;_xlfn.CONCAT("AA",$D152)))</f>
        <v>15</v>
      </c>
      <c r="BL70" s="136" cm="1">
        <f t="array" aca="1" ref="BL70" ca="1">RANK(INDIRECT("'"&amp;_xlfn.CONCAT("alpha ",BL$2)&amp;"'!"&amp;_xlfn.CONCAT(BL$84,$D152)),INDIRECT("'"&amp;_xlfn.CONCAT("alpha ",BL$2)&amp;"'!"&amp;_xlfn.CONCAT("B",$D152)):INDIRECT("'"&amp;_xlfn.CONCAT("alpha ",BL$2)&amp;"'!"&amp;_xlfn.CONCAT("AA",$D152)))</f>
        <v>16</v>
      </c>
      <c r="BM70" s="125" cm="1">
        <f t="array" aca="1" ref="BM70" ca="1">RANK(INDIRECT("'"&amp;_xlfn.CONCAT("alpha ",BM$2)&amp;"'!"&amp;_xlfn.CONCAT(BM$84,$D152)),INDIRECT("'"&amp;_xlfn.CONCAT("alpha ",BM$2)&amp;"'!"&amp;_xlfn.CONCAT("B",$D152)):INDIRECT("'"&amp;_xlfn.CONCAT("alpha ",BM$2)&amp;"'!"&amp;_xlfn.CONCAT("AA",$D152)))</f>
        <v>11</v>
      </c>
      <c r="BN70" s="125" cm="1">
        <f t="array" aca="1" ref="BN70" ca="1">RANK(INDIRECT("'"&amp;_xlfn.CONCAT("alpha ",BN$2)&amp;"'!"&amp;_xlfn.CONCAT(BN$84,$D152)),INDIRECT("'"&amp;_xlfn.CONCAT("alpha ",BN$2)&amp;"'!"&amp;_xlfn.CONCAT("B",$D152)):INDIRECT("'"&amp;_xlfn.CONCAT("alpha ",BN$2)&amp;"'!"&amp;_xlfn.CONCAT("AA",$D152)))</f>
        <v>16</v>
      </c>
      <c r="BO70" s="143" cm="1">
        <f t="array" aca="1" ref="BO70" ca="1">RANK(INDIRECT("'"&amp;_xlfn.CONCAT("alpha ",BO$2)&amp;"'!"&amp;_xlfn.CONCAT(BO$84,$D152)),INDIRECT("'"&amp;_xlfn.CONCAT("alpha ",BO$2)&amp;"'!"&amp;_xlfn.CONCAT("B",$D152)):INDIRECT("'"&amp;_xlfn.CONCAT("alpha ",BO$2)&amp;"'!"&amp;_xlfn.CONCAT("AA",$D152)))</f>
        <v>11</v>
      </c>
      <c r="BP70" s="136" cm="1">
        <f t="array" aca="1" ref="BP70" ca="1">RANK(INDIRECT("'"&amp;_xlfn.CONCAT("alpha ",BP$2)&amp;"'!"&amp;_xlfn.CONCAT(BP$84,$D152)),INDIRECT("'"&amp;_xlfn.CONCAT("alpha ",BP$2)&amp;"'!"&amp;_xlfn.CONCAT("B",$D152)):INDIRECT("'"&amp;_xlfn.CONCAT("alpha ",BP$2)&amp;"'!"&amp;_xlfn.CONCAT("AA",$D152)))</f>
        <v>15</v>
      </c>
      <c r="BQ70" s="125" cm="1">
        <f t="array" aca="1" ref="BQ70" ca="1">RANK(INDIRECT("'"&amp;_xlfn.CONCAT("alpha ",BQ$2)&amp;"'!"&amp;_xlfn.CONCAT(BQ$84,$D152)),INDIRECT("'"&amp;_xlfn.CONCAT("alpha ",BQ$2)&amp;"'!"&amp;_xlfn.CONCAT("B",$D152)):INDIRECT("'"&amp;_xlfn.CONCAT("alpha ",BQ$2)&amp;"'!"&amp;_xlfn.CONCAT("AA",$D152)))</f>
        <v>14</v>
      </c>
      <c r="BR70" s="125" cm="1">
        <f t="array" aca="1" ref="BR70" ca="1">RANK(INDIRECT("'"&amp;_xlfn.CONCAT("alpha ",BR$2)&amp;"'!"&amp;_xlfn.CONCAT(BR$84,$D152)),INDIRECT("'"&amp;_xlfn.CONCAT("alpha ",BR$2)&amp;"'!"&amp;_xlfn.CONCAT("B",$D152)):INDIRECT("'"&amp;_xlfn.CONCAT("alpha ",BR$2)&amp;"'!"&amp;_xlfn.CONCAT("AA",$D152)))</f>
        <v>15</v>
      </c>
      <c r="BS70" s="143" cm="1">
        <f t="array" aca="1" ref="BS70" ca="1">RANK(INDIRECT("'"&amp;_xlfn.CONCAT("alpha ",BS$2)&amp;"'!"&amp;_xlfn.CONCAT(BS$84,$D152)),INDIRECT("'"&amp;_xlfn.CONCAT("alpha ",BS$2)&amp;"'!"&amp;_xlfn.CONCAT("B",$D152)):INDIRECT("'"&amp;_xlfn.CONCAT("alpha ",BS$2)&amp;"'!"&amp;_xlfn.CONCAT("AA",$D152)))</f>
        <v>14</v>
      </c>
      <c r="BT70" s="136" cm="1">
        <f t="array" aca="1" ref="BT70" ca="1">RANK(INDIRECT("'"&amp;_xlfn.CONCAT("alpha ",BT$2)&amp;"'!"&amp;_xlfn.CONCAT(BT$84,$D152)),INDIRECT("'"&amp;_xlfn.CONCAT("alpha ",BT$2)&amp;"'!"&amp;_xlfn.CONCAT("B",$D152)):INDIRECT("'"&amp;_xlfn.CONCAT("alpha ",BT$2)&amp;"'!"&amp;_xlfn.CONCAT("AA",$D152)))</f>
        <v>20</v>
      </c>
      <c r="BU70" s="125" cm="1">
        <f t="array" aca="1" ref="BU70" ca="1">RANK(INDIRECT("'"&amp;_xlfn.CONCAT("alpha ",BU$2)&amp;"'!"&amp;_xlfn.CONCAT(BU$84,$D152)),INDIRECT("'"&amp;_xlfn.CONCAT("alpha ",BU$2)&amp;"'!"&amp;_xlfn.CONCAT("B",$D152)):INDIRECT("'"&amp;_xlfn.CONCAT("alpha ",BU$2)&amp;"'!"&amp;_xlfn.CONCAT("AA",$D152)))</f>
        <v>17</v>
      </c>
      <c r="BV70" s="125" cm="1">
        <f t="array" aca="1" ref="BV70" ca="1">RANK(INDIRECT("'"&amp;_xlfn.CONCAT("alpha ",BV$2)&amp;"'!"&amp;_xlfn.CONCAT(BV$84,$D152)),INDIRECT("'"&amp;_xlfn.CONCAT("alpha ",BV$2)&amp;"'!"&amp;_xlfn.CONCAT("B",$D152)):INDIRECT("'"&amp;_xlfn.CONCAT("alpha ",BV$2)&amp;"'!"&amp;_xlfn.CONCAT("AA",$D152)))</f>
        <v>20</v>
      </c>
      <c r="BW70" s="143" cm="1">
        <f t="array" aca="1" ref="BW70" ca="1">RANK(INDIRECT("'"&amp;_xlfn.CONCAT("alpha ",BW$2)&amp;"'!"&amp;_xlfn.CONCAT(BW$84,$D152)),INDIRECT("'"&amp;_xlfn.CONCAT("alpha ",BW$2)&amp;"'!"&amp;_xlfn.CONCAT("B",$D152)):INDIRECT("'"&amp;_xlfn.CONCAT("alpha ",BW$2)&amp;"'!"&amp;_xlfn.CONCAT("AA",$D152)))</f>
        <v>17</v>
      </c>
      <c r="BX70" s="136" cm="1">
        <f t="array" aca="1" ref="BX70" ca="1">RANK(INDIRECT("'"&amp;_xlfn.CONCAT("alpha ",BX$2)&amp;"'!"&amp;_xlfn.CONCAT(BX$84,$D152)),INDIRECT("'"&amp;_xlfn.CONCAT("alpha ",BX$2)&amp;"'!"&amp;_xlfn.CONCAT("B",$D152)):INDIRECT("'"&amp;_xlfn.CONCAT("alpha ",BX$2)&amp;"'!"&amp;_xlfn.CONCAT("AA",$D152)))</f>
        <v>22</v>
      </c>
      <c r="BY70" s="125" cm="1">
        <f t="array" aca="1" ref="BY70" ca="1">RANK(INDIRECT("'"&amp;_xlfn.CONCAT("alpha ",BY$2)&amp;"'!"&amp;_xlfn.CONCAT(BY$84,$D152)),INDIRECT("'"&amp;_xlfn.CONCAT("alpha ",BY$2)&amp;"'!"&amp;_xlfn.CONCAT("B",$D152)):INDIRECT("'"&amp;_xlfn.CONCAT("alpha ",BY$2)&amp;"'!"&amp;_xlfn.CONCAT("AA",$D152)))</f>
        <v>22</v>
      </c>
      <c r="BZ70" s="125" cm="1">
        <f t="array" aca="1" ref="BZ70" ca="1">RANK(INDIRECT("'"&amp;_xlfn.CONCAT("alpha ",BZ$2)&amp;"'!"&amp;_xlfn.CONCAT(BZ$84,$D152)),INDIRECT("'"&amp;_xlfn.CONCAT("alpha ",BZ$2)&amp;"'!"&amp;_xlfn.CONCAT("B",$D152)):INDIRECT("'"&amp;_xlfn.CONCAT("alpha ",BZ$2)&amp;"'!"&amp;_xlfn.CONCAT("AA",$D152)))</f>
        <v>22</v>
      </c>
      <c r="CA70" s="143" cm="1">
        <f t="array" aca="1" ref="CA70" ca="1">RANK(INDIRECT("'"&amp;_xlfn.CONCAT("alpha ",CA$2)&amp;"'!"&amp;_xlfn.CONCAT(CA$84,$D152)),INDIRECT("'"&amp;_xlfn.CONCAT("alpha ",CA$2)&amp;"'!"&amp;_xlfn.CONCAT("B",$D152)):INDIRECT("'"&amp;_xlfn.CONCAT("alpha ",CA$2)&amp;"'!"&amp;_xlfn.CONCAT("AA",$D152)))</f>
        <v>22</v>
      </c>
      <c r="CB70" s="136" cm="1">
        <f t="array" aca="1" ref="CB70" ca="1">RANK(INDIRECT("'"&amp;_xlfn.CONCAT("alpha ",CB$2)&amp;"'!"&amp;_xlfn.CONCAT(CB$84,$D152)),INDIRECT("'"&amp;_xlfn.CONCAT("alpha ",CB$2)&amp;"'!"&amp;_xlfn.CONCAT("B",$D152)):INDIRECT("'"&amp;_xlfn.CONCAT("alpha ",CB$2)&amp;"'!"&amp;_xlfn.CONCAT("AA",$D152)))</f>
        <v>21</v>
      </c>
      <c r="CC70" s="125" cm="1">
        <f t="array" aca="1" ref="CC70" ca="1">RANK(INDIRECT("'"&amp;_xlfn.CONCAT("alpha ",CC$2)&amp;"'!"&amp;_xlfn.CONCAT(CC$84,$D152)),INDIRECT("'"&amp;_xlfn.CONCAT("alpha ",CC$2)&amp;"'!"&amp;_xlfn.CONCAT("B",$D152)):INDIRECT("'"&amp;_xlfn.CONCAT("alpha ",CC$2)&amp;"'!"&amp;_xlfn.CONCAT("AA",$D152)))</f>
        <v>20</v>
      </c>
      <c r="CD70" s="125" cm="1">
        <f t="array" aca="1" ref="CD70" ca="1">RANK(INDIRECT("'"&amp;_xlfn.CONCAT("alpha ",CD$2)&amp;"'!"&amp;_xlfn.CONCAT(CD$84,$D152)),INDIRECT("'"&amp;_xlfn.CONCAT("alpha ",CD$2)&amp;"'!"&amp;_xlfn.CONCAT("B",$D152)):INDIRECT("'"&amp;_xlfn.CONCAT("alpha ",CD$2)&amp;"'!"&amp;_xlfn.CONCAT("AA",$D152)))</f>
        <v>21</v>
      </c>
      <c r="CE70" s="143" cm="1">
        <f t="array" aca="1" ref="CE70" ca="1">RANK(INDIRECT("'"&amp;_xlfn.CONCAT("alpha ",CE$2)&amp;"'!"&amp;_xlfn.CONCAT(CE$84,$D152)),INDIRECT("'"&amp;_xlfn.CONCAT("alpha ",CE$2)&amp;"'!"&amp;_xlfn.CONCAT("B",$D152)):INDIRECT("'"&amp;_xlfn.CONCAT("alpha ",CE$2)&amp;"'!"&amp;_xlfn.CONCAT("AA",$D152)))</f>
        <v>20</v>
      </c>
      <c r="CF70" s="136" cm="1">
        <f t="array" aca="1" ref="CF70" ca="1">RANK(INDIRECT("'"&amp;_xlfn.CONCAT("alpha ",CF$2)&amp;"'!"&amp;_xlfn.CONCAT(CF$84,$D152)),INDIRECT("'"&amp;_xlfn.CONCAT("alpha ",CF$2)&amp;"'!"&amp;_xlfn.CONCAT("B",$D152)):INDIRECT("'"&amp;_xlfn.CONCAT("alpha ",CF$2)&amp;"'!"&amp;_xlfn.CONCAT("AA",$D152)))</f>
        <v>25</v>
      </c>
      <c r="CG70" s="125" cm="1">
        <f t="array" aca="1" ref="CG70" ca="1">RANK(INDIRECT("'"&amp;_xlfn.CONCAT("alpha ",CG$2)&amp;"'!"&amp;_xlfn.CONCAT(CG$84,$D152)),INDIRECT("'"&amp;_xlfn.CONCAT("alpha ",CG$2)&amp;"'!"&amp;_xlfn.CONCAT("B",$D152)):INDIRECT("'"&amp;_xlfn.CONCAT("alpha ",CG$2)&amp;"'!"&amp;_xlfn.CONCAT("AA",$D152)))</f>
        <v>26</v>
      </c>
      <c r="CH70" s="125" cm="1">
        <f t="array" aca="1" ref="CH70" ca="1">RANK(INDIRECT("'"&amp;_xlfn.CONCAT("alpha ",CH$2)&amp;"'!"&amp;_xlfn.CONCAT(CH$84,$D152)),INDIRECT("'"&amp;_xlfn.CONCAT("alpha ",CH$2)&amp;"'!"&amp;_xlfn.CONCAT("B",$D152)):INDIRECT("'"&amp;_xlfn.CONCAT("alpha ",CH$2)&amp;"'!"&amp;_xlfn.CONCAT("AA",$D152)))</f>
        <v>25</v>
      </c>
      <c r="CI70" s="143" cm="1">
        <f t="array" aca="1" ref="CI70" ca="1">RANK(INDIRECT("'"&amp;_xlfn.CONCAT("alpha ",CI$2)&amp;"'!"&amp;_xlfn.CONCAT(CI$84,$D152)),INDIRECT("'"&amp;_xlfn.CONCAT("alpha ",CI$2)&amp;"'!"&amp;_xlfn.CONCAT("B",$D152)):INDIRECT("'"&amp;_xlfn.CONCAT("alpha ",CI$2)&amp;"'!"&amp;_xlfn.CONCAT("AA",$D152)))</f>
        <v>26</v>
      </c>
      <c r="CJ70" s="136" cm="1">
        <f t="array" aca="1" ref="CJ70" ca="1">RANK(INDIRECT("'"&amp;_xlfn.CONCAT("alpha ",CJ$2)&amp;"'!"&amp;_xlfn.CONCAT(CJ$84,$D152)),INDIRECT("'"&amp;_xlfn.CONCAT("alpha ",CJ$2)&amp;"'!"&amp;_xlfn.CONCAT("B",$D152)):INDIRECT("'"&amp;_xlfn.CONCAT("alpha ",CJ$2)&amp;"'!"&amp;_xlfn.CONCAT("AA",$D152)))</f>
        <v>9</v>
      </c>
      <c r="CK70" s="125" cm="1">
        <f t="array" aca="1" ref="CK70" ca="1">RANK(INDIRECT("'"&amp;_xlfn.CONCAT("alpha ",CK$2)&amp;"'!"&amp;_xlfn.CONCAT(CK$84,$D152)),INDIRECT("'"&amp;_xlfn.CONCAT("alpha ",CK$2)&amp;"'!"&amp;_xlfn.CONCAT("B",$D152)):INDIRECT("'"&amp;_xlfn.CONCAT("alpha ",CK$2)&amp;"'!"&amp;_xlfn.CONCAT("AA",$D152)))</f>
        <v>8</v>
      </c>
      <c r="CL70" s="125" cm="1">
        <f t="array" aca="1" ref="CL70" ca="1">RANK(INDIRECT("'"&amp;_xlfn.CONCAT("alpha ",CL$2)&amp;"'!"&amp;_xlfn.CONCAT(CL$84,$D152)),INDIRECT("'"&amp;_xlfn.CONCAT("alpha ",CL$2)&amp;"'!"&amp;_xlfn.CONCAT("B",$D152)):INDIRECT("'"&amp;_xlfn.CONCAT("alpha ",CL$2)&amp;"'!"&amp;_xlfn.CONCAT("AA",$D152)))</f>
        <v>9</v>
      </c>
      <c r="CM70" s="143" cm="1">
        <f t="array" aca="1" ref="CM70" ca="1">RANK(INDIRECT("'"&amp;_xlfn.CONCAT("alpha ",CM$2)&amp;"'!"&amp;_xlfn.CONCAT(CM$84,$D152)),INDIRECT("'"&amp;_xlfn.CONCAT("alpha ",CM$2)&amp;"'!"&amp;_xlfn.CONCAT("B",$D152)):INDIRECT("'"&amp;_xlfn.CONCAT("alpha ",CM$2)&amp;"'!"&amp;_xlfn.CONCAT("AA",$D152)))</f>
        <v>8</v>
      </c>
      <c r="CN70" s="136" cm="1">
        <f t="array" aca="1" ref="CN70" ca="1">RANK(INDIRECT("'"&amp;_xlfn.CONCAT("alpha ",CN$2)&amp;"'!"&amp;_xlfn.CONCAT(CN$84,$D152)),INDIRECT("'"&amp;_xlfn.CONCAT("alpha ",CN$2)&amp;"'!"&amp;_xlfn.CONCAT("B",$D152)):INDIRECT("'"&amp;_xlfn.CONCAT("alpha ",CN$2)&amp;"'!"&amp;_xlfn.CONCAT("AA",$D152)))</f>
        <v>6</v>
      </c>
      <c r="CO70" s="125" cm="1">
        <f t="array" aca="1" ref="CO70" ca="1">RANK(INDIRECT("'"&amp;_xlfn.CONCAT("alpha ",CO$2)&amp;"'!"&amp;_xlfn.CONCAT(CO$84,$D152)),INDIRECT("'"&amp;_xlfn.CONCAT("alpha ",CO$2)&amp;"'!"&amp;_xlfn.CONCAT("B",$D152)):INDIRECT("'"&amp;_xlfn.CONCAT("alpha ",CO$2)&amp;"'!"&amp;_xlfn.CONCAT("AA",$D152)))</f>
        <v>6</v>
      </c>
      <c r="CP70" s="125" cm="1">
        <f t="array" aca="1" ref="CP70" ca="1">RANK(INDIRECT("'"&amp;_xlfn.CONCAT("alpha ",CP$2)&amp;"'!"&amp;_xlfn.CONCAT(CP$84,$D152)),INDIRECT("'"&amp;_xlfn.CONCAT("alpha ",CP$2)&amp;"'!"&amp;_xlfn.CONCAT("B",$D152)):INDIRECT("'"&amp;_xlfn.CONCAT("alpha ",CP$2)&amp;"'!"&amp;_xlfn.CONCAT("AA",$D152)))</f>
        <v>6</v>
      </c>
      <c r="CQ70" s="134" cm="1">
        <f t="array" aca="1" ref="CQ70" ca="1">RANK(INDIRECT("'"&amp;_xlfn.CONCAT("alpha ",CQ$2)&amp;"'!"&amp;_xlfn.CONCAT(CQ$84,$D152)),INDIRECT("'"&amp;_xlfn.CONCAT("alpha ",CQ$2)&amp;"'!"&amp;_xlfn.CONCAT("B",$D152)):INDIRECT("'"&amp;_xlfn.CONCAT("alpha ",CQ$2)&amp;"'!"&amp;_xlfn.CONCAT("AA",$D152)))</f>
        <v>6</v>
      </c>
      <c r="CR70" s="142" cm="1">
        <f t="array" aca="1" ref="CR70" ca="1">RANK(INDIRECT("'"&amp;_xlfn.CONCAT("alpha ",CR$2)&amp;"'!"&amp;_xlfn.CONCAT(CR$84,$D152)),INDIRECT("'"&amp;_xlfn.CONCAT("alpha ",CR$2)&amp;"'!"&amp;_xlfn.CONCAT("B",$D152)):INDIRECT("'"&amp;_xlfn.CONCAT("alpha ",CR$2)&amp;"'!"&amp;_xlfn.CONCAT("AA",$D152)))</f>
        <v>14</v>
      </c>
      <c r="CS70" s="125" cm="1">
        <f t="array" aca="1" ref="CS70" ca="1">RANK(INDIRECT("'"&amp;_xlfn.CONCAT("alpha ",CS$2)&amp;"'!"&amp;_xlfn.CONCAT(CS$84,$D152)),INDIRECT("'"&amp;_xlfn.CONCAT("alpha ",CS$2)&amp;"'!"&amp;_xlfn.CONCAT("B",$D152)):INDIRECT("'"&amp;_xlfn.CONCAT("alpha ",CS$2)&amp;"'!"&amp;_xlfn.CONCAT("AA",$D152)))</f>
        <v>16</v>
      </c>
      <c r="CT70" s="125" cm="1">
        <f t="array" aca="1" ref="CT70" ca="1">RANK(INDIRECT("'"&amp;_xlfn.CONCAT("alpha ",CT$2)&amp;"'!"&amp;_xlfn.CONCAT(CT$84,$D152)),INDIRECT("'"&amp;_xlfn.CONCAT("alpha ",CT$2)&amp;"'!"&amp;_xlfn.CONCAT("B",$D152)):INDIRECT("'"&amp;_xlfn.CONCAT("alpha ",CT$2)&amp;"'!"&amp;_xlfn.CONCAT("AA",$D152)))</f>
        <v>14</v>
      </c>
      <c r="CU70" s="143" cm="1">
        <f t="array" aca="1" ref="CU70" ca="1">RANK(INDIRECT("'"&amp;_xlfn.CONCAT("alpha ",CU$2)&amp;"'!"&amp;_xlfn.CONCAT(CU$84,$D152)),INDIRECT("'"&amp;_xlfn.CONCAT("alpha ",CU$2)&amp;"'!"&amp;_xlfn.CONCAT("B",$D152)):INDIRECT("'"&amp;_xlfn.CONCAT("alpha ",CU$2)&amp;"'!"&amp;_xlfn.CONCAT("AA",$D152)))</f>
        <v>16</v>
      </c>
      <c r="CV70" s="136" cm="1">
        <f t="array" aca="1" ref="CV70" ca="1">RANK(INDIRECT("'"&amp;_xlfn.CONCAT("alpha ",CV$2)&amp;"'!"&amp;_xlfn.CONCAT(CV$84,$D152)),INDIRECT("'"&amp;_xlfn.CONCAT("alpha ",CV$2)&amp;"'!"&amp;_xlfn.CONCAT("B",$D152)):INDIRECT("'"&amp;_xlfn.CONCAT("alpha ",CV$2)&amp;"'!"&amp;_xlfn.CONCAT("AA",$D152)))</f>
        <v>2</v>
      </c>
      <c r="CW70" s="125" cm="1">
        <f t="array" aca="1" ref="CW70" ca="1">RANK(INDIRECT("'"&amp;_xlfn.CONCAT("alpha ",CW$2)&amp;"'!"&amp;_xlfn.CONCAT(CW$84,$D152)),INDIRECT("'"&amp;_xlfn.CONCAT("alpha ",CW$2)&amp;"'!"&amp;_xlfn.CONCAT("B",$D152)):INDIRECT("'"&amp;_xlfn.CONCAT("alpha ",CW$2)&amp;"'!"&amp;_xlfn.CONCAT("AA",$D152)))</f>
        <v>2</v>
      </c>
      <c r="CX70" s="125" cm="1">
        <f t="array" aca="1" ref="CX70" ca="1">RANK(INDIRECT("'"&amp;_xlfn.CONCAT("alpha ",CX$2)&amp;"'!"&amp;_xlfn.CONCAT(CX$84,$D152)),INDIRECT("'"&amp;_xlfn.CONCAT("alpha ",CX$2)&amp;"'!"&amp;_xlfn.CONCAT("B",$D152)):INDIRECT("'"&amp;_xlfn.CONCAT("alpha ",CX$2)&amp;"'!"&amp;_xlfn.CONCAT("AA",$D152)))</f>
        <v>2</v>
      </c>
      <c r="CY70" s="143" cm="1">
        <f t="array" aca="1" ref="CY70" ca="1">RANK(INDIRECT("'"&amp;_xlfn.CONCAT("alpha ",CY$2)&amp;"'!"&amp;_xlfn.CONCAT(CY$84,$D152)),INDIRECT("'"&amp;_xlfn.CONCAT("alpha ",CY$2)&amp;"'!"&amp;_xlfn.CONCAT("B",$D152)):INDIRECT("'"&amp;_xlfn.CONCAT("alpha ",CY$2)&amp;"'!"&amp;_xlfn.CONCAT("AA",$D152)))</f>
        <v>2</v>
      </c>
      <c r="CZ70" s="136" cm="1">
        <f t="array" aca="1" ref="CZ70" ca="1">RANK(INDIRECT("'"&amp;_xlfn.CONCAT("alpha ",CZ$2)&amp;"'!"&amp;_xlfn.CONCAT(CZ$84,$D152)),INDIRECT("'"&amp;_xlfn.CONCAT("alpha ",CZ$2)&amp;"'!"&amp;_xlfn.CONCAT("B",$D152)):INDIRECT("'"&amp;_xlfn.CONCAT("alpha ",CZ$2)&amp;"'!"&amp;_xlfn.CONCAT("AA",$D152)))</f>
        <v>1</v>
      </c>
      <c r="DA70" s="148" cm="1">
        <f t="array" aca="1" ref="DA70" ca="1">RANK(INDIRECT("'"&amp;_xlfn.CONCAT("alpha ",DA$2)&amp;"'!"&amp;_xlfn.CONCAT(DA$84,$D152)),INDIRECT("'"&amp;_xlfn.CONCAT("alpha ",DA$2)&amp;"'!"&amp;_xlfn.CONCAT("B",$D152)):INDIRECT("'"&amp;_xlfn.CONCAT("alpha ",DA$2)&amp;"'!"&amp;_xlfn.CONCAT("AA",$D152)))</f>
        <v>1</v>
      </c>
      <c r="DB70" s="148" cm="1">
        <f t="array" aca="1" ref="DB70" ca="1">RANK(INDIRECT("'"&amp;_xlfn.CONCAT("alpha ",DB$2)&amp;"'!"&amp;_xlfn.CONCAT(DB$84,$D152)),INDIRECT("'"&amp;_xlfn.CONCAT("alpha ",DB$2)&amp;"'!"&amp;_xlfn.CONCAT("B",$D152)):INDIRECT("'"&amp;_xlfn.CONCAT("alpha ",DB$2)&amp;"'!"&amp;_xlfn.CONCAT("AA",$D152)))</f>
        <v>1</v>
      </c>
      <c r="DC70" s="149" cm="1">
        <f t="array" aca="1" ref="DC70" ca="1">RANK(INDIRECT("'"&amp;_xlfn.CONCAT("alpha ",DC$2)&amp;"'!"&amp;_xlfn.CONCAT(DC$84,$D152)),INDIRECT("'"&amp;_xlfn.CONCAT("alpha ",DC$2)&amp;"'!"&amp;_xlfn.CONCAT("B",$D152)):INDIRECT("'"&amp;_xlfn.CONCAT("alpha ",DC$2)&amp;"'!"&amp;_xlfn.CONCAT("AA",$D152)))</f>
        <v>1</v>
      </c>
    </row>
    <row r="71" spans="1:107" ht="90" customHeight="1" x14ac:dyDescent="0.25">
      <c r="A71" s="22" t="str">
        <f>formatting!C70</f>
        <v>Rinse Glass</v>
      </c>
      <c r="B71" s="23" t="str">
        <f>formatting!D70</f>
        <v>T58</v>
      </c>
      <c r="C71" s="134"/>
      <c r="D71" s="142" cm="1">
        <f t="array" aca="1" ref="D71" ca="1">RANK(INDIRECT("'"&amp;_xlfn.CONCAT("alpha ",D$2)&amp;"'!"&amp;_xlfn.CONCAT(D$84,$D153)),INDIRECT("'"&amp;_xlfn.CONCAT("alpha ",D$2)&amp;"'!"&amp;_xlfn.CONCAT("B",$D153)):INDIRECT("'"&amp;_xlfn.CONCAT("alpha ",D$2)&amp;"'!"&amp;_xlfn.CONCAT("AA",$D153)))</f>
        <v>15</v>
      </c>
      <c r="E71" s="136" cm="1">
        <f t="array" aca="1" ref="E71" ca="1">RANK(INDIRECT("'"&amp;_xlfn.CONCAT("alpha ",E$2)&amp;"'!"&amp;_xlfn.CONCAT(E$84,$D153)),INDIRECT("'"&amp;_xlfn.CONCAT("alpha ",E$2)&amp;"'!"&amp;_xlfn.CONCAT("B",$D153)):INDIRECT("'"&amp;_xlfn.CONCAT("alpha ",E$2)&amp;"'!"&amp;_xlfn.CONCAT("AA",$D153)))</f>
        <v>18</v>
      </c>
      <c r="F71" s="136" cm="1">
        <f t="array" aca="1" ref="F71" ca="1">RANK(INDIRECT("'"&amp;_xlfn.CONCAT("alpha ",F$2)&amp;"'!"&amp;_xlfn.CONCAT(F$84,$D153)),INDIRECT("'"&amp;_xlfn.CONCAT("alpha ",F$2)&amp;"'!"&amp;_xlfn.CONCAT("B",$D153)):INDIRECT("'"&amp;_xlfn.CONCAT("alpha ",F$2)&amp;"'!"&amp;_xlfn.CONCAT("AA",$D153)))</f>
        <v>5</v>
      </c>
      <c r="G71" s="154" cm="1">
        <f t="array" aca="1" ref="G71" ca="1">RANK(INDIRECT("'"&amp;_xlfn.CONCAT("alpha ",G$2)&amp;"'!"&amp;_xlfn.CONCAT(G$84,$D153)),INDIRECT("'"&amp;_xlfn.CONCAT("alpha ",G$2)&amp;"'!"&amp;_xlfn.CONCAT("B",$D153)):INDIRECT("'"&amp;_xlfn.CONCAT("alpha ",G$2)&amp;"'!"&amp;_xlfn.CONCAT("AA",$D153)))</f>
        <v>8</v>
      </c>
      <c r="H71" s="142" cm="1">
        <f t="array" aca="1" ref="H71" ca="1">RANK(INDIRECT("'"&amp;_xlfn.CONCAT("alpha ",H$2)&amp;"'!"&amp;_xlfn.CONCAT(H$84,$D153)),INDIRECT("'"&amp;_xlfn.CONCAT("alpha ",H$2)&amp;"'!"&amp;_xlfn.CONCAT("B",$D153)):INDIRECT("'"&amp;_xlfn.CONCAT("alpha ",H$2)&amp;"'!"&amp;_xlfn.CONCAT("AA",$D153)))</f>
        <v>13</v>
      </c>
      <c r="I71" s="125" cm="1">
        <f t="array" aca="1" ref="I71" ca="1">RANK(INDIRECT("'"&amp;_xlfn.CONCAT("alpha ",I$2)&amp;"'!"&amp;_xlfn.CONCAT(I$84,$D153)),INDIRECT("'"&amp;_xlfn.CONCAT("alpha ",I$2)&amp;"'!"&amp;_xlfn.CONCAT("B",$D153)):INDIRECT("'"&amp;_xlfn.CONCAT("alpha ",I$2)&amp;"'!"&amp;_xlfn.CONCAT("AA",$D153)))</f>
        <v>13</v>
      </c>
      <c r="J71" s="125" cm="1">
        <f t="array" aca="1" ref="J71" ca="1">RANK(INDIRECT("'"&amp;_xlfn.CONCAT("alpha ",J$2)&amp;"'!"&amp;_xlfn.CONCAT(J$84,$D153)),INDIRECT("'"&amp;_xlfn.CONCAT("alpha ",J$2)&amp;"'!"&amp;_xlfn.CONCAT("B",$D153)):INDIRECT("'"&amp;_xlfn.CONCAT("alpha ",J$2)&amp;"'!"&amp;_xlfn.CONCAT("AA",$D153)))</f>
        <v>5</v>
      </c>
      <c r="K71" s="143" cm="1">
        <f t="array" aca="1" ref="K71" ca="1">RANK(INDIRECT("'"&amp;_xlfn.CONCAT("alpha ",K$2)&amp;"'!"&amp;_xlfn.CONCAT(K$84,$D153)),INDIRECT("'"&amp;_xlfn.CONCAT("alpha ",K$2)&amp;"'!"&amp;_xlfn.CONCAT("B",$D153)):INDIRECT("'"&amp;_xlfn.CONCAT("alpha ",K$2)&amp;"'!"&amp;_xlfn.CONCAT("AA",$D153)))</f>
        <v>14</v>
      </c>
      <c r="L71" s="136" cm="1">
        <f t="array" aca="1" ref="L71" ca="1">RANK(INDIRECT("'"&amp;_xlfn.CONCAT("alpha ",L$2)&amp;"'!"&amp;_xlfn.CONCAT(L$84,$D153)),INDIRECT("'"&amp;_xlfn.CONCAT("alpha ",L$2)&amp;"'!"&amp;_xlfn.CONCAT("B",$D153)):INDIRECT("'"&amp;_xlfn.CONCAT("alpha ",L$2)&amp;"'!"&amp;_xlfn.CONCAT("AA",$D153)))</f>
        <v>17</v>
      </c>
      <c r="M71" s="125" cm="1">
        <f t="array" aca="1" ref="M71" ca="1">RANK(INDIRECT("'"&amp;_xlfn.CONCAT("alpha ",M$2)&amp;"'!"&amp;_xlfn.CONCAT(M$84,$D153)),INDIRECT("'"&amp;_xlfn.CONCAT("alpha ",M$2)&amp;"'!"&amp;_xlfn.CONCAT("B",$D153)):INDIRECT("'"&amp;_xlfn.CONCAT("alpha ",M$2)&amp;"'!"&amp;_xlfn.CONCAT("AA",$D153)))</f>
        <v>19</v>
      </c>
      <c r="N71" s="125" cm="1">
        <f t="array" aca="1" ref="N71" ca="1">RANK(INDIRECT("'"&amp;_xlfn.CONCAT("alpha ",N$2)&amp;"'!"&amp;_xlfn.CONCAT(N$84,$D153)),INDIRECT("'"&amp;_xlfn.CONCAT("alpha ",N$2)&amp;"'!"&amp;_xlfn.CONCAT("B",$D153)):INDIRECT("'"&amp;_xlfn.CONCAT("alpha ",N$2)&amp;"'!"&amp;_xlfn.CONCAT("AA",$D153)))</f>
        <v>5</v>
      </c>
      <c r="O71" s="143" cm="1">
        <f t="array" aca="1" ref="O71" ca="1">RANK(INDIRECT("'"&amp;_xlfn.CONCAT("alpha ",O$2)&amp;"'!"&amp;_xlfn.CONCAT(O$84,$D153)),INDIRECT("'"&amp;_xlfn.CONCAT("alpha ",O$2)&amp;"'!"&amp;_xlfn.CONCAT("B",$D153)):INDIRECT("'"&amp;_xlfn.CONCAT("alpha ",O$2)&amp;"'!"&amp;_xlfn.CONCAT("AA",$D153)))</f>
        <v>10</v>
      </c>
      <c r="P71" s="136" cm="1">
        <f t="array" aca="1" ref="P71" ca="1">RANK(INDIRECT("'"&amp;_xlfn.CONCAT("alpha ",P$2)&amp;"'!"&amp;_xlfn.CONCAT(P$84,$D153)),INDIRECT("'"&amp;_xlfn.CONCAT("alpha ",P$2)&amp;"'!"&amp;_xlfn.CONCAT("B",$D153)):INDIRECT("'"&amp;_xlfn.CONCAT("alpha ",P$2)&amp;"'!"&amp;_xlfn.CONCAT("AA",$D153)))</f>
        <v>24</v>
      </c>
      <c r="Q71" s="125" cm="1">
        <f t="array" aca="1" ref="Q71" ca="1">RANK(INDIRECT("'"&amp;_xlfn.CONCAT("alpha ",Q$2)&amp;"'!"&amp;_xlfn.CONCAT(Q$84,$D153)),INDIRECT("'"&amp;_xlfn.CONCAT("alpha ",Q$2)&amp;"'!"&amp;_xlfn.CONCAT("B",$D153)):INDIRECT("'"&amp;_xlfn.CONCAT("alpha ",Q$2)&amp;"'!"&amp;_xlfn.CONCAT("AA",$D153)))</f>
        <v>24</v>
      </c>
      <c r="R71" s="125" cm="1">
        <f t="array" aca="1" ref="R71" ca="1">RANK(INDIRECT("'"&amp;_xlfn.CONCAT("alpha ",R$2)&amp;"'!"&amp;_xlfn.CONCAT(R$84,$D153)),INDIRECT("'"&amp;_xlfn.CONCAT("alpha ",R$2)&amp;"'!"&amp;_xlfn.CONCAT("B",$D153)):INDIRECT("'"&amp;_xlfn.CONCAT("alpha ",R$2)&amp;"'!"&amp;_xlfn.CONCAT("AA",$D153)))</f>
        <v>5</v>
      </c>
      <c r="S71" s="143" cm="1">
        <f t="array" aca="1" ref="S71" ca="1">RANK(INDIRECT("'"&amp;_xlfn.CONCAT("alpha ",S$2)&amp;"'!"&amp;_xlfn.CONCAT(S$84,$D153)),INDIRECT("'"&amp;_xlfn.CONCAT("alpha ",S$2)&amp;"'!"&amp;_xlfn.CONCAT("B",$D153)):INDIRECT("'"&amp;_xlfn.CONCAT("alpha ",S$2)&amp;"'!"&amp;_xlfn.CONCAT("AA",$D153)))</f>
        <v>18</v>
      </c>
      <c r="T71" s="136" cm="1">
        <f t="array" aca="1" ref="T71" ca="1">RANK(INDIRECT("'"&amp;_xlfn.CONCAT("alpha ",T$2)&amp;"'!"&amp;_xlfn.CONCAT(T$84,$D153)),INDIRECT("'"&amp;_xlfn.CONCAT("alpha ",T$2)&amp;"'!"&amp;_xlfn.CONCAT("B",$D153)):INDIRECT("'"&amp;_xlfn.CONCAT("alpha ",T$2)&amp;"'!"&amp;_xlfn.CONCAT("AA",$D153)))</f>
        <v>22</v>
      </c>
      <c r="U71" s="125" cm="1">
        <f t="array" aca="1" ref="U71" ca="1">RANK(INDIRECT("'"&amp;_xlfn.CONCAT("alpha ",U$2)&amp;"'!"&amp;_xlfn.CONCAT(U$84,$D153)),INDIRECT("'"&amp;_xlfn.CONCAT("alpha ",U$2)&amp;"'!"&amp;_xlfn.CONCAT("B",$D153)):INDIRECT("'"&amp;_xlfn.CONCAT("alpha ",U$2)&amp;"'!"&amp;_xlfn.CONCAT("AA",$D153)))</f>
        <v>23</v>
      </c>
      <c r="V71" s="125" cm="1">
        <f t="array" aca="1" ref="V71" ca="1">RANK(INDIRECT("'"&amp;_xlfn.CONCAT("alpha ",V$2)&amp;"'!"&amp;_xlfn.CONCAT(V$84,$D153)),INDIRECT("'"&amp;_xlfn.CONCAT("alpha ",V$2)&amp;"'!"&amp;_xlfn.CONCAT("B",$D153)):INDIRECT("'"&amp;_xlfn.CONCAT("alpha ",V$2)&amp;"'!"&amp;_xlfn.CONCAT("AA",$D153)))</f>
        <v>5</v>
      </c>
      <c r="W71" s="143" cm="1">
        <f t="array" aca="1" ref="W71" ca="1">RANK(INDIRECT("'"&amp;_xlfn.CONCAT("alpha ",W$2)&amp;"'!"&amp;_xlfn.CONCAT(W$84,$D153)),INDIRECT("'"&amp;_xlfn.CONCAT("alpha ",W$2)&amp;"'!"&amp;_xlfn.CONCAT("B",$D153)):INDIRECT("'"&amp;_xlfn.CONCAT("alpha ",W$2)&amp;"'!"&amp;_xlfn.CONCAT("AA",$D153)))</f>
        <v>18</v>
      </c>
      <c r="X71" s="136" cm="1">
        <f t="array" aca="1" ref="X71" ca="1">RANK(INDIRECT("'"&amp;_xlfn.CONCAT("alpha ",X$2)&amp;"'!"&amp;_xlfn.CONCAT(X$84,$D153)),INDIRECT("'"&amp;_xlfn.CONCAT("alpha ",X$2)&amp;"'!"&amp;_xlfn.CONCAT("B",$D153)):INDIRECT("'"&amp;_xlfn.CONCAT("alpha ",X$2)&amp;"'!"&amp;_xlfn.CONCAT("AA",$D153)))</f>
        <v>25</v>
      </c>
      <c r="Y71" s="125" cm="1">
        <f t="array" aca="1" ref="Y71" ca="1">RANK(INDIRECT("'"&amp;_xlfn.CONCAT("alpha ",Y$2)&amp;"'!"&amp;_xlfn.CONCAT(Y$84,$D153)),INDIRECT("'"&amp;_xlfn.CONCAT("alpha ",Y$2)&amp;"'!"&amp;_xlfn.CONCAT("B",$D153)):INDIRECT("'"&amp;_xlfn.CONCAT("alpha ",Y$2)&amp;"'!"&amp;_xlfn.CONCAT("AA",$D153)))</f>
        <v>26</v>
      </c>
      <c r="Z71" s="125" cm="1">
        <f t="array" aca="1" ref="Z71" ca="1">RANK(INDIRECT("'"&amp;_xlfn.CONCAT("alpha ",Z$2)&amp;"'!"&amp;_xlfn.CONCAT(Z$84,$D153)),INDIRECT("'"&amp;_xlfn.CONCAT("alpha ",Z$2)&amp;"'!"&amp;_xlfn.CONCAT("B",$D153)):INDIRECT("'"&amp;_xlfn.CONCAT("alpha ",Z$2)&amp;"'!"&amp;_xlfn.CONCAT("AA",$D153)))</f>
        <v>5</v>
      </c>
      <c r="AA71" s="143" cm="1">
        <f t="array" aca="1" ref="AA71" ca="1">RANK(INDIRECT("'"&amp;_xlfn.CONCAT("alpha ",AA$2)&amp;"'!"&amp;_xlfn.CONCAT(AA$84,$D153)),INDIRECT("'"&amp;_xlfn.CONCAT("alpha ",AA$2)&amp;"'!"&amp;_xlfn.CONCAT("B",$D153)):INDIRECT("'"&amp;_xlfn.CONCAT("alpha ",AA$2)&amp;"'!"&amp;_xlfn.CONCAT("AA",$D153)))</f>
        <v>18</v>
      </c>
      <c r="AB71" s="136" cm="1">
        <f t="array" aca="1" ref="AB71" ca="1">RANK(INDIRECT("'"&amp;_xlfn.CONCAT("alpha ",AB$2)&amp;"'!"&amp;_xlfn.CONCAT(AB$84,$D153)),INDIRECT("'"&amp;_xlfn.CONCAT("alpha ",AB$2)&amp;"'!"&amp;_xlfn.CONCAT("B",$D153)):INDIRECT("'"&amp;_xlfn.CONCAT("alpha ",AB$2)&amp;"'!"&amp;_xlfn.CONCAT("AA",$D153)))</f>
        <v>14</v>
      </c>
      <c r="AC71" s="125" cm="1">
        <f t="array" aca="1" ref="AC71" ca="1">RANK(INDIRECT("'"&amp;_xlfn.CONCAT("alpha ",AC$2)&amp;"'!"&amp;_xlfn.CONCAT(AC$84,$D153)),INDIRECT("'"&amp;_xlfn.CONCAT("alpha ",AC$2)&amp;"'!"&amp;_xlfn.CONCAT("B",$D153)):INDIRECT("'"&amp;_xlfn.CONCAT("alpha ",AC$2)&amp;"'!"&amp;_xlfn.CONCAT("AA",$D153)))</f>
        <v>17</v>
      </c>
      <c r="AD71" s="125" cm="1">
        <f t="array" aca="1" ref="AD71" ca="1">RANK(INDIRECT("'"&amp;_xlfn.CONCAT("alpha ",AD$2)&amp;"'!"&amp;_xlfn.CONCAT(AD$84,$D153)),INDIRECT("'"&amp;_xlfn.CONCAT("alpha ",AD$2)&amp;"'!"&amp;_xlfn.CONCAT("B",$D153)):INDIRECT("'"&amp;_xlfn.CONCAT("alpha ",AD$2)&amp;"'!"&amp;_xlfn.CONCAT("AA",$D153)))</f>
        <v>5</v>
      </c>
      <c r="AE71" s="143" cm="1">
        <f t="array" aca="1" ref="AE71" ca="1">RANK(INDIRECT("'"&amp;_xlfn.CONCAT("alpha ",AE$2)&amp;"'!"&amp;_xlfn.CONCAT(AE$84,$D153)),INDIRECT("'"&amp;_xlfn.CONCAT("alpha ",AE$2)&amp;"'!"&amp;_xlfn.CONCAT("B",$D153)):INDIRECT("'"&amp;_xlfn.CONCAT("alpha ",AE$2)&amp;"'!"&amp;_xlfn.CONCAT("AA",$D153)))</f>
        <v>13</v>
      </c>
      <c r="AF71" s="136" cm="1">
        <f t="array" aca="1" ref="AF71" ca="1">RANK(INDIRECT("'"&amp;_xlfn.CONCAT("alpha ",AF$2)&amp;"'!"&amp;_xlfn.CONCAT(AF$84,$D153)),INDIRECT("'"&amp;_xlfn.CONCAT("alpha ",AF$2)&amp;"'!"&amp;_xlfn.CONCAT("B",$D153)):INDIRECT("'"&amp;_xlfn.CONCAT("alpha ",AF$2)&amp;"'!"&amp;_xlfn.CONCAT("AA",$D153)))</f>
        <v>12</v>
      </c>
      <c r="AG71" s="125" cm="1">
        <f t="array" aca="1" ref="AG71" ca="1">RANK(INDIRECT("'"&amp;_xlfn.CONCAT("alpha ",AG$2)&amp;"'!"&amp;_xlfn.CONCAT(AG$84,$D153)),INDIRECT("'"&amp;_xlfn.CONCAT("alpha ",AG$2)&amp;"'!"&amp;_xlfn.CONCAT("B",$D153)):INDIRECT("'"&amp;_xlfn.CONCAT("alpha ",AG$2)&amp;"'!"&amp;_xlfn.CONCAT("AA",$D153)))</f>
        <v>14</v>
      </c>
      <c r="AH71" s="125" cm="1">
        <f t="array" aca="1" ref="AH71" ca="1">RANK(INDIRECT("'"&amp;_xlfn.CONCAT("alpha ",AH$2)&amp;"'!"&amp;_xlfn.CONCAT(AH$84,$D153)),INDIRECT("'"&amp;_xlfn.CONCAT("alpha ",AH$2)&amp;"'!"&amp;_xlfn.CONCAT("B",$D153)):INDIRECT("'"&amp;_xlfn.CONCAT("alpha ",AH$2)&amp;"'!"&amp;_xlfn.CONCAT("AA",$D153)))</f>
        <v>5</v>
      </c>
      <c r="AI71" s="143" cm="1">
        <f t="array" aca="1" ref="AI71" ca="1">RANK(INDIRECT("'"&amp;_xlfn.CONCAT("alpha ",AI$2)&amp;"'!"&amp;_xlfn.CONCAT(AI$84,$D153)),INDIRECT("'"&amp;_xlfn.CONCAT("alpha ",AI$2)&amp;"'!"&amp;_xlfn.CONCAT("B",$D153)):INDIRECT("'"&amp;_xlfn.CONCAT("alpha ",AI$2)&amp;"'!"&amp;_xlfn.CONCAT("AA",$D153)))</f>
        <v>16</v>
      </c>
      <c r="AJ71" s="136" cm="1">
        <f t="array" aca="1" ref="AJ71" ca="1">RANK(INDIRECT("'"&amp;_xlfn.CONCAT("alpha ",AJ$2)&amp;"'!"&amp;_xlfn.CONCAT(AJ$84,$D153)),INDIRECT("'"&amp;_xlfn.CONCAT("alpha ",AJ$2)&amp;"'!"&amp;_xlfn.CONCAT("B",$D153)):INDIRECT("'"&amp;_xlfn.CONCAT("alpha ",AJ$2)&amp;"'!"&amp;_xlfn.CONCAT("AA",$D153)))</f>
        <v>19</v>
      </c>
      <c r="AK71" s="125" cm="1">
        <f t="array" aca="1" ref="AK71" ca="1">RANK(INDIRECT("'"&amp;_xlfn.CONCAT("alpha ",AK$2)&amp;"'!"&amp;_xlfn.CONCAT(AK$84,$D153)),INDIRECT("'"&amp;_xlfn.CONCAT("alpha ",AK$2)&amp;"'!"&amp;_xlfn.CONCAT("B",$D153)):INDIRECT("'"&amp;_xlfn.CONCAT("alpha ",AK$2)&amp;"'!"&amp;_xlfn.CONCAT("AA",$D153)))</f>
        <v>21</v>
      </c>
      <c r="AL71" s="125" cm="1">
        <f t="array" aca="1" ref="AL71" ca="1">RANK(INDIRECT("'"&amp;_xlfn.CONCAT("alpha ",AL$2)&amp;"'!"&amp;_xlfn.CONCAT(AL$84,$D153)),INDIRECT("'"&amp;_xlfn.CONCAT("alpha ",AL$2)&amp;"'!"&amp;_xlfn.CONCAT("B",$D153)):INDIRECT("'"&amp;_xlfn.CONCAT("alpha ",AL$2)&amp;"'!"&amp;_xlfn.CONCAT("AA",$D153)))</f>
        <v>5</v>
      </c>
      <c r="AM71" s="143" cm="1">
        <f t="array" aca="1" ref="AM71" ca="1">RANK(INDIRECT("'"&amp;_xlfn.CONCAT("alpha ",AM$2)&amp;"'!"&amp;_xlfn.CONCAT(AM$84,$D153)),INDIRECT("'"&amp;_xlfn.CONCAT("alpha ",AM$2)&amp;"'!"&amp;_xlfn.CONCAT("B",$D153)):INDIRECT("'"&amp;_xlfn.CONCAT("alpha ",AM$2)&amp;"'!"&amp;_xlfn.CONCAT("AA",$D153)))</f>
        <v>16</v>
      </c>
      <c r="AN71" s="136" cm="1">
        <f t="array" aca="1" ref="AN71" ca="1">RANK(INDIRECT("'"&amp;_xlfn.CONCAT("alpha ",AN$2)&amp;"'!"&amp;_xlfn.CONCAT(AN$84,$D153)),INDIRECT("'"&amp;_xlfn.CONCAT("alpha ",AN$2)&amp;"'!"&amp;_xlfn.CONCAT("B",$D153)):INDIRECT("'"&amp;_xlfn.CONCAT("alpha ",AN$2)&amp;"'!"&amp;_xlfn.CONCAT("AA",$D153)))</f>
        <v>1</v>
      </c>
      <c r="AO71" s="125" cm="1">
        <f t="array" aca="1" ref="AO71" ca="1">RANK(INDIRECT("'"&amp;_xlfn.CONCAT("alpha ",AO$2)&amp;"'!"&amp;_xlfn.CONCAT(AO$84,$D153)),INDIRECT("'"&amp;_xlfn.CONCAT("alpha ",AO$2)&amp;"'!"&amp;_xlfn.CONCAT("B",$D153)):INDIRECT("'"&amp;_xlfn.CONCAT("alpha ",AO$2)&amp;"'!"&amp;_xlfn.CONCAT("AA",$D153)))</f>
        <v>1</v>
      </c>
      <c r="AP71" s="125" cm="1">
        <f t="array" aca="1" ref="AP71" ca="1">RANK(INDIRECT("'"&amp;_xlfn.CONCAT("alpha ",AP$2)&amp;"'!"&amp;_xlfn.CONCAT(AP$84,$D153)),INDIRECT("'"&amp;_xlfn.CONCAT("alpha ",AP$2)&amp;"'!"&amp;_xlfn.CONCAT("B",$D153)):INDIRECT("'"&amp;_xlfn.CONCAT("alpha ",AP$2)&amp;"'!"&amp;_xlfn.CONCAT("AA",$D153)))</f>
        <v>1</v>
      </c>
      <c r="AQ71" s="143" cm="1">
        <f t="array" aca="1" ref="AQ71" ca="1">RANK(INDIRECT("'"&amp;_xlfn.CONCAT("alpha ",AQ$2)&amp;"'!"&amp;_xlfn.CONCAT(AQ$84,$D153)),INDIRECT("'"&amp;_xlfn.CONCAT("alpha ",AQ$2)&amp;"'!"&amp;_xlfn.CONCAT("B",$D153)):INDIRECT("'"&amp;_xlfn.CONCAT("alpha ",AQ$2)&amp;"'!"&amp;_xlfn.CONCAT("AA",$D153)))</f>
        <v>1</v>
      </c>
      <c r="AR71" s="136" cm="1">
        <f t="array" aca="1" ref="AR71" ca="1">RANK(INDIRECT("'"&amp;_xlfn.CONCAT("alpha ",AR$2)&amp;"'!"&amp;_xlfn.CONCAT(AR$84,$D153)),INDIRECT("'"&amp;_xlfn.CONCAT("alpha ",AR$2)&amp;"'!"&amp;_xlfn.CONCAT("B",$D153)):INDIRECT("'"&amp;_xlfn.CONCAT("alpha ",AR$2)&amp;"'!"&amp;_xlfn.CONCAT("AA",$D153)))</f>
        <v>3</v>
      </c>
      <c r="AS71" s="125" cm="1">
        <f t="array" aca="1" ref="AS71" ca="1">RANK(INDIRECT("'"&amp;_xlfn.CONCAT("alpha ",AS$2)&amp;"'!"&amp;_xlfn.CONCAT(AS$84,$D153)),INDIRECT("'"&amp;_xlfn.CONCAT("alpha ",AS$2)&amp;"'!"&amp;_xlfn.CONCAT("B",$D153)):INDIRECT("'"&amp;_xlfn.CONCAT("alpha ",AS$2)&amp;"'!"&amp;_xlfn.CONCAT("AA",$D153)))</f>
        <v>5</v>
      </c>
      <c r="AT71" s="125" cm="1">
        <f t="array" aca="1" ref="AT71" ca="1">RANK(INDIRECT("'"&amp;_xlfn.CONCAT("alpha ",AT$2)&amp;"'!"&amp;_xlfn.CONCAT(AT$84,$D153)),INDIRECT("'"&amp;_xlfn.CONCAT("alpha ",AT$2)&amp;"'!"&amp;_xlfn.CONCAT("B",$D153)):INDIRECT("'"&amp;_xlfn.CONCAT("alpha ",AT$2)&amp;"'!"&amp;_xlfn.CONCAT("AA",$D153)))</f>
        <v>5</v>
      </c>
      <c r="AU71" s="143" cm="1">
        <f t="array" aca="1" ref="AU71" ca="1">RANK(INDIRECT("'"&amp;_xlfn.CONCAT("alpha ",AU$2)&amp;"'!"&amp;_xlfn.CONCAT(AU$84,$D153)),INDIRECT("'"&amp;_xlfn.CONCAT("alpha ",AU$2)&amp;"'!"&amp;_xlfn.CONCAT("B",$D153)):INDIRECT("'"&amp;_xlfn.CONCAT("alpha ",AU$2)&amp;"'!"&amp;_xlfn.CONCAT("AA",$D153)))</f>
        <v>5</v>
      </c>
      <c r="AV71" s="136" cm="1">
        <f t="array" aca="1" ref="AV71" ca="1">RANK(INDIRECT("'"&amp;_xlfn.CONCAT("alpha ",AV$2)&amp;"'!"&amp;_xlfn.CONCAT(AV$84,$D153)),INDIRECT("'"&amp;_xlfn.CONCAT("alpha ",AV$2)&amp;"'!"&amp;_xlfn.CONCAT("B",$D153)):INDIRECT("'"&amp;_xlfn.CONCAT("alpha ",AV$2)&amp;"'!"&amp;_xlfn.CONCAT("AA",$D153)))</f>
        <v>4</v>
      </c>
      <c r="AW71" s="125" cm="1">
        <f t="array" aca="1" ref="AW71" ca="1">RANK(INDIRECT("'"&amp;_xlfn.CONCAT("alpha ",AW$2)&amp;"'!"&amp;_xlfn.CONCAT(AW$84,$D153)),INDIRECT("'"&amp;_xlfn.CONCAT("alpha ",AW$2)&amp;"'!"&amp;_xlfn.CONCAT("B",$D153)):INDIRECT("'"&amp;_xlfn.CONCAT("alpha ",AW$2)&amp;"'!"&amp;_xlfn.CONCAT("AA",$D153)))</f>
        <v>6</v>
      </c>
      <c r="AX71" s="125" cm="1">
        <f t="array" aca="1" ref="AX71" ca="1">RANK(INDIRECT("'"&amp;_xlfn.CONCAT("alpha ",AX$2)&amp;"'!"&amp;_xlfn.CONCAT(AX$84,$D153)),INDIRECT("'"&amp;_xlfn.CONCAT("alpha ",AX$2)&amp;"'!"&amp;_xlfn.CONCAT("B",$D153)):INDIRECT("'"&amp;_xlfn.CONCAT("alpha ",AX$2)&amp;"'!"&amp;_xlfn.CONCAT("AA",$D153)))</f>
        <v>3</v>
      </c>
      <c r="AY71" s="143" cm="1">
        <f t="array" aca="1" ref="AY71" ca="1">RANK(INDIRECT("'"&amp;_xlfn.CONCAT("alpha ",AY$2)&amp;"'!"&amp;_xlfn.CONCAT(AY$84,$D153)),INDIRECT("'"&amp;_xlfn.CONCAT("alpha ",AY$2)&amp;"'!"&amp;_xlfn.CONCAT("B",$D153)):INDIRECT("'"&amp;_xlfn.CONCAT("alpha ",AY$2)&amp;"'!"&amp;_xlfn.CONCAT("AA",$D153)))</f>
        <v>3</v>
      </c>
      <c r="AZ71" s="136" cm="1">
        <f t="array" aca="1" ref="AZ71" ca="1">RANK(INDIRECT("'"&amp;_xlfn.CONCAT("alpha ",AZ$2)&amp;"'!"&amp;_xlfn.CONCAT(AZ$84,$D153)),INDIRECT("'"&amp;_xlfn.CONCAT("alpha ",AZ$2)&amp;"'!"&amp;_xlfn.CONCAT("B",$D153)):INDIRECT("'"&amp;_xlfn.CONCAT("alpha ",AZ$2)&amp;"'!"&amp;_xlfn.CONCAT("AA",$D153)))</f>
        <v>16</v>
      </c>
      <c r="BA71" s="125" cm="1">
        <f t="array" aca="1" ref="BA71" ca="1">RANK(INDIRECT("'"&amp;_xlfn.CONCAT("alpha ",BA$2)&amp;"'!"&amp;_xlfn.CONCAT(BA$84,$D153)),INDIRECT("'"&amp;_xlfn.CONCAT("alpha ",BA$2)&amp;"'!"&amp;_xlfn.CONCAT("B",$D153)):INDIRECT("'"&amp;_xlfn.CONCAT("alpha ",BA$2)&amp;"'!"&amp;_xlfn.CONCAT("AA",$D153)))</f>
        <v>12</v>
      </c>
      <c r="BB71" s="125" cm="1">
        <f t="array" aca="1" ref="BB71" ca="1">RANK(INDIRECT("'"&amp;_xlfn.CONCAT("alpha ",BB$2)&amp;"'!"&amp;_xlfn.CONCAT(BB$84,$D153)),INDIRECT("'"&amp;_xlfn.CONCAT("alpha ",BB$2)&amp;"'!"&amp;_xlfn.CONCAT("B",$D153)):INDIRECT("'"&amp;_xlfn.CONCAT("alpha ",BB$2)&amp;"'!"&amp;_xlfn.CONCAT("AA",$D153)))</f>
        <v>5</v>
      </c>
      <c r="BC71" s="143" cm="1">
        <f t="array" aca="1" ref="BC71" ca="1">RANK(INDIRECT("'"&amp;_xlfn.CONCAT("alpha ",BC$2)&amp;"'!"&amp;_xlfn.CONCAT(BC$84,$D153)),INDIRECT("'"&amp;_xlfn.CONCAT("alpha ",BC$2)&amp;"'!"&amp;_xlfn.CONCAT("B",$D153)):INDIRECT("'"&amp;_xlfn.CONCAT("alpha ",BC$2)&amp;"'!"&amp;_xlfn.CONCAT("AA",$D153)))</f>
        <v>18</v>
      </c>
      <c r="BD71" s="136" cm="1">
        <f t="array" aca="1" ref="BD71" ca="1">RANK(INDIRECT("'"&amp;_xlfn.CONCAT("alpha ",BD$2)&amp;"'!"&amp;_xlfn.CONCAT(BD$84,$D153)),INDIRECT("'"&amp;_xlfn.CONCAT("alpha ",BD$2)&amp;"'!"&amp;_xlfn.CONCAT("B",$D153)):INDIRECT("'"&amp;_xlfn.CONCAT("alpha ",BD$2)&amp;"'!"&amp;_xlfn.CONCAT("AA",$D153)))</f>
        <v>18</v>
      </c>
      <c r="BE71" s="125" cm="1">
        <f t="array" aca="1" ref="BE71" ca="1">RANK(INDIRECT("'"&amp;_xlfn.CONCAT("alpha ",BE$2)&amp;"'!"&amp;_xlfn.CONCAT(BE$84,$D153)),INDIRECT("'"&amp;_xlfn.CONCAT("alpha ",BE$2)&amp;"'!"&amp;_xlfn.CONCAT("B",$D153)):INDIRECT("'"&amp;_xlfn.CONCAT("alpha ",BE$2)&amp;"'!"&amp;_xlfn.CONCAT("AA",$D153)))</f>
        <v>15</v>
      </c>
      <c r="BF71" s="125" cm="1">
        <f t="array" aca="1" ref="BF71" ca="1">RANK(INDIRECT("'"&amp;_xlfn.CONCAT("alpha ",BF$2)&amp;"'!"&amp;_xlfn.CONCAT(BF$84,$D153)),INDIRECT("'"&amp;_xlfn.CONCAT("alpha ",BF$2)&amp;"'!"&amp;_xlfn.CONCAT("B",$D153)):INDIRECT("'"&amp;_xlfn.CONCAT("alpha ",BF$2)&amp;"'!"&amp;_xlfn.CONCAT("AA",$D153)))</f>
        <v>5</v>
      </c>
      <c r="BG71" s="143" cm="1">
        <f t="array" aca="1" ref="BG71" ca="1">RANK(INDIRECT("'"&amp;_xlfn.CONCAT("alpha ",BG$2)&amp;"'!"&amp;_xlfn.CONCAT(BG$84,$D153)),INDIRECT("'"&amp;_xlfn.CONCAT("alpha ",BG$2)&amp;"'!"&amp;_xlfn.CONCAT("B",$D153)):INDIRECT("'"&amp;_xlfn.CONCAT("alpha ",BG$2)&amp;"'!"&amp;_xlfn.CONCAT("AA",$D153)))</f>
        <v>18</v>
      </c>
      <c r="BH71" s="136" cm="1">
        <f t="array" aca="1" ref="BH71" ca="1">RANK(INDIRECT("'"&amp;_xlfn.CONCAT("alpha ",BH$2)&amp;"'!"&amp;_xlfn.CONCAT(BH$84,$D153)),INDIRECT("'"&amp;_xlfn.CONCAT("alpha ",BH$2)&amp;"'!"&amp;_xlfn.CONCAT("B",$D153)):INDIRECT("'"&amp;_xlfn.CONCAT("alpha ",BH$2)&amp;"'!"&amp;_xlfn.CONCAT("AA",$D153)))</f>
        <v>20</v>
      </c>
      <c r="BI71" s="125" cm="1">
        <f t="array" aca="1" ref="BI71" ca="1">RANK(INDIRECT("'"&amp;_xlfn.CONCAT("alpha ",BI$2)&amp;"'!"&amp;_xlfn.CONCAT(BI$84,$D153)),INDIRECT("'"&amp;_xlfn.CONCAT("alpha ",BI$2)&amp;"'!"&amp;_xlfn.CONCAT("B",$D153)):INDIRECT("'"&amp;_xlfn.CONCAT("alpha ",BI$2)&amp;"'!"&amp;_xlfn.CONCAT("AA",$D153)))</f>
        <v>16</v>
      </c>
      <c r="BJ71" s="125" cm="1">
        <f t="array" aca="1" ref="BJ71" ca="1">RANK(INDIRECT("'"&amp;_xlfn.CONCAT("alpha ",BJ$2)&amp;"'!"&amp;_xlfn.CONCAT(BJ$84,$D153)),INDIRECT("'"&amp;_xlfn.CONCAT("alpha ",BJ$2)&amp;"'!"&amp;_xlfn.CONCAT("B",$D153)):INDIRECT("'"&amp;_xlfn.CONCAT("alpha ",BJ$2)&amp;"'!"&amp;_xlfn.CONCAT("AA",$D153)))</f>
        <v>5</v>
      </c>
      <c r="BK71" s="143" cm="1">
        <f t="array" aca="1" ref="BK71" ca="1">RANK(INDIRECT("'"&amp;_xlfn.CONCAT("alpha ",BK$2)&amp;"'!"&amp;_xlfn.CONCAT(BK$84,$D153)),INDIRECT("'"&amp;_xlfn.CONCAT("alpha ",BK$2)&amp;"'!"&amp;_xlfn.CONCAT("B",$D153)):INDIRECT("'"&amp;_xlfn.CONCAT("alpha ",BK$2)&amp;"'!"&amp;_xlfn.CONCAT("AA",$D153)))</f>
        <v>18</v>
      </c>
      <c r="BL71" s="136" cm="1">
        <f t="array" aca="1" ref="BL71" ca="1">RANK(INDIRECT("'"&amp;_xlfn.CONCAT("alpha ",BL$2)&amp;"'!"&amp;_xlfn.CONCAT(BL$84,$D153)),INDIRECT("'"&amp;_xlfn.CONCAT("alpha ",BL$2)&amp;"'!"&amp;_xlfn.CONCAT("B",$D153)):INDIRECT("'"&amp;_xlfn.CONCAT("alpha ",BL$2)&amp;"'!"&amp;_xlfn.CONCAT("AA",$D153)))</f>
        <v>2</v>
      </c>
      <c r="BM71" s="125" cm="1">
        <f t="array" aca="1" ref="BM71" ca="1">RANK(INDIRECT("'"&amp;_xlfn.CONCAT("alpha ",BM$2)&amp;"'!"&amp;_xlfn.CONCAT(BM$84,$D153)),INDIRECT("'"&amp;_xlfn.CONCAT("alpha ",BM$2)&amp;"'!"&amp;_xlfn.CONCAT("B",$D153)):INDIRECT("'"&amp;_xlfn.CONCAT("alpha ",BM$2)&amp;"'!"&amp;_xlfn.CONCAT("AA",$D153)))</f>
        <v>3</v>
      </c>
      <c r="BN71" s="125" cm="1">
        <f t="array" aca="1" ref="BN71" ca="1">RANK(INDIRECT("'"&amp;_xlfn.CONCAT("alpha ",BN$2)&amp;"'!"&amp;_xlfn.CONCAT(BN$84,$D153)),INDIRECT("'"&amp;_xlfn.CONCAT("alpha ",BN$2)&amp;"'!"&amp;_xlfn.CONCAT("B",$D153)):INDIRECT("'"&amp;_xlfn.CONCAT("alpha ",BN$2)&amp;"'!"&amp;_xlfn.CONCAT("AA",$D153)))</f>
        <v>5</v>
      </c>
      <c r="BO71" s="143" cm="1">
        <f t="array" aca="1" ref="BO71" ca="1">RANK(INDIRECT("'"&amp;_xlfn.CONCAT("alpha ",BO$2)&amp;"'!"&amp;_xlfn.CONCAT(BO$84,$D153)),INDIRECT("'"&amp;_xlfn.CONCAT("alpha ",BO$2)&amp;"'!"&amp;_xlfn.CONCAT("B",$D153)):INDIRECT("'"&amp;_xlfn.CONCAT("alpha ",BO$2)&amp;"'!"&amp;_xlfn.CONCAT("AA",$D153)))</f>
        <v>9</v>
      </c>
      <c r="BP71" s="136" cm="1">
        <f t="array" aca="1" ref="BP71" ca="1">RANK(INDIRECT("'"&amp;_xlfn.CONCAT("alpha ",BP$2)&amp;"'!"&amp;_xlfn.CONCAT(BP$84,$D153)),INDIRECT("'"&amp;_xlfn.CONCAT("alpha ",BP$2)&amp;"'!"&amp;_xlfn.CONCAT("B",$D153)):INDIRECT("'"&amp;_xlfn.CONCAT("alpha ",BP$2)&amp;"'!"&amp;_xlfn.CONCAT("AA",$D153)))</f>
        <v>9</v>
      </c>
      <c r="BQ71" s="125" cm="1">
        <f t="array" aca="1" ref="BQ71" ca="1">RANK(INDIRECT("'"&amp;_xlfn.CONCAT("alpha ",BQ$2)&amp;"'!"&amp;_xlfn.CONCAT(BQ$84,$D153)),INDIRECT("'"&amp;_xlfn.CONCAT("alpha ",BQ$2)&amp;"'!"&amp;_xlfn.CONCAT("B",$D153)):INDIRECT("'"&amp;_xlfn.CONCAT("alpha ",BQ$2)&amp;"'!"&amp;_xlfn.CONCAT("AA",$D153)))</f>
        <v>8</v>
      </c>
      <c r="BR71" s="125" cm="1">
        <f t="array" aca="1" ref="BR71" ca="1">RANK(INDIRECT("'"&amp;_xlfn.CONCAT("alpha ",BR$2)&amp;"'!"&amp;_xlfn.CONCAT(BR$84,$D153)),INDIRECT("'"&amp;_xlfn.CONCAT("alpha ",BR$2)&amp;"'!"&amp;_xlfn.CONCAT("B",$D153)):INDIRECT("'"&amp;_xlfn.CONCAT("alpha ",BR$2)&amp;"'!"&amp;_xlfn.CONCAT("AA",$D153)))</f>
        <v>5</v>
      </c>
      <c r="BS71" s="143" cm="1">
        <f t="array" aca="1" ref="BS71" ca="1">RANK(INDIRECT("'"&amp;_xlfn.CONCAT("alpha ",BS$2)&amp;"'!"&amp;_xlfn.CONCAT(BS$84,$D153)),INDIRECT("'"&amp;_xlfn.CONCAT("alpha ",BS$2)&amp;"'!"&amp;_xlfn.CONCAT("B",$D153)):INDIRECT("'"&amp;_xlfn.CONCAT("alpha ",BS$2)&amp;"'!"&amp;_xlfn.CONCAT("AA",$D153)))</f>
        <v>12</v>
      </c>
      <c r="BT71" s="136" cm="1">
        <f t="array" aca="1" ref="BT71" ca="1">RANK(INDIRECT("'"&amp;_xlfn.CONCAT("alpha ",BT$2)&amp;"'!"&amp;_xlfn.CONCAT(BT$84,$D153)),INDIRECT("'"&amp;_xlfn.CONCAT("alpha ",BT$2)&amp;"'!"&amp;_xlfn.CONCAT("B",$D153)):INDIRECT("'"&amp;_xlfn.CONCAT("alpha ",BT$2)&amp;"'!"&amp;_xlfn.CONCAT("AA",$D153)))</f>
        <v>8</v>
      </c>
      <c r="BU71" s="125" cm="1">
        <f t="array" aca="1" ref="BU71" ca="1">RANK(INDIRECT("'"&amp;_xlfn.CONCAT("alpha ",BU$2)&amp;"'!"&amp;_xlfn.CONCAT(BU$84,$D153)),INDIRECT("'"&amp;_xlfn.CONCAT("alpha ",BU$2)&amp;"'!"&amp;_xlfn.CONCAT("B",$D153)):INDIRECT("'"&amp;_xlfn.CONCAT("alpha ",BU$2)&amp;"'!"&amp;_xlfn.CONCAT("AA",$D153)))</f>
        <v>10</v>
      </c>
      <c r="BV71" s="125" cm="1">
        <f t="array" aca="1" ref="BV71" ca="1">RANK(INDIRECT("'"&amp;_xlfn.CONCAT("alpha ",BV$2)&amp;"'!"&amp;_xlfn.CONCAT(BV$84,$D153)),INDIRECT("'"&amp;_xlfn.CONCAT("alpha ",BV$2)&amp;"'!"&amp;_xlfn.CONCAT("B",$D153)):INDIRECT("'"&amp;_xlfn.CONCAT("alpha ",BV$2)&amp;"'!"&amp;_xlfn.CONCAT("AA",$D153)))</f>
        <v>5</v>
      </c>
      <c r="BW71" s="143" cm="1">
        <f t="array" aca="1" ref="BW71" ca="1">RANK(INDIRECT("'"&amp;_xlfn.CONCAT("alpha ",BW$2)&amp;"'!"&amp;_xlfn.CONCAT(BW$84,$D153)),INDIRECT("'"&amp;_xlfn.CONCAT("alpha ",BW$2)&amp;"'!"&amp;_xlfn.CONCAT("B",$D153)):INDIRECT("'"&amp;_xlfn.CONCAT("alpha ",BW$2)&amp;"'!"&amp;_xlfn.CONCAT("AA",$D153)))</f>
        <v>11</v>
      </c>
      <c r="BX71" s="136" cm="1">
        <f t="array" aca="1" ref="BX71" ca="1">RANK(INDIRECT("'"&amp;_xlfn.CONCAT("alpha ",BX$2)&amp;"'!"&amp;_xlfn.CONCAT(BX$84,$D153)),INDIRECT("'"&amp;_xlfn.CONCAT("alpha ",BX$2)&amp;"'!"&amp;_xlfn.CONCAT("B",$D153)):INDIRECT("'"&amp;_xlfn.CONCAT("alpha ",BX$2)&amp;"'!"&amp;_xlfn.CONCAT("AA",$D153)))</f>
        <v>10</v>
      </c>
      <c r="BY71" s="125" cm="1">
        <f t="array" aca="1" ref="BY71" ca="1">RANK(INDIRECT("'"&amp;_xlfn.CONCAT("alpha ",BY$2)&amp;"'!"&amp;_xlfn.CONCAT(BY$84,$D153)),INDIRECT("'"&amp;_xlfn.CONCAT("alpha ",BY$2)&amp;"'!"&amp;_xlfn.CONCAT("B",$D153)):INDIRECT("'"&amp;_xlfn.CONCAT("alpha ",BY$2)&amp;"'!"&amp;_xlfn.CONCAT("AA",$D153)))</f>
        <v>9</v>
      </c>
      <c r="BZ71" s="125" cm="1">
        <f t="array" aca="1" ref="BZ71" ca="1">RANK(INDIRECT("'"&amp;_xlfn.CONCAT("alpha ",BZ$2)&amp;"'!"&amp;_xlfn.CONCAT(BZ$84,$D153)),INDIRECT("'"&amp;_xlfn.CONCAT("alpha ",BZ$2)&amp;"'!"&amp;_xlfn.CONCAT("B",$D153)):INDIRECT("'"&amp;_xlfn.CONCAT("alpha ",BZ$2)&amp;"'!"&amp;_xlfn.CONCAT("AA",$D153)))</f>
        <v>4</v>
      </c>
      <c r="CA71" s="143" cm="1">
        <f t="array" aca="1" ref="CA71" ca="1">RANK(INDIRECT("'"&amp;_xlfn.CONCAT("alpha ",CA$2)&amp;"'!"&amp;_xlfn.CONCAT(CA$84,$D153)),INDIRECT("'"&amp;_xlfn.CONCAT("alpha ",CA$2)&amp;"'!"&amp;_xlfn.CONCAT("B",$D153)):INDIRECT("'"&amp;_xlfn.CONCAT("alpha ",CA$2)&amp;"'!"&amp;_xlfn.CONCAT("AA",$D153)))</f>
        <v>4</v>
      </c>
      <c r="CB71" s="136" cm="1">
        <f t="array" aca="1" ref="CB71" ca="1">RANK(INDIRECT("'"&amp;_xlfn.CONCAT("alpha ",CB$2)&amp;"'!"&amp;_xlfn.CONCAT(CB$84,$D153)),INDIRECT("'"&amp;_xlfn.CONCAT("alpha ",CB$2)&amp;"'!"&amp;_xlfn.CONCAT("B",$D153)):INDIRECT("'"&amp;_xlfn.CONCAT("alpha ",CB$2)&amp;"'!"&amp;_xlfn.CONCAT("AA",$D153)))</f>
        <v>6</v>
      </c>
      <c r="CC71" s="125" cm="1">
        <f t="array" aca="1" ref="CC71" ca="1">RANK(INDIRECT("'"&amp;_xlfn.CONCAT("alpha ",CC$2)&amp;"'!"&amp;_xlfn.CONCAT(CC$84,$D153)),INDIRECT("'"&amp;_xlfn.CONCAT("alpha ",CC$2)&amp;"'!"&amp;_xlfn.CONCAT("B",$D153)):INDIRECT("'"&amp;_xlfn.CONCAT("alpha ",CC$2)&amp;"'!"&amp;_xlfn.CONCAT("AA",$D153)))</f>
        <v>7</v>
      </c>
      <c r="CD71" s="125" cm="1">
        <f t="array" aca="1" ref="CD71" ca="1">RANK(INDIRECT("'"&amp;_xlfn.CONCAT("alpha ",CD$2)&amp;"'!"&amp;_xlfn.CONCAT(CD$84,$D153)),INDIRECT("'"&amp;_xlfn.CONCAT("alpha ",CD$2)&amp;"'!"&amp;_xlfn.CONCAT("B",$D153)):INDIRECT("'"&amp;_xlfn.CONCAT("alpha ",CD$2)&amp;"'!"&amp;_xlfn.CONCAT("AA",$D153)))</f>
        <v>5</v>
      </c>
      <c r="CE71" s="143" cm="1">
        <f t="array" aca="1" ref="CE71" ca="1">RANK(INDIRECT("'"&amp;_xlfn.CONCAT("alpha ",CE$2)&amp;"'!"&amp;_xlfn.CONCAT(CE$84,$D153)),INDIRECT("'"&amp;_xlfn.CONCAT("alpha ",CE$2)&amp;"'!"&amp;_xlfn.CONCAT("B",$D153)):INDIRECT("'"&amp;_xlfn.CONCAT("alpha ",CE$2)&amp;"'!"&amp;_xlfn.CONCAT("AA",$D153)))</f>
        <v>7</v>
      </c>
      <c r="CF71" s="136" cm="1">
        <f t="array" aca="1" ref="CF71" ca="1">RANK(INDIRECT("'"&amp;_xlfn.CONCAT("alpha ",CF$2)&amp;"'!"&amp;_xlfn.CONCAT(CF$84,$D153)),INDIRECT("'"&amp;_xlfn.CONCAT("alpha ",CF$2)&amp;"'!"&amp;_xlfn.CONCAT("B",$D153)):INDIRECT("'"&amp;_xlfn.CONCAT("alpha ",CF$2)&amp;"'!"&amp;_xlfn.CONCAT("AA",$D153)))</f>
        <v>11</v>
      </c>
      <c r="CG71" s="125" cm="1">
        <f t="array" aca="1" ref="CG71" ca="1">RANK(INDIRECT("'"&amp;_xlfn.CONCAT("alpha ",CG$2)&amp;"'!"&amp;_xlfn.CONCAT(CG$84,$D153)),INDIRECT("'"&amp;_xlfn.CONCAT("alpha ",CG$2)&amp;"'!"&amp;_xlfn.CONCAT("B",$D153)):INDIRECT("'"&amp;_xlfn.CONCAT("alpha ",CG$2)&amp;"'!"&amp;_xlfn.CONCAT("AA",$D153)))</f>
        <v>11</v>
      </c>
      <c r="CH71" s="125" cm="1">
        <f t="array" aca="1" ref="CH71" ca="1">RANK(INDIRECT("'"&amp;_xlfn.CONCAT("alpha ",CH$2)&amp;"'!"&amp;_xlfn.CONCAT(CH$84,$D153)),INDIRECT("'"&amp;_xlfn.CONCAT("alpha ",CH$2)&amp;"'!"&amp;_xlfn.CONCAT("B",$D153)):INDIRECT("'"&amp;_xlfn.CONCAT("alpha ",CH$2)&amp;"'!"&amp;_xlfn.CONCAT("AA",$D153)))</f>
        <v>5</v>
      </c>
      <c r="CI71" s="143" cm="1">
        <f t="array" aca="1" ref="CI71" ca="1">RANK(INDIRECT("'"&amp;_xlfn.CONCAT("alpha ",CI$2)&amp;"'!"&amp;_xlfn.CONCAT(CI$84,$D153)),INDIRECT("'"&amp;_xlfn.CONCAT("alpha ",CI$2)&amp;"'!"&amp;_xlfn.CONCAT("B",$D153)):INDIRECT("'"&amp;_xlfn.CONCAT("alpha ",CI$2)&amp;"'!"&amp;_xlfn.CONCAT("AA",$D153)))</f>
        <v>6</v>
      </c>
      <c r="CJ71" s="136" cm="1">
        <f t="array" aca="1" ref="CJ71" ca="1">RANK(INDIRECT("'"&amp;_xlfn.CONCAT("alpha ",CJ$2)&amp;"'!"&amp;_xlfn.CONCAT(CJ$84,$D153)),INDIRECT("'"&amp;_xlfn.CONCAT("alpha ",CJ$2)&amp;"'!"&amp;_xlfn.CONCAT("B",$D153)):INDIRECT("'"&amp;_xlfn.CONCAT("alpha ",CJ$2)&amp;"'!"&amp;_xlfn.CONCAT("AA",$D153)))</f>
        <v>23</v>
      </c>
      <c r="CK71" s="125" cm="1">
        <f t="array" aca="1" ref="CK71" ca="1">RANK(INDIRECT("'"&amp;_xlfn.CONCAT("alpha ",CK$2)&amp;"'!"&amp;_xlfn.CONCAT(CK$84,$D153)),INDIRECT("'"&amp;_xlfn.CONCAT("alpha ",CK$2)&amp;"'!"&amp;_xlfn.CONCAT("B",$D153)):INDIRECT("'"&amp;_xlfn.CONCAT("alpha ",CK$2)&amp;"'!"&amp;_xlfn.CONCAT("AA",$D153)))</f>
        <v>22</v>
      </c>
      <c r="CL71" s="125" cm="1">
        <f t="array" aca="1" ref="CL71" ca="1">RANK(INDIRECT("'"&amp;_xlfn.CONCAT("alpha ",CL$2)&amp;"'!"&amp;_xlfn.CONCAT(CL$84,$D153)),INDIRECT("'"&amp;_xlfn.CONCAT("alpha ",CL$2)&amp;"'!"&amp;_xlfn.CONCAT("B",$D153)):INDIRECT("'"&amp;_xlfn.CONCAT("alpha ",CL$2)&amp;"'!"&amp;_xlfn.CONCAT("AA",$D153)))</f>
        <v>5</v>
      </c>
      <c r="CM71" s="143" cm="1">
        <f t="array" aca="1" ref="CM71" ca="1">RANK(INDIRECT("'"&amp;_xlfn.CONCAT("alpha ",CM$2)&amp;"'!"&amp;_xlfn.CONCAT(CM$84,$D153)),INDIRECT("'"&amp;_xlfn.CONCAT("alpha ",CM$2)&amp;"'!"&amp;_xlfn.CONCAT("B",$D153)):INDIRECT("'"&amp;_xlfn.CONCAT("alpha ",CM$2)&amp;"'!"&amp;_xlfn.CONCAT("AA",$D153)))</f>
        <v>18</v>
      </c>
      <c r="CN71" s="136" cm="1">
        <f t="array" aca="1" ref="CN71" ca="1">RANK(INDIRECT("'"&amp;_xlfn.CONCAT("alpha ",CN$2)&amp;"'!"&amp;_xlfn.CONCAT(CN$84,$D153)),INDIRECT("'"&amp;_xlfn.CONCAT("alpha ",CN$2)&amp;"'!"&amp;_xlfn.CONCAT("B",$D153)):INDIRECT("'"&amp;_xlfn.CONCAT("alpha ",CN$2)&amp;"'!"&amp;_xlfn.CONCAT("AA",$D153)))</f>
        <v>21</v>
      </c>
      <c r="CO71" s="125" cm="1">
        <f t="array" aca="1" ref="CO71" ca="1">RANK(INDIRECT("'"&amp;_xlfn.CONCAT("alpha ",CO$2)&amp;"'!"&amp;_xlfn.CONCAT(CO$84,$D153)),INDIRECT("'"&amp;_xlfn.CONCAT("alpha ",CO$2)&amp;"'!"&amp;_xlfn.CONCAT("B",$D153)):INDIRECT("'"&amp;_xlfn.CONCAT("alpha ",CO$2)&amp;"'!"&amp;_xlfn.CONCAT("AA",$D153)))</f>
        <v>20</v>
      </c>
      <c r="CP71" s="125" cm="1">
        <f t="array" aca="1" ref="CP71" ca="1">RANK(INDIRECT("'"&amp;_xlfn.CONCAT("alpha ",CP$2)&amp;"'!"&amp;_xlfn.CONCAT(CP$84,$D153)),INDIRECT("'"&amp;_xlfn.CONCAT("alpha ",CP$2)&amp;"'!"&amp;_xlfn.CONCAT("B",$D153)):INDIRECT("'"&amp;_xlfn.CONCAT("alpha ",CP$2)&amp;"'!"&amp;_xlfn.CONCAT("AA",$D153)))</f>
        <v>5</v>
      </c>
      <c r="CQ71" s="134" cm="1">
        <f t="array" aca="1" ref="CQ71" ca="1">RANK(INDIRECT("'"&amp;_xlfn.CONCAT("alpha ",CQ$2)&amp;"'!"&amp;_xlfn.CONCAT(CQ$84,$D153)),INDIRECT("'"&amp;_xlfn.CONCAT("alpha ",CQ$2)&amp;"'!"&amp;_xlfn.CONCAT("B",$D153)):INDIRECT("'"&amp;_xlfn.CONCAT("alpha ",CQ$2)&amp;"'!"&amp;_xlfn.CONCAT("AA",$D153)))</f>
        <v>18</v>
      </c>
      <c r="CR71" s="142" cm="1">
        <f t="array" aca="1" ref="CR71" ca="1">RANK(INDIRECT("'"&amp;_xlfn.CONCAT("alpha ",CR$2)&amp;"'!"&amp;_xlfn.CONCAT(CR$84,$D153)),INDIRECT("'"&amp;_xlfn.CONCAT("alpha ",CR$2)&amp;"'!"&amp;_xlfn.CONCAT("B",$D153)):INDIRECT("'"&amp;_xlfn.CONCAT("alpha ",CR$2)&amp;"'!"&amp;_xlfn.CONCAT("AA",$D153)))</f>
        <v>26</v>
      </c>
      <c r="CS71" s="125" cm="1">
        <f t="array" aca="1" ref="CS71" ca="1">RANK(INDIRECT("'"&amp;_xlfn.CONCAT("alpha ",CS$2)&amp;"'!"&amp;_xlfn.CONCAT(CS$84,$D153)),INDIRECT("'"&amp;_xlfn.CONCAT("alpha ",CS$2)&amp;"'!"&amp;_xlfn.CONCAT("B",$D153)):INDIRECT("'"&amp;_xlfn.CONCAT("alpha ",CS$2)&amp;"'!"&amp;_xlfn.CONCAT("AA",$D153)))</f>
        <v>25</v>
      </c>
      <c r="CT71" s="125" cm="1">
        <f t="array" aca="1" ref="CT71" ca="1">RANK(INDIRECT("'"&amp;_xlfn.CONCAT("alpha ",CT$2)&amp;"'!"&amp;_xlfn.CONCAT(CT$84,$D153)),INDIRECT("'"&amp;_xlfn.CONCAT("alpha ",CT$2)&amp;"'!"&amp;_xlfn.CONCAT("B",$D153)):INDIRECT("'"&amp;_xlfn.CONCAT("alpha ",CT$2)&amp;"'!"&amp;_xlfn.CONCAT("AA",$D153)))</f>
        <v>5</v>
      </c>
      <c r="CU71" s="143" cm="1">
        <f t="array" aca="1" ref="CU71" ca="1">RANK(INDIRECT("'"&amp;_xlfn.CONCAT("alpha ",CU$2)&amp;"'!"&amp;_xlfn.CONCAT(CU$84,$D153)),INDIRECT("'"&amp;_xlfn.CONCAT("alpha ",CU$2)&amp;"'!"&amp;_xlfn.CONCAT("B",$D153)):INDIRECT("'"&amp;_xlfn.CONCAT("alpha ",CU$2)&amp;"'!"&amp;_xlfn.CONCAT("AA",$D153)))</f>
        <v>18</v>
      </c>
      <c r="CV71" s="136" cm="1">
        <f t="array" aca="1" ref="CV71" ca="1">RANK(INDIRECT("'"&amp;_xlfn.CONCAT("alpha ",CV$2)&amp;"'!"&amp;_xlfn.CONCAT(CV$84,$D153)),INDIRECT("'"&amp;_xlfn.CONCAT("alpha ",CV$2)&amp;"'!"&amp;_xlfn.CONCAT("B",$D153)):INDIRECT("'"&amp;_xlfn.CONCAT("alpha ",CV$2)&amp;"'!"&amp;_xlfn.CONCAT("AA",$D153)))</f>
        <v>7</v>
      </c>
      <c r="CW71" s="125" cm="1">
        <f t="array" aca="1" ref="CW71" ca="1">RANK(INDIRECT("'"&amp;_xlfn.CONCAT("alpha ",CW$2)&amp;"'!"&amp;_xlfn.CONCAT(CW$84,$D153)),INDIRECT("'"&amp;_xlfn.CONCAT("alpha ",CW$2)&amp;"'!"&amp;_xlfn.CONCAT("B",$D153)):INDIRECT("'"&amp;_xlfn.CONCAT("alpha ",CW$2)&amp;"'!"&amp;_xlfn.CONCAT("AA",$D153)))</f>
        <v>4</v>
      </c>
      <c r="CX71" s="125" cm="1">
        <f t="array" aca="1" ref="CX71" ca="1">RANK(INDIRECT("'"&amp;_xlfn.CONCAT("alpha ",CX$2)&amp;"'!"&amp;_xlfn.CONCAT(CX$84,$D153)),INDIRECT("'"&amp;_xlfn.CONCAT("alpha ",CX$2)&amp;"'!"&amp;_xlfn.CONCAT("B",$D153)):INDIRECT("'"&amp;_xlfn.CONCAT("alpha ",CX$2)&amp;"'!"&amp;_xlfn.CONCAT("AA",$D153)))</f>
        <v>2</v>
      </c>
      <c r="CY71" s="143" cm="1">
        <f t="array" aca="1" ref="CY71" ca="1">RANK(INDIRECT("'"&amp;_xlfn.CONCAT("alpha ",CY$2)&amp;"'!"&amp;_xlfn.CONCAT(CY$84,$D153)),INDIRECT("'"&amp;_xlfn.CONCAT("alpha ",CY$2)&amp;"'!"&amp;_xlfn.CONCAT("B",$D153)):INDIRECT("'"&amp;_xlfn.CONCAT("alpha ",CY$2)&amp;"'!"&amp;_xlfn.CONCAT("AA",$D153)))</f>
        <v>2</v>
      </c>
      <c r="CZ71" s="136" cm="1">
        <f t="array" aca="1" ref="CZ71" ca="1">RANK(INDIRECT("'"&amp;_xlfn.CONCAT("alpha ",CZ$2)&amp;"'!"&amp;_xlfn.CONCAT(CZ$84,$D153)),INDIRECT("'"&amp;_xlfn.CONCAT("alpha ",CZ$2)&amp;"'!"&amp;_xlfn.CONCAT("B",$D153)):INDIRECT("'"&amp;_xlfn.CONCAT("alpha ",CZ$2)&amp;"'!"&amp;_xlfn.CONCAT("AA",$D153)))</f>
        <v>5</v>
      </c>
      <c r="DA71" s="148" cm="1">
        <f t="array" aca="1" ref="DA71" ca="1">RANK(INDIRECT("'"&amp;_xlfn.CONCAT("alpha ",DA$2)&amp;"'!"&amp;_xlfn.CONCAT(DA$84,$D153)),INDIRECT("'"&amp;_xlfn.CONCAT("alpha ",DA$2)&amp;"'!"&amp;_xlfn.CONCAT("B",$D153)):INDIRECT("'"&amp;_xlfn.CONCAT("alpha ",DA$2)&amp;"'!"&amp;_xlfn.CONCAT("AA",$D153)))</f>
        <v>2</v>
      </c>
      <c r="DB71" s="148" cm="1">
        <f t="array" aca="1" ref="DB71" ca="1">RANK(INDIRECT("'"&amp;_xlfn.CONCAT("alpha ",DB$2)&amp;"'!"&amp;_xlfn.CONCAT(DB$84,$D153)),INDIRECT("'"&amp;_xlfn.CONCAT("alpha ",DB$2)&amp;"'!"&amp;_xlfn.CONCAT("B",$D153)):INDIRECT("'"&amp;_xlfn.CONCAT("alpha ",DB$2)&amp;"'!"&amp;_xlfn.CONCAT("AA",$D153)))</f>
        <v>5</v>
      </c>
      <c r="DC71" s="149" cm="1">
        <f t="array" aca="1" ref="DC71" ca="1">RANK(INDIRECT("'"&amp;_xlfn.CONCAT("alpha ",DC$2)&amp;"'!"&amp;_xlfn.CONCAT(DC$84,$D153)),INDIRECT("'"&amp;_xlfn.CONCAT("alpha ",DC$2)&amp;"'!"&amp;_xlfn.CONCAT("B",$D153)):INDIRECT("'"&amp;_xlfn.CONCAT("alpha ",DC$2)&amp;"'!"&amp;_xlfn.CONCAT("AA",$D153)))</f>
        <v>15</v>
      </c>
    </row>
    <row r="72" spans="1:107" ht="90" customHeight="1" x14ac:dyDescent="0.25">
      <c r="A72" s="22" t="str">
        <f>formatting!C71</f>
        <v>Rinse Glass</v>
      </c>
      <c r="B72" s="23" t="str">
        <f>formatting!D71</f>
        <v>T69</v>
      </c>
      <c r="C72" s="134"/>
      <c r="D72" s="142" cm="1">
        <f t="array" aca="1" ref="D72" ca="1">RANK(INDIRECT("'"&amp;_xlfn.CONCAT("alpha ",D$2)&amp;"'!"&amp;_xlfn.CONCAT(D$84,$D154)),INDIRECT("'"&amp;_xlfn.CONCAT("alpha ",D$2)&amp;"'!"&amp;_xlfn.CONCAT("B",$D154)):INDIRECT("'"&amp;_xlfn.CONCAT("alpha ",D$2)&amp;"'!"&amp;_xlfn.CONCAT("AA",$D154)))</f>
        <v>26</v>
      </c>
      <c r="E72" s="136" cm="1">
        <f t="array" aca="1" ref="E72" ca="1">RANK(INDIRECT("'"&amp;_xlfn.CONCAT("alpha ",E$2)&amp;"'!"&amp;_xlfn.CONCAT(E$84,$D154)),INDIRECT("'"&amp;_xlfn.CONCAT("alpha ",E$2)&amp;"'!"&amp;_xlfn.CONCAT("B",$D154)):INDIRECT("'"&amp;_xlfn.CONCAT("alpha ",E$2)&amp;"'!"&amp;_xlfn.CONCAT("AA",$D154)))</f>
        <v>25</v>
      </c>
      <c r="F72" s="136" cm="1">
        <f t="array" aca="1" ref="F72" ca="1">RANK(INDIRECT("'"&amp;_xlfn.CONCAT("alpha ",F$2)&amp;"'!"&amp;_xlfn.CONCAT(F$84,$D154)),INDIRECT("'"&amp;_xlfn.CONCAT("alpha ",F$2)&amp;"'!"&amp;_xlfn.CONCAT("B",$D154)):INDIRECT("'"&amp;_xlfn.CONCAT("alpha ",F$2)&amp;"'!"&amp;_xlfn.CONCAT("AA",$D154)))</f>
        <v>24</v>
      </c>
      <c r="G72" s="154" cm="1">
        <f t="array" aca="1" ref="G72" ca="1">RANK(INDIRECT("'"&amp;_xlfn.CONCAT("alpha ",G$2)&amp;"'!"&amp;_xlfn.CONCAT(G$84,$D154)),INDIRECT("'"&amp;_xlfn.CONCAT("alpha ",G$2)&amp;"'!"&amp;_xlfn.CONCAT("B",$D154)):INDIRECT("'"&amp;_xlfn.CONCAT("alpha ",G$2)&amp;"'!"&amp;_xlfn.CONCAT("AA",$D154)))</f>
        <v>25</v>
      </c>
      <c r="H72" s="142" cm="1">
        <f t="array" aca="1" ref="H72" ca="1">RANK(INDIRECT("'"&amp;_xlfn.CONCAT("alpha ",H$2)&amp;"'!"&amp;_xlfn.CONCAT(H$84,$D154)),INDIRECT("'"&amp;_xlfn.CONCAT("alpha ",H$2)&amp;"'!"&amp;_xlfn.CONCAT("B",$D154)):INDIRECT("'"&amp;_xlfn.CONCAT("alpha ",H$2)&amp;"'!"&amp;_xlfn.CONCAT("AA",$D154)))</f>
        <v>15</v>
      </c>
      <c r="I72" s="125" cm="1">
        <f t="array" aca="1" ref="I72" ca="1">RANK(INDIRECT("'"&amp;_xlfn.CONCAT("alpha ",I$2)&amp;"'!"&amp;_xlfn.CONCAT(I$84,$D154)),INDIRECT("'"&amp;_xlfn.CONCAT("alpha ",I$2)&amp;"'!"&amp;_xlfn.CONCAT("B",$D154)):INDIRECT("'"&amp;_xlfn.CONCAT("alpha ",I$2)&amp;"'!"&amp;_xlfn.CONCAT("AA",$D154)))</f>
        <v>15</v>
      </c>
      <c r="J72" s="125" cm="1">
        <f t="array" aca="1" ref="J72" ca="1">RANK(INDIRECT("'"&amp;_xlfn.CONCAT("alpha ",J$2)&amp;"'!"&amp;_xlfn.CONCAT(J$84,$D154)),INDIRECT("'"&amp;_xlfn.CONCAT("alpha ",J$2)&amp;"'!"&amp;_xlfn.CONCAT("B",$D154)):INDIRECT("'"&amp;_xlfn.CONCAT("alpha ",J$2)&amp;"'!"&amp;_xlfn.CONCAT("AA",$D154)))</f>
        <v>17</v>
      </c>
      <c r="K72" s="143" cm="1">
        <f t="array" aca="1" ref="K72" ca="1">RANK(INDIRECT("'"&amp;_xlfn.CONCAT("alpha ",K$2)&amp;"'!"&amp;_xlfn.CONCAT(K$84,$D154)),INDIRECT("'"&amp;_xlfn.CONCAT("alpha ",K$2)&amp;"'!"&amp;_xlfn.CONCAT("B",$D154)):INDIRECT("'"&amp;_xlfn.CONCAT("alpha ",K$2)&amp;"'!"&amp;_xlfn.CONCAT("AA",$D154)))</f>
        <v>18</v>
      </c>
      <c r="L72" s="136" cm="1">
        <f t="array" aca="1" ref="L72" ca="1">RANK(INDIRECT("'"&amp;_xlfn.CONCAT("alpha ",L$2)&amp;"'!"&amp;_xlfn.CONCAT(L$84,$D154)),INDIRECT("'"&amp;_xlfn.CONCAT("alpha ",L$2)&amp;"'!"&amp;_xlfn.CONCAT("B",$D154)):INDIRECT("'"&amp;_xlfn.CONCAT("alpha ",L$2)&amp;"'!"&amp;_xlfn.CONCAT("AA",$D154)))</f>
        <v>25</v>
      </c>
      <c r="M72" s="125" cm="1">
        <f t="array" aca="1" ref="M72" ca="1">RANK(INDIRECT("'"&amp;_xlfn.CONCAT("alpha ",M$2)&amp;"'!"&amp;_xlfn.CONCAT(M$84,$D154)),INDIRECT("'"&amp;_xlfn.CONCAT("alpha ",M$2)&amp;"'!"&amp;_xlfn.CONCAT("B",$D154)):INDIRECT("'"&amp;_xlfn.CONCAT("alpha ",M$2)&amp;"'!"&amp;_xlfn.CONCAT("AA",$D154)))</f>
        <v>26</v>
      </c>
      <c r="N72" s="125" cm="1">
        <f t="array" aca="1" ref="N72" ca="1">RANK(INDIRECT("'"&amp;_xlfn.CONCAT("alpha ",N$2)&amp;"'!"&amp;_xlfn.CONCAT(N$84,$D154)),INDIRECT("'"&amp;_xlfn.CONCAT("alpha ",N$2)&amp;"'!"&amp;_xlfn.CONCAT("B",$D154)):INDIRECT("'"&amp;_xlfn.CONCAT("alpha ",N$2)&amp;"'!"&amp;_xlfn.CONCAT("AA",$D154)))</f>
        <v>26</v>
      </c>
      <c r="O72" s="143" cm="1">
        <f t="array" aca="1" ref="O72" ca="1">RANK(INDIRECT("'"&amp;_xlfn.CONCAT("alpha ",O$2)&amp;"'!"&amp;_xlfn.CONCAT(O$84,$D154)),INDIRECT("'"&amp;_xlfn.CONCAT("alpha ",O$2)&amp;"'!"&amp;_xlfn.CONCAT("B",$D154)):INDIRECT("'"&amp;_xlfn.CONCAT("alpha ",O$2)&amp;"'!"&amp;_xlfn.CONCAT("AA",$D154)))</f>
        <v>26</v>
      </c>
      <c r="P72" s="136" cm="1">
        <f t="array" aca="1" ref="P72" ca="1">RANK(INDIRECT("'"&amp;_xlfn.CONCAT("alpha ",P$2)&amp;"'!"&amp;_xlfn.CONCAT(P$84,$D154)),INDIRECT("'"&amp;_xlfn.CONCAT("alpha ",P$2)&amp;"'!"&amp;_xlfn.CONCAT("B",$D154)):INDIRECT("'"&amp;_xlfn.CONCAT("alpha ",P$2)&amp;"'!"&amp;_xlfn.CONCAT("AA",$D154)))</f>
        <v>21</v>
      </c>
      <c r="Q72" s="125" cm="1">
        <f t="array" aca="1" ref="Q72" ca="1">RANK(INDIRECT("'"&amp;_xlfn.CONCAT("alpha ",Q$2)&amp;"'!"&amp;_xlfn.CONCAT(Q$84,$D154)),INDIRECT("'"&amp;_xlfn.CONCAT("alpha ",Q$2)&amp;"'!"&amp;_xlfn.CONCAT("B",$D154)):INDIRECT("'"&amp;_xlfn.CONCAT("alpha ",Q$2)&amp;"'!"&amp;_xlfn.CONCAT("AA",$D154)))</f>
        <v>21</v>
      </c>
      <c r="R72" s="125" cm="1">
        <f t="array" aca="1" ref="R72" ca="1">RANK(INDIRECT("'"&amp;_xlfn.CONCAT("alpha ",R$2)&amp;"'!"&amp;_xlfn.CONCAT(R$84,$D154)),INDIRECT("'"&amp;_xlfn.CONCAT("alpha ",R$2)&amp;"'!"&amp;_xlfn.CONCAT("B",$D154)):INDIRECT("'"&amp;_xlfn.CONCAT("alpha ",R$2)&amp;"'!"&amp;_xlfn.CONCAT("AA",$D154)))</f>
        <v>21</v>
      </c>
      <c r="S72" s="143" cm="1">
        <f t="array" aca="1" ref="S72" ca="1">RANK(INDIRECT("'"&amp;_xlfn.CONCAT("alpha ",S$2)&amp;"'!"&amp;_xlfn.CONCAT(S$84,$D154)),INDIRECT("'"&amp;_xlfn.CONCAT("alpha ",S$2)&amp;"'!"&amp;_xlfn.CONCAT("B",$D154)):INDIRECT("'"&amp;_xlfn.CONCAT("alpha ",S$2)&amp;"'!"&amp;_xlfn.CONCAT("AA",$D154)))</f>
        <v>22</v>
      </c>
      <c r="T72" s="136" cm="1">
        <f t="array" aca="1" ref="T72" ca="1">RANK(INDIRECT("'"&amp;_xlfn.CONCAT("alpha ",T$2)&amp;"'!"&amp;_xlfn.CONCAT(T$84,$D154)),INDIRECT("'"&amp;_xlfn.CONCAT("alpha ",T$2)&amp;"'!"&amp;_xlfn.CONCAT("B",$D154)):INDIRECT("'"&amp;_xlfn.CONCAT("alpha ",T$2)&amp;"'!"&amp;_xlfn.CONCAT("AA",$D154)))</f>
        <v>12</v>
      </c>
      <c r="U72" s="125" cm="1">
        <f t="array" aca="1" ref="U72" ca="1">RANK(INDIRECT("'"&amp;_xlfn.CONCAT("alpha ",U$2)&amp;"'!"&amp;_xlfn.CONCAT(U$84,$D154)),INDIRECT("'"&amp;_xlfn.CONCAT("alpha ",U$2)&amp;"'!"&amp;_xlfn.CONCAT("B",$D154)):INDIRECT("'"&amp;_xlfn.CONCAT("alpha ",U$2)&amp;"'!"&amp;_xlfn.CONCAT("AA",$D154)))</f>
        <v>13</v>
      </c>
      <c r="V72" s="125" cm="1">
        <f t="array" aca="1" ref="V72" ca="1">RANK(INDIRECT("'"&amp;_xlfn.CONCAT("alpha ",V$2)&amp;"'!"&amp;_xlfn.CONCAT(V$84,$D154)),INDIRECT("'"&amp;_xlfn.CONCAT("alpha ",V$2)&amp;"'!"&amp;_xlfn.CONCAT("B",$D154)):INDIRECT("'"&amp;_xlfn.CONCAT("alpha ",V$2)&amp;"'!"&amp;_xlfn.CONCAT("AA",$D154)))</f>
        <v>15</v>
      </c>
      <c r="W72" s="143" cm="1">
        <f t="array" aca="1" ref="W72" ca="1">RANK(INDIRECT("'"&amp;_xlfn.CONCAT("alpha ",W$2)&amp;"'!"&amp;_xlfn.CONCAT(W$84,$D154)),INDIRECT("'"&amp;_xlfn.CONCAT("alpha ",W$2)&amp;"'!"&amp;_xlfn.CONCAT("B",$D154)):INDIRECT("'"&amp;_xlfn.CONCAT("alpha ",W$2)&amp;"'!"&amp;_xlfn.CONCAT("AA",$D154)))</f>
        <v>16</v>
      </c>
      <c r="X72" s="136" cm="1">
        <f t="array" aca="1" ref="X72" ca="1">RANK(INDIRECT("'"&amp;_xlfn.CONCAT("alpha ",X$2)&amp;"'!"&amp;_xlfn.CONCAT(X$84,$D154)),INDIRECT("'"&amp;_xlfn.CONCAT("alpha ",X$2)&amp;"'!"&amp;_xlfn.CONCAT("B",$D154)):INDIRECT("'"&amp;_xlfn.CONCAT("alpha ",X$2)&amp;"'!"&amp;_xlfn.CONCAT("AA",$D154)))</f>
        <v>19</v>
      </c>
      <c r="Y72" s="125" cm="1">
        <f t="array" aca="1" ref="Y72" ca="1">RANK(INDIRECT("'"&amp;_xlfn.CONCAT("alpha ",Y$2)&amp;"'!"&amp;_xlfn.CONCAT(Y$84,$D154)),INDIRECT("'"&amp;_xlfn.CONCAT("alpha ",Y$2)&amp;"'!"&amp;_xlfn.CONCAT("B",$D154)):INDIRECT("'"&amp;_xlfn.CONCAT("alpha ",Y$2)&amp;"'!"&amp;_xlfn.CONCAT("AA",$D154)))</f>
        <v>22</v>
      </c>
      <c r="Z72" s="125" cm="1">
        <f t="array" aca="1" ref="Z72" ca="1">RANK(INDIRECT("'"&amp;_xlfn.CONCAT("alpha ",Z$2)&amp;"'!"&amp;_xlfn.CONCAT(Z$84,$D154)),INDIRECT("'"&amp;_xlfn.CONCAT("alpha ",Z$2)&amp;"'!"&amp;_xlfn.CONCAT("B",$D154)):INDIRECT("'"&amp;_xlfn.CONCAT("alpha ",Z$2)&amp;"'!"&amp;_xlfn.CONCAT("AA",$D154)))</f>
        <v>22</v>
      </c>
      <c r="AA72" s="143" cm="1">
        <f t="array" aca="1" ref="AA72" ca="1">RANK(INDIRECT("'"&amp;_xlfn.CONCAT("alpha ",AA$2)&amp;"'!"&amp;_xlfn.CONCAT(AA$84,$D154)),INDIRECT("'"&amp;_xlfn.CONCAT("alpha ",AA$2)&amp;"'!"&amp;_xlfn.CONCAT("B",$D154)):INDIRECT("'"&amp;_xlfn.CONCAT("alpha ",AA$2)&amp;"'!"&amp;_xlfn.CONCAT("AA",$D154)))</f>
        <v>24</v>
      </c>
      <c r="AB72" s="136" cm="1">
        <f t="array" aca="1" ref="AB72" ca="1">RANK(INDIRECT("'"&amp;_xlfn.CONCAT("alpha ",AB$2)&amp;"'!"&amp;_xlfn.CONCAT(AB$84,$D154)),INDIRECT("'"&amp;_xlfn.CONCAT("alpha ",AB$2)&amp;"'!"&amp;_xlfn.CONCAT("B",$D154)):INDIRECT("'"&amp;_xlfn.CONCAT("alpha ",AB$2)&amp;"'!"&amp;_xlfn.CONCAT("AA",$D154)))</f>
        <v>24</v>
      </c>
      <c r="AC72" s="125" cm="1">
        <f t="array" aca="1" ref="AC72" ca="1">RANK(INDIRECT("'"&amp;_xlfn.CONCAT("alpha ",AC$2)&amp;"'!"&amp;_xlfn.CONCAT(AC$84,$D154)),INDIRECT("'"&amp;_xlfn.CONCAT("alpha ",AC$2)&amp;"'!"&amp;_xlfn.CONCAT("B",$D154)):INDIRECT("'"&amp;_xlfn.CONCAT("alpha ",AC$2)&amp;"'!"&amp;_xlfn.CONCAT("AA",$D154)))</f>
        <v>24</v>
      </c>
      <c r="AD72" s="125" cm="1">
        <f t="array" aca="1" ref="AD72" ca="1">RANK(INDIRECT("'"&amp;_xlfn.CONCAT("alpha ",AD$2)&amp;"'!"&amp;_xlfn.CONCAT(AD$84,$D154)),INDIRECT("'"&amp;_xlfn.CONCAT("alpha ",AD$2)&amp;"'!"&amp;_xlfn.CONCAT("B",$D154)):INDIRECT("'"&amp;_xlfn.CONCAT("alpha ",AD$2)&amp;"'!"&amp;_xlfn.CONCAT("AA",$D154)))</f>
        <v>17</v>
      </c>
      <c r="AE72" s="143" cm="1">
        <f t="array" aca="1" ref="AE72" ca="1">RANK(INDIRECT("'"&amp;_xlfn.CONCAT("alpha ",AE$2)&amp;"'!"&amp;_xlfn.CONCAT(AE$84,$D154)),INDIRECT("'"&amp;_xlfn.CONCAT("alpha ",AE$2)&amp;"'!"&amp;_xlfn.CONCAT("B",$D154)):INDIRECT("'"&amp;_xlfn.CONCAT("alpha ",AE$2)&amp;"'!"&amp;_xlfn.CONCAT("AA",$D154)))</f>
        <v>20</v>
      </c>
      <c r="AF72" s="136" cm="1">
        <f t="array" aca="1" ref="AF72" ca="1">RANK(INDIRECT("'"&amp;_xlfn.CONCAT("alpha ",AF$2)&amp;"'!"&amp;_xlfn.CONCAT(AF$84,$D154)),INDIRECT("'"&amp;_xlfn.CONCAT("alpha ",AF$2)&amp;"'!"&amp;_xlfn.CONCAT("B",$D154)):INDIRECT("'"&amp;_xlfn.CONCAT("alpha ",AF$2)&amp;"'!"&amp;_xlfn.CONCAT("AA",$D154)))</f>
        <v>5</v>
      </c>
      <c r="AG72" s="125" cm="1">
        <f t="array" aca="1" ref="AG72" ca="1">RANK(INDIRECT("'"&amp;_xlfn.CONCAT("alpha ",AG$2)&amp;"'!"&amp;_xlfn.CONCAT(AG$84,$D154)),INDIRECT("'"&amp;_xlfn.CONCAT("alpha ",AG$2)&amp;"'!"&amp;_xlfn.CONCAT("B",$D154)):INDIRECT("'"&amp;_xlfn.CONCAT("alpha ",AG$2)&amp;"'!"&amp;_xlfn.CONCAT("AA",$D154)))</f>
        <v>8</v>
      </c>
      <c r="AH72" s="125" cm="1">
        <f t="array" aca="1" ref="AH72" ca="1">RANK(INDIRECT("'"&amp;_xlfn.CONCAT("alpha ",AH$2)&amp;"'!"&amp;_xlfn.CONCAT(AH$84,$D154)),INDIRECT("'"&amp;_xlfn.CONCAT("alpha ",AH$2)&amp;"'!"&amp;_xlfn.CONCAT("B",$D154)):INDIRECT("'"&amp;_xlfn.CONCAT("alpha ",AH$2)&amp;"'!"&amp;_xlfn.CONCAT("AA",$D154)))</f>
        <v>10</v>
      </c>
      <c r="AI72" s="143" cm="1">
        <f t="array" aca="1" ref="AI72" ca="1">RANK(INDIRECT("'"&amp;_xlfn.CONCAT("alpha ",AI$2)&amp;"'!"&amp;_xlfn.CONCAT(AI$84,$D154)),INDIRECT("'"&amp;_xlfn.CONCAT("alpha ",AI$2)&amp;"'!"&amp;_xlfn.CONCAT("B",$D154)):INDIRECT("'"&amp;_xlfn.CONCAT("alpha ",AI$2)&amp;"'!"&amp;_xlfn.CONCAT("AA",$D154)))</f>
        <v>10</v>
      </c>
      <c r="AJ72" s="136" cm="1">
        <f t="array" aca="1" ref="AJ72" ca="1">RANK(INDIRECT("'"&amp;_xlfn.CONCAT("alpha ",AJ$2)&amp;"'!"&amp;_xlfn.CONCAT(AJ$84,$D154)),INDIRECT("'"&amp;_xlfn.CONCAT("alpha ",AJ$2)&amp;"'!"&amp;_xlfn.CONCAT("B",$D154)):INDIRECT("'"&amp;_xlfn.CONCAT("alpha ",AJ$2)&amp;"'!"&amp;_xlfn.CONCAT("AA",$D154)))</f>
        <v>20</v>
      </c>
      <c r="AK72" s="125" cm="1">
        <f t="array" aca="1" ref="AK72" ca="1">RANK(INDIRECT("'"&amp;_xlfn.CONCAT("alpha ",AK$2)&amp;"'!"&amp;_xlfn.CONCAT(AK$84,$D154)),INDIRECT("'"&amp;_xlfn.CONCAT("alpha ",AK$2)&amp;"'!"&amp;_xlfn.CONCAT("B",$D154)):INDIRECT("'"&amp;_xlfn.CONCAT("alpha ",AK$2)&amp;"'!"&amp;_xlfn.CONCAT("AA",$D154)))</f>
        <v>23</v>
      </c>
      <c r="AL72" s="125" cm="1">
        <f t="array" aca="1" ref="AL72" ca="1">RANK(INDIRECT("'"&amp;_xlfn.CONCAT("alpha ",AL$2)&amp;"'!"&amp;_xlfn.CONCAT(AL$84,$D154)),INDIRECT("'"&amp;_xlfn.CONCAT("alpha ",AL$2)&amp;"'!"&amp;_xlfn.CONCAT("B",$D154)):INDIRECT("'"&amp;_xlfn.CONCAT("alpha ",AL$2)&amp;"'!"&amp;_xlfn.CONCAT("AA",$D154)))</f>
        <v>13</v>
      </c>
      <c r="AM72" s="143" cm="1">
        <f t="array" aca="1" ref="AM72" ca="1">RANK(INDIRECT("'"&amp;_xlfn.CONCAT("alpha ",AM$2)&amp;"'!"&amp;_xlfn.CONCAT(AM$84,$D154)),INDIRECT("'"&amp;_xlfn.CONCAT("alpha ",AM$2)&amp;"'!"&amp;_xlfn.CONCAT("B",$D154)):INDIRECT("'"&amp;_xlfn.CONCAT("alpha ",AM$2)&amp;"'!"&amp;_xlfn.CONCAT("AA",$D154)))</f>
        <v>18</v>
      </c>
      <c r="AN72" s="136" cm="1">
        <f t="array" aca="1" ref="AN72" ca="1">RANK(INDIRECT("'"&amp;_xlfn.CONCAT("alpha ",AN$2)&amp;"'!"&amp;_xlfn.CONCAT(AN$84,$D154)),INDIRECT("'"&amp;_xlfn.CONCAT("alpha ",AN$2)&amp;"'!"&amp;_xlfn.CONCAT("B",$D154)):INDIRECT("'"&amp;_xlfn.CONCAT("alpha ",AN$2)&amp;"'!"&amp;_xlfn.CONCAT("AA",$D154)))</f>
        <v>14</v>
      </c>
      <c r="AO72" s="125" cm="1">
        <f t="array" aca="1" ref="AO72" ca="1">RANK(INDIRECT("'"&amp;_xlfn.CONCAT("alpha ",AO$2)&amp;"'!"&amp;_xlfn.CONCAT(AO$84,$D154)),INDIRECT("'"&amp;_xlfn.CONCAT("alpha ",AO$2)&amp;"'!"&amp;_xlfn.CONCAT("B",$D154)):INDIRECT("'"&amp;_xlfn.CONCAT("alpha ",AO$2)&amp;"'!"&amp;_xlfn.CONCAT("AA",$D154)))</f>
        <v>14</v>
      </c>
      <c r="AP72" s="125" cm="1">
        <f t="array" aca="1" ref="AP72" ca="1">RANK(INDIRECT("'"&amp;_xlfn.CONCAT("alpha ",AP$2)&amp;"'!"&amp;_xlfn.CONCAT(AP$84,$D154)),INDIRECT("'"&amp;_xlfn.CONCAT("alpha ",AP$2)&amp;"'!"&amp;_xlfn.CONCAT("B",$D154)):INDIRECT("'"&amp;_xlfn.CONCAT("alpha ",AP$2)&amp;"'!"&amp;_xlfn.CONCAT("AA",$D154)))</f>
        <v>5</v>
      </c>
      <c r="AQ72" s="143" cm="1">
        <f t="array" aca="1" ref="AQ72" ca="1">RANK(INDIRECT("'"&amp;_xlfn.CONCAT("alpha ",AQ$2)&amp;"'!"&amp;_xlfn.CONCAT(AQ$84,$D154)),INDIRECT("'"&amp;_xlfn.CONCAT("alpha ",AQ$2)&amp;"'!"&amp;_xlfn.CONCAT("B",$D154)):INDIRECT("'"&amp;_xlfn.CONCAT("alpha ",AQ$2)&amp;"'!"&amp;_xlfn.CONCAT("AA",$D154)))</f>
        <v>8</v>
      </c>
      <c r="AR72" s="136" cm="1">
        <f t="array" aca="1" ref="AR72" ca="1">RANK(INDIRECT("'"&amp;_xlfn.CONCAT("alpha ",AR$2)&amp;"'!"&amp;_xlfn.CONCAT(AR$84,$D154)),INDIRECT("'"&amp;_xlfn.CONCAT("alpha ",AR$2)&amp;"'!"&amp;_xlfn.CONCAT("B",$D154)):INDIRECT("'"&amp;_xlfn.CONCAT("alpha ",AR$2)&amp;"'!"&amp;_xlfn.CONCAT("AA",$D154)))</f>
        <v>4</v>
      </c>
      <c r="AS72" s="125" cm="1">
        <f t="array" aca="1" ref="AS72" ca="1">RANK(INDIRECT("'"&amp;_xlfn.CONCAT("alpha ",AS$2)&amp;"'!"&amp;_xlfn.CONCAT(AS$84,$D154)),INDIRECT("'"&amp;_xlfn.CONCAT("alpha ",AS$2)&amp;"'!"&amp;_xlfn.CONCAT("B",$D154)):INDIRECT("'"&amp;_xlfn.CONCAT("alpha ",AS$2)&amp;"'!"&amp;_xlfn.CONCAT("AA",$D154)))</f>
        <v>4</v>
      </c>
      <c r="AT72" s="125" cm="1">
        <f t="array" aca="1" ref="AT72" ca="1">RANK(INDIRECT("'"&amp;_xlfn.CONCAT("alpha ",AT$2)&amp;"'!"&amp;_xlfn.CONCAT(AT$84,$D154)),INDIRECT("'"&amp;_xlfn.CONCAT("alpha ",AT$2)&amp;"'!"&amp;_xlfn.CONCAT("B",$D154)):INDIRECT("'"&amp;_xlfn.CONCAT("alpha ",AT$2)&amp;"'!"&amp;_xlfn.CONCAT("AA",$D154)))</f>
        <v>11</v>
      </c>
      <c r="AU72" s="143" cm="1">
        <f t="array" aca="1" ref="AU72" ca="1">RANK(INDIRECT("'"&amp;_xlfn.CONCAT("alpha ",AU$2)&amp;"'!"&amp;_xlfn.CONCAT(AU$84,$D154)),INDIRECT("'"&amp;_xlfn.CONCAT("alpha ",AU$2)&amp;"'!"&amp;_xlfn.CONCAT("B",$D154)):INDIRECT("'"&amp;_xlfn.CONCAT("alpha ",AU$2)&amp;"'!"&amp;_xlfn.CONCAT("AA",$D154)))</f>
        <v>11</v>
      </c>
      <c r="AV72" s="136" cm="1">
        <f t="array" aca="1" ref="AV72" ca="1">RANK(INDIRECT("'"&amp;_xlfn.CONCAT("alpha ",AV$2)&amp;"'!"&amp;_xlfn.CONCAT(AV$84,$D154)),INDIRECT("'"&amp;_xlfn.CONCAT("alpha ",AV$2)&amp;"'!"&amp;_xlfn.CONCAT("B",$D154)):INDIRECT("'"&amp;_xlfn.CONCAT("alpha ",AV$2)&amp;"'!"&amp;_xlfn.CONCAT("AA",$D154)))</f>
        <v>9</v>
      </c>
      <c r="AW72" s="125" cm="1">
        <f t="array" aca="1" ref="AW72" ca="1">RANK(INDIRECT("'"&amp;_xlfn.CONCAT("alpha ",AW$2)&amp;"'!"&amp;_xlfn.CONCAT(AW$84,$D154)),INDIRECT("'"&amp;_xlfn.CONCAT("alpha ",AW$2)&amp;"'!"&amp;_xlfn.CONCAT("B",$D154)):INDIRECT("'"&amp;_xlfn.CONCAT("alpha ",AW$2)&amp;"'!"&amp;_xlfn.CONCAT("AA",$D154)))</f>
        <v>10</v>
      </c>
      <c r="AX72" s="125" cm="1">
        <f t="array" aca="1" ref="AX72" ca="1">RANK(INDIRECT("'"&amp;_xlfn.CONCAT("alpha ",AX$2)&amp;"'!"&amp;_xlfn.CONCAT(AX$84,$D154)),INDIRECT("'"&amp;_xlfn.CONCAT("alpha ",AX$2)&amp;"'!"&amp;_xlfn.CONCAT("B",$D154)):INDIRECT("'"&amp;_xlfn.CONCAT("alpha ",AX$2)&amp;"'!"&amp;_xlfn.CONCAT("AA",$D154)))</f>
        <v>12</v>
      </c>
      <c r="AY72" s="143" cm="1">
        <f t="array" aca="1" ref="AY72" ca="1">RANK(INDIRECT("'"&amp;_xlfn.CONCAT("alpha ",AY$2)&amp;"'!"&amp;_xlfn.CONCAT(AY$84,$D154)),INDIRECT("'"&amp;_xlfn.CONCAT("alpha ",AY$2)&amp;"'!"&amp;_xlfn.CONCAT("B",$D154)):INDIRECT("'"&amp;_xlfn.CONCAT("alpha ",AY$2)&amp;"'!"&amp;_xlfn.CONCAT("AA",$D154)))</f>
        <v>12</v>
      </c>
      <c r="AZ72" s="136" cm="1">
        <f t="array" aca="1" ref="AZ72" ca="1">RANK(INDIRECT("'"&amp;_xlfn.CONCAT("alpha ",AZ$2)&amp;"'!"&amp;_xlfn.CONCAT(AZ$84,$D154)),INDIRECT("'"&amp;_xlfn.CONCAT("alpha ",AZ$2)&amp;"'!"&amp;_xlfn.CONCAT("B",$D154)):INDIRECT("'"&amp;_xlfn.CONCAT("alpha ",AZ$2)&amp;"'!"&amp;_xlfn.CONCAT("AA",$D154)))</f>
        <v>16</v>
      </c>
      <c r="BA72" s="125" cm="1">
        <f t="array" aca="1" ref="BA72" ca="1">RANK(INDIRECT("'"&amp;_xlfn.CONCAT("alpha ",BA$2)&amp;"'!"&amp;_xlfn.CONCAT(BA$84,$D154)),INDIRECT("'"&amp;_xlfn.CONCAT("alpha ",BA$2)&amp;"'!"&amp;_xlfn.CONCAT("B",$D154)):INDIRECT("'"&amp;_xlfn.CONCAT("alpha ",BA$2)&amp;"'!"&amp;_xlfn.CONCAT("AA",$D154)))</f>
        <v>16</v>
      </c>
      <c r="BB72" s="125" cm="1">
        <f t="array" aca="1" ref="BB72" ca="1">RANK(INDIRECT("'"&amp;_xlfn.CONCAT("alpha ",BB$2)&amp;"'!"&amp;_xlfn.CONCAT(BB$84,$D154)),INDIRECT("'"&amp;_xlfn.CONCAT("alpha ",BB$2)&amp;"'!"&amp;_xlfn.CONCAT("B",$D154)):INDIRECT("'"&amp;_xlfn.CONCAT("alpha ",BB$2)&amp;"'!"&amp;_xlfn.CONCAT("AA",$D154)))</f>
        <v>6</v>
      </c>
      <c r="BC72" s="143" cm="1">
        <f t="array" aca="1" ref="BC72" ca="1">RANK(INDIRECT("'"&amp;_xlfn.CONCAT("alpha ",BC$2)&amp;"'!"&amp;_xlfn.CONCAT(BC$84,$D154)),INDIRECT("'"&amp;_xlfn.CONCAT("alpha ",BC$2)&amp;"'!"&amp;_xlfn.CONCAT("B",$D154)):INDIRECT("'"&amp;_xlfn.CONCAT("alpha ",BC$2)&amp;"'!"&amp;_xlfn.CONCAT("AA",$D154)))</f>
        <v>9</v>
      </c>
      <c r="BD72" s="136" cm="1">
        <f t="array" aca="1" ref="BD72" ca="1">RANK(INDIRECT("'"&amp;_xlfn.CONCAT("alpha ",BD$2)&amp;"'!"&amp;_xlfn.CONCAT(BD$84,$D154)),INDIRECT("'"&amp;_xlfn.CONCAT("alpha ",BD$2)&amp;"'!"&amp;_xlfn.CONCAT("B",$D154)):INDIRECT("'"&amp;_xlfn.CONCAT("alpha ",BD$2)&amp;"'!"&amp;_xlfn.CONCAT("AA",$D154)))</f>
        <v>3</v>
      </c>
      <c r="BE72" s="125" cm="1">
        <f t="array" aca="1" ref="BE72" ca="1">RANK(INDIRECT("'"&amp;_xlfn.CONCAT("alpha ",BE$2)&amp;"'!"&amp;_xlfn.CONCAT(BE$84,$D154)),INDIRECT("'"&amp;_xlfn.CONCAT("alpha ",BE$2)&amp;"'!"&amp;_xlfn.CONCAT("B",$D154)):INDIRECT("'"&amp;_xlfn.CONCAT("alpha ",BE$2)&amp;"'!"&amp;_xlfn.CONCAT("AA",$D154)))</f>
        <v>3</v>
      </c>
      <c r="BF72" s="125" cm="1">
        <f t="array" aca="1" ref="BF72" ca="1">RANK(INDIRECT("'"&amp;_xlfn.CONCAT("alpha ",BF$2)&amp;"'!"&amp;_xlfn.CONCAT(BF$84,$D154)),INDIRECT("'"&amp;_xlfn.CONCAT("alpha ",BF$2)&amp;"'!"&amp;_xlfn.CONCAT("B",$D154)):INDIRECT("'"&amp;_xlfn.CONCAT("alpha ",BF$2)&amp;"'!"&amp;_xlfn.CONCAT("AA",$D154)))</f>
        <v>9</v>
      </c>
      <c r="BG72" s="143" cm="1">
        <f t="array" aca="1" ref="BG72" ca="1">RANK(INDIRECT("'"&amp;_xlfn.CONCAT("alpha ",BG$2)&amp;"'!"&amp;_xlfn.CONCAT(BG$84,$D154)),INDIRECT("'"&amp;_xlfn.CONCAT("alpha ",BG$2)&amp;"'!"&amp;_xlfn.CONCAT("B",$D154)):INDIRECT("'"&amp;_xlfn.CONCAT("alpha ",BG$2)&amp;"'!"&amp;_xlfn.CONCAT("AA",$D154)))</f>
        <v>5</v>
      </c>
      <c r="BH72" s="136" cm="1">
        <f t="array" aca="1" ref="BH72" ca="1">RANK(INDIRECT("'"&amp;_xlfn.CONCAT("alpha ",BH$2)&amp;"'!"&amp;_xlfn.CONCAT(BH$84,$D154)),INDIRECT("'"&amp;_xlfn.CONCAT("alpha ",BH$2)&amp;"'!"&amp;_xlfn.CONCAT("B",$D154)):INDIRECT("'"&amp;_xlfn.CONCAT("alpha ",BH$2)&amp;"'!"&amp;_xlfn.CONCAT("AA",$D154)))</f>
        <v>11</v>
      </c>
      <c r="BI72" s="125" cm="1">
        <f t="array" aca="1" ref="BI72" ca="1">RANK(INDIRECT("'"&amp;_xlfn.CONCAT("alpha ",BI$2)&amp;"'!"&amp;_xlfn.CONCAT(BI$84,$D154)),INDIRECT("'"&amp;_xlfn.CONCAT("alpha ",BI$2)&amp;"'!"&amp;_xlfn.CONCAT("B",$D154)):INDIRECT("'"&amp;_xlfn.CONCAT("alpha ",BI$2)&amp;"'!"&amp;_xlfn.CONCAT("AA",$D154)))</f>
        <v>11</v>
      </c>
      <c r="BJ72" s="125" cm="1">
        <f t="array" aca="1" ref="BJ72" ca="1">RANK(INDIRECT("'"&amp;_xlfn.CONCAT("alpha ",BJ$2)&amp;"'!"&amp;_xlfn.CONCAT(BJ$84,$D154)),INDIRECT("'"&amp;_xlfn.CONCAT("alpha ",BJ$2)&amp;"'!"&amp;_xlfn.CONCAT("B",$D154)):INDIRECT("'"&amp;_xlfn.CONCAT("alpha ",BJ$2)&amp;"'!"&amp;_xlfn.CONCAT("AA",$D154)))</f>
        <v>8</v>
      </c>
      <c r="BK72" s="143" cm="1">
        <f t="array" aca="1" ref="BK72" ca="1">RANK(INDIRECT("'"&amp;_xlfn.CONCAT("alpha ",BK$2)&amp;"'!"&amp;_xlfn.CONCAT(BK$84,$D154)),INDIRECT("'"&amp;_xlfn.CONCAT("alpha ",BK$2)&amp;"'!"&amp;_xlfn.CONCAT("B",$D154)):INDIRECT("'"&amp;_xlfn.CONCAT("alpha ",BK$2)&amp;"'!"&amp;_xlfn.CONCAT("AA",$D154)))</f>
        <v>6</v>
      </c>
      <c r="BL72" s="136" cm="1">
        <f t="array" aca="1" ref="BL72" ca="1">RANK(INDIRECT("'"&amp;_xlfn.CONCAT("alpha ",BL$2)&amp;"'!"&amp;_xlfn.CONCAT(BL$84,$D154)),INDIRECT("'"&amp;_xlfn.CONCAT("alpha ",BL$2)&amp;"'!"&amp;_xlfn.CONCAT("B",$D154)):INDIRECT("'"&amp;_xlfn.CONCAT("alpha ",BL$2)&amp;"'!"&amp;_xlfn.CONCAT("AA",$D154)))</f>
        <v>13</v>
      </c>
      <c r="BM72" s="125" cm="1">
        <f t="array" aca="1" ref="BM72" ca="1">RANK(INDIRECT("'"&amp;_xlfn.CONCAT("alpha ",BM$2)&amp;"'!"&amp;_xlfn.CONCAT(BM$84,$D154)),INDIRECT("'"&amp;_xlfn.CONCAT("alpha ",BM$2)&amp;"'!"&amp;_xlfn.CONCAT("B",$D154)):INDIRECT("'"&amp;_xlfn.CONCAT("alpha ",BM$2)&amp;"'!"&amp;_xlfn.CONCAT("AA",$D154)))</f>
        <v>12</v>
      </c>
      <c r="BN72" s="125" cm="1">
        <f t="array" aca="1" ref="BN72" ca="1">RANK(INDIRECT("'"&amp;_xlfn.CONCAT("alpha ",BN$2)&amp;"'!"&amp;_xlfn.CONCAT(BN$84,$D154)),INDIRECT("'"&amp;_xlfn.CONCAT("alpha ",BN$2)&amp;"'!"&amp;_xlfn.CONCAT("B",$D154)):INDIRECT("'"&amp;_xlfn.CONCAT("alpha ",BN$2)&amp;"'!"&amp;_xlfn.CONCAT("AA",$D154)))</f>
        <v>7</v>
      </c>
      <c r="BO72" s="143" cm="1">
        <f t="array" aca="1" ref="BO72" ca="1">RANK(INDIRECT("'"&amp;_xlfn.CONCAT("alpha ",BO$2)&amp;"'!"&amp;_xlfn.CONCAT(BO$84,$D154)),INDIRECT("'"&amp;_xlfn.CONCAT("alpha ",BO$2)&amp;"'!"&amp;_xlfn.CONCAT("B",$D154)):INDIRECT("'"&amp;_xlfn.CONCAT("alpha ",BO$2)&amp;"'!"&amp;_xlfn.CONCAT("AA",$D154)))</f>
        <v>7</v>
      </c>
      <c r="BP72" s="136" cm="1">
        <f t="array" aca="1" ref="BP72" ca="1">RANK(INDIRECT("'"&amp;_xlfn.CONCAT("alpha ",BP$2)&amp;"'!"&amp;_xlfn.CONCAT(BP$84,$D154)),INDIRECT("'"&amp;_xlfn.CONCAT("alpha ",BP$2)&amp;"'!"&amp;_xlfn.CONCAT("B",$D154)):INDIRECT("'"&amp;_xlfn.CONCAT("alpha ",BP$2)&amp;"'!"&amp;_xlfn.CONCAT("AA",$D154)))</f>
        <v>1</v>
      </c>
      <c r="BQ72" s="125" cm="1">
        <f t="array" aca="1" ref="BQ72" ca="1">RANK(INDIRECT("'"&amp;_xlfn.CONCAT("alpha ",BQ$2)&amp;"'!"&amp;_xlfn.CONCAT(BQ$84,$D154)),INDIRECT("'"&amp;_xlfn.CONCAT("alpha ",BQ$2)&amp;"'!"&amp;_xlfn.CONCAT("B",$D154)):INDIRECT("'"&amp;_xlfn.CONCAT("alpha ",BQ$2)&amp;"'!"&amp;_xlfn.CONCAT("AA",$D154)))</f>
        <v>1</v>
      </c>
      <c r="BR72" s="125" cm="1">
        <f t="array" aca="1" ref="BR72" ca="1">RANK(INDIRECT("'"&amp;_xlfn.CONCAT("alpha ",BR$2)&amp;"'!"&amp;_xlfn.CONCAT(BR$84,$D154)),INDIRECT("'"&amp;_xlfn.CONCAT("alpha ",BR$2)&amp;"'!"&amp;_xlfn.CONCAT("B",$D154)):INDIRECT("'"&amp;_xlfn.CONCAT("alpha ",BR$2)&amp;"'!"&amp;_xlfn.CONCAT("AA",$D154)))</f>
        <v>1</v>
      </c>
      <c r="BS72" s="143" cm="1">
        <f t="array" aca="1" ref="BS72" ca="1">RANK(INDIRECT("'"&amp;_xlfn.CONCAT("alpha ",BS$2)&amp;"'!"&amp;_xlfn.CONCAT(BS$84,$D154)),INDIRECT("'"&amp;_xlfn.CONCAT("alpha ",BS$2)&amp;"'!"&amp;_xlfn.CONCAT("B",$D154)):INDIRECT("'"&amp;_xlfn.CONCAT("alpha ",BS$2)&amp;"'!"&amp;_xlfn.CONCAT("AA",$D154)))</f>
        <v>1</v>
      </c>
      <c r="BT72" s="136" cm="1">
        <f t="array" aca="1" ref="BT72" ca="1">RANK(INDIRECT("'"&amp;_xlfn.CONCAT("alpha ",BT$2)&amp;"'!"&amp;_xlfn.CONCAT(BT$84,$D154)),INDIRECT("'"&amp;_xlfn.CONCAT("alpha ",BT$2)&amp;"'!"&amp;_xlfn.CONCAT("B",$D154)):INDIRECT("'"&amp;_xlfn.CONCAT("alpha ",BT$2)&amp;"'!"&amp;_xlfn.CONCAT("AA",$D154)))</f>
        <v>7</v>
      </c>
      <c r="BU72" s="125" cm="1">
        <f t="array" aca="1" ref="BU72" ca="1">RANK(INDIRECT("'"&amp;_xlfn.CONCAT("alpha ",BU$2)&amp;"'!"&amp;_xlfn.CONCAT(BU$84,$D154)),INDIRECT("'"&amp;_xlfn.CONCAT("alpha ",BU$2)&amp;"'!"&amp;_xlfn.CONCAT("B",$D154)):INDIRECT("'"&amp;_xlfn.CONCAT("alpha ",BU$2)&amp;"'!"&amp;_xlfn.CONCAT("AA",$D154)))</f>
        <v>6</v>
      </c>
      <c r="BV72" s="125" cm="1">
        <f t="array" aca="1" ref="BV72" ca="1">RANK(INDIRECT("'"&amp;_xlfn.CONCAT("alpha ",BV$2)&amp;"'!"&amp;_xlfn.CONCAT(BV$84,$D154)),INDIRECT("'"&amp;_xlfn.CONCAT("alpha ",BV$2)&amp;"'!"&amp;_xlfn.CONCAT("B",$D154)):INDIRECT("'"&amp;_xlfn.CONCAT("alpha ",BV$2)&amp;"'!"&amp;_xlfn.CONCAT("AA",$D154)))</f>
        <v>3</v>
      </c>
      <c r="BW72" s="143" cm="1">
        <f t="array" aca="1" ref="BW72" ca="1">RANK(INDIRECT("'"&amp;_xlfn.CONCAT("alpha ",BW$2)&amp;"'!"&amp;_xlfn.CONCAT(BW$84,$D154)),INDIRECT("'"&amp;_xlfn.CONCAT("alpha ",BW$2)&amp;"'!"&amp;_xlfn.CONCAT("B",$D154)):INDIRECT("'"&amp;_xlfn.CONCAT("alpha ",BW$2)&amp;"'!"&amp;_xlfn.CONCAT("AA",$D154)))</f>
        <v>4</v>
      </c>
      <c r="BX72" s="136" cm="1">
        <f t="array" aca="1" ref="BX72" ca="1">RANK(INDIRECT("'"&amp;_xlfn.CONCAT("alpha ",BX$2)&amp;"'!"&amp;_xlfn.CONCAT(BX$84,$D154)),INDIRECT("'"&amp;_xlfn.CONCAT("alpha ",BX$2)&amp;"'!"&amp;_xlfn.CONCAT("B",$D154)):INDIRECT("'"&amp;_xlfn.CONCAT("alpha ",BX$2)&amp;"'!"&amp;_xlfn.CONCAT("AA",$D154)))</f>
        <v>22</v>
      </c>
      <c r="BY72" s="125" cm="1">
        <f t="array" aca="1" ref="BY72" ca="1">RANK(INDIRECT("'"&amp;_xlfn.CONCAT("alpha ",BY$2)&amp;"'!"&amp;_xlfn.CONCAT(BY$84,$D154)),INDIRECT("'"&amp;_xlfn.CONCAT("alpha ",BY$2)&amp;"'!"&amp;_xlfn.CONCAT("B",$D154)):INDIRECT("'"&amp;_xlfn.CONCAT("alpha ",BY$2)&amp;"'!"&amp;_xlfn.CONCAT("AA",$D154)))</f>
        <v>19</v>
      </c>
      <c r="BZ72" s="125" cm="1">
        <f t="array" aca="1" ref="BZ72" ca="1">RANK(INDIRECT("'"&amp;_xlfn.CONCAT("alpha ",BZ$2)&amp;"'!"&amp;_xlfn.CONCAT(BZ$84,$D154)),INDIRECT("'"&amp;_xlfn.CONCAT("alpha ",BZ$2)&amp;"'!"&amp;_xlfn.CONCAT("B",$D154)):INDIRECT("'"&amp;_xlfn.CONCAT("alpha ",BZ$2)&amp;"'!"&amp;_xlfn.CONCAT("AA",$D154)))</f>
        <v>20</v>
      </c>
      <c r="CA72" s="143" cm="1">
        <f t="array" aca="1" ref="CA72" ca="1">RANK(INDIRECT("'"&amp;_xlfn.CONCAT("alpha ",CA$2)&amp;"'!"&amp;_xlfn.CONCAT(CA$84,$D154)),INDIRECT("'"&amp;_xlfn.CONCAT("alpha ",CA$2)&amp;"'!"&amp;_xlfn.CONCAT("B",$D154)):INDIRECT("'"&amp;_xlfn.CONCAT("alpha ",CA$2)&amp;"'!"&amp;_xlfn.CONCAT("AA",$D154)))</f>
        <v>17</v>
      </c>
      <c r="CB72" s="136" cm="1">
        <f t="array" aca="1" ref="CB72" ca="1">RANK(INDIRECT("'"&amp;_xlfn.CONCAT("alpha ",CB$2)&amp;"'!"&amp;_xlfn.CONCAT(CB$84,$D154)),INDIRECT("'"&amp;_xlfn.CONCAT("alpha ",CB$2)&amp;"'!"&amp;_xlfn.CONCAT("B",$D154)):INDIRECT("'"&amp;_xlfn.CONCAT("alpha ",CB$2)&amp;"'!"&amp;_xlfn.CONCAT("AA",$D154)))</f>
        <v>8</v>
      </c>
      <c r="CC72" s="125" cm="1">
        <f t="array" aca="1" ref="CC72" ca="1">RANK(INDIRECT("'"&amp;_xlfn.CONCAT("alpha ",CC$2)&amp;"'!"&amp;_xlfn.CONCAT(CC$84,$D154)),INDIRECT("'"&amp;_xlfn.CONCAT("alpha ",CC$2)&amp;"'!"&amp;_xlfn.CONCAT("B",$D154)):INDIRECT("'"&amp;_xlfn.CONCAT("alpha ",CC$2)&amp;"'!"&amp;_xlfn.CONCAT("AA",$D154)))</f>
        <v>7</v>
      </c>
      <c r="CD72" s="125" cm="1">
        <f t="array" aca="1" ref="CD72" ca="1">RANK(INDIRECT("'"&amp;_xlfn.CONCAT("alpha ",CD$2)&amp;"'!"&amp;_xlfn.CONCAT(CD$84,$D154)),INDIRECT("'"&amp;_xlfn.CONCAT("alpha ",CD$2)&amp;"'!"&amp;_xlfn.CONCAT("B",$D154)):INDIRECT("'"&amp;_xlfn.CONCAT("alpha ",CD$2)&amp;"'!"&amp;_xlfn.CONCAT("AA",$D154)))</f>
        <v>15</v>
      </c>
      <c r="CE72" s="143" cm="1">
        <f t="array" aca="1" ref="CE72" ca="1">RANK(INDIRECT("'"&amp;_xlfn.CONCAT("alpha ",CE$2)&amp;"'!"&amp;_xlfn.CONCAT(CE$84,$D154)),INDIRECT("'"&amp;_xlfn.CONCAT("alpha ",CE$2)&amp;"'!"&amp;_xlfn.CONCAT("B",$D154)):INDIRECT("'"&amp;_xlfn.CONCAT("alpha ",CE$2)&amp;"'!"&amp;_xlfn.CONCAT("AA",$D154)))</f>
        <v>15</v>
      </c>
      <c r="CF72" s="136" cm="1">
        <f t="array" aca="1" ref="CF72" ca="1">RANK(INDIRECT("'"&amp;_xlfn.CONCAT("alpha ",CF$2)&amp;"'!"&amp;_xlfn.CONCAT(CF$84,$D154)),INDIRECT("'"&amp;_xlfn.CONCAT("alpha ",CF$2)&amp;"'!"&amp;_xlfn.CONCAT("B",$D154)):INDIRECT("'"&amp;_xlfn.CONCAT("alpha ",CF$2)&amp;"'!"&amp;_xlfn.CONCAT("AA",$D154)))</f>
        <v>23</v>
      </c>
      <c r="CG72" s="125" cm="1">
        <f t="array" aca="1" ref="CG72" ca="1">RANK(INDIRECT("'"&amp;_xlfn.CONCAT("alpha ",CG$2)&amp;"'!"&amp;_xlfn.CONCAT(CG$84,$D154)),INDIRECT("'"&amp;_xlfn.CONCAT("alpha ",CG$2)&amp;"'!"&amp;_xlfn.CONCAT("B",$D154)):INDIRECT("'"&amp;_xlfn.CONCAT("alpha ",CG$2)&amp;"'!"&amp;_xlfn.CONCAT("AA",$D154)))</f>
        <v>20</v>
      </c>
      <c r="CH72" s="125" cm="1">
        <f t="array" aca="1" ref="CH72" ca="1">RANK(INDIRECT("'"&amp;_xlfn.CONCAT("alpha ",CH$2)&amp;"'!"&amp;_xlfn.CONCAT(CH$84,$D154)),INDIRECT("'"&amp;_xlfn.CONCAT("alpha ",CH$2)&amp;"'!"&amp;_xlfn.CONCAT("B",$D154)):INDIRECT("'"&amp;_xlfn.CONCAT("alpha ",CH$2)&amp;"'!"&amp;_xlfn.CONCAT("AA",$D154)))</f>
        <v>25</v>
      </c>
      <c r="CI72" s="143" cm="1">
        <f t="array" aca="1" ref="CI72" ca="1">RANK(INDIRECT("'"&amp;_xlfn.CONCAT("alpha ",CI$2)&amp;"'!"&amp;_xlfn.CONCAT(CI$84,$D154)),INDIRECT("'"&amp;_xlfn.CONCAT("alpha ",CI$2)&amp;"'!"&amp;_xlfn.CONCAT("B",$D154)):INDIRECT("'"&amp;_xlfn.CONCAT("alpha ",CI$2)&amp;"'!"&amp;_xlfn.CONCAT("AA",$D154)))</f>
        <v>23</v>
      </c>
      <c r="CJ72" s="136" cm="1">
        <f t="array" aca="1" ref="CJ72" ca="1">RANK(INDIRECT("'"&amp;_xlfn.CONCAT("alpha ",CJ$2)&amp;"'!"&amp;_xlfn.CONCAT(CJ$84,$D154)),INDIRECT("'"&amp;_xlfn.CONCAT("alpha ",CJ$2)&amp;"'!"&amp;_xlfn.CONCAT("B",$D154)):INDIRECT("'"&amp;_xlfn.CONCAT("alpha ",CJ$2)&amp;"'!"&amp;_xlfn.CONCAT("AA",$D154)))</f>
        <v>17</v>
      </c>
      <c r="CK72" s="125" cm="1">
        <f t="array" aca="1" ref="CK72" ca="1">RANK(INDIRECT("'"&amp;_xlfn.CONCAT("alpha ",CK$2)&amp;"'!"&amp;_xlfn.CONCAT(CK$84,$D154)),INDIRECT("'"&amp;_xlfn.CONCAT("alpha ",CK$2)&amp;"'!"&amp;_xlfn.CONCAT("B",$D154)):INDIRECT("'"&amp;_xlfn.CONCAT("alpha ",CK$2)&amp;"'!"&amp;_xlfn.CONCAT("AA",$D154)))</f>
        <v>17</v>
      </c>
      <c r="CL72" s="125" cm="1">
        <f t="array" aca="1" ref="CL72" ca="1">RANK(INDIRECT("'"&amp;_xlfn.CONCAT("alpha ",CL$2)&amp;"'!"&amp;_xlfn.CONCAT(CL$84,$D154)),INDIRECT("'"&amp;_xlfn.CONCAT("alpha ",CL$2)&amp;"'!"&amp;_xlfn.CONCAT("B",$D154)):INDIRECT("'"&amp;_xlfn.CONCAT("alpha ",CL$2)&amp;"'!"&amp;_xlfn.CONCAT("AA",$D154)))</f>
        <v>19</v>
      </c>
      <c r="CM72" s="143" cm="1">
        <f t="array" aca="1" ref="CM72" ca="1">RANK(INDIRECT("'"&amp;_xlfn.CONCAT("alpha ",CM$2)&amp;"'!"&amp;_xlfn.CONCAT(CM$84,$D154)),INDIRECT("'"&amp;_xlfn.CONCAT("alpha ",CM$2)&amp;"'!"&amp;_xlfn.CONCAT("B",$D154)):INDIRECT("'"&amp;_xlfn.CONCAT("alpha ",CM$2)&amp;"'!"&amp;_xlfn.CONCAT("AA",$D154)))</f>
        <v>14</v>
      </c>
      <c r="CN72" s="136" cm="1">
        <f t="array" aca="1" ref="CN72" ca="1">RANK(INDIRECT("'"&amp;_xlfn.CONCAT("alpha ",CN$2)&amp;"'!"&amp;_xlfn.CONCAT(CN$84,$D154)),INDIRECT("'"&amp;_xlfn.CONCAT("alpha ",CN$2)&amp;"'!"&amp;_xlfn.CONCAT("B",$D154)):INDIRECT("'"&amp;_xlfn.CONCAT("alpha ",CN$2)&amp;"'!"&amp;_xlfn.CONCAT("AA",$D154)))</f>
        <v>6</v>
      </c>
      <c r="CO72" s="125" cm="1">
        <f t="array" aca="1" ref="CO72" ca="1">RANK(INDIRECT("'"&amp;_xlfn.CONCAT("alpha ",CO$2)&amp;"'!"&amp;_xlfn.CONCAT(CO$84,$D154)),INDIRECT("'"&amp;_xlfn.CONCAT("alpha ",CO$2)&amp;"'!"&amp;_xlfn.CONCAT("B",$D154)):INDIRECT("'"&amp;_xlfn.CONCAT("alpha ",CO$2)&amp;"'!"&amp;_xlfn.CONCAT("AA",$D154)))</f>
        <v>5</v>
      </c>
      <c r="CP72" s="125" cm="1">
        <f t="array" aca="1" ref="CP72" ca="1">RANK(INDIRECT("'"&amp;_xlfn.CONCAT("alpha ",CP$2)&amp;"'!"&amp;_xlfn.CONCAT(CP$84,$D154)),INDIRECT("'"&amp;_xlfn.CONCAT("alpha ",CP$2)&amp;"'!"&amp;_xlfn.CONCAT("B",$D154)):INDIRECT("'"&amp;_xlfn.CONCAT("alpha ",CP$2)&amp;"'!"&amp;_xlfn.CONCAT("AA",$D154)))</f>
        <v>14</v>
      </c>
      <c r="CQ72" s="134" cm="1">
        <f t="array" aca="1" ref="CQ72" ca="1">RANK(INDIRECT("'"&amp;_xlfn.CONCAT("alpha ",CQ$2)&amp;"'!"&amp;_xlfn.CONCAT(CQ$84,$D154)),INDIRECT("'"&amp;_xlfn.CONCAT("alpha ",CQ$2)&amp;"'!"&amp;_xlfn.CONCAT("B",$D154)):INDIRECT("'"&amp;_xlfn.CONCAT("alpha ",CQ$2)&amp;"'!"&amp;_xlfn.CONCAT("AA",$D154)))</f>
        <v>13</v>
      </c>
      <c r="CR72" s="142" cm="1">
        <f t="array" aca="1" ref="CR72" ca="1">RANK(INDIRECT("'"&amp;_xlfn.CONCAT("alpha ",CR$2)&amp;"'!"&amp;_xlfn.CONCAT(CR$84,$D154)),INDIRECT("'"&amp;_xlfn.CONCAT("alpha ",CR$2)&amp;"'!"&amp;_xlfn.CONCAT("B",$D154)):INDIRECT("'"&amp;_xlfn.CONCAT("alpha ",CR$2)&amp;"'!"&amp;_xlfn.CONCAT("AA",$D154)))</f>
        <v>18</v>
      </c>
      <c r="CS72" s="125" cm="1">
        <f t="array" aca="1" ref="CS72" ca="1">RANK(INDIRECT("'"&amp;_xlfn.CONCAT("alpha ",CS$2)&amp;"'!"&amp;_xlfn.CONCAT(CS$84,$D154)),INDIRECT("'"&amp;_xlfn.CONCAT("alpha ",CS$2)&amp;"'!"&amp;_xlfn.CONCAT("B",$D154)):INDIRECT("'"&amp;_xlfn.CONCAT("alpha ",CS$2)&amp;"'!"&amp;_xlfn.CONCAT("AA",$D154)))</f>
        <v>18</v>
      </c>
      <c r="CT72" s="125" cm="1">
        <f t="array" aca="1" ref="CT72" ca="1">RANK(INDIRECT("'"&amp;_xlfn.CONCAT("alpha ",CT$2)&amp;"'!"&amp;_xlfn.CONCAT(CT$84,$D154)),INDIRECT("'"&amp;_xlfn.CONCAT("alpha ",CT$2)&amp;"'!"&amp;_xlfn.CONCAT("B",$D154)):INDIRECT("'"&amp;_xlfn.CONCAT("alpha ",CT$2)&amp;"'!"&amp;_xlfn.CONCAT("AA",$D154)))</f>
        <v>23</v>
      </c>
      <c r="CU72" s="143" cm="1">
        <f t="array" aca="1" ref="CU72" ca="1">RANK(INDIRECT("'"&amp;_xlfn.CONCAT("alpha ",CU$2)&amp;"'!"&amp;_xlfn.CONCAT(CU$84,$D154)),INDIRECT("'"&amp;_xlfn.CONCAT("alpha ",CU$2)&amp;"'!"&amp;_xlfn.CONCAT("B",$D154)):INDIRECT("'"&amp;_xlfn.CONCAT("alpha ",CU$2)&amp;"'!"&amp;_xlfn.CONCAT("AA",$D154)))</f>
        <v>21</v>
      </c>
      <c r="CV72" s="136" cm="1">
        <f t="array" aca="1" ref="CV72" ca="1">RANK(INDIRECT("'"&amp;_xlfn.CONCAT("alpha ",CV$2)&amp;"'!"&amp;_xlfn.CONCAT(CV$84,$D154)),INDIRECT("'"&amp;_xlfn.CONCAT("alpha ",CV$2)&amp;"'!"&amp;_xlfn.CONCAT("B",$D154)):INDIRECT("'"&amp;_xlfn.CONCAT("alpha ",CV$2)&amp;"'!"&amp;_xlfn.CONCAT("AA",$D154)))</f>
        <v>10</v>
      </c>
      <c r="CW72" s="125" cm="1">
        <f t="array" aca="1" ref="CW72" ca="1">RANK(INDIRECT("'"&amp;_xlfn.CONCAT("alpha ",CW$2)&amp;"'!"&amp;_xlfn.CONCAT(CW$84,$D154)),INDIRECT("'"&amp;_xlfn.CONCAT("alpha ",CW$2)&amp;"'!"&amp;_xlfn.CONCAT("B",$D154)):INDIRECT("'"&amp;_xlfn.CONCAT("alpha ",CW$2)&amp;"'!"&amp;_xlfn.CONCAT("AA",$D154)))</f>
        <v>9</v>
      </c>
      <c r="CX72" s="125" cm="1">
        <f t="array" aca="1" ref="CX72" ca="1">RANK(INDIRECT("'"&amp;_xlfn.CONCAT("alpha ",CX$2)&amp;"'!"&amp;_xlfn.CONCAT(CX$84,$D154)),INDIRECT("'"&amp;_xlfn.CONCAT("alpha ",CX$2)&amp;"'!"&amp;_xlfn.CONCAT("B",$D154)):INDIRECT("'"&amp;_xlfn.CONCAT("alpha ",CX$2)&amp;"'!"&amp;_xlfn.CONCAT("AA",$D154)))</f>
        <v>2</v>
      </c>
      <c r="CY72" s="143" cm="1">
        <f t="array" aca="1" ref="CY72" ca="1">RANK(INDIRECT("'"&amp;_xlfn.CONCAT("alpha ",CY$2)&amp;"'!"&amp;_xlfn.CONCAT(CY$84,$D154)),INDIRECT("'"&amp;_xlfn.CONCAT("alpha ",CY$2)&amp;"'!"&amp;_xlfn.CONCAT("B",$D154)):INDIRECT("'"&amp;_xlfn.CONCAT("alpha ",CY$2)&amp;"'!"&amp;_xlfn.CONCAT("AA",$D154)))</f>
        <v>2</v>
      </c>
      <c r="CZ72" s="136" cm="1">
        <f t="array" aca="1" ref="CZ72" ca="1">RANK(INDIRECT("'"&amp;_xlfn.CONCAT("alpha ",CZ$2)&amp;"'!"&amp;_xlfn.CONCAT(CZ$84,$D154)),INDIRECT("'"&amp;_xlfn.CONCAT("alpha ",CZ$2)&amp;"'!"&amp;_xlfn.CONCAT("B",$D154)):INDIRECT("'"&amp;_xlfn.CONCAT("alpha ",CZ$2)&amp;"'!"&amp;_xlfn.CONCAT("AA",$D154)))</f>
        <v>2</v>
      </c>
      <c r="DA72" s="148" cm="1">
        <f t="array" aca="1" ref="DA72" ca="1">RANK(INDIRECT("'"&amp;_xlfn.CONCAT("alpha ",DA$2)&amp;"'!"&amp;_xlfn.CONCAT(DA$84,$D154)),INDIRECT("'"&amp;_xlfn.CONCAT("alpha ",DA$2)&amp;"'!"&amp;_xlfn.CONCAT("B",$D154)):INDIRECT("'"&amp;_xlfn.CONCAT("alpha ",DA$2)&amp;"'!"&amp;_xlfn.CONCAT("AA",$D154)))</f>
        <v>2</v>
      </c>
      <c r="DB72" s="148" cm="1">
        <f t="array" aca="1" ref="DB72" ca="1">RANK(INDIRECT("'"&amp;_xlfn.CONCAT("alpha ",DB$2)&amp;"'!"&amp;_xlfn.CONCAT(DB$84,$D154)),INDIRECT("'"&amp;_xlfn.CONCAT("alpha ",DB$2)&amp;"'!"&amp;_xlfn.CONCAT("B",$D154)):INDIRECT("'"&amp;_xlfn.CONCAT("alpha ",DB$2)&amp;"'!"&amp;_xlfn.CONCAT("AA",$D154)))</f>
        <v>4</v>
      </c>
      <c r="DC72" s="149" cm="1">
        <f t="array" aca="1" ref="DC72" ca="1">RANK(INDIRECT("'"&amp;_xlfn.CONCAT("alpha ",DC$2)&amp;"'!"&amp;_xlfn.CONCAT(DC$84,$D154)),INDIRECT("'"&amp;_xlfn.CONCAT("alpha ",DC$2)&amp;"'!"&amp;_xlfn.CONCAT("B",$D154)):INDIRECT("'"&amp;_xlfn.CONCAT("alpha ",DC$2)&amp;"'!"&amp;_xlfn.CONCAT("AA",$D154)))</f>
        <v>3</v>
      </c>
    </row>
    <row r="73" spans="1:107" ht="90" customHeight="1" x14ac:dyDescent="0.25">
      <c r="A73" s="22" t="str">
        <f>formatting!C72</f>
        <v>Red Plug</v>
      </c>
      <c r="B73" s="23" t="str">
        <f>formatting!D72</f>
        <v>F26</v>
      </c>
      <c r="C73" s="134"/>
      <c r="D73" s="142" cm="1">
        <f t="array" aca="1" ref="D73" ca="1">RANK(INDIRECT("'"&amp;_xlfn.CONCAT("alpha ",D$2)&amp;"'!"&amp;_xlfn.CONCAT(D$84,$D155)),INDIRECT("'"&amp;_xlfn.CONCAT("alpha ",D$2)&amp;"'!"&amp;_xlfn.CONCAT("B",$D155)):INDIRECT("'"&amp;_xlfn.CONCAT("alpha ",D$2)&amp;"'!"&amp;_xlfn.CONCAT("AA",$D155)))</f>
        <v>7</v>
      </c>
      <c r="E73" s="136" cm="1">
        <f t="array" aca="1" ref="E73" ca="1">RANK(INDIRECT("'"&amp;_xlfn.CONCAT("alpha ",E$2)&amp;"'!"&amp;_xlfn.CONCAT(E$84,$D155)),INDIRECT("'"&amp;_xlfn.CONCAT("alpha ",E$2)&amp;"'!"&amp;_xlfn.CONCAT("B",$D155)):INDIRECT("'"&amp;_xlfn.CONCAT("alpha ",E$2)&amp;"'!"&amp;_xlfn.CONCAT("AA",$D155)))</f>
        <v>5</v>
      </c>
      <c r="F73" s="136" cm="1">
        <f t="array" aca="1" ref="F73" ca="1">RANK(INDIRECT("'"&amp;_xlfn.CONCAT("alpha ",F$2)&amp;"'!"&amp;_xlfn.CONCAT(F$84,$D155)),INDIRECT("'"&amp;_xlfn.CONCAT("alpha ",F$2)&amp;"'!"&amp;_xlfn.CONCAT("B",$D155)):INDIRECT("'"&amp;_xlfn.CONCAT("alpha ",F$2)&amp;"'!"&amp;_xlfn.CONCAT("AA",$D155)))</f>
        <v>7</v>
      </c>
      <c r="G73" s="154" cm="1">
        <f t="array" aca="1" ref="G73" ca="1">RANK(INDIRECT("'"&amp;_xlfn.CONCAT("alpha ",G$2)&amp;"'!"&amp;_xlfn.CONCAT(G$84,$D155)),INDIRECT("'"&amp;_xlfn.CONCAT("alpha ",G$2)&amp;"'!"&amp;_xlfn.CONCAT("B",$D155)):INDIRECT("'"&amp;_xlfn.CONCAT("alpha ",G$2)&amp;"'!"&amp;_xlfn.CONCAT("AA",$D155)))</f>
        <v>5</v>
      </c>
      <c r="H73" s="142" cm="1">
        <f t="array" aca="1" ref="H73" ca="1">RANK(INDIRECT("'"&amp;_xlfn.CONCAT("alpha ",H$2)&amp;"'!"&amp;_xlfn.CONCAT(H$84,$D155)),INDIRECT("'"&amp;_xlfn.CONCAT("alpha ",H$2)&amp;"'!"&amp;_xlfn.CONCAT("B",$D155)):INDIRECT("'"&amp;_xlfn.CONCAT("alpha ",H$2)&amp;"'!"&amp;_xlfn.CONCAT("AA",$D155)))</f>
        <v>8</v>
      </c>
      <c r="I73" s="125" cm="1">
        <f t="array" aca="1" ref="I73" ca="1">RANK(INDIRECT("'"&amp;_xlfn.CONCAT("alpha ",I$2)&amp;"'!"&amp;_xlfn.CONCAT(I$84,$D155)),INDIRECT("'"&amp;_xlfn.CONCAT("alpha ",I$2)&amp;"'!"&amp;_xlfn.CONCAT("B",$D155)):INDIRECT("'"&amp;_xlfn.CONCAT("alpha ",I$2)&amp;"'!"&amp;_xlfn.CONCAT("AA",$D155)))</f>
        <v>10</v>
      </c>
      <c r="J73" s="125" cm="1">
        <f t="array" aca="1" ref="J73" ca="1">RANK(INDIRECT("'"&amp;_xlfn.CONCAT("alpha ",J$2)&amp;"'!"&amp;_xlfn.CONCAT(J$84,$D155)),INDIRECT("'"&amp;_xlfn.CONCAT("alpha ",J$2)&amp;"'!"&amp;_xlfn.CONCAT("B",$D155)):INDIRECT("'"&amp;_xlfn.CONCAT("alpha ",J$2)&amp;"'!"&amp;_xlfn.CONCAT("AA",$D155)))</f>
        <v>8</v>
      </c>
      <c r="K73" s="143" cm="1">
        <f t="array" aca="1" ref="K73" ca="1">RANK(INDIRECT("'"&amp;_xlfn.CONCAT("alpha ",K$2)&amp;"'!"&amp;_xlfn.CONCAT(K$84,$D155)),INDIRECT("'"&amp;_xlfn.CONCAT("alpha ",K$2)&amp;"'!"&amp;_xlfn.CONCAT("B",$D155)):INDIRECT("'"&amp;_xlfn.CONCAT("alpha ",K$2)&amp;"'!"&amp;_xlfn.CONCAT("AA",$D155)))</f>
        <v>10</v>
      </c>
      <c r="L73" s="136" cm="1">
        <f t="array" aca="1" ref="L73" ca="1">RANK(INDIRECT("'"&amp;_xlfn.CONCAT("alpha ",L$2)&amp;"'!"&amp;_xlfn.CONCAT(L$84,$D155)),INDIRECT("'"&amp;_xlfn.CONCAT("alpha ",L$2)&amp;"'!"&amp;_xlfn.CONCAT("B",$D155)):INDIRECT("'"&amp;_xlfn.CONCAT("alpha ",L$2)&amp;"'!"&amp;_xlfn.CONCAT("AA",$D155)))</f>
        <v>2</v>
      </c>
      <c r="M73" s="125" cm="1">
        <f t="array" aca="1" ref="M73" ca="1">RANK(INDIRECT("'"&amp;_xlfn.CONCAT("alpha ",M$2)&amp;"'!"&amp;_xlfn.CONCAT(M$84,$D155)),INDIRECT("'"&amp;_xlfn.CONCAT("alpha ",M$2)&amp;"'!"&amp;_xlfn.CONCAT("B",$D155)):INDIRECT("'"&amp;_xlfn.CONCAT("alpha ",M$2)&amp;"'!"&amp;_xlfn.CONCAT("AA",$D155)))</f>
        <v>7</v>
      </c>
      <c r="N73" s="125" cm="1">
        <f t="array" aca="1" ref="N73" ca="1">RANK(INDIRECT("'"&amp;_xlfn.CONCAT("alpha ",N$2)&amp;"'!"&amp;_xlfn.CONCAT(N$84,$D155)),INDIRECT("'"&amp;_xlfn.CONCAT("alpha ",N$2)&amp;"'!"&amp;_xlfn.CONCAT("B",$D155)):INDIRECT("'"&amp;_xlfn.CONCAT("alpha ",N$2)&amp;"'!"&amp;_xlfn.CONCAT("AA",$D155)))</f>
        <v>2</v>
      </c>
      <c r="O73" s="143" cm="1">
        <f t="array" aca="1" ref="O73" ca="1">RANK(INDIRECT("'"&amp;_xlfn.CONCAT("alpha ",O$2)&amp;"'!"&amp;_xlfn.CONCAT(O$84,$D155)),INDIRECT("'"&amp;_xlfn.CONCAT("alpha ",O$2)&amp;"'!"&amp;_xlfn.CONCAT("B",$D155)):INDIRECT("'"&amp;_xlfn.CONCAT("alpha ",O$2)&amp;"'!"&amp;_xlfn.CONCAT("AA",$D155)))</f>
        <v>7</v>
      </c>
      <c r="P73" s="136" cm="1">
        <f t="array" aca="1" ref="P73" ca="1">RANK(INDIRECT("'"&amp;_xlfn.CONCAT("alpha ",P$2)&amp;"'!"&amp;_xlfn.CONCAT(P$84,$D155)),INDIRECT("'"&amp;_xlfn.CONCAT("alpha ",P$2)&amp;"'!"&amp;_xlfn.CONCAT("B",$D155)):INDIRECT("'"&amp;_xlfn.CONCAT("alpha ",P$2)&amp;"'!"&amp;_xlfn.CONCAT("AA",$D155)))</f>
        <v>10</v>
      </c>
      <c r="Q73" s="125" cm="1">
        <f t="array" aca="1" ref="Q73" ca="1">RANK(INDIRECT("'"&amp;_xlfn.CONCAT("alpha ",Q$2)&amp;"'!"&amp;_xlfn.CONCAT(Q$84,$D155)),INDIRECT("'"&amp;_xlfn.CONCAT("alpha ",Q$2)&amp;"'!"&amp;_xlfn.CONCAT("B",$D155)):INDIRECT("'"&amp;_xlfn.CONCAT("alpha ",Q$2)&amp;"'!"&amp;_xlfn.CONCAT("AA",$D155)))</f>
        <v>6</v>
      </c>
      <c r="R73" s="125" cm="1">
        <f t="array" aca="1" ref="R73" ca="1">RANK(INDIRECT("'"&amp;_xlfn.CONCAT("alpha ",R$2)&amp;"'!"&amp;_xlfn.CONCAT(R$84,$D155)),INDIRECT("'"&amp;_xlfn.CONCAT("alpha ",R$2)&amp;"'!"&amp;_xlfn.CONCAT("B",$D155)):INDIRECT("'"&amp;_xlfn.CONCAT("alpha ",R$2)&amp;"'!"&amp;_xlfn.CONCAT("AA",$D155)))</f>
        <v>10</v>
      </c>
      <c r="S73" s="143" cm="1">
        <f t="array" aca="1" ref="S73" ca="1">RANK(INDIRECT("'"&amp;_xlfn.CONCAT("alpha ",S$2)&amp;"'!"&amp;_xlfn.CONCAT(S$84,$D155)),INDIRECT("'"&amp;_xlfn.CONCAT("alpha ",S$2)&amp;"'!"&amp;_xlfn.CONCAT("B",$D155)):INDIRECT("'"&amp;_xlfn.CONCAT("alpha ",S$2)&amp;"'!"&amp;_xlfn.CONCAT("AA",$D155)))</f>
        <v>6</v>
      </c>
      <c r="T73" s="136" cm="1">
        <f t="array" aca="1" ref="T73" ca="1">RANK(INDIRECT("'"&amp;_xlfn.CONCAT("alpha ",T$2)&amp;"'!"&amp;_xlfn.CONCAT(T$84,$D155)),INDIRECT("'"&amp;_xlfn.CONCAT("alpha ",T$2)&amp;"'!"&amp;_xlfn.CONCAT("B",$D155)):INDIRECT("'"&amp;_xlfn.CONCAT("alpha ",T$2)&amp;"'!"&amp;_xlfn.CONCAT("AA",$D155)))</f>
        <v>6</v>
      </c>
      <c r="U73" s="125" cm="1">
        <f t="array" aca="1" ref="U73" ca="1">RANK(INDIRECT("'"&amp;_xlfn.CONCAT("alpha ",U$2)&amp;"'!"&amp;_xlfn.CONCAT(U$84,$D155)),INDIRECT("'"&amp;_xlfn.CONCAT("alpha ",U$2)&amp;"'!"&amp;_xlfn.CONCAT("B",$D155)):INDIRECT("'"&amp;_xlfn.CONCAT("alpha ",U$2)&amp;"'!"&amp;_xlfn.CONCAT("AA",$D155)))</f>
        <v>9</v>
      </c>
      <c r="V73" s="125" cm="1">
        <f t="array" aca="1" ref="V73" ca="1">RANK(INDIRECT("'"&amp;_xlfn.CONCAT("alpha ",V$2)&amp;"'!"&amp;_xlfn.CONCAT(V$84,$D155)),INDIRECT("'"&amp;_xlfn.CONCAT("alpha ",V$2)&amp;"'!"&amp;_xlfn.CONCAT("B",$D155)):INDIRECT("'"&amp;_xlfn.CONCAT("alpha ",V$2)&amp;"'!"&amp;_xlfn.CONCAT("AA",$D155)))</f>
        <v>6</v>
      </c>
      <c r="W73" s="143" cm="1">
        <f t="array" aca="1" ref="W73" ca="1">RANK(INDIRECT("'"&amp;_xlfn.CONCAT("alpha ",W$2)&amp;"'!"&amp;_xlfn.CONCAT(W$84,$D155)),INDIRECT("'"&amp;_xlfn.CONCAT("alpha ",W$2)&amp;"'!"&amp;_xlfn.CONCAT("B",$D155)):INDIRECT("'"&amp;_xlfn.CONCAT("alpha ",W$2)&amp;"'!"&amp;_xlfn.CONCAT("AA",$D155)))</f>
        <v>9</v>
      </c>
      <c r="X73" s="136" cm="1">
        <f t="array" aca="1" ref="X73" ca="1">RANK(INDIRECT("'"&amp;_xlfn.CONCAT("alpha ",X$2)&amp;"'!"&amp;_xlfn.CONCAT(X$84,$D155)),INDIRECT("'"&amp;_xlfn.CONCAT("alpha ",X$2)&amp;"'!"&amp;_xlfn.CONCAT("B",$D155)):INDIRECT("'"&amp;_xlfn.CONCAT("alpha ",X$2)&amp;"'!"&amp;_xlfn.CONCAT("AA",$D155)))</f>
        <v>3</v>
      </c>
      <c r="Y73" s="125" cm="1">
        <f t="array" aca="1" ref="Y73" ca="1">RANK(INDIRECT("'"&amp;_xlfn.CONCAT("alpha ",Y$2)&amp;"'!"&amp;_xlfn.CONCAT(Y$84,$D155)),INDIRECT("'"&amp;_xlfn.CONCAT("alpha ",Y$2)&amp;"'!"&amp;_xlfn.CONCAT("B",$D155)):INDIRECT("'"&amp;_xlfn.CONCAT("alpha ",Y$2)&amp;"'!"&amp;_xlfn.CONCAT("AA",$D155)))</f>
        <v>7</v>
      </c>
      <c r="Z73" s="125" cm="1">
        <f t="array" aca="1" ref="Z73" ca="1">RANK(INDIRECT("'"&amp;_xlfn.CONCAT("alpha ",Z$2)&amp;"'!"&amp;_xlfn.CONCAT(Z$84,$D155)),INDIRECT("'"&amp;_xlfn.CONCAT("alpha ",Z$2)&amp;"'!"&amp;_xlfn.CONCAT("B",$D155)):INDIRECT("'"&amp;_xlfn.CONCAT("alpha ",Z$2)&amp;"'!"&amp;_xlfn.CONCAT("AA",$D155)))</f>
        <v>3</v>
      </c>
      <c r="AA73" s="143" cm="1">
        <f t="array" aca="1" ref="AA73" ca="1">RANK(INDIRECT("'"&amp;_xlfn.CONCAT("alpha ",AA$2)&amp;"'!"&amp;_xlfn.CONCAT(AA$84,$D155)),INDIRECT("'"&amp;_xlfn.CONCAT("alpha ",AA$2)&amp;"'!"&amp;_xlfn.CONCAT("B",$D155)):INDIRECT("'"&amp;_xlfn.CONCAT("alpha ",AA$2)&amp;"'!"&amp;_xlfn.CONCAT("AA",$D155)))</f>
        <v>7</v>
      </c>
      <c r="AB73" s="136" cm="1">
        <f t="array" aca="1" ref="AB73" ca="1">RANK(INDIRECT("'"&amp;_xlfn.CONCAT("alpha ",AB$2)&amp;"'!"&amp;_xlfn.CONCAT(AB$84,$D155)),INDIRECT("'"&amp;_xlfn.CONCAT("alpha ",AB$2)&amp;"'!"&amp;_xlfn.CONCAT("B",$D155)):INDIRECT("'"&amp;_xlfn.CONCAT("alpha ",AB$2)&amp;"'!"&amp;_xlfn.CONCAT("AA",$D155)))</f>
        <v>1</v>
      </c>
      <c r="AC73" s="125" cm="1">
        <f t="array" aca="1" ref="AC73" ca="1">RANK(INDIRECT("'"&amp;_xlfn.CONCAT("alpha ",AC$2)&amp;"'!"&amp;_xlfn.CONCAT(AC$84,$D155)),INDIRECT("'"&amp;_xlfn.CONCAT("alpha ",AC$2)&amp;"'!"&amp;_xlfn.CONCAT("B",$D155)):INDIRECT("'"&amp;_xlfn.CONCAT("alpha ",AC$2)&amp;"'!"&amp;_xlfn.CONCAT("AA",$D155)))</f>
        <v>2</v>
      </c>
      <c r="AD73" s="125" cm="1">
        <f t="array" aca="1" ref="AD73" ca="1">RANK(INDIRECT("'"&amp;_xlfn.CONCAT("alpha ",AD$2)&amp;"'!"&amp;_xlfn.CONCAT(AD$84,$D155)),INDIRECT("'"&amp;_xlfn.CONCAT("alpha ",AD$2)&amp;"'!"&amp;_xlfn.CONCAT("B",$D155)):INDIRECT("'"&amp;_xlfn.CONCAT("alpha ",AD$2)&amp;"'!"&amp;_xlfn.CONCAT("AA",$D155)))</f>
        <v>1</v>
      </c>
      <c r="AE73" s="143" cm="1">
        <f t="array" aca="1" ref="AE73" ca="1">RANK(INDIRECT("'"&amp;_xlfn.CONCAT("alpha ",AE$2)&amp;"'!"&amp;_xlfn.CONCAT(AE$84,$D155)),INDIRECT("'"&amp;_xlfn.CONCAT("alpha ",AE$2)&amp;"'!"&amp;_xlfn.CONCAT("B",$D155)):INDIRECT("'"&amp;_xlfn.CONCAT("alpha ",AE$2)&amp;"'!"&amp;_xlfn.CONCAT("AA",$D155)))</f>
        <v>2</v>
      </c>
      <c r="AF73" s="136" cm="1">
        <f t="array" aca="1" ref="AF73" ca="1">RANK(INDIRECT("'"&amp;_xlfn.CONCAT("alpha ",AF$2)&amp;"'!"&amp;_xlfn.CONCAT(AF$84,$D155)),INDIRECT("'"&amp;_xlfn.CONCAT("alpha ",AF$2)&amp;"'!"&amp;_xlfn.CONCAT("B",$D155)):INDIRECT("'"&amp;_xlfn.CONCAT("alpha ",AF$2)&amp;"'!"&amp;_xlfn.CONCAT("AA",$D155)))</f>
        <v>11</v>
      </c>
      <c r="AG73" s="125" cm="1">
        <f t="array" aca="1" ref="AG73" ca="1">RANK(INDIRECT("'"&amp;_xlfn.CONCAT("alpha ",AG$2)&amp;"'!"&amp;_xlfn.CONCAT(AG$84,$D155)),INDIRECT("'"&amp;_xlfn.CONCAT("alpha ",AG$2)&amp;"'!"&amp;_xlfn.CONCAT("B",$D155)):INDIRECT("'"&amp;_xlfn.CONCAT("alpha ",AG$2)&amp;"'!"&amp;_xlfn.CONCAT("AA",$D155)))</f>
        <v>15</v>
      </c>
      <c r="AH73" s="125" cm="1">
        <f t="array" aca="1" ref="AH73" ca="1">RANK(INDIRECT("'"&amp;_xlfn.CONCAT("alpha ",AH$2)&amp;"'!"&amp;_xlfn.CONCAT(AH$84,$D155)),INDIRECT("'"&amp;_xlfn.CONCAT("alpha ",AH$2)&amp;"'!"&amp;_xlfn.CONCAT("B",$D155)):INDIRECT("'"&amp;_xlfn.CONCAT("alpha ",AH$2)&amp;"'!"&amp;_xlfn.CONCAT("AA",$D155)))</f>
        <v>11</v>
      </c>
      <c r="AI73" s="143" cm="1">
        <f t="array" aca="1" ref="AI73" ca="1">RANK(INDIRECT("'"&amp;_xlfn.CONCAT("alpha ",AI$2)&amp;"'!"&amp;_xlfn.CONCAT(AI$84,$D155)),INDIRECT("'"&amp;_xlfn.CONCAT("alpha ",AI$2)&amp;"'!"&amp;_xlfn.CONCAT("B",$D155)):INDIRECT("'"&amp;_xlfn.CONCAT("alpha ",AI$2)&amp;"'!"&amp;_xlfn.CONCAT("AA",$D155)))</f>
        <v>15</v>
      </c>
      <c r="AJ73" s="136" cm="1">
        <f t="array" aca="1" ref="AJ73" ca="1">RANK(INDIRECT("'"&amp;_xlfn.CONCAT("alpha ",AJ$2)&amp;"'!"&amp;_xlfn.CONCAT(AJ$84,$D155)),INDIRECT("'"&amp;_xlfn.CONCAT("alpha ",AJ$2)&amp;"'!"&amp;_xlfn.CONCAT("B",$D155)):INDIRECT("'"&amp;_xlfn.CONCAT("alpha ",AJ$2)&amp;"'!"&amp;_xlfn.CONCAT("AA",$D155)))</f>
        <v>4</v>
      </c>
      <c r="AK73" s="125" cm="1">
        <f t="array" aca="1" ref="AK73" ca="1">RANK(INDIRECT("'"&amp;_xlfn.CONCAT("alpha ",AK$2)&amp;"'!"&amp;_xlfn.CONCAT(AK$84,$D155)),INDIRECT("'"&amp;_xlfn.CONCAT("alpha ",AK$2)&amp;"'!"&amp;_xlfn.CONCAT("B",$D155)):INDIRECT("'"&amp;_xlfn.CONCAT("alpha ",AK$2)&amp;"'!"&amp;_xlfn.CONCAT("AA",$D155)))</f>
        <v>14</v>
      </c>
      <c r="AL73" s="125" cm="1">
        <f t="array" aca="1" ref="AL73" ca="1">RANK(INDIRECT("'"&amp;_xlfn.CONCAT("alpha ",AL$2)&amp;"'!"&amp;_xlfn.CONCAT(AL$84,$D155)),INDIRECT("'"&amp;_xlfn.CONCAT("alpha ",AL$2)&amp;"'!"&amp;_xlfn.CONCAT("B",$D155)):INDIRECT("'"&amp;_xlfn.CONCAT("alpha ",AL$2)&amp;"'!"&amp;_xlfn.CONCAT("AA",$D155)))</f>
        <v>4</v>
      </c>
      <c r="AM73" s="143" cm="1">
        <f t="array" aca="1" ref="AM73" ca="1">RANK(INDIRECT("'"&amp;_xlfn.CONCAT("alpha ",AM$2)&amp;"'!"&amp;_xlfn.CONCAT(AM$84,$D155)),INDIRECT("'"&amp;_xlfn.CONCAT("alpha ",AM$2)&amp;"'!"&amp;_xlfn.CONCAT("B",$D155)):INDIRECT("'"&amp;_xlfn.CONCAT("alpha ",AM$2)&amp;"'!"&amp;_xlfn.CONCAT("AA",$D155)))</f>
        <v>14</v>
      </c>
      <c r="AN73" s="136" cm="1">
        <f t="array" aca="1" ref="AN73" ca="1">RANK(INDIRECT("'"&amp;_xlfn.CONCAT("alpha ",AN$2)&amp;"'!"&amp;_xlfn.CONCAT(AN$84,$D155)),INDIRECT("'"&amp;_xlfn.CONCAT("alpha ",AN$2)&amp;"'!"&amp;_xlfn.CONCAT("B",$D155)):INDIRECT("'"&amp;_xlfn.CONCAT("alpha ",AN$2)&amp;"'!"&amp;_xlfn.CONCAT("AA",$D155)))</f>
        <v>18</v>
      </c>
      <c r="AO73" s="125" cm="1">
        <f t="array" aca="1" ref="AO73" ca="1">RANK(INDIRECT("'"&amp;_xlfn.CONCAT("alpha ",AO$2)&amp;"'!"&amp;_xlfn.CONCAT(AO$84,$D155)),INDIRECT("'"&amp;_xlfn.CONCAT("alpha ",AO$2)&amp;"'!"&amp;_xlfn.CONCAT("B",$D155)):INDIRECT("'"&amp;_xlfn.CONCAT("alpha ",AO$2)&amp;"'!"&amp;_xlfn.CONCAT("AA",$D155)))</f>
        <v>23</v>
      </c>
      <c r="AP73" s="125" cm="1">
        <f t="array" aca="1" ref="AP73" ca="1">RANK(INDIRECT("'"&amp;_xlfn.CONCAT("alpha ",AP$2)&amp;"'!"&amp;_xlfn.CONCAT(AP$84,$D155)),INDIRECT("'"&amp;_xlfn.CONCAT("alpha ",AP$2)&amp;"'!"&amp;_xlfn.CONCAT("B",$D155)):INDIRECT("'"&amp;_xlfn.CONCAT("alpha ",AP$2)&amp;"'!"&amp;_xlfn.CONCAT("AA",$D155)))</f>
        <v>18</v>
      </c>
      <c r="AQ73" s="143" cm="1">
        <f t="array" aca="1" ref="AQ73" ca="1">RANK(INDIRECT("'"&amp;_xlfn.CONCAT("alpha ",AQ$2)&amp;"'!"&amp;_xlfn.CONCAT(AQ$84,$D155)),INDIRECT("'"&amp;_xlfn.CONCAT("alpha ",AQ$2)&amp;"'!"&amp;_xlfn.CONCAT("B",$D155)):INDIRECT("'"&amp;_xlfn.CONCAT("alpha ",AQ$2)&amp;"'!"&amp;_xlfn.CONCAT("AA",$D155)))</f>
        <v>23</v>
      </c>
      <c r="AR73" s="136" cm="1">
        <f t="array" aca="1" ref="AR73" ca="1">RANK(INDIRECT("'"&amp;_xlfn.CONCAT("alpha ",AR$2)&amp;"'!"&amp;_xlfn.CONCAT(AR$84,$D155)),INDIRECT("'"&amp;_xlfn.CONCAT("alpha ",AR$2)&amp;"'!"&amp;_xlfn.CONCAT("B",$D155)):INDIRECT("'"&amp;_xlfn.CONCAT("alpha ",AR$2)&amp;"'!"&amp;_xlfn.CONCAT("AA",$D155)))</f>
        <v>21</v>
      </c>
      <c r="AS73" s="125" cm="1">
        <f t="array" aca="1" ref="AS73" ca="1">RANK(INDIRECT("'"&amp;_xlfn.CONCAT("alpha ",AS$2)&amp;"'!"&amp;_xlfn.CONCAT(AS$84,$D155)),INDIRECT("'"&amp;_xlfn.CONCAT("alpha ",AS$2)&amp;"'!"&amp;_xlfn.CONCAT("B",$D155)):INDIRECT("'"&amp;_xlfn.CONCAT("alpha ",AS$2)&amp;"'!"&amp;_xlfn.CONCAT("AA",$D155)))</f>
        <v>17</v>
      </c>
      <c r="AT73" s="125" cm="1">
        <f t="array" aca="1" ref="AT73" ca="1">RANK(INDIRECT("'"&amp;_xlfn.CONCAT("alpha ",AT$2)&amp;"'!"&amp;_xlfn.CONCAT(AT$84,$D155)),INDIRECT("'"&amp;_xlfn.CONCAT("alpha ",AT$2)&amp;"'!"&amp;_xlfn.CONCAT("B",$D155)):INDIRECT("'"&amp;_xlfn.CONCAT("alpha ",AT$2)&amp;"'!"&amp;_xlfn.CONCAT("AA",$D155)))</f>
        <v>21</v>
      </c>
      <c r="AU73" s="143" cm="1">
        <f t="array" aca="1" ref="AU73" ca="1">RANK(INDIRECT("'"&amp;_xlfn.CONCAT("alpha ",AU$2)&amp;"'!"&amp;_xlfn.CONCAT(AU$84,$D155)),INDIRECT("'"&amp;_xlfn.CONCAT("alpha ",AU$2)&amp;"'!"&amp;_xlfn.CONCAT("B",$D155)):INDIRECT("'"&amp;_xlfn.CONCAT("alpha ",AU$2)&amp;"'!"&amp;_xlfn.CONCAT("AA",$D155)))</f>
        <v>17</v>
      </c>
      <c r="AV73" s="136" cm="1">
        <f t="array" aca="1" ref="AV73" ca="1">RANK(INDIRECT("'"&amp;_xlfn.CONCAT("alpha ",AV$2)&amp;"'!"&amp;_xlfn.CONCAT(AV$84,$D155)),INDIRECT("'"&amp;_xlfn.CONCAT("alpha ",AV$2)&amp;"'!"&amp;_xlfn.CONCAT("B",$D155)):INDIRECT("'"&amp;_xlfn.CONCAT("alpha ",AV$2)&amp;"'!"&amp;_xlfn.CONCAT("AA",$D155)))</f>
        <v>23</v>
      </c>
      <c r="AW73" s="125" cm="1">
        <f t="array" aca="1" ref="AW73" ca="1">RANK(INDIRECT("'"&amp;_xlfn.CONCAT("alpha ",AW$2)&amp;"'!"&amp;_xlfn.CONCAT(AW$84,$D155)),INDIRECT("'"&amp;_xlfn.CONCAT("alpha ",AW$2)&amp;"'!"&amp;_xlfn.CONCAT("B",$D155)):INDIRECT("'"&amp;_xlfn.CONCAT("alpha ",AW$2)&amp;"'!"&amp;_xlfn.CONCAT("AA",$D155)))</f>
        <v>19</v>
      </c>
      <c r="AX73" s="125" cm="1">
        <f t="array" aca="1" ref="AX73" ca="1">RANK(INDIRECT("'"&amp;_xlfn.CONCAT("alpha ",AX$2)&amp;"'!"&amp;_xlfn.CONCAT(AX$84,$D155)),INDIRECT("'"&amp;_xlfn.CONCAT("alpha ",AX$2)&amp;"'!"&amp;_xlfn.CONCAT("B",$D155)):INDIRECT("'"&amp;_xlfn.CONCAT("alpha ",AX$2)&amp;"'!"&amp;_xlfn.CONCAT("AA",$D155)))</f>
        <v>23</v>
      </c>
      <c r="AY73" s="143" cm="1">
        <f t="array" aca="1" ref="AY73" ca="1">RANK(INDIRECT("'"&amp;_xlfn.CONCAT("alpha ",AY$2)&amp;"'!"&amp;_xlfn.CONCAT(AY$84,$D155)),INDIRECT("'"&amp;_xlfn.CONCAT("alpha ",AY$2)&amp;"'!"&amp;_xlfn.CONCAT("B",$D155)):INDIRECT("'"&amp;_xlfn.CONCAT("alpha ",AY$2)&amp;"'!"&amp;_xlfn.CONCAT("AA",$D155)))</f>
        <v>19</v>
      </c>
      <c r="AZ73" s="136" cm="1">
        <f t="array" aca="1" ref="AZ73" ca="1">RANK(INDIRECT("'"&amp;_xlfn.CONCAT("alpha ",AZ$2)&amp;"'!"&amp;_xlfn.CONCAT(AZ$84,$D155)),INDIRECT("'"&amp;_xlfn.CONCAT("alpha ",AZ$2)&amp;"'!"&amp;_xlfn.CONCAT("B",$D155)):INDIRECT("'"&amp;_xlfn.CONCAT("alpha ",AZ$2)&amp;"'!"&amp;_xlfn.CONCAT("AA",$D155)))</f>
        <v>18</v>
      </c>
      <c r="BA73" s="125" cm="1">
        <f t="array" aca="1" ref="BA73" ca="1">RANK(INDIRECT("'"&amp;_xlfn.CONCAT("alpha ",BA$2)&amp;"'!"&amp;_xlfn.CONCAT(BA$84,$D155)),INDIRECT("'"&amp;_xlfn.CONCAT("alpha ",BA$2)&amp;"'!"&amp;_xlfn.CONCAT("B",$D155)):INDIRECT("'"&amp;_xlfn.CONCAT("alpha ",BA$2)&amp;"'!"&amp;_xlfn.CONCAT("AA",$D155)))</f>
        <v>24</v>
      </c>
      <c r="BB73" s="125" cm="1">
        <f t="array" aca="1" ref="BB73" ca="1">RANK(INDIRECT("'"&amp;_xlfn.CONCAT("alpha ",BB$2)&amp;"'!"&amp;_xlfn.CONCAT(BB$84,$D155)),INDIRECT("'"&amp;_xlfn.CONCAT("alpha ",BB$2)&amp;"'!"&amp;_xlfn.CONCAT("B",$D155)):INDIRECT("'"&amp;_xlfn.CONCAT("alpha ",BB$2)&amp;"'!"&amp;_xlfn.CONCAT("AA",$D155)))</f>
        <v>18</v>
      </c>
      <c r="BC73" s="143" cm="1">
        <f t="array" aca="1" ref="BC73" ca="1">RANK(INDIRECT("'"&amp;_xlfn.CONCAT("alpha ",BC$2)&amp;"'!"&amp;_xlfn.CONCAT(BC$84,$D155)),INDIRECT("'"&amp;_xlfn.CONCAT("alpha ",BC$2)&amp;"'!"&amp;_xlfn.CONCAT("B",$D155)):INDIRECT("'"&amp;_xlfn.CONCAT("alpha ",BC$2)&amp;"'!"&amp;_xlfn.CONCAT("AA",$D155)))</f>
        <v>24</v>
      </c>
      <c r="BD73" s="136" cm="1">
        <f t="array" aca="1" ref="BD73" ca="1">RANK(INDIRECT("'"&amp;_xlfn.CONCAT("alpha ",BD$2)&amp;"'!"&amp;_xlfn.CONCAT(BD$84,$D155)),INDIRECT("'"&amp;_xlfn.CONCAT("alpha ",BD$2)&amp;"'!"&amp;_xlfn.CONCAT("B",$D155)):INDIRECT("'"&amp;_xlfn.CONCAT("alpha ",BD$2)&amp;"'!"&amp;_xlfn.CONCAT("AA",$D155)))</f>
        <v>21</v>
      </c>
      <c r="BE73" s="125" cm="1">
        <f t="array" aca="1" ref="BE73" ca="1">RANK(INDIRECT("'"&amp;_xlfn.CONCAT("alpha ",BE$2)&amp;"'!"&amp;_xlfn.CONCAT(BE$84,$D155)),INDIRECT("'"&amp;_xlfn.CONCAT("alpha ",BE$2)&amp;"'!"&amp;_xlfn.CONCAT("B",$D155)):INDIRECT("'"&amp;_xlfn.CONCAT("alpha ",BE$2)&amp;"'!"&amp;_xlfn.CONCAT("AA",$D155)))</f>
        <v>17</v>
      </c>
      <c r="BF73" s="125" cm="1">
        <f t="array" aca="1" ref="BF73" ca="1">RANK(INDIRECT("'"&amp;_xlfn.CONCAT("alpha ",BF$2)&amp;"'!"&amp;_xlfn.CONCAT(BF$84,$D155)),INDIRECT("'"&amp;_xlfn.CONCAT("alpha ",BF$2)&amp;"'!"&amp;_xlfn.CONCAT("B",$D155)):INDIRECT("'"&amp;_xlfn.CONCAT("alpha ",BF$2)&amp;"'!"&amp;_xlfn.CONCAT("AA",$D155)))</f>
        <v>21</v>
      </c>
      <c r="BG73" s="143" cm="1">
        <f t="array" aca="1" ref="BG73" ca="1">RANK(INDIRECT("'"&amp;_xlfn.CONCAT("alpha ",BG$2)&amp;"'!"&amp;_xlfn.CONCAT(BG$84,$D155)),INDIRECT("'"&amp;_xlfn.CONCAT("alpha ",BG$2)&amp;"'!"&amp;_xlfn.CONCAT("B",$D155)):INDIRECT("'"&amp;_xlfn.CONCAT("alpha ",BG$2)&amp;"'!"&amp;_xlfn.CONCAT("AA",$D155)))</f>
        <v>17</v>
      </c>
      <c r="BH73" s="136" cm="1">
        <f t="array" aca="1" ref="BH73" ca="1">RANK(INDIRECT("'"&amp;_xlfn.CONCAT("alpha ",BH$2)&amp;"'!"&amp;_xlfn.CONCAT(BH$84,$D155)),INDIRECT("'"&amp;_xlfn.CONCAT("alpha ",BH$2)&amp;"'!"&amp;_xlfn.CONCAT("B",$D155)):INDIRECT("'"&amp;_xlfn.CONCAT("alpha ",BH$2)&amp;"'!"&amp;_xlfn.CONCAT("AA",$D155)))</f>
        <v>23</v>
      </c>
      <c r="BI73" s="125" cm="1">
        <f t="array" aca="1" ref="BI73" ca="1">RANK(INDIRECT("'"&amp;_xlfn.CONCAT("alpha ",BI$2)&amp;"'!"&amp;_xlfn.CONCAT(BI$84,$D155)),INDIRECT("'"&amp;_xlfn.CONCAT("alpha ",BI$2)&amp;"'!"&amp;_xlfn.CONCAT("B",$D155)):INDIRECT("'"&amp;_xlfn.CONCAT("alpha ",BI$2)&amp;"'!"&amp;_xlfn.CONCAT("AA",$D155)))</f>
        <v>19</v>
      </c>
      <c r="BJ73" s="125" cm="1">
        <f t="array" aca="1" ref="BJ73" ca="1">RANK(INDIRECT("'"&amp;_xlfn.CONCAT("alpha ",BJ$2)&amp;"'!"&amp;_xlfn.CONCAT(BJ$84,$D155)),INDIRECT("'"&amp;_xlfn.CONCAT("alpha ",BJ$2)&amp;"'!"&amp;_xlfn.CONCAT("B",$D155)):INDIRECT("'"&amp;_xlfn.CONCAT("alpha ",BJ$2)&amp;"'!"&amp;_xlfn.CONCAT("AA",$D155)))</f>
        <v>23</v>
      </c>
      <c r="BK73" s="143" cm="1">
        <f t="array" aca="1" ref="BK73" ca="1">RANK(INDIRECT("'"&amp;_xlfn.CONCAT("alpha ",BK$2)&amp;"'!"&amp;_xlfn.CONCAT(BK$84,$D155)),INDIRECT("'"&amp;_xlfn.CONCAT("alpha ",BK$2)&amp;"'!"&amp;_xlfn.CONCAT("B",$D155)):INDIRECT("'"&amp;_xlfn.CONCAT("alpha ",BK$2)&amp;"'!"&amp;_xlfn.CONCAT("AA",$D155)))</f>
        <v>19</v>
      </c>
      <c r="BL73" s="136" cm="1">
        <f t="array" aca="1" ref="BL73" ca="1">RANK(INDIRECT("'"&amp;_xlfn.CONCAT("alpha ",BL$2)&amp;"'!"&amp;_xlfn.CONCAT(BL$84,$D155)),INDIRECT("'"&amp;_xlfn.CONCAT("alpha ",BL$2)&amp;"'!"&amp;_xlfn.CONCAT("B",$D155)):INDIRECT("'"&amp;_xlfn.CONCAT("alpha ",BL$2)&amp;"'!"&amp;_xlfn.CONCAT("AA",$D155)))</f>
        <v>20</v>
      </c>
      <c r="BM73" s="125" cm="1">
        <f t="array" aca="1" ref="BM73" ca="1">RANK(INDIRECT("'"&amp;_xlfn.CONCAT("alpha ",BM$2)&amp;"'!"&amp;_xlfn.CONCAT(BM$84,$D155)),INDIRECT("'"&amp;_xlfn.CONCAT("alpha ",BM$2)&amp;"'!"&amp;_xlfn.CONCAT("B",$D155)):INDIRECT("'"&amp;_xlfn.CONCAT("alpha ",BM$2)&amp;"'!"&amp;_xlfn.CONCAT("AA",$D155)))</f>
        <v>16</v>
      </c>
      <c r="BN73" s="125" cm="1">
        <f t="array" aca="1" ref="BN73" ca="1">RANK(INDIRECT("'"&amp;_xlfn.CONCAT("alpha ",BN$2)&amp;"'!"&amp;_xlfn.CONCAT(BN$84,$D155)),INDIRECT("'"&amp;_xlfn.CONCAT("alpha ",BN$2)&amp;"'!"&amp;_xlfn.CONCAT("B",$D155)):INDIRECT("'"&amp;_xlfn.CONCAT("alpha ",BN$2)&amp;"'!"&amp;_xlfn.CONCAT("AA",$D155)))</f>
        <v>20</v>
      </c>
      <c r="BO73" s="143" cm="1">
        <f t="array" aca="1" ref="BO73" ca="1">RANK(INDIRECT("'"&amp;_xlfn.CONCAT("alpha ",BO$2)&amp;"'!"&amp;_xlfn.CONCAT(BO$84,$D155)),INDIRECT("'"&amp;_xlfn.CONCAT("alpha ",BO$2)&amp;"'!"&amp;_xlfn.CONCAT("B",$D155)):INDIRECT("'"&amp;_xlfn.CONCAT("alpha ",BO$2)&amp;"'!"&amp;_xlfn.CONCAT("AA",$D155)))</f>
        <v>16</v>
      </c>
      <c r="BP73" s="136" cm="1">
        <f t="array" aca="1" ref="BP73" ca="1">RANK(INDIRECT("'"&amp;_xlfn.CONCAT("alpha ",BP$2)&amp;"'!"&amp;_xlfn.CONCAT(BP$84,$D155)),INDIRECT("'"&amp;_xlfn.CONCAT("alpha ",BP$2)&amp;"'!"&amp;_xlfn.CONCAT("B",$D155)):INDIRECT("'"&amp;_xlfn.CONCAT("alpha ",BP$2)&amp;"'!"&amp;_xlfn.CONCAT("AA",$D155)))</f>
        <v>25</v>
      </c>
      <c r="BQ73" s="125" cm="1">
        <f t="array" aca="1" ref="BQ73" ca="1">RANK(INDIRECT("'"&amp;_xlfn.CONCAT("alpha ",BQ$2)&amp;"'!"&amp;_xlfn.CONCAT(BQ$84,$D155)),INDIRECT("'"&amp;_xlfn.CONCAT("alpha ",BQ$2)&amp;"'!"&amp;_xlfn.CONCAT("B",$D155)):INDIRECT("'"&amp;_xlfn.CONCAT("alpha ",BQ$2)&amp;"'!"&amp;_xlfn.CONCAT("AA",$D155)))</f>
        <v>25</v>
      </c>
      <c r="BR73" s="125" cm="1">
        <f t="array" aca="1" ref="BR73" ca="1">RANK(INDIRECT("'"&amp;_xlfn.CONCAT("alpha ",BR$2)&amp;"'!"&amp;_xlfn.CONCAT(BR$84,$D155)),INDIRECT("'"&amp;_xlfn.CONCAT("alpha ",BR$2)&amp;"'!"&amp;_xlfn.CONCAT("B",$D155)):INDIRECT("'"&amp;_xlfn.CONCAT("alpha ",BR$2)&amp;"'!"&amp;_xlfn.CONCAT("AA",$D155)))</f>
        <v>25</v>
      </c>
      <c r="BS73" s="143" cm="1">
        <f t="array" aca="1" ref="BS73" ca="1">RANK(INDIRECT("'"&amp;_xlfn.CONCAT("alpha ",BS$2)&amp;"'!"&amp;_xlfn.CONCAT(BS$84,$D155)),INDIRECT("'"&amp;_xlfn.CONCAT("alpha ",BS$2)&amp;"'!"&amp;_xlfn.CONCAT("B",$D155)):INDIRECT("'"&amp;_xlfn.CONCAT("alpha ",BS$2)&amp;"'!"&amp;_xlfn.CONCAT("AA",$D155)))</f>
        <v>25</v>
      </c>
      <c r="BT73" s="136" cm="1">
        <f t="array" aca="1" ref="BT73" ca="1">RANK(INDIRECT("'"&amp;_xlfn.CONCAT("alpha ",BT$2)&amp;"'!"&amp;_xlfn.CONCAT(BT$84,$D155)),INDIRECT("'"&amp;_xlfn.CONCAT("alpha ",BT$2)&amp;"'!"&amp;_xlfn.CONCAT("B",$D155)):INDIRECT("'"&amp;_xlfn.CONCAT("alpha ",BT$2)&amp;"'!"&amp;_xlfn.CONCAT("AA",$D155)))</f>
        <v>26</v>
      </c>
      <c r="BU73" s="125" cm="1">
        <f t="array" aca="1" ref="BU73" ca="1">RANK(INDIRECT("'"&amp;_xlfn.CONCAT("alpha ",BU$2)&amp;"'!"&amp;_xlfn.CONCAT(BU$84,$D155)),INDIRECT("'"&amp;_xlfn.CONCAT("alpha ",BU$2)&amp;"'!"&amp;_xlfn.CONCAT("B",$D155)):INDIRECT("'"&amp;_xlfn.CONCAT("alpha ",BU$2)&amp;"'!"&amp;_xlfn.CONCAT("AA",$D155)))</f>
        <v>26</v>
      </c>
      <c r="BV73" s="125" cm="1">
        <f t="array" aca="1" ref="BV73" ca="1">RANK(INDIRECT("'"&amp;_xlfn.CONCAT("alpha ",BV$2)&amp;"'!"&amp;_xlfn.CONCAT(BV$84,$D155)),INDIRECT("'"&amp;_xlfn.CONCAT("alpha ",BV$2)&amp;"'!"&amp;_xlfn.CONCAT("B",$D155)):INDIRECT("'"&amp;_xlfn.CONCAT("alpha ",BV$2)&amp;"'!"&amp;_xlfn.CONCAT("AA",$D155)))</f>
        <v>26</v>
      </c>
      <c r="BW73" s="143" cm="1">
        <f t="array" aca="1" ref="BW73" ca="1">RANK(INDIRECT("'"&amp;_xlfn.CONCAT("alpha ",BW$2)&amp;"'!"&amp;_xlfn.CONCAT(BW$84,$D155)),INDIRECT("'"&amp;_xlfn.CONCAT("alpha ",BW$2)&amp;"'!"&amp;_xlfn.CONCAT("B",$D155)):INDIRECT("'"&amp;_xlfn.CONCAT("alpha ",BW$2)&amp;"'!"&amp;_xlfn.CONCAT("AA",$D155)))</f>
        <v>26</v>
      </c>
      <c r="BX73" s="136" cm="1">
        <f t="array" aca="1" ref="BX73" ca="1">RANK(INDIRECT("'"&amp;_xlfn.CONCAT("alpha ",BX$2)&amp;"'!"&amp;_xlfn.CONCAT(BX$84,$D155)),INDIRECT("'"&amp;_xlfn.CONCAT("alpha ",BX$2)&amp;"'!"&amp;_xlfn.CONCAT("B",$D155)):INDIRECT("'"&amp;_xlfn.CONCAT("alpha ",BX$2)&amp;"'!"&amp;_xlfn.CONCAT("AA",$D155)))</f>
        <v>16</v>
      </c>
      <c r="BY73" s="125" cm="1">
        <f t="array" aca="1" ref="BY73" ca="1">RANK(INDIRECT("'"&amp;_xlfn.CONCAT("alpha ",BY$2)&amp;"'!"&amp;_xlfn.CONCAT(BY$84,$D155)),INDIRECT("'"&amp;_xlfn.CONCAT("alpha ",BY$2)&amp;"'!"&amp;_xlfn.CONCAT("B",$D155)):INDIRECT("'"&amp;_xlfn.CONCAT("alpha ",BY$2)&amp;"'!"&amp;_xlfn.CONCAT("AA",$D155)))</f>
        <v>19</v>
      </c>
      <c r="BZ73" s="125" cm="1">
        <f t="array" aca="1" ref="BZ73" ca="1">RANK(INDIRECT("'"&amp;_xlfn.CONCAT("alpha ",BZ$2)&amp;"'!"&amp;_xlfn.CONCAT(BZ$84,$D155)),INDIRECT("'"&amp;_xlfn.CONCAT("alpha ",BZ$2)&amp;"'!"&amp;_xlfn.CONCAT("B",$D155)):INDIRECT("'"&amp;_xlfn.CONCAT("alpha ",BZ$2)&amp;"'!"&amp;_xlfn.CONCAT("AA",$D155)))</f>
        <v>16</v>
      </c>
      <c r="CA73" s="143" cm="1">
        <f t="array" aca="1" ref="CA73" ca="1">RANK(INDIRECT("'"&amp;_xlfn.CONCAT("alpha ",CA$2)&amp;"'!"&amp;_xlfn.CONCAT(CA$84,$D155)),INDIRECT("'"&amp;_xlfn.CONCAT("alpha ",CA$2)&amp;"'!"&amp;_xlfn.CONCAT("B",$D155)):INDIRECT("'"&amp;_xlfn.CONCAT("alpha ",CA$2)&amp;"'!"&amp;_xlfn.CONCAT("AA",$D155)))</f>
        <v>19</v>
      </c>
      <c r="CB73" s="136" cm="1">
        <f t="array" aca="1" ref="CB73" ca="1">RANK(INDIRECT("'"&amp;_xlfn.CONCAT("alpha ",CB$2)&amp;"'!"&amp;_xlfn.CONCAT(CB$84,$D155)),INDIRECT("'"&amp;_xlfn.CONCAT("alpha ",CB$2)&amp;"'!"&amp;_xlfn.CONCAT("B",$D155)):INDIRECT("'"&amp;_xlfn.CONCAT("alpha ",CB$2)&amp;"'!"&amp;_xlfn.CONCAT("AA",$D155)))</f>
        <v>5</v>
      </c>
      <c r="CC73" s="125" cm="1">
        <f t="array" aca="1" ref="CC73" ca="1">RANK(INDIRECT("'"&amp;_xlfn.CONCAT("alpha ",CC$2)&amp;"'!"&amp;_xlfn.CONCAT(CC$84,$D155)),INDIRECT("'"&amp;_xlfn.CONCAT("alpha ",CC$2)&amp;"'!"&amp;_xlfn.CONCAT("B",$D155)):INDIRECT("'"&amp;_xlfn.CONCAT("alpha ",CC$2)&amp;"'!"&amp;_xlfn.CONCAT("AA",$D155)))</f>
        <v>4</v>
      </c>
      <c r="CD73" s="125" cm="1">
        <f t="array" aca="1" ref="CD73" ca="1">RANK(INDIRECT("'"&amp;_xlfn.CONCAT("alpha ",CD$2)&amp;"'!"&amp;_xlfn.CONCAT(CD$84,$D155)),INDIRECT("'"&amp;_xlfn.CONCAT("alpha ",CD$2)&amp;"'!"&amp;_xlfn.CONCAT("B",$D155)):INDIRECT("'"&amp;_xlfn.CONCAT("alpha ",CD$2)&amp;"'!"&amp;_xlfn.CONCAT("AA",$D155)))</f>
        <v>5</v>
      </c>
      <c r="CE73" s="143" cm="1">
        <f t="array" aca="1" ref="CE73" ca="1">RANK(INDIRECT("'"&amp;_xlfn.CONCAT("alpha ",CE$2)&amp;"'!"&amp;_xlfn.CONCAT(CE$84,$D155)),INDIRECT("'"&amp;_xlfn.CONCAT("alpha ",CE$2)&amp;"'!"&amp;_xlfn.CONCAT("B",$D155)):INDIRECT("'"&amp;_xlfn.CONCAT("alpha ",CE$2)&amp;"'!"&amp;_xlfn.CONCAT("AA",$D155)))</f>
        <v>4</v>
      </c>
      <c r="CF73" s="136" cm="1">
        <f t="array" aca="1" ref="CF73" ca="1">RANK(INDIRECT("'"&amp;_xlfn.CONCAT("alpha ",CF$2)&amp;"'!"&amp;_xlfn.CONCAT(CF$84,$D155)),INDIRECT("'"&amp;_xlfn.CONCAT("alpha ",CF$2)&amp;"'!"&amp;_xlfn.CONCAT("B",$D155)):INDIRECT("'"&amp;_xlfn.CONCAT("alpha ",CF$2)&amp;"'!"&amp;_xlfn.CONCAT("AA",$D155)))</f>
        <v>13</v>
      </c>
      <c r="CG73" s="125" cm="1">
        <f t="array" aca="1" ref="CG73" ca="1">RANK(INDIRECT("'"&amp;_xlfn.CONCAT("alpha ",CG$2)&amp;"'!"&amp;_xlfn.CONCAT(CG$84,$D155)),INDIRECT("'"&amp;_xlfn.CONCAT("alpha ",CG$2)&amp;"'!"&amp;_xlfn.CONCAT("B",$D155)):INDIRECT("'"&amp;_xlfn.CONCAT("alpha ",CG$2)&amp;"'!"&amp;_xlfn.CONCAT("AA",$D155)))</f>
        <v>12</v>
      </c>
      <c r="CH73" s="125" cm="1">
        <f t="array" aca="1" ref="CH73" ca="1">RANK(INDIRECT("'"&amp;_xlfn.CONCAT("alpha ",CH$2)&amp;"'!"&amp;_xlfn.CONCAT(CH$84,$D155)),INDIRECT("'"&amp;_xlfn.CONCAT("alpha ",CH$2)&amp;"'!"&amp;_xlfn.CONCAT("B",$D155)):INDIRECT("'"&amp;_xlfn.CONCAT("alpha ",CH$2)&amp;"'!"&amp;_xlfn.CONCAT("AA",$D155)))</f>
        <v>13</v>
      </c>
      <c r="CI73" s="143" cm="1">
        <f t="array" aca="1" ref="CI73" ca="1">RANK(INDIRECT("'"&amp;_xlfn.CONCAT("alpha ",CI$2)&amp;"'!"&amp;_xlfn.CONCAT(CI$84,$D155)),INDIRECT("'"&amp;_xlfn.CONCAT("alpha ",CI$2)&amp;"'!"&amp;_xlfn.CONCAT("B",$D155)):INDIRECT("'"&amp;_xlfn.CONCAT("alpha ",CI$2)&amp;"'!"&amp;_xlfn.CONCAT("AA",$D155)))</f>
        <v>12</v>
      </c>
      <c r="CJ73" s="136" cm="1">
        <f t="array" aca="1" ref="CJ73" ca="1">RANK(INDIRECT("'"&amp;_xlfn.CONCAT("alpha ",CJ$2)&amp;"'!"&amp;_xlfn.CONCAT(CJ$84,$D155)),INDIRECT("'"&amp;_xlfn.CONCAT("alpha ",CJ$2)&amp;"'!"&amp;_xlfn.CONCAT("B",$D155)):INDIRECT("'"&amp;_xlfn.CONCAT("alpha ",CJ$2)&amp;"'!"&amp;_xlfn.CONCAT("AA",$D155)))</f>
        <v>17</v>
      </c>
      <c r="CK73" s="125" cm="1">
        <f t="array" aca="1" ref="CK73" ca="1">RANK(INDIRECT("'"&amp;_xlfn.CONCAT("alpha ",CK$2)&amp;"'!"&amp;_xlfn.CONCAT(CK$84,$D155)),INDIRECT("'"&amp;_xlfn.CONCAT("alpha ",CK$2)&amp;"'!"&amp;_xlfn.CONCAT("B",$D155)):INDIRECT("'"&amp;_xlfn.CONCAT("alpha ",CK$2)&amp;"'!"&amp;_xlfn.CONCAT("AA",$D155)))</f>
        <v>22</v>
      </c>
      <c r="CL73" s="125" cm="1">
        <f t="array" aca="1" ref="CL73" ca="1">RANK(INDIRECT("'"&amp;_xlfn.CONCAT("alpha ",CL$2)&amp;"'!"&amp;_xlfn.CONCAT(CL$84,$D155)),INDIRECT("'"&amp;_xlfn.CONCAT("alpha ",CL$2)&amp;"'!"&amp;_xlfn.CONCAT("B",$D155)):INDIRECT("'"&amp;_xlfn.CONCAT("alpha ",CL$2)&amp;"'!"&amp;_xlfn.CONCAT("AA",$D155)))</f>
        <v>17</v>
      </c>
      <c r="CM73" s="143" cm="1">
        <f t="array" aca="1" ref="CM73" ca="1">RANK(INDIRECT("'"&amp;_xlfn.CONCAT("alpha ",CM$2)&amp;"'!"&amp;_xlfn.CONCAT(CM$84,$D155)),INDIRECT("'"&amp;_xlfn.CONCAT("alpha ",CM$2)&amp;"'!"&amp;_xlfn.CONCAT("B",$D155)):INDIRECT("'"&amp;_xlfn.CONCAT("alpha ",CM$2)&amp;"'!"&amp;_xlfn.CONCAT("AA",$D155)))</f>
        <v>22</v>
      </c>
      <c r="CN73" s="136" cm="1">
        <f t="array" aca="1" ref="CN73" ca="1">RANK(INDIRECT("'"&amp;_xlfn.CONCAT("alpha ",CN$2)&amp;"'!"&amp;_xlfn.CONCAT(CN$84,$D155)),INDIRECT("'"&amp;_xlfn.CONCAT("alpha ",CN$2)&amp;"'!"&amp;_xlfn.CONCAT("B",$D155)):INDIRECT("'"&amp;_xlfn.CONCAT("alpha ",CN$2)&amp;"'!"&amp;_xlfn.CONCAT("AA",$D155)))</f>
        <v>9</v>
      </c>
      <c r="CO73" s="125" cm="1">
        <f t="array" aca="1" ref="CO73" ca="1">RANK(INDIRECT("'"&amp;_xlfn.CONCAT("alpha ",CO$2)&amp;"'!"&amp;_xlfn.CONCAT(CO$84,$D155)),INDIRECT("'"&amp;_xlfn.CONCAT("alpha ",CO$2)&amp;"'!"&amp;_xlfn.CONCAT("B",$D155)):INDIRECT("'"&amp;_xlfn.CONCAT("alpha ",CO$2)&amp;"'!"&amp;_xlfn.CONCAT("AA",$D155)))</f>
        <v>3</v>
      </c>
      <c r="CP73" s="125" cm="1">
        <f t="array" aca="1" ref="CP73" ca="1">RANK(INDIRECT("'"&amp;_xlfn.CONCAT("alpha ",CP$2)&amp;"'!"&amp;_xlfn.CONCAT(CP$84,$D155)),INDIRECT("'"&amp;_xlfn.CONCAT("alpha ",CP$2)&amp;"'!"&amp;_xlfn.CONCAT("B",$D155)):INDIRECT("'"&amp;_xlfn.CONCAT("alpha ",CP$2)&amp;"'!"&amp;_xlfn.CONCAT("AA",$D155)))</f>
        <v>9</v>
      </c>
      <c r="CQ73" s="134" cm="1">
        <f t="array" aca="1" ref="CQ73" ca="1">RANK(INDIRECT("'"&amp;_xlfn.CONCAT("alpha ",CQ$2)&amp;"'!"&amp;_xlfn.CONCAT(CQ$84,$D155)),INDIRECT("'"&amp;_xlfn.CONCAT("alpha ",CQ$2)&amp;"'!"&amp;_xlfn.CONCAT("B",$D155)):INDIRECT("'"&amp;_xlfn.CONCAT("alpha ",CQ$2)&amp;"'!"&amp;_xlfn.CONCAT("AA",$D155)))</f>
        <v>3</v>
      </c>
      <c r="CR73" s="142" cm="1">
        <f t="array" aca="1" ref="CR73" ca="1">RANK(INDIRECT("'"&amp;_xlfn.CONCAT("alpha ",CR$2)&amp;"'!"&amp;_xlfn.CONCAT(CR$84,$D155)),INDIRECT("'"&amp;_xlfn.CONCAT("alpha ",CR$2)&amp;"'!"&amp;_xlfn.CONCAT("B",$D155)):INDIRECT("'"&amp;_xlfn.CONCAT("alpha ",CR$2)&amp;"'!"&amp;_xlfn.CONCAT("AA",$D155)))</f>
        <v>14</v>
      </c>
      <c r="CS73" s="125" cm="1">
        <f t="array" aca="1" ref="CS73" ca="1">RANK(INDIRECT("'"&amp;_xlfn.CONCAT("alpha ",CS$2)&amp;"'!"&amp;_xlfn.CONCAT(CS$84,$D155)),INDIRECT("'"&amp;_xlfn.CONCAT("alpha ",CS$2)&amp;"'!"&amp;_xlfn.CONCAT("B",$D155)):INDIRECT("'"&amp;_xlfn.CONCAT("alpha ",CS$2)&amp;"'!"&amp;_xlfn.CONCAT("AA",$D155)))</f>
        <v>13</v>
      </c>
      <c r="CT73" s="125" cm="1">
        <f t="array" aca="1" ref="CT73" ca="1">RANK(INDIRECT("'"&amp;_xlfn.CONCAT("alpha ",CT$2)&amp;"'!"&amp;_xlfn.CONCAT(CT$84,$D155)),INDIRECT("'"&amp;_xlfn.CONCAT("alpha ",CT$2)&amp;"'!"&amp;_xlfn.CONCAT("B",$D155)):INDIRECT("'"&amp;_xlfn.CONCAT("alpha ",CT$2)&amp;"'!"&amp;_xlfn.CONCAT("AA",$D155)))</f>
        <v>14</v>
      </c>
      <c r="CU73" s="143" cm="1">
        <f t="array" aca="1" ref="CU73" ca="1">RANK(INDIRECT("'"&amp;_xlfn.CONCAT("alpha ",CU$2)&amp;"'!"&amp;_xlfn.CONCAT(CU$84,$D155)),INDIRECT("'"&amp;_xlfn.CONCAT("alpha ",CU$2)&amp;"'!"&amp;_xlfn.CONCAT("B",$D155)):INDIRECT("'"&amp;_xlfn.CONCAT("alpha ",CU$2)&amp;"'!"&amp;_xlfn.CONCAT("AA",$D155)))</f>
        <v>13</v>
      </c>
      <c r="CV73" s="136" cm="1">
        <f t="array" aca="1" ref="CV73" ca="1">RANK(INDIRECT("'"&amp;_xlfn.CONCAT("alpha ",CV$2)&amp;"'!"&amp;_xlfn.CONCAT(CV$84,$D155)),INDIRECT("'"&amp;_xlfn.CONCAT("alpha ",CV$2)&amp;"'!"&amp;_xlfn.CONCAT("B",$D155)):INDIRECT("'"&amp;_xlfn.CONCAT("alpha ",CV$2)&amp;"'!"&amp;_xlfn.CONCAT("AA",$D155)))</f>
        <v>15</v>
      </c>
      <c r="CW73" s="125" cm="1">
        <f t="array" aca="1" ref="CW73" ca="1">RANK(INDIRECT("'"&amp;_xlfn.CONCAT("alpha ",CW$2)&amp;"'!"&amp;_xlfn.CONCAT(CW$84,$D155)),INDIRECT("'"&amp;_xlfn.CONCAT("alpha ",CW$2)&amp;"'!"&amp;_xlfn.CONCAT("B",$D155)):INDIRECT("'"&amp;_xlfn.CONCAT("alpha ",CW$2)&amp;"'!"&amp;_xlfn.CONCAT("AA",$D155)))</f>
        <v>11</v>
      </c>
      <c r="CX73" s="125" cm="1">
        <f t="array" aca="1" ref="CX73" ca="1">RANK(INDIRECT("'"&amp;_xlfn.CONCAT("alpha ",CX$2)&amp;"'!"&amp;_xlfn.CONCAT(CX$84,$D155)),INDIRECT("'"&amp;_xlfn.CONCAT("alpha ",CX$2)&amp;"'!"&amp;_xlfn.CONCAT("B",$D155)):INDIRECT("'"&amp;_xlfn.CONCAT("alpha ",CX$2)&amp;"'!"&amp;_xlfn.CONCAT("AA",$D155)))</f>
        <v>15</v>
      </c>
      <c r="CY73" s="143" cm="1">
        <f t="array" aca="1" ref="CY73" ca="1">RANK(INDIRECT("'"&amp;_xlfn.CONCAT("alpha ",CY$2)&amp;"'!"&amp;_xlfn.CONCAT(CY$84,$D155)),INDIRECT("'"&amp;_xlfn.CONCAT("alpha ",CY$2)&amp;"'!"&amp;_xlfn.CONCAT("B",$D155)):INDIRECT("'"&amp;_xlfn.CONCAT("alpha ",CY$2)&amp;"'!"&amp;_xlfn.CONCAT("AA",$D155)))</f>
        <v>11</v>
      </c>
      <c r="CZ73" s="136" cm="1">
        <f t="array" aca="1" ref="CZ73" ca="1">RANK(INDIRECT("'"&amp;_xlfn.CONCAT("alpha ",CZ$2)&amp;"'!"&amp;_xlfn.CONCAT(CZ$84,$D155)),INDIRECT("'"&amp;_xlfn.CONCAT("alpha ",CZ$2)&amp;"'!"&amp;_xlfn.CONCAT("B",$D155)):INDIRECT("'"&amp;_xlfn.CONCAT("alpha ",CZ$2)&amp;"'!"&amp;_xlfn.CONCAT("AA",$D155)))</f>
        <v>12</v>
      </c>
      <c r="DA73" s="148" cm="1">
        <f t="array" aca="1" ref="DA73" ca="1">RANK(INDIRECT("'"&amp;_xlfn.CONCAT("alpha ",DA$2)&amp;"'!"&amp;_xlfn.CONCAT(DA$84,$D155)),INDIRECT("'"&amp;_xlfn.CONCAT("alpha ",DA$2)&amp;"'!"&amp;_xlfn.CONCAT("B",$D155)):INDIRECT("'"&amp;_xlfn.CONCAT("alpha ",DA$2)&amp;"'!"&amp;_xlfn.CONCAT("AA",$D155)))</f>
        <v>1</v>
      </c>
      <c r="DB73" s="148" cm="1">
        <f t="array" aca="1" ref="DB73" ca="1">RANK(INDIRECT("'"&amp;_xlfn.CONCAT("alpha ",DB$2)&amp;"'!"&amp;_xlfn.CONCAT(DB$84,$D155)),INDIRECT("'"&amp;_xlfn.CONCAT("alpha ",DB$2)&amp;"'!"&amp;_xlfn.CONCAT("B",$D155)):INDIRECT("'"&amp;_xlfn.CONCAT("alpha ",DB$2)&amp;"'!"&amp;_xlfn.CONCAT("AA",$D155)))</f>
        <v>12</v>
      </c>
      <c r="DC73" s="149" cm="1">
        <f t="array" aca="1" ref="DC73" ca="1">RANK(INDIRECT("'"&amp;_xlfn.CONCAT("alpha ",DC$2)&amp;"'!"&amp;_xlfn.CONCAT(DC$84,$D155)),INDIRECT("'"&amp;_xlfn.CONCAT("alpha ",DC$2)&amp;"'!"&amp;_xlfn.CONCAT("B",$D155)):INDIRECT("'"&amp;_xlfn.CONCAT("alpha ",DC$2)&amp;"'!"&amp;_xlfn.CONCAT("AA",$D155)))</f>
        <v>1</v>
      </c>
    </row>
    <row r="74" spans="1:107" ht="90" customHeight="1" x14ac:dyDescent="0.25">
      <c r="A74" s="22" t="str">
        <f>formatting!C73</f>
        <v>Red Plug</v>
      </c>
      <c r="B74" s="23" t="str">
        <f>formatting!D73</f>
        <v>T21</v>
      </c>
      <c r="C74" s="134"/>
      <c r="D74" s="142" cm="1">
        <f t="array" aca="1" ref="D74" ca="1">RANK(INDIRECT("'"&amp;_xlfn.CONCAT("alpha ",D$2)&amp;"'!"&amp;_xlfn.CONCAT(D$84,$D156)),INDIRECT("'"&amp;_xlfn.CONCAT("alpha ",D$2)&amp;"'!"&amp;_xlfn.CONCAT("B",$D156)):INDIRECT("'"&amp;_xlfn.CONCAT("alpha ",D$2)&amp;"'!"&amp;_xlfn.CONCAT("AA",$D156)))</f>
        <v>9</v>
      </c>
      <c r="E74" s="136" cm="1">
        <f t="array" aca="1" ref="E74" ca="1">RANK(INDIRECT("'"&amp;_xlfn.CONCAT("alpha ",E$2)&amp;"'!"&amp;_xlfn.CONCAT(E$84,$D156)),INDIRECT("'"&amp;_xlfn.CONCAT("alpha ",E$2)&amp;"'!"&amp;_xlfn.CONCAT("B",$D156)):INDIRECT("'"&amp;_xlfn.CONCAT("alpha ",E$2)&amp;"'!"&amp;_xlfn.CONCAT("AA",$D156)))</f>
        <v>9</v>
      </c>
      <c r="F74" s="136" cm="1">
        <f t="array" aca="1" ref="F74" ca="1">RANK(INDIRECT("'"&amp;_xlfn.CONCAT("alpha ",F$2)&amp;"'!"&amp;_xlfn.CONCAT(F$84,$D156)),INDIRECT("'"&amp;_xlfn.CONCAT("alpha ",F$2)&amp;"'!"&amp;_xlfn.CONCAT("B",$D156)):INDIRECT("'"&amp;_xlfn.CONCAT("alpha ",F$2)&amp;"'!"&amp;_xlfn.CONCAT("AA",$D156)))</f>
        <v>9</v>
      </c>
      <c r="G74" s="154" cm="1">
        <f t="array" aca="1" ref="G74" ca="1">RANK(INDIRECT("'"&amp;_xlfn.CONCAT("alpha ",G$2)&amp;"'!"&amp;_xlfn.CONCAT(G$84,$D156)),INDIRECT("'"&amp;_xlfn.CONCAT("alpha ",G$2)&amp;"'!"&amp;_xlfn.CONCAT("B",$D156)):INDIRECT("'"&amp;_xlfn.CONCAT("alpha ",G$2)&amp;"'!"&amp;_xlfn.CONCAT("AA",$D156)))</f>
        <v>9</v>
      </c>
      <c r="H74" s="142" cm="1">
        <f t="array" aca="1" ref="H74" ca="1">RANK(INDIRECT("'"&amp;_xlfn.CONCAT("alpha ",H$2)&amp;"'!"&amp;_xlfn.CONCAT(H$84,$D156)),INDIRECT("'"&amp;_xlfn.CONCAT("alpha ",H$2)&amp;"'!"&amp;_xlfn.CONCAT("B",$D156)):INDIRECT("'"&amp;_xlfn.CONCAT("alpha ",H$2)&amp;"'!"&amp;_xlfn.CONCAT("AA",$D156)))</f>
        <v>23</v>
      </c>
      <c r="I74" s="125" cm="1">
        <f t="array" aca="1" ref="I74" ca="1">RANK(INDIRECT("'"&amp;_xlfn.CONCAT("alpha ",I$2)&amp;"'!"&amp;_xlfn.CONCAT(I$84,$D156)),INDIRECT("'"&amp;_xlfn.CONCAT("alpha ",I$2)&amp;"'!"&amp;_xlfn.CONCAT("B",$D156)):INDIRECT("'"&amp;_xlfn.CONCAT("alpha ",I$2)&amp;"'!"&amp;_xlfn.CONCAT("AA",$D156)))</f>
        <v>24</v>
      </c>
      <c r="J74" s="125" cm="1">
        <f t="array" aca="1" ref="J74" ca="1">RANK(INDIRECT("'"&amp;_xlfn.CONCAT("alpha ",J$2)&amp;"'!"&amp;_xlfn.CONCAT(J$84,$D156)),INDIRECT("'"&amp;_xlfn.CONCAT("alpha ",J$2)&amp;"'!"&amp;_xlfn.CONCAT("B",$D156)):INDIRECT("'"&amp;_xlfn.CONCAT("alpha ",J$2)&amp;"'!"&amp;_xlfn.CONCAT("AA",$D156)))</f>
        <v>23</v>
      </c>
      <c r="K74" s="143" cm="1">
        <f t="array" aca="1" ref="K74" ca="1">RANK(INDIRECT("'"&amp;_xlfn.CONCAT("alpha ",K$2)&amp;"'!"&amp;_xlfn.CONCAT(K$84,$D156)),INDIRECT("'"&amp;_xlfn.CONCAT("alpha ",K$2)&amp;"'!"&amp;_xlfn.CONCAT("B",$D156)):INDIRECT("'"&amp;_xlfn.CONCAT("alpha ",K$2)&amp;"'!"&amp;_xlfn.CONCAT("AA",$D156)))</f>
        <v>24</v>
      </c>
      <c r="L74" s="136" cm="1">
        <f t="array" aca="1" ref="L74" ca="1">RANK(INDIRECT("'"&amp;_xlfn.CONCAT("alpha ",L$2)&amp;"'!"&amp;_xlfn.CONCAT(L$84,$D156)),INDIRECT("'"&amp;_xlfn.CONCAT("alpha ",L$2)&amp;"'!"&amp;_xlfn.CONCAT("B",$D156)):INDIRECT("'"&amp;_xlfn.CONCAT("alpha ",L$2)&amp;"'!"&amp;_xlfn.CONCAT("AA",$D156)))</f>
        <v>17</v>
      </c>
      <c r="M74" s="125" cm="1">
        <f t="array" aca="1" ref="M74" ca="1">RANK(INDIRECT("'"&amp;_xlfn.CONCAT("alpha ",M$2)&amp;"'!"&amp;_xlfn.CONCAT(M$84,$D156)),INDIRECT("'"&amp;_xlfn.CONCAT("alpha ",M$2)&amp;"'!"&amp;_xlfn.CONCAT("B",$D156)):INDIRECT("'"&amp;_xlfn.CONCAT("alpha ",M$2)&amp;"'!"&amp;_xlfn.CONCAT("AA",$D156)))</f>
        <v>22</v>
      </c>
      <c r="N74" s="125" cm="1">
        <f t="array" aca="1" ref="N74" ca="1">RANK(INDIRECT("'"&amp;_xlfn.CONCAT("alpha ",N$2)&amp;"'!"&amp;_xlfn.CONCAT(N$84,$D156)),INDIRECT("'"&amp;_xlfn.CONCAT("alpha ",N$2)&amp;"'!"&amp;_xlfn.CONCAT("B",$D156)):INDIRECT("'"&amp;_xlfn.CONCAT("alpha ",N$2)&amp;"'!"&amp;_xlfn.CONCAT("AA",$D156)))</f>
        <v>17</v>
      </c>
      <c r="O74" s="143" cm="1">
        <f t="array" aca="1" ref="O74" ca="1">RANK(INDIRECT("'"&amp;_xlfn.CONCAT("alpha ",O$2)&amp;"'!"&amp;_xlfn.CONCAT(O$84,$D156)),INDIRECT("'"&amp;_xlfn.CONCAT("alpha ",O$2)&amp;"'!"&amp;_xlfn.CONCAT("B",$D156)):INDIRECT("'"&amp;_xlfn.CONCAT("alpha ",O$2)&amp;"'!"&amp;_xlfn.CONCAT("AA",$D156)))</f>
        <v>22</v>
      </c>
      <c r="P74" s="136" cm="1">
        <f t="array" aca="1" ref="P74" ca="1">RANK(INDIRECT("'"&amp;_xlfn.CONCAT("alpha ",P$2)&amp;"'!"&amp;_xlfn.CONCAT(P$84,$D156)),INDIRECT("'"&amp;_xlfn.CONCAT("alpha ",P$2)&amp;"'!"&amp;_xlfn.CONCAT("B",$D156)):INDIRECT("'"&amp;_xlfn.CONCAT("alpha ",P$2)&amp;"'!"&amp;_xlfn.CONCAT("AA",$D156)))</f>
        <v>11</v>
      </c>
      <c r="Q74" s="125" cm="1">
        <f t="array" aca="1" ref="Q74" ca="1">RANK(INDIRECT("'"&amp;_xlfn.CONCAT("alpha ",Q$2)&amp;"'!"&amp;_xlfn.CONCAT(Q$84,$D156)),INDIRECT("'"&amp;_xlfn.CONCAT("alpha ",Q$2)&amp;"'!"&amp;_xlfn.CONCAT("B",$D156)):INDIRECT("'"&amp;_xlfn.CONCAT("alpha ",Q$2)&amp;"'!"&amp;_xlfn.CONCAT("AA",$D156)))</f>
        <v>10</v>
      </c>
      <c r="R74" s="125" cm="1">
        <f t="array" aca="1" ref="R74" ca="1">RANK(INDIRECT("'"&amp;_xlfn.CONCAT("alpha ",R$2)&amp;"'!"&amp;_xlfn.CONCAT(R$84,$D156)),INDIRECT("'"&amp;_xlfn.CONCAT("alpha ",R$2)&amp;"'!"&amp;_xlfn.CONCAT("B",$D156)):INDIRECT("'"&amp;_xlfn.CONCAT("alpha ",R$2)&amp;"'!"&amp;_xlfn.CONCAT("AA",$D156)))</f>
        <v>11</v>
      </c>
      <c r="S74" s="143" cm="1">
        <f t="array" aca="1" ref="S74" ca="1">RANK(INDIRECT("'"&amp;_xlfn.CONCAT("alpha ",S$2)&amp;"'!"&amp;_xlfn.CONCAT(S$84,$D156)),INDIRECT("'"&amp;_xlfn.CONCAT("alpha ",S$2)&amp;"'!"&amp;_xlfn.CONCAT("B",$D156)):INDIRECT("'"&amp;_xlfn.CONCAT("alpha ",S$2)&amp;"'!"&amp;_xlfn.CONCAT("AA",$D156)))</f>
        <v>10</v>
      </c>
      <c r="T74" s="136" cm="1">
        <f t="array" aca="1" ref="T74" ca="1">RANK(INDIRECT("'"&amp;_xlfn.CONCAT("alpha ",T$2)&amp;"'!"&amp;_xlfn.CONCAT(T$84,$D156)),INDIRECT("'"&amp;_xlfn.CONCAT("alpha ",T$2)&amp;"'!"&amp;_xlfn.CONCAT("B",$D156)):INDIRECT("'"&amp;_xlfn.CONCAT("alpha ",T$2)&amp;"'!"&amp;_xlfn.CONCAT("AA",$D156)))</f>
        <v>23</v>
      </c>
      <c r="U74" s="125" cm="1">
        <f t="array" aca="1" ref="U74" ca="1">RANK(INDIRECT("'"&amp;_xlfn.CONCAT("alpha ",U$2)&amp;"'!"&amp;_xlfn.CONCAT(U$84,$D156)),INDIRECT("'"&amp;_xlfn.CONCAT("alpha ",U$2)&amp;"'!"&amp;_xlfn.CONCAT("B",$D156)):INDIRECT("'"&amp;_xlfn.CONCAT("alpha ",U$2)&amp;"'!"&amp;_xlfn.CONCAT("AA",$D156)))</f>
        <v>23</v>
      </c>
      <c r="V74" s="125" cm="1">
        <f t="array" aca="1" ref="V74" ca="1">RANK(INDIRECT("'"&amp;_xlfn.CONCAT("alpha ",V$2)&amp;"'!"&amp;_xlfn.CONCAT(V$84,$D156)),INDIRECT("'"&amp;_xlfn.CONCAT("alpha ",V$2)&amp;"'!"&amp;_xlfn.CONCAT("B",$D156)):INDIRECT("'"&amp;_xlfn.CONCAT("alpha ",V$2)&amp;"'!"&amp;_xlfn.CONCAT("AA",$D156)))</f>
        <v>23</v>
      </c>
      <c r="W74" s="143" cm="1">
        <f t="array" aca="1" ref="W74" ca="1">RANK(INDIRECT("'"&amp;_xlfn.CONCAT("alpha ",W$2)&amp;"'!"&amp;_xlfn.CONCAT(W$84,$D156)),INDIRECT("'"&amp;_xlfn.CONCAT("alpha ",W$2)&amp;"'!"&amp;_xlfn.CONCAT("B",$D156)):INDIRECT("'"&amp;_xlfn.CONCAT("alpha ",W$2)&amp;"'!"&amp;_xlfn.CONCAT("AA",$D156)))</f>
        <v>23</v>
      </c>
      <c r="X74" s="136" cm="1">
        <f t="array" aca="1" ref="X74" ca="1">RANK(INDIRECT("'"&amp;_xlfn.CONCAT("alpha ",X$2)&amp;"'!"&amp;_xlfn.CONCAT(X$84,$D156)),INDIRECT("'"&amp;_xlfn.CONCAT("alpha ",X$2)&amp;"'!"&amp;_xlfn.CONCAT("B",$D156)):INDIRECT("'"&amp;_xlfn.CONCAT("alpha ",X$2)&amp;"'!"&amp;_xlfn.CONCAT("AA",$D156)))</f>
        <v>18</v>
      </c>
      <c r="Y74" s="125" cm="1">
        <f t="array" aca="1" ref="Y74" ca="1">RANK(INDIRECT("'"&amp;_xlfn.CONCAT("alpha ",Y$2)&amp;"'!"&amp;_xlfn.CONCAT(Y$84,$D156)),INDIRECT("'"&amp;_xlfn.CONCAT("alpha ",Y$2)&amp;"'!"&amp;_xlfn.CONCAT("B",$D156)):INDIRECT("'"&amp;_xlfn.CONCAT("alpha ",Y$2)&amp;"'!"&amp;_xlfn.CONCAT("AA",$D156)))</f>
        <v>21</v>
      </c>
      <c r="Z74" s="125" cm="1">
        <f t="array" aca="1" ref="Z74" ca="1">RANK(INDIRECT("'"&amp;_xlfn.CONCAT("alpha ",Z$2)&amp;"'!"&amp;_xlfn.CONCAT(Z$84,$D156)),INDIRECT("'"&amp;_xlfn.CONCAT("alpha ",Z$2)&amp;"'!"&amp;_xlfn.CONCAT("B",$D156)):INDIRECT("'"&amp;_xlfn.CONCAT("alpha ",Z$2)&amp;"'!"&amp;_xlfn.CONCAT("AA",$D156)))</f>
        <v>18</v>
      </c>
      <c r="AA74" s="143" cm="1">
        <f t="array" aca="1" ref="AA74" ca="1">RANK(INDIRECT("'"&amp;_xlfn.CONCAT("alpha ",AA$2)&amp;"'!"&amp;_xlfn.CONCAT(AA$84,$D156)),INDIRECT("'"&amp;_xlfn.CONCAT("alpha ",AA$2)&amp;"'!"&amp;_xlfn.CONCAT("B",$D156)):INDIRECT("'"&amp;_xlfn.CONCAT("alpha ",AA$2)&amp;"'!"&amp;_xlfn.CONCAT("AA",$D156)))</f>
        <v>21</v>
      </c>
      <c r="AB74" s="136" cm="1">
        <f t="array" aca="1" ref="AB74" ca="1">RANK(INDIRECT("'"&amp;_xlfn.CONCAT("alpha ",AB$2)&amp;"'!"&amp;_xlfn.CONCAT(AB$84,$D156)),INDIRECT("'"&amp;_xlfn.CONCAT("alpha ",AB$2)&amp;"'!"&amp;_xlfn.CONCAT("B",$D156)):INDIRECT("'"&amp;_xlfn.CONCAT("alpha ",AB$2)&amp;"'!"&amp;_xlfn.CONCAT("AA",$D156)))</f>
        <v>10</v>
      </c>
      <c r="AC74" s="125" cm="1">
        <f t="array" aca="1" ref="AC74" ca="1">RANK(INDIRECT("'"&amp;_xlfn.CONCAT("alpha ",AC$2)&amp;"'!"&amp;_xlfn.CONCAT(AC$84,$D156)),INDIRECT("'"&amp;_xlfn.CONCAT("alpha ",AC$2)&amp;"'!"&amp;_xlfn.CONCAT("B",$D156)):INDIRECT("'"&amp;_xlfn.CONCAT("alpha ",AC$2)&amp;"'!"&amp;_xlfn.CONCAT("AA",$D156)))</f>
        <v>11</v>
      </c>
      <c r="AD74" s="125" cm="1">
        <f t="array" aca="1" ref="AD74" ca="1">RANK(INDIRECT("'"&amp;_xlfn.CONCAT("alpha ",AD$2)&amp;"'!"&amp;_xlfn.CONCAT(AD$84,$D156)),INDIRECT("'"&amp;_xlfn.CONCAT("alpha ",AD$2)&amp;"'!"&amp;_xlfn.CONCAT("B",$D156)):INDIRECT("'"&amp;_xlfn.CONCAT("alpha ",AD$2)&amp;"'!"&amp;_xlfn.CONCAT("AA",$D156)))</f>
        <v>10</v>
      </c>
      <c r="AE74" s="143" cm="1">
        <f t="array" aca="1" ref="AE74" ca="1">RANK(INDIRECT("'"&amp;_xlfn.CONCAT("alpha ",AE$2)&amp;"'!"&amp;_xlfn.CONCAT(AE$84,$D156)),INDIRECT("'"&amp;_xlfn.CONCAT("alpha ",AE$2)&amp;"'!"&amp;_xlfn.CONCAT("B",$D156)):INDIRECT("'"&amp;_xlfn.CONCAT("alpha ",AE$2)&amp;"'!"&amp;_xlfn.CONCAT("AA",$D156)))</f>
        <v>11</v>
      </c>
      <c r="AF74" s="136" cm="1">
        <f t="array" aca="1" ref="AF74" ca="1">RANK(INDIRECT("'"&amp;_xlfn.CONCAT("alpha ",AF$2)&amp;"'!"&amp;_xlfn.CONCAT(AF$84,$D156)),INDIRECT("'"&amp;_xlfn.CONCAT("alpha ",AF$2)&amp;"'!"&amp;_xlfn.CONCAT("B",$D156)):INDIRECT("'"&amp;_xlfn.CONCAT("alpha ",AF$2)&amp;"'!"&amp;_xlfn.CONCAT("AA",$D156)))</f>
        <v>26</v>
      </c>
      <c r="AG74" s="125" cm="1">
        <f t="array" aca="1" ref="AG74" ca="1">RANK(INDIRECT("'"&amp;_xlfn.CONCAT("alpha ",AG$2)&amp;"'!"&amp;_xlfn.CONCAT(AG$84,$D156)),INDIRECT("'"&amp;_xlfn.CONCAT("alpha ",AG$2)&amp;"'!"&amp;_xlfn.CONCAT("B",$D156)):INDIRECT("'"&amp;_xlfn.CONCAT("alpha ",AG$2)&amp;"'!"&amp;_xlfn.CONCAT("AA",$D156)))</f>
        <v>26</v>
      </c>
      <c r="AH74" s="125" cm="1">
        <f t="array" aca="1" ref="AH74" ca="1">RANK(INDIRECT("'"&amp;_xlfn.CONCAT("alpha ",AH$2)&amp;"'!"&amp;_xlfn.CONCAT(AH$84,$D156)),INDIRECT("'"&amp;_xlfn.CONCAT("alpha ",AH$2)&amp;"'!"&amp;_xlfn.CONCAT("B",$D156)):INDIRECT("'"&amp;_xlfn.CONCAT("alpha ",AH$2)&amp;"'!"&amp;_xlfn.CONCAT("AA",$D156)))</f>
        <v>26</v>
      </c>
      <c r="AI74" s="143" cm="1">
        <f t="array" aca="1" ref="AI74" ca="1">RANK(INDIRECT("'"&amp;_xlfn.CONCAT("alpha ",AI$2)&amp;"'!"&amp;_xlfn.CONCAT(AI$84,$D156)),INDIRECT("'"&amp;_xlfn.CONCAT("alpha ",AI$2)&amp;"'!"&amp;_xlfn.CONCAT("B",$D156)):INDIRECT("'"&amp;_xlfn.CONCAT("alpha ",AI$2)&amp;"'!"&amp;_xlfn.CONCAT("AA",$D156)))</f>
        <v>26</v>
      </c>
      <c r="AJ74" s="136" cm="1">
        <f t="array" aca="1" ref="AJ74" ca="1">RANK(INDIRECT("'"&amp;_xlfn.CONCAT("alpha ",AJ$2)&amp;"'!"&amp;_xlfn.CONCAT(AJ$84,$D156)),INDIRECT("'"&amp;_xlfn.CONCAT("alpha ",AJ$2)&amp;"'!"&amp;_xlfn.CONCAT("B",$D156)):INDIRECT("'"&amp;_xlfn.CONCAT("alpha ",AJ$2)&amp;"'!"&amp;_xlfn.CONCAT("AA",$D156)))</f>
        <v>20</v>
      </c>
      <c r="AK74" s="125" cm="1">
        <f t="array" aca="1" ref="AK74" ca="1">RANK(INDIRECT("'"&amp;_xlfn.CONCAT("alpha ",AK$2)&amp;"'!"&amp;_xlfn.CONCAT(AK$84,$D156)),INDIRECT("'"&amp;_xlfn.CONCAT("alpha ",AK$2)&amp;"'!"&amp;_xlfn.CONCAT("B",$D156)):INDIRECT("'"&amp;_xlfn.CONCAT("alpha ",AK$2)&amp;"'!"&amp;_xlfn.CONCAT("AA",$D156)))</f>
        <v>25</v>
      </c>
      <c r="AL74" s="125" cm="1">
        <f t="array" aca="1" ref="AL74" ca="1">RANK(INDIRECT("'"&amp;_xlfn.CONCAT("alpha ",AL$2)&amp;"'!"&amp;_xlfn.CONCAT(AL$84,$D156)),INDIRECT("'"&amp;_xlfn.CONCAT("alpha ",AL$2)&amp;"'!"&amp;_xlfn.CONCAT("B",$D156)):INDIRECT("'"&amp;_xlfn.CONCAT("alpha ",AL$2)&amp;"'!"&amp;_xlfn.CONCAT("AA",$D156)))</f>
        <v>20</v>
      </c>
      <c r="AM74" s="143" cm="1">
        <f t="array" aca="1" ref="AM74" ca="1">RANK(INDIRECT("'"&amp;_xlfn.CONCAT("alpha ",AM$2)&amp;"'!"&amp;_xlfn.CONCAT(AM$84,$D156)),INDIRECT("'"&amp;_xlfn.CONCAT("alpha ",AM$2)&amp;"'!"&amp;_xlfn.CONCAT("B",$D156)):INDIRECT("'"&amp;_xlfn.CONCAT("alpha ",AM$2)&amp;"'!"&amp;_xlfn.CONCAT("AA",$D156)))</f>
        <v>25</v>
      </c>
      <c r="AN74" s="136" cm="1">
        <f t="array" aca="1" ref="AN74" ca="1">RANK(INDIRECT("'"&amp;_xlfn.CONCAT("alpha ",AN$2)&amp;"'!"&amp;_xlfn.CONCAT(AN$84,$D156)),INDIRECT("'"&amp;_xlfn.CONCAT("alpha ",AN$2)&amp;"'!"&amp;_xlfn.CONCAT("B",$D156)):INDIRECT("'"&amp;_xlfn.CONCAT("alpha ",AN$2)&amp;"'!"&amp;_xlfn.CONCAT("AA",$D156)))</f>
        <v>4</v>
      </c>
      <c r="AO74" s="125" cm="1">
        <f t="array" aca="1" ref="AO74" ca="1">RANK(INDIRECT("'"&amp;_xlfn.CONCAT("alpha ",AO$2)&amp;"'!"&amp;_xlfn.CONCAT(AO$84,$D156)),INDIRECT("'"&amp;_xlfn.CONCAT("alpha ",AO$2)&amp;"'!"&amp;_xlfn.CONCAT("B",$D156)):INDIRECT("'"&amp;_xlfn.CONCAT("alpha ",AO$2)&amp;"'!"&amp;_xlfn.CONCAT("AA",$D156)))</f>
        <v>6</v>
      </c>
      <c r="AP74" s="125" cm="1">
        <f t="array" aca="1" ref="AP74" ca="1">RANK(INDIRECT("'"&amp;_xlfn.CONCAT("alpha ",AP$2)&amp;"'!"&amp;_xlfn.CONCAT(AP$84,$D156)),INDIRECT("'"&amp;_xlfn.CONCAT("alpha ",AP$2)&amp;"'!"&amp;_xlfn.CONCAT("B",$D156)):INDIRECT("'"&amp;_xlfn.CONCAT("alpha ",AP$2)&amp;"'!"&amp;_xlfn.CONCAT("AA",$D156)))</f>
        <v>4</v>
      </c>
      <c r="AQ74" s="143" cm="1">
        <f t="array" aca="1" ref="AQ74" ca="1">RANK(INDIRECT("'"&amp;_xlfn.CONCAT("alpha ",AQ$2)&amp;"'!"&amp;_xlfn.CONCAT(AQ$84,$D156)),INDIRECT("'"&amp;_xlfn.CONCAT("alpha ",AQ$2)&amp;"'!"&amp;_xlfn.CONCAT("B",$D156)):INDIRECT("'"&amp;_xlfn.CONCAT("alpha ",AQ$2)&amp;"'!"&amp;_xlfn.CONCAT("AA",$D156)))</f>
        <v>6</v>
      </c>
      <c r="AR74" s="136" cm="1">
        <f t="array" aca="1" ref="AR74" ca="1">RANK(INDIRECT("'"&amp;_xlfn.CONCAT("alpha ",AR$2)&amp;"'!"&amp;_xlfn.CONCAT(AR$84,$D156)),INDIRECT("'"&amp;_xlfn.CONCAT("alpha ",AR$2)&amp;"'!"&amp;_xlfn.CONCAT("B",$D156)):INDIRECT("'"&amp;_xlfn.CONCAT("alpha ",AR$2)&amp;"'!"&amp;_xlfn.CONCAT("AA",$D156)))</f>
        <v>22</v>
      </c>
      <c r="AS74" s="125" cm="1">
        <f t="array" aca="1" ref="AS74" ca="1">RANK(INDIRECT("'"&amp;_xlfn.CONCAT("alpha ",AS$2)&amp;"'!"&amp;_xlfn.CONCAT(AS$84,$D156)),INDIRECT("'"&amp;_xlfn.CONCAT("alpha ",AS$2)&amp;"'!"&amp;_xlfn.CONCAT("B",$D156)):INDIRECT("'"&amp;_xlfn.CONCAT("alpha ",AS$2)&amp;"'!"&amp;_xlfn.CONCAT("AA",$D156)))</f>
        <v>19</v>
      </c>
      <c r="AT74" s="125" cm="1">
        <f t="array" aca="1" ref="AT74" ca="1">RANK(INDIRECT("'"&amp;_xlfn.CONCAT("alpha ",AT$2)&amp;"'!"&amp;_xlfn.CONCAT(AT$84,$D156)),INDIRECT("'"&amp;_xlfn.CONCAT("alpha ",AT$2)&amp;"'!"&amp;_xlfn.CONCAT("B",$D156)):INDIRECT("'"&amp;_xlfn.CONCAT("alpha ",AT$2)&amp;"'!"&amp;_xlfn.CONCAT("AA",$D156)))</f>
        <v>22</v>
      </c>
      <c r="AU74" s="143" cm="1">
        <f t="array" aca="1" ref="AU74" ca="1">RANK(INDIRECT("'"&amp;_xlfn.CONCAT("alpha ",AU$2)&amp;"'!"&amp;_xlfn.CONCAT(AU$84,$D156)),INDIRECT("'"&amp;_xlfn.CONCAT("alpha ",AU$2)&amp;"'!"&amp;_xlfn.CONCAT("B",$D156)):INDIRECT("'"&amp;_xlfn.CONCAT("alpha ",AU$2)&amp;"'!"&amp;_xlfn.CONCAT("AA",$D156)))</f>
        <v>19</v>
      </c>
      <c r="AV74" s="136" cm="1">
        <f t="array" aca="1" ref="AV74" ca="1">RANK(INDIRECT("'"&amp;_xlfn.CONCAT("alpha ",AV$2)&amp;"'!"&amp;_xlfn.CONCAT(AV$84,$D156)),INDIRECT("'"&amp;_xlfn.CONCAT("alpha ",AV$2)&amp;"'!"&amp;_xlfn.CONCAT("B",$D156)):INDIRECT("'"&amp;_xlfn.CONCAT("alpha ",AV$2)&amp;"'!"&amp;_xlfn.CONCAT("AA",$D156)))</f>
        <v>16</v>
      </c>
      <c r="AW74" s="125" cm="1">
        <f t="array" aca="1" ref="AW74" ca="1">RANK(INDIRECT("'"&amp;_xlfn.CONCAT("alpha ",AW$2)&amp;"'!"&amp;_xlfn.CONCAT(AW$84,$D156)),INDIRECT("'"&amp;_xlfn.CONCAT("alpha ",AW$2)&amp;"'!"&amp;_xlfn.CONCAT("B",$D156)):INDIRECT("'"&amp;_xlfn.CONCAT("alpha ",AW$2)&amp;"'!"&amp;_xlfn.CONCAT("AA",$D156)))</f>
        <v>16</v>
      </c>
      <c r="AX74" s="125" cm="1">
        <f t="array" aca="1" ref="AX74" ca="1">RANK(INDIRECT("'"&amp;_xlfn.CONCAT("alpha ",AX$2)&amp;"'!"&amp;_xlfn.CONCAT(AX$84,$D156)),INDIRECT("'"&amp;_xlfn.CONCAT("alpha ",AX$2)&amp;"'!"&amp;_xlfn.CONCAT("B",$D156)):INDIRECT("'"&amp;_xlfn.CONCAT("alpha ",AX$2)&amp;"'!"&amp;_xlfn.CONCAT("AA",$D156)))</f>
        <v>16</v>
      </c>
      <c r="AY74" s="143" cm="1">
        <f t="array" aca="1" ref="AY74" ca="1">RANK(INDIRECT("'"&amp;_xlfn.CONCAT("alpha ",AY$2)&amp;"'!"&amp;_xlfn.CONCAT(AY$84,$D156)),INDIRECT("'"&amp;_xlfn.CONCAT("alpha ",AY$2)&amp;"'!"&amp;_xlfn.CONCAT("B",$D156)):INDIRECT("'"&amp;_xlfn.CONCAT("alpha ",AY$2)&amp;"'!"&amp;_xlfn.CONCAT("AA",$D156)))</f>
        <v>16</v>
      </c>
      <c r="AZ74" s="136" cm="1">
        <f t="array" aca="1" ref="AZ74" ca="1">RANK(INDIRECT("'"&amp;_xlfn.CONCAT("alpha ",AZ$2)&amp;"'!"&amp;_xlfn.CONCAT(AZ$84,$D156)),INDIRECT("'"&amp;_xlfn.CONCAT("alpha ",AZ$2)&amp;"'!"&amp;_xlfn.CONCAT("B",$D156)):INDIRECT("'"&amp;_xlfn.CONCAT("alpha ",AZ$2)&amp;"'!"&amp;_xlfn.CONCAT("AA",$D156)))</f>
        <v>5</v>
      </c>
      <c r="BA74" s="125" cm="1">
        <f t="array" aca="1" ref="BA74" ca="1">RANK(INDIRECT("'"&amp;_xlfn.CONCAT("alpha ",BA$2)&amp;"'!"&amp;_xlfn.CONCAT(BA$84,$D156)),INDIRECT("'"&amp;_xlfn.CONCAT("alpha ",BA$2)&amp;"'!"&amp;_xlfn.CONCAT("B",$D156)):INDIRECT("'"&amp;_xlfn.CONCAT("alpha ",BA$2)&amp;"'!"&amp;_xlfn.CONCAT("AA",$D156)))</f>
        <v>7</v>
      </c>
      <c r="BB74" s="125" cm="1">
        <f t="array" aca="1" ref="BB74" ca="1">RANK(INDIRECT("'"&amp;_xlfn.CONCAT("alpha ",BB$2)&amp;"'!"&amp;_xlfn.CONCAT(BB$84,$D156)),INDIRECT("'"&amp;_xlfn.CONCAT("alpha ",BB$2)&amp;"'!"&amp;_xlfn.CONCAT("B",$D156)):INDIRECT("'"&amp;_xlfn.CONCAT("alpha ",BB$2)&amp;"'!"&amp;_xlfn.CONCAT("AA",$D156)))</f>
        <v>5</v>
      </c>
      <c r="BC74" s="143" cm="1">
        <f t="array" aca="1" ref="BC74" ca="1">RANK(INDIRECT("'"&amp;_xlfn.CONCAT("alpha ",BC$2)&amp;"'!"&amp;_xlfn.CONCAT(BC$84,$D156)),INDIRECT("'"&amp;_xlfn.CONCAT("alpha ",BC$2)&amp;"'!"&amp;_xlfn.CONCAT("B",$D156)):INDIRECT("'"&amp;_xlfn.CONCAT("alpha ",BC$2)&amp;"'!"&amp;_xlfn.CONCAT("AA",$D156)))</f>
        <v>7</v>
      </c>
      <c r="BD74" s="136" cm="1">
        <f t="array" aca="1" ref="BD74" ca="1">RANK(INDIRECT("'"&amp;_xlfn.CONCAT("alpha ",BD$2)&amp;"'!"&amp;_xlfn.CONCAT(BD$84,$D156)),INDIRECT("'"&amp;_xlfn.CONCAT("alpha ",BD$2)&amp;"'!"&amp;_xlfn.CONCAT("B",$D156)):INDIRECT("'"&amp;_xlfn.CONCAT("alpha ",BD$2)&amp;"'!"&amp;_xlfn.CONCAT("AA",$D156)))</f>
        <v>20</v>
      </c>
      <c r="BE74" s="125" cm="1">
        <f t="array" aca="1" ref="BE74" ca="1">RANK(INDIRECT("'"&amp;_xlfn.CONCAT("alpha ",BE$2)&amp;"'!"&amp;_xlfn.CONCAT(BE$84,$D156)),INDIRECT("'"&amp;_xlfn.CONCAT("alpha ",BE$2)&amp;"'!"&amp;_xlfn.CONCAT("B",$D156)):INDIRECT("'"&amp;_xlfn.CONCAT("alpha ",BE$2)&amp;"'!"&amp;_xlfn.CONCAT("AA",$D156)))</f>
        <v>18</v>
      </c>
      <c r="BF74" s="125" cm="1">
        <f t="array" aca="1" ref="BF74" ca="1">RANK(INDIRECT("'"&amp;_xlfn.CONCAT("alpha ",BF$2)&amp;"'!"&amp;_xlfn.CONCAT(BF$84,$D156)),INDIRECT("'"&amp;_xlfn.CONCAT("alpha ",BF$2)&amp;"'!"&amp;_xlfn.CONCAT("B",$D156)):INDIRECT("'"&amp;_xlfn.CONCAT("alpha ",BF$2)&amp;"'!"&amp;_xlfn.CONCAT("AA",$D156)))</f>
        <v>20</v>
      </c>
      <c r="BG74" s="143" cm="1">
        <f t="array" aca="1" ref="BG74" ca="1">RANK(INDIRECT("'"&amp;_xlfn.CONCAT("alpha ",BG$2)&amp;"'!"&amp;_xlfn.CONCAT(BG$84,$D156)),INDIRECT("'"&amp;_xlfn.CONCAT("alpha ",BG$2)&amp;"'!"&amp;_xlfn.CONCAT("B",$D156)):INDIRECT("'"&amp;_xlfn.CONCAT("alpha ",BG$2)&amp;"'!"&amp;_xlfn.CONCAT("AA",$D156)))</f>
        <v>18</v>
      </c>
      <c r="BH74" s="136" cm="1">
        <f t="array" aca="1" ref="BH74" ca="1">RANK(INDIRECT("'"&amp;_xlfn.CONCAT("alpha ",BH$2)&amp;"'!"&amp;_xlfn.CONCAT(BH$84,$D156)),INDIRECT("'"&amp;_xlfn.CONCAT("alpha ",BH$2)&amp;"'!"&amp;_xlfn.CONCAT("B",$D156)):INDIRECT("'"&amp;_xlfn.CONCAT("alpha ",BH$2)&amp;"'!"&amp;_xlfn.CONCAT("AA",$D156)))</f>
        <v>15</v>
      </c>
      <c r="BI74" s="125" cm="1">
        <f t="array" aca="1" ref="BI74" ca="1">RANK(INDIRECT("'"&amp;_xlfn.CONCAT("alpha ",BI$2)&amp;"'!"&amp;_xlfn.CONCAT(BI$84,$D156)),INDIRECT("'"&amp;_xlfn.CONCAT("alpha ",BI$2)&amp;"'!"&amp;_xlfn.CONCAT("B",$D156)):INDIRECT("'"&amp;_xlfn.CONCAT("alpha ",BI$2)&amp;"'!"&amp;_xlfn.CONCAT("AA",$D156)))</f>
        <v>15</v>
      </c>
      <c r="BJ74" s="125" cm="1">
        <f t="array" aca="1" ref="BJ74" ca="1">RANK(INDIRECT("'"&amp;_xlfn.CONCAT("alpha ",BJ$2)&amp;"'!"&amp;_xlfn.CONCAT(BJ$84,$D156)),INDIRECT("'"&amp;_xlfn.CONCAT("alpha ",BJ$2)&amp;"'!"&amp;_xlfn.CONCAT("B",$D156)):INDIRECT("'"&amp;_xlfn.CONCAT("alpha ",BJ$2)&amp;"'!"&amp;_xlfn.CONCAT("AA",$D156)))</f>
        <v>15</v>
      </c>
      <c r="BK74" s="143" cm="1">
        <f t="array" aca="1" ref="BK74" ca="1">RANK(INDIRECT("'"&amp;_xlfn.CONCAT("alpha ",BK$2)&amp;"'!"&amp;_xlfn.CONCAT(BK$84,$D156)),INDIRECT("'"&amp;_xlfn.CONCAT("alpha ",BK$2)&amp;"'!"&amp;_xlfn.CONCAT("B",$D156)):INDIRECT("'"&amp;_xlfn.CONCAT("alpha ",BK$2)&amp;"'!"&amp;_xlfn.CONCAT("AA",$D156)))</f>
        <v>15</v>
      </c>
      <c r="BL74" s="136" cm="1">
        <f t="array" aca="1" ref="BL74" ca="1">RANK(INDIRECT("'"&amp;_xlfn.CONCAT("alpha ",BL$2)&amp;"'!"&amp;_xlfn.CONCAT(BL$84,$D156)),INDIRECT("'"&amp;_xlfn.CONCAT("alpha ",BL$2)&amp;"'!"&amp;_xlfn.CONCAT("B",$D156)):INDIRECT("'"&amp;_xlfn.CONCAT("alpha ",BL$2)&amp;"'!"&amp;_xlfn.CONCAT("AA",$D156)))</f>
        <v>8</v>
      </c>
      <c r="BM74" s="125" cm="1">
        <f t="array" aca="1" ref="BM74" ca="1">RANK(INDIRECT("'"&amp;_xlfn.CONCAT("alpha ",BM$2)&amp;"'!"&amp;_xlfn.CONCAT(BM$84,$D156)),INDIRECT("'"&amp;_xlfn.CONCAT("alpha ",BM$2)&amp;"'!"&amp;_xlfn.CONCAT("B",$D156)):INDIRECT("'"&amp;_xlfn.CONCAT("alpha ",BM$2)&amp;"'!"&amp;_xlfn.CONCAT("AA",$D156)))</f>
        <v>8</v>
      </c>
      <c r="BN74" s="125" cm="1">
        <f t="array" aca="1" ref="BN74" ca="1">RANK(INDIRECT("'"&amp;_xlfn.CONCAT("alpha ",BN$2)&amp;"'!"&amp;_xlfn.CONCAT(BN$84,$D156)),INDIRECT("'"&amp;_xlfn.CONCAT("alpha ",BN$2)&amp;"'!"&amp;_xlfn.CONCAT("B",$D156)):INDIRECT("'"&amp;_xlfn.CONCAT("alpha ",BN$2)&amp;"'!"&amp;_xlfn.CONCAT("AA",$D156)))</f>
        <v>8</v>
      </c>
      <c r="BO74" s="143" cm="1">
        <f t="array" aca="1" ref="BO74" ca="1">RANK(INDIRECT("'"&amp;_xlfn.CONCAT("alpha ",BO$2)&amp;"'!"&amp;_xlfn.CONCAT(BO$84,$D156)),INDIRECT("'"&amp;_xlfn.CONCAT("alpha ",BO$2)&amp;"'!"&amp;_xlfn.CONCAT("B",$D156)):INDIRECT("'"&amp;_xlfn.CONCAT("alpha ",BO$2)&amp;"'!"&amp;_xlfn.CONCAT("AA",$D156)))</f>
        <v>8</v>
      </c>
      <c r="BP74" s="136" cm="1">
        <f t="array" aca="1" ref="BP74" ca="1">RANK(INDIRECT("'"&amp;_xlfn.CONCAT("alpha ",BP$2)&amp;"'!"&amp;_xlfn.CONCAT(BP$84,$D156)),INDIRECT("'"&amp;_xlfn.CONCAT("alpha ",BP$2)&amp;"'!"&amp;_xlfn.CONCAT("B",$D156)):INDIRECT("'"&amp;_xlfn.CONCAT("alpha ",BP$2)&amp;"'!"&amp;_xlfn.CONCAT("AA",$D156)))</f>
        <v>25</v>
      </c>
      <c r="BQ74" s="125" cm="1">
        <f t="array" aca="1" ref="BQ74" ca="1">RANK(INDIRECT("'"&amp;_xlfn.CONCAT("alpha ",BQ$2)&amp;"'!"&amp;_xlfn.CONCAT(BQ$84,$D156)),INDIRECT("'"&amp;_xlfn.CONCAT("alpha ",BQ$2)&amp;"'!"&amp;_xlfn.CONCAT("B",$D156)):INDIRECT("'"&amp;_xlfn.CONCAT("alpha ",BQ$2)&amp;"'!"&amp;_xlfn.CONCAT("AA",$D156)))</f>
        <v>20</v>
      </c>
      <c r="BR74" s="125" cm="1">
        <f t="array" aca="1" ref="BR74" ca="1">RANK(INDIRECT("'"&amp;_xlfn.CONCAT("alpha ",BR$2)&amp;"'!"&amp;_xlfn.CONCAT(BR$84,$D156)),INDIRECT("'"&amp;_xlfn.CONCAT("alpha ",BR$2)&amp;"'!"&amp;_xlfn.CONCAT("B",$D156)):INDIRECT("'"&amp;_xlfn.CONCAT("alpha ",BR$2)&amp;"'!"&amp;_xlfn.CONCAT("AA",$D156)))</f>
        <v>25</v>
      </c>
      <c r="BS74" s="143" cm="1">
        <f t="array" aca="1" ref="BS74" ca="1">RANK(INDIRECT("'"&amp;_xlfn.CONCAT("alpha ",BS$2)&amp;"'!"&amp;_xlfn.CONCAT(BS$84,$D156)),INDIRECT("'"&amp;_xlfn.CONCAT("alpha ",BS$2)&amp;"'!"&amp;_xlfn.CONCAT("B",$D156)):INDIRECT("'"&amp;_xlfn.CONCAT("alpha ",BS$2)&amp;"'!"&amp;_xlfn.CONCAT("AA",$D156)))</f>
        <v>20</v>
      </c>
      <c r="BT74" s="136" cm="1">
        <f t="array" aca="1" ref="BT74" ca="1">RANK(INDIRECT("'"&amp;_xlfn.CONCAT("alpha ",BT$2)&amp;"'!"&amp;_xlfn.CONCAT(BT$84,$D156)),INDIRECT("'"&amp;_xlfn.CONCAT("alpha ",BT$2)&amp;"'!"&amp;_xlfn.CONCAT("B",$D156)):INDIRECT("'"&amp;_xlfn.CONCAT("alpha ",BT$2)&amp;"'!"&amp;_xlfn.CONCAT("AA",$D156)))</f>
        <v>19</v>
      </c>
      <c r="BU74" s="125" cm="1">
        <f t="array" aca="1" ref="BU74" ca="1">RANK(INDIRECT("'"&amp;_xlfn.CONCAT("alpha ",BU$2)&amp;"'!"&amp;_xlfn.CONCAT(BU$84,$D156)),INDIRECT("'"&amp;_xlfn.CONCAT("alpha ",BU$2)&amp;"'!"&amp;_xlfn.CONCAT("B",$D156)):INDIRECT("'"&amp;_xlfn.CONCAT("alpha ",BU$2)&amp;"'!"&amp;_xlfn.CONCAT("AA",$D156)))</f>
        <v>17</v>
      </c>
      <c r="BV74" s="125" cm="1">
        <f t="array" aca="1" ref="BV74" ca="1">RANK(INDIRECT("'"&amp;_xlfn.CONCAT("alpha ",BV$2)&amp;"'!"&amp;_xlfn.CONCAT(BV$84,$D156)),INDIRECT("'"&amp;_xlfn.CONCAT("alpha ",BV$2)&amp;"'!"&amp;_xlfn.CONCAT("B",$D156)):INDIRECT("'"&amp;_xlfn.CONCAT("alpha ",BV$2)&amp;"'!"&amp;_xlfn.CONCAT("AA",$D156)))</f>
        <v>19</v>
      </c>
      <c r="BW74" s="143" cm="1">
        <f t="array" aca="1" ref="BW74" ca="1">RANK(INDIRECT("'"&amp;_xlfn.CONCAT("alpha ",BW$2)&amp;"'!"&amp;_xlfn.CONCAT(BW$84,$D156)),INDIRECT("'"&amp;_xlfn.CONCAT("alpha ",BW$2)&amp;"'!"&amp;_xlfn.CONCAT("B",$D156)):INDIRECT("'"&amp;_xlfn.CONCAT("alpha ",BW$2)&amp;"'!"&amp;_xlfn.CONCAT("AA",$D156)))</f>
        <v>17</v>
      </c>
      <c r="BX74" s="136" cm="1">
        <f t="array" aca="1" ref="BX74" ca="1">RANK(INDIRECT("'"&amp;_xlfn.CONCAT("alpha ",BX$2)&amp;"'!"&amp;_xlfn.CONCAT(BX$84,$D156)),INDIRECT("'"&amp;_xlfn.CONCAT("alpha ",BX$2)&amp;"'!"&amp;_xlfn.CONCAT("B",$D156)):INDIRECT("'"&amp;_xlfn.CONCAT("alpha ",BX$2)&amp;"'!"&amp;_xlfn.CONCAT("AA",$D156)))</f>
        <v>2</v>
      </c>
      <c r="BY74" s="125" cm="1">
        <f t="array" aca="1" ref="BY74" ca="1">RANK(INDIRECT("'"&amp;_xlfn.CONCAT("alpha ",BY$2)&amp;"'!"&amp;_xlfn.CONCAT(BY$84,$D156)),INDIRECT("'"&amp;_xlfn.CONCAT("alpha ",BY$2)&amp;"'!"&amp;_xlfn.CONCAT("B",$D156)):INDIRECT("'"&amp;_xlfn.CONCAT("alpha ",BY$2)&amp;"'!"&amp;_xlfn.CONCAT("AA",$D156)))</f>
        <v>2</v>
      </c>
      <c r="BZ74" s="125" cm="1">
        <f t="array" aca="1" ref="BZ74" ca="1">RANK(INDIRECT("'"&amp;_xlfn.CONCAT("alpha ",BZ$2)&amp;"'!"&amp;_xlfn.CONCAT(BZ$84,$D156)),INDIRECT("'"&amp;_xlfn.CONCAT("alpha ",BZ$2)&amp;"'!"&amp;_xlfn.CONCAT("B",$D156)):INDIRECT("'"&amp;_xlfn.CONCAT("alpha ",BZ$2)&amp;"'!"&amp;_xlfn.CONCAT("AA",$D156)))</f>
        <v>2</v>
      </c>
      <c r="CA74" s="143" cm="1">
        <f t="array" aca="1" ref="CA74" ca="1">RANK(INDIRECT("'"&amp;_xlfn.CONCAT("alpha ",CA$2)&amp;"'!"&amp;_xlfn.CONCAT(CA$84,$D156)),INDIRECT("'"&amp;_xlfn.CONCAT("alpha ",CA$2)&amp;"'!"&amp;_xlfn.CONCAT("B",$D156)):INDIRECT("'"&amp;_xlfn.CONCAT("alpha ",CA$2)&amp;"'!"&amp;_xlfn.CONCAT("AA",$D156)))</f>
        <v>2</v>
      </c>
      <c r="CB74" s="136" cm="1">
        <f t="array" aca="1" ref="CB74" ca="1">RANK(INDIRECT("'"&amp;_xlfn.CONCAT("alpha ",CB$2)&amp;"'!"&amp;_xlfn.CONCAT(CB$84,$D156)),INDIRECT("'"&amp;_xlfn.CONCAT("alpha ",CB$2)&amp;"'!"&amp;_xlfn.CONCAT("B",$D156)):INDIRECT("'"&amp;_xlfn.CONCAT("alpha ",CB$2)&amp;"'!"&amp;_xlfn.CONCAT("AA",$D156)))</f>
        <v>14</v>
      </c>
      <c r="CC74" s="125" cm="1">
        <f t="array" aca="1" ref="CC74" ca="1">RANK(INDIRECT("'"&amp;_xlfn.CONCAT("alpha ",CC$2)&amp;"'!"&amp;_xlfn.CONCAT(CC$84,$D156)),INDIRECT("'"&amp;_xlfn.CONCAT("alpha ",CC$2)&amp;"'!"&amp;_xlfn.CONCAT("B",$D156)):INDIRECT("'"&amp;_xlfn.CONCAT("alpha ",CC$2)&amp;"'!"&amp;_xlfn.CONCAT("AA",$D156)))</f>
        <v>14</v>
      </c>
      <c r="CD74" s="125" cm="1">
        <f t="array" aca="1" ref="CD74" ca="1">RANK(INDIRECT("'"&amp;_xlfn.CONCAT("alpha ",CD$2)&amp;"'!"&amp;_xlfn.CONCAT(CD$84,$D156)),INDIRECT("'"&amp;_xlfn.CONCAT("alpha ",CD$2)&amp;"'!"&amp;_xlfn.CONCAT("B",$D156)):INDIRECT("'"&amp;_xlfn.CONCAT("alpha ",CD$2)&amp;"'!"&amp;_xlfn.CONCAT("AA",$D156)))</f>
        <v>14</v>
      </c>
      <c r="CE74" s="143" cm="1">
        <f t="array" aca="1" ref="CE74" ca="1">RANK(INDIRECT("'"&amp;_xlfn.CONCAT("alpha ",CE$2)&amp;"'!"&amp;_xlfn.CONCAT(CE$84,$D156)),INDIRECT("'"&amp;_xlfn.CONCAT("alpha ",CE$2)&amp;"'!"&amp;_xlfn.CONCAT("B",$D156)):INDIRECT("'"&amp;_xlfn.CONCAT("alpha ",CE$2)&amp;"'!"&amp;_xlfn.CONCAT("AA",$D156)))</f>
        <v>14</v>
      </c>
      <c r="CF74" s="136" cm="1">
        <f t="array" aca="1" ref="CF74" ca="1">RANK(INDIRECT("'"&amp;_xlfn.CONCAT("alpha ",CF$2)&amp;"'!"&amp;_xlfn.CONCAT(CF$84,$D156)),INDIRECT("'"&amp;_xlfn.CONCAT("alpha ",CF$2)&amp;"'!"&amp;_xlfn.CONCAT("B",$D156)):INDIRECT("'"&amp;_xlfn.CONCAT("alpha ",CF$2)&amp;"'!"&amp;_xlfn.CONCAT("AA",$D156)))</f>
        <v>6</v>
      </c>
      <c r="CG74" s="125" cm="1">
        <f t="array" aca="1" ref="CG74" ca="1">RANK(INDIRECT("'"&amp;_xlfn.CONCAT("alpha ",CG$2)&amp;"'!"&amp;_xlfn.CONCAT(CG$84,$D156)),INDIRECT("'"&amp;_xlfn.CONCAT("alpha ",CG$2)&amp;"'!"&amp;_xlfn.CONCAT("B",$D156)):INDIRECT("'"&amp;_xlfn.CONCAT("alpha ",CG$2)&amp;"'!"&amp;_xlfn.CONCAT("AA",$D156)))</f>
        <v>5</v>
      </c>
      <c r="CH74" s="125" cm="1">
        <f t="array" aca="1" ref="CH74" ca="1">RANK(INDIRECT("'"&amp;_xlfn.CONCAT("alpha ",CH$2)&amp;"'!"&amp;_xlfn.CONCAT(CH$84,$D156)),INDIRECT("'"&amp;_xlfn.CONCAT("alpha ",CH$2)&amp;"'!"&amp;_xlfn.CONCAT("B",$D156)):INDIRECT("'"&amp;_xlfn.CONCAT("alpha ",CH$2)&amp;"'!"&amp;_xlfn.CONCAT("AA",$D156)))</f>
        <v>6</v>
      </c>
      <c r="CI74" s="143" cm="1">
        <f t="array" aca="1" ref="CI74" ca="1">RANK(INDIRECT("'"&amp;_xlfn.CONCAT("alpha ",CI$2)&amp;"'!"&amp;_xlfn.CONCAT(CI$84,$D156)),INDIRECT("'"&amp;_xlfn.CONCAT("alpha ",CI$2)&amp;"'!"&amp;_xlfn.CONCAT("B",$D156)):INDIRECT("'"&amp;_xlfn.CONCAT("alpha ",CI$2)&amp;"'!"&amp;_xlfn.CONCAT("AA",$D156)))</f>
        <v>5</v>
      </c>
      <c r="CJ74" s="136" cm="1">
        <f t="array" aca="1" ref="CJ74" ca="1">RANK(INDIRECT("'"&amp;_xlfn.CONCAT("alpha ",CJ$2)&amp;"'!"&amp;_xlfn.CONCAT(CJ$84,$D156)),INDIRECT("'"&amp;_xlfn.CONCAT("alpha ",CJ$2)&amp;"'!"&amp;_xlfn.CONCAT("B",$D156)):INDIRECT("'"&amp;_xlfn.CONCAT("alpha ",CJ$2)&amp;"'!"&amp;_xlfn.CONCAT("AA",$D156)))</f>
        <v>3</v>
      </c>
      <c r="CK74" s="125" cm="1">
        <f t="array" aca="1" ref="CK74" ca="1">RANK(INDIRECT("'"&amp;_xlfn.CONCAT("alpha ",CK$2)&amp;"'!"&amp;_xlfn.CONCAT(CK$84,$D156)),INDIRECT("'"&amp;_xlfn.CONCAT("alpha ",CK$2)&amp;"'!"&amp;_xlfn.CONCAT("B",$D156)):INDIRECT("'"&amp;_xlfn.CONCAT("alpha ",CK$2)&amp;"'!"&amp;_xlfn.CONCAT("AA",$D156)))</f>
        <v>3</v>
      </c>
      <c r="CL74" s="125" cm="1">
        <f t="array" aca="1" ref="CL74" ca="1">RANK(INDIRECT("'"&amp;_xlfn.CONCAT("alpha ",CL$2)&amp;"'!"&amp;_xlfn.CONCAT(CL$84,$D156)),INDIRECT("'"&amp;_xlfn.CONCAT("alpha ",CL$2)&amp;"'!"&amp;_xlfn.CONCAT("B",$D156)):INDIRECT("'"&amp;_xlfn.CONCAT("alpha ",CL$2)&amp;"'!"&amp;_xlfn.CONCAT("AA",$D156)))</f>
        <v>3</v>
      </c>
      <c r="CM74" s="143" cm="1">
        <f t="array" aca="1" ref="CM74" ca="1">RANK(INDIRECT("'"&amp;_xlfn.CONCAT("alpha ",CM$2)&amp;"'!"&amp;_xlfn.CONCAT(CM$84,$D156)),INDIRECT("'"&amp;_xlfn.CONCAT("alpha ",CM$2)&amp;"'!"&amp;_xlfn.CONCAT("B",$D156)):INDIRECT("'"&amp;_xlfn.CONCAT("alpha ",CM$2)&amp;"'!"&amp;_xlfn.CONCAT("AA",$D156)))</f>
        <v>3</v>
      </c>
      <c r="CN74" s="136" cm="1">
        <f t="array" aca="1" ref="CN74" ca="1">RANK(INDIRECT("'"&amp;_xlfn.CONCAT("alpha ",CN$2)&amp;"'!"&amp;_xlfn.CONCAT(CN$84,$D156)),INDIRECT("'"&amp;_xlfn.CONCAT("alpha ",CN$2)&amp;"'!"&amp;_xlfn.CONCAT("B",$D156)):INDIRECT("'"&amp;_xlfn.CONCAT("alpha ",CN$2)&amp;"'!"&amp;_xlfn.CONCAT("AA",$D156)))</f>
        <v>13</v>
      </c>
      <c r="CO74" s="125" cm="1">
        <f t="array" aca="1" ref="CO74" ca="1">RANK(INDIRECT("'"&amp;_xlfn.CONCAT("alpha ",CO$2)&amp;"'!"&amp;_xlfn.CONCAT(CO$84,$D156)),INDIRECT("'"&amp;_xlfn.CONCAT("alpha ",CO$2)&amp;"'!"&amp;_xlfn.CONCAT("B",$D156)):INDIRECT("'"&amp;_xlfn.CONCAT("alpha ",CO$2)&amp;"'!"&amp;_xlfn.CONCAT("AA",$D156)))</f>
        <v>13</v>
      </c>
      <c r="CP74" s="125" cm="1">
        <f t="array" aca="1" ref="CP74" ca="1">RANK(INDIRECT("'"&amp;_xlfn.CONCAT("alpha ",CP$2)&amp;"'!"&amp;_xlfn.CONCAT(CP$84,$D156)),INDIRECT("'"&amp;_xlfn.CONCAT("alpha ",CP$2)&amp;"'!"&amp;_xlfn.CONCAT("B",$D156)):INDIRECT("'"&amp;_xlfn.CONCAT("alpha ",CP$2)&amp;"'!"&amp;_xlfn.CONCAT("AA",$D156)))</f>
        <v>13</v>
      </c>
      <c r="CQ74" s="134" cm="1">
        <f t="array" aca="1" ref="CQ74" ca="1">RANK(INDIRECT("'"&amp;_xlfn.CONCAT("alpha ",CQ$2)&amp;"'!"&amp;_xlfn.CONCAT(CQ$84,$D156)),INDIRECT("'"&amp;_xlfn.CONCAT("alpha ",CQ$2)&amp;"'!"&amp;_xlfn.CONCAT("B",$D156)):INDIRECT("'"&amp;_xlfn.CONCAT("alpha ",CQ$2)&amp;"'!"&amp;_xlfn.CONCAT("AA",$D156)))</f>
        <v>13</v>
      </c>
      <c r="CR74" s="142" cm="1">
        <f t="array" aca="1" ref="CR74" ca="1">RANK(INDIRECT("'"&amp;_xlfn.CONCAT("alpha ",CR$2)&amp;"'!"&amp;_xlfn.CONCAT(CR$84,$D156)),INDIRECT("'"&amp;_xlfn.CONCAT("alpha ",CR$2)&amp;"'!"&amp;_xlfn.CONCAT("B",$D156)):INDIRECT("'"&amp;_xlfn.CONCAT("alpha ",CR$2)&amp;"'!"&amp;_xlfn.CONCAT("AA",$D156)))</f>
        <v>7</v>
      </c>
      <c r="CS74" s="125" cm="1">
        <f t="array" aca="1" ref="CS74" ca="1">RANK(INDIRECT("'"&amp;_xlfn.CONCAT("alpha ",CS$2)&amp;"'!"&amp;_xlfn.CONCAT(CS$84,$D156)),INDIRECT("'"&amp;_xlfn.CONCAT("alpha ",CS$2)&amp;"'!"&amp;_xlfn.CONCAT("B",$D156)):INDIRECT("'"&amp;_xlfn.CONCAT("alpha ",CS$2)&amp;"'!"&amp;_xlfn.CONCAT("AA",$D156)))</f>
        <v>4</v>
      </c>
      <c r="CT74" s="125" cm="1">
        <f t="array" aca="1" ref="CT74" ca="1">RANK(INDIRECT("'"&amp;_xlfn.CONCAT("alpha ",CT$2)&amp;"'!"&amp;_xlfn.CONCAT(CT$84,$D156)),INDIRECT("'"&amp;_xlfn.CONCAT("alpha ",CT$2)&amp;"'!"&amp;_xlfn.CONCAT("B",$D156)):INDIRECT("'"&amp;_xlfn.CONCAT("alpha ",CT$2)&amp;"'!"&amp;_xlfn.CONCAT("AA",$D156)))</f>
        <v>7</v>
      </c>
      <c r="CU74" s="143" cm="1">
        <f t="array" aca="1" ref="CU74" ca="1">RANK(INDIRECT("'"&amp;_xlfn.CONCAT("alpha ",CU$2)&amp;"'!"&amp;_xlfn.CONCAT(CU$84,$D156)),INDIRECT("'"&amp;_xlfn.CONCAT("alpha ",CU$2)&amp;"'!"&amp;_xlfn.CONCAT("B",$D156)):INDIRECT("'"&amp;_xlfn.CONCAT("alpha ",CU$2)&amp;"'!"&amp;_xlfn.CONCAT("AA",$D156)))</f>
        <v>4</v>
      </c>
      <c r="CV74" s="136" cm="1">
        <f t="array" aca="1" ref="CV74" ca="1">RANK(INDIRECT("'"&amp;_xlfn.CONCAT("alpha ",CV$2)&amp;"'!"&amp;_xlfn.CONCAT(CV$84,$D156)),INDIRECT("'"&amp;_xlfn.CONCAT("alpha ",CV$2)&amp;"'!"&amp;_xlfn.CONCAT("B",$D156)):INDIRECT("'"&amp;_xlfn.CONCAT("alpha ",CV$2)&amp;"'!"&amp;_xlfn.CONCAT("AA",$D156)))</f>
        <v>1</v>
      </c>
      <c r="CW74" s="125" cm="1">
        <f t="array" aca="1" ref="CW74" ca="1">RANK(INDIRECT("'"&amp;_xlfn.CONCAT("alpha ",CW$2)&amp;"'!"&amp;_xlfn.CONCAT(CW$84,$D156)),INDIRECT("'"&amp;_xlfn.CONCAT("alpha ",CW$2)&amp;"'!"&amp;_xlfn.CONCAT("B",$D156)):INDIRECT("'"&amp;_xlfn.CONCAT("alpha ",CW$2)&amp;"'!"&amp;_xlfn.CONCAT("AA",$D156)))</f>
        <v>1</v>
      </c>
      <c r="CX74" s="125" cm="1">
        <f t="array" aca="1" ref="CX74" ca="1">RANK(INDIRECT("'"&amp;_xlfn.CONCAT("alpha ",CX$2)&amp;"'!"&amp;_xlfn.CONCAT(CX$84,$D156)),INDIRECT("'"&amp;_xlfn.CONCAT("alpha ",CX$2)&amp;"'!"&amp;_xlfn.CONCAT("B",$D156)):INDIRECT("'"&amp;_xlfn.CONCAT("alpha ",CX$2)&amp;"'!"&amp;_xlfn.CONCAT("AA",$D156)))</f>
        <v>1</v>
      </c>
      <c r="CY74" s="143" cm="1">
        <f t="array" aca="1" ref="CY74" ca="1">RANK(INDIRECT("'"&amp;_xlfn.CONCAT("alpha ",CY$2)&amp;"'!"&amp;_xlfn.CONCAT(CY$84,$D156)),INDIRECT("'"&amp;_xlfn.CONCAT("alpha ",CY$2)&amp;"'!"&amp;_xlfn.CONCAT("B",$D156)):INDIRECT("'"&amp;_xlfn.CONCAT("alpha ",CY$2)&amp;"'!"&amp;_xlfn.CONCAT("AA",$D156)))</f>
        <v>1</v>
      </c>
      <c r="CZ74" s="136" cm="1">
        <f t="array" aca="1" ref="CZ74" ca="1">RANK(INDIRECT("'"&amp;_xlfn.CONCAT("alpha ",CZ$2)&amp;"'!"&amp;_xlfn.CONCAT(CZ$84,$D156)),INDIRECT("'"&amp;_xlfn.CONCAT("alpha ",CZ$2)&amp;"'!"&amp;_xlfn.CONCAT("B",$D156)):INDIRECT("'"&amp;_xlfn.CONCAT("alpha ",CZ$2)&amp;"'!"&amp;_xlfn.CONCAT("AA",$D156)))</f>
        <v>12</v>
      </c>
      <c r="DA74" s="148" cm="1">
        <f t="array" aca="1" ref="DA74" ca="1">RANK(INDIRECT("'"&amp;_xlfn.CONCAT("alpha ",DA$2)&amp;"'!"&amp;_xlfn.CONCAT(DA$84,$D156)),INDIRECT("'"&amp;_xlfn.CONCAT("alpha ",DA$2)&amp;"'!"&amp;_xlfn.CONCAT("B",$D156)):INDIRECT("'"&amp;_xlfn.CONCAT("alpha ",DA$2)&amp;"'!"&amp;_xlfn.CONCAT("AA",$D156)))</f>
        <v>12</v>
      </c>
      <c r="DB74" s="148" cm="1">
        <f t="array" aca="1" ref="DB74" ca="1">RANK(INDIRECT("'"&amp;_xlfn.CONCAT("alpha ",DB$2)&amp;"'!"&amp;_xlfn.CONCAT(DB$84,$D156)),INDIRECT("'"&amp;_xlfn.CONCAT("alpha ",DB$2)&amp;"'!"&amp;_xlfn.CONCAT("B",$D156)):INDIRECT("'"&amp;_xlfn.CONCAT("alpha ",DB$2)&amp;"'!"&amp;_xlfn.CONCAT("AA",$D156)))</f>
        <v>12</v>
      </c>
      <c r="DC74" s="149" cm="1">
        <f t="array" aca="1" ref="DC74" ca="1">RANK(INDIRECT("'"&amp;_xlfn.CONCAT("alpha ",DC$2)&amp;"'!"&amp;_xlfn.CONCAT(DC$84,$D156)),INDIRECT("'"&amp;_xlfn.CONCAT("alpha ",DC$2)&amp;"'!"&amp;_xlfn.CONCAT("B",$D156)):INDIRECT("'"&amp;_xlfn.CONCAT("alpha ",DC$2)&amp;"'!"&amp;_xlfn.CONCAT("AA",$D156)))</f>
        <v>12</v>
      </c>
    </row>
    <row r="75" spans="1:107" ht="90" customHeight="1" x14ac:dyDescent="0.25">
      <c r="A75" s="22" t="str">
        <f>formatting!C74</f>
        <v>Glass Vial</v>
      </c>
      <c r="B75" s="23" t="str">
        <f>formatting!D74</f>
        <v>T10</v>
      </c>
      <c r="C75" s="134"/>
      <c r="D75" s="142" cm="1">
        <f t="array" aca="1" ref="D75" ca="1">RANK(INDIRECT("'"&amp;_xlfn.CONCAT("alpha ",D$2)&amp;"'!"&amp;_xlfn.CONCAT(D$84,$D157)),INDIRECT("'"&amp;_xlfn.CONCAT("alpha ",D$2)&amp;"'!"&amp;_xlfn.CONCAT("B",$D157)):INDIRECT("'"&amp;_xlfn.CONCAT("alpha ",D$2)&amp;"'!"&amp;_xlfn.CONCAT("AA",$D157)))</f>
        <v>17</v>
      </c>
      <c r="E75" s="136" cm="1">
        <f t="array" aca="1" ref="E75" ca="1">RANK(INDIRECT("'"&amp;_xlfn.CONCAT("alpha ",E$2)&amp;"'!"&amp;_xlfn.CONCAT(E$84,$D157)),INDIRECT("'"&amp;_xlfn.CONCAT("alpha ",E$2)&amp;"'!"&amp;_xlfn.CONCAT("B",$D157)):INDIRECT("'"&amp;_xlfn.CONCAT("alpha ",E$2)&amp;"'!"&amp;_xlfn.CONCAT("AA",$D157)))</f>
        <v>18</v>
      </c>
      <c r="F75" s="136" cm="1">
        <f t="array" aca="1" ref="F75" ca="1">RANK(INDIRECT("'"&amp;_xlfn.CONCAT("alpha ",F$2)&amp;"'!"&amp;_xlfn.CONCAT(F$84,$D157)),INDIRECT("'"&amp;_xlfn.CONCAT("alpha ",F$2)&amp;"'!"&amp;_xlfn.CONCAT("B",$D157)):INDIRECT("'"&amp;_xlfn.CONCAT("alpha ",F$2)&amp;"'!"&amp;_xlfn.CONCAT("AA",$D157)))</f>
        <v>17</v>
      </c>
      <c r="G75" s="154" cm="1">
        <f t="array" aca="1" ref="G75" ca="1">RANK(INDIRECT("'"&amp;_xlfn.CONCAT("alpha ",G$2)&amp;"'!"&amp;_xlfn.CONCAT(G$84,$D157)),INDIRECT("'"&amp;_xlfn.CONCAT("alpha ",G$2)&amp;"'!"&amp;_xlfn.CONCAT("B",$D157)):INDIRECT("'"&amp;_xlfn.CONCAT("alpha ",G$2)&amp;"'!"&amp;_xlfn.CONCAT("AA",$D157)))</f>
        <v>18</v>
      </c>
      <c r="H75" s="142" cm="1">
        <f t="array" aca="1" ref="H75" ca="1">RANK(INDIRECT("'"&amp;_xlfn.CONCAT("alpha ",H$2)&amp;"'!"&amp;_xlfn.CONCAT(H$84,$D157)),INDIRECT("'"&amp;_xlfn.CONCAT("alpha ",H$2)&amp;"'!"&amp;_xlfn.CONCAT("B",$D157)):INDIRECT("'"&amp;_xlfn.CONCAT("alpha ",H$2)&amp;"'!"&amp;_xlfn.CONCAT("AA",$D157)))</f>
        <v>15</v>
      </c>
      <c r="I75" s="125" cm="1">
        <f t="array" aca="1" ref="I75" ca="1">RANK(INDIRECT("'"&amp;_xlfn.CONCAT("alpha ",I$2)&amp;"'!"&amp;_xlfn.CONCAT(I$84,$D157)),INDIRECT("'"&amp;_xlfn.CONCAT("alpha ",I$2)&amp;"'!"&amp;_xlfn.CONCAT("B",$D157)):INDIRECT("'"&amp;_xlfn.CONCAT("alpha ",I$2)&amp;"'!"&amp;_xlfn.CONCAT("AA",$D157)))</f>
        <v>16</v>
      </c>
      <c r="J75" s="125" cm="1">
        <f t="array" aca="1" ref="J75" ca="1">RANK(INDIRECT("'"&amp;_xlfn.CONCAT("alpha ",J$2)&amp;"'!"&amp;_xlfn.CONCAT(J$84,$D157)),INDIRECT("'"&amp;_xlfn.CONCAT("alpha ",J$2)&amp;"'!"&amp;_xlfn.CONCAT("B",$D157)):INDIRECT("'"&amp;_xlfn.CONCAT("alpha ",J$2)&amp;"'!"&amp;_xlfn.CONCAT("AA",$D157)))</f>
        <v>15</v>
      </c>
      <c r="K75" s="143" cm="1">
        <f t="array" aca="1" ref="K75" ca="1">RANK(INDIRECT("'"&amp;_xlfn.CONCAT("alpha ",K$2)&amp;"'!"&amp;_xlfn.CONCAT(K$84,$D157)),INDIRECT("'"&amp;_xlfn.CONCAT("alpha ",K$2)&amp;"'!"&amp;_xlfn.CONCAT("B",$D157)):INDIRECT("'"&amp;_xlfn.CONCAT("alpha ",K$2)&amp;"'!"&amp;_xlfn.CONCAT("AA",$D157)))</f>
        <v>16</v>
      </c>
      <c r="L75" s="136" cm="1">
        <f t="array" aca="1" ref="L75" ca="1">RANK(INDIRECT("'"&amp;_xlfn.CONCAT("alpha ",L$2)&amp;"'!"&amp;_xlfn.CONCAT(L$84,$D157)),INDIRECT("'"&amp;_xlfn.CONCAT("alpha ",L$2)&amp;"'!"&amp;_xlfn.CONCAT("B",$D157)):INDIRECT("'"&amp;_xlfn.CONCAT("alpha ",L$2)&amp;"'!"&amp;_xlfn.CONCAT("AA",$D157)))</f>
        <v>11</v>
      </c>
      <c r="M75" s="125" cm="1">
        <f t="array" aca="1" ref="M75" ca="1">RANK(INDIRECT("'"&amp;_xlfn.CONCAT("alpha ",M$2)&amp;"'!"&amp;_xlfn.CONCAT(M$84,$D157)),INDIRECT("'"&amp;_xlfn.CONCAT("alpha ",M$2)&amp;"'!"&amp;_xlfn.CONCAT("B",$D157)):INDIRECT("'"&amp;_xlfn.CONCAT("alpha ",M$2)&amp;"'!"&amp;_xlfn.CONCAT("AA",$D157)))</f>
        <v>21</v>
      </c>
      <c r="N75" s="125" cm="1">
        <f t="array" aca="1" ref="N75" ca="1">RANK(INDIRECT("'"&amp;_xlfn.CONCAT("alpha ",N$2)&amp;"'!"&amp;_xlfn.CONCAT(N$84,$D157)),INDIRECT("'"&amp;_xlfn.CONCAT("alpha ",N$2)&amp;"'!"&amp;_xlfn.CONCAT("B",$D157)):INDIRECT("'"&amp;_xlfn.CONCAT("alpha ",N$2)&amp;"'!"&amp;_xlfn.CONCAT("AA",$D157)))</f>
        <v>11</v>
      </c>
      <c r="O75" s="143" cm="1">
        <f t="array" aca="1" ref="O75" ca="1">RANK(INDIRECT("'"&amp;_xlfn.CONCAT("alpha ",O$2)&amp;"'!"&amp;_xlfn.CONCAT(O$84,$D157)),INDIRECT("'"&amp;_xlfn.CONCAT("alpha ",O$2)&amp;"'!"&amp;_xlfn.CONCAT("B",$D157)):INDIRECT("'"&amp;_xlfn.CONCAT("alpha ",O$2)&amp;"'!"&amp;_xlfn.CONCAT("AA",$D157)))</f>
        <v>21</v>
      </c>
      <c r="P75" s="136" cm="1">
        <f t="array" aca="1" ref="P75" ca="1">RANK(INDIRECT("'"&amp;_xlfn.CONCAT("alpha ",P$2)&amp;"'!"&amp;_xlfn.CONCAT(P$84,$D157)),INDIRECT("'"&amp;_xlfn.CONCAT("alpha ",P$2)&amp;"'!"&amp;_xlfn.CONCAT("B",$D157)):INDIRECT("'"&amp;_xlfn.CONCAT("alpha ",P$2)&amp;"'!"&amp;_xlfn.CONCAT("AA",$D157)))</f>
        <v>21</v>
      </c>
      <c r="Q75" s="125" cm="1">
        <f t="array" aca="1" ref="Q75" ca="1">RANK(INDIRECT("'"&amp;_xlfn.CONCAT("alpha ",Q$2)&amp;"'!"&amp;_xlfn.CONCAT(Q$84,$D157)),INDIRECT("'"&amp;_xlfn.CONCAT("alpha ",Q$2)&amp;"'!"&amp;_xlfn.CONCAT("B",$D157)):INDIRECT("'"&amp;_xlfn.CONCAT("alpha ",Q$2)&amp;"'!"&amp;_xlfn.CONCAT("AA",$D157)))</f>
        <v>24</v>
      </c>
      <c r="R75" s="125" cm="1">
        <f t="array" aca="1" ref="R75" ca="1">RANK(INDIRECT("'"&amp;_xlfn.CONCAT("alpha ",R$2)&amp;"'!"&amp;_xlfn.CONCAT(R$84,$D157)),INDIRECT("'"&amp;_xlfn.CONCAT("alpha ",R$2)&amp;"'!"&amp;_xlfn.CONCAT("B",$D157)):INDIRECT("'"&amp;_xlfn.CONCAT("alpha ",R$2)&amp;"'!"&amp;_xlfn.CONCAT("AA",$D157)))</f>
        <v>21</v>
      </c>
      <c r="S75" s="143" cm="1">
        <f t="array" aca="1" ref="S75" ca="1">RANK(INDIRECT("'"&amp;_xlfn.CONCAT("alpha ",S$2)&amp;"'!"&amp;_xlfn.CONCAT(S$84,$D157)),INDIRECT("'"&amp;_xlfn.CONCAT("alpha ",S$2)&amp;"'!"&amp;_xlfn.CONCAT("B",$D157)):INDIRECT("'"&amp;_xlfn.CONCAT("alpha ",S$2)&amp;"'!"&amp;_xlfn.CONCAT("AA",$D157)))</f>
        <v>24</v>
      </c>
      <c r="T75" s="136" cm="1">
        <f t="array" aca="1" ref="T75" ca="1">RANK(INDIRECT("'"&amp;_xlfn.CONCAT("alpha ",T$2)&amp;"'!"&amp;_xlfn.CONCAT(T$84,$D157)),INDIRECT("'"&amp;_xlfn.CONCAT("alpha ",T$2)&amp;"'!"&amp;_xlfn.CONCAT("B",$D157)):INDIRECT("'"&amp;_xlfn.CONCAT("alpha ",T$2)&amp;"'!"&amp;_xlfn.CONCAT("AA",$D157)))</f>
        <v>21</v>
      </c>
      <c r="U75" s="125" cm="1">
        <f t="array" aca="1" ref="U75" ca="1">RANK(INDIRECT("'"&amp;_xlfn.CONCAT("alpha ",U$2)&amp;"'!"&amp;_xlfn.CONCAT(U$84,$D157)),INDIRECT("'"&amp;_xlfn.CONCAT("alpha ",U$2)&amp;"'!"&amp;_xlfn.CONCAT("B",$D157)):INDIRECT("'"&amp;_xlfn.CONCAT("alpha ",U$2)&amp;"'!"&amp;_xlfn.CONCAT("AA",$D157)))</f>
        <v>25</v>
      </c>
      <c r="V75" s="125" cm="1">
        <f t="array" aca="1" ref="V75" ca="1">RANK(INDIRECT("'"&amp;_xlfn.CONCAT("alpha ",V$2)&amp;"'!"&amp;_xlfn.CONCAT(V$84,$D157)),INDIRECT("'"&amp;_xlfn.CONCAT("alpha ",V$2)&amp;"'!"&amp;_xlfn.CONCAT("B",$D157)):INDIRECT("'"&amp;_xlfn.CONCAT("alpha ",V$2)&amp;"'!"&amp;_xlfn.CONCAT("AA",$D157)))</f>
        <v>21</v>
      </c>
      <c r="W75" s="143" cm="1">
        <f t="array" aca="1" ref="W75" ca="1">RANK(INDIRECT("'"&amp;_xlfn.CONCAT("alpha ",W$2)&amp;"'!"&amp;_xlfn.CONCAT(W$84,$D157)),INDIRECT("'"&amp;_xlfn.CONCAT("alpha ",W$2)&amp;"'!"&amp;_xlfn.CONCAT("B",$D157)):INDIRECT("'"&amp;_xlfn.CONCAT("alpha ",W$2)&amp;"'!"&amp;_xlfn.CONCAT("AA",$D157)))</f>
        <v>25</v>
      </c>
      <c r="X75" s="136" cm="1">
        <f t="array" aca="1" ref="X75" ca="1">RANK(INDIRECT("'"&amp;_xlfn.CONCAT("alpha ",X$2)&amp;"'!"&amp;_xlfn.CONCAT(X$84,$D157)),INDIRECT("'"&amp;_xlfn.CONCAT("alpha ",X$2)&amp;"'!"&amp;_xlfn.CONCAT("B",$D157)):INDIRECT("'"&amp;_xlfn.CONCAT("alpha ",X$2)&amp;"'!"&amp;_xlfn.CONCAT("AA",$D157)))</f>
        <v>24</v>
      </c>
      <c r="Y75" s="125" cm="1">
        <f t="array" aca="1" ref="Y75" ca="1">RANK(INDIRECT("'"&amp;_xlfn.CONCAT("alpha ",Y$2)&amp;"'!"&amp;_xlfn.CONCAT(Y$84,$D157)),INDIRECT("'"&amp;_xlfn.CONCAT("alpha ",Y$2)&amp;"'!"&amp;_xlfn.CONCAT("B",$D157)):INDIRECT("'"&amp;_xlfn.CONCAT("alpha ",Y$2)&amp;"'!"&amp;_xlfn.CONCAT("AA",$D157)))</f>
        <v>26</v>
      </c>
      <c r="Z75" s="125" cm="1">
        <f t="array" aca="1" ref="Z75" ca="1">RANK(INDIRECT("'"&amp;_xlfn.CONCAT("alpha ",Z$2)&amp;"'!"&amp;_xlfn.CONCAT(Z$84,$D157)),INDIRECT("'"&amp;_xlfn.CONCAT("alpha ",Z$2)&amp;"'!"&amp;_xlfn.CONCAT("B",$D157)):INDIRECT("'"&amp;_xlfn.CONCAT("alpha ",Z$2)&amp;"'!"&amp;_xlfn.CONCAT("AA",$D157)))</f>
        <v>24</v>
      </c>
      <c r="AA75" s="143" cm="1">
        <f t="array" aca="1" ref="AA75" ca="1">RANK(INDIRECT("'"&amp;_xlfn.CONCAT("alpha ",AA$2)&amp;"'!"&amp;_xlfn.CONCAT(AA$84,$D157)),INDIRECT("'"&amp;_xlfn.CONCAT("alpha ",AA$2)&amp;"'!"&amp;_xlfn.CONCAT("B",$D157)):INDIRECT("'"&amp;_xlfn.CONCAT("alpha ",AA$2)&amp;"'!"&amp;_xlfn.CONCAT("AA",$D157)))</f>
        <v>26</v>
      </c>
      <c r="AB75" s="136" cm="1">
        <f t="array" aca="1" ref="AB75" ca="1">RANK(INDIRECT("'"&amp;_xlfn.CONCAT("alpha ",AB$2)&amp;"'!"&amp;_xlfn.CONCAT(AB$84,$D157)),INDIRECT("'"&amp;_xlfn.CONCAT("alpha ",AB$2)&amp;"'!"&amp;_xlfn.CONCAT("B",$D157)):INDIRECT("'"&amp;_xlfn.CONCAT("alpha ",AB$2)&amp;"'!"&amp;_xlfn.CONCAT("AA",$D157)))</f>
        <v>9</v>
      </c>
      <c r="AC75" s="125" cm="1">
        <f t="array" aca="1" ref="AC75" ca="1">RANK(INDIRECT("'"&amp;_xlfn.CONCAT("alpha ",AC$2)&amp;"'!"&amp;_xlfn.CONCAT(AC$84,$D157)),INDIRECT("'"&amp;_xlfn.CONCAT("alpha ",AC$2)&amp;"'!"&amp;_xlfn.CONCAT("B",$D157)):INDIRECT("'"&amp;_xlfn.CONCAT("alpha ",AC$2)&amp;"'!"&amp;_xlfn.CONCAT("AA",$D157)))</f>
        <v>7</v>
      </c>
      <c r="AD75" s="125" cm="1">
        <f t="array" aca="1" ref="AD75" ca="1">RANK(INDIRECT("'"&amp;_xlfn.CONCAT("alpha ",AD$2)&amp;"'!"&amp;_xlfn.CONCAT(AD$84,$D157)),INDIRECT("'"&amp;_xlfn.CONCAT("alpha ",AD$2)&amp;"'!"&amp;_xlfn.CONCAT("B",$D157)):INDIRECT("'"&amp;_xlfn.CONCAT("alpha ",AD$2)&amp;"'!"&amp;_xlfn.CONCAT("AA",$D157)))</f>
        <v>9</v>
      </c>
      <c r="AE75" s="143" cm="1">
        <f t="array" aca="1" ref="AE75" ca="1">RANK(INDIRECT("'"&amp;_xlfn.CONCAT("alpha ",AE$2)&amp;"'!"&amp;_xlfn.CONCAT(AE$84,$D157)),INDIRECT("'"&amp;_xlfn.CONCAT("alpha ",AE$2)&amp;"'!"&amp;_xlfn.CONCAT("B",$D157)):INDIRECT("'"&amp;_xlfn.CONCAT("alpha ",AE$2)&amp;"'!"&amp;_xlfn.CONCAT("AA",$D157)))</f>
        <v>7</v>
      </c>
      <c r="AF75" s="136" cm="1">
        <f t="array" aca="1" ref="AF75" ca="1">RANK(INDIRECT("'"&amp;_xlfn.CONCAT("alpha ",AF$2)&amp;"'!"&amp;_xlfn.CONCAT(AF$84,$D157)),INDIRECT("'"&amp;_xlfn.CONCAT("alpha ",AF$2)&amp;"'!"&amp;_xlfn.CONCAT("B",$D157)):INDIRECT("'"&amp;_xlfn.CONCAT("alpha ",AF$2)&amp;"'!"&amp;_xlfn.CONCAT("AA",$D157)))</f>
        <v>6</v>
      </c>
      <c r="AG75" s="125" cm="1">
        <f t="array" aca="1" ref="AG75" ca="1">RANK(INDIRECT("'"&amp;_xlfn.CONCAT("alpha ",AG$2)&amp;"'!"&amp;_xlfn.CONCAT(AG$84,$D157)),INDIRECT("'"&amp;_xlfn.CONCAT("alpha ",AG$2)&amp;"'!"&amp;_xlfn.CONCAT("B",$D157)):INDIRECT("'"&amp;_xlfn.CONCAT("alpha ",AG$2)&amp;"'!"&amp;_xlfn.CONCAT("AA",$D157)))</f>
        <v>6</v>
      </c>
      <c r="AH75" s="125" cm="1">
        <f t="array" aca="1" ref="AH75" ca="1">RANK(INDIRECT("'"&amp;_xlfn.CONCAT("alpha ",AH$2)&amp;"'!"&amp;_xlfn.CONCAT(AH$84,$D157)),INDIRECT("'"&amp;_xlfn.CONCAT("alpha ",AH$2)&amp;"'!"&amp;_xlfn.CONCAT("B",$D157)):INDIRECT("'"&amp;_xlfn.CONCAT("alpha ",AH$2)&amp;"'!"&amp;_xlfn.CONCAT("AA",$D157)))</f>
        <v>6</v>
      </c>
      <c r="AI75" s="143" cm="1">
        <f t="array" aca="1" ref="AI75" ca="1">RANK(INDIRECT("'"&amp;_xlfn.CONCAT("alpha ",AI$2)&amp;"'!"&amp;_xlfn.CONCAT(AI$84,$D157)),INDIRECT("'"&amp;_xlfn.CONCAT("alpha ",AI$2)&amp;"'!"&amp;_xlfn.CONCAT("B",$D157)):INDIRECT("'"&amp;_xlfn.CONCAT("alpha ",AI$2)&amp;"'!"&amp;_xlfn.CONCAT("AA",$D157)))</f>
        <v>6</v>
      </c>
      <c r="AJ75" s="136" cm="1">
        <f t="array" aca="1" ref="AJ75" ca="1">RANK(INDIRECT("'"&amp;_xlfn.CONCAT("alpha ",AJ$2)&amp;"'!"&amp;_xlfn.CONCAT(AJ$84,$D157)),INDIRECT("'"&amp;_xlfn.CONCAT("alpha ",AJ$2)&amp;"'!"&amp;_xlfn.CONCAT("B",$D157)):INDIRECT("'"&amp;_xlfn.CONCAT("alpha ",AJ$2)&amp;"'!"&amp;_xlfn.CONCAT("AA",$D157)))</f>
        <v>2</v>
      </c>
      <c r="AK75" s="125" cm="1">
        <f t="array" aca="1" ref="AK75" ca="1">RANK(INDIRECT("'"&amp;_xlfn.CONCAT("alpha ",AK$2)&amp;"'!"&amp;_xlfn.CONCAT(AK$84,$D157)),INDIRECT("'"&amp;_xlfn.CONCAT("alpha ",AK$2)&amp;"'!"&amp;_xlfn.CONCAT("B",$D157)):INDIRECT("'"&amp;_xlfn.CONCAT("alpha ",AK$2)&amp;"'!"&amp;_xlfn.CONCAT("AA",$D157)))</f>
        <v>1</v>
      </c>
      <c r="AL75" s="125" cm="1">
        <f t="array" aca="1" ref="AL75" ca="1">RANK(INDIRECT("'"&amp;_xlfn.CONCAT("alpha ",AL$2)&amp;"'!"&amp;_xlfn.CONCAT(AL$84,$D157)),INDIRECT("'"&amp;_xlfn.CONCAT("alpha ",AL$2)&amp;"'!"&amp;_xlfn.CONCAT("B",$D157)):INDIRECT("'"&amp;_xlfn.CONCAT("alpha ",AL$2)&amp;"'!"&amp;_xlfn.CONCAT("AA",$D157)))</f>
        <v>2</v>
      </c>
      <c r="AM75" s="143" cm="1">
        <f t="array" aca="1" ref="AM75" ca="1">RANK(INDIRECT("'"&amp;_xlfn.CONCAT("alpha ",AM$2)&amp;"'!"&amp;_xlfn.CONCAT(AM$84,$D157)),INDIRECT("'"&amp;_xlfn.CONCAT("alpha ",AM$2)&amp;"'!"&amp;_xlfn.CONCAT("B",$D157)):INDIRECT("'"&amp;_xlfn.CONCAT("alpha ",AM$2)&amp;"'!"&amp;_xlfn.CONCAT("AA",$D157)))</f>
        <v>1</v>
      </c>
      <c r="AN75" s="136" cm="1">
        <f t="array" aca="1" ref="AN75" ca="1">RANK(INDIRECT("'"&amp;_xlfn.CONCAT("alpha ",AN$2)&amp;"'!"&amp;_xlfn.CONCAT(AN$84,$D157)),INDIRECT("'"&amp;_xlfn.CONCAT("alpha ",AN$2)&amp;"'!"&amp;_xlfn.CONCAT("B",$D157)):INDIRECT("'"&amp;_xlfn.CONCAT("alpha ",AN$2)&amp;"'!"&amp;_xlfn.CONCAT("AA",$D157)))</f>
        <v>8</v>
      </c>
      <c r="AO75" s="125" cm="1">
        <f t="array" aca="1" ref="AO75" ca="1">RANK(INDIRECT("'"&amp;_xlfn.CONCAT("alpha ",AO$2)&amp;"'!"&amp;_xlfn.CONCAT(AO$84,$D157)),INDIRECT("'"&amp;_xlfn.CONCAT("alpha ",AO$2)&amp;"'!"&amp;_xlfn.CONCAT("B",$D157)):INDIRECT("'"&amp;_xlfn.CONCAT("alpha ",AO$2)&amp;"'!"&amp;_xlfn.CONCAT("AA",$D157)))</f>
        <v>19</v>
      </c>
      <c r="AP75" s="125" cm="1">
        <f t="array" aca="1" ref="AP75" ca="1">RANK(INDIRECT("'"&amp;_xlfn.CONCAT("alpha ",AP$2)&amp;"'!"&amp;_xlfn.CONCAT(AP$84,$D157)),INDIRECT("'"&amp;_xlfn.CONCAT("alpha ",AP$2)&amp;"'!"&amp;_xlfn.CONCAT("B",$D157)):INDIRECT("'"&amp;_xlfn.CONCAT("alpha ",AP$2)&amp;"'!"&amp;_xlfn.CONCAT("AA",$D157)))</f>
        <v>8</v>
      </c>
      <c r="AQ75" s="143" cm="1">
        <f t="array" aca="1" ref="AQ75" ca="1">RANK(INDIRECT("'"&amp;_xlfn.CONCAT("alpha ",AQ$2)&amp;"'!"&amp;_xlfn.CONCAT(AQ$84,$D157)),INDIRECT("'"&amp;_xlfn.CONCAT("alpha ",AQ$2)&amp;"'!"&amp;_xlfn.CONCAT("B",$D157)):INDIRECT("'"&amp;_xlfn.CONCAT("alpha ",AQ$2)&amp;"'!"&amp;_xlfn.CONCAT("AA",$D157)))</f>
        <v>19</v>
      </c>
      <c r="AR75" s="136" cm="1">
        <f t="array" aca="1" ref="AR75" ca="1">RANK(INDIRECT("'"&amp;_xlfn.CONCAT("alpha ",AR$2)&amp;"'!"&amp;_xlfn.CONCAT(AR$84,$D157)),INDIRECT("'"&amp;_xlfn.CONCAT("alpha ",AR$2)&amp;"'!"&amp;_xlfn.CONCAT("B",$D157)):INDIRECT("'"&amp;_xlfn.CONCAT("alpha ",AR$2)&amp;"'!"&amp;_xlfn.CONCAT("AA",$D157)))</f>
        <v>7</v>
      </c>
      <c r="AS75" s="125" cm="1">
        <f t="array" aca="1" ref="AS75" ca="1">RANK(INDIRECT("'"&amp;_xlfn.CONCAT("alpha ",AS$2)&amp;"'!"&amp;_xlfn.CONCAT(AS$84,$D157)),INDIRECT("'"&amp;_xlfn.CONCAT("alpha ",AS$2)&amp;"'!"&amp;_xlfn.CONCAT("B",$D157)):INDIRECT("'"&amp;_xlfn.CONCAT("alpha ",AS$2)&amp;"'!"&amp;_xlfn.CONCAT("AA",$D157)))</f>
        <v>17</v>
      </c>
      <c r="AT75" s="125" cm="1">
        <f t="array" aca="1" ref="AT75" ca="1">RANK(INDIRECT("'"&amp;_xlfn.CONCAT("alpha ",AT$2)&amp;"'!"&amp;_xlfn.CONCAT(AT$84,$D157)),INDIRECT("'"&amp;_xlfn.CONCAT("alpha ",AT$2)&amp;"'!"&amp;_xlfn.CONCAT("B",$D157)):INDIRECT("'"&amp;_xlfn.CONCAT("alpha ",AT$2)&amp;"'!"&amp;_xlfn.CONCAT("AA",$D157)))</f>
        <v>7</v>
      </c>
      <c r="AU75" s="143" cm="1">
        <f t="array" aca="1" ref="AU75" ca="1">RANK(INDIRECT("'"&amp;_xlfn.CONCAT("alpha ",AU$2)&amp;"'!"&amp;_xlfn.CONCAT(AU$84,$D157)),INDIRECT("'"&amp;_xlfn.CONCAT("alpha ",AU$2)&amp;"'!"&amp;_xlfn.CONCAT("B",$D157)):INDIRECT("'"&amp;_xlfn.CONCAT("alpha ",AU$2)&amp;"'!"&amp;_xlfn.CONCAT("AA",$D157)))</f>
        <v>17</v>
      </c>
      <c r="AV75" s="136" cm="1">
        <f t="array" aca="1" ref="AV75" ca="1">RANK(INDIRECT("'"&amp;_xlfn.CONCAT("alpha ",AV$2)&amp;"'!"&amp;_xlfn.CONCAT(AV$84,$D157)),INDIRECT("'"&amp;_xlfn.CONCAT("alpha ",AV$2)&amp;"'!"&amp;_xlfn.CONCAT("B",$D157)):INDIRECT("'"&amp;_xlfn.CONCAT("alpha ",AV$2)&amp;"'!"&amp;_xlfn.CONCAT("AA",$D157)))</f>
        <v>10</v>
      </c>
      <c r="AW75" s="125" cm="1">
        <f t="array" aca="1" ref="AW75" ca="1">RANK(INDIRECT("'"&amp;_xlfn.CONCAT("alpha ",AW$2)&amp;"'!"&amp;_xlfn.CONCAT(AW$84,$D157)),INDIRECT("'"&amp;_xlfn.CONCAT("alpha ",AW$2)&amp;"'!"&amp;_xlfn.CONCAT("B",$D157)):INDIRECT("'"&amp;_xlfn.CONCAT("alpha ",AW$2)&amp;"'!"&amp;_xlfn.CONCAT("AA",$D157)))</f>
        <v>12</v>
      </c>
      <c r="AX75" s="125" cm="1">
        <f t="array" aca="1" ref="AX75" ca="1">RANK(INDIRECT("'"&amp;_xlfn.CONCAT("alpha ",AX$2)&amp;"'!"&amp;_xlfn.CONCAT(AX$84,$D157)),INDIRECT("'"&amp;_xlfn.CONCAT("alpha ",AX$2)&amp;"'!"&amp;_xlfn.CONCAT("B",$D157)):INDIRECT("'"&amp;_xlfn.CONCAT("alpha ",AX$2)&amp;"'!"&amp;_xlfn.CONCAT("AA",$D157)))</f>
        <v>10</v>
      </c>
      <c r="AY75" s="143" cm="1">
        <f t="array" aca="1" ref="AY75" ca="1">RANK(INDIRECT("'"&amp;_xlfn.CONCAT("alpha ",AY$2)&amp;"'!"&amp;_xlfn.CONCAT(AY$84,$D157)),INDIRECT("'"&amp;_xlfn.CONCAT("alpha ",AY$2)&amp;"'!"&amp;_xlfn.CONCAT("B",$D157)):INDIRECT("'"&amp;_xlfn.CONCAT("alpha ",AY$2)&amp;"'!"&amp;_xlfn.CONCAT("AA",$D157)))</f>
        <v>12</v>
      </c>
      <c r="AZ75" s="136" cm="1">
        <f t="array" aca="1" ref="AZ75" ca="1">RANK(INDIRECT("'"&amp;_xlfn.CONCAT("alpha ",AZ$2)&amp;"'!"&amp;_xlfn.CONCAT(AZ$84,$D157)),INDIRECT("'"&amp;_xlfn.CONCAT("alpha ",AZ$2)&amp;"'!"&amp;_xlfn.CONCAT("B",$D157)):INDIRECT("'"&amp;_xlfn.CONCAT("alpha ",AZ$2)&amp;"'!"&amp;_xlfn.CONCAT("AA",$D157)))</f>
        <v>5</v>
      </c>
      <c r="BA75" s="125" cm="1">
        <f t="array" aca="1" ref="BA75" ca="1">RANK(INDIRECT("'"&amp;_xlfn.CONCAT("alpha ",BA$2)&amp;"'!"&amp;_xlfn.CONCAT(BA$84,$D157)),INDIRECT("'"&amp;_xlfn.CONCAT("alpha ",BA$2)&amp;"'!"&amp;_xlfn.CONCAT("B",$D157)):INDIRECT("'"&amp;_xlfn.CONCAT("alpha ",BA$2)&amp;"'!"&amp;_xlfn.CONCAT("AA",$D157)))</f>
        <v>10</v>
      </c>
      <c r="BB75" s="125" cm="1">
        <f t="array" aca="1" ref="BB75" ca="1">RANK(INDIRECT("'"&amp;_xlfn.CONCAT("alpha ",BB$2)&amp;"'!"&amp;_xlfn.CONCAT(BB$84,$D157)),INDIRECT("'"&amp;_xlfn.CONCAT("alpha ",BB$2)&amp;"'!"&amp;_xlfn.CONCAT("B",$D157)):INDIRECT("'"&amp;_xlfn.CONCAT("alpha ",BB$2)&amp;"'!"&amp;_xlfn.CONCAT("AA",$D157)))</f>
        <v>5</v>
      </c>
      <c r="BC75" s="143" cm="1">
        <f t="array" aca="1" ref="BC75" ca="1">RANK(INDIRECT("'"&amp;_xlfn.CONCAT("alpha ",BC$2)&amp;"'!"&amp;_xlfn.CONCAT(BC$84,$D157)),INDIRECT("'"&amp;_xlfn.CONCAT("alpha ",BC$2)&amp;"'!"&amp;_xlfn.CONCAT("B",$D157)):INDIRECT("'"&amp;_xlfn.CONCAT("alpha ",BC$2)&amp;"'!"&amp;_xlfn.CONCAT("AA",$D157)))</f>
        <v>10</v>
      </c>
      <c r="BD75" s="136" cm="1">
        <f t="array" aca="1" ref="BD75" ca="1">RANK(INDIRECT("'"&amp;_xlfn.CONCAT("alpha ",BD$2)&amp;"'!"&amp;_xlfn.CONCAT(BD$84,$D157)),INDIRECT("'"&amp;_xlfn.CONCAT("alpha ",BD$2)&amp;"'!"&amp;_xlfn.CONCAT("B",$D157)):INDIRECT("'"&amp;_xlfn.CONCAT("alpha ",BD$2)&amp;"'!"&amp;_xlfn.CONCAT("AA",$D157)))</f>
        <v>4</v>
      </c>
      <c r="BE75" s="125" cm="1">
        <f t="array" aca="1" ref="BE75" ca="1">RANK(INDIRECT("'"&amp;_xlfn.CONCAT("alpha ",BE$2)&amp;"'!"&amp;_xlfn.CONCAT(BE$84,$D157)),INDIRECT("'"&amp;_xlfn.CONCAT("alpha ",BE$2)&amp;"'!"&amp;_xlfn.CONCAT("B",$D157)):INDIRECT("'"&amp;_xlfn.CONCAT("alpha ",BE$2)&amp;"'!"&amp;_xlfn.CONCAT("AA",$D157)))</f>
        <v>8</v>
      </c>
      <c r="BF75" s="125" cm="1">
        <f t="array" aca="1" ref="BF75" ca="1">RANK(INDIRECT("'"&amp;_xlfn.CONCAT("alpha ",BF$2)&amp;"'!"&amp;_xlfn.CONCAT(BF$84,$D157)),INDIRECT("'"&amp;_xlfn.CONCAT("alpha ",BF$2)&amp;"'!"&amp;_xlfn.CONCAT("B",$D157)):INDIRECT("'"&amp;_xlfn.CONCAT("alpha ",BF$2)&amp;"'!"&amp;_xlfn.CONCAT("AA",$D157)))</f>
        <v>4</v>
      </c>
      <c r="BG75" s="143" cm="1">
        <f t="array" aca="1" ref="BG75" ca="1">RANK(INDIRECT("'"&amp;_xlfn.CONCAT("alpha ",BG$2)&amp;"'!"&amp;_xlfn.CONCAT(BG$84,$D157)),INDIRECT("'"&amp;_xlfn.CONCAT("alpha ",BG$2)&amp;"'!"&amp;_xlfn.CONCAT("B",$D157)):INDIRECT("'"&amp;_xlfn.CONCAT("alpha ",BG$2)&amp;"'!"&amp;_xlfn.CONCAT("AA",$D157)))</f>
        <v>8</v>
      </c>
      <c r="BH75" s="136" cm="1">
        <f t="array" aca="1" ref="BH75" ca="1">RANK(INDIRECT("'"&amp;_xlfn.CONCAT("alpha ",BH$2)&amp;"'!"&amp;_xlfn.CONCAT(BH$84,$D157)),INDIRECT("'"&amp;_xlfn.CONCAT("alpha ",BH$2)&amp;"'!"&amp;_xlfn.CONCAT("B",$D157)):INDIRECT("'"&amp;_xlfn.CONCAT("alpha ",BH$2)&amp;"'!"&amp;_xlfn.CONCAT("AA",$D157)))</f>
        <v>3</v>
      </c>
      <c r="BI75" s="125" cm="1">
        <f t="array" aca="1" ref="BI75" ca="1">RANK(INDIRECT("'"&amp;_xlfn.CONCAT("alpha ",BI$2)&amp;"'!"&amp;_xlfn.CONCAT(BI$84,$D157)),INDIRECT("'"&amp;_xlfn.CONCAT("alpha ",BI$2)&amp;"'!"&amp;_xlfn.CONCAT("B",$D157)):INDIRECT("'"&amp;_xlfn.CONCAT("alpha ",BI$2)&amp;"'!"&amp;_xlfn.CONCAT("AA",$D157)))</f>
        <v>3</v>
      </c>
      <c r="BJ75" s="125" cm="1">
        <f t="array" aca="1" ref="BJ75" ca="1">RANK(INDIRECT("'"&amp;_xlfn.CONCAT("alpha ",BJ$2)&amp;"'!"&amp;_xlfn.CONCAT(BJ$84,$D157)),INDIRECT("'"&amp;_xlfn.CONCAT("alpha ",BJ$2)&amp;"'!"&amp;_xlfn.CONCAT("B",$D157)):INDIRECT("'"&amp;_xlfn.CONCAT("alpha ",BJ$2)&amp;"'!"&amp;_xlfn.CONCAT("AA",$D157)))</f>
        <v>3</v>
      </c>
      <c r="BK75" s="143" cm="1">
        <f t="array" aca="1" ref="BK75" ca="1">RANK(INDIRECT("'"&amp;_xlfn.CONCAT("alpha ",BK$2)&amp;"'!"&amp;_xlfn.CONCAT(BK$84,$D157)),INDIRECT("'"&amp;_xlfn.CONCAT("alpha ",BK$2)&amp;"'!"&amp;_xlfn.CONCAT("B",$D157)):INDIRECT("'"&amp;_xlfn.CONCAT("alpha ",BK$2)&amp;"'!"&amp;_xlfn.CONCAT("AA",$D157)))</f>
        <v>3</v>
      </c>
      <c r="BL75" s="136" cm="1">
        <f t="array" aca="1" ref="BL75" ca="1">RANK(INDIRECT("'"&amp;_xlfn.CONCAT("alpha ",BL$2)&amp;"'!"&amp;_xlfn.CONCAT(BL$84,$D157)),INDIRECT("'"&amp;_xlfn.CONCAT("alpha ",BL$2)&amp;"'!"&amp;_xlfn.CONCAT("B",$D157)):INDIRECT("'"&amp;_xlfn.CONCAT("alpha ",BL$2)&amp;"'!"&amp;_xlfn.CONCAT("AA",$D157)))</f>
        <v>13</v>
      </c>
      <c r="BM75" s="125" cm="1">
        <f t="array" aca="1" ref="BM75" ca="1">RANK(INDIRECT("'"&amp;_xlfn.CONCAT("alpha ",BM$2)&amp;"'!"&amp;_xlfn.CONCAT(BM$84,$D157)),INDIRECT("'"&amp;_xlfn.CONCAT("alpha ",BM$2)&amp;"'!"&amp;_xlfn.CONCAT("B",$D157)):INDIRECT("'"&amp;_xlfn.CONCAT("alpha ",BM$2)&amp;"'!"&amp;_xlfn.CONCAT("AA",$D157)))</f>
        <v>23</v>
      </c>
      <c r="BN75" s="125" cm="1">
        <f t="array" aca="1" ref="BN75" ca="1">RANK(INDIRECT("'"&amp;_xlfn.CONCAT("alpha ",BN$2)&amp;"'!"&amp;_xlfn.CONCAT(BN$84,$D157)),INDIRECT("'"&amp;_xlfn.CONCAT("alpha ",BN$2)&amp;"'!"&amp;_xlfn.CONCAT("B",$D157)):INDIRECT("'"&amp;_xlfn.CONCAT("alpha ",BN$2)&amp;"'!"&amp;_xlfn.CONCAT("AA",$D157)))</f>
        <v>13</v>
      </c>
      <c r="BO75" s="143" cm="1">
        <f t="array" aca="1" ref="BO75" ca="1">RANK(INDIRECT("'"&amp;_xlfn.CONCAT("alpha ",BO$2)&amp;"'!"&amp;_xlfn.CONCAT(BO$84,$D157)),INDIRECT("'"&amp;_xlfn.CONCAT("alpha ",BO$2)&amp;"'!"&amp;_xlfn.CONCAT("B",$D157)):INDIRECT("'"&amp;_xlfn.CONCAT("alpha ",BO$2)&amp;"'!"&amp;_xlfn.CONCAT("AA",$D157)))</f>
        <v>23</v>
      </c>
      <c r="BP75" s="136" cm="1">
        <f t="array" aca="1" ref="BP75" ca="1">RANK(INDIRECT("'"&amp;_xlfn.CONCAT("alpha ",BP$2)&amp;"'!"&amp;_xlfn.CONCAT(BP$84,$D157)),INDIRECT("'"&amp;_xlfn.CONCAT("alpha ",BP$2)&amp;"'!"&amp;_xlfn.CONCAT("B",$D157)):INDIRECT("'"&amp;_xlfn.CONCAT("alpha ",BP$2)&amp;"'!"&amp;_xlfn.CONCAT("AA",$D157)))</f>
        <v>12</v>
      </c>
      <c r="BQ75" s="125" cm="1">
        <f t="array" aca="1" ref="BQ75" ca="1">RANK(INDIRECT("'"&amp;_xlfn.CONCAT("alpha ",BQ$2)&amp;"'!"&amp;_xlfn.CONCAT(BQ$84,$D157)),INDIRECT("'"&amp;_xlfn.CONCAT("alpha ",BQ$2)&amp;"'!"&amp;_xlfn.CONCAT("B",$D157)):INDIRECT("'"&amp;_xlfn.CONCAT("alpha ",BQ$2)&amp;"'!"&amp;_xlfn.CONCAT("AA",$D157)))</f>
        <v>22</v>
      </c>
      <c r="BR75" s="125" cm="1">
        <f t="array" aca="1" ref="BR75" ca="1">RANK(INDIRECT("'"&amp;_xlfn.CONCAT("alpha ",BR$2)&amp;"'!"&amp;_xlfn.CONCAT(BR$84,$D157)),INDIRECT("'"&amp;_xlfn.CONCAT("alpha ",BR$2)&amp;"'!"&amp;_xlfn.CONCAT("B",$D157)):INDIRECT("'"&amp;_xlfn.CONCAT("alpha ",BR$2)&amp;"'!"&amp;_xlfn.CONCAT("AA",$D157)))</f>
        <v>12</v>
      </c>
      <c r="BS75" s="143" cm="1">
        <f t="array" aca="1" ref="BS75" ca="1">RANK(INDIRECT("'"&amp;_xlfn.CONCAT("alpha ",BS$2)&amp;"'!"&amp;_xlfn.CONCAT(BS$84,$D157)),INDIRECT("'"&amp;_xlfn.CONCAT("alpha ",BS$2)&amp;"'!"&amp;_xlfn.CONCAT("B",$D157)):INDIRECT("'"&amp;_xlfn.CONCAT("alpha ",BS$2)&amp;"'!"&amp;_xlfn.CONCAT("AA",$D157)))</f>
        <v>22</v>
      </c>
      <c r="BT75" s="136" cm="1">
        <f t="array" aca="1" ref="BT75" ca="1">RANK(INDIRECT("'"&amp;_xlfn.CONCAT("alpha ",BT$2)&amp;"'!"&amp;_xlfn.CONCAT(BT$84,$D157)),INDIRECT("'"&amp;_xlfn.CONCAT("alpha ",BT$2)&amp;"'!"&amp;_xlfn.CONCAT("B",$D157)):INDIRECT("'"&amp;_xlfn.CONCAT("alpha ",BT$2)&amp;"'!"&amp;_xlfn.CONCAT("AA",$D157)))</f>
        <v>1</v>
      </c>
      <c r="BU75" s="125" cm="1">
        <f t="array" aca="1" ref="BU75" ca="1">RANK(INDIRECT("'"&amp;_xlfn.CONCAT("alpha ",BU$2)&amp;"'!"&amp;_xlfn.CONCAT(BU$84,$D157)),INDIRECT("'"&amp;_xlfn.CONCAT("alpha ",BU$2)&amp;"'!"&amp;_xlfn.CONCAT("B",$D157)):INDIRECT("'"&amp;_xlfn.CONCAT("alpha ",BU$2)&amp;"'!"&amp;_xlfn.CONCAT("AA",$D157)))</f>
        <v>2</v>
      </c>
      <c r="BV75" s="125" cm="1">
        <f t="array" aca="1" ref="BV75" ca="1">RANK(INDIRECT("'"&amp;_xlfn.CONCAT("alpha ",BV$2)&amp;"'!"&amp;_xlfn.CONCAT(BV$84,$D157)),INDIRECT("'"&amp;_xlfn.CONCAT("alpha ",BV$2)&amp;"'!"&amp;_xlfn.CONCAT("B",$D157)):INDIRECT("'"&amp;_xlfn.CONCAT("alpha ",BV$2)&amp;"'!"&amp;_xlfn.CONCAT("AA",$D157)))</f>
        <v>1</v>
      </c>
      <c r="BW75" s="143" cm="1">
        <f t="array" aca="1" ref="BW75" ca="1">RANK(INDIRECT("'"&amp;_xlfn.CONCAT("alpha ",BW$2)&amp;"'!"&amp;_xlfn.CONCAT(BW$84,$D157)),INDIRECT("'"&amp;_xlfn.CONCAT("alpha ",BW$2)&amp;"'!"&amp;_xlfn.CONCAT("B",$D157)):INDIRECT("'"&amp;_xlfn.CONCAT("alpha ",BW$2)&amp;"'!"&amp;_xlfn.CONCAT("AA",$D157)))</f>
        <v>2</v>
      </c>
      <c r="BX75" s="136" cm="1">
        <f t="array" aca="1" ref="BX75" ca="1">RANK(INDIRECT("'"&amp;_xlfn.CONCAT("alpha ",BX$2)&amp;"'!"&amp;_xlfn.CONCAT(BX$84,$D157)),INDIRECT("'"&amp;_xlfn.CONCAT("alpha ",BX$2)&amp;"'!"&amp;_xlfn.CONCAT("B",$D157)):INDIRECT("'"&amp;_xlfn.CONCAT("alpha ",BX$2)&amp;"'!"&amp;_xlfn.CONCAT("AA",$D157)))</f>
        <v>23</v>
      </c>
      <c r="BY75" s="125" cm="1">
        <f t="array" aca="1" ref="BY75" ca="1">RANK(INDIRECT("'"&amp;_xlfn.CONCAT("alpha ",BY$2)&amp;"'!"&amp;_xlfn.CONCAT(BY$84,$D157)),INDIRECT("'"&amp;_xlfn.CONCAT("alpha ",BY$2)&amp;"'!"&amp;_xlfn.CONCAT("B",$D157)):INDIRECT("'"&amp;_xlfn.CONCAT("alpha ",BY$2)&amp;"'!"&amp;_xlfn.CONCAT("AA",$D157)))</f>
        <v>14</v>
      </c>
      <c r="BZ75" s="125" cm="1">
        <f t="array" aca="1" ref="BZ75" ca="1">RANK(INDIRECT("'"&amp;_xlfn.CONCAT("alpha ",BZ$2)&amp;"'!"&amp;_xlfn.CONCAT(BZ$84,$D157)),INDIRECT("'"&amp;_xlfn.CONCAT("alpha ",BZ$2)&amp;"'!"&amp;_xlfn.CONCAT("B",$D157)):INDIRECT("'"&amp;_xlfn.CONCAT("alpha ",BZ$2)&amp;"'!"&amp;_xlfn.CONCAT("AA",$D157)))</f>
        <v>23</v>
      </c>
      <c r="CA75" s="143" cm="1">
        <f t="array" aca="1" ref="CA75" ca="1">RANK(INDIRECT("'"&amp;_xlfn.CONCAT("alpha ",CA$2)&amp;"'!"&amp;_xlfn.CONCAT(CA$84,$D157)),INDIRECT("'"&amp;_xlfn.CONCAT("alpha ",CA$2)&amp;"'!"&amp;_xlfn.CONCAT("B",$D157)):INDIRECT("'"&amp;_xlfn.CONCAT("alpha ",CA$2)&amp;"'!"&amp;_xlfn.CONCAT("AA",$D157)))</f>
        <v>14</v>
      </c>
      <c r="CB75" s="136" cm="1">
        <f t="array" aca="1" ref="CB75" ca="1">RANK(INDIRECT("'"&amp;_xlfn.CONCAT("alpha ",CB$2)&amp;"'!"&amp;_xlfn.CONCAT(CB$84,$D157)),INDIRECT("'"&amp;_xlfn.CONCAT("alpha ",CB$2)&amp;"'!"&amp;_xlfn.CONCAT("B",$D157)):INDIRECT("'"&amp;_xlfn.CONCAT("alpha ",CB$2)&amp;"'!"&amp;_xlfn.CONCAT("AA",$D157)))</f>
        <v>20</v>
      </c>
      <c r="CC75" s="125" cm="1">
        <f t="array" aca="1" ref="CC75" ca="1">RANK(INDIRECT("'"&amp;_xlfn.CONCAT("alpha ",CC$2)&amp;"'!"&amp;_xlfn.CONCAT(CC$84,$D157)),INDIRECT("'"&amp;_xlfn.CONCAT("alpha ",CC$2)&amp;"'!"&amp;_xlfn.CONCAT("B",$D157)):INDIRECT("'"&amp;_xlfn.CONCAT("alpha ",CC$2)&amp;"'!"&amp;_xlfn.CONCAT("AA",$D157)))</f>
        <v>13</v>
      </c>
      <c r="CD75" s="125" cm="1">
        <f t="array" aca="1" ref="CD75" ca="1">RANK(INDIRECT("'"&amp;_xlfn.CONCAT("alpha ",CD$2)&amp;"'!"&amp;_xlfn.CONCAT(CD$84,$D157)),INDIRECT("'"&amp;_xlfn.CONCAT("alpha ",CD$2)&amp;"'!"&amp;_xlfn.CONCAT("B",$D157)):INDIRECT("'"&amp;_xlfn.CONCAT("alpha ",CD$2)&amp;"'!"&amp;_xlfn.CONCAT("AA",$D157)))</f>
        <v>20</v>
      </c>
      <c r="CE75" s="143" cm="1">
        <f t="array" aca="1" ref="CE75" ca="1">RANK(INDIRECT("'"&amp;_xlfn.CONCAT("alpha ",CE$2)&amp;"'!"&amp;_xlfn.CONCAT(CE$84,$D157)),INDIRECT("'"&amp;_xlfn.CONCAT("alpha ",CE$2)&amp;"'!"&amp;_xlfn.CONCAT("B",$D157)):INDIRECT("'"&amp;_xlfn.CONCAT("alpha ",CE$2)&amp;"'!"&amp;_xlfn.CONCAT("AA",$D157)))</f>
        <v>13</v>
      </c>
      <c r="CF75" s="136" cm="1">
        <f t="array" aca="1" ref="CF75" ca="1">RANK(INDIRECT("'"&amp;_xlfn.CONCAT("alpha ",CF$2)&amp;"'!"&amp;_xlfn.CONCAT(CF$84,$D157)),INDIRECT("'"&amp;_xlfn.CONCAT("alpha ",CF$2)&amp;"'!"&amp;_xlfn.CONCAT("B",$D157)):INDIRECT("'"&amp;_xlfn.CONCAT("alpha ",CF$2)&amp;"'!"&amp;_xlfn.CONCAT("AA",$D157)))</f>
        <v>26</v>
      </c>
      <c r="CG75" s="125" cm="1">
        <f t="array" aca="1" ref="CG75" ca="1">RANK(INDIRECT("'"&amp;_xlfn.CONCAT("alpha ",CG$2)&amp;"'!"&amp;_xlfn.CONCAT(CG$84,$D157)),INDIRECT("'"&amp;_xlfn.CONCAT("alpha ",CG$2)&amp;"'!"&amp;_xlfn.CONCAT("B",$D157)):INDIRECT("'"&amp;_xlfn.CONCAT("alpha ",CG$2)&amp;"'!"&amp;_xlfn.CONCAT("AA",$D157)))</f>
        <v>20</v>
      </c>
      <c r="CH75" s="125" cm="1">
        <f t="array" aca="1" ref="CH75" ca="1">RANK(INDIRECT("'"&amp;_xlfn.CONCAT("alpha ",CH$2)&amp;"'!"&amp;_xlfn.CONCAT(CH$84,$D157)),INDIRECT("'"&amp;_xlfn.CONCAT("alpha ",CH$2)&amp;"'!"&amp;_xlfn.CONCAT("B",$D157)):INDIRECT("'"&amp;_xlfn.CONCAT("alpha ",CH$2)&amp;"'!"&amp;_xlfn.CONCAT("AA",$D157)))</f>
        <v>26</v>
      </c>
      <c r="CI75" s="143" cm="1">
        <f t="array" aca="1" ref="CI75" ca="1">RANK(INDIRECT("'"&amp;_xlfn.CONCAT("alpha ",CI$2)&amp;"'!"&amp;_xlfn.CONCAT(CI$84,$D157)),INDIRECT("'"&amp;_xlfn.CONCAT("alpha ",CI$2)&amp;"'!"&amp;_xlfn.CONCAT("B",$D157)):INDIRECT("'"&amp;_xlfn.CONCAT("alpha ",CI$2)&amp;"'!"&amp;_xlfn.CONCAT("AA",$D157)))</f>
        <v>20</v>
      </c>
      <c r="CJ75" s="136" cm="1">
        <f t="array" aca="1" ref="CJ75" ca="1">RANK(INDIRECT("'"&amp;_xlfn.CONCAT("alpha ",CJ$2)&amp;"'!"&amp;_xlfn.CONCAT(CJ$84,$D157)),INDIRECT("'"&amp;_xlfn.CONCAT("alpha ",CJ$2)&amp;"'!"&amp;_xlfn.CONCAT("B",$D157)):INDIRECT("'"&amp;_xlfn.CONCAT("alpha ",CJ$2)&amp;"'!"&amp;_xlfn.CONCAT("AA",$D157)))</f>
        <v>19</v>
      </c>
      <c r="CK75" s="125" cm="1">
        <f t="array" aca="1" ref="CK75" ca="1">RANK(INDIRECT("'"&amp;_xlfn.CONCAT("alpha ",CK$2)&amp;"'!"&amp;_xlfn.CONCAT(CK$84,$D157)),INDIRECT("'"&amp;_xlfn.CONCAT("alpha ",CK$2)&amp;"'!"&amp;_xlfn.CONCAT("B",$D157)):INDIRECT("'"&amp;_xlfn.CONCAT("alpha ",CK$2)&amp;"'!"&amp;_xlfn.CONCAT("AA",$D157)))</f>
        <v>9</v>
      </c>
      <c r="CL75" s="125" cm="1">
        <f t="array" aca="1" ref="CL75" ca="1">RANK(INDIRECT("'"&amp;_xlfn.CONCAT("alpha ",CL$2)&amp;"'!"&amp;_xlfn.CONCAT(CL$84,$D157)),INDIRECT("'"&amp;_xlfn.CONCAT("alpha ",CL$2)&amp;"'!"&amp;_xlfn.CONCAT("B",$D157)):INDIRECT("'"&amp;_xlfn.CONCAT("alpha ",CL$2)&amp;"'!"&amp;_xlfn.CONCAT("AA",$D157)))</f>
        <v>19</v>
      </c>
      <c r="CM75" s="143" cm="1">
        <f t="array" aca="1" ref="CM75" ca="1">RANK(INDIRECT("'"&amp;_xlfn.CONCAT("alpha ",CM$2)&amp;"'!"&amp;_xlfn.CONCAT(CM$84,$D157)),INDIRECT("'"&amp;_xlfn.CONCAT("alpha ",CM$2)&amp;"'!"&amp;_xlfn.CONCAT("B",$D157)):INDIRECT("'"&amp;_xlfn.CONCAT("alpha ",CM$2)&amp;"'!"&amp;_xlfn.CONCAT("AA",$D157)))</f>
        <v>9</v>
      </c>
      <c r="CN75" s="136" cm="1">
        <f t="array" aca="1" ref="CN75" ca="1">RANK(INDIRECT("'"&amp;_xlfn.CONCAT("alpha ",CN$2)&amp;"'!"&amp;_xlfn.CONCAT(CN$84,$D157)),INDIRECT("'"&amp;_xlfn.CONCAT("alpha ",CN$2)&amp;"'!"&amp;_xlfn.CONCAT("B",$D157)):INDIRECT("'"&amp;_xlfn.CONCAT("alpha ",CN$2)&amp;"'!"&amp;_xlfn.CONCAT("AA",$D157)))</f>
        <v>18</v>
      </c>
      <c r="CO75" s="125" cm="1">
        <f t="array" aca="1" ref="CO75" ca="1">RANK(INDIRECT("'"&amp;_xlfn.CONCAT("alpha ",CO$2)&amp;"'!"&amp;_xlfn.CONCAT(CO$84,$D157)),INDIRECT("'"&amp;_xlfn.CONCAT("alpha ",CO$2)&amp;"'!"&amp;_xlfn.CONCAT("B",$D157)):INDIRECT("'"&amp;_xlfn.CONCAT("alpha ",CO$2)&amp;"'!"&amp;_xlfn.CONCAT("AA",$D157)))</f>
        <v>11</v>
      </c>
      <c r="CP75" s="125" cm="1">
        <f t="array" aca="1" ref="CP75" ca="1">RANK(INDIRECT("'"&amp;_xlfn.CONCAT("alpha ",CP$2)&amp;"'!"&amp;_xlfn.CONCAT(CP$84,$D157)),INDIRECT("'"&amp;_xlfn.CONCAT("alpha ",CP$2)&amp;"'!"&amp;_xlfn.CONCAT("B",$D157)):INDIRECT("'"&amp;_xlfn.CONCAT("alpha ",CP$2)&amp;"'!"&amp;_xlfn.CONCAT("AA",$D157)))</f>
        <v>18</v>
      </c>
      <c r="CQ75" s="134" cm="1">
        <f t="array" aca="1" ref="CQ75" ca="1">RANK(INDIRECT("'"&amp;_xlfn.CONCAT("alpha ",CQ$2)&amp;"'!"&amp;_xlfn.CONCAT(CQ$84,$D157)),INDIRECT("'"&amp;_xlfn.CONCAT("alpha ",CQ$2)&amp;"'!"&amp;_xlfn.CONCAT("B",$D157)):INDIRECT("'"&amp;_xlfn.CONCAT("alpha ",CQ$2)&amp;"'!"&amp;_xlfn.CONCAT("AA",$D157)))</f>
        <v>11</v>
      </c>
      <c r="CR75" s="142" cm="1">
        <f t="array" aca="1" ref="CR75" ca="1">RANK(INDIRECT("'"&amp;_xlfn.CONCAT("alpha ",CR$2)&amp;"'!"&amp;_xlfn.CONCAT(CR$84,$D157)),INDIRECT("'"&amp;_xlfn.CONCAT("alpha ",CR$2)&amp;"'!"&amp;_xlfn.CONCAT("B",$D157)):INDIRECT("'"&amp;_xlfn.CONCAT("alpha ",CR$2)&amp;"'!"&amp;_xlfn.CONCAT("AA",$D157)))</f>
        <v>25</v>
      </c>
      <c r="CS75" s="125" cm="1">
        <f t="array" aca="1" ref="CS75" ca="1">RANK(INDIRECT("'"&amp;_xlfn.CONCAT("alpha ",CS$2)&amp;"'!"&amp;_xlfn.CONCAT(CS$84,$D157)),INDIRECT("'"&amp;_xlfn.CONCAT("alpha ",CS$2)&amp;"'!"&amp;_xlfn.CONCAT("B",$D157)):INDIRECT("'"&amp;_xlfn.CONCAT("alpha ",CS$2)&amp;"'!"&amp;_xlfn.CONCAT("AA",$D157)))</f>
        <v>15</v>
      </c>
      <c r="CT75" s="125" cm="1">
        <f t="array" aca="1" ref="CT75" ca="1">RANK(INDIRECT("'"&amp;_xlfn.CONCAT("alpha ",CT$2)&amp;"'!"&amp;_xlfn.CONCAT(CT$84,$D157)),INDIRECT("'"&amp;_xlfn.CONCAT("alpha ",CT$2)&amp;"'!"&amp;_xlfn.CONCAT("B",$D157)):INDIRECT("'"&amp;_xlfn.CONCAT("alpha ",CT$2)&amp;"'!"&amp;_xlfn.CONCAT("AA",$D157)))</f>
        <v>25</v>
      </c>
      <c r="CU75" s="143" cm="1">
        <f t="array" aca="1" ref="CU75" ca="1">RANK(INDIRECT("'"&amp;_xlfn.CONCAT("alpha ",CU$2)&amp;"'!"&amp;_xlfn.CONCAT(CU$84,$D157)),INDIRECT("'"&amp;_xlfn.CONCAT("alpha ",CU$2)&amp;"'!"&amp;_xlfn.CONCAT("B",$D157)):INDIRECT("'"&amp;_xlfn.CONCAT("alpha ",CU$2)&amp;"'!"&amp;_xlfn.CONCAT("AA",$D157)))</f>
        <v>15</v>
      </c>
      <c r="CV75" s="136" cm="1">
        <f t="array" aca="1" ref="CV75" ca="1">RANK(INDIRECT("'"&amp;_xlfn.CONCAT("alpha ",CV$2)&amp;"'!"&amp;_xlfn.CONCAT(CV$84,$D157)),INDIRECT("'"&amp;_xlfn.CONCAT("alpha ",CV$2)&amp;"'!"&amp;_xlfn.CONCAT("B",$D157)):INDIRECT("'"&amp;_xlfn.CONCAT("alpha ",CV$2)&amp;"'!"&amp;_xlfn.CONCAT("AA",$D157)))</f>
        <v>16</v>
      </c>
      <c r="CW75" s="125" cm="1">
        <f t="array" aca="1" ref="CW75" ca="1">RANK(INDIRECT("'"&amp;_xlfn.CONCAT("alpha ",CW$2)&amp;"'!"&amp;_xlfn.CONCAT(CW$84,$D157)),INDIRECT("'"&amp;_xlfn.CONCAT("alpha ",CW$2)&amp;"'!"&amp;_xlfn.CONCAT("B",$D157)):INDIRECT("'"&amp;_xlfn.CONCAT("alpha ",CW$2)&amp;"'!"&amp;_xlfn.CONCAT("AA",$D157)))</f>
        <v>5</v>
      </c>
      <c r="CX75" s="125" cm="1">
        <f t="array" aca="1" ref="CX75" ca="1">RANK(INDIRECT("'"&amp;_xlfn.CONCAT("alpha ",CX$2)&amp;"'!"&amp;_xlfn.CONCAT(CX$84,$D157)),INDIRECT("'"&amp;_xlfn.CONCAT("alpha ",CX$2)&amp;"'!"&amp;_xlfn.CONCAT("B",$D157)):INDIRECT("'"&amp;_xlfn.CONCAT("alpha ",CX$2)&amp;"'!"&amp;_xlfn.CONCAT("AA",$D157)))</f>
        <v>16</v>
      </c>
      <c r="CY75" s="143" cm="1">
        <f t="array" aca="1" ref="CY75" ca="1">RANK(INDIRECT("'"&amp;_xlfn.CONCAT("alpha ",CY$2)&amp;"'!"&amp;_xlfn.CONCAT(CY$84,$D157)),INDIRECT("'"&amp;_xlfn.CONCAT("alpha ",CY$2)&amp;"'!"&amp;_xlfn.CONCAT("B",$D157)):INDIRECT("'"&amp;_xlfn.CONCAT("alpha ",CY$2)&amp;"'!"&amp;_xlfn.CONCAT("AA",$D157)))</f>
        <v>5</v>
      </c>
      <c r="CZ75" s="136" cm="1">
        <f t="array" aca="1" ref="CZ75" ca="1">RANK(INDIRECT("'"&amp;_xlfn.CONCAT("alpha ",CZ$2)&amp;"'!"&amp;_xlfn.CONCAT(CZ$84,$D157)),INDIRECT("'"&amp;_xlfn.CONCAT("alpha ",CZ$2)&amp;"'!"&amp;_xlfn.CONCAT("B",$D157)):INDIRECT("'"&amp;_xlfn.CONCAT("alpha ",CZ$2)&amp;"'!"&amp;_xlfn.CONCAT("AA",$D157)))</f>
        <v>14</v>
      </c>
      <c r="DA75" s="148" cm="1">
        <f t="array" aca="1" ref="DA75" ca="1">RANK(INDIRECT("'"&amp;_xlfn.CONCAT("alpha ",DA$2)&amp;"'!"&amp;_xlfn.CONCAT(DA$84,$D157)),INDIRECT("'"&amp;_xlfn.CONCAT("alpha ",DA$2)&amp;"'!"&amp;_xlfn.CONCAT("B",$D157)):INDIRECT("'"&amp;_xlfn.CONCAT("alpha ",DA$2)&amp;"'!"&amp;_xlfn.CONCAT("AA",$D157)))</f>
        <v>4</v>
      </c>
      <c r="DB75" s="148" cm="1">
        <f t="array" aca="1" ref="DB75" ca="1">RANK(INDIRECT("'"&amp;_xlfn.CONCAT("alpha ",DB$2)&amp;"'!"&amp;_xlfn.CONCAT(DB$84,$D157)),INDIRECT("'"&amp;_xlfn.CONCAT("alpha ",DB$2)&amp;"'!"&amp;_xlfn.CONCAT("B",$D157)):INDIRECT("'"&amp;_xlfn.CONCAT("alpha ",DB$2)&amp;"'!"&amp;_xlfn.CONCAT("AA",$D157)))</f>
        <v>14</v>
      </c>
      <c r="DC75" s="149" cm="1">
        <f t="array" aca="1" ref="DC75" ca="1">RANK(INDIRECT("'"&amp;_xlfn.CONCAT("alpha ",DC$2)&amp;"'!"&amp;_xlfn.CONCAT(DC$84,$D157)),INDIRECT("'"&amp;_xlfn.CONCAT("alpha ",DC$2)&amp;"'!"&amp;_xlfn.CONCAT("B",$D157)):INDIRECT("'"&amp;_xlfn.CONCAT("alpha ",DC$2)&amp;"'!"&amp;_xlfn.CONCAT("AA",$D157)))</f>
        <v>4</v>
      </c>
    </row>
    <row r="76" spans="1:107" ht="90" customHeight="1" x14ac:dyDescent="0.25">
      <c r="A76" s="22" t="str">
        <f>formatting!C75</f>
        <v>Yellow Plug</v>
      </c>
      <c r="B76" s="23" t="str">
        <f>formatting!D75</f>
        <v>T21</v>
      </c>
      <c r="C76" s="134"/>
      <c r="D76" s="142" cm="1">
        <f t="array" aca="1" ref="D76" ca="1">RANK(INDIRECT("'"&amp;_xlfn.CONCAT("alpha ",D$2)&amp;"'!"&amp;_xlfn.CONCAT(D$84,$D158)),INDIRECT("'"&amp;_xlfn.CONCAT("alpha ",D$2)&amp;"'!"&amp;_xlfn.CONCAT("B",$D158)):INDIRECT("'"&amp;_xlfn.CONCAT("alpha ",D$2)&amp;"'!"&amp;_xlfn.CONCAT("AA",$D158)))</f>
        <v>22</v>
      </c>
      <c r="E76" s="136" cm="1">
        <f t="array" aca="1" ref="E76" ca="1">RANK(INDIRECT("'"&amp;_xlfn.CONCAT("alpha ",E$2)&amp;"'!"&amp;_xlfn.CONCAT(E$84,$D158)),INDIRECT("'"&amp;_xlfn.CONCAT("alpha ",E$2)&amp;"'!"&amp;_xlfn.CONCAT("B",$D158)):INDIRECT("'"&amp;_xlfn.CONCAT("alpha ",E$2)&amp;"'!"&amp;_xlfn.CONCAT("AA",$D158)))</f>
        <v>24</v>
      </c>
      <c r="F76" s="136" cm="1">
        <f t="array" aca="1" ref="F76" ca="1">RANK(INDIRECT("'"&amp;_xlfn.CONCAT("alpha ",F$2)&amp;"'!"&amp;_xlfn.CONCAT(F$84,$D158)),INDIRECT("'"&amp;_xlfn.CONCAT("alpha ",F$2)&amp;"'!"&amp;_xlfn.CONCAT("B",$D158)):INDIRECT("'"&amp;_xlfn.CONCAT("alpha ",F$2)&amp;"'!"&amp;_xlfn.CONCAT("AA",$D158)))</f>
        <v>22</v>
      </c>
      <c r="G76" s="154" cm="1">
        <f t="array" aca="1" ref="G76" ca="1">RANK(INDIRECT("'"&amp;_xlfn.CONCAT("alpha ",G$2)&amp;"'!"&amp;_xlfn.CONCAT(G$84,$D158)),INDIRECT("'"&amp;_xlfn.CONCAT("alpha ",G$2)&amp;"'!"&amp;_xlfn.CONCAT("B",$D158)):INDIRECT("'"&amp;_xlfn.CONCAT("alpha ",G$2)&amp;"'!"&amp;_xlfn.CONCAT("AA",$D158)))</f>
        <v>24</v>
      </c>
      <c r="H76" s="142" cm="1">
        <f t="array" aca="1" ref="H76" ca="1">RANK(INDIRECT("'"&amp;_xlfn.CONCAT("alpha ",H$2)&amp;"'!"&amp;_xlfn.CONCAT(H$84,$D158)),INDIRECT("'"&amp;_xlfn.CONCAT("alpha ",H$2)&amp;"'!"&amp;_xlfn.CONCAT("B",$D158)):INDIRECT("'"&amp;_xlfn.CONCAT("alpha ",H$2)&amp;"'!"&amp;_xlfn.CONCAT("AA",$D158)))</f>
        <v>21</v>
      </c>
      <c r="I76" s="125" cm="1">
        <f t="array" aca="1" ref="I76" ca="1">RANK(INDIRECT("'"&amp;_xlfn.CONCAT("alpha ",I$2)&amp;"'!"&amp;_xlfn.CONCAT(I$84,$D158)),INDIRECT("'"&amp;_xlfn.CONCAT("alpha ",I$2)&amp;"'!"&amp;_xlfn.CONCAT("B",$D158)):INDIRECT("'"&amp;_xlfn.CONCAT("alpha ",I$2)&amp;"'!"&amp;_xlfn.CONCAT("AA",$D158)))</f>
        <v>23</v>
      </c>
      <c r="J76" s="125" cm="1">
        <f t="array" aca="1" ref="J76" ca="1">RANK(INDIRECT("'"&amp;_xlfn.CONCAT("alpha ",J$2)&amp;"'!"&amp;_xlfn.CONCAT(J$84,$D158)),INDIRECT("'"&amp;_xlfn.CONCAT("alpha ",J$2)&amp;"'!"&amp;_xlfn.CONCAT("B",$D158)):INDIRECT("'"&amp;_xlfn.CONCAT("alpha ",J$2)&amp;"'!"&amp;_xlfn.CONCAT("AA",$D158)))</f>
        <v>21</v>
      </c>
      <c r="K76" s="143" cm="1">
        <f t="array" aca="1" ref="K76" ca="1">RANK(INDIRECT("'"&amp;_xlfn.CONCAT("alpha ",K$2)&amp;"'!"&amp;_xlfn.CONCAT(K$84,$D158)),INDIRECT("'"&amp;_xlfn.CONCAT("alpha ",K$2)&amp;"'!"&amp;_xlfn.CONCAT("B",$D158)):INDIRECT("'"&amp;_xlfn.CONCAT("alpha ",K$2)&amp;"'!"&amp;_xlfn.CONCAT("AA",$D158)))</f>
        <v>23</v>
      </c>
      <c r="L76" s="136" cm="1">
        <f t="array" aca="1" ref="L76" ca="1">RANK(INDIRECT("'"&amp;_xlfn.CONCAT("alpha ",L$2)&amp;"'!"&amp;_xlfn.CONCAT(L$84,$D158)),INDIRECT("'"&amp;_xlfn.CONCAT("alpha ",L$2)&amp;"'!"&amp;_xlfn.CONCAT("B",$D158)):INDIRECT("'"&amp;_xlfn.CONCAT("alpha ",L$2)&amp;"'!"&amp;_xlfn.CONCAT("AA",$D158)))</f>
        <v>13</v>
      </c>
      <c r="M76" s="125" cm="1">
        <f t="array" aca="1" ref="M76" ca="1">RANK(INDIRECT("'"&amp;_xlfn.CONCAT("alpha ",M$2)&amp;"'!"&amp;_xlfn.CONCAT(M$84,$D158)),INDIRECT("'"&amp;_xlfn.CONCAT("alpha ",M$2)&amp;"'!"&amp;_xlfn.CONCAT("B",$D158)):INDIRECT("'"&amp;_xlfn.CONCAT("alpha ",M$2)&amp;"'!"&amp;_xlfn.CONCAT("AA",$D158)))</f>
        <v>14</v>
      </c>
      <c r="N76" s="125" cm="1">
        <f t="array" aca="1" ref="N76" ca="1">RANK(INDIRECT("'"&amp;_xlfn.CONCAT("alpha ",N$2)&amp;"'!"&amp;_xlfn.CONCAT(N$84,$D158)),INDIRECT("'"&amp;_xlfn.CONCAT("alpha ",N$2)&amp;"'!"&amp;_xlfn.CONCAT("B",$D158)):INDIRECT("'"&amp;_xlfn.CONCAT("alpha ",N$2)&amp;"'!"&amp;_xlfn.CONCAT("AA",$D158)))</f>
        <v>13</v>
      </c>
      <c r="O76" s="143" cm="1">
        <f t="array" aca="1" ref="O76" ca="1">RANK(INDIRECT("'"&amp;_xlfn.CONCAT("alpha ",O$2)&amp;"'!"&amp;_xlfn.CONCAT(O$84,$D158)),INDIRECT("'"&amp;_xlfn.CONCAT("alpha ",O$2)&amp;"'!"&amp;_xlfn.CONCAT("B",$D158)):INDIRECT("'"&amp;_xlfn.CONCAT("alpha ",O$2)&amp;"'!"&amp;_xlfn.CONCAT("AA",$D158)))</f>
        <v>14</v>
      </c>
      <c r="P76" s="136" cm="1">
        <f t="array" aca="1" ref="P76" ca="1">RANK(INDIRECT("'"&amp;_xlfn.CONCAT("alpha ",P$2)&amp;"'!"&amp;_xlfn.CONCAT(P$84,$D158)),INDIRECT("'"&amp;_xlfn.CONCAT("alpha ",P$2)&amp;"'!"&amp;_xlfn.CONCAT("B",$D158)):INDIRECT("'"&amp;_xlfn.CONCAT("alpha ",P$2)&amp;"'!"&amp;_xlfn.CONCAT("AA",$D158)))</f>
        <v>17</v>
      </c>
      <c r="Q76" s="125" cm="1">
        <f t="array" aca="1" ref="Q76" ca="1">RANK(INDIRECT("'"&amp;_xlfn.CONCAT("alpha ",Q$2)&amp;"'!"&amp;_xlfn.CONCAT(Q$84,$D158)),INDIRECT("'"&amp;_xlfn.CONCAT("alpha ",Q$2)&amp;"'!"&amp;_xlfn.CONCAT("B",$D158)):INDIRECT("'"&amp;_xlfn.CONCAT("alpha ",Q$2)&amp;"'!"&amp;_xlfn.CONCAT("AA",$D158)))</f>
        <v>20</v>
      </c>
      <c r="R76" s="125" cm="1">
        <f t="array" aca="1" ref="R76" ca="1">RANK(INDIRECT("'"&amp;_xlfn.CONCAT("alpha ",R$2)&amp;"'!"&amp;_xlfn.CONCAT(R$84,$D158)),INDIRECT("'"&amp;_xlfn.CONCAT("alpha ",R$2)&amp;"'!"&amp;_xlfn.CONCAT("B",$D158)):INDIRECT("'"&amp;_xlfn.CONCAT("alpha ",R$2)&amp;"'!"&amp;_xlfn.CONCAT("AA",$D158)))</f>
        <v>17</v>
      </c>
      <c r="S76" s="143" cm="1">
        <f t="array" aca="1" ref="S76" ca="1">RANK(INDIRECT("'"&amp;_xlfn.CONCAT("alpha ",S$2)&amp;"'!"&amp;_xlfn.CONCAT(S$84,$D158)),INDIRECT("'"&amp;_xlfn.CONCAT("alpha ",S$2)&amp;"'!"&amp;_xlfn.CONCAT("B",$D158)):INDIRECT("'"&amp;_xlfn.CONCAT("alpha ",S$2)&amp;"'!"&amp;_xlfn.CONCAT("AA",$D158)))</f>
        <v>20</v>
      </c>
      <c r="T76" s="136" cm="1">
        <f t="array" aca="1" ref="T76" ca="1">RANK(INDIRECT("'"&amp;_xlfn.CONCAT("alpha ",T$2)&amp;"'!"&amp;_xlfn.CONCAT(T$84,$D158)),INDIRECT("'"&amp;_xlfn.CONCAT("alpha ",T$2)&amp;"'!"&amp;_xlfn.CONCAT("B",$D158)):INDIRECT("'"&amp;_xlfn.CONCAT("alpha ",T$2)&amp;"'!"&amp;_xlfn.CONCAT("AA",$D158)))</f>
        <v>18</v>
      </c>
      <c r="U76" s="125" cm="1">
        <f t="array" aca="1" ref="U76" ca="1">RANK(INDIRECT("'"&amp;_xlfn.CONCAT("alpha ",U$2)&amp;"'!"&amp;_xlfn.CONCAT(U$84,$D158)),INDIRECT("'"&amp;_xlfn.CONCAT("alpha ",U$2)&amp;"'!"&amp;_xlfn.CONCAT("B",$D158)):INDIRECT("'"&amp;_xlfn.CONCAT("alpha ",U$2)&amp;"'!"&amp;_xlfn.CONCAT("AA",$D158)))</f>
        <v>21</v>
      </c>
      <c r="V76" s="125" cm="1">
        <f t="array" aca="1" ref="V76" ca="1">RANK(INDIRECT("'"&amp;_xlfn.CONCAT("alpha ",V$2)&amp;"'!"&amp;_xlfn.CONCAT(V$84,$D158)),INDIRECT("'"&amp;_xlfn.CONCAT("alpha ",V$2)&amp;"'!"&amp;_xlfn.CONCAT("B",$D158)):INDIRECT("'"&amp;_xlfn.CONCAT("alpha ",V$2)&amp;"'!"&amp;_xlfn.CONCAT("AA",$D158)))</f>
        <v>18</v>
      </c>
      <c r="W76" s="143" cm="1">
        <f t="array" aca="1" ref="W76" ca="1">RANK(INDIRECT("'"&amp;_xlfn.CONCAT("alpha ",W$2)&amp;"'!"&amp;_xlfn.CONCAT(W$84,$D158)),INDIRECT("'"&amp;_xlfn.CONCAT("alpha ",W$2)&amp;"'!"&amp;_xlfn.CONCAT("B",$D158)):INDIRECT("'"&amp;_xlfn.CONCAT("alpha ",W$2)&amp;"'!"&amp;_xlfn.CONCAT("AA",$D158)))</f>
        <v>21</v>
      </c>
      <c r="X76" s="136" cm="1">
        <f t="array" aca="1" ref="X76" ca="1">RANK(INDIRECT("'"&amp;_xlfn.CONCAT("alpha ",X$2)&amp;"'!"&amp;_xlfn.CONCAT(X$84,$D158)),INDIRECT("'"&amp;_xlfn.CONCAT("alpha ",X$2)&amp;"'!"&amp;_xlfn.CONCAT("B",$D158)):INDIRECT("'"&amp;_xlfn.CONCAT("alpha ",X$2)&amp;"'!"&amp;_xlfn.CONCAT("AA",$D158)))</f>
        <v>9</v>
      </c>
      <c r="Y76" s="125" cm="1">
        <f t="array" aca="1" ref="Y76" ca="1">RANK(INDIRECT("'"&amp;_xlfn.CONCAT("alpha ",Y$2)&amp;"'!"&amp;_xlfn.CONCAT(Y$84,$D158)),INDIRECT("'"&amp;_xlfn.CONCAT("alpha ",Y$2)&amp;"'!"&amp;_xlfn.CONCAT("B",$D158)):INDIRECT("'"&amp;_xlfn.CONCAT("alpha ",Y$2)&amp;"'!"&amp;_xlfn.CONCAT("AA",$D158)))</f>
        <v>11</v>
      </c>
      <c r="Z76" s="125" cm="1">
        <f t="array" aca="1" ref="Z76" ca="1">RANK(INDIRECT("'"&amp;_xlfn.CONCAT("alpha ",Z$2)&amp;"'!"&amp;_xlfn.CONCAT(Z$84,$D158)),INDIRECT("'"&amp;_xlfn.CONCAT("alpha ",Z$2)&amp;"'!"&amp;_xlfn.CONCAT("B",$D158)):INDIRECT("'"&amp;_xlfn.CONCAT("alpha ",Z$2)&amp;"'!"&amp;_xlfn.CONCAT("AA",$D158)))</f>
        <v>9</v>
      </c>
      <c r="AA76" s="143" cm="1">
        <f t="array" aca="1" ref="AA76" ca="1">RANK(INDIRECT("'"&amp;_xlfn.CONCAT("alpha ",AA$2)&amp;"'!"&amp;_xlfn.CONCAT(AA$84,$D158)),INDIRECT("'"&amp;_xlfn.CONCAT("alpha ",AA$2)&amp;"'!"&amp;_xlfn.CONCAT("B",$D158)):INDIRECT("'"&amp;_xlfn.CONCAT("alpha ",AA$2)&amp;"'!"&amp;_xlfn.CONCAT("AA",$D158)))</f>
        <v>11</v>
      </c>
      <c r="AB76" s="136" cm="1">
        <f t="array" aca="1" ref="AB76" ca="1">RANK(INDIRECT("'"&amp;_xlfn.CONCAT("alpha ",AB$2)&amp;"'!"&amp;_xlfn.CONCAT(AB$84,$D158)),INDIRECT("'"&amp;_xlfn.CONCAT("alpha ",AB$2)&amp;"'!"&amp;_xlfn.CONCAT("B",$D158)):INDIRECT("'"&amp;_xlfn.CONCAT("alpha ",AB$2)&amp;"'!"&amp;_xlfn.CONCAT("AA",$D158)))</f>
        <v>24</v>
      </c>
      <c r="AC76" s="125" cm="1">
        <f t="array" aca="1" ref="AC76" ca="1">RANK(INDIRECT("'"&amp;_xlfn.CONCAT("alpha ",AC$2)&amp;"'!"&amp;_xlfn.CONCAT(AC$84,$D158)),INDIRECT("'"&amp;_xlfn.CONCAT("alpha ",AC$2)&amp;"'!"&amp;_xlfn.CONCAT("B",$D158)):INDIRECT("'"&amp;_xlfn.CONCAT("alpha ",AC$2)&amp;"'!"&amp;_xlfn.CONCAT("AA",$D158)))</f>
        <v>26</v>
      </c>
      <c r="AD76" s="125" cm="1">
        <f t="array" aca="1" ref="AD76" ca="1">RANK(INDIRECT("'"&amp;_xlfn.CONCAT("alpha ",AD$2)&amp;"'!"&amp;_xlfn.CONCAT(AD$84,$D158)),INDIRECT("'"&amp;_xlfn.CONCAT("alpha ",AD$2)&amp;"'!"&amp;_xlfn.CONCAT("B",$D158)):INDIRECT("'"&amp;_xlfn.CONCAT("alpha ",AD$2)&amp;"'!"&amp;_xlfn.CONCAT("AA",$D158)))</f>
        <v>24</v>
      </c>
      <c r="AE76" s="143" cm="1">
        <f t="array" aca="1" ref="AE76" ca="1">RANK(INDIRECT("'"&amp;_xlfn.CONCAT("alpha ",AE$2)&amp;"'!"&amp;_xlfn.CONCAT(AE$84,$D158)),INDIRECT("'"&amp;_xlfn.CONCAT("alpha ",AE$2)&amp;"'!"&amp;_xlfn.CONCAT("B",$D158)):INDIRECT("'"&amp;_xlfn.CONCAT("alpha ",AE$2)&amp;"'!"&amp;_xlfn.CONCAT("AA",$D158)))</f>
        <v>26</v>
      </c>
      <c r="AF76" s="136" cm="1">
        <f t="array" aca="1" ref="AF76" ca="1">RANK(INDIRECT("'"&amp;_xlfn.CONCAT("alpha ",AF$2)&amp;"'!"&amp;_xlfn.CONCAT(AF$84,$D158)),INDIRECT("'"&amp;_xlfn.CONCAT("alpha ",AF$2)&amp;"'!"&amp;_xlfn.CONCAT("B",$D158)):INDIRECT("'"&amp;_xlfn.CONCAT("alpha ",AF$2)&amp;"'!"&amp;_xlfn.CONCAT("AA",$D158)))</f>
        <v>23</v>
      </c>
      <c r="AG76" s="125" cm="1">
        <f t="array" aca="1" ref="AG76" ca="1">RANK(INDIRECT("'"&amp;_xlfn.CONCAT("alpha ",AG$2)&amp;"'!"&amp;_xlfn.CONCAT(AG$84,$D158)),INDIRECT("'"&amp;_xlfn.CONCAT("alpha ",AG$2)&amp;"'!"&amp;_xlfn.CONCAT("B",$D158)):INDIRECT("'"&amp;_xlfn.CONCAT("alpha ",AG$2)&amp;"'!"&amp;_xlfn.CONCAT("AA",$D158)))</f>
        <v>25</v>
      </c>
      <c r="AH76" s="125" cm="1">
        <f t="array" aca="1" ref="AH76" ca="1">RANK(INDIRECT("'"&amp;_xlfn.CONCAT("alpha ",AH$2)&amp;"'!"&amp;_xlfn.CONCAT(AH$84,$D158)),INDIRECT("'"&amp;_xlfn.CONCAT("alpha ",AH$2)&amp;"'!"&amp;_xlfn.CONCAT("B",$D158)):INDIRECT("'"&amp;_xlfn.CONCAT("alpha ",AH$2)&amp;"'!"&amp;_xlfn.CONCAT("AA",$D158)))</f>
        <v>23</v>
      </c>
      <c r="AI76" s="143" cm="1">
        <f t="array" aca="1" ref="AI76" ca="1">RANK(INDIRECT("'"&amp;_xlfn.CONCAT("alpha ",AI$2)&amp;"'!"&amp;_xlfn.CONCAT(AI$84,$D158)),INDIRECT("'"&amp;_xlfn.CONCAT("alpha ",AI$2)&amp;"'!"&amp;_xlfn.CONCAT("B",$D158)):INDIRECT("'"&amp;_xlfn.CONCAT("alpha ",AI$2)&amp;"'!"&amp;_xlfn.CONCAT("AA",$D158)))</f>
        <v>25</v>
      </c>
      <c r="AJ76" s="136" cm="1">
        <f t="array" aca="1" ref="AJ76" ca="1">RANK(INDIRECT("'"&amp;_xlfn.CONCAT("alpha ",AJ$2)&amp;"'!"&amp;_xlfn.CONCAT(AJ$84,$D158)),INDIRECT("'"&amp;_xlfn.CONCAT("alpha ",AJ$2)&amp;"'!"&amp;_xlfn.CONCAT("B",$D158)):INDIRECT("'"&amp;_xlfn.CONCAT("alpha ",AJ$2)&amp;"'!"&amp;_xlfn.CONCAT("AA",$D158)))</f>
        <v>3</v>
      </c>
      <c r="AK76" s="125" cm="1">
        <f t="array" aca="1" ref="AK76" ca="1">RANK(INDIRECT("'"&amp;_xlfn.CONCAT("alpha ",AK$2)&amp;"'!"&amp;_xlfn.CONCAT(AK$84,$D158)),INDIRECT("'"&amp;_xlfn.CONCAT("alpha ",AK$2)&amp;"'!"&amp;_xlfn.CONCAT("B",$D158)):INDIRECT("'"&amp;_xlfn.CONCAT("alpha ",AK$2)&amp;"'!"&amp;_xlfn.CONCAT("AA",$D158)))</f>
        <v>12</v>
      </c>
      <c r="AL76" s="125" cm="1">
        <f t="array" aca="1" ref="AL76" ca="1">RANK(INDIRECT("'"&amp;_xlfn.CONCAT("alpha ",AL$2)&amp;"'!"&amp;_xlfn.CONCAT(AL$84,$D158)),INDIRECT("'"&amp;_xlfn.CONCAT("alpha ",AL$2)&amp;"'!"&amp;_xlfn.CONCAT("B",$D158)):INDIRECT("'"&amp;_xlfn.CONCAT("alpha ",AL$2)&amp;"'!"&amp;_xlfn.CONCAT("AA",$D158)))</f>
        <v>3</v>
      </c>
      <c r="AM76" s="143" cm="1">
        <f t="array" aca="1" ref="AM76" ca="1">RANK(INDIRECT("'"&amp;_xlfn.CONCAT("alpha ",AM$2)&amp;"'!"&amp;_xlfn.CONCAT(AM$84,$D158)),INDIRECT("'"&amp;_xlfn.CONCAT("alpha ",AM$2)&amp;"'!"&amp;_xlfn.CONCAT("B",$D158)):INDIRECT("'"&amp;_xlfn.CONCAT("alpha ",AM$2)&amp;"'!"&amp;_xlfn.CONCAT("AA",$D158)))</f>
        <v>12</v>
      </c>
      <c r="AN76" s="136" cm="1">
        <f t="array" aca="1" ref="AN76" ca="1">RANK(INDIRECT("'"&amp;_xlfn.CONCAT("alpha ",AN$2)&amp;"'!"&amp;_xlfn.CONCAT(AN$84,$D158)),INDIRECT("'"&amp;_xlfn.CONCAT("alpha ",AN$2)&amp;"'!"&amp;_xlfn.CONCAT("B",$D158)):INDIRECT("'"&amp;_xlfn.CONCAT("alpha ",AN$2)&amp;"'!"&amp;_xlfn.CONCAT("AA",$D158)))</f>
        <v>10</v>
      </c>
      <c r="AO76" s="125" cm="1">
        <f t="array" aca="1" ref="AO76" ca="1">RANK(INDIRECT("'"&amp;_xlfn.CONCAT("alpha ",AO$2)&amp;"'!"&amp;_xlfn.CONCAT(AO$84,$D158)),INDIRECT("'"&amp;_xlfn.CONCAT("alpha ",AO$2)&amp;"'!"&amp;_xlfn.CONCAT("B",$D158)):INDIRECT("'"&amp;_xlfn.CONCAT("alpha ",AO$2)&amp;"'!"&amp;_xlfn.CONCAT("AA",$D158)))</f>
        <v>8</v>
      </c>
      <c r="AP76" s="125" cm="1">
        <f t="array" aca="1" ref="AP76" ca="1">RANK(INDIRECT("'"&amp;_xlfn.CONCAT("alpha ",AP$2)&amp;"'!"&amp;_xlfn.CONCAT(AP$84,$D158)),INDIRECT("'"&amp;_xlfn.CONCAT("alpha ",AP$2)&amp;"'!"&amp;_xlfn.CONCAT("B",$D158)):INDIRECT("'"&amp;_xlfn.CONCAT("alpha ",AP$2)&amp;"'!"&amp;_xlfn.CONCAT("AA",$D158)))</f>
        <v>10</v>
      </c>
      <c r="AQ76" s="143" cm="1">
        <f t="array" aca="1" ref="AQ76" ca="1">RANK(INDIRECT("'"&amp;_xlfn.CONCAT("alpha ",AQ$2)&amp;"'!"&amp;_xlfn.CONCAT(AQ$84,$D158)),INDIRECT("'"&amp;_xlfn.CONCAT("alpha ",AQ$2)&amp;"'!"&amp;_xlfn.CONCAT("B",$D158)):INDIRECT("'"&amp;_xlfn.CONCAT("alpha ",AQ$2)&amp;"'!"&amp;_xlfn.CONCAT("AA",$D158)))</f>
        <v>8</v>
      </c>
      <c r="AR76" s="136" cm="1">
        <f t="array" aca="1" ref="AR76" ca="1">RANK(INDIRECT("'"&amp;_xlfn.CONCAT("alpha ",AR$2)&amp;"'!"&amp;_xlfn.CONCAT(AR$84,$D158)),INDIRECT("'"&amp;_xlfn.CONCAT("alpha ",AR$2)&amp;"'!"&amp;_xlfn.CONCAT("B",$D158)):INDIRECT("'"&amp;_xlfn.CONCAT("alpha ",AR$2)&amp;"'!"&amp;_xlfn.CONCAT("AA",$D158)))</f>
        <v>11</v>
      </c>
      <c r="AS76" s="125" cm="1">
        <f t="array" aca="1" ref="AS76" ca="1">RANK(INDIRECT("'"&amp;_xlfn.CONCAT("alpha ",AS$2)&amp;"'!"&amp;_xlfn.CONCAT(AS$84,$D158)),INDIRECT("'"&amp;_xlfn.CONCAT("alpha ",AS$2)&amp;"'!"&amp;_xlfn.CONCAT("B",$D158)):INDIRECT("'"&amp;_xlfn.CONCAT("alpha ",AS$2)&amp;"'!"&amp;_xlfn.CONCAT("AA",$D158)))</f>
        <v>9</v>
      </c>
      <c r="AT76" s="125" cm="1">
        <f t="array" aca="1" ref="AT76" ca="1">RANK(INDIRECT("'"&amp;_xlfn.CONCAT("alpha ",AT$2)&amp;"'!"&amp;_xlfn.CONCAT(AT$84,$D158)),INDIRECT("'"&amp;_xlfn.CONCAT("alpha ",AT$2)&amp;"'!"&amp;_xlfn.CONCAT("B",$D158)):INDIRECT("'"&amp;_xlfn.CONCAT("alpha ",AT$2)&amp;"'!"&amp;_xlfn.CONCAT("AA",$D158)))</f>
        <v>11</v>
      </c>
      <c r="AU76" s="143" cm="1">
        <f t="array" aca="1" ref="AU76" ca="1">RANK(INDIRECT("'"&amp;_xlfn.CONCAT("alpha ",AU$2)&amp;"'!"&amp;_xlfn.CONCAT(AU$84,$D158)),INDIRECT("'"&amp;_xlfn.CONCAT("alpha ",AU$2)&amp;"'!"&amp;_xlfn.CONCAT("B",$D158)):INDIRECT("'"&amp;_xlfn.CONCAT("alpha ",AU$2)&amp;"'!"&amp;_xlfn.CONCAT("AA",$D158)))</f>
        <v>9</v>
      </c>
      <c r="AV76" s="136" cm="1">
        <f t="array" aca="1" ref="AV76" ca="1">RANK(INDIRECT("'"&amp;_xlfn.CONCAT("alpha ",AV$2)&amp;"'!"&amp;_xlfn.CONCAT(AV$84,$D158)),INDIRECT("'"&amp;_xlfn.CONCAT("alpha ",AV$2)&amp;"'!"&amp;_xlfn.CONCAT("B",$D158)):INDIRECT("'"&amp;_xlfn.CONCAT("alpha ",AV$2)&amp;"'!"&amp;_xlfn.CONCAT("AA",$D158)))</f>
        <v>4</v>
      </c>
      <c r="AW76" s="125" cm="1">
        <f t="array" aca="1" ref="AW76" ca="1">RANK(INDIRECT("'"&amp;_xlfn.CONCAT("alpha ",AW$2)&amp;"'!"&amp;_xlfn.CONCAT(AW$84,$D158)),INDIRECT("'"&amp;_xlfn.CONCAT("alpha ",AW$2)&amp;"'!"&amp;_xlfn.CONCAT("B",$D158)):INDIRECT("'"&amp;_xlfn.CONCAT("alpha ",AW$2)&amp;"'!"&amp;_xlfn.CONCAT("AA",$D158)))</f>
        <v>6</v>
      </c>
      <c r="AX76" s="125" cm="1">
        <f t="array" aca="1" ref="AX76" ca="1">RANK(INDIRECT("'"&amp;_xlfn.CONCAT("alpha ",AX$2)&amp;"'!"&amp;_xlfn.CONCAT(AX$84,$D158)),INDIRECT("'"&amp;_xlfn.CONCAT("alpha ",AX$2)&amp;"'!"&amp;_xlfn.CONCAT("B",$D158)):INDIRECT("'"&amp;_xlfn.CONCAT("alpha ",AX$2)&amp;"'!"&amp;_xlfn.CONCAT("AA",$D158)))</f>
        <v>4</v>
      </c>
      <c r="AY76" s="143" cm="1">
        <f t="array" aca="1" ref="AY76" ca="1">RANK(INDIRECT("'"&amp;_xlfn.CONCAT("alpha ",AY$2)&amp;"'!"&amp;_xlfn.CONCAT(AY$84,$D158)),INDIRECT("'"&amp;_xlfn.CONCAT("alpha ",AY$2)&amp;"'!"&amp;_xlfn.CONCAT("B",$D158)):INDIRECT("'"&amp;_xlfn.CONCAT("alpha ",AY$2)&amp;"'!"&amp;_xlfn.CONCAT("AA",$D158)))</f>
        <v>6</v>
      </c>
      <c r="AZ76" s="136" cm="1">
        <f t="array" aca="1" ref="AZ76" ca="1">RANK(INDIRECT("'"&amp;_xlfn.CONCAT("alpha ",AZ$2)&amp;"'!"&amp;_xlfn.CONCAT(AZ$84,$D158)),INDIRECT("'"&amp;_xlfn.CONCAT("alpha ",AZ$2)&amp;"'!"&amp;_xlfn.CONCAT("B",$D158)):INDIRECT("'"&amp;_xlfn.CONCAT("alpha ",AZ$2)&amp;"'!"&amp;_xlfn.CONCAT("AA",$D158)))</f>
        <v>5</v>
      </c>
      <c r="BA76" s="125" cm="1">
        <f t="array" aca="1" ref="BA76" ca="1">RANK(INDIRECT("'"&amp;_xlfn.CONCAT("alpha ",BA$2)&amp;"'!"&amp;_xlfn.CONCAT(BA$84,$D158)),INDIRECT("'"&amp;_xlfn.CONCAT("alpha ",BA$2)&amp;"'!"&amp;_xlfn.CONCAT("B",$D158)):INDIRECT("'"&amp;_xlfn.CONCAT("alpha ",BA$2)&amp;"'!"&amp;_xlfn.CONCAT("AA",$D158)))</f>
        <v>7</v>
      </c>
      <c r="BB76" s="125" cm="1">
        <f t="array" aca="1" ref="BB76" ca="1">RANK(INDIRECT("'"&amp;_xlfn.CONCAT("alpha ",BB$2)&amp;"'!"&amp;_xlfn.CONCAT(BB$84,$D158)),INDIRECT("'"&amp;_xlfn.CONCAT("alpha ",BB$2)&amp;"'!"&amp;_xlfn.CONCAT("B",$D158)):INDIRECT("'"&amp;_xlfn.CONCAT("alpha ",BB$2)&amp;"'!"&amp;_xlfn.CONCAT("AA",$D158)))</f>
        <v>5</v>
      </c>
      <c r="BC76" s="143" cm="1">
        <f t="array" aca="1" ref="BC76" ca="1">RANK(INDIRECT("'"&amp;_xlfn.CONCAT("alpha ",BC$2)&amp;"'!"&amp;_xlfn.CONCAT(BC$84,$D158)),INDIRECT("'"&amp;_xlfn.CONCAT("alpha ",BC$2)&amp;"'!"&amp;_xlfn.CONCAT("B",$D158)):INDIRECT("'"&amp;_xlfn.CONCAT("alpha ",BC$2)&amp;"'!"&amp;_xlfn.CONCAT("AA",$D158)))</f>
        <v>7</v>
      </c>
      <c r="BD76" s="136" cm="1">
        <f t="array" aca="1" ref="BD76" ca="1">RANK(INDIRECT("'"&amp;_xlfn.CONCAT("alpha ",BD$2)&amp;"'!"&amp;_xlfn.CONCAT(BD$84,$D158)),INDIRECT("'"&amp;_xlfn.CONCAT("alpha ",BD$2)&amp;"'!"&amp;_xlfn.CONCAT("B",$D158)):INDIRECT("'"&amp;_xlfn.CONCAT("alpha ",BD$2)&amp;"'!"&amp;_xlfn.CONCAT("AA",$D158)))</f>
        <v>6</v>
      </c>
      <c r="BE76" s="125" cm="1">
        <f t="array" aca="1" ref="BE76" ca="1">RANK(INDIRECT("'"&amp;_xlfn.CONCAT("alpha ",BE$2)&amp;"'!"&amp;_xlfn.CONCAT(BE$84,$D158)),INDIRECT("'"&amp;_xlfn.CONCAT("alpha ",BE$2)&amp;"'!"&amp;_xlfn.CONCAT("B",$D158)):INDIRECT("'"&amp;_xlfn.CONCAT("alpha ",BE$2)&amp;"'!"&amp;_xlfn.CONCAT("AA",$D158)))</f>
        <v>5</v>
      </c>
      <c r="BF76" s="125" cm="1">
        <f t="array" aca="1" ref="BF76" ca="1">RANK(INDIRECT("'"&amp;_xlfn.CONCAT("alpha ",BF$2)&amp;"'!"&amp;_xlfn.CONCAT(BF$84,$D158)),INDIRECT("'"&amp;_xlfn.CONCAT("alpha ",BF$2)&amp;"'!"&amp;_xlfn.CONCAT("B",$D158)):INDIRECT("'"&amp;_xlfn.CONCAT("alpha ",BF$2)&amp;"'!"&amp;_xlfn.CONCAT("AA",$D158)))</f>
        <v>6</v>
      </c>
      <c r="BG76" s="143" cm="1">
        <f t="array" aca="1" ref="BG76" ca="1">RANK(INDIRECT("'"&amp;_xlfn.CONCAT("alpha ",BG$2)&amp;"'!"&amp;_xlfn.CONCAT(BG$84,$D158)),INDIRECT("'"&amp;_xlfn.CONCAT("alpha ",BG$2)&amp;"'!"&amp;_xlfn.CONCAT("B",$D158)):INDIRECT("'"&amp;_xlfn.CONCAT("alpha ",BG$2)&amp;"'!"&amp;_xlfn.CONCAT("AA",$D158)))</f>
        <v>5</v>
      </c>
      <c r="BH76" s="136" cm="1">
        <f t="array" aca="1" ref="BH76" ca="1">RANK(INDIRECT("'"&amp;_xlfn.CONCAT("alpha ",BH$2)&amp;"'!"&amp;_xlfn.CONCAT(BH$84,$D158)),INDIRECT("'"&amp;_xlfn.CONCAT("alpha ",BH$2)&amp;"'!"&amp;_xlfn.CONCAT("B",$D158)):INDIRECT("'"&amp;_xlfn.CONCAT("alpha ",BH$2)&amp;"'!"&amp;_xlfn.CONCAT("AA",$D158)))</f>
        <v>2</v>
      </c>
      <c r="BI76" s="125" cm="1">
        <f t="array" aca="1" ref="BI76" ca="1">RANK(INDIRECT("'"&amp;_xlfn.CONCAT("alpha ",BI$2)&amp;"'!"&amp;_xlfn.CONCAT(BI$84,$D158)),INDIRECT("'"&amp;_xlfn.CONCAT("alpha ",BI$2)&amp;"'!"&amp;_xlfn.CONCAT("B",$D158)):INDIRECT("'"&amp;_xlfn.CONCAT("alpha ",BI$2)&amp;"'!"&amp;_xlfn.CONCAT("AA",$D158)))</f>
        <v>2</v>
      </c>
      <c r="BJ76" s="125" cm="1">
        <f t="array" aca="1" ref="BJ76" ca="1">RANK(INDIRECT("'"&amp;_xlfn.CONCAT("alpha ",BJ$2)&amp;"'!"&amp;_xlfn.CONCAT(BJ$84,$D158)),INDIRECT("'"&amp;_xlfn.CONCAT("alpha ",BJ$2)&amp;"'!"&amp;_xlfn.CONCAT("B",$D158)):INDIRECT("'"&amp;_xlfn.CONCAT("alpha ",BJ$2)&amp;"'!"&amp;_xlfn.CONCAT("AA",$D158)))</f>
        <v>2</v>
      </c>
      <c r="BK76" s="143" cm="1">
        <f t="array" aca="1" ref="BK76" ca="1">RANK(INDIRECT("'"&amp;_xlfn.CONCAT("alpha ",BK$2)&amp;"'!"&amp;_xlfn.CONCAT(BK$84,$D158)),INDIRECT("'"&amp;_xlfn.CONCAT("alpha ",BK$2)&amp;"'!"&amp;_xlfn.CONCAT("B",$D158)):INDIRECT("'"&amp;_xlfn.CONCAT("alpha ",BK$2)&amp;"'!"&amp;_xlfn.CONCAT("AA",$D158)))</f>
        <v>2</v>
      </c>
      <c r="BL76" s="136" cm="1">
        <f t="array" aca="1" ref="BL76" ca="1">RANK(INDIRECT("'"&amp;_xlfn.CONCAT("alpha ",BL$2)&amp;"'!"&amp;_xlfn.CONCAT(BL$84,$D158)),INDIRECT("'"&amp;_xlfn.CONCAT("alpha ",BL$2)&amp;"'!"&amp;_xlfn.CONCAT("B",$D158)):INDIRECT("'"&amp;_xlfn.CONCAT("alpha ",BL$2)&amp;"'!"&amp;_xlfn.CONCAT("AA",$D158)))</f>
        <v>8</v>
      </c>
      <c r="BM76" s="125" cm="1">
        <f t="array" aca="1" ref="BM76" ca="1">RANK(INDIRECT("'"&amp;_xlfn.CONCAT("alpha ",BM$2)&amp;"'!"&amp;_xlfn.CONCAT(BM$84,$D158)),INDIRECT("'"&amp;_xlfn.CONCAT("alpha ",BM$2)&amp;"'!"&amp;_xlfn.CONCAT("B",$D158)):INDIRECT("'"&amp;_xlfn.CONCAT("alpha ",BM$2)&amp;"'!"&amp;_xlfn.CONCAT("AA",$D158)))</f>
        <v>4</v>
      </c>
      <c r="BN76" s="125" cm="1">
        <f t="array" aca="1" ref="BN76" ca="1">RANK(INDIRECT("'"&amp;_xlfn.CONCAT("alpha ",BN$2)&amp;"'!"&amp;_xlfn.CONCAT(BN$84,$D158)),INDIRECT("'"&amp;_xlfn.CONCAT("alpha ",BN$2)&amp;"'!"&amp;_xlfn.CONCAT("B",$D158)):INDIRECT("'"&amp;_xlfn.CONCAT("alpha ",BN$2)&amp;"'!"&amp;_xlfn.CONCAT("AA",$D158)))</f>
        <v>8</v>
      </c>
      <c r="BO76" s="143" cm="1">
        <f t="array" aca="1" ref="BO76" ca="1">RANK(INDIRECT("'"&amp;_xlfn.CONCAT("alpha ",BO$2)&amp;"'!"&amp;_xlfn.CONCAT(BO$84,$D158)),INDIRECT("'"&amp;_xlfn.CONCAT("alpha ",BO$2)&amp;"'!"&amp;_xlfn.CONCAT("B",$D158)):INDIRECT("'"&amp;_xlfn.CONCAT("alpha ",BO$2)&amp;"'!"&amp;_xlfn.CONCAT("AA",$D158)))</f>
        <v>4</v>
      </c>
      <c r="BP76" s="136" cm="1">
        <f t="array" aca="1" ref="BP76" ca="1">RANK(INDIRECT("'"&amp;_xlfn.CONCAT("alpha ",BP$2)&amp;"'!"&amp;_xlfn.CONCAT(BP$84,$D158)),INDIRECT("'"&amp;_xlfn.CONCAT("alpha ",BP$2)&amp;"'!"&amp;_xlfn.CONCAT("B",$D158)):INDIRECT("'"&amp;_xlfn.CONCAT("alpha ",BP$2)&amp;"'!"&amp;_xlfn.CONCAT("AA",$D158)))</f>
        <v>7</v>
      </c>
      <c r="BQ76" s="125" cm="1">
        <f t="array" aca="1" ref="BQ76" ca="1">RANK(INDIRECT("'"&amp;_xlfn.CONCAT("alpha ",BQ$2)&amp;"'!"&amp;_xlfn.CONCAT(BQ$84,$D158)),INDIRECT("'"&amp;_xlfn.CONCAT("alpha ",BQ$2)&amp;"'!"&amp;_xlfn.CONCAT("B",$D158)):INDIRECT("'"&amp;_xlfn.CONCAT("alpha ",BQ$2)&amp;"'!"&amp;_xlfn.CONCAT("AA",$D158)))</f>
        <v>3</v>
      </c>
      <c r="BR76" s="125" cm="1">
        <f t="array" aca="1" ref="BR76" ca="1">RANK(INDIRECT("'"&amp;_xlfn.CONCAT("alpha ",BR$2)&amp;"'!"&amp;_xlfn.CONCAT(BR$84,$D158)),INDIRECT("'"&amp;_xlfn.CONCAT("alpha ",BR$2)&amp;"'!"&amp;_xlfn.CONCAT("B",$D158)):INDIRECT("'"&amp;_xlfn.CONCAT("alpha ",BR$2)&amp;"'!"&amp;_xlfn.CONCAT("AA",$D158)))</f>
        <v>7</v>
      </c>
      <c r="BS76" s="143" cm="1">
        <f t="array" aca="1" ref="BS76" ca="1">RANK(INDIRECT("'"&amp;_xlfn.CONCAT("alpha ",BS$2)&amp;"'!"&amp;_xlfn.CONCAT(BS$84,$D158)),INDIRECT("'"&amp;_xlfn.CONCAT("alpha ",BS$2)&amp;"'!"&amp;_xlfn.CONCAT("B",$D158)):INDIRECT("'"&amp;_xlfn.CONCAT("alpha ",BS$2)&amp;"'!"&amp;_xlfn.CONCAT("AA",$D158)))</f>
        <v>3</v>
      </c>
      <c r="BT76" s="136" cm="1">
        <f t="array" aca="1" ref="BT76" ca="1">RANK(INDIRECT("'"&amp;_xlfn.CONCAT("alpha ",BT$2)&amp;"'!"&amp;_xlfn.CONCAT(BT$84,$D158)),INDIRECT("'"&amp;_xlfn.CONCAT("alpha ",BT$2)&amp;"'!"&amp;_xlfn.CONCAT("B",$D158)):INDIRECT("'"&amp;_xlfn.CONCAT("alpha ",BT$2)&amp;"'!"&amp;_xlfn.CONCAT("AA",$D158)))</f>
        <v>1</v>
      </c>
      <c r="BU76" s="125" cm="1">
        <f t="array" aca="1" ref="BU76" ca="1">RANK(INDIRECT("'"&amp;_xlfn.CONCAT("alpha ",BU$2)&amp;"'!"&amp;_xlfn.CONCAT(BU$84,$D158)),INDIRECT("'"&amp;_xlfn.CONCAT("alpha ",BU$2)&amp;"'!"&amp;_xlfn.CONCAT("B",$D158)):INDIRECT("'"&amp;_xlfn.CONCAT("alpha ",BU$2)&amp;"'!"&amp;_xlfn.CONCAT("AA",$D158)))</f>
        <v>1</v>
      </c>
      <c r="BV76" s="125" cm="1">
        <f t="array" aca="1" ref="BV76" ca="1">RANK(INDIRECT("'"&amp;_xlfn.CONCAT("alpha ",BV$2)&amp;"'!"&amp;_xlfn.CONCAT(BV$84,$D158)),INDIRECT("'"&amp;_xlfn.CONCAT("alpha ",BV$2)&amp;"'!"&amp;_xlfn.CONCAT("B",$D158)):INDIRECT("'"&amp;_xlfn.CONCAT("alpha ",BV$2)&amp;"'!"&amp;_xlfn.CONCAT("AA",$D158)))</f>
        <v>1</v>
      </c>
      <c r="BW76" s="143" cm="1">
        <f t="array" aca="1" ref="BW76" ca="1">RANK(INDIRECT("'"&amp;_xlfn.CONCAT("alpha ",BW$2)&amp;"'!"&amp;_xlfn.CONCAT(BW$84,$D158)),INDIRECT("'"&amp;_xlfn.CONCAT("alpha ",BW$2)&amp;"'!"&amp;_xlfn.CONCAT("B",$D158)):INDIRECT("'"&amp;_xlfn.CONCAT("alpha ",BW$2)&amp;"'!"&amp;_xlfn.CONCAT("AA",$D158)))</f>
        <v>1</v>
      </c>
      <c r="BX76" s="136" cm="1">
        <f t="array" aca="1" ref="BX76" ca="1">RANK(INDIRECT("'"&amp;_xlfn.CONCAT("alpha ",BX$2)&amp;"'!"&amp;_xlfn.CONCAT(BX$84,$D158)),INDIRECT("'"&amp;_xlfn.CONCAT("alpha ",BX$2)&amp;"'!"&amp;_xlfn.CONCAT("B",$D158)):INDIRECT("'"&amp;_xlfn.CONCAT("alpha ",BX$2)&amp;"'!"&amp;_xlfn.CONCAT("AA",$D158)))</f>
        <v>19</v>
      </c>
      <c r="BY76" s="125" cm="1">
        <f t="array" aca="1" ref="BY76" ca="1">RANK(INDIRECT("'"&amp;_xlfn.CONCAT("alpha ",BY$2)&amp;"'!"&amp;_xlfn.CONCAT(BY$84,$D158)),INDIRECT("'"&amp;_xlfn.CONCAT("alpha ",BY$2)&amp;"'!"&amp;_xlfn.CONCAT("B",$D158)):INDIRECT("'"&amp;_xlfn.CONCAT("alpha ",BY$2)&amp;"'!"&amp;_xlfn.CONCAT("AA",$D158)))</f>
        <v>18</v>
      </c>
      <c r="BZ76" s="125" cm="1">
        <f t="array" aca="1" ref="BZ76" ca="1">RANK(INDIRECT("'"&amp;_xlfn.CONCAT("alpha ",BZ$2)&amp;"'!"&amp;_xlfn.CONCAT(BZ$84,$D158)),INDIRECT("'"&amp;_xlfn.CONCAT("alpha ",BZ$2)&amp;"'!"&amp;_xlfn.CONCAT("B",$D158)):INDIRECT("'"&amp;_xlfn.CONCAT("alpha ",BZ$2)&amp;"'!"&amp;_xlfn.CONCAT("AA",$D158)))</f>
        <v>19</v>
      </c>
      <c r="CA76" s="143" cm="1">
        <f t="array" aca="1" ref="CA76" ca="1">RANK(INDIRECT("'"&amp;_xlfn.CONCAT("alpha ",CA$2)&amp;"'!"&amp;_xlfn.CONCAT(CA$84,$D158)),INDIRECT("'"&amp;_xlfn.CONCAT("alpha ",CA$2)&amp;"'!"&amp;_xlfn.CONCAT("B",$D158)):INDIRECT("'"&amp;_xlfn.CONCAT("alpha ",CA$2)&amp;"'!"&amp;_xlfn.CONCAT("AA",$D158)))</f>
        <v>18</v>
      </c>
      <c r="CB76" s="136" cm="1">
        <f t="array" aca="1" ref="CB76" ca="1">RANK(INDIRECT("'"&amp;_xlfn.CONCAT("alpha ",CB$2)&amp;"'!"&amp;_xlfn.CONCAT(CB$84,$D158)),INDIRECT("'"&amp;_xlfn.CONCAT("alpha ",CB$2)&amp;"'!"&amp;_xlfn.CONCAT("B",$D158)):INDIRECT("'"&amp;_xlfn.CONCAT("alpha ",CB$2)&amp;"'!"&amp;_xlfn.CONCAT("AA",$D158)))</f>
        <v>20</v>
      </c>
      <c r="CC76" s="125" cm="1">
        <f t="array" aca="1" ref="CC76" ca="1">RANK(INDIRECT("'"&amp;_xlfn.CONCAT("alpha ",CC$2)&amp;"'!"&amp;_xlfn.CONCAT(CC$84,$D158)),INDIRECT("'"&amp;_xlfn.CONCAT("alpha ",CC$2)&amp;"'!"&amp;_xlfn.CONCAT("B",$D158)):INDIRECT("'"&amp;_xlfn.CONCAT("alpha ",CC$2)&amp;"'!"&amp;_xlfn.CONCAT("AA",$D158)))</f>
        <v>16</v>
      </c>
      <c r="CD76" s="125" cm="1">
        <f t="array" aca="1" ref="CD76" ca="1">RANK(INDIRECT("'"&amp;_xlfn.CONCAT("alpha ",CD$2)&amp;"'!"&amp;_xlfn.CONCAT(CD$84,$D158)),INDIRECT("'"&amp;_xlfn.CONCAT("alpha ",CD$2)&amp;"'!"&amp;_xlfn.CONCAT("B",$D158)):INDIRECT("'"&amp;_xlfn.CONCAT("alpha ",CD$2)&amp;"'!"&amp;_xlfn.CONCAT("AA",$D158)))</f>
        <v>20</v>
      </c>
      <c r="CE76" s="143" cm="1">
        <f t="array" aca="1" ref="CE76" ca="1">RANK(INDIRECT("'"&amp;_xlfn.CONCAT("alpha ",CE$2)&amp;"'!"&amp;_xlfn.CONCAT(CE$84,$D158)),INDIRECT("'"&amp;_xlfn.CONCAT("alpha ",CE$2)&amp;"'!"&amp;_xlfn.CONCAT("B",$D158)):INDIRECT("'"&amp;_xlfn.CONCAT("alpha ",CE$2)&amp;"'!"&amp;_xlfn.CONCAT("AA",$D158)))</f>
        <v>16</v>
      </c>
      <c r="CF76" s="136" cm="1">
        <f t="array" aca="1" ref="CF76" ca="1">RANK(INDIRECT("'"&amp;_xlfn.CONCAT("alpha ",CF$2)&amp;"'!"&amp;_xlfn.CONCAT(CF$84,$D158)),INDIRECT("'"&amp;_xlfn.CONCAT("alpha ",CF$2)&amp;"'!"&amp;_xlfn.CONCAT("B",$D158)):INDIRECT("'"&amp;_xlfn.CONCAT("alpha ",CF$2)&amp;"'!"&amp;_xlfn.CONCAT("AA",$D158)))</f>
        <v>16</v>
      </c>
      <c r="CG76" s="125" cm="1">
        <f t="array" aca="1" ref="CG76" ca="1">RANK(INDIRECT("'"&amp;_xlfn.CONCAT("alpha ",CG$2)&amp;"'!"&amp;_xlfn.CONCAT(CG$84,$D158)),INDIRECT("'"&amp;_xlfn.CONCAT("alpha ",CG$2)&amp;"'!"&amp;_xlfn.CONCAT("B",$D158)):INDIRECT("'"&amp;_xlfn.CONCAT("alpha ",CG$2)&amp;"'!"&amp;_xlfn.CONCAT("AA",$D158)))</f>
        <v>13</v>
      </c>
      <c r="CH76" s="125" cm="1">
        <f t="array" aca="1" ref="CH76" ca="1">RANK(INDIRECT("'"&amp;_xlfn.CONCAT("alpha ",CH$2)&amp;"'!"&amp;_xlfn.CONCAT(CH$84,$D158)),INDIRECT("'"&amp;_xlfn.CONCAT("alpha ",CH$2)&amp;"'!"&amp;_xlfn.CONCAT("B",$D158)):INDIRECT("'"&amp;_xlfn.CONCAT("alpha ",CH$2)&amp;"'!"&amp;_xlfn.CONCAT("AA",$D158)))</f>
        <v>16</v>
      </c>
      <c r="CI76" s="143" cm="1">
        <f t="array" aca="1" ref="CI76" ca="1">RANK(INDIRECT("'"&amp;_xlfn.CONCAT("alpha ",CI$2)&amp;"'!"&amp;_xlfn.CONCAT(CI$84,$D158)),INDIRECT("'"&amp;_xlfn.CONCAT("alpha ",CI$2)&amp;"'!"&amp;_xlfn.CONCAT("B",$D158)):INDIRECT("'"&amp;_xlfn.CONCAT("alpha ",CI$2)&amp;"'!"&amp;_xlfn.CONCAT("AA",$D158)))</f>
        <v>13</v>
      </c>
      <c r="CJ76" s="136" cm="1">
        <f t="array" aca="1" ref="CJ76" ca="1">RANK(INDIRECT("'"&amp;_xlfn.CONCAT("alpha ",CJ$2)&amp;"'!"&amp;_xlfn.CONCAT(CJ$84,$D158)),INDIRECT("'"&amp;_xlfn.CONCAT("alpha ",CJ$2)&amp;"'!"&amp;_xlfn.CONCAT("B",$D158)):INDIRECT("'"&amp;_xlfn.CONCAT("alpha ",CJ$2)&amp;"'!"&amp;_xlfn.CONCAT("AA",$D158)))</f>
        <v>14</v>
      </c>
      <c r="CK76" s="125" cm="1">
        <f t="array" aca="1" ref="CK76" ca="1">RANK(INDIRECT("'"&amp;_xlfn.CONCAT("alpha ",CK$2)&amp;"'!"&amp;_xlfn.CONCAT(CK$84,$D158)),INDIRECT("'"&amp;_xlfn.CONCAT("alpha ",CK$2)&amp;"'!"&amp;_xlfn.CONCAT("B",$D158)):INDIRECT("'"&amp;_xlfn.CONCAT("alpha ",CK$2)&amp;"'!"&amp;_xlfn.CONCAT("AA",$D158)))</f>
        <v>15</v>
      </c>
      <c r="CL76" s="125" cm="1">
        <f t="array" aca="1" ref="CL76" ca="1">RANK(INDIRECT("'"&amp;_xlfn.CONCAT("alpha ",CL$2)&amp;"'!"&amp;_xlfn.CONCAT(CL$84,$D158)),INDIRECT("'"&amp;_xlfn.CONCAT("alpha ",CL$2)&amp;"'!"&amp;_xlfn.CONCAT("B",$D158)):INDIRECT("'"&amp;_xlfn.CONCAT("alpha ",CL$2)&amp;"'!"&amp;_xlfn.CONCAT("AA",$D158)))</f>
        <v>14</v>
      </c>
      <c r="CM76" s="143" cm="1">
        <f t="array" aca="1" ref="CM76" ca="1">RANK(INDIRECT("'"&amp;_xlfn.CONCAT("alpha ",CM$2)&amp;"'!"&amp;_xlfn.CONCAT(CM$84,$D158)),INDIRECT("'"&amp;_xlfn.CONCAT("alpha ",CM$2)&amp;"'!"&amp;_xlfn.CONCAT("B",$D158)):INDIRECT("'"&amp;_xlfn.CONCAT("alpha ",CM$2)&amp;"'!"&amp;_xlfn.CONCAT("AA",$D158)))</f>
        <v>15</v>
      </c>
      <c r="CN76" s="136" cm="1">
        <f t="array" aca="1" ref="CN76" ca="1">RANK(INDIRECT("'"&amp;_xlfn.CONCAT("alpha ",CN$2)&amp;"'!"&amp;_xlfn.CONCAT(CN$84,$D158)),INDIRECT("'"&amp;_xlfn.CONCAT("alpha ",CN$2)&amp;"'!"&amp;_xlfn.CONCAT("B",$D158)):INDIRECT("'"&amp;_xlfn.CONCAT("alpha ",CN$2)&amp;"'!"&amp;_xlfn.CONCAT("AA",$D158)))</f>
        <v>15</v>
      </c>
      <c r="CO76" s="125" cm="1">
        <f t="array" aca="1" ref="CO76" ca="1">RANK(INDIRECT("'"&amp;_xlfn.CONCAT("alpha ",CO$2)&amp;"'!"&amp;_xlfn.CONCAT(CO$84,$D158)),INDIRECT("'"&amp;_xlfn.CONCAT("alpha ",CO$2)&amp;"'!"&amp;_xlfn.CONCAT("B",$D158)):INDIRECT("'"&amp;_xlfn.CONCAT("alpha ",CO$2)&amp;"'!"&amp;_xlfn.CONCAT("AA",$D158)))</f>
        <v>17</v>
      </c>
      <c r="CP76" s="125" cm="1">
        <f t="array" aca="1" ref="CP76" ca="1">RANK(INDIRECT("'"&amp;_xlfn.CONCAT("alpha ",CP$2)&amp;"'!"&amp;_xlfn.CONCAT(CP$84,$D158)),INDIRECT("'"&amp;_xlfn.CONCAT("alpha ",CP$2)&amp;"'!"&amp;_xlfn.CONCAT("B",$D158)):INDIRECT("'"&amp;_xlfn.CONCAT("alpha ",CP$2)&amp;"'!"&amp;_xlfn.CONCAT("AA",$D158)))</f>
        <v>15</v>
      </c>
      <c r="CQ76" s="134" cm="1">
        <f t="array" aca="1" ref="CQ76" ca="1">RANK(INDIRECT("'"&amp;_xlfn.CONCAT("alpha ",CQ$2)&amp;"'!"&amp;_xlfn.CONCAT(CQ$84,$D158)),INDIRECT("'"&amp;_xlfn.CONCAT("alpha ",CQ$2)&amp;"'!"&amp;_xlfn.CONCAT("B",$D158)):INDIRECT("'"&amp;_xlfn.CONCAT("alpha ",CQ$2)&amp;"'!"&amp;_xlfn.CONCAT("AA",$D158)))</f>
        <v>17</v>
      </c>
      <c r="CR76" s="142" cm="1">
        <f t="array" aca="1" ref="CR76" ca="1">RANK(INDIRECT("'"&amp;_xlfn.CONCAT("alpha ",CR$2)&amp;"'!"&amp;_xlfn.CONCAT(CR$84,$D158)),INDIRECT("'"&amp;_xlfn.CONCAT("alpha ",CR$2)&amp;"'!"&amp;_xlfn.CONCAT("B",$D158)):INDIRECT("'"&amp;_xlfn.CONCAT("alpha ",CR$2)&amp;"'!"&amp;_xlfn.CONCAT("AA",$D158)))</f>
        <v>12</v>
      </c>
      <c r="CS76" s="125" cm="1">
        <f t="array" aca="1" ref="CS76" ca="1">RANK(INDIRECT("'"&amp;_xlfn.CONCAT("alpha ",CS$2)&amp;"'!"&amp;_xlfn.CONCAT(CS$84,$D158)),INDIRECT("'"&amp;_xlfn.CONCAT("alpha ",CS$2)&amp;"'!"&amp;_xlfn.CONCAT("B",$D158)):INDIRECT("'"&amp;_xlfn.CONCAT("alpha ",CS$2)&amp;"'!"&amp;_xlfn.CONCAT("AA",$D158)))</f>
        <v>10</v>
      </c>
      <c r="CT76" s="125" cm="1">
        <f t="array" aca="1" ref="CT76" ca="1">RANK(INDIRECT("'"&amp;_xlfn.CONCAT("alpha ",CT$2)&amp;"'!"&amp;_xlfn.CONCAT(CT$84,$D158)),INDIRECT("'"&amp;_xlfn.CONCAT("alpha ",CT$2)&amp;"'!"&amp;_xlfn.CONCAT("B",$D158)):INDIRECT("'"&amp;_xlfn.CONCAT("alpha ",CT$2)&amp;"'!"&amp;_xlfn.CONCAT("AA",$D158)))</f>
        <v>12</v>
      </c>
      <c r="CU76" s="143" cm="1">
        <f t="array" aca="1" ref="CU76" ca="1">RANK(INDIRECT("'"&amp;_xlfn.CONCAT("alpha ",CU$2)&amp;"'!"&amp;_xlfn.CONCAT(CU$84,$D158)),INDIRECT("'"&amp;_xlfn.CONCAT("alpha ",CU$2)&amp;"'!"&amp;_xlfn.CONCAT("B",$D158)):INDIRECT("'"&amp;_xlfn.CONCAT("alpha ",CU$2)&amp;"'!"&amp;_xlfn.CONCAT("AA",$D158)))</f>
        <v>10</v>
      </c>
      <c r="CV76" s="136" cm="1">
        <f t="array" aca="1" ref="CV76" ca="1">RANK(INDIRECT("'"&amp;_xlfn.CONCAT("alpha ",CV$2)&amp;"'!"&amp;_xlfn.CONCAT(CV$84,$D158)),INDIRECT("'"&amp;_xlfn.CONCAT("alpha ",CV$2)&amp;"'!"&amp;_xlfn.CONCAT("B",$D158)):INDIRECT("'"&amp;_xlfn.CONCAT("alpha ",CV$2)&amp;"'!"&amp;_xlfn.CONCAT("AA",$D158)))</f>
        <v>26</v>
      </c>
      <c r="CW76" s="125" cm="1">
        <f t="array" aca="1" ref="CW76" ca="1">RANK(INDIRECT("'"&amp;_xlfn.CONCAT("alpha ",CW$2)&amp;"'!"&amp;_xlfn.CONCAT(CW$84,$D158)),INDIRECT("'"&amp;_xlfn.CONCAT("alpha ",CW$2)&amp;"'!"&amp;_xlfn.CONCAT("B",$D158)):INDIRECT("'"&amp;_xlfn.CONCAT("alpha ",CW$2)&amp;"'!"&amp;_xlfn.CONCAT("AA",$D158)))</f>
        <v>22</v>
      </c>
      <c r="CX76" s="125" cm="1">
        <f t="array" aca="1" ref="CX76" ca="1">RANK(INDIRECT("'"&amp;_xlfn.CONCAT("alpha ",CX$2)&amp;"'!"&amp;_xlfn.CONCAT(CX$84,$D158)),INDIRECT("'"&amp;_xlfn.CONCAT("alpha ",CX$2)&amp;"'!"&amp;_xlfn.CONCAT("B",$D158)):INDIRECT("'"&amp;_xlfn.CONCAT("alpha ",CX$2)&amp;"'!"&amp;_xlfn.CONCAT("AA",$D158)))</f>
        <v>26</v>
      </c>
      <c r="CY76" s="143" cm="1">
        <f t="array" aca="1" ref="CY76" ca="1">RANK(INDIRECT("'"&amp;_xlfn.CONCAT("alpha ",CY$2)&amp;"'!"&amp;_xlfn.CONCAT(CY$84,$D158)),INDIRECT("'"&amp;_xlfn.CONCAT("alpha ",CY$2)&amp;"'!"&amp;_xlfn.CONCAT("B",$D158)):INDIRECT("'"&amp;_xlfn.CONCAT("alpha ",CY$2)&amp;"'!"&amp;_xlfn.CONCAT("AA",$D158)))</f>
        <v>22</v>
      </c>
      <c r="CZ76" s="136" cm="1">
        <f t="array" aca="1" ref="CZ76" ca="1">RANK(INDIRECT("'"&amp;_xlfn.CONCAT("alpha ",CZ$2)&amp;"'!"&amp;_xlfn.CONCAT(CZ$84,$D158)),INDIRECT("'"&amp;_xlfn.CONCAT("alpha ",CZ$2)&amp;"'!"&amp;_xlfn.CONCAT("B",$D158)):INDIRECT("'"&amp;_xlfn.CONCAT("alpha ",CZ$2)&amp;"'!"&amp;_xlfn.CONCAT("AA",$D158)))</f>
        <v>25</v>
      </c>
      <c r="DA76" s="148" cm="1">
        <f t="array" aca="1" ref="DA76" ca="1">RANK(INDIRECT("'"&amp;_xlfn.CONCAT("alpha ",DA$2)&amp;"'!"&amp;_xlfn.CONCAT(DA$84,$D158)),INDIRECT("'"&amp;_xlfn.CONCAT("alpha ",DA$2)&amp;"'!"&amp;_xlfn.CONCAT("B",$D158)):INDIRECT("'"&amp;_xlfn.CONCAT("alpha ",DA$2)&amp;"'!"&amp;_xlfn.CONCAT("AA",$D158)))</f>
        <v>19</v>
      </c>
      <c r="DB76" s="148" cm="1">
        <f t="array" aca="1" ref="DB76" ca="1">RANK(INDIRECT("'"&amp;_xlfn.CONCAT("alpha ",DB$2)&amp;"'!"&amp;_xlfn.CONCAT(DB$84,$D158)),INDIRECT("'"&amp;_xlfn.CONCAT("alpha ",DB$2)&amp;"'!"&amp;_xlfn.CONCAT("B",$D158)):INDIRECT("'"&amp;_xlfn.CONCAT("alpha ",DB$2)&amp;"'!"&amp;_xlfn.CONCAT("AA",$D158)))</f>
        <v>25</v>
      </c>
      <c r="DC76" s="149" cm="1">
        <f t="array" aca="1" ref="DC76" ca="1">RANK(INDIRECT("'"&amp;_xlfn.CONCAT("alpha ",DC$2)&amp;"'!"&amp;_xlfn.CONCAT(DC$84,$D158)),INDIRECT("'"&amp;_xlfn.CONCAT("alpha ",DC$2)&amp;"'!"&amp;_xlfn.CONCAT("B",$D158)):INDIRECT("'"&amp;_xlfn.CONCAT("alpha ",DC$2)&amp;"'!"&amp;_xlfn.CONCAT("AA",$D158)))</f>
        <v>19</v>
      </c>
    </row>
    <row r="77" spans="1:107" ht="90" customHeight="1" x14ac:dyDescent="0.25">
      <c r="A77" s="22" t="str">
        <f>formatting!C76</f>
        <v>Tube Clamp</v>
      </c>
      <c r="B77" s="23" t="str">
        <f>formatting!D76</f>
        <v>C16</v>
      </c>
      <c r="C77" s="134"/>
      <c r="D77" s="142" cm="1">
        <f t="array" aca="1" ref="D77" ca="1">RANK(INDIRECT("'"&amp;_xlfn.CONCAT("alpha ",D$2)&amp;"'!"&amp;_xlfn.CONCAT(D$84,$D159)),INDIRECT("'"&amp;_xlfn.CONCAT("alpha ",D$2)&amp;"'!"&amp;_xlfn.CONCAT("B",$D159)):INDIRECT("'"&amp;_xlfn.CONCAT("alpha ",D$2)&amp;"'!"&amp;_xlfn.CONCAT("AA",$D159)))</f>
        <v>13</v>
      </c>
      <c r="E77" s="136" cm="1">
        <f t="array" aca="1" ref="E77" ca="1">RANK(INDIRECT("'"&amp;_xlfn.CONCAT("alpha ",E$2)&amp;"'!"&amp;_xlfn.CONCAT(E$84,$D159)),INDIRECT("'"&amp;_xlfn.CONCAT("alpha ",E$2)&amp;"'!"&amp;_xlfn.CONCAT("B",$D159)):INDIRECT("'"&amp;_xlfn.CONCAT("alpha ",E$2)&amp;"'!"&amp;_xlfn.CONCAT("AA",$D159)))</f>
        <v>14</v>
      </c>
      <c r="F77" s="136" cm="1">
        <f t="array" aca="1" ref="F77" ca="1">RANK(INDIRECT("'"&amp;_xlfn.CONCAT("alpha ",F$2)&amp;"'!"&amp;_xlfn.CONCAT(F$84,$D159)),INDIRECT("'"&amp;_xlfn.CONCAT("alpha ",F$2)&amp;"'!"&amp;_xlfn.CONCAT("B",$D159)):INDIRECT("'"&amp;_xlfn.CONCAT("alpha ",F$2)&amp;"'!"&amp;_xlfn.CONCAT("AA",$D159)))</f>
        <v>13</v>
      </c>
      <c r="G77" s="154" cm="1">
        <f t="array" aca="1" ref="G77" ca="1">RANK(INDIRECT("'"&amp;_xlfn.CONCAT("alpha ",G$2)&amp;"'!"&amp;_xlfn.CONCAT(G$84,$D159)),INDIRECT("'"&amp;_xlfn.CONCAT("alpha ",G$2)&amp;"'!"&amp;_xlfn.CONCAT("B",$D159)):INDIRECT("'"&amp;_xlfn.CONCAT("alpha ",G$2)&amp;"'!"&amp;_xlfn.CONCAT("AA",$D159)))</f>
        <v>14</v>
      </c>
      <c r="H77" s="142" cm="1">
        <f t="array" aca="1" ref="H77" ca="1">RANK(INDIRECT("'"&amp;_xlfn.CONCAT("alpha ",H$2)&amp;"'!"&amp;_xlfn.CONCAT(H$84,$D159)),INDIRECT("'"&amp;_xlfn.CONCAT("alpha ",H$2)&amp;"'!"&amp;_xlfn.CONCAT("B",$D159)):INDIRECT("'"&amp;_xlfn.CONCAT("alpha ",H$2)&amp;"'!"&amp;_xlfn.CONCAT("AA",$D159)))</f>
        <v>26</v>
      </c>
      <c r="I77" s="125" cm="1">
        <f t="array" aca="1" ref="I77" ca="1">RANK(INDIRECT("'"&amp;_xlfn.CONCAT("alpha ",I$2)&amp;"'!"&amp;_xlfn.CONCAT(I$84,$D159)),INDIRECT("'"&amp;_xlfn.CONCAT("alpha ",I$2)&amp;"'!"&amp;_xlfn.CONCAT("B",$D159)):INDIRECT("'"&amp;_xlfn.CONCAT("alpha ",I$2)&amp;"'!"&amp;_xlfn.CONCAT("AA",$D159)))</f>
        <v>26</v>
      </c>
      <c r="J77" s="125" cm="1">
        <f t="array" aca="1" ref="J77" ca="1">RANK(INDIRECT("'"&amp;_xlfn.CONCAT("alpha ",J$2)&amp;"'!"&amp;_xlfn.CONCAT(J$84,$D159)),INDIRECT("'"&amp;_xlfn.CONCAT("alpha ",J$2)&amp;"'!"&amp;_xlfn.CONCAT("B",$D159)):INDIRECT("'"&amp;_xlfn.CONCAT("alpha ",J$2)&amp;"'!"&amp;_xlfn.CONCAT("AA",$D159)))</f>
        <v>26</v>
      </c>
      <c r="K77" s="143" cm="1">
        <f t="array" aca="1" ref="K77" ca="1">RANK(INDIRECT("'"&amp;_xlfn.CONCAT("alpha ",K$2)&amp;"'!"&amp;_xlfn.CONCAT(K$84,$D159)),INDIRECT("'"&amp;_xlfn.CONCAT("alpha ",K$2)&amp;"'!"&amp;_xlfn.CONCAT("B",$D159)):INDIRECT("'"&amp;_xlfn.CONCAT("alpha ",K$2)&amp;"'!"&amp;_xlfn.CONCAT("AA",$D159)))</f>
        <v>26</v>
      </c>
      <c r="L77" s="136" cm="1">
        <f t="array" aca="1" ref="L77" ca="1">RANK(INDIRECT("'"&amp;_xlfn.CONCAT("alpha ",L$2)&amp;"'!"&amp;_xlfn.CONCAT(L$84,$D159)),INDIRECT("'"&amp;_xlfn.CONCAT("alpha ",L$2)&amp;"'!"&amp;_xlfn.CONCAT("B",$D159)):INDIRECT("'"&amp;_xlfn.CONCAT("alpha ",L$2)&amp;"'!"&amp;_xlfn.CONCAT("AA",$D159)))</f>
        <v>21</v>
      </c>
      <c r="M77" s="125" cm="1">
        <f t="array" aca="1" ref="M77" ca="1">RANK(INDIRECT("'"&amp;_xlfn.CONCAT("alpha ",M$2)&amp;"'!"&amp;_xlfn.CONCAT(M$84,$D159)),INDIRECT("'"&amp;_xlfn.CONCAT("alpha ",M$2)&amp;"'!"&amp;_xlfn.CONCAT("B",$D159)):INDIRECT("'"&amp;_xlfn.CONCAT("alpha ",M$2)&amp;"'!"&amp;_xlfn.CONCAT("AA",$D159)))</f>
        <v>24</v>
      </c>
      <c r="N77" s="125" cm="1">
        <f t="array" aca="1" ref="N77" ca="1">RANK(INDIRECT("'"&amp;_xlfn.CONCAT("alpha ",N$2)&amp;"'!"&amp;_xlfn.CONCAT(N$84,$D159)),INDIRECT("'"&amp;_xlfn.CONCAT("alpha ",N$2)&amp;"'!"&amp;_xlfn.CONCAT("B",$D159)):INDIRECT("'"&amp;_xlfn.CONCAT("alpha ",N$2)&amp;"'!"&amp;_xlfn.CONCAT("AA",$D159)))</f>
        <v>21</v>
      </c>
      <c r="O77" s="143" cm="1">
        <f t="array" aca="1" ref="O77" ca="1">RANK(INDIRECT("'"&amp;_xlfn.CONCAT("alpha ",O$2)&amp;"'!"&amp;_xlfn.CONCAT(O$84,$D159)),INDIRECT("'"&amp;_xlfn.CONCAT("alpha ",O$2)&amp;"'!"&amp;_xlfn.CONCAT("B",$D159)):INDIRECT("'"&amp;_xlfn.CONCAT("alpha ",O$2)&amp;"'!"&amp;_xlfn.CONCAT("AA",$D159)))</f>
        <v>24</v>
      </c>
      <c r="P77" s="136" cm="1">
        <f t="array" aca="1" ref="P77" ca="1">RANK(INDIRECT("'"&amp;_xlfn.CONCAT("alpha ",P$2)&amp;"'!"&amp;_xlfn.CONCAT(P$84,$D159)),INDIRECT("'"&amp;_xlfn.CONCAT("alpha ",P$2)&amp;"'!"&amp;_xlfn.CONCAT("B",$D159)):INDIRECT("'"&amp;_xlfn.CONCAT("alpha ",P$2)&amp;"'!"&amp;_xlfn.CONCAT("AA",$D159)))</f>
        <v>5</v>
      </c>
      <c r="Q77" s="125" cm="1">
        <f t="array" aca="1" ref="Q77" ca="1">RANK(INDIRECT("'"&amp;_xlfn.CONCAT("alpha ",Q$2)&amp;"'!"&amp;_xlfn.CONCAT(Q$84,$D159)),INDIRECT("'"&amp;_xlfn.CONCAT("alpha ",Q$2)&amp;"'!"&amp;_xlfn.CONCAT("B",$D159)):INDIRECT("'"&amp;_xlfn.CONCAT("alpha ",Q$2)&amp;"'!"&amp;_xlfn.CONCAT("AA",$D159)))</f>
        <v>7</v>
      </c>
      <c r="R77" s="125" cm="1">
        <f t="array" aca="1" ref="R77" ca="1">RANK(INDIRECT("'"&amp;_xlfn.CONCAT("alpha ",R$2)&amp;"'!"&amp;_xlfn.CONCAT(R$84,$D159)),INDIRECT("'"&amp;_xlfn.CONCAT("alpha ",R$2)&amp;"'!"&amp;_xlfn.CONCAT("B",$D159)):INDIRECT("'"&amp;_xlfn.CONCAT("alpha ",R$2)&amp;"'!"&amp;_xlfn.CONCAT("AA",$D159)))</f>
        <v>5</v>
      </c>
      <c r="S77" s="143" cm="1">
        <f t="array" aca="1" ref="S77" ca="1">RANK(INDIRECT("'"&amp;_xlfn.CONCAT("alpha ",S$2)&amp;"'!"&amp;_xlfn.CONCAT(S$84,$D159)),INDIRECT("'"&amp;_xlfn.CONCAT("alpha ",S$2)&amp;"'!"&amp;_xlfn.CONCAT("B",$D159)):INDIRECT("'"&amp;_xlfn.CONCAT("alpha ",S$2)&amp;"'!"&amp;_xlfn.CONCAT("AA",$D159)))</f>
        <v>7</v>
      </c>
      <c r="T77" s="136" cm="1">
        <f t="array" aca="1" ref="T77" ca="1">RANK(INDIRECT("'"&amp;_xlfn.CONCAT("alpha ",T$2)&amp;"'!"&amp;_xlfn.CONCAT(T$84,$D159)),INDIRECT("'"&amp;_xlfn.CONCAT("alpha ",T$2)&amp;"'!"&amp;_xlfn.CONCAT("B",$D159)):INDIRECT("'"&amp;_xlfn.CONCAT("alpha ",T$2)&amp;"'!"&amp;_xlfn.CONCAT("AA",$D159)))</f>
        <v>15</v>
      </c>
      <c r="U77" s="125" cm="1">
        <f t="array" aca="1" ref="U77" ca="1">RANK(INDIRECT("'"&amp;_xlfn.CONCAT("alpha ",U$2)&amp;"'!"&amp;_xlfn.CONCAT(U$84,$D159)),INDIRECT("'"&amp;_xlfn.CONCAT("alpha ",U$2)&amp;"'!"&amp;_xlfn.CONCAT("B",$D159)):INDIRECT("'"&amp;_xlfn.CONCAT("alpha ",U$2)&amp;"'!"&amp;_xlfn.CONCAT("AA",$D159)))</f>
        <v>9</v>
      </c>
      <c r="V77" s="125" cm="1">
        <f t="array" aca="1" ref="V77" ca="1">RANK(INDIRECT("'"&amp;_xlfn.CONCAT("alpha ",V$2)&amp;"'!"&amp;_xlfn.CONCAT(V$84,$D159)),INDIRECT("'"&amp;_xlfn.CONCAT("alpha ",V$2)&amp;"'!"&amp;_xlfn.CONCAT("B",$D159)):INDIRECT("'"&amp;_xlfn.CONCAT("alpha ",V$2)&amp;"'!"&amp;_xlfn.CONCAT("AA",$D159)))</f>
        <v>15</v>
      </c>
      <c r="W77" s="143" cm="1">
        <f t="array" aca="1" ref="W77" ca="1">RANK(INDIRECT("'"&amp;_xlfn.CONCAT("alpha ",W$2)&amp;"'!"&amp;_xlfn.CONCAT(W$84,$D159)),INDIRECT("'"&amp;_xlfn.CONCAT("alpha ",W$2)&amp;"'!"&amp;_xlfn.CONCAT("B",$D159)):INDIRECT("'"&amp;_xlfn.CONCAT("alpha ",W$2)&amp;"'!"&amp;_xlfn.CONCAT("AA",$D159)))</f>
        <v>9</v>
      </c>
      <c r="X77" s="136" cm="1">
        <f t="array" aca="1" ref="X77" ca="1">RANK(INDIRECT("'"&amp;_xlfn.CONCAT("alpha ",X$2)&amp;"'!"&amp;_xlfn.CONCAT(X$84,$D159)),INDIRECT("'"&amp;_xlfn.CONCAT("alpha ",X$2)&amp;"'!"&amp;_xlfn.CONCAT("B",$D159)):INDIRECT("'"&amp;_xlfn.CONCAT("alpha ",X$2)&amp;"'!"&amp;_xlfn.CONCAT("AA",$D159)))</f>
        <v>8</v>
      </c>
      <c r="Y77" s="125" cm="1">
        <f t="array" aca="1" ref="Y77" ca="1">RANK(INDIRECT("'"&amp;_xlfn.CONCAT("alpha ",Y$2)&amp;"'!"&amp;_xlfn.CONCAT(Y$84,$D159)),INDIRECT("'"&amp;_xlfn.CONCAT("alpha ",Y$2)&amp;"'!"&amp;_xlfn.CONCAT("B",$D159)):INDIRECT("'"&amp;_xlfn.CONCAT("alpha ",Y$2)&amp;"'!"&amp;_xlfn.CONCAT("AA",$D159)))</f>
        <v>5</v>
      </c>
      <c r="Z77" s="125" cm="1">
        <f t="array" aca="1" ref="Z77" ca="1">RANK(INDIRECT("'"&amp;_xlfn.CONCAT("alpha ",Z$2)&amp;"'!"&amp;_xlfn.CONCAT(Z$84,$D159)),INDIRECT("'"&amp;_xlfn.CONCAT("alpha ",Z$2)&amp;"'!"&amp;_xlfn.CONCAT("B",$D159)):INDIRECT("'"&amp;_xlfn.CONCAT("alpha ",Z$2)&amp;"'!"&amp;_xlfn.CONCAT("AA",$D159)))</f>
        <v>8</v>
      </c>
      <c r="AA77" s="143" cm="1">
        <f t="array" aca="1" ref="AA77" ca="1">RANK(INDIRECT("'"&amp;_xlfn.CONCAT("alpha ",AA$2)&amp;"'!"&amp;_xlfn.CONCAT(AA$84,$D159)),INDIRECT("'"&amp;_xlfn.CONCAT("alpha ",AA$2)&amp;"'!"&amp;_xlfn.CONCAT("B",$D159)):INDIRECT("'"&amp;_xlfn.CONCAT("alpha ",AA$2)&amp;"'!"&amp;_xlfn.CONCAT("AA",$D159)))</f>
        <v>5</v>
      </c>
      <c r="AB77" s="136" cm="1">
        <f t="array" aca="1" ref="AB77" ca="1">RANK(INDIRECT("'"&amp;_xlfn.CONCAT("alpha ",AB$2)&amp;"'!"&amp;_xlfn.CONCAT(AB$84,$D159)),INDIRECT("'"&amp;_xlfn.CONCAT("alpha ",AB$2)&amp;"'!"&amp;_xlfn.CONCAT("B",$D159)):INDIRECT("'"&amp;_xlfn.CONCAT("alpha ",AB$2)&amp;"'!"&amp;_xlfn.CONCAT("AA",$D159)))</f>
        <v>10</v>
      </c>
      <c r="AC77" s="125" cm="1">
        <f t="array" aca="1" ref="AC77" ca="1">RANK(INDIRECT("'"&amp;_xlfn.CONCAT("alpha ",AC$2)&amp;"'!"&amp;_xlfn.CONCAT(AC$84,$D159)),INDIRECT("'"&amp;_xlfn.CONCAT("alpha ",AC$2)&amp;"'!"&amp;_xlfn.CONCAT("B",$D159)):INDIRECT("'"&amp;_xlfn.CONCAT("alpha ",AC$2)&amp;"'!"&amp;_xlfn.CONCAT("AA",$D159)))</f>
        <v>12</v>
      </c>
      <c r="AD77" s="125" cm="1">
        <f t="array" aca="1" ref="AD77" ca="1">RANK(INDIRECT("'"&amp;_xlfn.CONCAT("alpha ",AD$2)&amp;"'!"&amp;_xlfn.CONCAT(AD$84,$D159)),INDIRECT("'"&amp;_xlfn.CONCAT("alpha ",AD$2)&amp;"'!"&amp;_xlfn.CONCAT("B",$D159)):INDIRECT("'"&amp;_xlfn.CONCAT("alpha ",AD$2)&amp;"'!"&amp;_xlfn.CONCAT("AA",$D159)))</f>
        <v>10</v>
      </c>
      <c r="AE77" s="143" cm="1">
        <f t="array" aca="1" ref="AE77" ca="1">RANK(INDIRECT("'"&amp;_xlfn.CONCAT("alpha ",AE$2)&amp;"'!"&amp;_xlfn.CONCAT(AE$84,$D159)),INDIRECT("'"&amp;_xlfn.CONCAT("alpha ",AE$2)&amp;"'!"&amp;_xlfn.CONCAT("B",$D159)):INDIRECT("'"&amp;_xlfn.CONCAT("alpha ",AE$2)&amp;"'!"&amp;_xlfn.CONCAT("AA",$D159)))</f>
        <v>12</v>
      </c>
      <c r="AF77" s="136" cm="1">
        <f t="array" aca="1" ref="AF77" ca="1">RANK(INDIRECT("'"&amp;_xlfn.CONCAT("alpha ",AF$2)&amp;"'!"&amp;_xlfn.CONCAT(AF$84,$D159)),INDIRECT("'"&amp;_xlfn.CONCAT("alpha ",AF$2)&amp;"'!"&amp;_xlfn.CONCAT("B",$D159)):INDIRECT("'"&amp;_xlfn.CONCAT("alpha ",AF$2)&amp;"'!"&amp;_xlfn.CONCAT("AA",$D159)))</f>
        <v>24</v>
      </c>
      <c r="AG77" s="125" cm="1">
        <f t="array" aca="1" ref="AG77" ca="1">RANK(INDIRECT("'"&amp;_xlfn.CONCAT("alpha ",AG$2)&amp;"'!"&amp;_xlfn.CONCAT(AG$84,$D159)),INDIRECT("'"&amp;_xlfn.CONCAT("alpha ",AG$2)&amp;"'!"&amp;_xlfn.CONCAT("B",$D159)):INDIRECT("'"&amp;_xlfn.CONCAT("alpha ",AG$2)&amp;"'!"&amp;_xlfn.CONCAT("AA",$D159)))</f>
        <v>21</v>
      </c>
      <c r="AH77" s="125" cm="1">
        <f t="array" aca="1" ref="AH77" ca="1">RANK(INDIRECT("'"&amp;_xlfn.CONCAT("alpha ",AH$2)&amp;"'!"&amp;_xlfn.CONCAT(AH$84,$D159)),INDIRECT("'"&amp;_xlfn.CONCAT("alpha ",AH$2)&amp;"'!"&amp;_xlfn.CONCAT("B",$D159)):INDIRECT("'"&amp;_xlfn.CONCAT("alpha ",AH$2)&amp;"'!"&amp;_xlfn.CONCAT("AA",$D159)))</f>
        <v>24</v>
      </c>
      <c r="AI77" s="143" cm="1">
        <f t="array" aca="1" ref="AI77" ca="1">RANK(INDIRECT("'"&amp;_xlfn.CONCAT("alpha ",AI$2)&amp;"'!"&amp;_xlfn.CONCAT(AI$84,$D159)),INDIRECT("'"&amp;_xlfn.CONCAT("alpha ",AI$2)&amp;"'!"&amp;_xlfn.CONCAT("B",$D159)):INDIRECT("'"&amp;_xlfn.CONCAT("alpha ",AI$2)&amp;"'!"&amp;_xlfn.CONCAT("AA",$D159)))</f>
        <v>21</v>
      </c>
      <c r="AJ77" s="136" cm="1">
        <f t="array" aca="1" ref="AJ77" ca="1">RANK(INDIRECT("'"&amp;_xlfn.CONCAT("alpha ",AJ$2)&amp;"'!"&amp;_xlfn.CONCAT(AJ$84,$D159)),INDIRECT("'"&amp;_xlfn.CONCAT("alpha ",AJ$2)&amp;"'!"&amp;_xlfn.CONCAT("B",$D159)):INDIRECT("'"&amp;_xlfn.CONCAT("alpha ",AJ$2)&amp;"'!"&amp;_xlfn.CONCAT("AA",$D159)))</f>
        <v>19</v>
      </c>
      <c r="AK77" s="125" cm="1">
        <f t="array" aca="1" ref="AK77" ca="1">RANK(INDIRECT("'"&amp;_xlfn.CONCAT("alpha ",AK$2)&amp;"'!"&amp;_xlfn.CONCAT(AK$84,$D159)),INDIRECT("'"&amp;_xlfn.CONCAT("alpha ",AK$2)&amp;"'!"&amp;_xlfn.CONCAT("B",$D159)):INDIRECT("'"&amp;_xlfn.CONCAT("alpha ",AK$2)&amp;"'!"&amp;_xlfn.CONCAT("AA",$D159)))</f>
        <v>17</v>
      </c>
      <c r="AL77" s="125" cm="1">
        <f t="array" aca="1" ref="AL77" ca="1">RANK(INDIRECT("'"&amp;_xlfn.CONCAT("alpha ",AL$2)&amp;"'!"&amp;_xlfn.CONCAT(AL$84,$D159)),INDIRECT("'"&amp;_xlfn.CONCAT("alpha ",AL$2)&amp;"'!"&amp;_xlfn.CONCAT("B",$D159)):INDIRECT("'"&amp;_xlfn.CONCAT("alpha ",AL$2)&amp;"'!"&amp;_xlfn.CONCAT("AA",$D159)))</f>
        <v>19</v>
      </c>
      <c r="AM77" s="143" cm="1">
        <f t="array" aca="1" ref="AM77" ca="1">RANK(INDIRECT("'"&amp;_xlfn.CONCAT("alpha ",AM$2)&amp;"'!"&amp;_xlfn.CONCAT(AM$84,$D159)),INDIRECT("'"&amp;_xlfn.CONCAT("alpha ",AM$2)&amp;"'!"&amp;_xlfn.CONCAT("B",$D159)):INDIRECT("'"&amp;_xlfn.CONCAT("alpha ",AM$2)&amp;"'!"&amp;_xlfn.CONCAT("AA",$D159)))</f>
        <v>17</v>
      </c>
      <c r="AN77" s="136" cm="1">
        <f t="array" aca="1" ref="AN77" ca="1">RANK(INDIRECT("'"&amp;_xlfn.CONCAT("alpha ",AN$2)&amp;"'!"&amp;_xlfn.CONCAT(AN$84,$D159)),INDIRECT("'"&amp;_xlfn.CONCAT("alpha ",AN$2)&amp;"'!"&amp;_xlfn.CONCAT("B",$D159)):INDIRECT("'"&amp;_xlfn.CONCAT("alpha ",AN$2)&amp;"'!"&amp;_xlfn.CONCAT("AA",$D159)))</f>
        <v>12</v>
      </c>
      <c r="AO77" s="125" cm="1">
        <f t="array" aca="1" ref="AO77" ca="1">RANK(INDIRECT("'"&amp;_xlfn.CONCAT("alpha ",AO$2)&amp;"'!"&amp;_xlfn.CONCAT(AO$84,$D159)),INDIRECT("'"&amp;_xlfn.CONCAT("alpha ",AO$2)&amp;"'!"&amp;_xlfn.CONCAT("B",$D159)):INDIRECT("'"&amp;_xlfn.CONCAT("alpha ",AO$2)&amp;"'!"&amp;_xlfn.CONCAT("AA",$D159)))</f>
        <v>15</v>
      </c>
      <c r="AP77" s="125" cm="1">
        <f t="array" aca="1" ref="AP77" ca="1">RANK(INDIRECT("'"&amp;_xlfn.CONCAT("alpha ",AP$2)&amp;"'!"&amp;_xlfn.CONCAT(AP$84,$D159)),INDIRECT("'"&amp;_xlfn.CONCAT("alpha ",AP$2)&amp;"'!"&amp;_xlfn.CONCAT("B",$D159)):INDIRECT("'"&amp;_xlfn.CONCAT("alpha ",AP$2)&amp;"'!"&amp;_xlfn.CONCAT("AA",$D159)))</f>
        <v>12</v>
      </c>
      <c r="AQ77" s="143" cm="1">
        <f t="array" aca="1" ref="AQ77" ca="1">RANK(INDIRECT("'"&amp;_xlfn.CONCAT("alpha ",AQ$2)&amp;"'!"&amp;_xlfn.CONCAT(AQ$84,$D159)),INDIRECT("'"&amp;_xlfn.CONCAT("alpha ",AQ$2)&amp;"'!"&amp;_xlfn.CONCAT("B",$D159)):INDIRECT("'"&amp;_xlfn.CONCAT("alpha ",AQ$2)&amp;"'!"&amp;_xlfn.CONCAT("AA",$D159)))</f>
        <v>15</v>
      </c>
      <c r="AR77" s="136" cm="1">
        <f t="array" aca="1" ref="AR77" ca="1">RANK(INDIRECT("'"&amp;_xlfn.CONCAT("alpha ",AR$2)&amp;"'!"&amp;_xlfn.CONCAT(AR$84,$D159)),INDIRECT("'"&amp;_xlfn.CONCAT("alpha ",AR$2)&amp;"'!"&amp;_xlfn.CONCAT("B",$D159)):INDIRECT("'"&amp;_xlfn.CONCAT("alpha ",AR$2)&amp;"'!"&amp;_xlfn.CONCAT("AA",$D159)))</f>
        <v>22</v>
      </c>
      <c r="AS77" s="125" cm="1">
        <f t="array" aca="1" ref="AS77" ca="1">RANK(INDIRECT("'"&amp;_xlfn.CONCAT("alpha ",AS$2)&amp;"'!"&amp;_xlfn.CONCAT(AS$84,$D159)),INDIRECT("'"&amp;_xlfn.CONCAT("alpha ",AS$2)&amp;"'!"&amp;_xlfn.CONCAT("B",$D159)):INDIRECT("'"&amp;_xlfn.CONCAT("alpha ",AS$2)&amp;"'!"&amp;_xlfn.CONCAT("AA",$D159)))</f>
        <v>25</v>
      </c>
      <c r="AT77" s="125" cm="1">
        <f t="array" aca="1" ref="AT77" ca="1">RANK(INDIRECT("'"&amp;_xlfn.CONCAT("alpha ",AT$2)&amp;"'!"&amp;_xlfn.CONCAT(AT$84,$D159)),INDIRECT("'"&amp;_xlfn.CONCAT("alpha ",AT$2)&amp;"'!"&amp;_xlfn.CONCAT("B",$D159)):INDIRECT("'"&amp;_xlfn.CONCAT("alpha ",AT$2)&amp;"'!"&amp;_xlfn.CONCAT("AA",$D159)))</f>
        <v>22</v>
      </c>
      <c r="AU77" s="143" cm="1">
        <f t="array" aca="1" ref="AU77" ca="1">RANK(INDIRECT("'"&amp;_xlfn.CONCAT("alpha ",AU$2)&amp;"'!"&amp;_xlfn.CONCAT(AU$84,$D159)),INDIRECT("'"&amp;_xlfn.CONCAT("alpha ",AU$2)&amp;"'!"&amp;_xlfn.CONCAT("B",$D159)):INDIRECT("'"&amp;_xlfn.CONCAT("alpha ",AU$2)&amp;"'!"&amp;_xlfn.CONCAT("AA",$D159)))</f>
        <v>25</v>
      </c>
      <c r="AV77" s="136" cm="1">
        <f t="array" aca="1" ref="AV77" ca="1">RANK(INDIRECT("'"&amp;_xlfn.CONCAT("alpha ",AV$2)&amp;"'!"&amp;_xlfn.CONCAT(AV$84,$D159)),INDIRECT("'"&amp;_xlfn.CONCAT("alpha ",AV$2)&amp;"'!"&amp;_xlfn.CONCAT("B",$D159)):INDIRECT("'"&amp;_xlfn.CONCAT("alpha ",AV$2)&amp;"'!"&amp;_xlfn.CONCAT("AA",$D159)))</f>
        <v>18</v>
      </c>
      <c r="AW77" s="125" cm="1">
        <f t="array" aca="1" ref="AW77" ca="1">RANK(INDIRECT("'"&amp;_xlfn.CONCAT("alpha ",AW$2)&amp;"'!"&amp;_xlfn.CONCAT(AW$84,$D159)),INDIRECT("'"&amp;_xlfn.CONCAT("alpha ",AW$2)&amp;"'!"&amp;_xlfn.CONCAT("B",$D159)):INDIRECT("'"&amp;_xlfn.CONCAT("alpha ",AW$2)&amp;"'!"&amp;_xlfn.CONCAT("AA",$D159)))</f>
        <v>23</v>
      </c>
      <c r="AX77" s="125" cm="1">
        <f t="array" aca="1" ref="AX77" ca="1">RANK(INDIRECT("'"&amp;_xlfn.CONCAT("alpha ",AX$2)&amp;"'!"&amp;_xlfn.CONCAT(AX$84,$D159)),INDIRECT("'"&amp;_xlfn.CONCAT("alpha ",AX$2)&amp;"'!"&amp;_xlfn.CONCAT("B",$D159)):INDIRECT("'"&amp;_xlfn.CONCAT("alpha ",AX$2)&amp;"'!"&amp;_xlfn.CONCAT("AA",$D159)))</f>
        <v>18</v>
      </c>
      <c r="AY77" s="143" cm="1">
        <f t="array" aca="1" ref="AY77" ca="1">RANK(INDIRECT("'"&amp;_xlfn.CONCAT("alpha ",AY$2)&amp;"'!"&amp;_xlfn.CONCAT(AY$84,$D159)),INDIRECT("'"&amp;_xlfn.CONCAT("alpha ",AY$2)&amp;"'!"&amp;_xlfn.CONCAT("B",$D159)):INDIRECT("'"&amp;_xlfn.CONCAT("alpha ",AY$2)&amp;"'!"&amp;_xlfn.CONCAT("AA",$D159)))</f>
        <v>23</v>
      </c>
      <c r="AZ77" s="136" cm="1">
        <f t="array" aca="1" ref="AZ77" ca="1">RANK(INDIRECT("'"&amp;_xlfn.CONCAT("alpha ",AZ$2)&amp;"'!"&amp;_xlfn.CONCAT(AZ$84,$D159)),INDIRECT("'"&amp;_xlfn.CONCAT("alpha ",AZ$2)&amp;"'!"&amp;_xlfn.CONCAT("B",$D159)):INDIRECT("'"&amp;_xlfn.CONCAT("alpha ",AZ$2)&amp;"'!"&amp;_xlfn.CONCAT("AA",$D159)))</f>
        <v>5</v>
      </c>
      <c r="BA77" s="125" cm="1">
        <f t="array" aca="1" ref="BA77" ca="1">RANK(INDIRECT("'"&amp;_xlfn.CONCAT("alpha ",BA$2)&amp;"'!"&amp;_xlfn.CONCAT(BA$84,$D159)),INDIRECT("'"&amp;_xlfn.CONCAT("alpha ",BA$2)&amp;"'!"&amp;_xlfn.CONCAT("B",$D159)):INDIRECT("'"&amp;_xlfn.CONCAT("alpha ",BA$2)&amp;"'!"&amp;_xlfn.CONCAT("AA",$D159)))</f>
        <v>8</v>
      </c>
      <c r="BB77" s="125" cm="1">
        <f t="array" aca="1" ref="BB77" ca="1">RANK(INDIRECT("'"&amp;_xlfn.CONCAT("alpha ",BB$2)&amp;"'!"&amp;_xlfn.CONCAT(BB$84,$D159)),INDIRECT("'"&amp;_xlfn.CONCAT("alpha ",BB$2)&amp;"'!"&amp;_xlfn.CONCAT("B",$D159)):INDIRECT("'"&amp;_xlfn.CONCAT("alpha ",BB$2)&amp;"'!"&amp;_xlfn.CONCAT("AA",$D159)))</f>
        <v>5</v>
      </c>
      <c r="BC77" s="143" cm="1">
        <f t="array" aca="1" ref="BC77" ca="1">RANK(INDIRECT("'"&amp;_xlfn.CONCAT("alpha ",BC$2)&amp;"'!"&amp;_xlfn.CONCAT(BC$84,$D159)),INDIRECT("'"&amp;_xlfn.CONCAT("alpha ",BC$2)&amp;"'!"&amp;_xlfn.CONCAT("B",$D159)):INDIRECT("'"&amp;_xlfn.CONCAT("alpha ",BC$2)&amp;"'!"&amp;_xlfn.CONCAT("AA",$D159)))</f>
        <v>8</v>
      </c>
      <c r="BD77" s="136" cm="1">
        <f t="array" aca="1" ref="BD77" ca="1">RANK(INDIRECT("'"&amp;_xlfn.CONCAT("alpha ",BD$2)&amp;"'!"&amp;_xlfn.CONCAT(BD$84,$D159)),INDIRECT("'"&amp;_xlfn.CONCAT("alpha ",BD$2)&amp;"'!"&amp;_xlfn.CONCAT("B",$D159)):INDIRECT("'"&amp;_xlfn.CONCAT("alpha ",BD$2)&amp;"'!"&amp;_xlfn.CONCAT("AA",$D159)))</f>
        <v>16</v>
      </c>
      <c r="BE77" s="125" cm="1">
        <f t="array" aca="1" ref="BE77" ca="1">RANK(INDIRECT("'"&amp;_xlfn.CONCAT("alpha ",BE$2)&amp;"'!"&amp;_xlfn.CONCAT(BE$84,$D159)),INDIRECT("'"&amp;_xlfn.CONCAT("alpha ",BE$2)&amp;"'!"&amp;_xlfn.CONCAT("B",$D159)):INDIRECT("'"&amp;_xlfn.CONCAT("alpha ",BE$2)&amp;"'!"&amp;_xlfn.CONCAT("AA",$D159)))</f>
        <v>10</v>
      </c>
      <c r="BF77" s="125" cm="1">
        <f t="array" aca="1" ref="BF77" ca="1">RANK(INDIRECT("'"&amp;_xlfn.CONCAT("alpha ",BF$2)&amp;"'!"&amp;_xlfn.CONCAT(BF$84,$D159)),INDIRECT("'"&amp;_xlfn.CONCAT("alpha ",BF$2)&amp;"'!"&amp;_xlfn.CONCAT("B",$D159)):INDIRECT("'"&amp;_xlfn.CONCAT("alpha ",BF$2)&amp;"'!"&amp;_xlfn.CONCAT("AA",$D159)))</f>
        <v>16</v>
      </c>
      <c r="BG77" s="143" cm="1">
        <f t="array" aca="1" ref="BG77" ca="1">RANK(INDIRECT("'"&amp;_xlfn.CONCAT("alpha ",BG$2)&amp;"'!"&amp;_xlfn.CONCAT(BG$84,$D159)),INDIRECT("'"&amp;_xlfn.CONCAT("alpha ",BG$2)&amp;"'!"&amp;_xlfn.CONCAT("B",$D159)):INDIRECT("'"&amp;_xlfn.CONCAT("alpha ",BG$2)&amp;"'!"&amp;_xlfn.CONCAT("AA",$D159)))</f>
        <v>10</v>
      </c>
      <c r="BH77" s="136" cm="1">
        <f t="array" aca="1" ref="BH77" ca="1">RANK(INDIRECT("'"&amp;_xlfn.CONCAT("alpha ",BH$2)&amp;"'!"&amp;_xlfn.CONCAT(BH$84,$D159)),INDIRECT("'"&amp;_xlfn.CONCAT("alpha ",BH$2)&amp;"'!"&amp;_xlfn.CONCAT("B",$D159)):INDIRECT("'"&amp;_xlfn.CONCAT("alpha ",BH$2)&amp;"'!"&amp;_xlfn.CONCAT("AA",$D159)))</f>
        <v>7</v>
      </c>
      <c r="BI77" s="125" cm="1">
        <f t="array" aca="1" ref="BI77" ca="1">RANK(INDIRECT("'"&amp;_xlfn.CONCAT("alpha ",BI$2)&amp;"'!"&amp;_xlfn.CONCAT(BI$84,$D159)),INDIRECT("'"&amp;_xlfn.CONCAT("alpha ",BI$2)&amp;"'!"&amp;_xlfn.CONCAT("B",$D159)):INDIRECT("'"&amp;_xlfn.CONCAT("alpha ",BI$2)&amp;"'!"&amp;_xlfn.CONCAT("AA",$D159)))</f>
        <v>5</v>
      </c>
      <c r="BJ77" s="125" cm="1">
        <f t="array" aca="1" ref="BJ77" ca="1">RANK(INDIRECT("'"&amp;_xlfn.CONCAT("alpha ",BJ$2)&amp;"'!"&amp;_xlfn.CONCAT(BJ$84,$D159)),INDIRECT("'"&amp;_xlfn.CONCAT("alpha ",BJ$2)&amp;"'!"&amp;_xlfn.CONCAT("B",$D159)):INDIRECT("'"&amp;_xlfn.CONCAT("alpha ",BJ$2)&amp;"'!"&amp;_xlfn.CONCAT("AA",$D159)))</f>
        <v>7</v>
      </c>
      <c r="BK77" s="143" cm="1">
        <f t="array" aca="1" ref="BK77" ca="1">RANK(INDIRECT("'"&amp;_xlfn.CONCAT("alpha ",BK$2)&amp;"'!"&amp;_xlfn.CONCAT(BK$84,$D159)),INDIRECT("'"&amp;_xlfn.CONCAT("alpha ",BK$2)&amp;"'!"&amp;_xlfn.CONCAT("B",$D159)):INDIRECT("'"&amp;_xlfn.CONCAT("alpha ",BK$2)&amp;"'!"&amp;_xlfn.CONCAT("AA",$D159)))</f>
        <v>5</v>
      </c>
      <c r="BL77" s="136" cm="1">
        <f t="array" aca="1" ref="BL77" ca="1">RANK(INDIRECT("'"&amp;_xlfn.CONCAT("alpha ",BL$2)&amp;"'!"&amp;_xlfn.CONCAT(BL$84,$D159)),INDIRECT("'"&amp;_xlfn.CONCAT("alpha ",BL$2)&amp;"'!"&amp;_xlfn.CONCAT("B",$D159)):INDIRECT("'"&amp;_xlfn.CONCAT("alpha ",BL$2)&amp;"'!"&amp;_xlfn.CONCAT("AA",$D159)))</f>
        <v>10</v>
      </c>
      <c r="BM77" s="125" cm="1">
        <f t="array" aca="1" ref="BM77" ca="1">RANK(INDIRECT("'"&amp;_xlfn.CONCAT("alpha ",BM$2)&amp;"'!"&amp;_xlfn.CONCAT(BM$84,$D159)),INDIRECT("'"&amp;_xlfn.CONCAT("alpha ",BM$2)&amp;"'!"&amp;_xlfn.CONCAT("B",$D159)):INDIRECT("'"&amp;_xlfn.CONCAT("alpha ",BM$2)&amp;"'!"&amp;_xlfn.CONCAT("AA",$D159)))</f>
        <v>12</v>
      </c>
      <c r="BN77" s="125" cm="1">
        <f t="array" aca="1" ref="BN77" ca="1">RANK(INDIRECT("'"&amp;_xlfn.CONCAT("alpha ",BN$2)&amp;"'!"&amp;_xlfn.CONCAT(BN$84,$D159)),INDIRECT("'"&amp;_xlfn.CONCAT("alpha ",BN$2)&amp;"'!"&amp;_xlfn.CONCAT("B",$D159)):INDIRECT("'"&amp;_xlfn.CONCAT("alpha ",BN$2)&amp;"'!"&amp;_xlfn.CONCAT("AA",$D159)))</f>
        <v>10</v>
      </c>
      <c r="BO77" s="143" cm="1">
        <f t="array" aca="1" ref="BO77" ca="1">RANK(INDIRECT("'"&amp;_xlfn.CONCAT("alpha ",BO$2)&amp;"'!"&amp;_xlfn.CONCAT(BO$84,$D159)),INDIRECT("'"&amp;_xlfn.CONCAT("alpha ",BO$2)&amp;"'!"&amp;_xlfn.CONCAT("B",$D159)):INDIRECT("'"&amp;_xlfn.CONCAT("alpha ",BO$2)&amp;"'!"&amp;_xlfn.CONCAT("AA",$D159)))</f>
        <v>12</v>
      </c>
      <c r="BP77" s="136" cm="1">
        <f t="array" aca="1" ref="BP77" ca="1">RANK(INDIRECT("'"&amp;_xlfn.CONCAT("alpha ",BP$2)&amp;"'!"&amp;_xlfn.CONCAT(BP$84,$D159)),INDIRECT("'"&amp;_xlfn.CONCAT("alpha ",BP$2)&amp;"'!"&amp;_xlfn.CONCAT("B",$D159)):INDIRECT("'"&amp;_xlfn.CONCAT("alpha ",BP$2)&amp;"'!"&amp;_xlfn.CONCAT("AA",$D159)))</f>
        <v>23</v>
      </c>
      <c r="BQ77" s="125" cm="1">
        <f t="array" aca="1" ref="BQ77" ca="1">RANK(INDIRECT("'"&amp;_xlfn.CONCAT("alpha ",BQ$2)&amp;"'!"&amp;_xlfn.CONCAT(BQ$84,$D159)),INDIRECT("'"&amp;_xlfn.CONCAT("alpha ",BQ$2)&amp;"'!"&amp;_xlfn.CONCAT("B",$D159)):INDIRECT("'"&amp;_xlfn.CONCAT("alpha ",BQ$2)&amp;"'!"&amp;_xlfn.CONCAT("AA",$D159)))</f>
        <v>20</v>
      </c>
      <c r="BR77" s="125" cm="1">
        <f t="array" aca="1" ref="BR77" ca="1">RANK(INDIRECT("'"&amp;_xlfn.CONCAT("alpha ",BR$2)&amp;"'!"&amp;_xlfn.CONCAT(BR$84,$D159)),INDIRECT("'"&amp;_xlfn.CONCAT("alpha ",BR$2)&amp;"'!"&amp;_xlfn.CONCAT("B",$D159)):INDIRECT("'"&amp;_xlfn.CONCAT("alpha ",BR$2)&amp;"'!"&amp;_xlfn.CONCAT("AA",$D159)))</f>
        <v>23</v>
      </c>
      <c r="BS77" s="143" cm="1">
        <f t="array" aca="1" ref="BS77" ca="1">RANK(INDIRECT("'"&amp;_xlfn.CONCAT("alpha ",BS$2)&amp;"'!"&amp;_xlfn.CONCAT(BS$84,$D159)),INDIRECT("'"&amp;_xlfn.CONCAT("alpha ",BS$2)&amp;"'!"&amp;_xlfn.CONCAT("B",$D159)):INDIRECT("'"&amp;_xlfn.CONCAT("alpha ",BS$2)&amp;"'!"&amp;_xlfn.CONCAT("AA",$D159)))</f>
        <v>20</v>
      </c>
      <c r="BT77" s="136" cm="1">
        <f t="array" aca="1" ref="BT77" ca="1">RANK(INDIRECT("'"&amp;_xlfn.CONCAT("alpha ",BT$2)&amp;"'!"&amp;_xlfn.CONCAT(BT$84,$D159)),INDIRECT("'"&amp;_xlfn.CONCAT("alpha ",BT$2)&amp;"'!"&amp;_xlfn.CONCAT("B",$D159)):INDIRECT("'"&amp;_xlfn.CONCAT("alpha ",BT$2)&amp;"'!"&amp;_xlfn.CONCAT("AA",$D159)))</f>
        <v>17</v>
      </c>
      <c r="BU77" s="125" cm="1">
        <f t="array" aca="1" ref="BU77" ca="1">RANK(INDIRECT("'"&amp;_xlfn.CONCAT("alpha ",BU$2)&amp;"'!"&amp;_xlfn.CONCAT(BU$84,$D159)),INDIRECT("'"&amp;_xlfn.CONCAT("alpha ",BU$2)&amp;"'!"&amp;_xlfn.CONCAT("B",$D159)):INDIRECT("'"&amp;_xlfn.CONCAT("alpha ",BU$2)&amp;"'!"&amp;_xlfn.CONCAT("AA",$D159)))</f>
        <v>16</v>
      </c>
      <c r="BV77" s="125" cm="1">
        <f t="array" aca="1" ref="BV77" ca="1">RANK(INDIRECT("'"&amp;_xlfn.CONCAT("alpha ",BV$2)&amp;"'!"&amp;_xlfn.CONCAT(BV$84,$D159)),INDIRECT("'"&amp;_xlfn.CONCAT("alpha ",BV$2)&amp;"'!"&amp;_xlfn.CONCAT("B",$D159)):INDIRECT("'"&amp;_xlfn.CONCAT("alpha ",BV$2)&amp;"'!"&amp;_xlfn.CONCAT("AA",$D159)))</f>
        <v>17</v>
      </c>
      <c r="BW77" s="143" cm="1">
        <f t="array" aca="1" ref="BW77" ca="1">RANK(INDIRECT("'"&amp;_xlfn.CONCAT("alpha ",BW$2)&amp;"'!"&amp;_xlfn.CONCAT(BW$84,$D159)),INDIRECT("'"&amp;_xlfn.CONCAT("alpha ",BW$2)&amp;"'!"&amp;_xlfn.CONCAT("B",$D159)):INDIRECT("'"&amp;_xlfn.CONCAT("alpha ",BW$2)&amp;"'!"&amp;_xlfn.CONCAT("AA",$D159)))</f>
        <v>16</v>
      </c>
      <c r="BX77" s="136" cm="1">
        <f t="array" aca="1" ref="BX77" ca="1">RANK(INDIRECT("'"&amp;_xlfn.CONCAT("alpha ",BX$2)&amp;"'!"&amp;_xlfn.CONCAT(BX$84,$D159)),INDIRECT("'"&amp;_xlfn.CONCAT("alpha ",BX$2)&amp;"'!"&amp;_xlfn.CONCAT("B",$D159)):INDIRECT("'"&amp;_xlfn.CONCAT("alpha ",BX$2)&amp;"'!"&amp;_xlfn.CONCAT("AA",$D159)))</f>
        <v>4</v>
      </c>
      <c r="BY77" s="125" cm="1">
        <f t="array" aca="1" ref="BY77" ca="1">RANK(INDIRECT("'"&amp;_xlfn.CONCAT("alpha ",BY$2)&amp;"'!"&amp;_xlfn.CONCAT(BY$84,$D159)),INDIRECT("'"&amp;_xlfn.CONCAT("alpha ",BY$2)&amp;"'!"&amp;_xlfn.CONCAT("B",$D159)):INDIRECT("'"&amp;_xlfn.CONCAT("alpha ",BY$2)&amp;"'!"&amp;_xlfn.CONCAT("AA",$D159)))</f>
        <v>11</v>
      </c>
      <c r="BZ77" s="125" cm="1">
        <f t="array" aca="1" ref="BZ77" ca="1">RANK(INDIRECT("'"&amp;_xlfn.CONCAT("alpha ",BZ$2)&amp;"'!"&amp;_xlfn.CONCAT(BZ$84,$D159)),INDIRECT("'"&amp;_xlfn.CONCAT("alpha ",BZ$2)&amp;"'!"&amp;_xlfn.CONCAT("B",$D159)):INDIRECT("'"&amp;_xlfn.CONCAT("alpha ",BZ$2)&amp;"'!"&amp;_xlfn.CONCAT("AA",$D159)))</f>
        <v>4</v>
      </c>
      <c r="CA77" s="143" cm="1">
        <f t="array" aca="1" ref="CA77" ca="1">RANK(INDIRECT("'"&amp;_xlfn.CONCAT("alpha ",CA$2)&amp;"'!"&amp;_xlfn.CONCAT(CA$84,$D159)),INDIRECT("'"&amp;_xlfn.CONCAT("alpha ",CA$2)&amp;"'!"&amp;_xlfn.CONCAT("B",$D159)):INDIRECT("'"&amp;_xlfn.CONCAT("alpha ",CA$2)&amp;"'!"&amp;_xlfn.CONCAT("AA",$D159)))</f>
        <v>11</v>
      </c>
      <c r="CB77" s="136" cm="1">
        <f t="array" aca="1" ref="CB77" ca="1">RANK(INDIRECT("'"&amp;_xlfn.CONCAT("alpha ",CB$2)&amp;"'!"&amp;_xlfn.CONCAT(CB$84,$D159)),INDIRECT("'"&amp;_xlfn.CONCAT("alpha ",CB$2)&amp;"'!"&amp;_xlfn.CONCAT("B",$D159)):INDIRECT("'"&amp;_xlfn.CONCAT("alpha ",CB$2)&amp;"'!"&amp;_xlfn.CONCAT("AA",$D159)))</f>
        <v>20</v>
      </c>
      <c r="CC77" s="125" cm="1">
        <f t="array" aca="1" ref="CC77" ca="1">RANK(INDIRECT("'"&amp;_xlfn.CONCAT("alpha ",CC$2)&amp;"'!"&amp;_xlfn.CONCAT(CC$84,$D159)),INDIRECT("'"&amp;_xlfn.CONCAT("alpha ",CC$2)&amp;"'!"&amp;_xlfn.CONCAT("B",$D159)):INDIRECT("'"&amp;_xlfn.CONCAT("alpha ",CC$2)&amp;"'!"&amp;_xlfn.CONCAT("AA",$D159)))</f>
        <v>22</v>
      </c>
      <c r="CD77" s="125" cm="1">
        <f t="array" aca="1" ref="CD77" ca="1">RANK(INDIRECT("'"&amp;_xlfn.CONCAT("alpha ",CD$2)&amp;"'!"&amp;_xlfn.CONCAT(CD$84,$D159)),INDIRECT("'"&amp;_xlfn.CONCAT("alpha ",CD$2)&amp;"'!"&amp;_xlfn.CONCAT("B",$D159)):INDIRECT("'"&amp;_xlfn.CONCAT("alpha ",CD$2)&amp;"'!"&amp;_xlfn.CONCAT("AA",$D159)))</f>
        <v>20</v>
      </c>
      <c r="CE77" s="143" cm="1">
        <f t="array" aca="1" ref="CE77" ca="1">RANK(INDIRECT("'"&amp;_xlfn.CONCAT("alpha ",CE$2)&amp;"'!"&amp;_xlfn.CONCAT(CE$84,$D159)),INDIRECT("'"&amp;_xlfn.CONCAT("alpha ",CE$2)&amp;"'!"&amp;_xlfn.CONCAT("B",$D159)):INDIRECT("'"&amp;_xlfn.CONCAT("alpha ",CE$2)&amp;"'!"&amp;_xlfn.CONCAT("AA",$D159)))</f>
        <v>22</v>
      </c>
      <c r="CF77" s="136" cm="1">
        <f t="array" aca="1" ref="CF77" ca="1">RANK(INDIRECT("'"&amp;_xlfn.CONCAT("alpha ",CF$2)&amp;"'!"&amp;_xlfn.CONCAT(CF$84,$D159)),INDIRECT("'"&amp;_xlfn.CONCAT("alpha ",CF$2)&amp;"'!"&amp;_xlfn.CONCAT("B",$D159)):INDIRECT("'"&amp;_xlfn.CONCAT("alpha ",CF$2)&amp;"'!"&amp;_xlfn.CONCAT("AA",$D159)))</f>
        <v>9</v>
      </c>
      <c r="CG77" s="125" cm="1">
        <f t="array" aca="1" ref="CG77" ca="1">RANK(INDIRECT("'"&amp;_xlfn.CONCAT("alpha ",CG$2)&amp;"'!"&amp;_xlfn.CONCAT(CG$84,$D159)),INDIRECT("'"&amp;_xlfn.CONCAT("alpha ",CG$2)&amp;"'!"&amp;_xlfn.CONCAT("B",$D159)):INDIRECT("'"&amp;_xlfn.CONCAT("alpha ",CG$2)&amp;"'!"&amp;_xlfn.CONCAT("AA",$D159)))</f>
        <v>18</v>
      </c>
      <c r="CH77" s="125" cm="1">
        <f t="array" aca="1" ref="CH77" ca="1">RANK(INDIRECT("'"&amp;_xlfn.CONCAT("alpha ",CH$2)&amp;"'!"&amp;_xlfn.CONCAT(CH$84,$D159)),INDIRECT("'"&amp;_xlfn.CONCAT("alpha ",CH$2)&amp;"'!"&amp;_xlfn.CONCAT("B",$D159)):INDIRECT("'"&amp;_xlfn.CONCAT("alpha ",CH$2)&amp;"'!"&amp;_xlfn.CONCAT("AA",$D159)))</f>
        <v>9</v>
      </c>
      <c r="CI77" s="143" cm="1">
        <f t="array" aca="1" ref="CI77" ca="1">RANK(INDIRECT("'"&amp;_xlfn.CONCAT("alpha ",CI$2)&amp;"'!"&amp;_xlfn.CONCAT(CI$84,$D159)),INDIRECT("'"&amp;_xlfn.CONCAT("alpha ",CI$2)&amp;"'!"&amp;_xlfn.CONCAT("B",$D159)):INDIRECT("'"&amp;_xlfn.CONCAT("alpha ",CI$2)&amp;"'!"&amp;_xlfn.CONCAT("AA",$D159)))</f>
        <v>18</v>
      </c>
      <c r="CJ77" s="136" cm="1">
        <f t="array" aca="1" ref="CJ77" ca="1">RANK(INDIRECT("'"&amp;_xlfn.CONCAT("alpha ",CJ$2)&amp;"'!"&amp;_xlfn.CONCAT(CJ$84,$D159)),INDIRECT("'"&amp;_xlfn.CONCAT("alpha ",CJ$2)&amp;"'!"&amp;_xlfn.CONCAT("B",$D159)):INDIRECT("'"&amp;_xlfn.CONCAT("alpha ",CJ$2)&amp;"'!"&amp;_xlfn.CONCAT("AA",$D159)))</f>
        <v>2</v>
      </c>
      <c r="CK77" s="125" cm="1">
        <f t="array" aca="1" ref="CK77" ca="1">RANK(INDIRECT("'"&amp;_xlfn.CONCAT("alpha ",CK$2)&amp;"'!"&amp;_xlfn.CONCAT(CK$84,$D159)),INDIRECT("'"&amp;_xlfn.CONCAT("alpha ",CK$2)&amp;"'!"&amp;_xlfn.CONCAT("B",$D159)):INDIRECT("'"&amp;_xlfn.CONCAT("alpha ",CK$2)&amp;"'!"&amp;_xlfn.CONCAT("AA",$D159)))</f>
        <v>3</v>
      </c>
      <c r="CL77" s="125" cm="1">
        <f t="array" aca="1" ref="CL77" ca="1">RANK(INDIRECT("'"&amp;_xlfn.CONCAT("alpha ",CL$2)&amp;"'!"&amp;_xlfn.CONCAT(CL$84,$D159)),INDIRECT("'"&amp;_xlfn.CONCAT("alpha ",CL$2)&amp;"'!"&amp;_xlfn.CONCAT("B",$D159)):INDIRECT("'"&amp;_xlfn.CONCAT("alpha ",CL$2)&amp;"'!"&amp;_xlfn.CONCAT("AA",$D159)))</f>
        <v>2</v>
      </c>
      <c r="CM77" s="143" cm="1">
        <f t="array" aca="1" ref="CM77" ca="1">RANK(INDIRECT("'"&amp;_xlfn.CONCAT("alpha ",CM$2)&amp;"'!"&amp;_xlfn.CONCAT(CM$84,$D159)),INDIRECT("'"&amp;_xlfn.CONCAT("alpha ",CM$2)&amp;"'!"&amp;_xlfn.CONCAT("B",$D159)):INDIRECT("'"&amp;_xlfn.CONCAT("alpha ",CM$2)&amp;"'!"&amp;_xlfn.CONCAT("AA",$D159)))</f>
        <v>3</v>
      </c>
      <c r="CN77" s="136" cm="1">
        <f t="array" aca="1" ref="CN77" ca="1">RANK(INDIRECT("'"&amp;_xlfn.CONCAT("alpha ",CN$2)&amp;"'!"&amp;_xlfn.CONCAT(CN$84,$D159)),INDIRECT("'"&amp;_xlfn.CONCAT("alpha ",CN$2)&amp;"'!"&amp;_xlfn.CONCAT("B",$D159)):INDIRECT("'"&amp;_xlfn.CONCAT("alpha ",CN$2)&amp;"'!"&amp;_xlfn.CONCAT("AA",$D159)))</f>
        <v>14</v>
      </c>
      <c r="CO77" s="125" cm="1">
        <f t="array" aca="1" ref="CO77" ca="1">RANK(INDIRECT("'"&amp;_xlfn.CONCAT("alpha ",CO$2)&amp;"'!"&amp;_xlfn.CONCAT(CO$84,$D159)),INDIRECT("'"&amp;_xlfn.CONCAT("alpha ",CO$2)&amp;"'!"&amp;_xlfn.CONCAT("B",$D159)):INDIRECT("'"&amp;_xlfn.CONCAT("alpha ",CO$2)&amp;"'!"&amp;_xlfn.CONCAT("AA",$D159)))</f>
        <v>2</v>
      </c>
      <c r="CP77" s="125" cm="1">
        <f t="array" aca="1" ref="CP77" ca="1">RANK(INDIRECT("'"&amp;_xlfn.CONCAT("alpha ",CP$2)&amp;"'!"&amp;_xlfn.CONCAT(CP$84,$D159)),INDIRECT("'"&amp;_xlfn.CONCAT("alpha ",CP$2)&amp;"'!"&amp;_xlfn.CONCAT("B",$D159)):INDIRECT("'"&amp;_xlfn.CONCAT("alpha ",CP$2)&amp;"'!"&amp;_xlfn.CONCAT("AA",$D159)))</f>
        <v>14</v>
      </c>
      <c r="CQ77" s="134" cm="1">
        <f t="array" aca="1" ref="CQ77" ca="1">RANK(INDIRECT("'"&amp;_xlfn.CONCAT("alpha ",CQ$2)&amp;"'!"&amp;_xlfn.CONCAT(CQ$84,$D159)),INDIRECT("'"&amp;_xlfn.CONCAT("alpha ",CQ$2)&amp;"'!"&amp;_xlfn.CONCAT("B",$D159)):INDIRECT("'"&amp;_xlfn.CONCAT("alpha ",CQ$2)&amp;"'!"&amp;_xlfn.CONCAT("AA",$D159)))</f>
        <v>2</v>
      </c>
      <c r="CR77" s="142" cm="1">
        <f t="array" aca="1" ref="CR77" ca="1">RANK(INDIRECT("'"&amp;_xlfn.CONCAT("alpha ",CR$2)&amp;"'!"&amp;_xlfn.CONCAT(CR$84,$D159)),INDIRECT("'"&amp;_xlfn.CONCAT("alpha ",CR$2)&amp;"'!"&amp;_xlfn.CONCAT("B",$D159)):INDIRECT("'"&amp;_xlfn.CONCAT("alpha ",CR$2)&amp;"'!"&amp;_xlfn.CONCAT("AA",$D159)))</f>
        <v>1</v>
      </c>
      <c r="CS77" s="125" cm="1">
        <f t="array" aca="1" ref="CS77" ca="1">RANK(INDIRECT("'"&amp;_xlfn.CONCAT("alpha ",CS$2)&amp;"'!"&amp;_xlfn.CONCAT(CS$84,$D159)),INDIRECT("'"&amp;_xlfn.CONCAT("alpha ",CS$2)&amp;"'!"&amp;_xlfn.CONCAT("B",$D159)):INDIRECT("'"&amp;_xlfn.CONCAT("alpha ",CS$2)&amp;"'!"&amp;_xlfn.CONCAT("AA",$D159)))</f>
        <v>1</v>
      </c>
      <c r="CT77" s="125" cm="1">
        <f t="array" aca="1" ref="CT77" ca="1">RANK(INDIRECT("'"&amp;_xlfn.CONCAT("alpha ",CT$2)&amp;"'!"&amp;_xlfn.CONCAT(CT$84,$D159)),INDIRECT("'"&amp;_xlfn.CONCAT("alpha ",CT$2)&amp;"'!"&amp;_xlfn.CONCAT("B",$D159)):INDIRECT("'"&amp;_xlfn.CONCAT("alpha ",CT$2)&amp;"'!"&amp;_xlfn.CONCAT("AA",$D159)))</f>
        <v>1</v>
      </c>
      <c r="CU77" s="143" cm="1">
        <f t="array" aca="1" ref="CU77" ca="1">RANK(INDIRECT("'"&amp;_xlfn.CONCAT("alpha ",CU$2)&amp;"'!"&amp;_xlfn.CONCAT(CU$84,$D159)),INDIRECT("'"&amp;_xlfn.CONCAT("alpha ",CU$2)&amp;"'!"&amp;_xlfn.CONCAT("B",$D159)):INDIRECT("'"&amp;_xlfn.CONCAT("alpha ",CU$2)&amp;"'!"&amp;_xlfn.CONCAT("AA",$D159)))</f>
        <v>1</v>
      </c>
      <c r="CV77" s="136" cm="1">
        <f t="array" aca="1" ref="CV77" ca="1">RANK(INDIRECT("'"&amp;_xlfn.CONCAT("alpha ",CV$2)&amp;"'!"&amp;_xlfn.CONCAT(CV$84,$D159)),INDIRECT("'"&amp;_xlfn.CONCAT("alpha ",CV$2)&amp;"'!"&amp;_xlfn.CONCAT("B",$D159)):INDIRECT("'"&amp;_xlfn.CONCAT("alpha ",CV$2)&amp;"'!"&amp;_xlfn.CONCAT("AA",$D159)))</f>
        <v>3</v>
      </c>
      <c r="CW77" s="125" cm="1">
        <f t="array" aca="1" ref="CW77" ca="1">RANK(INDIRECT("'"&amp;_xlfn.CONCAT("alpha ",CW$2)&amp;"'!"&amp;_xlfn.CONCAT(CW$84,$D159)),INDIRECT("'"&amp;_xlfn.CONCAT("alpha ",CW$2)&amp;"'!"&amp;_xlfn.CONCAT("B",$D159)):INDIRECT("'"&amp;_xlfn.CONCAT("alpha ",CW$2)&amp;"'!"&amp;_xlfn.CONCAT("AA",$D159)))</f>
        <v>4</v>
      </c>
      <c r="CX77" s="125" cm="1">
        <f t="array" aca="1" ref="CX77" ca="1">RANK(INDIRECT("'"&amp;_xlfn.CONCAT("alpha ",CX$2)&amp;"'!"&amp;_xlfn.CONCAT(CX$84,$D159)),INDIRECT("'"&amp;_xlfn.CONCAT("alpha ",CX$2)&amp;"'!"&amp;_xlfn.CONCAT("B",$D159)):INDIRECT("'"&amp;_xlfn.CONCAT("alpha ",CX$2)&amp;"'!"&amp;_xlfn.CONCAT("AA",$D159)))</f>
        <v>3</v>
      </c>
      <c r="CY77" s="143" cm="1">
        <f t="array" aca="1" ref="CY77" ca="1">RANK(INDIRECT("'"&amp;_xlfn.CONCAT("alpha ",CY$2)&amp;"'!"&amp;_xlfn.CONCAT(CY$84,$D159)),INDIRECT("'"&amp;_xlfn.CONCAT("alpha ",CY$2)&amp;"'!"&amp;_xlfn.CONCAT("B",$D159)):INDIRECT("'"&amp;_xlfn.CONCAT("alpha ",CY$2)&amp;"'!"&amp;_xlfn.CONCAT("AA",$D159)))</f>
        <v>4</v>
      </c>
      <c r="CZ77" s="136" cm="1">
        <f t="array" aca="1" ref="CZ77" ca="1">RANK(INDIRECT("'"&amp;_xlfn.CONCAT("alpha ",CZ$2)&amp;"'!"&amp;_xlfn.CONCAT(CZ$84,$D159)),INDIRECT("'"&amp;_xlfn.CONCAT("alpha ",CZ$2)&amp;"'!"&amp;_xlfn.CONCAT("B",$D159)):INDIRECT("'"&amp;_xlfn.CONCAT("alpha ",CZ$2)&amp;"'!"&amp;_xlfn.CONCAT("AA",$D159)))</f>
        <v>25</v>
      </c>
      <c r="DA77" s="148" cm="1">
        <f t="array" aca="1" ref="DA77" ca="1">RANK(INDIRECT("'"&amp;_xlfn.CONCAT("alpha ",DA$2)&amp;"'!"&amp;_xlfn.CONCAT(DA$84,$D159)),INDIRECT("'"&amp;_xlfn.CONCAT("alpha ",DA$2)&amp;"'!"&amp;_xlfn.CONCAT("B",$D159)):INDIRECT("'"&amp;_xlfn.CONCAT("alpha ",DA$2)&amp;"'!"&amp;_xlfn.CONCAT("AA",$D159)))</f>
        <v>19</v>
      </c>
      <c r="DB77" s="148" cm="1">
        <f t="array" aca="1" ref="DB77" ca="1">RANK(INDIRECT("'"&amp;_xlfn.CONCAT("alpha ",DB$2)&amp;"'!"&amp;_xlfn.CONCAT(DB$84,$D159)),INDIRECT("'"&amp;_xlfn.CONCAT("alpha ",DB$2)&amp;"'!"&amp;_xlfn.CONCAT("B",$D159)):INDIRECT("'"&amp;_xlfn.CONCAT("alpha ",DB$2)&amp;"'!"&amp;_xlfn.CONCAT("AA",$D159)))</f>
        <v>25</v>
      </c>
      <c r="DC77" s="149" cm="1">
        <f t="array" aca="1" ref="DC77" ca="1">RANK(INDIRECT("'"&amp;_xlfn.CONCAT("alpha ",DC$2)&amp;"'!"&amp;_xlfn.CONCAT(DC$84,$D159)),INDIRECT("'"&amp;_xlfn.CONCAT("alpha ",DC$2)&amp;"'!"&amp;_xlfn.CONCAT("B",$D159)):INDIRECT("'"&amp;_xlfn.CONCAT("alpha ",DC$2)&amp;"'!"&amp;_xlfn.CONCAT("AA",$D159)))</f>
        <v>19</v>
      </c>
    </row>
    <row r="78" spans="1:107" ht="90" customHeight="1" x14ac:dyDescent="0.25">
      <c r="A78" s="22" t="str">
        <f>formatting!C77</f>
        <v>Tube Clamp</v>
      </c>
      <c r="B78" s="23" t="str">
        <f>formatting!D77</f>
        <v>T28</v>
      </c>
      <c r="C78" s="134"/>
      <c r="D78" s="142" cm="1">
        <f t="array" aca="1" ref="D78" ca="1">RANK(INDIRECT("'"&amp;_xlfn.CONCAT("alpha ",D$2)&amp;"'!"&amp;_xlfn.CONCAT(D$84,$D160)),INDIRECT("'"&amp;_xlfn.CONCAT("alpha ",D$2)&amp;"'!"&amp;_xlfn.CONCAT("B",$D160)):INDIRECT("'"&amp;_xlfn.CONCAT("alpha ",D$2)&amp;"'!"&amp;_xlfn.CONCAT("AA",$D160)))</f>
        <v>3</v>
      </c>
      <c r="E78" s="136" cm="1">
        <f t="array" aca="1" ref="E78" ca="1">RANK(INDIRECT("'"&amp;_xlfn.CONCAT("alpha ",E$2)&amp;"'!"&amp;_xlfn.CONCAT(E$84,$D160)),INDIRECT("'"&amp;_xlfn.CONCAT("alpha ",E$2)&amp;"'!"&amp;_xlfn.CONCAT("B",$D160)):INDIRECT("'"&amp;_xlfn.CONCAT("alpha ",E$2)&amp;"'!"&amp;_xlfn.CONCAT("AA",$D160)))</f>
        <v>9</v>
      </c>
      <c r="F78" s="136" cm="1">
        <f t="array" aca="1" ref="F78" ca="1">RANK(INDIRECT("'"&amp;_xlfn.CONCAT("alpha ",F$2)&amp;"'!"&amp;_xlfn.CONCAT(F$84,$D160)),INDIRECT("'"&amp;_xlfn.CONCAT("alpha ",F$2)&amp;"'!"&amp;_xlfn.CONCAT("B",$D160)):INDIRECT("'"&amp;_xlfn.CONCAT("alpha ",F$2)&amp;"'!"&amp;_xlfn.CONCAT("AA",$D160)))</f>
        <v>3</v>
      </c>
      <c r="G78" s="154" cm="1">
        <f t="array" aca="1" ref="G78" ca="1">RANK(INDIRECT("'"&amp;_xlfn.CONCAT("alpha ",G$2)&amp;"'!"&amp;_xlfn.CONCAT(G$84,$D160)),INDIRECT("'"&amp;_xlfn.CONCAT("alpha ",G$2)&amp;"'!"&amp;_xlfn.CONCAT("B",$D160)):INDIRECT("'"&amp;_xlfn.CONCAT("alpha ",G$2)&amp;"'!"&amp;_xlfn.CONCAT("AA",$D160)))</f>
        <v>9</v>
      </c>
      <c r="H78" s="142" cm="1">
        <f t="array" aca="1" ref="H78" ca="1">RANK(INDIRECT("'"&amp;_xlfn.CONCAT("alpha ",H$2)&amp;"'!"&amp;_xlfn.CONCAT(H$84,$D160)),INDIRECT("'"&amp;_xlfn.CONCAT("alpha ",H$2)&amp;"'!"&amp;_xlfn.CONCAT("B",$D160)):INDIRECT("'"&amp;_xlfn.CONCAT("alpha ",H$2)&amp;"'!"&amp;_xlfn.CONCAT("AA",$D160)))</f>
        <v>23</v>
      </c>
      <c r="I78" s="125" cm="1">
        <f t="array" aca="1" ref="I78" ca="1">RANK(INDIRECT("'"&amp;_xlfn.CONCAT("alpha ",I$2)&amp;"'!"&amp;_xlfn.CONCAT(I$84,$D160)),INDIRECT("'"&amp;_xlfn.CONCAT("alpha ",I$2)&amp;"'!"&amp;_xlfn.CONCAT("B",$D160)):INDIRECT("'"&amp;_xlfn.CONCAT("alpha ",I$2)&amp;"'!"&amp;_xlfn.CONCAT("AA",$D160)))</f>
        <v>20</v>
      </c>
      <c r="J78" s="125" cm="1">
        <f t="array" aca="1" ref="J78" ca="1">RANK(INDIRECT("'"&amp;_xlfn.CONCAT("alpha ",J$2)&amp;"'!"&amp;_xlfn.CONCAT(J$84,$D160)),INDIRECT("'"&amp;_xlfn.CONCAT("alpha ",J$2)&amp;"'!"&amp;_xlfn.CONCAT("B",$D160)):INDIRECT("'"&amp;_xlfn.CONCAT("alpha ",J$2)&amp;"'!"&amp;_xlfn.CONCAT("AA",$D160)))</f>
        <v>23</v>
      </c>
      <c r="K78" s="143" cm="1">
        <f t="array" aca="1" ref="K78" ca="1">RANK(INDIRECT("'"&amp;_xlfn.CONCAT("alpha ",K$2)&amp;"'!"&amp;_xlfn.CONCAT(K$84,$D160)),INDIRECT("'"&amp;_xlfn.CONCAT("alpha ",K$2)&amp;"'!"&amp;_xlfn.CONCAT("B",$D160)):INDIRECT("'"&amp;_xlfn.CONCAT("alpha ",K$2)&amp;"'!"&amp;_xlfn.CONCAT("AA",$D160)))</f>
        <v>20</v>
      </c>
      <c r="L78" s="136" cm="1">
        <f t="array" aca="1" ref="L78" ca="1">RANK(INDIRECT("'"&amp;_xlfn.CONCAT("alpha ",L$2)&amp;"'!"&amp;_xlfn.CONCAT(L$84,$D160)),INDIRECT("'"&amp;_xlfn.CONCAT("alpha ",L$2)&amp;"'!"&amp;_xlfn.CONCAT("B",$D160)):INDIRECT("'"&amp;_xlfn.CONCAT("alpha ",L$2)&amp;"'!"&amp;_xlfn.CONCAT("AA",$D160)))</f>
        <v>9</v>
      </c>
      <c r="M78" s="125" cm="1">
        <f t="array" aca="1" ref="M78" ca="1">RANK(INDIRECT("'"&amp;_xlfn.CONCAT("alpha ",M$2)&amp;"'!"&amp;_xlfn.CONCAT(M$84,$D160)),INDIRECT("'"&amp;_xlfn.CONCAT("alpha ",M$2)&amp;"'!"&amp;_xlfn.CONCAT("B",$D160)):INDIRECT("'"&amp;_xlfn.CONCAT("alpha ",M$2)&amp;"'!"&amp;_xlfn.CONCAT("AA",$D160)))</f>
        <v>12</v>
      </c>
      <c r="N78" s="125" cm="1">
        <f t="array" aca="1" ref="N78" ca="1">RANK(INDIRECT("'"&amp;_xlfn.CONCAT("alpha ",N$2)&amp;"'!"&amp;_xlfn.CONCAT(N$84,$D160)),INDIRECT("'"&amp;_xlfn.CONCAT("alpha ",N$2)&amp;"'!"&amp;_xlfn.CONCAT("B",$D160)):INDIRECT("'"&amp;_xlfn.CONCAT("alpha ",N$2)&amp;"'!"&amp;_xlfn.CONCAT("AA",$D160)))</f>
        <v>9</v>
      </c>
      <c r="O78" s="143" cm="1">
        <f t="array" aca="1" ref="O78" ca="1">RANK(INDIRECT("'"&amp;_xlfn.CONCAT("alpha ",O$2)&amp;"'!"&amp;_xlfn.CONCAT(O$84,$D160)),INDIRECT("'"&amp;_xlfn.CONCAT("alpha ",O$2)&amp;"'!"&amp;_xlfn.CONCAT("B",$D160)):INDIRECT("'"&amp;_xlfn.CONCAT("alpha ",O$2)&amp;"'!"&amp;_xlfn.CONCAT("AA",$D160)))</f>
        <v>12</v>
      </c>
      <c r="P78" s="136" cm="1">
        <f t="array" aca="1" ref="P78" ca="1">RANK(INDIRECT("'"&amp;_xlfn.CONCAT("alpha ",P$2)&amp;"'!"&amp;_xlfn.CONCAT(P$84,$D160)),INDIRECT("'"&amp;_xlfn.CONCAT("alpha ",P$2)&amp;"'!"&amp;_xlfn.CONCAT("B",$D160)):INDIRECT("'"&amp;_xlfn.CONCAT("alpha ",P$2)&amp;"'!"&amp;_xlfn.CONCAT("AA",$D160)))</f>
        <v>17</v>
      </c>
      <c r="Q78" s="125" cm="1">
        <f t="array" aca="1" ref="Q78" ca="1">RANK(INDIRECT("'"&amp;_xlfn.CONCAT("alpha ",Q$2)&amp;"'!"&amp;_xlfn.CONCAT(Q$84,$D160)),INDIRECT("'"&amp;_xlfn.CONCAT("alpha ",Q$2)&amp;"'!"&amp;_xlfn.CONCAT("B",$D160)):INDIRECT("'"&amp;_xlfn.CONCAT("alpha ",Q$2)&amp;"'!"&amp;_xlfn.CONCAT("AA",$D160)))</f>
        <v>22</v>
      </c>
      <c r="R78" s="125" cm="1">
        <f t="array" aca="1" ref="R78" ca="1">RANK(INDIRECT("'"&amp;_xlfn.CONCAT("alpha ",R$2)&amp;"'!"&amp;_xlfn.CONCAT(R$84,$D160)),INDIRECT("'"&amp;_xlfn.CONCAT("alpha ",R$2)&amp;"'!"&amp;_xlfn.CONCAT("B",$D160)):INDIRECT("'"&amp;_xlfn.CONCAT("alpha ",R$2)&amp;"'!"&amp;_xlfn.CONCAT("AA",$D160)))</f>
        <v>17</v>
      </c>
      <c r="S78" s="143" cm="1">
        <f t="array" aca="1" ref="S78" ca="1">RANK(INDIRECT("'"&amp;_xlfn.CONCAT("alpha ",S$2)&amp;"'!"&amp;_xlfn.CONCAT(S$84,$D160)),INDIRECT("'"&amp;_xlfn.CONCAT("alpha ",S$2)&amp;"'!"&amp;_xlfn.CONCAT("B",$D160)):INDIRECT("'"&amp;_xlfn.CONCAT("alpha ",S$2)&amp;"'!"&amp;_xlfn.CONCAT("AA",$D160)))</f>
        <v>22</v>
      </c>
      <c r="T78" s="136" cm="1">
        <f t="array" aca="1" ref="T78" ca="1">RANK(INDIRECT("'"&amp;_xlfn.CONCAT("alpha ",T$2)&amp;"'!"&amp;_xlfn.CONCAT(T$84,$D160)),INDIRECT("'"&amp;_xlfn.CONCAT("alpha ",T$2)&amp;"'!"&amp;_xlfn.CONCAT("B",$D160)):INDIRECT("'"&amp;_xlfn.CONCAT("alpha ",T$2)&amp;"'!"&amp;_xlfn.CONCAT("AA",$D160)))</f>
        <v>11</v>
      </c>
      <c r="U78" s="125" cm="1">
        <f t="array" aca="1" ref="U78" ca="1">RANK(INDIRECT("'"&amp;_xlfn.CONCAT("alpha ",U$2)&amp;"'!"&amp;_xlfn.CONCAT(U$84,$D160)),INDIRECT("'"&amp;_xlfn.CONCAT("alpha ",U$2)&amp;"'!"&amp;_xlfn.CONCAT("B",$D160)):INDIRECT("'"&amp;_xlfn.CONCAT("alpha ",U$2)&amp;"'!"&amp;_xlfn.CONCAT("AA",$D160)))</f>
        <v>5</v>
      </c>
      <c r="V78" s="125" cm="1">
        <f t="array" aca="1" ref="V78" ca="1">RANK(INDIRECT("'"&amp;_xlfn.CONCAT("alpha ",V$2)&amp;"'!"&amp;_xlfn.CONCAT(V$84,$D160)),INDIRECT("'"&amp;_xlfn.CONCAT("alpha ",V$2)&amp;"'!"&amp;_xlfn.CONCAT("B",$D160)):INDIRECT("'"&amp;_xlfn.CONCAT("alpha ",V$2)&amp;"'!"&amp;_xlfn.CONCAT("AA",$D160)))</f>
        <v>11</v>
      </c>
      <c r="W78" s="143" cm="1">
        <f t="array" aca="1" ref="W78" ca="1">RANK(INDIRECT("'"&amp;_xlfn.CONCAT("alpha ",W$2)&amp;"'!"&amp;_xlfn.CONCAT(W$84,$D160)),INDIRECT("'"&amp;_xlfn.CONCAT("alpha ",W$2)&amp;"'!"&amp;_xlfn.CONCAT("B",$D160)):INDIRECT("'"&amp;_xlfn.CONCAT("alpha ",W$2)&amp;"'!"&amp;_xlfn.CONCAT("AA",$D160)))</f>
        <v>5</v>
      </c>
      <c r="X78" s="136" cm="1">
        <f t="array" aca="1" ref="X78" ca="1">RANK(INDIRECT("'"&amp;_xlfn.CONCAT("alpha ",X$2)&amp;"'!"&amp;_xlfn.CONCAT(X$84,$D160)),INDIRECT("'"&amp;_xlfn.CONCAT("alpha ",X$2)&amp;"'!"&amp;_xlfn.CONCAT("B",$D160)):INDIRECT("'"&amp;_xlfn.CONCAT("alpha ",X$2)&amp;"'!"&amp;_xlfn.CONCAT("AA",$D160)))</f>
        <v>5</v>
      </c>
      <c r="Y78" s="125" cm="1">
        <f t="array" aca="1" ref="Y78" ca="1">RANK(INDIRECT("'"&amp;_xlfn.CONCAT("alpha ",Y$2)&amp;"'!"&amp;_xlfn.CONCAT(Y$84,$D160)),INDIRECT("'"&amp;_xlfn.CONCAT("alpha ",Y$2)&amp;"'!"&amp;_xlfn.CONCAT("B",$D160)):INDIRECT("'"&amp;_xlfn.CONCAT("alpha ",Y$2)&amp;"'!"&amp;_xlfn.CONCAT("AA",$D160)))</f>
        <v>14</v>
      </c>
      <c r="Z78" s="125" cm="1">
        <f t="array" aca="1" ref="Z78" ca="1">RANK(INDIRECT("'"&amp;_xlfn.CONCAT("alpha ",Z$2)&amp;"'!"&amp;_xlfn.CONCAT(Z$84,$D160)),INDIRECT("'"&amp;_xlfn.CONCAT("alpha ",Z$2)&amp;"'!"&amp;_xlfn.CONCAT("B",$D160)):INDIRECT("'"&amp;_xlfn.CONCAT("alpha ",Z$2)&amp;"'!"&amp;_xlfn.CONCAT("AA",$D160)))</f>
        <v>5</v>
      </c>
      <c r="AA78" s="143" cm="1">
        <f t="array" aca="1" ref="AA78" ca="1">RANK(INDIRECT("'"&amp;_xlfn.CONCAT("alpha ",AA$2)&amp;"'!"&amp;_xlfn.CONCAT(AA$84,$D160)),INDIRECT("'"&amp;_xlfn.CONCAT("alpha ",AA$2)&amp;"'!"&amp;_xlfn.CONCAT("B",$D160)):INDIRECT("'"&amp;_xlfn.CONCAT("alpha ",AA$2)&amp;"'!"&amp;_xlfn.CONCAT("AA",$D160)))</f>
        <v>14</v>
      </c>
      <c r="AB78" s="136" cm="1">
        <f t="array" aca="1" ref="AB78" ca="1">RANK(INDIRECT("'"&amp;_xlfn.CONCAT("alpha ",AB$2)&amp;"'!"&amp;_xlfn.CONCAT(AB$84,$D160)),INDIRECT("'"&amp;_xlfn.CONCAT("alpha ",AB$2)&amp;"'!"&amp;_xlfn.CONCAT("B",$D160)):INDIRECT("'"&amp;_xlfn.CONCAT("alpha ",AB$2)&amp;"'!"&amp;_xlfn.CONCAT("AA",$D160)))</f>
        <v>13</v>
      </c>
      <c r="AC78" s="125" cm="1">
        <f t="array" aca="1" ref="AC78" ca="1">RANK(INDIRECT("'"&amp;_xlfn.CONCAT("alpha ",AC$2)&amp;"'!"&amp;_xlfn.CONCAT(AC$84,$D160)),INDIRECT("'"&amp;_xlfn.CONCAT("alpha ",AC$2)&amp;"'!"&amp;_xlfn.CONCAT("B",$D160)):INDIRECT("'"&amp;_xlfn.CONCAT("alpha ",AC$2)&amp;"'!"&amp;_xlfn.CONCAT("AA",$D160)))</f>
        <v>17</v>
      </c>
      <c r="AD78" s="125" cm="1">
        <f t="array" aca="1" ref="AD78" ca="1">RANK(INDIRECT("'"&amp;_xlfn.CONCAT("alpha ",AD$2)&amp;"'!"&amp;_xlfn.CONCAT(AD$84,$D160)),INDIRECT("'"&amp;_xlfn.CONCAT("alpha ",AD$2)&amp;"'!"&amp;_xlfn.CONCAT("B",$D160)):INDIRECT("'"&amp;_xlfn.CONCAT("alpha ",AD$2)&amp;"'!"&amp;_xlfn.CONCAT("AA",$D160)))</f>
        <v>13</v>
      </c>
      <c r="AE78" s="143" cm="1">
        <f t="array" aca="1" ref="AE78" ca="1">RANK(INDIRECT("'"&amp;_xlfn.CONCAT("alpha ",AE$2)&amp;"'!"&amp;_xlfn.CONCAT(AE$84,$D160)),INDIRECT("'"&amp;_xlfn.CONCAT("alpha ",AE$2)&amp;"'!"&amp;_xlfn.CONCAT("B",$D160)):INDIRECT("'"&amp;_xlfn.CONCAT("alpha ",AE$2)&amp;"'!"&amp;_xlfn.CONCAT("AA",$D160)))</f>
        <v>17</v>
      </c>
      <c r="AF78" s="136" cm="1">
        <f t="array" aca="1" ref="AF78" ca="1">RANK(INDIRECT("'"&amp;_xlfn.CONCAT("alpha ",AF$2)&amp;"'!"&amp;_xlfn.CONCAT(AF$84,$D160)),INDIRECT("'"&amp;_xlfn.CONCAT("alpha ",AF$2)&amp;"'!"&amp;_xlfn.CONCAT("B",$D160)):INDIRECT("'"&amp;_xlfn.CONCAT("alpha ",AF$2)&amp;"'!"&amp;_xlfn.CONCAT("AA",$D160)))</f>
        <v>21</v>
      </c>
      <c r="AG78" s="125" cm="1">
        <f t="array" aca="1" ref="AG78" ca="1">RANK(INDIRECT("'"&amp;_xlfn.CONCAT("alpha ",AG$2)&amp;"'!"&amp;_xlfn.CONCAT(AG$84,$D160)),INDIRECT("'"&amp;_xlfn.CONCAT("alpha ",AG$2)&amp;"'!"&amp;_xlfn.CONCAT("B",$D160)):INDIRECT("'"&amp;_xlfn.CONCAT("alpha ",AG$2)&amp;"'!"&amp;_xlfn.CONCAT("AA",$D160)))</f>
        <v>2</v>
      </c>
      <c r="AH78" s="125" cm="1">
        <f t="array" aca="1" ref="AH78" ca="1">RANK(INDIRECT("'"&amp;_xlfn.CONCAT("alpha ",AH$2)&amp;"'!"&amp;_xlfn.CONCAT(AH$84,$D160)),INDIRECT("'"&amp;_xlfn.CONCAT("alpha ",AH$2)&amp;"'!"&amp;_xlfn.CONCAT("B",$D160)):INDIRECT("'"&amp;_xlfn.CONCAT("alpha ",AH$2)&amp;"'!"&amp;_xlfn.CONCAT("AA",$D160)))</f>
        <v>21</v>
      </c>
      <c r="AI78" s="143" cm="1">
        <f t="array" aca="1" ref="AI78" ca="1">RANK(INDIRECT("'"&amp;_xlfn.CONCAT("alpha ",AI$2)&amp;"'!"&amp;_xlfn.CONCAT(AI$84,$D160)),INDIRECT("'"&amp;_xlfn.CONCAT("alpha ",AI$2)&amp;"'!"&amp;_xlfn.CONCAT("B",$D160)):INDIRECT("'"&amp;_xlfn.CONCAT("alpha ",AI$2)&amp;"'!"&amp;_xlfn.CONCAT("AA",$D160)))</f>
        <v>2</v>
      </c>
      <c r="AJ78" s="136" cm="1">
        <f t="array" aca="1" ref="AJ78" ca="1">RANK(INDIRECT("'"&amp;_xlfn.CONCAT("alpha ",AJ$2)&amp;"'!"&amp;_xlfn.CONCAT(AJ$84,$D160)),INDIRECT("'"&amp;_xlfn.CONCAT("alpha ",AJ$2)&amp;"'!"&amp;_xlfn.CONCAT("B",$D160)):INDIRECT("'"&amp;_xlfn.CONCAT("alpha ",AJ$2)&amp;"'!"&amp;_xlfn.CONCAT("AA",$D160)))</f>
        <v>1</v>
      </c>
      <c r="AK78" s="125" cm="1">
        <f t="array" aca="1" ref="AK78" ca="1">RANK(INDIRECT("'"&amp;_xlfn.CONCAT("alpha ",AK$2)&amp;"'!"&amp;_xlfn.CONCAT(AK$84,$D160)),INDIRECT("'"&amp;_xlfn.CONCAT("alpha ",AK$2)&amp;"'!"&amp;_xlfn.CONCAT("B",$D160)):INDIRECT("'"&amp;_xlfn.CONCAT("alpha ",AK$2)&amp;"'!"&amp;_xlfn.CONCAT("AA",$D160)))</f>
        <v>7</v>
      </c>
      <c r="AL78" s="125" cm="1">
        <f t="array" aca="1" ref="AL78" ca="1">RANK(INDIRECT("'"&amp;_xlfn.CONCAT("alpha ",AL$2)&amp;"'!"&amp;_xlfn.CONCAT(AL$84,$D160)),INDIRECT("'"&amp;_xlfn.CONCAT("alpha ",AL$2)&amp;"'!"&amp;_xlfn.CONCAT("B",$D160)):INDIRECT("'"&amp;_xlfn.CONCAT("alpha ",AL$2)&amp;"'!"&amp;_xlfn.CONCAT("AA",$D160)))</f>
        <v>1</v>
      </c>
      <c r="AM78" s="143" cm="1">
        <f t="array" aca="1" ref="AM78" ca="1">RANK(INDIRECT("'"&amp;_xlfn.CONCAT("alpha ",AM$2)&amp;"'!"&amp;_xlfn.CONCAT(AM$84,$D160)),INDIRECT("'"&amp;_xlfn.CONCAT("alpha ",AM$2)&amp;"'!"&amp;_xlfn.CONCAT("B",$D160)):INDIRECT("'"&amp;_xlfn.CONCAT("alpha ",AM$2)&amp;"'!"&amp;_xlfn.CONCAT("AA",$D160)))</f>
        <v>7</v>
      </c>
      <c r="AN78" s="136" cm="1">
        <f t="array" aca="1" ref="AN78" ca="1">RANK(INDIRECT("'"&amp;_xlfn.CONCAT("alpha ",AN$2)&amp;"'!"&amp;_xlfn.CONCAT(AN$84,$D160)),INDIRECT("'"&amp;_xlfn.CONCAT("alpha ",AN$2)&amp;"'!"&amp;_xlfn.CONCAT("B",$D160)):INDIRECT("'"&amp;_xlfn.CONCAT("alpha ",AN$2)&amp;"'!"&amp;_xlfn.CONCAT("AA",$D160)))</f>
        <v>3</v>
      </c>
      <c r="AO78" s="125" cm="1">
        <f t="array" aca="1" ref="AO78" ca="1">RANK(INDIRECT("'"&amp;_xlfn.CONCAT("alpha ",AO$2)&amp;"'!"&amp;_xlfn.CONCAT(AO$84,$D160)),INDIRECT("'"&amp;_xlfn.CONCAT("alpha ",AO$2)&amp;"'!"&amp;_xlfn.CONCAT("B",$D160)):INDIRECT("'"&amp;_xlfn.CONCAT("alpha ",AO$2)&amp;"'!"&amp;_xlfn.CONCAT("AA",$D160)))</f>
        <v>9</v>
      </c>
      <c r="AP78" s="125" cm="1">
        <f t="array" aca="1" ref="AP78" ca="1">RANK(INDIRECT("'"&amp;_xlfn.CONCAT("alpha ",AP$2)&amp;"'!"&amp;_xlfn.CONCAT(AP$84,$D160)),INDIRECT("'"&amp;_xlfn.CONCAT("alpha ",AP$2)&amp;"'!"&amp;_xlfn.CONCAT("B",$D160)):INDIRECT("'"&amp;_xlfn.CONCAT("alpha ",AP$2)&amp;"'!"&amp;_xlfn.CONCAT("AA",$D160)))</f>
        <v>3</v>
      </c>
      <c r="AQ78" s="143" cm="1">
        <f t="array" aca="1" ref="AQ78" ca="1">RANK(INDIRECT("'"&amp;_xlfn.CONCAT("alpha ",AQ$2)&amp;"'!"&amp;_xlfn.CONCAT(AQ$84,$D160)),INDIRECT("'"&amp;_xlfn.CONCAT("alpha ",AQ$2)&amp;"'!"&amp;_xlfn.CONCAT("B",$D160)):INDIRECT("'"&amp;_xlfn.CONCAT("alpha ",AQ$2)&amp;"'!"&amp;_xlfn.CONCAT("AA",$D160)))</f>
        <v>9</v>
      </c>
      <c r="AR78" s="136" cm="1">
        <f t="array" aca="1" ref="AR78" ca="1">RANK(INDIRECT("'"&amp;_xlfn.CONCAT("alpha ",AR$2)&amp;"'!"&amp;_xlfn.CONCAT(AR$84,$D160)),INDIRECT("'"&amp;_xlfn.CONCAT("alpha ",AR$2)&amp;"'!"&amp;_xlfn.CONCAT("B",$D160)):INDIRECT("'"&amp;_xlfn.CONCAT("alpha ",AR$2)&amp;"'!"&amp;_xlfn.CONCAT("AA",$D160)))</f>
        <v>23</v>
      </c>
      <c r="AS78" s="125" cm="1">
        <f t="array" aca="1" ref="AS78" ca="1">RANK(INDIRECT("'"&amp;_xlfn.CONCAT("alpha ",AS$2)&amp;"'!"&amp;_xlfn.CONCAT(AS$84,$D160)),INDIRECT("'"&amp;_xlfn.CONCAT("alpha ",AS$2)&amp;"'!"&amp;_xlfn.CONCAT("B",$D160)):INDIRECT("'"&amp;_xlfn.CONCAT("alpha ",AS$2)&amp;"'!"&amp;_xlfn.CONCAT("AA",$D160)))</f>
        <v>20</v>
      </c>
      <c r="AT78" s="125" cm="1">
        <f t="array" aca="1" ref="AT78" ca="1">RANK(INDIRECT("'"&amp;_xlfn.CONCAT("alpha ",AT$2)&amp;"'!"&amp;_xlfn.CONCAT(AT$84,$D160)),INDIRECT("'"&amp;_xlfn.CONCAT("alpha ",AT$2)&amp;"'!"&amp;_xlfn.CONCAT("B",$D160)):INDIRECT("'"&amp;_xlfn.CONCAT("alpha ",AT$2)&amp;"'!"&amp;_xlfn.CONCAT("AA",$D160)))</f>
        <v>23</v>
      </c>
      <c r="AU78" s="143" cm="1">
        <f t="array" aca="1" ref="AU78" ca="1">RANK(INDIRECT("'"&amp;_xlfn.CONCAT("alpha ",AU$2)&amp;"'!"&amp;_xlfn.CONCAT(AU$84,$D160)),INDIRECT("'"&amp;_xlfn.CONCAT("alpha ",AU$2)&amp;"'!"&amp;_xlfn.CONCAT("B",$D160)):INDIRECT("'"&amp;_xlfn.CONCAT("alpha ",AU$2)&amp;"'!"&amp;_xlfn.CONCAT("AA",$D160)))</f>
        <v>20</v>
      </c>
      <c r="AV78" s="136" cm="1">
        <f t="array" aca="1" ref="AV78" ca="1">RANK(INDIRECT("'"&amp;_xlfn.CONCAT("alpha ",AV$2)&amp;"'!"&amp;_xlfn.CONCAT(AV$84,$D160)),INDIRECT("'"&amp;_xlfn.CONCAT("alpha ",AV$2)&amp;"'!"&amp;_xlfn.CONCAT("B",$D160)):INDIRECT("'"&amp;_xlfn.CONCAT("alpha ",AV$2)&amp;"'!"&amp;_xlfn.CONCAT("AA",$D160)))</f>
        <v>9</v>
      </c>
      <c r="AW78" s="125" cm="1">
        <f t="array" aca="1" ref="AW78" ca="1">RANK(INDIRECT("'"&amp;_xlfn.CONCAT("alpha ",AW$2)&amp;"'!"&amp;_xlfn.CONCAT(AW$84,$D160)),INDIRECT("'"&amp;_xlfn.CONCAT("alpha ",AW$2)&amp;"'!"&amp;_xlfn.CONCAT("B",$D160)):INDIRECT("'"&amp;_xlfn.CONCAT("alpha ",AW$2)&amp;"'!"&amp;_xlfn.CONCAT("AA",$D160)))</f>
        <v>12</v>
      </c>
      <c r="AX78" s="125" cm="1">
        <f t="array" aca="1" ref="AX78" ca="1">RANK(INDIRECT("'"&amp;_xlfn.CONCAT("alpha ",AX$2)&amp;"'!"&amp;_xlfn.CONCAT(AX$84,$D160)),INDIRECT("'"&amp;_xlfn.CONCAT("alpha ",AX$2)&amp;"'!"&amp;_xlfn.CONCAT("B",$D160)):INDIRECT("'"&amp;_xlfn.CONCAT("alpha ",AX$2)&amp;"'!"&amp;_xlfn.CONCAT("AA",$D160)))</f>
        <v>9</v>
      </c>
      <c r="AY78" s="143" cm="1">
        <f t="array" aca="1" ref="AY78" ca="1">RANK(INDIRECT("'"&amp;_xlfn.CONCAT("alpha ",AY$2)&amp;"'!"&amp;_xlfn.CONCAT(AY$84,$D160)),INDIRECT("'"&amp;_xlfn.CONCAT("alpha ",AY$2)&amp;"'!"&amp;_xlfn.CONCAT("B",$D160)):INDIRECT("'"&amp;_xlfn.CONCAT("alpha ",AY$2)&amp;"'!"&amp;_xlfn.CONCAT("AA",$D160)))</f>
        <v>12</v>
      </c>
      <c r="AZ78" s="136" cm="1">
        <f t="array" aca="1" ref="AZ78" ca="1">RANK(INDIRECT("'"&amp;_xlfn.CONCAT("alpha ",AZ$2)&amp;"'!"&amp;_xlfn.CONCAT(AZ$84,$D160)),INDIRECT("'"&amp;_xlfn.CONCAT("alpha ",AZ$2)&amp;"'!"&amp;_xlfn.CONCAT("B",$D160)):INDIRECT("'"&amp;_xlfn.CONCAT("alpha ",AZ$2)&amp;"'!"&amp;_xlfn.CONCAT("AA",$D160)))</f>
        <v>17</v>
      </c>
      <c r="BA78" s="125" cm="1">
        <f t="array" aca="1" ref="BA78" ca="1">RANK(INDIRECT("'"&amp;_xlfn.CONCAT("alpha ",BA$2)&amp;"'!"&amp;_xlfn.CONCAT(BA$84,$D160)),INDIRECT("'"&amp;_xlfn.CONCAT("alpha ",BA$2)&amp;"'!"&amp;_xlfn.CONCAT("B",$D160)):INDIRECT("'"&amp;_xlfn.CONCAT("alpha ",BA$2)&amp;"'!"&amp;_xlfn.CONCAT("AA",$D160)))</f>
        <v>22</v>
      </c>
      <c r="BB78" s="125" cm="1">
        <f t="array" aca="1" ref="BB78" ca="1">RANK(INDIRECT("'"&amp;_xlfn.CONCAT("alpha ",BB$2)&amp;"'!"&amp;_xlfn.CONCAT(BB$84,$D160)),INDIRECT("'"&amp;_xlfn.CONCAT("alpha ",BB$2)&amp;"'!"&amp;_xlfn.CONCAT("B",$D160)):INDIRECT("'"&amp;_xlfn.CONCAT("alpha ",BB$2)&amp;"'!"&amp;_xlfn.CONCAT("AA",$D160)))</f>
        <v>17</v>
      </c>
      <c r="BC78" s="143" cm="1">
        <f t="array" aca="1" ref="BC78" ca="1">RANK(INDIRECT("'"&amp;_xlfn.CONCAT("alpha ",BC$2)&amp;"'!"&amp;_xlfn.CONCAT(BC$84,$D160)),INDIRECT("'"&amp;_xlfn.CONCAT("alpha ",BC$2)&amp;"'!"&amp;_xlfn.CONCAT("B",$D160)):INDIRECT("'"&amp;_xlfn.CONCAT("alpha ",BC$2)&amp;"'!"&amp;_xlfn.CONCAT("AA",$D160)))</f>
        <v>22</v>
      </c>
      <c r="BD78" s="136" cm="1">
        <f t="array" aca="1" ref="BD78" ca="1">RANK(INDIRECT("'"&amp;_xlfn.CONCAT("alpha ",BD$2)&amp;"'!"&amp;_xlfn.CONCAT(BD$84,$D160)),INDIRECT("'"&amp;_xlfn.CONCAT("alpha ",BD$2)&amp;"'!"&amp;_xlfn.CONCAT("B",$D160)):INDIRECT("'"&amp;_xlfn.CONCAT("alpha ",BD$2)&amp;"'!"&amp;_xlfn.CONCAT("AA",$D160)))</f>
        <v>11</v>
      </c>
      <c r="BE78" s="125" cm="1">
        <f t="array" aca="1" ref="BE78" ca="1">RANK(INDIRECT("'"&amp;_xlfn.CONCAT("alpha ",BE$2)&amp;"'!"&amp;_xlfn.CONCAT(BE$84,$D160)),INDIRECT("'"&amp;_xlfn.CONCAT("alpha ",BE$2)&amp;"'!"&amp;_xlfn.CONCAT("B",$D160)):INDIRECT("'"&amp;_xlfn.CONCAT("alpha ",BE$2)&amp;"'!"&amp;_xlfn.CONCAT("AA",$D160)))</f>
        <v>5</v>
      </c>
      <c r="BF78" s="125" cm="1">
        <f t="array" aca="1" ref="BF78" ca="1">RANK(INDIRECT("'"&amp;_xlfn.CONCAT("alpha ",BF$2)&amp;"'!"&amp;_xlfn.CONCAT(BF$84,$D160)),INDIRECT("'"&amp;_xlfn.CONCAT("alpha ",BF$2)&amp;"'!"&amp;_xlfn.CONCAT("B",$D160)):INDIRECT("'"&amp;_xlfn.CONCAT("alpha ",BF$2)&amp;"'!"&amp;_xlfn.CONCAT("AA",$D160)))</f>
        <v>11</v>
      </c>
      <c r="BG78" s="143" cm="1">
        <f t="array" aca="1" ref="BG78" ca="1">RANK(INDIRECT("'"&amp;_xlfn.CONCAT("alpha ",BG$2)&amp;"'!"&amp;_xlfn.CONCAT(BG$84,$D160)),INDIRECT("'"&amp;_xlfn.CONCAT("alpha ",BG$2)&amp;"'!"&amp;_xlfn.CONCAT("B",$D160)):INDIRECT("'"&amp;_xlfn.CONCAT("alpha ",BG$2)&amp;"'!"&amp;_xlfn.CONCAT("AA",$D160)))</f>
        <v>5</v>
      </c>
      <c r="BH78" s="136" cm="1">
        <f t="array" aca="1" ref="BH78" ca="1">RANK(INDIRECT("'"&amp;_xlfn.CONCAT("alpha ",BH$2)&amp;"'!"&amp;_xlfn.CONCAT(BH$84,$D160)),INDIRECT("'"&amp;_xlfn.CONCAT("alpha ",BH$2)&amp;"'!"&amp;_xlfn.CONCAT("B",$D160)):INDIRECT("'"&amp;_xlfn.CONCAT("alpha ",BH$2)&amp;"'!"&amp;_xlfn.CONCAT("AA",$D160)))</f>
        <v>5</v>
      </c>
      <c r="BI78" s="125" cm="1">
        <f t="array" aca="1" ref="BI78" ca="1">RANK(INDIRECT("'"&amp;_xlfn.CONCAT("alpha ",BI$2)&amp;"'!"&amp;_xlfn.CONCAT(BI$84,$D160)),INDIRECT("'"&amp;_xlfn.CONCAT("alpha ",BI$2)&amp;"'!"&amp;_xlfn.CONCAT("B",$D160)):INDIRECT("'"&amp;_xlfn.CONCAT("alpha ",BI$2)&amp;"'!"&amp;_xlfn.CONCAT("AA",$D160)))</f>
        <v>14</v>
      </c>
      <c r="BJ78" s="125" cm="1">
        <f t="array" aca="1" ref="BJ78" ca="1">RANK(INDIRECT("'"&amp;_xlfn.CONCAT("alpha ",BJ$2)&amp;"'!"&amp;_xlfn.CONCAT(BJ$84,$D160)),INDIRECT("'"&amp;_xlfn.CONCAT("alpha ",BJ$2)&amp;"'!"&amp;_xlfn.CONCAT("B",$D160)):INDIRECT("'"&amp;_xlfn.CONCAT("alpha ",BJ$2)&amp;"'!"&amp;_xlfn.CONCAT("AA",$D160)))</f>
        <v>5</v>
      </c>
      <c r="BK78" s="143" cm="1">
        <f t="array" aca="1" ref="BK78" ca="1">RANK(INDIRECT("'"&amp;_xlfn.CONCAT("alpha ",BK$2)&amp;"'!"&amp;_xlfn.CONCAT(BK$84,$D160)),INDIRECT("'"&amp;_xlfn.CONCAT("alpha ",BK$2)&amp;"'!"&amp;_xlfn.CONCAT("B",$D160)):INDIRECT("'"&amp;_xlfn.CONCAT("alpha ",BK$2)&amp;"'!"&amp;_xlfn.CONCAT("AA",$D160)))</f>
        <v>14</v>
      </c>
      <c r="BL78" s="136" cm="1">
        <f t="array" aca="1" ref="BL78" ca="1">RANK(INDIRECT("'"&amp;_xlfn.CONCAT("alpha ",BL$2)&amp;"'!"&amp;_xlfn.CONCAT(BL$84,$D160)),INDIRECT("'"&amp;_xlfn.CONCAT("alpha ",BL$2)&amp;"'!"&amp;_xlfn.CONCAT("B",$D160)):INDIRECT("'"&amp;_xlfn.CONCAT("alpha ",BL$2)&amp;"'!"&amp;_xlfn.CONCAT("AA",$D160)))</f>
        <v>13</v>
      </c>
      <c r="BM78" s="125" cm="1">
        <f t="array" aca="1" ref="BM78" ca="1">RANK(INDIRECT("'"&amp;_xlfn.CONCAT("alpha ",BM$2)&amp;"'!"&amp;_xlfn.CONCAT(BM$84,$D160)),INDIRECT("'"&amp;_xlfn.CONCAT("alpha ",BM$2)&amp;"'!"&amp;_xlfn.CONCAT("B",$D160)):INDIRECT("'"&amp;_xlfn.CONCAT("alpha ",BM$2)&amp;"'!"&amp;_xlfn.CONCAT("AA",$D160)))</f>
        <v>17</v>
      </c>
      <c r="BN78" s="125" cm="1">
        <f t="array" aca="1" ref="BN78" ca="1">RANK(INDIRECT("'"&amp;_xlfn.CONCAT("alpha ",BN$2)&amp;"'!"&amp;_xlfn.CONCAT(BN$84,$D160)),INDIRECT("'"&amp;_xlfn.CONCAT("alpha ",BN$2)&amp;"'!"&amp;_xlfn.CONCAT("B",$D160)):INDIRECT("'"&amp;_xlfn.CONCAT("alpha ",BN$2)&amp;"'!"&amp;_xlfn.CONCAT("AA",$D160)))</f>
        <v>13</v>
      </c>
      <c r="BO78" s="143" cm="1">
        <f t="array" aca="1" ref="BO78" ca="1">RANK(INDIRECT("'"&amp;_xlfn.CONCAT("alpha ",BO$2)&amp;"'!"&amp;_xlfn.CONCAT(BO$84,$D160)),INDIRECT("'"&amp;_xlfn.CONCAT("alpha ",BO$2)&amp;"'!"&amp;_xlfn.CONCAT("B",$D160)):INDIRECT("'"&amp;_xlfn.CONCAT("alpha ",BO$2)&amp;"'!"&amp;_xlfn.CONCAT("AA",$D160)))</f>
        <v>17</v>
      </c>
      <c r="BP78" s="136" cm="1">
        <f t="array" aca="1" ref="BP78" ca="1">RANK(INDIRECT("'"&amp;_xlfn.CONCAT("alpha ",BP$2)&amp;"'!"&amp;_xlfn.CONCAT(BP$84,$D160)),INDIRECT("'"&amp;_xlfn.CONCAT("alpha ",BP$2)&amp;"'!"&amp;_xlfn.CONCAT("B",$D160)):INDIRECT("'"&amp;_xlfn.CONCAT("alpha ",BP$2)&amp;"'!"&amp;_xlfn.CONCAT("AA",$D160)))</f>
        <v>21</v>
      </c>
      <c r="BQ78" s="125" cm="1">
        <f t="array" aca="1" ref="BQ78" ca="1">RANK(INDIRECT("'"&amp;_xlfn.CONCAT("alpha ",BQ$2)&amp;"'!"&amp;_xlfn.CONCAT(BQ$84,$D160)),INDIRECT("'"&amp;_xlfn.CONCAT("alpha ",BQ$2)&amp;"'!"&amp;_xlfn.CONCAT("B",$D160)):INDIRECT("'"&amp;_xlfn.CONCAT("alpha ",BQ$2)&amp;"'!"&amp;_xlfn.CONCAT("AA",$D160)))</f>
        <v>2</v>
      </c>
      <c r="BR78" s="125" cm="1">
        <f t="array" aca="1" ref="BR78" ca="1">RANK(INDIRECT("'"&amp;_xlfn.CONCAT("alpha ",BR$2)&amp;"'!"&amp;_xlfn.CONCAT(BR$84,$D160)),INDIRECT("'"&amp;_xlfn.CONCAT("alpha ",BR$2)&amp;"'!"&amp;_xlfn.CONCAT("B",$D160)):INDIRECT("'"&amp;_xlfn.CONCAT("alpha ",BR$2)&amp;"'!"&amp;_xlfn.CONCAT("AA",$D160)))</f>
        <v>21</v>
      </c>
      <c r="BS78" s="143" cm="1">
        <f t="array" aca="1" ref="BS78" ca="1">RANK(INDIRECT("'"&amp;_xlfn.CONCAT("alpha ",BS$2)&amp;"'!"&amp;_xlfn.CONCAT(BS$84,$D160)),INDIRECT("'"&amp;_xlfn.CONCAT("alpha ",BS$2)&amp;"'!"&amp;_xlfn.CONCAT("B",$D160)):INDIRECT("'"&amp;_xlfn.CONCAT("alpha ",BS$2)&amp;"'!"&amp;_xlfn.CONCAT("AA",$D160)))</f>
        <v>2</v>
      </c>
      <c r="BT78" s="136" cm="1">
        <f t="array" aca="1" ref="BT78" ca="1">RANK(INDIRECT("'"&amp;_xlfn.CONCAT("alpha ",BT$2)&amp;"'!"&amp;_xlfn.CONCAT(BT$84,$D160)),INDIRECT("'"&amp;_xlfn.CONCAT("alpha ",BT$2)&amp;"'!"&amp;_xlfn.CONCAT("B",$D160)):INDIRECT("'"&amp;_xlfn.CONCAT("alpha ",BT$2)&amp;"'!"&amp;_xlfn.CONCAT("AA",$D160)))</f>
        <v>1</v>
      </c>
      <c r="BU78" s="125" cm="1">
        <f t="array" aca="1" ref="BU78" ca="1">RANK(INDIRECT("'"&amp;_xlfn.CONCAT("alpha ",BU$2)&amp;"'!"&amp;_xlfn.CONCAT(BU$84,$D160)),INDIRECT("'"&amp;_xlfn.CONCAT("alpha ",BU$2)&amp;"'!"&amp;_xlfn.CONCAT("B",$D160)):INDIRECT("'"&amp;_xlfn.CONCAT("alpha ",BU$2)&amp;"'!"&amp;_xlfn.CONCAT("AA",$D160)))</f>
        <v>7</v>
      </c>
      <c r="BV78" s="125" cm="1">
        <f t="array" aca="1" ref="BV78" ca="1">RANK(INDIRECT("'"&amp;_xlfn.CONCAT("alpha ",BV$2)&amp;"'!"&amp;_xlfn.CONCAT(BV$84,$D160)),INDIRECT("'"&amp;_xlfn.CONCAT("alpha ",BV$2)&amp;"'!"&amp;_xlfn.CONCAT("B",$D160)):INDIRECT("'"&amp;_xlfn.CONCAT("alpha ",BV$2)&amp;"'!"&amp;_xlfn.CONCAT("AA",$D160)))</f>
        <v>1</v>
      </c>
      <c r="BW78" s="143" cm="1">
        <f t="array" aca="1" ref="BW78" ca="1">RANK(INDIRECT("'"&amp;_xlfn.CONCAT("alpha ",BW$2)&amp;"'!"&amp;_xlfn.CONCAT(BW$84,$D160)),INDIRECT("'"&amp;_xlfn.CONCAT("alpha ",BW$2)&amp;"'!"&amp;_xlfn.CONCAT("B",$D160)):INDIRECT("'"&amp;_xlfn.CONCAT("alpha ",BW$2)&amp;"'!"&amp;_xlfn.CONCAT("AA",$D160)))</f>
        <v>7</v>
      </c>
      <c r="BX78" s="136" cm="1">
        <f t="array" aca="1" ref="BX78" ca="1">RANK(INDIRECT("'"&amp;_xlfn.CONCAT("alpha ",BX$2)&amp;"'!"&amp;_xlfn.CONCAT(BX$84,$D160)),INDIRECT("'"&amp;_xlfn.CONCAT("alpha ",BX$2)&amp;"'!"&amp;_xlfn.CONCAT("B",$D160)):INDIRECT("'"&amp;_xlfn.CONCAT("alpha ",BX$2)&amp;"'!"&amp;_xlfn.CONCAT("AA",$D160)))</f>
        <v>7</v>
      </c>
      <c r="BY78" s="125" cm="1">
        <f t="array" aca="1" ref="BY78" ca="1">RANK(INDIRECT("'"&amp;_xlfn.CONCAT("alpha ",BY$2)&amp;"'!"&amp;_xlfn.CONCAT(BY$84,$D160)),INDIRECT("'"&amp;_xlfn.CONCAT("alpha ",BY$2)&amp;"'!"&amp;_xlfn.CONCAT("B",$D160)):INDIRECT("'"&amp;_xlfn.CONCAT("alpha ",BY$2)&amp;"'!"&amp;_xlfn.CONCAT("AA",$D160)))</f>
        <v>11</v>
      </c>
      <c r="BZ78" s="125" cm="1">
        <f t="array" aca="1" ref="BZ78" ca="1">RANK(INDIRECT("'"&amp;_xlfn.CONCAT("alpha ",BZ$2)&amp;"'!"&amp;_xlfn.CONCAT(BZ$84,$D160)),INDIRECT("'"&amp;_xlfn.CONCAT("alpha ",BZ$2)&amp;"'!"&amp;_xlfn.CONCAT("B",$D160)):INDIRECT("'"&amp;_xlfn.CONCAT("alpha ",BZ$2)&amp;"'!"&amp;_xlfn.CONCAT("AA",$D160)))</f>
        <v>7</v>
      </c>
      <c r="CA78" s="143" cm="1">
        <f t="array" aca="1" ref="CA78" ca="1">RANK(INDIRECT("'"&amp;_xlfn.CONCAT("alpha ",CA$2)&amp;"'!"&amp;_xlfn.CONCAT(CA$84,$D160)),INDIRECT("'"&amp;_xlfn.CONCAT("alpha ",CA$2)&amp;"'!"&amp;_xlfn.CONCAT("B",$D160)):INDIRECT("'"&amp;_xlfn.CONCAT("alpha ",CA$2)&amp;"'!"&amp;_xlfn.CONCAT("AA",$D160)))</f>
        <v>11</v>
      </c>
      <c r="CB78" s="136" cm="1">
        <f t="array" aca="1" ref="CB78" ca="1">RANK(INDIRECT("'"&amp;_xlfn.CONCAT("alpha ",CB$2)&amp;"'!"&amp;_xlfn.CONCAT(CB$84,$D160)),INDIRECT("'"&amp;_xlfn.CONCAT("alpha ",CB$2)&amp;"'!"&amp;_xlfn.CONCAT("B",$D160)):INDIRECT("'"&amp;_xlfn.CONCAT("alpha ",CB$2)&amp;"'!"&amp;_xlfn.CONCAT("AA",$D160)))</f>
        <v>25</v>
      </c>
      <c r="CC78" s="125" cm="1">
        <f t="array" aca="1" ref="CC78" ca="1">RANK(INDIRECT("'"&amp;_xlfn.CONCAT("alpha ",CC$2)&amp;"'!"&amp;_xlfn.CONCAT(CC$84,$D160)),INDIRECT("'"&amp;_xlfn.CONCAT("alpha ",CC$2)&amp;"'!"&amp;_xlfn.CONCAT("B",$D160)):INDIRECT("'"&amp;_xlfn.CONCAT("alpha ",CC$2)&amp;"'!"&amp;_xlfn.CONCAT("AA",$D160)))</f>
        <v>24</v>
      </c>
      <c r="CD78" s="125" cm="1">
        <f t="array" aca="1" ref="CD78" ca="1">RANK(INDIRECT("'"&amp;_xlfn.CONCAT("alpha ",CD$2)&amp;"'!"&amp;_xlfn.CONCAT(CD$84,$D160)),INDIRECT("'"&amp;_xlfn.CONCAT("alpha ",CD$2)&amp;"'!"&amp;_xlfn.CONCAT("B",$D160)):INDIRECT("'"&amp;_xlfn.CONCAT("alpha ",CD$2)&amp;"'!"&amp;_xlfn.CONCAT("AA",$D160)))</f>
        <v>25</v>
      </c>
      <c r="CE78" s="143" cm="1">
        <f t="array" aca="1" ref="CE78" ca="1">RANK(INDIRECT("'"&amp;_xlfn.CONCAT("alpha ",CE$2)&amp;"'!"&amp;_xlfn.CONCAT(CE$84,$D160)),INDIRECT("'"&amp;_xlfn.CONCAT("alpha ",CE$2)&amp;"'!"&amp;_xlfn.CONCAT("B",$D160)):INDIRECT("'"&amp;_xlfn.CONCAT("alpha ",CE$2)&amp;"'!"&amp;_xlfn.CONCAT("AA",$D160)))</f>
        <v>24</v>
      </c>
      <c r="CF78" s="136" cm="1">
        <f t="array" aca="1" ref="CF78" ca="1">RANK(INDIRECT("'"&amp;_xlfn.CONCAT("alpha ",CF$2)&amp;"'!"&amp;_xlfn.CONCAT(CF$84,$D160)),INDIRECT("'"&amp;_xlfn.CONCAT("alpha ",CF$2)&amp;"'!"&amp;_xlfn.CONCAT("B",$D160)):INDIRECT("'"&amp;_xlfn.CONCAT("alpha ",CF$2)&amp;"'!"&amp;_xlfn.CONCAT("AA",$D160)))</f>
        <v>15</v>
      </c>
      <c r="CG78" s="125" cm="1">
        <f t="array" aca="1" ref="CG78" ca="1">RANK(INDIRECT("'"&amp;_xlfn.CONCAT("alpha ",CG$2)&amp;"'!"&amp;_xlfn.CONCAT(CG$84,$D160)),INDIRECT("'"&amp;_xlfn.CONCAT("alpha ",CG$2)&amp;"'!"&amp;_xlfn.CONCAT("B",$D160)):INDIRECT("'"&amp;_xlfn.CONCAT("alpha ",CG$2)&amp;"'!"&amp;_xlfn.CONCAT("AA",$D160)))</f>
        <v>19</v>
      </c>
      <c r="CH78" s="125" cm="1">
        <f t="array" aca="1" ref="CH78" ca="1">RANK(INDIRECT("'"&amp;_xlfn.CONCAT("alpha ",CH$2)&amp;"'!"&amp;_xlfn.CONCAT(CH$84,$D160)),INDIRECT("'"&amp;_xlfn.CONCAT("alpha ",CH$2)&amp;"'!"&amp;_xlfn.CONCAT("B",$D160)):INDIRECT("'"&amp;_xlfn.CONCAT("alpha ",CH$2)&amp;"'!"&amp;_xlfn.CONCAT("AA",$D160)))</f>
        <v>15</v>
      </c>
      <c r="CI78" s="143" cm="1">
        <f t="array" aca="1" ref="CI78" ca="1">RANK(INDIRECT("'"&amp;_xlfn.CONCAT("alpha ",CI$2)&amp;"'!"&amp;_xlfn.CONCAT(CI$84,$D160)),INDIRECT("'"&amp;_xlfn.CONCAT("alpha ",CI$2)&amp;"'!"&amp;_xlfn.CONCAT("B",$D160)):INDIRECT("'"&amp;_xlfn.CONCAT("alpha ",CI$2)&amp;"'!"&amp;_xlfn.CONCAT("AA",$D160)))</f>
        <v>19</v>
      </c>
      <c r="CJ78" s="136" cm="1">
        <f t="array" aca="1" ref="CJ78" ca="1">RANK(INDIRECT("'"&amp;_xlfn.CONCAT("alpha ",CJ$2)&amp;"'!"&amp;_xlfn.CONCAT(CJ$84,$D160)),INDIRECT("'"&amp;_xlfn.CONCAT("alpha ",CJ$2)&amp;"'!"&amp;_xlfn.CONCAT("B",$D160)):INDIRECT("'"&amp;_xlfn.CONCAT("alpha ",CJ$2)&amp;"'!"&amp;_xlfn.CONCAT("AA",$D160)))</f>
        <v>20</v>
      </c>
      <c r="CK78" s="125" cm="1">
        <f t="array" aca="1" ref="CK78" ca="1">RANK(INDIRECT("'"&amp;_xlfn.CONCAT("alpha ",CK$2)&amp;"'!"&amp;_xlfn.CONCAT(CK$84,$D160)),INDIRECT("'"&amp;_xlfn.CONCAT("alpha ",CK$2)&amp;"'!"&amp;_xlfn.CONCAT("B",$D160)):INDIRECT("'"&amp;_xlfn.CONCAT("alpha ",CK$2)&amp;"'!"&amp;_xlfn.CONCAT("AA",$D160)))</f>
        <v>26</v>
      </c>
      <c r="CL78" s="125" cm="1">
        <f t="array" aca="1" ref="CL78" ca="1">RANK(INDIRECT("'"&amp;_xlfn.CONCAT("alpha ",CL$2)&amp;"'!"&amp;_xlfn.CONCAT(CL$84,$D160)),INDIRECT("'"&amp;_xlfn.CONCAT("alpha ",CL$2)&amp;"'!"&amp;_xlfn.CONCAT("B",$D160)):INDIRECT("'"&amp;_xlfn.CONCAT("alpha ",CL$2)&amp;"'!"&amp;_xlfn.CONCAT("AA",$D160)))</f>
        <v>20</v>
      </c>
      <c r="CM78" s="143" cm="1">
        <f t="array" aca="1" ref="CM78" ca="1">RANK(INDIRECT("'"&amp;_xlfn.CONCAT("alpha ",CM$2)&amp;"'!"&amp;_xlfn.CONCAT(CM$84,$D160)),INDIRECT("'"&amp;_xlfn.CONCAT("alpha ",CM$2)&amp;"'!"&amp;_xlfn.CONCAT("B",$D160)):INDIRECT("'"&amp;_xlfn.CONCAT("alpha ",CM$2)&amp;"'!"&amp;_xlfn.CONCAT("AA",$D160)))</f>
        <v>26</v>
      </c>
      <c r="CN78" s="136" cm="1">
        <f t="array" aca="1" ref="CN78" ca="1">RANK(INDIRECT("'"&amp;_xlfn.CONCAT("alpha ",CN$2)&amp;"'!"&amp;_xlfn.CONCAT(CN$84,$D160)),INDIRECT("'"&amp;_xlfn.CONCAT("alpha ",CN$2)&amp;"'!"&amp;_xlfn.CONCAT("B",$D160)):INDIRECT("'"&amp;_xlfn.CONCAT("alpha ",CN$2)&amp;"'!"&amp;_xlfn.CONCAT("AA",$D160)))</f>
        <v>16</v>
      </c>
      <c r="CO78" s="125" cm="1">
        <f t="array" aca="1" ref="CO78" ca="1">RANK(INDIRECT("'"&amp;_xlfn.CONCAT("alpha ",CO$2)&amp;"'!"&amp;_xlfn.CONCAT(CO$84,$D160)),INDIRECT("'"&amp;_xlfn.CONCAT("alpha ",CO$2)&amp;"'!"&amp;_xlfn.CONCAT("B",$D160)):INDIRECT("'"&amp;_xlfn.CONCAT("alpha ",CO$2)&amp;"'!"&amp;_xlfn.CONCAT("AA",$D160)))</f>
        <v>1</v>
      </c>
      <c r="CP78" s="125" cm="1">
        <f t="array" aca="1" ref="CP78" ca="1">RANK(INDIRECT("'"&amp;_xlfn.CONCAT("alpha ",CP$2)&amp;"'!"&amp;_xlfn.CONCAT(CP$84,$D160)),INDIRECT("'"&amp;_xlfn.CONCAT("alpha ",CP$2)&amp;"'!"&amp;_xlfn.CONCAT("B",$D160)):INDIRECT("'"&amp;_xlfn.CONCAT("alpha ",CP$2)&amp;"'!"&amp;_xlfn.CONCAT("AA",$D160)))</f>
        <v>16</v>
      </c>
      <c r="CQ78" s="134" cm="1">
        <f t="array" aca="1" ref="CQ78" ca="1">RANK(INDIRECT("'"&amp;_xlfn.CONCAT("alpha ",CQ$2)&amp;"'!"&amp;_xlfn.CONCAT(CQ$84,$D160)),INDIRECT("'"&amp;_xlfn.CONCAT("alpha ",CQ$2)&amp;"'!"&amp;_xlfn.CONCAT("B",$D160)):INDIRECT("'"&amp;_xlfn.CONCAT("alpha ",CQ$2)&amp;"'!"&amp;_xlfn.CONCAT("AA",$D160)))</f>
        <v>1</v>
      </c>
      <c r="CR78" s="142" cm="1">
        <f t="array" aca="1" ref="CR78" ca="1">RANK(INDIRECT("'"&amp;_xlfn.CONCAT("alpha ",CR$2)&amp;"'!"&amp;_xlfn.CONCAT(CR$84,$D160)),INDIRECT("'"&amp;_xlfn.CONCAT("alpha ",CR$2)&amp;"'!"&amp;_xlfn.CONCAT("B",$D160)):INDIRECT("'"&amp;_xlfn.CONCAT("alpha ",CR$2)&amp;"'!"&amp;_xlfn.CONCAT("AA",$D160)))</f>
        <v>8</v>
      </c>
      <c r="CS78" s="125" cm="1">
        <f t="array" aca="1" ref="CS78" ca="1">RANK(INDIRECT("'"&amp;_xlfn.CONCAT("alpha ",CS$2)&amp;"'!"&amp;_xlfn.CONCAT(CS$84,$D160)),INDIRECT("'"&amp;_xlfn.CONCAT("alpha ",CS$2)&amp;"'!"&amp;_xlfn.CONCAT("B",$D160)):INDIRECT("'"&amp;_xlfn.CONCAT("alpha ",CS$2)&amp;"'!"&amp;_xlfn.CONCAT("AA",$D160)))</f>
        <v>4</v>
      </c>
      <c r="CT78" s="125" cm="1">
        <f t="array" aca="1" ref="CT78" ca="1">RANK(INDIRECT("'"&amp;_xlfn.CONCAT("alpha ",CT$2)&amp;"'!"&amp;_xlfn.CONCAT(CT$84,$D160)),INDIRECT("'"&amp;_xlfn.CONCAT("alpha ",CT$2)&amp;"'!"&amp;_xlfn.CONCAT("B",$D160)):INDIRECT("'"&amp;_xlfn.CONCAT("alpha ",CT$2)&amp;"'!"&amp;_xlfn.CONCAT("AA",$D160)))</f>
        <v>8</v>
      </c>
      <c r="CU78" s="143" cm="1">
        <f t="array" aca="1" ref="CU78" ca="1">RANK(INDIRECT("'"&amp;_xlfn.CONCAT("alpha ",CU$2)&amp;"'!"&amp;_xlfn.CONCAT(CU$84,$D160)),INDIRECT("'"&amp;_xlfn.CONCAT("alpha ",CU$2)&amp;"'!"&amp;_xlfn.CONCAT("B",$D160)):INDIRECT("'"&amp;_xlfn.CONCAT("alpha ",CU$2)&amp;"'!"&amp;_xlfn.CONCAT("AA",$D160)))</f>
        <v>4</v>
      </c>
      <c r="CV78" s="136" cm="1">
        <f t="array" aca="1" ref="CV78" ca="1">RANK(INDIRECT("'"&amp;_xlfn.CONCAT("alpha ",CV$2)&amp;"'!"&amp;_xlfn.CONCAT(CV$84,$D160)),INDIRECT("'"&amp;_xlfn.CONCAT("alpha ",CV$2)&amp;"'!"&amp;_xlfn.CONCAT("B",$D160)):INDIRECT("'"&amp;_xlfn.CONCAT("alpha ",CV$2)&amp;"'!"&amp;_xlfn.CONCAT("AA",$D160)))</f>
        <v>19</v>
      </c>
      <c r="CW78" s="125" cm="1">
        <f t="array" aca="1" ref="CW78" ca="1">RANK(INDIRECT("'"&amp;_xlfn.CONCAT("alpha ",CW$2)&amp;"'!"&amp;_xlfn.CONCAT(CW$84,$D160)),INDIRECT("'"&amp;_xlfn.CONCAT("alpha ",CW$2)&amp;"'!"&amp;_xlfn.CONCAT("B",$D160)):INDIRECT("'"&amp;_xlfn.CONCAT("alpha ",CW$2)&amp;"'!"&amp;_xlfn.CONCAT("AA",$D160)))</f>
        <v>25</v>
      </c>
      <c r="CX78" s="125" cm="1">
        <f t="array" aca="1" ref="CX78" ca="1">RANK(INDIRECT("'"&amp;_xlfn.CONCAT("alpha ",CX$2)&amp;"'!"&amp;_xlfn.CONCAT(CX$84,$D160)),INDIRECT("'"&amp;_xlfn.CONCAT("alpha ",CX$2)&amp;"'!"&amp;_xlfn.CONCAT("B",$D160)):INDIRECT("'"&amp;_xlfn.CONCAT("alpha ",CX$2)&amp;"'!"&amp;_xlfn.CONCAT("AA",$D160)))</f>
        <v>19</v>
      </c>
      <c r="CY78" s="143" cm="1">
        <f t="array" aca="1" ref="CY78" ca="1">RANK(INDIRECT("'"&amp;_xlfn.CONCAT("alpha ",CY$2)&amp;"'!"&amp;_xlfn.CONCAT(CY$84,$D160)),INDIRECT("'"&amp;_xlfn.CONCAT("alpha ",CY$2)&amp;"'!"&amp;_xlfn.CONCAT("B",$D160)):INDIRECT("'"&amp;_xlfn.CONCAT("alpha ",CY$2)&amp;"'!"&amp;_xlfn.CONCAT("AA",$D160)))</f>
        <v>25</v>
      </c>
      <c r="CZ78" s="136" cm="1">
        <f t="array" aca="1" ref="CZ78" ca="1">RANK(INDIRECT("'"&amp;_xlfn.CONCAT("alpha ",CZ$2)&amp;"'!"&amp;_xlfn.CONCAT(CZ$84,$D160)),INDIRECT("'"&amp;_xlfn.CONCAT("alpha ",CZ$2)&amp;"'!"&amp;_xlfn.CONCAT("B",$D160)):INDIRECT("'"&amp;_xlfn.CONCAT("alpha ",CZ$2)&amp;"'!"&amp;_xlfn.CONCAT("AA",$D160)))</f>
        <v>26</v>
      </c>
      <c r="DA78" s="148" cm="1">
        <f t="array" aca="1" ref="DA78" ca="1">RANK(INDIRECT("'"&amp;_xlfn.CONCAT("alpha ",DA$2)&amp;"'!"&amp;_xlfn.CONCAT(DA$84,$D160)),INDIRECT("'"&amp;_xlfn.CONCAT("alpha ",DA$2)&amp;"'!"&amp;_xlfn.CONCAT("B",$D160)):INDIRECT("'"&amp;_xlfn.CONCAT("alpha ",DA$2)&amp;"'!"&amp;_xlfn.CONCAT("AA",$D160)))</f>
        <v>16</v>
      </c>
      <c r="DB78" s="148" cm="1">
        <f t="array" aca="1" ref="DB78" ca="1">RANK(INDIRECT("'"&amp;_xlfn.CONCAT("alpha ",DB$2)&amp;"'!"&amp;_xlfn.CONCAT(DB$84,$D160)),INDIRECT("'"&amp;_xlfn.CONCAT("alpha ",DB$2)&amp;"'!"&amp;_xlfn.CONCAT("B",$D160)):INDIRECT("'"&amp;_xlfn.CONCAT("alpha ",DB$2)&amp;"'!"&amp;_xlfn.CONCAT("AA",$D160)))</f>
        <v>26</v>
      </c>
      <c r="DC78" s="149" cm="1">
        <f t="array" aca="1" ref="DC78" ca="1">RANK(INDIRECT("'"&amp;_xlfn.CONCAT("alpha ",DC$2)&amp;"'!"&amp;_xlfn.CONCAT(DC$84,$D160)),INDIRECT("'"&amp;_xlfn.CONCAT("alpha ",DC$2)&amp;"'!"&amp;_xlfn.CONCAT("B",$D160)):INDIRECT("'"&amp;_xlfn.CONCAT("alpha ",DC$2)&amp;"'!"&amp;_xlfn.CONCAT("AA",$D160)))</f>
        <v>16</v>
      </c>
    </row>
    <row r="79" spans="1:107" ht="90" customHeight="1" x14ac:dyDescent="0.25">
      <c r="A79" s="22" t="str">
        <f>formatting!C78</f>
        <v>Tube Clamp</v>
      </c>
      <c r="B79" s="23" t="str">
        <f>formatting!D78</f>
        <v>T65</v>
      </c>
      <c r="C79" s="134"/>
      <c r="D79" s="142" cm="1">
        <f t="array" aca="1" ref="D79" ca="1">RANK(INDIRECT("'"&amp;_xlfn.CONCAT("alpha ",D$2)&amp;"'!"&amp;_xlfn.CONCAT(D$84,$D161)),INDIRECT("'"&amp;_xlfn.CONCAT("alpha ",D$2)&amp;"'!"&amp;_xlfn.CONCAT("B",$D161)):INDIRECT("'"&amp;_xlfn.CONCAT("alpha ",D$2)&amp;"'!"&amp;_xlfn.CONCAT("AA",$D161)))</f>
        <v>3</v>
      </c>
      <c r="E79" s="136" cm="1">
        <f t="array" aca="1" ref="E79" ca="1">RANK(INDIRECT("'"&amp;_xlfn.CONCAT("alpha ",E$2)&amp;"'!"&amp;_xlfn.CONCAT(E$84,$D161)),INDIRECT("'"&amp;_xlfn.CONCAT("alpha ",E$2)&amp;"'!"&amp;_xlfn.CONCAT("B",$D161)):INDIRECT("'"&amp;_xlfn.CONCAT("alpha ",E$2)&amp;"'!"&amp;_xlfn.CONCAT("AA",$D161)))</f>
        <v>10</v>
      </c>
      <c r="F79" s="136" cm="1">
        <f t="array" aca="1" ref="F79" ca="1">RANK(INDIRECT("'"&amp;_xlfn.CONCAT("alpha ",F$2)&amp;"'!"&amp;_xlfn.CONCAT(F$84,$D161)),INDIRECT("'"&amp;_xlfn.CONCAT("alpha ",F$2)&amp;"'!"&amp;_xlfn.CONCAT("B",$D161)):INDIRECT("'"&amp;_xlfn.CONCAT("alpha ",F$2)&amp;"'!"&amp;_xlfn.CONCAT("AA",$D161)))</f>
        <v>3</v>
      </c>
      <c r="G79" s="154" cm="1">
        <f t="array" aca="1" ref="G79" ca="1">RANK(INDIRECT("'"&amp;_xlfn.CONCAT("alpha ",G$2)&amp;"'!"&amp;_xlfn.CONCAT(G$84,$D161)),INDIRECT("'"&amp;_xlfn.CONCAT("alpha ",G$2)&amp;"'!"&amp;_xlfn.CONCAT("B",$D161)):INDIRECT("'"&amp;_xlfn.CONCAT("alpha ",G$2)&amp;"'!"&amp;_xlfn.CONCAT("AA",$D161)))</f>
        <v>10</v>
      </c>
      <c r="H79" s="142" cm="1">
        <f t="array" aca="1" ref="H79" ca="1">RANK(INDIRECT("'"&amp;_xlfn.CONCAT("alpha ",H$2)&amp;"'!"&amp;_xlfn.CONCAT(H$84,$D161)),INDIRECT("'"&amp;_xlfn.CONCAT("alpha ",H$2)&amp;"'!"&amp;_xlfn.CONCAT("B",$D161)):INDIRECT("'"&amp;_xlfn.CONCAT("alpha ",H$2)&amp;"'!"&amp;_xlfn.CONCAT("AA",$D161)))</f>
        <v>23</v>
      </c>
      <c r="I79" s="125" cm="1">
        <f t="array" aca="1" ref="I79" ca="1">RANK(INDIRECT("'"&amp;_xlfn.CONCAT("alpha ",I$2)&amp;"'!"&amp;_xlfn.CONCAT(I$84,$D161)),INDIRECT("'"&amp;_xlfn.CONCAT("alpha ",I$2)&amp;"'!"&amp;_xlfn.CONCAT("B",$D161)):INDIRECT("'"&amp;_xlfn.CONCAT("alpha ",I$2)&amp;"'!"&amp;_xlfn.CONCAT("AA",$D161)))</f>
        <v>20</v>
      </c>
      <c r="J79" s="125" cm="1">
        <f t="array" aca="1" ref="J79" ca="1">RANK(INDIRECT("'"&amp;_xlfn.CONCAT("alpha ",J$2)&amp;"'!"&amp;_xlfn.CONCAT(J$84,$D161)),INDIRECT("'"&amp;_xlfn.CONCAT("alpha ",J$2)&amp;"'!"&amp;_xlfn.CONCAT("B",$D161)):INDIRECT("'"&amp;_xlfn.CONCAT("alpha ",J$2)&amp;"'!"&amp;_xlfn.CONCAT("AA",$D161)))</f>
        <v>23</v>
      </c>
      <c r="K79" s="143" cm="1">
        <f t="array" aca="1" ref="K79" ca="1">RANK(INDIRECT("'"&amp;_xlfn.CONCAT("alpha ",K$2)&amp;"'!"&amp;_xlfn.CONCAT(K$84,$D161)),INDIRECT("'"&amp;_xlfn.CONCAT("alpha ",K$2)&amp;"'!"&amp;_xlfn.CONCAT("B",$D161)):INDIRECT("'"&amp;_xlfn.CONCAT("alpha ",K$2)&amp;"'!"&amp;_xlfn.CONCAT("AA",$D161)))</f>
        <v>20</v>
      </c>
      <c r="L79" s="136" cm="1">
        <f t="array" aca="1" ref="L79" ca="1">RANK(INDIRECT("'"&amp;_xlfn.CONCAT("alpha ",L$2)&amp;"'!"&amp;_xlfn.CONCAT(L$84,$D161)),INDIRECT("'"&amp;_xlfn.CONCAT("alpha ",L$2)&amp;"'!"&amp;_xlfn.CONCAT("B",$D161)):INDIRECT("'"&amp;_xlfn.CONCAT("alpha ",L$2)&amp;"'!"&amp;_xlfn.CONCAT("AA",$D161)))</f>
        <v>9</v>
      </c>
      <c r="M79" s="125" cm="1">
        <f t="array" aca="1" ref="M79" ca="1">RANK(INDIRECT("'"&amp;_xlfn.CONCAT("alpha ",M$2)&amp;"'!"&amp;_xlfn.CONCAT(M$84,$D161)),INDIRECT("'"&amp;_xlfn.CONCAT("alpha ",M$2)&amp;"'!"&amp;_xlfn.CONCAT("B",$D161)):INDIRECT("'"&amp;_xlfn.CONCAT("alpha ",M$2)&amp;"'!"&amp;_xlfn.CONCAT("AA",$D161)))</f>
        <v>12</v>
      </c>
      <c r="N79" s="125" cm="1">
        <f t="array" aca="1" ref="N79" ca="1">RANK(INDIRECT("'"&amp;_xlfn.CONCAT("alpha ",N$2)&amp;"'!"&amp;_xlfn.CONCAT(N$84,$D161)),INDIRECT("'"&amp;_xlfn.CONCAT("alpha ",N$2)&amp;"'!"&amp;_xlfn.CONCAT("B",$D161)):INDIRECT("'"&amp;_xlfn.CONCAT("alpha ",N$2)&amp;"'!"&amp;_xlfn.CONCAT("AA",$D161)))</f>
        <v>9</v>
      </c>
      <c r="O79" s="143" cm="1">
        <f t="array" aca="1" ref="O79" ca="1">RANK(INDIRECT("'"&amp;_xlfn.CONCAT("alpha ",O$2)&amp;"'!"&amp;_xlfn.CONCAT(O$84,$D161)),INDIRECT("'"&amp;_xlfn.CONCAT("alpha ",O$2)&amp;"'!"&amp;_xlfn.CONCAT("B",$D161)):INDIRECT("'"&amp;_xlfn.CONCAT("alpha ",O$2)&amp;"'!"&amp;_xlfn.CONCAT("AA",$D161)))</f>
        <v>12</v>
      </c>
      <c r="P79" s="136" cm="1">
        <f t="array" aca="1" ref="P79" ca="1">RANK(INDIRECT("'"&amp;_xlfn.CONCAT("alpha ",P$2)&amp;"'!"&amp;_xlfn.CONCAT(P$84,$D161)),INDIRECT("'"&amp;_xlfn.CONCAT("alpha ",P$2)&amp;"'!"&amp;_xlfn.CONCAT("B",$D161)):INDIRECT("'"&amp;_xlfn.CONCAT("alpha ",P$2)&amp;"'!"&amp;_xlfn.CONCAT("AA",$D161)))</f>
        <v>17</v>
      </c>
      <c r="Q79" s="125" cm="1">
        <f t="array" aca="1" ref="Q79" ca="1">RANK(INDIRECT("'"&amp;_xlfn.CONCAT("alpha ",Q$2)&amp;"'!"&amp;_xlfn.CONCAT(Q$84,$D161)),INDIRECT("'"&amp;_xlfn.CONCAT("alpha ",Q$2)&amp;"'!"&amp;_xlfn.CONCAT("B",$D161)):INDIRECT("'"&amp;_xlfn.CONCAT("alpha ",Q$2)&amp;"'!"&amp;_xlfn.CONCAT("AA",$D161)))</f>
        <v>22</v>
      </c>
      <c r="R79" s="125" cm="1">
        <f t="array" aca="1" ref="R79" ca="1">RANK(INDIRECT("'"&amp;_xlfn.CONCAT("alpha ",R$2)&amp;"'!"&amp;_xlfn.CONCAT(R$84,$D161)),INDIRECT("'"&amp;_xlfn.CONCAT("alpha ",R$2)&amp;"'!"&amp;_xlfn.CONCAT("B",$D161)):INDIRECT("'"&amp;_xlfn.CONCAT("alpha ",R$2)&amp;"'!"&amp;_xlfn.CONCAT("AA",$D161)))</f>
        <v>17</v>
      </c>
      <c r="S79" s="143" cm="1">
        <f t="array" aca="1" ref="S79" ca="1">RANK(INDIRECT("'"&amp;_xlfn.CONCAT("alpha ",S$2)&amp;"'!"&amp;_xlfn.CONCAT(S$84,$D161)),INDIRECT("'"&amp;_xlfn.CONCAT("alpha ",S$2)&amp;"'!"&amp;_xlfn.CONCAT("B",$D161)):INDIRECT("'"&amp;_xlfn.CONCAT("alpha ",S$2)&amp;"'!"&amp;_xlfn.CONCAT("AA",$D161)))</f>
        <v>22</v>
      </c>
      <c r="T79" s="136" cm="1">
        <f t="array" aca="1" ref="T79" ca="1">RANK(INDIRECT("'"&amp;_xlfn.CONCAT("alpha ",T$2)&amp;"'!"&amp;_xlfn.CONCAT(T$84,$D161)),INDIRECT("'"&amp;_xlfn.CONCAT("alpha ",T$2)&amp;"'!"&amp;_xlfn.CONCAT("B",$D161)):INDIRECT("'"&amp;_xlfn.CONCAT("alpha ",T$2)&amp;"'!"&amp;_xlfn.CONCAT("AA",$D161)))</f>
        <v>11</v>
      </c>
      <c r="U79" s="125" cm="1">
        <f t="array" aca="1" ref="U79" ca="1">RANK(INDIRECT("'"&amp;_xlfn.CONCAT("alpha ",U$2)&amp;"'!"&amp;_xlfn.CONCAT(U$84,$D161)),INDIRECT("'"&amp;_xlfn.CONCAT("alpha ",U$2)&amp;"'!"&amp;_xlfn.CONCAT("B",$D161)):INDIRECT("'"&amp;_xlfn.CONCAT("alpha ",U$2)&amp;"'!"&amp;_xlfn.CONCAT("AA",$D161)))</f>
        <v>5</v>
      </c>
      <c r="V79" s="125" cm="1">
        <f t="array" aca="1" ref="V79" ca="1">RANK(INDIRECT("'"&amp;_xlfn.CONCAT("alpha ",V$2)&amp;"'!"&amp;_xlfn.CONCAT(V$84,$D161)),INDIRECT("'"&amp;_xlfn.CONCAT("alpha ",V$2)&amp;"'!"&amp;_xlfn.CONCAT("B",$D161)):INDIRECT("'"&amp;_xlfn.CONCAT("alpha ",V$2)&amp;"'!"&amp;_xlfn.CONCAT("AA",$D161)))</f>
        <v>11</v>
      </c>
      <c r="W79" s="143" cm="1">
        <f t="array" aca="1" ref="W79" ca="1">RANK(INDIRECT("'"&amp;_xlfn.CONCAT("alpha ",W$2)&amp;"'!"&amp;_xlfn.CONCAT(W$84,$D161)),INDIRECT("'"&amp;_xlfn.CONCAT("alpha ",W$2)&amp;"'!"&amp;_xlfn.CONCAT("B",$D161)):INDIRECT("'"&amp;_xlfn.CONCAT("alpha ",W$2)&amp;"'!"&amp;_xlfn.CONCAT("AA",$D161)))</f>
        <v>5</v>
      </c>
      <c r="X79" s="136" cm="1">
        <f t="array" aca="1" ref="X79" ca="1">RANK(INDIRECT("'"&amp;_xlfn.CONCAT("alpha ",X$2)&amp;"'!"&amp;_xlfn.CONCAT(X$84,$D161)),INDIRECT("'"&amp;_xlfn.CONCAT("alpha ",X$2)&amp;"'!"&amp;_xlfn.CONCAT("B",$D161)):INDIRECT("'"&amp;_xlfn.CONCAT("alpha ",X$2)&amp;"'!"&amp;_xlfn.CONCAT("AA",$D161)))</f>
        <v>5</v>
      </c>
      <c r="Y79" s="125" cm="1">
        <f t="array" aca="1" ref="Y79" ca="1">RANK(INDIRECT("'"&amp;_xlfn.CONCAT("alpha ",Y$2)&amp;"'!"&amp;_xlfn.CONCAT(Y$84,$D161)),INDIRECT("'"&amp;_xlfn.CONCAT("alpha ",Y$2)&amp;"'!"&amp;_xlfn.CONCAT("B",$D161)):INDIRECT("'"&amp;_xlfn.CONCAT("alpha ",Y$2)&amp;"'!"&amp;_xlfn.CONCAT("AA",$D161)))</f>
        <v>14</v>
      </c>
      <c r="Z79" s="125" cm="1">
        <f t="array" aca="1" ref="Z79" ca="1">RANK(INDIRECT("'"&amp;_xlfn.CONCAT("alpha ",Z$2)&amp;"'!"&amp;_xlfn.CONCAT(Z$84,$D161)),INDIRECT("'"&amp;_xlfn.CONCAT("alpha ",Z$2)&amp;"'!"&amp;_xlfn.CONCAT("B",$D161)):INDIRECT("'"&amp;_xlfn.CONCAT("alpha ",Z$2)&amp;"'!"&amp;_xlfn.CONCAT("AA",$D161)))</f>
        <v>5</v>
      </c>
      <c r="AA79" s="143" cm="1">
        <f t="array" aca="1" ref="AA79" ca="1">RANK(INDIRECT("'"&amp;_xlfn.CONCAT("alpha ",AA$2)&amp;"'!"&amp;_xlfn.CONCAT(AA$84,$D161)),INDIRECT("'"&amp;_xlfn.CONCAT("alpha ",AA$2)&amp;"'!"&amp;_xlfn.CONCAT("B",$D161)):INDIRECT("'"&amp;_xlfn.CONCAT("alpha ",AA$2)&amp;"'!"&amp;_xlfn.CONCAT("AA",$D161)))</f>
        <v>14</v>
      </c>
      <c r="AB79" s="136" cm="1">
        <f t="array" aca="1" ref="AB79" ca="1">RANK(INDIRECT("'"&amp;_xlfn.CONCAT("alpha ",AB$2)&amp;"'!"&amp;_xlfn.CONCAT(AB$84,$D161)),INDIRECT("'"&amp;_xlfn.CONCAT("alpha ",AB$2)&amp;"'!"&amp;_xlfn.CONCAT("B",$D161)):INDIRECT("'"&amp;_xlfn.CONCAT("alpha ",AB$2)&amp;"'!"&amp;_xlfn.CONCAT("AA",$D161)))</f>
        <v>13</v>
      </c>
      <c r="AC79" s="125" cm="1">
        <f t="array" aca="1" ref="AC79" ca="1">RANK(INDIRECT("'"&amp;_xlfn.CONCAT("alpha ",AC$2)&amp;"'!"&amp;_xlfn.CONCAT(AC$84,$D161)),INDIRECT("'"&amp;_xlfn.CONCAT("alpha ",AC$2)&amp;"'!"&amp;_xlfn.CONCAT("B",$D161)):INDIRECT("'"&amp;_xlfn.CONCAT("alpha ",AC$2)&amp;"'!"&amp;_xlfn.CONCAT("AA",$D161)))</f>
        <v>17</v>
      </c>
      <c r="AD79" s="125" cm="1">
        <f t="array" aca="1" ref="AD79" ca="1">RANK(INDIRECT("'"&amp;_xlfn.CONCAT("alpha ",AD$2)&amp;"'!"&amp;_xlfn.CONCAT(AD$84,$D161)),INDIRECT("'"&amp;_xlfn.CONCAT("alpha ",AD$2)&amp;"'!"&amp;_xlfn.CONCAT("B",$D161)):INDIRECT("'"&amp;_xlfn.CONCAT("alpha ",AD$2)&amp;"'!"&amp;_xlfn.CONCAT("AA",$D161)))</f>
        <v>13</v>
      </c>
      <c r="AE79" s="143" cm="1">
        <f t="array" aca="1" ref="AE79" ca="1">RANK(INDIRECT("'"&amp;_xlfn.CONCAT("alpha ",AE$2)&amp;"'!"&amp;_xlfn.CONCAT(AE$84,$D161)),INDIRECT("'"&amp;_xlfn.CONCAT("alpha ",AE$2)&amp;"'!"&amp;_xlfn.CONCAT("B",$D161)):INDIRECT("'"&amp;_xlfn.CONCAT("alpha ",AE$2)&amp;"'!"&amp;_xlfn.CONCAT("AA",$D161)))</f>
        <v>17</v>
      </c>
      <c r="AF79" s="136" cm="1">
        <f t="array" aca="1" ref="AF79" ca="1">RANK(INDIRECT("'"&amp;_xlfn.CONCAT("alpha ",AF$2)&amp;"'!"&amp;_xlfn.CONCAT(AF$84,$D161)),INDIRECT("'"&amp;_xlfn.CONCAT("alpha ",AF$2)&amp;"'!"&amp;_xlfn.CONCAT("B",$D161)):INDIRECT("'"&amp;_xlfn.CONCAT("alpha ",AF$2)&amp;"'!"&amp;_xlfn.CONCAT("AA",$D161)))</f>
        <v>21</v>
      </c>
      <c r="AG79" s="125" cm="1">
        <f t="array" aca="1" ref="AG79" ca="1">RANK(INDIRECT("'"&amp;_xlfn.CONCAT("alpha ",AG$2)&amp;"'!"&amp;_xlfn.CONCAT(AG$84,$D161)),INDIRECT("'"&amp;_xlfn.CONCAT("alpha ",AG$2)&amp;"'!"&amp;_xlfn.CONCAT("B",$D161)):INDIRECT("'"&amp;_xlfn.CONCAT("alpha ",AG$2)&amp;"'!"&amp;_xlfn.CONCAT("AA",$D161)))</f>
        <v>2</v>
      </c>
      <c r="AH79" s="125" cm="1">
        <f t="array" aca="1" ref="AH79" ca="1">RANK(INDIRECT("'"&amp;_xlfn.CONCAT("alpha ",AH$2)&amp;"'!"&amp;_xlfn.CONCAT(AH$84,$D161)),INDIRECT("'"&amp;_xlfn.CONCAT("alpha ",AH$2)&amp;"'!"&amp;_xlfn.CONCAT("B",$D161)):INDIRECT("'"&amp;_xlfn.CONCAT("alpha ",AH$2)&amp;"'!"&amp;_xlfn.CONCAT("AA",$D161)))</f>
        <v>21</v>
      </c>
      <c r="AI79" s="143" cm="1">
        <f t="array" aca="1" ref="AI79" ca="1">RANK(INDIRECT("'"&amp;_xlfn.CONCAT("alpha ",AI$2)&amp;"'!"&amp;_xlfn.CONCAT(AI$84,$D161)),INDIRECT("'"&amp;_xlfn.CONCAT("alpha ",AI$2)&amp;"'!"&amp;_xlfn.CONCAT("B",$D161)):INDIRECT("'"&amp;_xlfn.CONCAT("alpha ",AI$2)&amp;"'!"&amp;_xlfn.CONCAT("AA",$D161)))</f>
        <v>2</v>
      </c>
      <c r="AJ79" s="136" cm="1">
        <f t="array" aca="1" ref="AJ79" ca="1">RANK(INDIRECT("'"&amp;_xlfn.CONCAT("alpha ",AJ$2)&amp;"'!"&amp;_xlfn.CONCAT(AJ$84,$D161)),INDIRECT("'"&amp;_xlfn.CONCAT("alpha ",AJ$2)&amp;"'!"&amp;_xlfn.CONCAT("B",$D161)):INDIRECT("'"&amp;_xlfn.CONCAT("alpha ",AJ$2)&amp;"'!"&amp;_xlfn.CONCAT("AA",$D161)))</f>
        <v>1</v>
      </c>
      <c r="AK79" s="125" cm="1">
        <f t="array" aca="1" ref="AK79" ca="1">RANK(INDIRECT("'"&amp;_xlfn.CONCAT("alpha ",AK$2)&amp;"'!"&amp;_xlfn.CONCAT(AK$84,$D161)),INDIRECT("'"&amp;_xlfn.CONCAT("alpha ",AK$2)&amp;"'!"&amp;_xlfn.CONCAT("B",$D161)):INDIRECT("'"&amp;_xlfn.CONCAT("alpha ",AK$2)&amp;"'!"&amp;_xlfn.CONCAT("AA",$D161)))</f>
        <v>8</v>
      </c>
      <c r="AL79" s="125" cm="1">
        <f t="array" aca="1" ref="AL79" ca="1">RANK(INDIRECT("'"&amp;_xlfn.CONCAT("alpha ",AL$2)&amp;"'!"&amp;_xlfn.CONCAT(AL$84,$D161)),INDIRECT("'"&amp;_xlfn.CONCAT("alpha ",AL$2)&amp;"'!"&amp;_xlfn.CONCAT("B",$D161)):INDIRECT("'"&amp;_xlfn.CONCAT("alpha ",AL$2)&amp;"'!"&amp;_xlfn.CONCAT("AA",$D161)))</f>
        <v>1</v>
      </c>
      <c r="AM79" s="143" cm="1">
        <f t="array" aca="1" ref="AM79" ca="1">RANK(INDIRECT("'"&amp;_xlfn.CONCAT("alpha ",AM$2)&amp;"'!"&amp;_xlfn.CONCAT(AM$84,$D161)),INDIRECT("'"&amp;_xlfn.CONCAT("alpha ",AM$2)&amp;"'!"&amp;_xlfn.CONCAT("B",$D161)):INDIRECT("'"&amp;_xlfn.CONCAT("alpha ",AM$2)&amp;"'!"&amp;_xlfn.CONCAT("AA",$D161)))</f>
        <v>8</v>
      </c>
      <c r="AN79" s="136" cm="1">
        <f t="array" aca="1" ref="AN79" ca="1">RANK(INDIRECT("'"&amp;_xlfn.CONCAT("alpha ",AN$2)&amp;"'!"&amp;_xlfn.CONCAT(AN$84,$D161)),INDIRECT("'"&amp;_xlfn.CONCAT("alpha ",AN$2)&amp;"'!"&amp;_xlfn.CONCAT("B",$D161)):INDIRECT("'"&amp;_xlfn.CONCAT("alpha ",AN$2)&amp;"'!"&amp;_xlfn.CONCAT("AA",$D161)))</f>
        <v>3</v>
      </c>
      <c r="AO79" s="125" cm="1">
        <f t="array" aca="1" ref="AO79" ca="1">RANK(INDIRECT("'"&amp;_xlfn.CONCAT("alpha ",AO$2)&amp;"'!"&amp;_xlfn.CONCAT(AO$84,$D161)),INDIRECT("'"&amp;_xlfn.CONCAT("alpha ",AO$2)&amp;"'!"&amp;_xlfn.CONCAT("B",$D161)):INDIRECT("'"&amp;_xlfn.CONCAT("alpha ",AO$2)&amp;"'!"&amp;_xlfn.CONCAT("AA",$D161)))</f>
        <v>10</v>
      </c>
      <c r="AP79" s="125" cm="1">
        <f t="array" aca="1" ref="AP79" ca="1">RANK(INDIRECT("'"&amp;_xlfn.CONCAT("alpha ",AP$2)&amp;"'!"&amp;_xlfn.CONCAT(AP$84,$D161)),INDIRECT("'"&amp;_xlfn.CONCAT("alpha ",AP$2)&amp;"'!"&amp;_xlfn.CONCAT("B",$D161)):INDIRECT("'"&amp;_xlfn.CONCAT("alpha ",AP$2)&amp;"'!"&amp;_xlfn.CONCAT("AA",$D161)))</f>
        <v>3</v>
      </c>
      <c r="AQ79" s="143" cm="1">
        <f t="array" aca="1" ref="AQ79" ca="1">RANK(INDIRECT("'"&amp;_xlfn.CONCAT("alpha ",AQ$2)&amp;"'!"&amp;_xlfn.CONCAT(AQ$84,$D161)),INDIRECT("'"&amp;_xlfn.CONCAT("alpha ",AQ$2)&amp;"'!"&amp;_xlfn.CONCAT("B",$D161)):INDIRECT("'"&amp;_xlfn.CONCAT("alpha ",AQ$2)&amp;"'!"&amp;_xlfn.CONCAT("AA",$D161)))</f>
        <v>10</v>
      </c>
      <c r="AR79" s="136" cm="1">
        <f t="array" aca="1" ref="AR79" ca="1">RANK(INDIRECT("'"&amp;_xlfn.CONCAT("alpha ",AR$2)&amp;"'!"&amp;_xlfn.CONCAT(AR$84,$D161)),INDIRECT("'"&amp;_xlfn.CONCAT("alpha ",AR$2)&amp;"'!"&amp;_xlfn.CONCAT("B",$D161)):INDIRECT("'"&amp;_xlfn.CONCAT("alpha ",AR$2)&amp;"'!"&amp;_xlfn.CONCAT("AA",$D161)))</f>
        <v>23</v>
      </c>
      <c r="AS79" s="125" cm="1">
        <f t="array" aca="1" ref="AS79" ca="1">RANK(INDIRECT("'"&amp;_xlfn.CONCAT("alpha ",AS$2)&amp;"'!"&amp;_xlfn.CONCAT(AS$84,$D161)),INDIRECT("'"&amp;_xlfn.CONCAT("alpha ",AS$2)&amp;"'!"&amp;_xlfn.CONCAT("B",$D161)):INDIRECT("'"&amp;_xlfn.CONCAT("alpha ",AS$2)&amp;"'!"&amp;_xlfn.CONCAT("AA",$D161)))</f>
        <v>20</v>
      </c>
      <c r="AT79" s="125" cm="1">
        <f t="array" aca="1" ref="AT79" ca="1">RANK(INDIRECT("'"&amp;_xlfn.CONCAT("alpha ",AT$2)&amp;"'!"&amp;_xlfn.CONCAT(AT$84,$D161)),INDIRECT("'"&amp;_xlfn.CONCAT("alpha ",AT$2)&amp;"'!"&amp;_xlfn.CONCAT("B",$D161)):INDIRECT("'"&amp;_xlfn.CONCAT("alpha ",AT$2)&amp;"'!"&amp;_xlfn.CONCAT("AA",$D161)))</f>
        <v>23</v>
      </c>
      <c r="AU79" s="143" cm="1">
        <f t="array" aca="1" ref="AU79" ca="1">RANK(INDIRECT("'"&amp;_xlfn.CONCAT("alpha ",AU$2)&amp;"'!"&amp;_xlfn.CONCAT(AU$84,$D161)),INDIRECT("'"&amp;_xlfn.CONCAT("alpha ",AU$2)&amp;"'!"&amp;_xlfn.CONCAT("B",$D161)):INDIRECT("'"&amp;_xlfn.CONCAT("alpha ",AU$2)&amp;"'!"&amp;_xlfn.CONCAT("AA",$D161)))</f>
        <v>20</v>
      </c>
      <c r="AV79" s="136" cm="1">
        <f t="array" aca="1" ref="AV79" ca="1">RANK(INDIRECT("'"&amp;_xlfn.CONCAT("alpha ",AV$2)&amp;"'!"&amp;_xlfn.CONCAT(AV$84,$D161)),INDIRECT("'"&amp;_xlfn.CONCAT("alpha ",AV$2)&amp;"'!"&amp;_xlfn.CONCAT("B",$D161)):INDIRECT("'"&amp;_xlfn.CONCAT("alpha ",AV$2)&amp;"'!"&amp;_xlfn.CONCAT("AA",$D161)))</f>
        <v>9</v>
      </c>
      <c r="AW79" s="125" cm="1">
        <f t="array" aca="1" ref="AW79" ca="1">RANK(INDIRECT("'"&amp;_xlfn.CONCAT("alpha ",AW$2)&amp;"'!"&amp;_xlfn.CONCAT(AW$84,$D161)),INDIRECT("'"&amp;_xlfn.CONCAT("alpha ",AW$2)&amp;"'!"&amp;_xlfn.CONCAT("B",$D161)):INDIRECT("'"&amp;_xlfn.CONCAT("alpha ",AW$2)&amp;"'!"&amp;_xlfn.CONCAT("AA",$D161)))</f>
        <v>12</v>
      </c>
      <c r="AX79" s="125" cm="1">
        <f t="array" aca="1" ref="AX79" ca="1">RANK(INDIRECT("'"&amp;_xlfn.CONCAT("alpha ",AX$2)&amp;"'!"&amp;_xlfn.CONCAT(AX$84,$D161)),INDIRECT("'"&amp;_xlfn.CONCAT("alpha ",AX$2)&amp;"'!"&amp;_xlfn.CONCAT("B",$D161)):INDIRECT("'"&amp;_xlfn.CONCAT("alpha ",AX$2)&amp;"'!"&amp;_xlfn.CONCAT("AA",$D161)))</f>
        <v>9</v>
      </c>
      <c r="AY79" s="143" cm="1">
        <f t="array" aca="1" ref="AY79" ca="1">RANK(INDIRECT("'"&amp;_xlfn.CONCAT("alpha ",AY$2)&amp;"'!"&amp;_xlfn.CONCAT(AY$84,$D161)),INDIRECT("'"&amp;_xlfn.CONCAT("alpha ",AY$2)&amp;"'!"&amp;_xlfn.CONCAT("B",$D161)):INDIRECT("'"&amp;_xlfn.CONCAT("alpha ",AY$2)&amp;"'!"&amp;_xlfn.CONCAT("AA",$D161)))</f>
        <v>12</v>
      </c>
      <c r="AZ79" s="136" cm="1">
        <f t="array" aca="1" ref="AZ79" ca="1">RANK(INDIRECT("'"&amp;_xlfn.CONCAT("alpha ",AZ$2)&amp;"'!"&amp;_xlfn.CONCAT(AZ$84,$D161)),INDIRECT("'"&amp;_xlfn.CONCAT("alpha ",AZ$2)&amp;"'!"&amp;_xlfn.CONCAT("B",$D161)):INDIRECT("'"&amp;_xlfn.CONCAT("alpha ",AZ$2)&amp;"'!"&amp;_xlfn.CONCAT("AA",$D161)))</f>
        <v>17</v>
      </c>
      <c r="BA79" s="125" cm="1">
        <f t="array" aca="1" ref="BA79" ca="1">RANK(INDIRECT("'"&amp;_xlfn.CONCAT("alpha ",BA$2)&amp;"'!"&amp;_xlfn.CONCAT(BA$84,$D161)),INDIRECT("'"&amp;_xlfn.CONCAT("alpha ",BA$2)&amp;"'!"&amp;_xlfn.CONCAT("B",$D161)):INDIRECT("'"&amp;_xlfn.CONCAT("alpha ",BA$2)&amp;"'!"&amp;_xlfn.CONCAT("AA",$D161)))</f>
        <v>22</v>
      </c>
      <c r="BB79" s="125" cm="1">
        <f t="array" aca="1" ref="BB79" ca="1">RANK(INDIRECT("'"&amp;_xlfn.CONCAT("alpha ",BB$2)&amp;"'!"&amp;_xlfn.CONCAT(BB$84,$D161)),INDIRECT("'"&amp;_xlfn.CONCAT("alpha ",BB$2)&amp;"'!"&amp;_xlfn.CONCAT("B",$D161)):INDIRECT("'"&amp;_xlfn.CONCAT("alpha ",BB$2)&amp;"'!"&amp;_xlfn.CONCAT("AA",$D161)))</f>
        <v>17</v>
      </c>
      <c r="BC79" s="143" cm="1">
        <f t="array" aca="1" ref="BC79" ca="1">RANK(INDIRECT("'"&amp;_xlfn.CONCAT("alpha ",BC$2)&amp;"'!"&amp;_xlfn.CONCAT(BC$84,$D161)),INDIRECT("'"&amp;_xlfn.CONCAT("alpha ",BC$2)&amp;"'!"&amp;_xlfn.CONCAT("B",$D161)):INDIRECT("'"&amp;_xlfn.CONCAT("alpha ",BC$2)&amp;"'!"&amp;_xlfn.CONCAT("AA",$D161)))</f>
        <v>22</v>
      </c>
      <c r="BD79" s="136" cm="1">
        <f t="array" aca="1" ref="BD79" ca="1">RANK(INDIRECT("'"&amp;_xlfn.CONCAT("alpha ",BD$2)&amp;"'!"&amp;_xlfn.CONCAT(BD$84,$D161)),INDIRECT("'"&amp;_xlfn.CONCAT("alpha ",BD$2)&amp;"'!"&amp;_xlfn.CONCAT("B",$D161)):INDIRECT("'"&amp;_xlfn.CONCAT("alpha ",BD$2)&amp;"'!"&amp;_xlfn.CONCAT("AA",$D161)))</f>
        <v>11</v>
      </c>
      <c r="BE79" s="125" cm="1">
        <f t="array" aca="1" ref="BE79" ca="1">RANK(INDIRECT("'"&amp;_xlfn.CONCAT("alpha ",BE$2)&amp;"'!"&amp;_xlfn.CONCAT(BE$84,$D161)),INDIRECT("'"&amp;_xlfn.CONCAT("alpha ",BE$2)&amp;"'!"&amp;_xlfn.CONCAT("B",$D161)):INDIRECT("'"&amp;_xlfn.CONCAT("alpha ",BE$2)&amp;"'!"&amp;_xlfn.CONCAT("AA",$D161)))</f>
        <v>5</v>
      </c>
      <c r="BF79" s="125" cm="1">
        <f t="array" aca="1" ref="BF79" ca="1">RANK(INDIRECT("'"&amp;_xlfn.CONCAT("alpha ",BF$2)&amp;"'!"&amp;_xlfn.CONCAT(BF$84,$D161)),INDIRECT("'"&amp;_xlfn.CONCAT("alpha ",BF$2)&amp;"'!"&amp;_xlfn.CONCAT("B",$D161)):INDIRECT("'"&amp;_xlfn.CONCAT("alpha ",BF$2)&amp;"'!"&amp;_xlfn.CONCAT("AA",$D161)))</f>
        <v>11</v>
      </c>
      <c r="BG79" s="143" cm="1">
        <f t="array" aca="1" ref="BG79" ca="1">RANK(INDIRECT("'"&amp;_xlfn.CONCAT("alpha ",BG$2)&amp;"'!"&amp;_xlfn.CONCAT(BG$84,$D161)),INDIRECT("'"&amp;_xlfn.CONCAT("alpha ",BG$2)&amp;"'!"&amp;_xlfn.CONCAT("B",$D161)):INDIRECT("'"&amp;_xlfn.CONCAT("alpha ",BG$2)&amp;"'!"&amp;_xlfn.CONCAT("AA",$D161)))</f>
        <v>5</v>
      </c>
      <c r="BH79" s="136" cm="1">
        <f t="array" aca="1" ref="BH79" ca="1">RANK(INDIRECT("'"&amp;_xlfn.CONCAT("alpha ",BH$2)&amp;"'!"&amp;_xlfn.CONCAT(BH$84,$D161)),INDIRECT("'"&amp;_xlfn.CONCAT("alpha ",BH$2)&amp;"'!"&amp;_xlfn.CONCAT("B",$D161)):INDIRECT("'"&amp;_xlfn.CONCAT("alpha ",BH$2)&amp;"'!"&amp;_xlfn.CONCAT("AA",$D161)))</f>
        <v>5</v>
      </c>
      <c r="BI79" s="125" cm="1">
        <f t="array" aca="1" ref="BI79" ca="1">RANK(INDIRECT("'"&amp;_xlfn.CONCAT("alpha ",BI$2)&amp;"'!"&amp;_xlfn.CONCAT(BI$84,$D161)),INDIRECT("'"&amp;_xlfn.CONCAT("alpha ",BI$2)&amp;"'!"&amp;_xlfn.CONCAT("B",$D161)):INDIRECT("'"&amp;_xlfn.CONCAT("alpha ",BI$2)&amp;"'!"&amp;_xlfn.CONCAT("AA",$D161)))</f>
        <v>14</v>
      </c>
      <c r="BJ79" s="125" cm="1">
        <f t="array" aca="1" ref="BJ79" ca="1">RANK(INDIRECT("'"&amp;_xlfn.CONCAT("alpha ",BJ$2)&amp;"'!"&amp;_xlfn.CONCAT(BJ$84,$D161)),INDIRECT("'"&amp;_xlfn.CONCAT("alpha ",BJ$2)&amp;"'!"&amp;_xlfn.CONCAT("B",$D161)):INDIRECT("'"&amp;_xlfn.CONCAT("alpha ",BJ$2)&amp;"'!"&amp;_xlfn.CONCAT("AA",$D161)))</f>
        <v>5</v>
      </c>
      <c r="BK79" s="143" cm="1">
        <f t="array" aca="1" ref="BK79" ca="1">RANK(INDIRECT("'"&amp;_xlfn.CONCAT("alpha ",BK$2)&amp;"'!"&amp;_xlfn.CONCAT(BK$84,$D161)),INDIRECT("'"&amp;_xlfn.CONCAT("alpha ",BK$2)&amp;"'!"&amp;_xlfn.CONCAT("B",$D161)):INDIRECT("'"&amp;_xlfn.CONCAT("alpha ",BK$2)&amp;"'!"&amp;_xlfn.CONCAT("AA",$D161)))</f>
        <v>14</v>
      </c>
      <c r="BL79" s="136" cm="1">
        <f t="array" aca="1" ref="BL79" ca="1">RANK(INDIRECT("'"&amp;_xlfn.CONCAT("alpha ",BL$2)&amp;"'!"&amp;_xlfn.CONCAT(BL$84,$D161)),INDIRECT("'"&amp;_xlfn.CONCAT("alpha ",BL$2)&amp;"'!"&amp;_xlfn.CONCAT("B",$D161)):INDIRECT("'"&amp;_xlfn.CONCAT("alpha ",BL$2)&amp;"'!"&amp;_xlfn.CONCAT("AA",$D161)))</f>
        <v>13</v>
      </c>
      <c r="BM79" s="125" cm="1">
        <f t="array" aca="1" ref="BM79" ca="1">RANK(INDIRECT("'"&amp;_xlfn.CONCAT("alpha ",BM$2)&amp;"'!"&amp;_xlfn.CONCAT(BM$84,$D161)),INDIRECT("'"&amp;_xlfn.CONCAT("alpha ",BM$2)&amp;"'!"&amp;_xlfn.CONCAT("B",$D161)):INDIRECT("'"&amp;_xlfn.CONCAT("alpha ",BM$2)&amp;"'!"&amp;_xlfn.CONCAT("AA",$D161)))</f>
        <v>17</v>
      </c>
      <c r="BN79" s="125" cm="1">
        <f t="array" aca="1" ref="BN79" ca="1">RANK(INDIRECT("'"&amp;_xlfn.CONCAT("alpha ",BN$2)&amp;"'!"&amp;_xlfn.CONCAT(BN$84,$D161)),INDIRECT("'"&amp;_xlfn.CONCAT("alpha ",BN$2)&amp;"'!"&amp;_xlfn.CONCAT("B",$D161)):INDIRECT("'"&amp;_xlfn.CONCAT("alpha ",BN$2)&amp;"'!"&amp;_xlfn.CONCAT("AA",$D161)))</f>
        <v>13</v>
      </c>
      <c r="BO79" s="143" cm="1">
        <f t="array" aca="1" ref="BO79" ca="1">RANK(INDIRECT("'"&amp;_xlfn.CONCAT("alpha ",BO$2)&amp;"'!"&amp;_xlfn.CONCAT(BO$84,$D161)),INDIRECT("'"&amp;_xlfn.CONCAT("alpha ",BO$2)&amp;"'!"&amp;_xlfn.CONCAT("B",$D161)):INDIRECT("'"&amp;_xlfn.CONCAT("alpha ",BO$2)&amp;"'!"&amp;_xlfn.CONCAT("AA",$D161)))</f>
        <v>17</v>
      </c>
      <c r="BP79" s="136" cm="1">
        <f t="array" aca="1" ref="BP79" ca="1">RANK(INDIRECT("'"&amp;_xlfn.CONCAT("alpha ",BP$2)&amp;"'!"&amp;_xlfn.CONCAT(BP$84,$D161)),INDIRECT("'"&amp;_xlfn.CONCAT("alpha ",BP$2)&amp;"'!"&amp;_xlfn.CONCAT("B",$D161)):INDIRECT("'"&amp;_xlfn.CONCAT("alpha ",BP$2)&amp;"'!"&amp;_xlfn.CONCAT("AA",$D161)))</f>
        <v>21</v>
      </c>
      <c r="BQ79" s="125" cm="1">
        <f t="array" aca="1" ref="BQ79" ca="1">RANK(INDIRECT("'"&amp;_xlfn.CONCAT("alpha ",BQ$2)&amp;"'!"&amp;_xlfn.CONCAT(BQ$84,$D161)),INDIRECT("'"&amp;_xlfn.CONCAT("alpha ",BQ$2)&amp;"'!"&amp;_xlfn.CONCAT("B",$D161)):INDIRECT("'"&amp;_xlfn.CONCAT("alpha ",BQ$2)&amp;"'!"&amp;_xlfn.CONCAT("AA",$D161)))</f>
        <v>2</v>
      </c>
      <c r="BR79" s="125" cm="1">
        <f t="array" aca="1" ref="BR79" ca="1">RANK(INDIRECT("'"&amp;_xlfn.CONCAT("alpha ",BR$2)&amp;"'!"&amp;_xlfn.CONCAT(BR$84,$D161)),INDIRECT("'"&amp;_xlfn.CONCAT("alpha ",BR$2)&amp;"'!"&amp;_xlfn.CONCAT("B",$D161)):INDIRECT("'"&amp;_xlfn.CONCAT("alpha ",BR$2)&amp;"'!"&amp;_xlfn.CONCAT("AA",$D161)))</f>
        <v>21</v>
      </c>
      <c r="BS79" s="143" cm="1">
        <f t="array" aca="1" ref="BS79" ca="1">RANK(INDIRECT("'"&amp;_xlfn.CONCAT("alpha ",BS$2)&amp;"'!"&amp;_xlfn.CONCAT(BS$84,$D161)),INDIRECT("'"&amp;_xlfn.CONCAT("alpha ",BS$2)&amp;"'!"&amp;_xlfn.CONCAT("B",$D161)):INDIRECT("'"&amp;_xlfn.CONCAT("alpha ",BS$2)&amp;"'!"&amp;_xlfn.CONCAT("AA",$D161)))</f>
        <v>2</v>
      </c>
      <c r="BT79" s="136" cm="1">
        <f t="array" aca="1" ref="BT79" ca="1">RANK(INDIRECT("'"&amp;_xlfn.CONCAT("alpha ",BT$2)&amp;"'!"&amp;_xlfn.CONCAT(BT$84,$D161)),INDIRECT("'"&amp;_xlfn.CONCAT("alpha ",BT$2)&amp;"'!"&amp;_xlfn.CONCAT("B",$D161)):INDIRECT("'"&amp;_xlfn.CONCAT("alpha ",BT$2)&amp;"'!"&amp;_xlfn.CONCAT("AA",$D161)))</f>
        <v>1</v>
      </c>
      <c r="BU79" s="125" cm="1">
        <f t="array" aca="1" ref="BU79" ca="1">RANK(INDIRECT("'"&amp;_xlfn.CONCAT("alpha ",BU$2)&amp;"'!"&amp;_xlfn.CONCAT(BU$84,$D161)),INDIRECT("'"&amp;_xlfn.CONCAT("alpha ",BU$2)&amp;"'!"&amp;_xlfn.CONCAT("B",$D161)):INDIRECT("'"&amp;_xlfn.CONCAT("alpha ",BU$2)&amp;"'!"&amp;_xlfn.CONCAT("AA",$D161)))</f>
        <v>8</v>
      </c>
      <c r="BV79" s="125" cm="1">
        <f t="array" aca="1" ref="BV79" ca="1">RANK(INDIRECT("'"&amp;_xlfn.CONCAT("alpha ",BV$2)&amp;"'!"&amp;_xlfn.CONCAT(BV$84,$D161)),INDIRECT("'"&amp;_xlfn.CONCAT("alpha ",BV$2)&amp;"'!"&amp;_xlfn.CONCAT("B",$D161)):INDIRECT("'"&amp;_xlfn.CONCAT("alpha ",BV$2)&amp;"'!"&amp;_xlfn.CONCAT("AA",$D161)))</f>
        <v>1</v>
      </c>
      <c r="BW79" s="143" cm="1">
        <f t="array" aca="1" ref="BW79" ca="1">RANK(INDIRECT("'"&amp;_xlfn.CONCAT("alpha ",BW$2)&amp;"'!"&amp;_xlfn.CONCAT(BW$84,$D161)),INDIRECT("'"&amp;_xlfn.CONCAT("alpha ",BW$2)&amp;"'!"&amp;_xlfn.CONCAT("B",$D161)):INDIRECT("'"&amp;_xlfn.CONCAT("alpha ",BW$2)&amp;"'!"&amp;_xlfn.CONCAT("AA",$D161)))</f>
        <v>8</v>
      </c>
      <c r="BX79" s="136" cm="1">
        <f t="array" aca="1" ref="BX79" ca="1">RANK(INDIRECT("'"&amp;_xlfn.CONCAT("alpha ",BX$2)&amp;"'!"&amp;_xlfn.CONCAT(BX$84,$D161)),INDIRECT("'"&amp;_xlfn.CONCAT("alpha ",BX$2)&amp;"'!"&amp;_xlfn.CONCAT("B",$D161)):INDIRECT("'"&amp;_xlfn.CONCAT("alpha ",BX$2)&amp;"'!"&amp;_xlfn.CONCAT("AA",$D161)))</f>
        <v>7</v>
      </c>
      <c r="BY79" s="125" cm="1">
        <f t="array" aca="1" ref="BY79" ca="1">RANK(INDIRECT("'"&amp;_xlfn.CONCAT("alpha ",BY$2)&amp;"'!"&amp;_xlfn.CONCAT(BY$84,$D161)),INDIRECT("'"&amp;_xlfn.CONCAT("alpha ",BY$2)&amp;"'!"&amp;_xlfn.CONCAT("B",$D161)):INDIRECT("'"&amp;_xlfn.CONCAT("alpha ",BY$2)&amp;"'!"&amp;_xlfn.CONCAT("AA",$D161)))</f>
        <v>7</v>
      </c>
      <c r="BZ79" s="125" cm="1">
        <f t="array" aca="1" ref="BZ79" ca="1">RANK(INDIRECT("'"&amp;_xlfn.CONCAT("alpha ",BZ$2)&amp;"'!"&amp;_xlfn.CONCAT(BZ$84,$D161)),INDIRECT("'"&amp;_xlfn.CONCAT("alpha ",BZ$2)&amp;"'!"&amp;_xlfn.CONCAT("B",$D161)):INDIRECT("'"&amp;_xlfn.CONCAT("alpha ",BZ$2)&amp;"'!"&amp;_xlfn.CONCAT("AA",$D161)))</f>
        <v>7</v>
      </c>
      <c r="CA79" s="143" cm="1">
        <f t="array" aca="1" ref="CA79" ca="1">RANK(INDIRECT("'"&amp;_xlfn.CONCAT("alpha ",CA$2)&amp;"'!"&amp;_xlfn.CONCAT(CA$84,$D161)),INDIRECT("'"&amp;_xlfn.CONCAT("alpha ",CA$2)&amp;"'!"&amp;_xlfn.CONCAT("B",$D161)):INDIRECT("'"&amp;_xlfn.CONCAT("alpha ",CA$2)&amp;"'!"&amp;_xlfn.CONCAT("AA",$D161)))</f>
        <v>7</v>
      </c>
      <c r="CB79" s="136" cm="1">
        <f t="array" aca="1" ref="CB79" ca="1">RANK(INDIRECT("'"&amp;_xlfn.CONCAT("alpha ",CB$2)&amp;"'!"&amp;_xlfn.CONCAT(CB$84,$D161)),INDIRECT("'"&amp;_xlfn.CONCAT("alpha ",CB$2)&amp;"'!"&amp;_xlfn.CONCAT("B",$D161)):INDIRECT("'"&amp;_xlfn.CONCAT("alpha ",CB$2)&amp;"'!"&amp;_xlfn.CONCAT("AA",$D161)))</f>
        <v>25</v>
      </c>
      <c r="CC79" s="125" cm="1">
        <f t="array" aca="1" ref="CC79" ca="1">RANK(INDIRECT("'"&amp;_xlfn.CONCAT("alpha ",CC$2)&amp;"'!"&amp;_xlfn.CONCAT(CC$84,$D161)),INDIRECT("'"&amp;_xlfn.CONCAT("alpha ",CC$2)&amp;"'!"&amp;_xlfn.CONCAT("B",$D161)):INDIRECT("'"&amp;_xlfn.CONCAT("alpha ",CC$2)&amp;"'!"&amp;_xlfn.CONCAT("AA",$D161)))</f>
        <v>24</v>
      </c>
      <c r="CD79" s="125" cm="1">
        <f t="array" aca="1" ref="CD79" ca="1">RANK(INDIRECT("'"&amp;_xlfn.CONCAT("alpha ",CD$2)&amp;"'!"&amp;_xlfn.CONCAT(CD$84,$D161)),INDIRECT("'"&amp;_xlfn.CONCAT("alpha ",CD$2)&amp;"'!"&amp;_xlfn.CONCAT("B",$D161)):INDIRECT("'"&amp;_xlfn.CONCAT("alpha ",CD$2)&amp;"'!"&amp;_xlfn.CONCAT("AA",$D161)))</f>
        <v>25</v>
      </c>
      <c r="CE79" s="143" cm="1">
        <f t="array" aca="1" ref="CE79" ca="1">RANK(INDIRECT("'"&amp;_xlfn.CONCAT("alpha ",CE$2)&amp;"'!"&amp;_xlfn.CONCAT(CE$84,$D161)),INDIRECT("'"&amp;_xlfn.CONCAT("alpha ",CE$2)&amp;"'!"&amp;_xlfn.CONCAT("B",$D161)):INDIRECT("'"&amp;_xlfn.CONCAT("alpha ",CE$2)&amp;"'!"&amp;_xlfn.CONCAT("AA",$D161)))</f>
        <v>24</v>
      </c>
      <c r="CF79" s="136" cm="1">
        <f t="array" aca="1" ref="CF79" ca="1">RANK(INDIRECT("'"&amp;_xlfn.CONCAT("alpha ",CF$2)&amp;"'!"&amp;_xlfn.CONCAT(CF$84,$D161)),INDIRECT("'"&amp;_xlfn.CONCAT("alpha ",CF$2)&amp;"'!"&amp;_xlfn.CONCAT("B",$D161)):INDIRECT("'"&amp;_xlfn.CONCAT("alpha ",CF$2)&amp;"'!"&amp;_xlfn.CONCAT("AA",$D161)))</f>
        <v>15</v>
      </c>
      <c r="CG79" s="125" cm="1">
        <f t="array" aca="1" ref="CG79" ca="1">RANK(INDIRECT("'"&amp;_xlfn.CONCAT("alpha ",CG$2)&amp;"'!"&amp;_xlfn.CONCAT(CG$84,$D161)),INDIRECT("'"&amp;_xlfn.CONCAT("alpha ",CG$2)&amp;"'!"&amp;_xlfn.CONCAT("B",$D161)):INDIRECT("'"&amp;_xlfn.CONCAT("alpha ",CG$2)&amp;"'!"&amp;_xlfn.CONCAT("AA",$D161)))</f>
        <v>19</v>
      </c>
      <c r="CH79" s="125" cm="1">
        <f t="array" aca="1" ref="CH79" ca="1">RANK(INDIRECT("'"&amp;_xlfn.CONCAT("alpha ",CH$2)&amp;"'!"&amp;_xlfn.CONCAT(CH$84,$D161)),INDIRECT("'"&amp;_xlfn.CONCAT("alpha ",CH$2)&amp;"'!"&amp;_xlfn.CONCAT("B",$D161)):INDIRECT("'"&amp;_xlfn.CONCAT("alpha ",CH$2)&amp;"'!"&amp;_xlfn.CONCAT("AA",$D161)))</f>
        <v>15</v>
      </c>
      <c r="CI79" s="143" cm="1">
        <f t="array" aca="1" ref="CI79" ca="1">RANK(INDIRECT("'"&amp;_xlfn.CONCAT("alpha ",CI$2)&amp;"'!"&amp;_xlfn.CONCAT(CI$84,$D161)),INDIRECT("'"&amp;_xlfn.CONCAT("alpha ",CI$2)&amp;"'!"&amp;_xlfn.CONCAT("B",$D161)):INDIRECT("'"&amp;_xlfn.CONCAT("alpha ",CI$2)&amp;"'!"&amp;_xlfn.CONCAT("AA",$D161)))</f>
        <v>19</v>
      </c>
      <c r="CJ79" s="136" cm="1">
        <f t="array" aca="1" ref="CJ79" ca="1">RANK(INDIRECT("'"&amp;_xlfn.CONCAT("alpha ",CJ$2)&amp;"'!"&amp;_xlfn.CONCAT(CJ$84,$D161)),INDIRECT("'"&amp;_xlfn.CONCAT("alpha ",CJ$2)&amp;"'!"&amp;_xlfn.CONCAT("B",$D161)):INDIRECT("'"&amp;_xlfn.CONCAT("alpha ",CJ$2)&amp;"'!"&amp;_xlfn.CONCAT("AA",$D161)))</f>
        <v>20</v>
      </c>
      <c r="CK79" s="125" cm="1">
        <f t="array" aca="1" ref="CK79" ca="1">RANK(INDIRECT("'"&amp;_xlfn.CONCAT("alpha ",CK$2)&amp;"'!"&amp;_xlfn.CONCAT(CK$84,$D161)),INDIRECT("'"&amp;_xlfn.CONCAT("alpha ",CK$2)&amp;"'!"&amp;_xlfn.CONCAT("B",$D161)):INDIRECT("'"&amp;_xlfn.CONCAT("alpha ",CK$2)&amp;"'!"&amp;_xlfn.CONCAT("AA",$D161)))</f>
        <v>26</v>
      </c>
      <c r="CL79" s="125" cm="1">
        <f t="array" aca="1" ref="CL79" ca="1">RANK(INDIRECT("'"&amp;_xlfn.CONCAT("alpha ",CL$2)&amp;"'!"&amp;_xlfn.CONCAT(CL$84,$D161)),INDIRECT("'"&amp;_xlfn.CONCAT("alpha ",CL$2)&amp;"'!"&amp;_xlfn.CONCAT("B",$D161)):INDIRECT("'"&amp;_xlfn.CONCAT("alpha ",CL$2)&amp;"'!"&amp;_xlfn.CONCAT("AA",$D161)))</f>
        <v>20</v>
      </c>
      <c r="CM79" s="143" cm="1">
        <f t="array" aca="1" ref="CM79" ca="1">RANK(INDIRECT("'"&amp;_xlfn.CONCAT("alpha ",CM$2)&amp;"'!"&amp;_xlfn.CONCAT(CM$84,$D161)),INDIRECT("'"&amp;_xlfn.CONCAT("alpha ",CM$2)&amp;"'!"&amp;_xlfn.CONCAT("B",$D161)):INDIRECT("'"&amp;_xlfn.CONCAT("alpha ",CM$2)&amp;"'!"&amp;_xlfn.CONCAT("AA",$D161)))</f>
        <v>26</v>
      </c>
      <c r="CN79" s="136" cm="1">
        <f t="array" aca="1" ref="CN79" ca="1">RANK(INDIRECT("'"&amp;_xlfn.CONCAT("alpha ",CN$2)&amp;"'!"&amp;_xlfn.CONCAT(CN$84,$D161)),INDIRECT("'"&amp;_xlfn.CONCAT("alpha ",CN$2)&amp;"'!"&amp;_xlfn.CONCAT("B",$D161)):INDIRECT("'"&amp;_xlfn.CONCAT("alpha ",CN$2)&amp;"'!"&amp;_xlfn.CONCAT("AA",$D161)))</f>
        <v>16</v>
      </c>
      <c r="CO79" s="125" cm="1">
        <f t="array" aca="1" ref="CO79" ca="1">RANK(INDIRECT("'"&amp;_xlfn.CONCAT("alpha ",CO$2)&amp;"'!"&amp;_xlfn.CONCAT(CO$84,$D161)),INDIRECT("'"&amp;_xlfn.CONCAT("alpha ",CO$2)&amp;"'!"&amp;_xlfn.CONCAT("B",$D161)):INDIRECT("'"&amp;_xlfn.CONCAT("alpha ",CO$2)&amp;"'!"&amp;_xlfn.CONCAT("AA",$D161)))</f>
        <v>1</v>
      </c>
      <c r="CP79" s="125" cm="1">
        <f t="array" aca="1" ref="CP79" ca="1">RANK(INDIRECT("'"&amp;_xlfn.CONCAT("alpha ",CP$2)&amp;"'!"&amp;_xlfn.CONCAT(CP$84,$D161)),INDIRECT("'"&amp;_xlfn.CONCAT("alpha ",CP$2)&amp;"'!"&amp;_xlfn.CONCAT("B",$D161)):INDIRECT("'"&amp;_xlfn.CONCAT("alpha ",CP$2)&amp;"'!"&amp;_xlfn.CONCAT("AA",$D161)))</f>
        <v>16</v>
      </c>
      <c r="CQ79" s="134" cm="1">
        <f t="array" aca="1" ref="CQ79" ca="1">RANK(INDIRECT("'"&amp;_xlfn.CONCAT("alpha ",CQ$2)&amp;"'!"&amp;_xlfn.CONCAT(CQ$84,$D161)),INDIRECT("'"&amp;_xlfn.CONCAT("alpha ",CQ$2)&amp;"'!"&amp;_xlfn.CONCAT("B",$D161)):INDIRECT("'"&amp;_xlfn.CONCAT("alpha ",CQ$2)&amp;"'!"&amp;_xlfn.CONCAT("AA",$D161)))</f>
        <v>1</v>
      </c>
      <c r="CR79" s="142" cm="1">
        <f t="array" aca="1" ref="CR79" ca="1">RANK(INDIRECT("'"&amp;_xlfn.CONCAT("alpha ",CR$2)&amp;"'!"&amp;_xlfn.CONCAT(CR$84,$D161)),INDIRECT("'"&amp;_xlfn.CONCAT("alpha ",CR$2)&amp;"'!"&amp;_xlfn.CONCAT("B",$D161)):INDIRECT("'"&amp;_xlfn.CONCAT("alpha ",CR$2)&amp;"'!"&amp;_xlfn.CONCAT("AA",$D161)))</f>
        <v>8</v>
      </c>
      <c r="CS79" s="125" cm="1">
        <f t="array" aca="1" ref="CS79" ca="1">RANK(INDIRECT("'"&amp;_xlfn.CONCAT("alpha ",CS$2)&amp;"'!"&amp;_xlfn.CONCAT(CS$84,$D161)),INDIRECT("'"&amp;_xlfn.CONCAT("alpha ",CS$2)&amp;"'!"&amp;_xlfn.CONCAT("B",$D161)):INDIRECT("'"&amp;_xlfn.CONCAT("alpha ",CS$2)&amp;"'!"&amp;_xlfn.CONCAT("AA",$D161)))</f>
        <v>4</v>
      </c>
      <c r="CT79" s="125" cm="1">
        <f t="array" aca="1" ref="CT79" ca="1">RANK(INDIRECT("'"&amp;_xlfn.CONCAT("alpha ",CT$2)&amp;"'!"&amp;_xlfn.CONCAT(CT$84,$D161)),INDIRECT("'"&amp;_xlfn.CONCAT("alpha ",CT$2)&amp;"'!"&amp;_xlfn.CONCAT("B",$D161)):INDIRECT("'"&amp;_xlfn.CONCAT("alpha ",CT$2)&amp;"'!"&amp;_xlfn.CONCAT("AA",$D161)))</f>
        <v>8</v>
      </c>
      <c r="CU79" s="143" cm="1">
        <f t="array" aca="1" ref="CU79" ca="1">RANK(INDIRECT("'"&amp;_xlfn.CONCAT("alpha ",CU$2)&amp;"'!"&amp;_xlfn.CONCAT(CU$84,$D161)),INDIRECT("'"&amp;_xlfn.CONCAT("alpha ",CU$2)&amp;"'!"&amp;_xlfn.CONCAT("B",$D161)):INDIRECT("'"&amp;_xlfn.CONCAT("alpha ",CU$2)&amp;"'!"&amp;_xlfn.CONCAT("AA",$D161)))</f>
        <v>4</v>
      </c>
      <c r="CV79" s="136" cm="1">
        <f t="array" aca="1" ref="CV79" ca="1">RANK(INDIRECT("'"&amp;_xlfn.CONCAT("alpha ",CV$2)&amp;"'!"&amp;_xlfn.CONCAT(CV$84,$D161)),INDIRECT("'"&amp;_xlfn.CONCAT("alpha ",CV$2)&amp;"'!"&amp;_xlfn.CONCAT("B",$D161)):INDIRECT("'"&amp;_xlfn.CONCAT("alpha ",CV$2)&amp;"'!"&amp;_xlfn.CONCAT("AA",$D161)))</f>
        <v>19</v>
      </c>
      <c r="CW79" s="125" cm="1">
        <f t="array" aca="1" ref="CW79" ca="1">RANK(INDIRECT("'"&amp;_xlfn.CONCAT("alpha ",CW$2)&amp;"'!"&amp;_xlfn.CONCAT(CW$84,$D161)),INDIRECT("'"&amp;_xlfn.CONCAT("alpha ",CW$2)&amp;"'!"&amp;_xlfn.CONCAT("B",$D161)):INDIRECT("'"&amp;_xlfn.CONCAT("alpha ",CW$2)&amp;"'!"&amp;_xlfn.CONCAT("AA",$D161)))</f>
        <v>25</v>
      </c>
      <c r="CX79" s="125" cm="1">
        <f t="array" aca="1" ref="CX79" ca="1">RANK(INDIRECT("'"&amp;_xlfn.CONCAT("alpha ",CX$2)&amp;"'!"&amp;_xlfn.CONCAT(CX$84,$D161)),INDIRECT("'"&amp;_xlfn.CONCAT("alpha ",CX$2)&amp;"'!"&amp;_xlfn.CONCAT("B",$D161)):INDIRECT("'"&amp;_xlfn.CONCAT("alpha ",CX$2)&amp;"'!"&amp;_xlfn.CONCAT("AA",$D161)))</f>
        <v>19</v>
      </c>
      <c r="CY79" s="143" cm="1">
        <f t="array" aca="1" ref="CY79" ca="1">RANK(INDIRECT("'"&amp;_xlfn.CONCAT("alpha ",CY$2)&amp;"'!"&amp;_xlfn.CONCAT(CY$84,$D161)),INDIRECT("'"&amp;_xlfn.CONCAT("alpha ",CY$2)&amp;"'!"&amp;_xlfn.CONCAT("B",$D161)):INDIRECT("'"&amp;_xlfn.CONCAT("alpha ",CY$2)&amp;"'!"&amp;_xlfn.CONCAT("AA",$D161)))</f>
        <v>25</v>
      </c>
      <c r="CZ79" s="136" cm="1">
        <f t="array" aca="1" ref="CZ79" ca="1">RANK(INDIRECT("'"&amp;_xlfn.CONCAT("alpha ",CZ$2)&amp;"'!"&amp;_xlfn.CONCAT(CZ$84,$D161)),INDIRECT("'"&amp;_xlfn.CONCAT("alpha ",CZ$2)&amp;"'!"&amp;_xlfn.CONCAT("B",$D161)):INDIRECT("'"&amp;_xlfn.CONCAT("alpha ",CZ$2)&amp;"'!"&amp;_xlfn.CONCAT("AA",$D161)))</f>
        <v>26</v>
      </c>
      <c r="DA79" s="148" cm="1">
        <f t="array" aca="1" ref="DA79" ca="1">RANK(INDIRECT("'"&amp;_xlfn.CONCAT("alpha ",DA$2)&amp;"'!"&amp;_xlfn.CONCAT(DA$84,$D161)),INDIRECT("'"&amp;_xlfn.CONCAT("alpha ",DA$2)&amp;"'!"&amp;_xlfn.CONCAT("B",$D161)):INDIRECT("'"&amp;_xlfn.CONCAT("alpha ",DA$2)&amp;"'!"&amp;_xlfn.CONCAT("AA",$D161)))</f>
        <v>16</v>
      </c>
      <c r="DB79" s="148" cm="1">
        <f t="array" aca="1" ref="DB79" ca="1">RANK(INDIRECT("'"&amp;_xlfn.CONCAT("alpha ",DB$2)&amp;"'!"&amp;_xlfn.CONCAT(DB$84,$D161)),INDIRECT("'"&amp;_xlfn.CONCAT("alpha ",DB$2)&amp;"'!"&amp;_xlfn.CONCAT("B",$D161)):INDIRECT("'"&amp;_xlfn.CONCAT("alpha ",DB$2)&amp;"'!"&amp;_xlfn.CONCAT("AA",$D161)))</f>
        <v>26</v>
      </c>
      <c r="DC79" s="149" cm="1">
        <f t="array" aca="1" ref="DC79" ca="1">RANK(INDIRECT("'"&amp;_xlfn.CONCAT("alpha ",DC$2)&amp;"'!"&amp;_xlfn.CONCAT(DC$84,$D161)),INDIRECT("'"&amp;_xlfn.CONCAT("alpha ",DC$2)&amp;"'!"&amp;_xlfn.CONCAT("B",$D161)):INDIRECT("'"&amp;_xlfn.CONCAT("alpha ",DC$2)&amp;"'!"&amp;_xlfn.CONCAT("AA",$D161)))</f>
        <v>16</v>
      </c>
    </row>
    <row r="80" spans="1:107" ht="90" customHeight="1" x14ac:dyDescent="0.25">
      <c r="A80" s="22" t="str">
        <f>formatting!C79</f>
        <v>Scissors</v>
      </c>
      <c r="B80" s="23" t="str">
        <f>formatting!D79</f>
        <v>C16</v>
      </c>
      <c r="C80" s="134"/>
      <c r="D80" s="142" cm="1">
        <f t="array" aca="1" ref="D80" ca="1">RANK(INDIRECT("'"&amp;_xlfn.CONCAT("alpha ",D$2)&amp;"'!"&amp;_xlfn.CONCAT(D$84,$D162)),INDIRECT("'"&amp;_xlfn.CONCAT("alpha ",D$2)&amp;"'!"&amp;_xlfn.CONCAT("B",$D162)):INDIRECT("'"&amp;_xlfn.CONCAT("alpha ",D$2)&amp;"'!"&amp;_xlfn.CONCAT("AA",$D162)))</f>
        <v>20</v>
      </c>
      <c r="E80" s="136" cm="1">
        <f t="array" aca="1" ref="E80" ca="1">RANK(INDIRECT("'"&amp;_xlfn.CONCAT("alpha ",E$2)&amp;"'!"&amp;_xlfn.CONCAT(E$84,$D162)),INDIRECT("'"&amp;_xlfn.CONCAT("alpha ",E$2)&amp;"'!"&amp;_xlfn.CONCAT("B",$D162)):INDIRECT("'"&amp;_xlfn.CONCAT("alpha ",E$2)&amp;"'!"&amp;_xlfn.CONCAT("AA",$D162)))</f>
        <v>13</v>
      </c>
      <c r="F80" s="136" cm="1">
        <f t="array" aca="1" ref="F80" ca="1">RANK(INDIRECT("'"&amp;_xlfn.CONCAT("alpha ",F$2)&amp;"'!"&amp;_xlfn.CONCAT(F$84,$D162)),INDIRECT("'"&amp;_xlfn.CONCAT("alpha ",F$2)&amp;"'!"&amp;_xlfn.CONCAT("B",$D162)):INDIRECT("'"&amp;_xlfn.CONCAT("alpha ",F$2)&amp;"'!"&amp;_xlfn.CONCAT("AA",$D162)))</f>
        <v>20</v>
      </c>
      <c r="G80" s="154" cm="1">
        <f t="array" aca="1" ref="G80" ca="1">RANK(INDIRECT("'"&amp;_xlfn.CONCAT("alpha ",G$2)&amp;"'!"&amp;_xlfn.CONCAT(G$84,$D162)),INDIRECT("'"&amp;_xlfn.CONCAT("alpha ",G$2)&amp;"'!"&amp;_xlfn.CONCAT("B",$D162)):INDIRECT("'"&amp;_xlfn.CONCAT("alpha ",G$2)&amp;"'!"&amp;_xlfn.CONCAT("AA",$D162)))</f>
        <v>13</v>
      </c>
      <c r="H80" s="142" cm="1">
        <f t="array" aca="1" ref="H80" ca="1">RANK(INDIRECT("'"&amp;_xlfn.CONCAT("alpha ",H$2)&amp;"'!"&amp;_xlfn.CONCAT(H$84,$D162)),INDIRECT("'"&amp;_xlfn.CONCAT("alpha ",H$2)&amp;"'!"&amp;_xlfn.CONCAT("B",$D162)):INDIRECT("'"&amp;_xlfn.CONCAT("alpha ",H$2)&amp;"'!"&amp;_xlfn.CONCAT("AA",$D162)))</f>
        <v>16</v>
      </c>
      <c r="I80" s="125" cm="1">
        <f t="array" aca="1" ref="I80" ca="1">RANK(INDIRECT("'"&amp;_xlfn.CONCAT("alpha ",I$2)&amp;"'!"&amp;_xlfn.CONCAT(I$84,$D162)),INDIRECT("'"&amp;_xlfn.CONCAT("alpha ",I$2)&amp;"'!"&amp;_xlfn.CONCAT("B",$D162)):INDIRECT("'"&amp;_xlfn.CONCAT("alpha ",I$2)&amp;"'!"&amp;_xlfn.CONCAT("AA",$D162)))</f>
        <v>14</v>
      </c>
      <c r="J80" s="125" cm="1">
        <f t="array" aca="1" ref="J80" ca="1">RANK(INDIRECT("'"&amp;_xlfn.CONCAT("alpha ",J$2)&amp;"'!"&amp;_xlfn.CONCAT(J$84,$D162)),INDIRECT("'"&amp;_xlfn.CONCAT("alpha ",J$2)&amp;"'!"&amp;_xlfn.CONCAT("B",$D162)):INDIRECT("'"&amp;_xlfn.CONCAT("alpha ",J$2)&amp;"'!"&amp;_xlfn.CONCAT("AA",$D162)))</f>
        <v>16</v>
      </c>
      <c r="K80" s="143" cm="1">
        <f t="array" aca="1" ref="K80" ca="1">RANK(INDIRECT("'"&amp;_xlfn.CONCAT("alpha ",K$2)&amp;"'!"&amp;_xlfn.CONCAT(K$84,$D162)),INDIRECT("'"&amp;_xlfn.CONCAT("alpha ",K$2)&amp;"'!"&amp;_xlfn.CONCAT("B",$D162)):INDIRECT("'"&amp;_xlfn.CONCAT("alpha ",K$2)&amp;"'!"&amp;_xlfn.CONCAT("AA",$D162)))</f>
        <v>14</v>
      </c>
      <c r="L80" s="136" cm="1">
        <f t="array" aca="1" ref="L80" ca="1">RANK(INDIRECT("'"&amp;_xlfn.CONCAT("alpha ",L$2)&amp;"'!"&amp;_xlfn.CONCAT(L$84,$D162)),INDIRECT("'"&amp;_xlfn.CONCAT("alpha ",L$2)&amp;"'!"&amp;_xlfn.CONCAT("B",$D162)):INDIRECT("'"&amp;_xlfn.CONCAT("alpha ",L$2)&amp;"'!"&amp;_xlfn.CONCAT("AA",$D162)))</f>
        <v>24</v>
      </c>
      <c r="M80" s="125" cm="1">
        <f t="array" aca="1" ref="M80" ca="1">RANK(INDIRECT("'"&amp;_xlfn.CONCAT("alpha ",M$2)&amp;"'!"&amp;_xlfn.CONCAT(M$84,$D162)),INDIRECT("'"&amp;_xlfn.CONCAT("alpha ",M$2)&amp;"'!"&amp;_xlfn.CONCAT("B",$D162)):INDIRECT("'"&amp;_xlfn.CONCAT("alpha ",M$2)&amp;"'!"&amp;_xlfn.CONCAT("AA",$D162)))</f>
        <v>22</v>
      </c>
      <c r="N80" s="125" cm="1">
        <f t="array" aca="1" ref="N80" ca="1">RANK(INDIRECT("'"&amp;_xlfn.CONCAT("alpha ",N$2)&amp;"'!"&amp;_xlfn.CONCAT(N$84,$D162)),INDIRECT("'"&amp;_xlfn.CONCAT("alpha ",N$2)&amp;"'!"&amp;_xlfn.CONCAT("B",$D162)):INDIRECT("'"&amp;_xlfn.CONCAT("alpha ",N$2)&amp;"'!"&amp;_xlfn.CONCAT("AA",$D162)))</f>
        <v>24</v>
      </c>
      <c r="O80" s="143" cm="1">
        <f t="array" aca="1" ref="O80" ca="1">RANK(INDIRECT("'"&amp;_xlfn.CONCAT("alpha ",O$2)&amp;"'!"&amp;_xlfn.CONCAT(O$84,$D162)),INDIRECT("'"&amp;_xlfn.CONCAT("alpha ",O$2)&amp;"'!"&amp;_xlfn.CONCAT("B",$D162)):INDIRECT("'"&amp;_xlfn.CONCAT("alpha ",O$2)&amp;"'!"&amp;_xlfn.CONCAT("AA",$D162)))</f>
        <v>22</v>
      </c>
      <c r="P80" s="136" cm="1">
        <f t="array" aca="1" ref="P80" ca="1">RANK(INDIRECT("'"&amp;_xlfn.CONCAT("alpha ",P$2)&amp;"'!"&amp;_xlfn.CONCAT(P$84,$D162)),INDIRECT("'"&amp;_xlfn.CONCAT("alpha ",P$2)&amp;"'!"&amp;_xlfn.CONCAT("B",$D162)):INDIRECT("'"&amp;_xlfn.CONCAT("alpha ",P$2)&amp;"'!"&amp;_xlfn.CONCAT("AA",$D162)))</f>
        <v>12</v>
      </c>
      <c r="Q80" s="125" cm="1">
        <f t="array" aca="1" ref="Q80" ca="1">RANK(INDIRECT("'"&amp;_xlfn.CONCAT("alpha ",Q$2)&amp;"'!"&amp;_xlfn.CONCAT(Q$84,$D162)),INDIRECT("'"&amp;_xlfn.CONCAT("alpha ",Q$2)&amp;"'!"&amp;_xlfn.CONCAT("B",$D162)):INDIRECT("'"&amp;_xlfn.CONCAT("alpha ",Q$2)&amp;"'!"&amp;_xlfn.CONCAT("AA",$D162)))</f>
        <v>10</v>
      </c>
      <c r="R80" s="125" cm="1">
        <f t="array" aca="1" ref="R80" ca="1">RANK(INDIRECT("'"&amp;_xlfn.CONCAT("alpha ",R$2)&amp;"'!"&amp;_xlfn.CONCAT(R$84,$D162)),INDIRECT("'"&amp;_xlfn.CONCAT("alpha ",R$2)&amp;"'!"&amp;_xlfn.CONCAT("B",$D162)):INDIRECT("'"&amp;_xlfn.CONCAT("alpha ",R$2)&amp;"'!"&amp;_xlfn.CONCAT("AA",$D162)))</f>
        <v>12</v>
      </c>
      <c r="S80" s="143" cm="1">
        <f t="array" aca="1" ref="S80" ca="1">RANK(INDIRECT("'"&amp;_xlfn.CONCAT("alpha ",S$2)&amp;"'!"&amp;_xlfn.CONCAT(S$84,$D162)),INDIRECT("'"&amp;_xlfn.CONCAT("alpha ",S$2)&amp;"'!"&amp;_xlfn.CONCAT("B",$D162)):INDIRECT("'"&amp;_xlfn.CONCAT("alpha ",S$2)&amp;"'!"&amp;_xlfn.CONCAT("AA",$D162)))</f>
        <v>10</v>
      </c>
      <c r="T80" s="136" cm="1">
        <f t="array" aca="1" ref="T80" ca="1">RANK(INDIRECT("'"&amp;_xlfn.CONCAT("alpha ",T$2)&amp;"'!"&amp;_xlfn.CONCAT(T$84,$D162)),INDIRECT("'"&amp;_xlfn.CONCAT("alpha ",T$2)&amp;"'!"&amp;_xlfn.CONCAT("B",$D162)):INDIRECT("'"&amp;_xlfn.CONCAT("alpha ",T$2)&amp;"'!"&amp;_xlfn.CONCAT("AA",$D162)))</f>
        <v>13</v>
      </c>
      <c r="U80" s="125" cm="1">
        <f t="array" aca="1" ref="U80" ca="1">RANK(INDIRECT("'"&amp;_xlfn.CONCAT("alpha ",U$2)&amp;"'!"&amp;_xlfn.CONCAT(U$84,$D162)),INDIRECT("'"&amp;_xlfn.CONCAT("alpha ",U$2)&amp;"'!"&amp;_xlfn.CONCAT("B",$D162)):INDIRECT("'"&amp;_xlfn.CONCAT("alpha ",U$2)&amp;"'!"&amp;_xlfn.CONCAT("AA",$D162)))</f>
        <v>14</v>
      </c>
      <c r="V80" s="125" cm="1">
        <f t="array" aca="1" ref="V80" ca="1">RANK(INDIRECT("'"&amp;_xlfn.CONCAT("alpha ",V$2)&amp;"'!"&amp;_xlfn.CONCAT(V$84,$D162)),INDIRECT("'"&amp;_xlfn.CONCAT("alpha ",V$2)&amp;"'!"&amp;_xlfn.CONCAT("B",$D162)):INDIRECT("'"&amp;_xlfn.CONCAT("alpha ",V$2)&amp;"'!"&amp;_xlfn.CONCAT("AA",$D162)))</f>
        <v>13</v>
      </c>
      <c r="W80" s="143" cm="1">
        <f t="array" aca="1" ref="W80" ca="1">RANK(INDIRECT("'"&amp;_xlfn.CONCAT("alpha ",W$2)&amp;"'!"&amp;_xlfn.CONCAT(W$84,$D162)),INDIRECT("'"&amp;_xlfn.CONCAT("alpha ",W$2)&amp;"'!"&amp;_xlfn.CONCAT("B",$D162)):INDIRECT("'"&amp;_xlfn.CONCAT("alpha ",W$2)&amp;"'!"&amp;_xlfn.CONCAT("AA",$D162)))</f>
        <v>14</v>
      </c>
      <c r="X80" s="136" cm="1">
        <f t="array" aca="1" ref="X80" ca="1">RANK(INDIRECT("'"&amp;_xlfn.CONCAT("alpha ",X$2)&amp;"'!"&amp;_xlfn.CONCAT(X$84,$D162)),INDIRECT("'"&amp;_xlfn.CONCAT("alpha ",X$2)&amp;"'!"&amp;_xlfn.CONCAT("B",$D162)):INDIRECT("'"&amp;_xlfn.CONCAT("alpha ",X$2)&amp;"'!"&amp;_xlfn.CONCAT("AA",$D162)))</f>
        <v>21</v>
      </c>
      <c r="Y80" s="125" cm="1">
        <f t="array" aca="1" ref="Y80" ca="1">RANK(INDIRECT("'"&amp;_xlfn.CONCAT("alpha ",Y$2)&amp;"'!"&amp;_xlfn.CONCAT(Y$84,$D162)),INDIRECT("'"&amp;_xlfn.CONCAT("alpha ",Y$2)&amp;"'!"&amp;_xlfn.CONCAT("B",$D162)):INDIRECT("'"&amp;_xlfn.CONCAT("alpha ",Y$2)&amp;"'!"&amp;_xlfn.CONCAT("AA",$D162)))</f>
        <v>21</v>
      </c>
      <c r="Z80" s="125" cm="1">
        <f t="array" aca="1" ref="Z80" ca="1">RANK(INDIRECT("'"&amp;_xlfn.CONCAT("alpha ",Z$2)&amp;"'!"&amp;_xlfn.CONCAT(Z$84,$D162)),INDIRECT("'"&amp;_xlfn.CONCAT("alpha ",Z$2)&amp;"'!"&amp;_xlfn.CONCAT("B",$D162)):INDIRECT("'"&amp;_xlfn.CONCAT("alpha ",Z$2)&amp;"'!"&amp;_xlfn.CONCAT("AA",$D162)))</f>
        <v>21</v>
      </c>
      <c r="AA80" s="143" cm="1">
        <f t="array" aca="1" ref="AA80" ca="1">RANK(INDIRECT("'"&amp;_xlfn.CONCAT("alpha ",AA$2)&amp;"'!"&amp;_xlfn.CONCAT(AA$84,$D162)),INDIRECT("'"&amp;_xlfn.CONCAT("alpha ",AA$2)&amp;"'!"&amp;_xlfn.CONCAT("B",$D162)):INDIRECT("'"&amp;_xlfn.CONCAT("alpha ",AA$2)&amp;"'!"&amp;_xlfn.CONCAT("AA",$D162)))</f>
        <v>21</v>
      </c>
      <c r="AB80" s="136" cm="1">
        <f t="array" aca="1" ref="AB80" ca="1">RANK(INDIRECT("'"&amp;_xlfn.CONCAT("alpha ",AB$2)&amp;"'!"&amp;_xlfn.CONCAT(AB$84,$D162)),INDIRECT("'"&amp;_xlfn.CONCAT("alpha ",AB$2)&amp;"'!"&amp;_xlfn.CONCAT("B",$D162)):INDIRECT("'"&amp;_xlfn.CONCAT("alpha ",AB$2)&amp;"'!"&amp;_xlfn.CONCAT("AA",$D162)))</f>
        <v>10</v>
      </c>
      <c r="AC80" s="125" cm="1">
        <f t="array" aca="1" ref="AC80" ca="1">RANK(INDIRECT("'"&amp;_xlfn.CONCAT("alpha ",AC$2)&amp;"'!"&amp;_xlfn.CONCAT(AC$84,$D162)),INDIRECT("'"&amp;_xlfn.CONCAT("alpha ",AC$2)&amp;"'!"&amp;_xlfn.CONCAT("B",$D162)):INDIRECT("'"&amp;_xlfn.CONCAT("alpha ",AC$2)&amp;"'!"&amp;_xlfn.CONCAT("AA",$D162)))</f>
        <v>11</v>
      </c>
      <c r="AD80" s="125" cm="1">
        <f t="array" aca="1" ref="AD80" ca="1">RANK(INDIRECT("'"&amp;_xlfn.CONCAT("alpha ",AD$2)&amp;"'!"&amp;_xlfn.CONCAT(AD$84,$D162)),INDIRECT("'"&amp;_xlfn.CONCAT("alpha ",AD$2)&amp;"'!"&amp;_xlfn.CONCAT("B",$D162)):INDIRECT("'"&amp;_xlfn.CONCAT("alpha ",AD$2)&amp;"'!"&amp;_xlfn.CONCAT("AA",$D162)))</f>
        <v>10</v>
      </c>
      <c r="AE80" s="143" cm="1">
        <f t="array" aca="1" ref="AE80" ca="1">RANK(INDIRECT("'"&amp;_xlfn.CONCAT("alpha ",AE$2)&amp;"'!"&amp;_xlfn.CONCAT(AE$84,$D162)),INDIRECT("'"&amp;_xlfn.CONCAT("alpha ",AE$2)&amp;"'!"&amp;_xlfn.CONCAT("B",$D162)):INDIRECT("'"&amp;_xlfn.CONCAT("alpha ",AE$2)&amp;"'!"&amp;_xlfn.CONCAT("AA",$D162)))</f>
        <v>11</v>
      </c>
      <c r="AF80" s="136" cm="1">
        <f t="array" aca="1" ref="AF80" ca="1">RANK(INDIRECT("'"&amp;_xlfn.CONCAT("alpha ",AF$2)&amp;"'!"&amp;_xlfn.CONCAT(AF$84,$D162)),INDIRECT("'"&amp;_xlfn.CONCAT("alpha ",AF$2)&amp;"'!"&amp;_xlfn.CONCAT("B",$D162)):INDIRECT("'"&amp;_xlfn.CONCAT("alpha ",AF$2)&amp;"'!"&amp;_xlfn.CONCAT("AA",$D162)))</f>
        <v>22</v>
      </c>
      <c r="AG80" s="125" cm="1">
        <f t="array" aca="1" ref="AG80" ca="1">RANK(INDIRECT("'"&amp;_xlfn.CONCAT("alpha ",AG$2)&amp;"'!"&amp;_xlfn.CONCAT(AG$84,$D162)),INDIRECT("'"&amp;_xlfn.CONCAT("alpha ",AG$2)&amp;"'!"&amp;_xlfn.CONCAT("B",$D162)):INDIRECT("'"&amp;_xlfn.CONCAT("alpha ",AG$2)&amp;"'!"&amp;_xlfn.CONCAT("AA",$D162)))</f>
        <v>23</v>
      </c>
      <c r="AH80" s="125" cm="1">
        <f t="array" aca="1" ref="AH80" ca="1">RANK(INDIRECT("'"&amp;_xlfn.CONCAT("alpha ",AH$2)&amp;"'!"&amp;_xlfn.CONCAT(AH$84,$D162)),INDIRECT("'"&amp;_xlfn.CONCAT("alpha ",AH$2)&amp;"'!"&amp;_xlfn.CONCAT("B",$D162)):INDIRECT("'"&amp;_xlfn.CONCAT("alpha ",AH$2)&amp;"'!"&amp;_xlfn.CONCAT("AA",$D162)))</f>
        <v>22</v>
      </c>
      <c r="AI80" s="143" cm="1">
        <f t="array" aca="1" ref="AI80" ca="1">RANK(INDIRECT("'"&amp;_xlfn.CONCAT("alpha ",AI$2)&amp;"'!"&amp;_xlfn.CONCAT(AI$84,$D162)),INDIRECT("'"&amp;_xlfn.CONCAT("alpha ",AI$2)&amp;"'!"&amp;_xlfn.CONCAT("B",$D162)):INDIRECT("'"&amp;_xlfn.CONCAT("alpha ",AI$2)&amp;"'!"&amp;_xlfn.CONCAT("AA",$D162)))</f>
        <v>23</v>
      </c>
      <c r="AJ80" s="136" cm="1">
        <f t="array" aca="1" ref="AJ80" ca="1">RANK(INDIRECT("'"&amp;_xlfn.CONCAT("alpha ",AJ$2)&amp;"'!"&amp;_xlfn.CONCAT(AJ$84,$D162)),INDIRECT("'"&amp;_xlfn.CONCAT("alpha ",AJ$2)&amp;"'!"&amp;_xlfn.CONCAT("B",$D162)):INDIRECT("'"&amp;_xlfn.CONCAT("alpha ",AJ$2)&amp;"'!"&amp;_xlfn.CONCAT("AA",$D162)))</f>
        <v>25</v>
      </c>
      <c r="AK80" s="125" cm="1">
        <f t="array" aca="1" ref="AK80" ca="1">RANK(INDIRECT("'"&amp;_xlfn.CONCAT("alpha ",AK$2)&amp;"'!"&amp;_xlfn.CONCAT(AK$84,$D162)),INDIRECT("'"&amp;_xlfn.CONCAT("alpha ",AK$2)&amp;"'!"&amp;_xlfn.CONCAT("B",$D162)):INDIRECT("'"&amp;_xlfn.CONCAT("alpha ",AK$2)&amp;"'!"&amp;_xlfn.CONCAT("AA",$D162)))</f>
        <v>25</v>
      </c>
      <c r="AL80" s="125" cm="1">
        <f t="array" aca="1" ref="AL80" ca="1">RANK(INDIRECT("'"&amp;_xlfn.CONCAT("alpha ",AL$2)&amp;"'!"&amp;_xlfn.CONCAT(AL$84,$D162)),INDIRECT("'"&amp;_xlfn.CONCAT("alpha ",AL$2)&amp;"'!"&amp;_xlfn.CONCAT("B",$D162)):INDIRECT("'"&amp;_xlfn.CONCAT("alpha ",AL$2)&amp;"'!"&amp;_xlfn.CONCAT("AA",$D162)))</f>
        <v>25</v>
      </c>
      <c r="AM80" s="143" cm="1">
        <f t="array" aca="1" ref="AM80" ca="1">RANK(INDIRECT("'"&amp;_xlfn.CONCAT("alpha ",AM$2)&amp;"'!"&amp;_xlfn.CONCAT(AM$84,$D162)),INDIRECT("'"&amp;_xlfn.CONCAT("alpha ",AM$2)&amp;"'!"&amp;_xlfn.CONCAT("B",$D162)):INDIRECT("'"&amp;_xlfn.CONCAT("alpha ",AM$2)&amp;"'!"&amp;_xlfn.CONCAT("AA",$D162)))</f>
        <v>25</v>
      </c>
      <c r="AN80" s="136" cm="1">
        <f t="array" aca="1" ref="AN80" ca="1">RANK(INDIRECT("'"&amp;_xlfn.CONCAT("alpha ",AN$2)&amp;"'!"&amp;_xlfn.CONCAT(AN$84,$D162)),INDIRECT("'"&amp;_xlfn.CONCAT("alpha ",AN$2)&amp;"'!"&amp;_xlfn.CONCAT("B",$D162)):INDIRECT("'"&amp;_xlfn.CONCAT("alpha ",AN$2)&amp;"'!"&amp;_xlfn.CONCAT("AA",$D162)))</f>
        <v>13</v>
      </c>
      <c r="AO80" s="125" cm="1">
        <f t="array" aca="1" ref="AO80" ca="1">RANK(INDIRECT("'"&amp;_xlfn.CONCAT("alpha ",AO$2)&amp;"'!"&amp;_xlfn.CONCAT(AO$84,$D162)),INDIRECT("'"&amp;_xlfn.CONCAT("alpha ",AO$2)&amp;"'!"&amp;_xlfn.CONCAT("B",$D162)):INDIRECT("'"&amp;_xlfn.CONCAT("alpha ",AO$2)&amp;"'!"&amp;_xlfn.CONCAT("AA",$D162)))</f>
        <v>14</v>
      </c>
      <c r="AP80" s="125" cm="1">
        <f t="array" aca="1" ref="AP80" ca="1">RANK(INDIRECT("'"&amp;_xlfn.CONCAT("alpha ",AP$2)&amp;"'!"&amp;_xlfn.CONCAT(AP$84,$D162)),INDIRECT("'"&amp;_xlfn.CONCAT("alpha ",AP$2)&amp;"'!"&amp;_xlfn.CONCAT("B",$D162)):INDIRECT("'"&amp;_xlfn.CONCAT("alpha ",AP$2)&amp;"'!"&amp;_xlfn.CONCAT("AA",$D162)))</f>
        <v>13</v>
      </c>
      <c r="AQ80" s="143" cm="1">
        <f t="array" aca="1" ref="AQ80" ca="1">RANK(INDIRECT("'"&amp;_xlfn.CONCAT("alpha ",AQ$2)&amp;"'!"&amp;_xlfn.CONCAT(AQ$84,$D162)),INDIRECT("'"&amp;_xlfn.CONCAT("alpha ",AQ$2)&amp;"'!"&amp;_xlfn.CONCAT("B",$D162)):INDIRECT("'"&amp;_xlfn.CONCAT("alpha ",AQ$2)&amp;"'!"&amp;_xlfn.CONCAT("AA",$D162)))</f>
        <v>14</v>
      </c>
      <c r="AR80" s="136" cm="1">
        <f t="array" aca="1" ref="AR80" ca="1">RANK(INDIRECT("'"&amp;_xlfn.CONCAT("alpha ",AR$2)&amp;"'!"&amp;_xlfn.CONCAT(AR$84,$D162)),INDIRECT("'"&amp;_xlfn.CONCAT("alpha ",AR$2)&amp;"'!"&amp;_xlfn.CONCAT("B",$D162)):INDIRECT("'"&amp;_xlfn.CONCAT("alpha ",AR$2)&amp;"'!"&amp;_xlfn.CONCAT("AA",$D162)))</f>
        <v>9</v>
      </c>
      <c r="AS80" s="125" cm="1">
        <f t="array" aca="1" ref="AS80" ca="1">RANK(INDIRECT("'"&amp;_xlfn.CONCAT("alpha ",AS$2)&amp;"'!"&amp;_xlfn.CONCAT(AS$84,$D162)),INDIRECT("'"&amp;_xlfn.CONCAT("alpha ",AS$2)&amp;"'!"&amp;_xlfn.CONCAT("B",$D162)):INDIRECT("'"&amp;_xlfn.CONCAT("alpha ",AS$2)&amp;"'!"&amp;_xlfn.CONCAT("AA",$D162)))</f>
        <v>8</v>
      </c>
      <c r="AT80" s="125" cm="1">
        <f t="array" aca="1" ref="AT80" ca="1">RANK(INDIRECT("'"&amp;_xlfn.CONCAT("alpha ",AT$2)&amp;"'!"&amp;_xlfn.CONCAT(AT$84,$D162)),INDIRECT("'"&amp;_xlfn.CONCAT("alpha ",AT$2)&amp;"'!"&amp;_xlfn.CONCAT("B",$D162)):INDIRECT("'"&amp;_xlfn.CONCAT("alpha ",AT$2)&amp;"'!"&amp;_xlfn.CONCAT("AA",$D162)))</f>
        <v>9</v>
      </c>
      <c r="AU80" s="143" cm="1">
        <f t="array" aca="1" ref="AU80" ca="1">RANK(INDIRECT("'"&amp;_xlfn.CONCAT("alpha ",AU$2)&amp;"'!"&amp;_xlfn.CONCAT(AU$84,$D162)),INDIRECT("'"&amp;_xlfn.CONCAT("alpha ",AU$2)&amp;"'!"&amp;_xlfn.CONCAT("B",$D162)):INDIRECT("'"&amp;_xlfn.CONCAT("alpha ",AU$2)&amp;"'!"&amp;_xlfn.CONCAT("AA",$D162)))</f>
        <v>8</v>
      </c>
      <c r="AV80" s="136" cm="1">
        <f t="array" aca="1" ref="AV80" ca="1">RANK(INDIRECT("'"&amp;_xlfn.CONCAT("alpha ",AV$2)&amp;"'!"&amp;_xlfn.CONCAT(AV$84,$D162)),INDIRECT("'"&amp;_xlfn.CONCAT("alpha ",AV$2)&amp;"'!"&amp;_xlfn.CONCAT("B",$D162)):INDIRECT("'"&amp;_xlfn.CONCAT("alpha ",AV$2)&amp;"'!"&amp;_xlfn.CONCAT("AA",$D162)))</f>
        <v>16</v>
      </c>
      <c r="AW80" s="125" cm="1">
        <f t="array" aca="1" ref="AW80" ca="1">RANK(INDIRECT("'"&amp;_xlfn.CONCAT("alpha ",AW$2)&amp;"'!"&amp;_xlfn.CONCAT(AW$84,$D162)),INDIRECT("'"&amp;_xlfn.CONCAT("alpha ",AW$2)&amp;"'!"&amp;_xlfn.CONCAT("B",$D162)):INDIRECT("'"&amp;_xlfn.CONCAT("alpha ",AW$2)&amp;"'!"&amp;_xlfn.CONCAT("AA",$D162)))</f>
        <v>19</v>
      </c>
      <c r="AX80" s="125" cm="1">
        <f t="array" aca="1" ref="AX80" ca="1">RANK(INDIRECT("'"&amp;_xlfn.CONCAT("alpha ",AX$2)&amp;"'!"&amp;_xlfn.CONCAT(AX$84,$D162)),INDIRECT("'"&amp;_xlfn.CONCAT("alpha ",AX$2)&amp;"'!"&amp;_xlfn.CONCAT("B",$D162)):INDIRECT("'"&amp;_xlfn.CONCAT("alpha ",AX$2)&amp;"'!"&amp;_xlfn.CONCAT("AA",$D162)))</f>
        <v>16</v>
      </c>
      <c r="AY80" s="143" cm="1">
        <f t="array" aca="1" ref="AY80" ca="1">RANK(INDIRECT("'"&amp;_xlfn.CONCAT("alpha ",AY$2)&amp;"'!"&amp;_xlfn.CONCAT(AY$84,$D162)),INDIRECT("'"&amp;_xlfn.CONCAT("alpha ",AY$2)&amp;"'!"&amp;_xlfn.CONCAT("B",$D162)):INDIRECT("'"&amp;_xlfn.CONCAT("alpha ",AY$2)&amp;"'!"&amp;_xlfn.CONCAT("AA",$D162)))</f>
        <v>19</v>
      </c>
      <c r="AZ80" s="136" cm="1">
        <f t="array" aca="1" ref="AZ80" ca="1">RANK(INDIRECT("'"&amp;_xlfn.CONCAT("alpha ",AZ$2)&amp;"'!"&amp;_xlfn.CONCAT(AZ$84,$D162)),INDIRECT("'"&amp;_xlfn.CONCAT("alpha ",AZ$2)&amp;"'!"&amp;_xlfn.CONCAT("B",$D162)):INDIRECT("'"&amp;_xlfn.CONCAT("alpha ",AZ$2)&amp;"'!"&amp;_xlfn.CONCAT("AA",$D162)))</f>
        <v>13</v>
      </c>
      <c r="BA80" s="125" cm="1">
        <f t="array" aca="1" ref="BA80" ca="1">RANK(INDIRECT("'"&amp;_xlfn.CONCAT("alpha ",BA$2)&amp;"'!"&amp;_xlfn.CONCAT(BA$84,$D162)),INDIRECT("'"&amp;_xlfn.CONCAT("alpha ",BA$2)&amp;"'!"&amp;_xlfn.CONCAT("B",$D162)):INDIRECT("'"&amp;_xlfn.CONCAT("alpha ",BA$2)&amp;"'!"&amp;_xlfn.CONCAT("AA",$D162)))</f>
        <v>14</v>
      </c>
      <c r="BB80" s="125" cm="1">
        <f t="array" aca="1" ref="BB80" ca="1">RANK(INDIRECT("'"&amp;_xlfn.CONCAT("alpha ",BB$2)&amp;"'!"&amp;_xlfn.CONCAT(BB$84,$D162)),INDIRECT("'"&amp;_xlfn.CONCAT("alpha ",BB$2)&amp;"'!"&amp;_xlfn.CONCAT("B",$D162)):INDIRECT("'"&amp;_xlfn.CONCAT("alpha ",BB$2)&amp;"'!"&amp;_xlfn.CONCAT("AA",$D162)))</f>
        <v>13</v>
      </c>
      <c r="BC80" s="143" cm="1">
        <f t="array" aca="1" ref="BC80" ca="1">RANK(INDIRECT("'"&amp;_xlfn.CONCAT("alpha ",BC$2)&amp;"'!"&amp;_xlfn.CONCAT(BC$84,$D162)),INDIRECT("'"&amp;_xlfn.CONCAT("alpha ",BC$2)&amp;"'!"&amp;_xlfn.CONCAT("B",$D162)):INDIRECT("'"&amp;_xlfn.CONCAT("alpha ",BC$2)&amp;"'!"&amp;_xlfn.CONCAT("AA",$D162)))</f>
        <v>14</v>
      </c>
      <c r="BD80" s="136" cm="1">
        <f t="array" aca="1" ref="BD80" ca="1">RANK(INDIRECT("'"&amp;_xlfn.CONCAT("alpha ",BD$2)&amp;"'!"&amp;_xlfn.CONCAT(BD$84,$D162)),INDIRECT("'"&amp;_xlfn.CONCAT("alpha ",BD$2)&amp;"'!"&amp;_xlfn.CONCAT("B",$D162)):INDIRECT("'"&amp;_xlfn.CONCAT("alpha ",BD$2)&amp;"'!"&amp;_xlfn.CONCAT("AA",$D162)))</f>
        <v>5</v>
      </c>
      <c r="BE80" s="125" cm="1">
        <f t="array" aca="1" ref="BE80" ca="1">RANK(INDIRECT("'"&amp;_xlfn.CONCAT("alpha ",BE$2)&amp;"'!"&amp;_xlfn.CONCAT(BE$84,$D162)),INDIRECT("'"&amp;_xlfn.CONCAT("alpha ",BE$2)&amp;"'!"&amp;_xlfn.CONCAT("B",$D162)):INDIRECT("'"&amp;_xlfn.CONCAT("alpha ",BE$2)&amp;"'!"&amp;_xlfn.CONCAT("AA",$D162)))</f>
        <v>7</v>
      </c>
      <c r="BF80" s="125" cm="1">
        <f t="array" aca="1" ref="BF80" ca="1">RANK(INDIRECT("'"&amp;_xlfn.CONCAT("alpha ",BF$2)&amp;"'!"&amp;_xlfn.CONCAT(BF$84,$D162)),INDIRECT("'"&amp;_xlfn.CONCAT("alpha ",BF$2)&amp;"'!"&amp;_xlfn.CONCAT("B",$D162)):INDIRECT("'"&amp;_xlfn.CONCAT("alpha ",BF$2)&amp;"'!"&amp;_xlfn.CONCAT("AA",$D162)))</f>
        <v>5</v>
      </c>
      <c r="BG80" s="143" cm="1">
        <f t="array" aca="1" ref="BG80" ca="1">RANK(INDIRECT("'"&amp;_xlfn.CONCAT("alpha ",BG$2)&amp;"'!"&amp;_xlfn.CONCAT(BG$84,$D162)),INDIRECT("'"&amp;_xlfn.CONCAT("alpha ",BG$2)&amp;"'!"&amp;_xlfn.CONCAT("B",$D162)):INDIRECT("'"&amp;_xlfn.CONCAT("alpha ",BG$2)&amp;"'!"&amp;_xlfn.CONCAT("AA",$D162)))</f>
        <v>7</v>
      </c>
      <c r="BH80" s="136" cm="1">
        <f t="array" aca="1" ref="BH80" ca="1">RANK(INDIRECT("'"&amp;_xlfn.CONCAT("alpha ",BH$2)&amp;"'!"&amp;_xlfn.CONCAT(BH$84,$D162)),INDIRECT("'"&amp;_xlfn.CONCAT("alpha ",BH$2)&amp;"'!"&amp;_xlfn.CONCAT("B",$D162)):INDIRECT("'"&amp;_xlfn.CONCAT("alpha ",BH$2)&amp;"'!"&amp;_xlfn.CONCAT("AA",$D162)))</f>
        <v>16</v>
      </c>
      <c r="BI80" s="125" cm="1">
        <f t="array" aca="1" ref="BI80" ca="1">RANK(INDIRECT("'"&amp;_xlfn.CONCAT("alpha ",BI$2)&amp;"'!"&amp;_xlfn.CONCAT(BI$84,$D162)),INDIRECT("'"&amp;_xlfn.CONCAT("alpha ",BI$2)&amp;"'!"&amp;_xlfn.CONCAT("B",$D162)):INDIRECT("'"&amp;_xlfn.CONCAT("alpha ",BI$2)&amp;"'!"&amp;_xlfn.CONCAT("AA",$D162)))</f>
        <v>19</v>
      </c>
      <c r="BJ80" s="125" cm="1">
        <f t="array" aca="1" ref="BJ80" ca="1">RANK(INDIRECT("'"&amp;_xlfn.CONCAT("alpha ",BJ$2)&amp;"'!"&amp;_xlfn.CONCAT(BJ$84,$D162)),INDIRECT("'"&amp;_xlfn.CONCAT("alpha ",BJ$2)&amp;"'!"&amp;_xlfn.CONCAT("B",$D162)):INDIRECT("'"&amp;_xlfn.CONCAT("alpha ",BJ$2)&amp;"'!"&amp;_xlfn.CONCAT("AA",$D162)))</f>
        <v>16</v>
      </c>
      <c r="BK80" s="143" cm="1">
        <f t="array" aca="1" ref="BK80" ca="1">RANK(INDIRECT("'"&amp;_xlfn.CONCAT("alpha ",BK$2)&amp;"'!"&amp;_xlfn.CONCAT(BK$84,$D162)),INDIRECT("'"&amp;_xlfn.CONCAT("alpha ",BK$2)&amp;"'!"&amp;_xlfn.CONCAT("B",$D162)):INDIRECT("'"&amp;_xlfn.CONCAT("alpha ",BK$2)&amp;"'!"&amp;_xlfn.CONCAT("AA",$D162)))</f>
        <v>19</v>
      </c>
      <c r="BL80" s="136" cm="1">
        <f t="array" aca="1" ref="BL80" ca="1">RANK(INDIRECT("'"&amp;_xlfn.CONCAT("alpha ",BL$2)&amp;"'!"&amp;_xlfn.CONCAT(BL$84,$D162)),INDIRECT("'"&amp;_xlfn.CONCAT("alpha ",BL$2)&amp;"'!"&amp;_xlfn.CONCAT("B",$D162)):INDIRECT("'"&amp;_xlfn.CONCAT("alpha ",BL$2)&amp;"'!"&amp;_xlfn.CONCAT("AA",$D162)))</f>
        <v>22</v>
      </c>
      <c r="BM80" s="125" cm="1">
        <f t="array" aca="1" ref="BM80" ca="1">RANK(INDIRECT("'"&amp;_xlfn.CONCAT("alpha ",BM$2)&amp;"'!"&amp;_xlfn.CONCAT(BM$84,$D162)),INDIRECT("'"&amp;_xlfn.CONCAT("alpha ",BM$2)&amp;"'!"&amp;_xlfn.CONCAT("B",$D162)):INDIRECT("'"&amp;_xlfn.CONCAT("alpha ",BM$2)&amp;"'!"&amp;_xlfn.CONCAT("AA",$D162)))</f>
        <v>23</v>
      </c>
      <c r="BN80" s="125" cm="1">
        <f t="array" aca="1" ref="BN80" ca="1">RANK(INDIRECT("'"&amp;_xlfn.CONCAT("alpha ",BN$2)&amp;"'!"&amp;_xlfn.CONCAT(BN$84,$D162)),INDIRECT("'"&amp;_xlfn.CONCAT("alpha ",BN$2)&amp;"'!"&amp;_xlfn.CONCAT("B",$D162)):INDIRECT("'"&amp;_xlfn.CONCAT("alpha ",BN$2)&amp;"'!"&amp;_xlfn.CONCAT("AA",$D162)))</f>
        <v>22</v>
      </c>
      <c r="BO80" s="143" cm="1">
        <f t="array" aca="1" ref="BO80" ca="1">RANK(INDIRECT("'"&amp;_xlfn.CONCAT("alpha ",BO$2)&amp;"'!"&amp;_xlfn.CONCAT(BO$84,$D162)),INDIRECT("'"&amp;_xlfn.CONCAT("alpha ",BO$2)&amp;"'!"&amp;_xlfn.CONCAT("B",$D162)):INDIRECT("'"&amp;_xlfn.CONCAT("alpha ",BO$2)&amp;"'!"&amp;_xlfn.CONCAT("AA",$D162)))</f>
        <v>23</v>
      </c>
      <c r="BP80" s="136" cm="1">
        <f t="array" aca="1" ref="BP80" ca="1">RANK(INDIRECT("'"&amp;_xlfn.CONCAT("alpha ",BP$2)&amp;"'!"&amp;_xlfn.CONCAT(BP$84,$D162)),INDIRECT("'"&amp;_xlfn.CONCAT("alpha ",BP$2)&amp;"'!"&amp;_xlfn.CONCAT("B",$D162)):INDIRECT("'"&amp;_xlfn.CONCAT("alpha ",BP$2)&amp;"'!"&amp;_xlfn.CONCAT("AA",$D162)))</f>
        <v>10</v>
      </c>
      <c r="BQ80" s="125" cm="1">
        <f t="array" aca="1" ref="BQ80" ca="1">RANK(INDIRECT("'"&amp;_xlfn.CONCAT("alpha ",BQ$2)&amp;"'!"&amp;_xlfn.CONCAT(BQ$84,$D162)),INDIRECT("'"&amp;_xlfn.CONCAT("alpha ",BQ$2)&amp;"'!"&amp;_xlfn.CONCAT("B",$D162)):INDIRECT("'"&amp;_xlfn.CONCAT("alpha ",BQ$2)&amp;"'!"&amp;_xlfn.CONCAT("AA",$D162)))</f>
        <v>11</v>
      </c>
      <c r="BR80" s="125" cm="1">
        <f t="array" aca="1" ref="BR80" ca="1">RANK(INDIRECT("'"&amp;_xlfn.CONCAT("alpha ",BR$2)&amp;"'!"&amp;_xlfn.CONCAT(BR$84,$D162)),INDIRECT("'"&amp;_xlfn.CONCAT("alpha ",BR$2)&amp;"'!"&amp;_xlfn.CONCAT("B",$D162)):INDIRECT("'"&amp;_xlfn.CONCAT("alpha ",BR$2)&amp;"'!"&amp;_xlfn.CONCAT("AA",$D162)))</f>
        <v>10</v>
      </c>
      <c r="BS80" s="143" cm="1">
        <f t="array" aca="1" ref="BS80" ca="1">RANK(INDIRECT("'"&amp;_xlfn.CONCAT("alpha ",BS$2)&amp;"'!"&amp;_xlfn.CONCAT(BS$84,$D162)),INDIRECT("'"&amp;_xlfn.CONCAT("alpha ",BS$2)&amp;"'!"&amp;_xlfn.CONCAT("B",$D162)):INDIRECT("'"&amp;_xlfn.CONCAT("alpha ",BS$2)&amp;"'!"&amp;_xlfn.CONCAT("AA",$D162)))</f>
        <v>11</v>
      </c>
      <c r="BT80" s="136" cm="1">
        <f t="array" aca="1" ref="BT80" ca="1">RANK(INDIRECT("'"&amp;_xlfn.CONCAT("alpha ",BT$2)&amp;"'!"&amp;_xlfn.CONCAT(BT$84,$D162)),INDIRECT("'"&amp;_xlfn.CONCAT("alpha ",BT$2)&amp;"'!"&amp;_xlfn.CONCAT("B",$D162)):INDIRECT("'"&amp;_xlfn.CONCAT("alpha ",BT$2)&amp;"'!"&amp;_xlfn.CONCAT("AA",$D162)))</f>
        <v>25</v>
      </c>
      <c r="BU80" s="125" cm="1">
        <f t="array" aca="1" ref="BU80" ca="1">RANK(INDIRECT("'"&amp;_xlfn.CONCAT("alpha ",BU$2)&amp;"'!"&amp;_xlfn.CONCAT(BU$84,$D162)),INDIRECT("'"&amp;_xlfn.CONCAT("alpha ",BU$2)&amp;"'!"&amp;_xlfn.CONCAT("B",$D162)):INDIRECT("'"&amp;_xlfn.CONCAT("alpha ",BU$2)&amp;"'!"&amp;_xlfn.CONCAT("AA",$D162)))</f>
        <v>25</v>
      </c>
      <c r="BV80" s="125" cm="1">
        <f t="array" aca="1" ref="BV80" ca="1">RANK(INDIRECT("'"&amp;_xlfn.CONCAT("alpha ",BV$2)&amp;"'!"&amp;_xlfn.CONCAT(BV$84,$D162)),INDIRECT("'"&amp;_xlfn.CONCAT("alpha ",BV$2)&amp;"'!"&amp;_xlfn.CONCAT("B",$D162)):INDIRECT("'"&amp;_xlfn.CONCAT("alpha ",BV$2)&amp;"'!"&amp;_xlfn.CONCAT("AA",$D162)))</f>
        <v>25</v>
      </c>
      <c r="BW80" s="143" cm="1">
        <f t="array" aca="1" ref="BW80" ca="1">RANK(INDIRECT("'"&amp;_xlfn.CONCAT("alpha ",BW$2)&amp;"'!"&amp;_xlfn.CONCAT(BW$84,$D162)),INDIRECT("'"&amp;_xlfn.CONCAT("alpha ",BW$2)&amp;"'!"&amp;_xlfn.CONCAT("B",$D162)):INDIRECT("'"&amp;_xlfn.CONCAT("alpha ",BW$2)&amp;"'!"&amp;_xlfn.CONCAT("AA",$D162)))</f>
        <v>25</v>
      </c>
      <c r="BX80" s="136" cm="1">
        <f t="array" aca="1" ref="BX80" ca="1">RANK(INDIRECT("'"&amp;_xlfn.CONCAT("alpha ",BX$2)&amp;"'!"&amp;_xlfn.CONCAT(BX$84,$D162)),INDIRECT("'"&amp;_xlfn.CONCAT("alpha ",BX$2)&amp;"'!"&amp;_xlfn.CONCAT("B",$D162)):INDIRECT("'"&amp;_xlfn.CONCAT("alpha ",BX$2)&amp;"'!"&amp;_xlfn.CONCAT("AA",$D162)))</f>
        <v>7</v>
      </c>
      <c r="BY80" s="125" cm="1">
        <f t="array" aca="1" ref="BY80" ca="1">RANK(INDIRECT("'"&amp;_xlfn.CONCAT("alpha ",BY$2)&amp;"'!"&amp;_xlfn.CONCAT(BY$84,$D162)),INDIRECT("'"&amp;_xlfn.CONCAT("alpha ",BY$2)&amp;"'!"&amp;_xlfn.CONCAT("B",$D162)):INDIRECT("'"&amp;_xlfn.CONCAT("alpha ",BY$2)&amp;"'!"&amp;_xlfn.CONCAT("AA",$D162)))</f>
        <v>6</v>
      </c>
      <c r="BZ80" s="125" cm="1">
        <f t="array" aca="1" ref="BZ80" ca="1">RANK(INDIRECT("'"&amp;_xlfn.CONCAT("alpha ",BZ$2)&amp;"'!"&amp;_xlfn.CONCAT(BZ$84,$D162)),INDIRECT("'"&amp;_xlfn.CONCAT("alpha ",BZ$2)&amp;"'!"&amp;_xlfn.CONCAT("B",$D162)):INDIRECT("'"&amp;_xlfn.CONCAT("alpha ",BZ$2)&amp;"'!"&amp;_xlfn.CONCAT("AA",$D162)))</f>
        <v>7</v>
      </c>
      <c r="CA80" s="143" cm="1">
        <f t="array" aca="1" ref="CA80" ca="1">RANK(INDIRECT("'"&amp;_xlfn.CONCAT("alpha ",CA$2)&amp;"'!"&amp;_xlfn.CONCAT(CA$84,$D162)),INDIRECT("'"&amp;_xlfn.CONCAT("alpha ",CA$2)&amp;"'!"&amp;_xlfn.CONCAT("B",$D162)):INDIRECT("'"&amp;_xlfn.CONCAT("alpha ",CA$2)&amp;"'!"&amp;_xlfn.CONCAT("AA",$D162)))</f>
        <v>6</v>
      </c>
      <c r="CB80" s="136" cm="1">
        <f t="array" aca="1" ref="CB80" ca="1">RANK(INDIRECT("'"&amp;_xlfn.CONCAT("alpha ",CB$2)&amp;"'!"&amp;_xlfn.CONCAT(CB$84,$D162)),INDIRECT("'"&amp;_xlfn.CONCAT("alpha ",CB$2)&amp;"'!"&amp;_xlfn.CONCAT("B",$D162)):INDIRECT("'"&amp;_xlfn.CONCAT("alpha ",CB$2)&amp;"'!"&amp;_xlfn.CONCAT("AA",$D162)))</f>
        <v>6</v>
      </c>
      <c r="CC80" s="125" cm="1">
        <f t="array" aca="1" ref="CC80" ca="1">RANK(INDIRECT("'"&amp;_xlfn.CONCAT("alpha ",CC$2)&amp;"'!"&amp;_xlfn.CONCAT(CC$84,$D162)),INDIRECT("'"&amp;_xlfn.CONCAT("alpha ",CC$2)&amp;"'!"&amp;_xlfn.CONCAT("B",$D162)):INDIRECT("'"&amp;_xlfn.CONCAT("alpha ",CC$2)&amp;"'!"&amp;_xlfn.CONCAT("AA",$D162)))</f>
        <v>5</v>
      </c>
      <c r="CD80" s="125" cm="1">
        <f t="array" aca="1" ref="CD80" ca="1">RANK(INDIRECT("'"&amp;_xlfn.CONCAT("alpha ",CD$2)&amp;"'!"&amp;_xlfn.CONCAT(CD$84,$D162)),INDIRECT("'"&amp;_xlfn.CONCAT("alpha ",CD$2)&amp;"'!"&amp;_xlfn.CONCAT("B",$D162)):INDIRECT("'"&amp;_xlfn.CONCAT("alpha ",CD$2)&amp;"'!"&amp;_xlfn.CONCAT("AA",$D162)))</f>
        <v>6</v>
      </c>
      <c r="CE80" s="143" cm="1">
        <f t="array" aca="1" ref="CE80" ca="1">RANK(INDIRECT("'"&amp;_xlfn.CONCAT("alpha ",CE$2)&amp;"'!"&amp;_xlfn.CONCAT(CE$84,$D162)),INDIRECT("'"&amp;_xlfn.CONCAT("alpha ",CE$2)&amp;"'!"&amp;_xlfn.CONCAT("B",$D162)):INDIRECT("'"&amp;_xlfn.CONCAT("alpha ",CE$2)&amp;"'!"&amp;_xlfn.CONCAT("AA",$D162)))</f>
        <v>5</v>
      </c>
      <c r="CF80" s="136" cm="1">
        <f t="array" aca="1" ref="CF80" ca="1">RANK(INDIRECT("'"&amp;_xlfn.CONCAT("alpha ",CF$2)&amp;"'!"&amp;_xlfn.CONCAT(CF$84,$D162)),INDIRECT("'"&amp;_xlfn.CONCAT("alpha ",CF$2)&amp;"'!"&amp;_xlfn.CONCAT("B",$D162)):INDIRECT("'"&amp;_xlfn.CONCAT("alpha ",CF$2)&amp;"'!"&amp;_xlfn.CONCAT("AA",$D162)))</f>
        <v>19</v>
      </c>
      <c r="CG80" s="125" cm="1">
        <f t="array" aca="1" ref="CG80" ca="1">RANK(INDIRECT("'"&amp;_xlfn.CONCAT("alpha ",CG$2)&amp;"'!"&amp;_xlfn.CONCAT(CG$84,$D162)),INDIRECT("'"&amp;_xlfn.CONCAT("alpha ",CG$2)&amp;"'!"&amp;_xlfn.CONCAT("B",$D162)):INDIRECT("'"&amp;_xlfn.CONCAT("alpha ",CG$2)&amp;"'!"&amp;_xlfn.CONCAT("AA",$D162)))</f>
        <v>18</v>
      </c>
      <c r="CH80" s="125" cm="1">
        <f t="array" aca="1" ref="CH80" ca="1">RANK(INDIRECT("'"&amp;_xlfn.CONCAT("alpha ",CH$2)&amp;"'!"&amp;_xlfn.CONCAT(CH$84,$D162)),INDIRECT("'"&amp;_xlfn.CONCAT("alpha ",CH$2)&amp;"'!"&amp;_xlfn.CONCAT("B",$D162)):INDIRECT("'"&amp;_xlfn.CONCAT("alpha ",CH$2)&amp;"'!"&amp;_xlfn.CONCAT("AA",$D162)))</f>
        <v>19</v>
      </c>
      <c r="CI80" s="143" cm="1">
        <f t="array" aca="1" ref="CI80" ca="1">RANK(INDIRECT("'"&amp;_xlfn.CONCAT("alpha ",CI$2)&amp;"'!"&amp;_xlfn.CONCAT(CI$84,$D162)),INDIRECT("'"&amp;_xlfn.CONCAT("alpha ",CI$2)&amp;"'!"&amp;_xlfn.CONCAT("B",$D162)):INDIRECT("'"&amp;_xlfn.CONCAT("alpha ",CI$2)&amp;"'!"&amp;_xlfn.CONCAT("AA",$D162)))</f>
        <v>18</v>
      </c>
      <c r="CJ80" s="136" cm="1">
        <f t="array" aca="1" ref="CJ80" ca="1">RANK(INDIRECT("'"&amp;_xlfn.CONCAT("alpha ",CJ$2)&amp;"'!"&amp;_xlfn.CONCAT(CJ$84,$D162)),INDIRECT("'"&amp;_xlfn.CONCAT("alpha ",CJ$2)&amp;"'!"&amp;_xlfn.CONCAT("B",$D162)):INDIRECT("'"&amp;_xlfn.CONCAT("alpha ",CJ$2)&amp;"'!"&amp;_xlfn.CONCAT("AA",$D162)))</f>
        <v>4</v>
      </c>
      <c r="CK80" s="125" cm="1">
        <f t="array" aca="1" ref="CK80" ca="1">RANK(INDIRECT("'"&amp;_xlfn.CONCAT("alpha ",CK$2)&amp;"'!"&amp;_xlfn.CONCAT(CK$84,$D162)),INDIRECT("'"&amp;_xlfn.CONCAT("alpha ",CK$2)&amp;"'!"&amp;_xlfn.CONCAT("B",$D162)):INDIRECT("'"&amp;_xlfn.CONCAT("alpha ",CK$2)&amp;"'!"&amp;_xlfn.CONCAT("AA",$D162)))</f>
        <v>4</v>
      </c>
      <c r="CL80" s="125" cm="1">
        <f t="array" aca="1" ref="CL80" ca="1">RANK(INDIRECT("'"&amp;_xlfn.CONCAT("alpha ",CL$2)&amp;"'!"&amp;_xlfn.CONCAT(CL$84,$D162)),INDIRECT("'"&amp;_xlfn.CONCAT("alpha ",CL$2)&amp;"'!"&amp;_xlfn.CONCAT("B",$D162)):INDIRECT("'"&amp;_xlfn.CONCAT("alpha ",CL$2)&amp;"'!"&amp;_xlfn.CONCAT("AA",$D162)))</f>
        <v>4</v>
      </c>
      <c r="CM80" s="143" cm="1">
        <f t="array" aca="1" ref="CM80" ca="1">RANK(INDIRECT("'"&amp;_xlfn.CONCAT("alpha ",CM$2)&amp;"'!"&amp;_xlfn.CONCAT(CM$84,$D162)),INDIRECT("'"&amp;_xlfn.CONCAT("alpha ",CM$2)&amp;"'!"&amp;_xlfn.CONCAT("B",$D162)):INDIRECT("'"&amp;_xlfn.CONCAT("alpha ",CM$2)&amp;"'!"&amp;_xlfn.CONCAT("AA",$D162)))</f>
        <v>4</v>
      </c>
      <c r="CN80" s="136" cm="1">
        <f t="array" aca="1" ref="CN80" ca="1">RANK(INDIRECT("'"&amp;_xlfn.CONCAT("alpha ",CN$2)&amp;"'!"&amp;_xlfn.CONCAT(CN$84,$D162)),INDIRECT("'"&amp;_xlfn.CONCAT("alpha ",CN$2)&amp;"'!"&amp;_xlfn.CONCAT("B",$D162)):INDIRECT("'"&amp;_xlfn.CONCAT("alpha ",CN$2)&amp;"'!"&amp;_xlfn.CONCAT("AA",$D162)))</f>
        <v>3</v>
      </c>
      <c r="CO80" s="125" cm="1">
        <f t="array" aca="1" ref="CO80" ca="1">RANK(INDIRECT("'"&amp;_xlfn.CONCAT("alpha ",CO$2)&amp;"'!"&amp;_xlfn.CONCAT(CO$84,$D162)),INDIRECT("'"&amp;_xlfn.CONCAT("alpha ",CO$2)&amp;"'!"&amp;_xlfn.CONCAT("B",$D162)):INDIRECT("'"&amp;_xlfn.CONCAT("alpha ",CO$2)&amp;"'!"&amp;_xlfn.CONCAT("AA",$D162)))</f>
        <v>3</v>
      </c>
      <c r="CP80" s="125" cm="1">
        <f t="array" aca="1" ref="CP80" ca="1">RANK(INDIRECT("'"&amp;_xlfn.CONCAT("alpha ",CP$2)&amp;"'!"&amp;_xlfn.CONCAT(CP$84,$D162)),INDIRECT("'"&amp;_xlfn.CONCAT("alpha ",CP$2)&amp;"'!"&amp;_xlfn.CONCAT("B",$D162)):INDIRECT("'"&amp;_xlfn.CONCAT("alpha ",CP$2)&amp;"'!"&amp;_xlfn.CONCAT("AA",$D162)))</f>
        <v>3</v>
      </c>
      <c r="CQ80" s="134" cm="1">
        <f t="array" aca="1" ref="CQ80" ca="1">RANK(INDIRECT("'"&amp;_xlfn.CONCAT("alpha ",CQ$2)&amp;"'!"&amp;_xlfn.CONCAT(CQ$84,$D162)),INDIRECT("'"&amp;_xlfn.CONCAT("alpha ",CQ$2)&amp;"'!"&amp;_xlfn.CONCAT("B",$D162)):INDIRECT("'"&amp;_xlfn.CONCAT("alpha ",CQ$2)&amp;"'!"&amp;_xlfn.CONCAT("AA",$D162)))</f>
        <v>3</v>
      </c>
      <c r="CR80" s="142" cm="1">
        <f t="array" aca="1" ref="CR80" ca="1">RANK(INDIRECT("'"&amp;_xlfn.CONCAT("alpha ",CR$2)&amp;"'!"&amp;_xlfn.CONCAT(CR$84,$D162)),INDIRECT("'"&amp;_xlfn.CONCAT("alpha ",CR$2)&amp;"'!"&amp;_xlfn.CONCAT("B",$D162)):INDIRECT("'"&amp;_xlfn.CONCAT("alpha ",CR$2)&amp;"'!"&amp;_xlfn.CONCAT("AA",$D162)))</f>
        <v>7</v>
      </c>
      <c r="CS80" s="125" cm="1">
        <f t="array" aca="1" ref="CS80" ca="1">RANK(INDIRECT("'"&amp;_xlfn.CONCAT("alpha ",CS$2)&amp;"'!"&amp;_xlfn.CONCAT(CS$84,$D162)),INDIRECT("'"&amp;_xlfn.CONCAT("alpha ",CS$2)&amp;"'!"&amp;_xlfn.CONCAT("B",$D162)):INDIRECT("'"&amp;_xlfn.CONCAT("alpha ",CS$2)&amp;"'!"&amp;_xlfn.CONCAT("AA",$D162)))</f>
        <v>9</v>
      </c>
      <c r="CT80" s="125" cm="1">
        <f t="array" aca="1" ref="CT80" ca="1">RANK(INDIRECT("'"&amp;_xlfn.CONCAT("alpha ",CT$2)&amp;"'!"&amp;_xlfn.CONCAT(CT$84,$D162)),INDIRECT("'"&amp;_xlfn.CONCAT("alpha ",CT$2)&amp;"'!"&amp;_xlfn.CONCAT("B",$D162)):INDIRECT("'"&amp;_xlfn.CONCAT("alpha ",CT$2)&amp;"'!"&amp;_xlfn.CONCAT("AA",$D162)))</f>
        <v>7</v>
      </c>
      <c r="CU80" s="143" cm="1">
        <f t="array" aca="1" ref="CU80" ca="1">RANK(INDIRECT("'"&amp;_xlfn.CONCAT("alpha ",CU$2)&amp;"'!"&amp;_xlfn.CONCAT(CU$84,$D162)),INDIRECT("'"&amp;_xlfn.CONCAT("alpha ",CU$2)&amp;"'!"&amp;_xlfn.CONCAT("B",$D162)):INDIRECT("'"&amp;_xlfn.CONCAT("alpha ",CU$2)&amp;"'!"&amp;_xlfn.CONCAT("AA",$D162)))</f>
        <v>9</v>
      </c>
      <c r="CV80" s="136" cm="1">
        <f t="array" aca="1" ref="CV80" ca="1">RANK(INDIRECT("'"&amp;_xlfn.CONCAT("alpha ",CV$2)&amp;"'!"&amp;_xlfn.CONCAT(CV$84,$D162)),INDIRECT("'"&amp;_xlfn.CONCAT("alpha ",CV$2)&amp;"'!"&amp;_xlfn.CONCAT("B",$D162)):INDIRECT("'"&amp;_xlfn.CONCAT("alpha ",CV$2)&amp;"'!"&amp;_xlfn.CONCAT("AA",$D162)))</f>
        <v>1</v>
      </c>
      <c r="CW80" s="125" cm="1">
        <f t="array" aca="1" ref="CW80" ca="1">RANK(INDIRECT("'"&amp;_xlfn.CONCAT("alpha ",CW$2)&amp;"'!"&amp;_xlfn.CONCAT(CW$84,$D162)),INDIRECT("'"&amp;_xlfn.CONCAT("alpha ",CW$2)&amp;"'!"&amp;_xlfn.CONCAT("B",$D162)):INDIRECT("'"&amp;_xlfn.CONCAT("alpha ",CW$2)&amp;"'!"&amp;_xlfn.CONCAT("AA",$D162)))</f>
        <v>1</v>
      </c>
      <c r="CX80" s="125" cm="1">
        <f t="array" aca="1" ref="CX80" ca="1">RANK(INDIRECT("'"&amp;_xlfn.CONCAT("alpha ",CX$2)&amp;"'!"&amp;_xlfn.CONCAT(CX$84,$D162)),INDIRECT("'"&amp;_xlfn.CONCAT("alpha ",CX$2)&amp;"'!"&amp;_xlfn.CONCAT("B",$D162)):INDIRECT("'"&amp;_xlfn.CONCAT("alpha ",CX$2)&amp;"'!"&amp;_xlfn.CONCAT("AA",$D162)))</f>
        <v>1</v>
      </c>
      <c r="CY80" s="143" cm="1">
        <f t="array" aca="1" ref="CY80" ca="1">RANK(INDIRECT("'"&amp;_xlfn.CONCAT("alpha ",CY$2)&amp;"'!"&amp;_xlfn.CONCAT(CY$84,$D162)),INDIRECT("'"&amp;_xlfn.CONCAT("alpha ",CY$2)&amp;"'!"&amp;_xlfn.CONCAT("B",$D162)):INDIRECT("'"&amp;_xlfn.CONCAT("alpha ",CY$2)&amp;"'!"&amp;_xlfn.CONCAT("AA",$D162)))</f>
        <v>1</v>
      </c>
      <c r="CZ80" s="136" cm="1">
        <f t="array" aca="1" ref="CZ80" ca="1">RANK(INDIRECT("'"&amp;_xlfn.CONCAT("alpha ",CZ$2)&amp;"'!"&amp;_xlfn.CONCAT(CZ$84,$D162)),INDIRECT("'"&amp;_xlfn.CONCAT("alpha ",CZ$2)&amp;"'!"&amp;_xlfn.CONCAT("B",$D162)):INDIRECT("'"&amp;_xlfn.CONCAT("alpha ",CZ$2)&amp;"'!"&amp;_xlfn.CONCAT("AA",$D162)))</f>
        <v>1</v>
      </c>
      <c r="DA80" s="148" cm="1">
        <f t="array" aca="1" ref="DA80" ca="1">RANK(INDIRECT("'"&amp;_xlfn.CONCAT("alpha ",DA$2)&amp;"'!"&amp;_xlfn.CONCAT(DA$84,$D162)),INDIRECT("'"&amp;_xlfn.CONCAT("alpha ",DA$2)&amp;"'!"&amp;_xlfn.CONCAT("B",$D162)):INDIRECT("'"&amp;_xlfn.CONCAT("alpha ",DA$2)&amp;"'!"&amp;_xlfn.CONCAT("AA",$D162)))</f>
        <v>1</v>
      </c>
      <c r="DB80" s="148" cm="1">
        <f t="array" aca="1" ref="DB80" ca="1">RANK(INDIRECT("'"&amp;_xlfn.CONCAT("alpha ",DB$2)&amp;"'!"&amp;_xlfn.CONCAT(DB$84,$D162)),INDIRECT("'"&amp;_xlfn.CONCAT("alpha ",DB$2)&amp;"'!"&amp;_xlfn.CONCAT("B",$D162)):INDIRECT("'"&amp;_xlfn.CONCAT("alpha ",DB$2)&amp;"'!"&amp;_xlfn.CONCAT("AA",$D162)))</f>
        <v>1</v>
      </c>
      <c r="DC80" s="149" cm="1">
        <f t="array" aca="1" ref="DC80" ca="1">RANK(INDIRECT("'"&amp;_xlfn.CONCAT("alpha ",DC$2)&amp;"'!"&amp;_xlfn.CONCAT(DC$84,$D162)),INDIRECT("'"&amp;_xlfn.CONCAT("alpha ",DC$2)&amp;"'!"&amp;_xlfn.CONCAT("B",$D162)):INDIRECT("'"&amp;_xlfn.CONCAT("alpha ",DC$2)&amp;"'!"&amp;_xlfn.CONCAT("AA",$D162)))</f>
        <v>1</v>
      </c>
    </row>
    <row r="81" spans="1:107" ht="90" customHeight="1" x14ac:dyDescent="0.25">
      <c r="A81" s="22" t="str">
        <f>formatting!C80</f>
        <v>Scissors</v>
      </c>
      <c r="B81" s="23" t="str">
        <f>formatting!D80</f>
        <v>C8</v>
      </c>
      <c r="C81" s="134"/>
      <c r="D81" s="142" cm="1">
        <f t="array" aca="1" ref="D81" ca="1">RANK(INDIRECT("'"&amp;_xlfn.CONCAT("alpha ",D$2)&amp;"'!"&amp;_xlfn.CONCAT(D$84,$D163)),INDIRECT("'"&amp;_xlfn.CONCAT("alpha ",D$2)&amp;"'!"&amp;_xlfn.CONCAT("B",$D163)):INDIRECT("'"&amp;_xlfn.CONCAT("alpha ",D$2)&amp;"'!"&amp;_xlfn.CONCAT("AA",$D163)))</f>
        <v>1</v>
      </c>
      <c r="E81" s="136" cm="1">
        <f t="array" aca="1" ref="E81" ca="1">RANK(INDIRECT("'"&amp;_xlfn.CONCAT("alpha ",E$2)&amp;"'!"&amp;_xlfn.CONCAT(E$84,$D163)),INDIRECT("'"&amp;_xlfn.CONCAT("alpha ",E$2)&amp;"'!"&amp;_xlfn.CONCAT("B",$D163)):INDIRECT("'"&amp;_xlfn.CONCAT("alpha ",E$2)&amp;"'!"&amp;_xlfn.CONCAT("AA",$D163)))</f>
        <v>6</v>
      </c>
      <c r="F81" s="136" cm="1">
        <f t="array" aca="1" ref="F81" ca="1">RANK(INDIRECT("'"&amp;_xlfn.CONCAT("alpha ",F$2)&amp;"'!"&amp;_xlfn.CONCAT(F$84,$D163)),INDIRECT("'"&amp;_xlfn.CONCAT("alpha ",F$2)&amp;"'!"&amp;_xlfn.CONCAT("B",$D163)):INDIRECT("'"&amp;_xlfn.CONCAT("alpha ",F$2)&amp;"'!"&amp;_xlfn.CONCAT("AA",$D163)))</f>
        <v>1</v>
      </c>
      <c r="G81" s="154" cm="1">
        <f t="array" aca="1" ref="G81" ca="1">RANK(INDIRECT("'"&amp;_xlfn.CONCAT("alpha ",G$2)&amp;"'!"&amp;_xlfn.CONCAT(G$84,$D163)),INDIRECT("'"&amp;_xlfn.CONCAT("alpha ",G$2)&amp;"'!"&amp;_xlfn.CONCAT("B",$D163)):INDIRECT("'"&amp;_xlfn.CONCAT("alpha ",G$2)&amp;"'!"&amp;_xlfn.CONCAT("AA",$D163)))</f>
        <v>6</v>
      </c>
      <c r="H81" s="142" cm="1">
        <f t="array" aca="1" ref="H81" ca="1">RANK(INDIRECT("'"&amp;_xlfn.CONCAT("alpha ",H$2)&amp;"'!"&amp;_xlfn.CONCAT(H$84,$D163)),INDIRECT("'"&amp;_xlfn.CONCAT("alpha ",H$2)&amp;"'!"&amp;_xlfn.CONCAT("B",$D163)):INDIRECT("'"&amp;_xlfn.CONCAT("alpha ",H$2)&amp;"'!"&amp;_xlfn.CONCAT("AA",$D163)))</f>
        <v>1</v>
      </c>
      <c r="I81" s="125" cm="1">
        <f t="array" aca="1" ref="I81" ca="1">RANK(INDIRECT("'"&amp;_xlfn.CONCAT("alpha ",I$2)&amp;"'!"&amp;_xlfn.CONCAT(I$84,$D163)),INDIRECT("'"&amp;_xlfn.CONCAT("alpha ",I$2)&amp;"'!"&amp;_xlfn.CONCAT("B",$D163)):INDIRECT("'"&amp;_xlfn.CONCAT("alpha ",I$2)&amp;"'!"&amp;_xlfn.CONCAT("AA",$D163)))</f>
        <v>6</v>
      </c>
      <c r="J81" s="125" cm="1">
        <f t="array" aca="1" ref="J81" ca="1">RANK(INDIRECT("'"&amp;_xlfn.CONCAT("alpha ",J$2)&amp;"'!"&amp;_xlfn.CONCAT(J$84,$D163)),INDIRECT("'"&amp;_xlfn.CONCAT("alpha ",J$2)&amp;"'!"&amp;_xlfn.CONCAT("B",$D163)):INDIRECT("'"&amp;_xlfn.CONCAT("alpha ",J$2)&amp;"'!"&amp;_xlfn.CONCAT("AA",$D163)))</f>
        <v>1</v>
      </c>
      <c r="K81" s="143" cm="1">
        <f t="array" aca="1" ref="K81" ca="1">RANK(INDIRECT("'"&amp;_xlfn.CONCAT("alpha ",K$2)&amp;"'!"&amp;_xlfn.CONCAT(K$84,$D163)),INDIRECT("'"&amp;_xlfn.CONCAT("alpha ",K$2)&amp;"'!"&amp;_xlfn.CONCAT("B",$D163)):INDIRECT("'"&amp;_xlfn.CONCAT("alpha ",K$2)&amp;"'!"&amp;_xlfn.CONCAT("AA",$D163)))</f>
        <v>6</v>
      </c>
      <c r="L81" s="136" cm="1">
        <f t="array" aca="1" ref="L81" ca="1">RANK(INDIRECT("'"&amp;_xlfn.CONCAT("alpha ",L$2)&amp;"'!"&amp;_xlfn.CONCAT(L$84,$D163)),INDIRECT("'"&amp;_xlfn.CONCAT("alpha ",L$2)&amp;"'!"&amp;_xlfn.CONCAT("B",$D163)):INDIRECT("'"&amp;_xlfn.CONCAT("alpha ",L$2)&amp;"'!"&amp;_xlfn.CONCAT("AA",$D163)))</f>
        <v>1</v>
      </c>
      <c r="M81" s="125" cm="1">
        <f t="array" aca="1" ref="M81" ca="1">RANK(INDIRECT("'"&amp;_xlfn.CONCAT("alpha ",M$2)&amp;"'!"&amp;_xlfn.CONCAT(M$84,$D163)),INDIRECT("'"&amp;_xlfn.CONCAT("alpha ",M$2)&amp;"'!"&amp;_xlfn.CONCAT("B",$D163)):INDIRECT("'"&amp;_xlfn.CONCAT("alpha ",M$2)&amp;"'!"&amp;_xlfn.CONCAT("AA",$D163)))</f>
        <v>6</v>
      </c>
      <c r="N81" s="125" cm="1">
        <f t="array" aca="1" ref="N81" ca="1">RANK(INDIRECT("'"&amp;_xlfn.CONCAT("alpha ",N$2)&amp;"'!"&amp;_xlfn.CONCAT(N$84,$D163)),INDIRECT("'"&amp;_xlfn.CONCAT("alpha ",N$2)&amp;"'!"&amp;_xlfn.CONCAT("B",$D163)):INDIRECT("'"&amp;_xlfn.CONCAT("alpha ",N$2)&amp;"'!"&amp;_xlfn.CONCAT("AA",$D163)))</f>
        <v>1</v>
      </c>
      <c r="O81" s="143" cm="1">
        <f t="array" aca="1" ref="O81" ca="1">RANK(INDIRECT("'"&amp;_xlfn.CONCAT("alpha ",O$2)&amp;"'!"&amp;_xlfn.CONCAT(O$84,$D163)),INDIRECT("'"&amp;_xlfn.CONCAT("alpha ",O$2)&amp;"'!"&amp;_xlfn.CONCAT("B",$D163)):INDIRECT("'"&amp;_xlfn.CONCAT("alpha ",O$2)&amp;"'!"&amp;_xlfn.CONCAT("AA",$D163)))</f>
        <v>6</v>
      </c>
      <c r="P81" s="136" cm="1">
        <f t="array" aca="1" ref="P81" ca="1">RANK(INDIRECT("'"&amp;_xlfn.CONCAT("alpha ",P$2)&amp;"'!"&amp;_xlfn.CONCAT(P$84,$D163)),INDIRECT("'"&amp;_xlfn.CONCAT("alpha ",P$2)&amp;"'!"&amp;_xlfn.CONCAT("B",$D163)):INDIRECT("'"&amp;_xlfn.CONCAT("alpha ",P$2)&amp;"'!"&amp;_xlfn.CONCAT("AA",$D163)))</f>
        <v>1</v>
      </c>
      <c r="Q81" s="125" cm="1">
        <f t="array" aca="1" ref="Q81" ca="1">RANK(INDIRECT("'"&amp;_xlfn.CONCAT("alpha ",Q$2)&amp;"'!"&amp;_xlfn.CONCAT(Q$84,$D163)),INDIRECT("'"&amp;_xlfn.CONCAT("alpha ",Q$2)&amp;"'!"&amp;_xlfn.CONCAT("B",$D163)):INDIRECT("'"&amp;_xlfn.CONCAT("alpha ",Q$2)&amp;"'!"&amp;_xlfn.CONCAT("AA",$D163)))</f>
        <v>6</v>
      </c>
      <c r="R81" s="125" cm="1">
        <f t="array" aca="1" ref="R81" ca="1">RANK(INDIRECT("'"&amp;_xlfn.CONCAT("alpha ",R$2)&amp;"'!"&amp;_xlfn.CONCAT(R$84,$D163)),INDIRECT("'"&amp;_xlfn.CONCAT("alpha ",R$2)&amp;"'!"&amp;_xlfn.CONCAT("B",$D163)):INDIRECT("'"&amp;_xlfn.CONCAT("alpha ",R$2)&amp;"'!"&amp;_xlfn.CONCAT("AA",$D163)))</f>
        <v>1</v>
      </c>
      <c r="S81" s="143" cm="1">
        <f t="array" aca="1" ref="S81" ca="1">RANK(INDIRECT("'"&amp;_xlfn.CONCAT("alpha ",S$2)&amp;"'!"&amp;_xlfn.CONCAT(S$84,$D163)),INDIRECT("'"&amp;_xlfn.CONCAT("alpha ",S$2)&amp;"'!"&amp;_xlfn.CONCAT("B",$D163)):INDIRECT("'"&amp;_xlfn.CONCAT("alpha ",S$2)&amp;"'!"&amp;_xlfn.CONCAT("AA",$D163)))</f>
        <v>6</v>
      </c>
      <c r="T81" s="136" cm="1">
        <f t="array" aca="1" ref="T81" ca="1">RANK(INDIRECT("'"&amp;_xlfn.CONCAT("alpha ",T$2)&amp;"'!"&amp;_xlfn.CONCAT(T$84,$D163)),INDIRECT("'"&amp;_xlfn.CONCAT("alpha ",T$2)&amp;"'!"&amp;_xlfn.CONCAT("B",$D163)):INDIRECT("'"&amp;_xlfn.CONCAT("alpha ",T$2)&amp;"'!"&amp;_xlfn.CONCAT("AA",$D163)))</f>
        <v>1</v>
      </c>
      <c r="U81" s="125" cm="1">
        <f t="array" aca="1" ref="U81" ca="1">RANK(INDIRECT("'"&amp;_xlfn.CONCAT("alpha ",U$2)&amp;"'!"&amp;_xlfn.CONCAT(U$84,$D163)),INDIRECT("'"&amp;_xlfn.CONCAT("alpha ",U$2)&amp;"'!"&amp;_xlfn.CONCAT("B",$D163)):INDIRECT("'"&amp;_xlfn.CONCAT("alpha ",U$2)&amp;"'!"&amp;_xlfn.CONCAT("AA",$D163)))</f>
        <v>6</v>
      </c>
      <c r="V81" s="125" cm="1">
        <f t="array" aca="1" ref="V81" ca="1">RANK(INDIRECT("'"&amp;_xlfn.CONCAT("alpha ",V$2)&amp;"'!"&amp;_xlfn.CONCAT(V$84,$D163)),INDIRECT("'"&amp;_xlfn.CONCAT("alpha ",V$2)&amp;"'!"&amp;_xlfn.CONCAT("B",$D163)):INDIRECT("'"&amp;_xlfn.CONCAT("alpha ",V$2)&amp;"'!"&amp;_xlfn.CONCAT("AA",$D163)))</f>
        <v>1</v>
      </c>
      <c r="W81" s="143" cm="1">
        <f t="array" aca="1" ref="W81" ca="1">RANK(INDIRECT("'"&amp;_xlfn.CONCAT("alpha ",W$2)&amp;"'!"&amp;_xlfn.CONCAT(W$84,$D163)),INDIRECT("'"&amp;_xlfn.CONCAT("alpha ",W$2)&amp;"'!"&amp;_xlfn.CONCAT("B",$D163)):INDIRECT("'"&amp;_xlfn.CONCAT("alpha ",W$2)&amp;"'!"&amp;_xlfn.CONCAT("AA",$D163)))</f>
        <v>6</v>
      </c>
      <c r="X81" s="136" cm="1">
        <f t="array" aca="1" ref="X81" ca="1">RANK(INDIRECT("'"&amp;_xlfn.CONCAT("alpha ",X$2)&amp;"'!"&amp;_xlfn.CONCAT(X$84,$D163)),INDIRECT("'"&amp;_xlfn.CONCAT("alpha ",X$2)&amp;"'!"&amp;_xlfn.CONCAT("B",$D163)):INDIRECT("'"&amp;_xlfn.CONCAT("alpha ",X$2)&amp;"'!"&amp;_xlfn.CONCAT("AA",$D163)))</f>
        <v>1</v>
      </c>
      <c r="Y81" s="125" cm="1">
        <f t="array" aca="1" ref="Y81" ca="1">RANK(INDIRECT("'"&amp;_xlfn.CONCAT("alpha ",Y$2)&amp;"'!"&amp;_xlfn.CONCAT(Y$84,$D163)),INDIRECT("'"&amp;_xlfn.CONCAT("alpha ",Y$2)&amp;"'!"&amp;_xlfn.CONCAT("B",$D163)):INDIRECT("'"&amp;_xlfn.CONCAT("alpha ",Y$2)&amp;"'!"&amp;_xlfn.CONCAT("AA",$D163)))</f>
        <v>6</v>
      </c>
      <c r="Z81" s="125" cm="1">
        <f t="array" aca="1" ref="Z81" ca="1">RANK(INDIRECT("'"&amp;_xlfn.CONCAT("alpha ",Z$2)&amp;"'!"&amp;_xlfn.CONCAT(Z$84,$D163)),INDIRECT("'"&amp;_xlfn.CONCAT("alpha ",Z$2)&amp;"'!"&amp;_xlfn.CONCAT("B",$D163)):INDIRECT("'"&amp;_xlfn.CONCAT("alpha ",Z$2)&amp;"'!"&amp;_xlfn.CONCAT("AA",$D163)))</f>
        <v>1</v>
      </c>
      <c r="AA81" s="143" cm="1">
        <f t="array" aca="1" ref="AA81" ca="1">RANK(INDIRECT("'"&amp;_xlfn.CONCAT("alpha ",AA$2)&amp;"'!"&amp;_xlfn.CONCAT(AA$84,$D163)),INDIRECT("'"&amp;_xlfn.CONCAT("alpha ",AA$2)&amp;"'!"&amp;_xlfn.CONCAT("B",$D163)):INDIRECT("'"&amp;_xlfn.CONCAT("alpha ",AA$2)&amp;"'!"&amp;_xlfn.CONCAT("AA",$D163)))</f>
        <v>6</v>
      </c>
      <c r="AB81" s="136" cm="1">
        <f t="array" aca="1" ref="AB81" ca="1">RANK(INDIRECT("'"&amp;_xlfn.CONCAT("alpha ",AB$2)&amp;"'!"&amp;_xlfn.CONCAT(AB$84,$D163)),INDIRECT("'"&amp;_xlfn.CONCAT("alpha ",AB$2)&amp;"'!"&amp;_xlfn.CONCAT("B",$D163)):INDIRECT("'"&amp;_xlfn.CONCAT("alpha ",AB$2)&amp;"'!"&amp;_xlfn.CONCAT("AA",$D163)))</f>
        <v>1</v>
      </c>
      <c r="AC81" s="125" cm="1">
        <f t="array" aca="1" ref="AC81" ca="1">RANK(INDIRECT("'"&amp;_xlfn.CONCAT("alpha ",AC$2)&amp;"'!"&amp;_xlfn.CONCAT(AC$84,$D163)),INDIRECT("'"&amp;_xlfn.CONCAT("alpha ",AC$2)&amp;"'!"&amp;_xlfn.CONCAT("B",$D163)):INDIRECT("'"&amp;_xlfn.CONCAT("alpha ",AC$2)&amp;"'!"&amp;_xlfn.CONCAT("AA",$D163)))</f>
        <v>6</v>
      </c>
      <c r="AD81" s="125" cm="1">
        <f t="array" aca="1" ref="AD81" ca="1">RANK(INDIRECT("'"&amp;_xlfn.CONCAT("alpha ",AD$2)&amp;"'!"&amp;_xlfn.CONCAT(AD$84,$D163)),INDIRECT("'"&amp;_xlfn.CONCAT("alpha ",AD$2)&amp;"'!"&amp;_xlfn.CONCAT("B",$D163)):INDIRECT("'"&amp;_xlfn.CONCAT("alpha ",AD$2)&amp;"'!"&amp;_xlfn.CONCAT("AA",$D163)))</f>
        <v>1</v>
      </c>
      <c r="AE81" s="143" cm="1">
        <f t="array" aca="1" ref="AE81" ca="1">RANK(INDIRECT("'"&amp;_xlfn.CONCAT("alpha ",AE$2)&amp;"'!"&amp;_xlfn.CONCAT(AE$84,$D163)),INDIRECT("'"&amp;_xlfn.CONCAT("alpha ",AE$2)&amp;"'!"&amp;_xlfn.CONCAT("B",$D163)):INDIRECT("'"&amp;_xlfn.CONCAT("alpha ",AE$2)&amp;"'!"&amp;_xlfn.CONCAT("AA",$D163)))</f>
        <v>6</v>
      </c>
      <c r="AF81" s="136" cm="1">
        <f t="array" aca="1" ref="AF81" ca="1">RANK(INDIRECT("'"&amp;_xlfn.CONCAT("alpha ",AF$2)&amp;"'!"&amp;_xlfn.CONCAT(AF$84,$D163)),INDIRECT("'"&amp;_xlfn.CONCAT("alpha ",AF$2)&amp;"'!"&amp;_xlfn.CONCAT("B",$D163)):INDIRECT("'"&amp;_xlfn.CONCAT("alpha ",AF$2)&amp;"'!"&amp;_xlfn.CONCAT("AA",$D163)))</f>
        <v>1</v>
      </c>
      <c r="AG81" s="125" cm="1">
        <f t="array" aca="1" ref="AG81" ca="1">RANK(INDIRECT("'"&amp;_xlfn.CONCAT("alpha ",AG$2)&amp;"'!"&amp;_xlfn.CONCAT(AG$84,$D163)),INDIRECT("'"&amp;_xlfn.CONCAT("alpha ",AG$2)&amp;"'!"&amp;_xlfn.CONCAT("B",$D163)):INDIRECT("'"&amp;_xlfn.CONCAT("alpha ",AG$2)&amp;"'!"&amp;_xlfn.CONCAT("AA",$D163)))</f>
        <v>6</v>
      </c>
      <c r="AH81" s="125" cm="1">
        <f t="array" aca="1" ref="AH81" ca="1">RANK(INDIRECT("'"&amp;_xlfn.CONCAT("alpha ",AH$2)&amp;"'!"&amp;_xlfn.CONCAT(AH$84,$D163)),INDIRECT("'"&amp;_xlfn.CONCAT("alpha ",AH$2)&amp;"'!"&amp;_xlfn.CONCAT("B",$D163)):INDIRECT("'"&amp;_xlfn.CONCAT("alpha ",AH$2)&amp;"'!"&amp;_xlfn.CONCAT("AA",$D163)))</f>
        <v>1</v>
      </c>
      <c r="AI81" s="143" cm="1">
        <f t="array" aca="1" ref="AI81" ca="1">RANK(INDIRECT("'"&amp;_xlfn.CONCAT("alpha ",AI$2)&amp;"'!"&amp;_xlfn.CONCAT(AI$84,$D163)),INDIRECT("'"&amp;_xlfn.CONCAT("alpha ",AI$2)&amp;"'!"&amp;_xlfn.CONCAT("B",$D163)):INDIRECT("'"&amp;_xlfn.CONCAT("alpha ",AI$2)&amp;"'!"&amp;_xlfn.CONCAT("AA",$D163)))</f>
        <v>6</v>
      </c>
      <c r="AJ81" s="136" cm="1">
        <f t="array" aca="1" ref="AJ81" ca="1">RANK(INDIRECT("'"&amp;_xlfn.CONCAT("alpha ",AJ$2)&amp;"'!"&amp;_xlfn.CONCAT(AJ$84,$D163)),INDIRECT("'"&amp;_xlfn.CONCAT("alpha ",AJ$2)&amp;"'!"&amp;_xlfn.CONCAT("B",$D163)):INDIRECT("'"&amp;_xlfn.CONCAT("alpha ",AJ$2)&amp;"'!"&amp;_xlfn.CONCAT("AA",$D163)))</f>
        <v>1</v>
      </c>
      <c r="AK81" s="125" cm="1">
        <f t="array" aca="1" ref="AK81" ca="1">RANK(INDIRECT("'"&amp;_xlfn.CONCAT("alpha ",AK$2)&amp;"'!"&amp;_xlfn.CONCAT(AK$84,$D163)),INDIRECT("'"&amp;_xlfn.CONCAT("alpha ",AK$2)&amp;"'!"&amp;_xlfn.CONCAT("B",$D163)):INDIRECT("'"&amp;_xlfn.CONCAT("alpha ",AK$2)&amp;"'!"&amp;_xlfn.CONCAT("AA",$D163)))</f>
        <v>6</v>
      </c>
      <c r="AL81" s="125" cm="1">
        <f t="array" aca="1" ref="AL81" ca="1">RANK(INDIRECT("'"&amp;_xlfn.CONCAT("alpha ",AL$2)&amp;"'!"&amp;_xlfn.CONCAT(AL$84,$D163)),INDIRECT("'"&amp;_xlfn.CONCAT("alpha ",AL$2)&amp;"'!"&amp;_xlfn.CONCAT("B",$D163)):INDIRECT("'"&amp;_xlfn.CONCAT("alpha ",AL$2)&amp;"'!"&amp;_xlfn.CONCAT("AA",$D163)))</f>
        <v>1</v>
      </c>
      <c r="AM81" s="143" cm="1">
        <f t="array" aca="1" ref="AM81" ca="1">RANK(INDIRECT("'"&amp;_xlfn.CONCAT("alpha ",AM$2)&amp;"'!"&amp;_xlfn.CONCAT(AM$84,$D163)),INDIRECT("'"&amp;_xlfn.CONCAT("alpha ",AM$2)&amp;"'!"&amp;_xlfn.CONCAT("B",$D163)):INDIRECT("'"&amp;_xlfn.CONCAT("alpha ",AM$2)&amp;"'!"&amp;_xlfn.CONCAT("AA",$D163)))</f>
        <v>6</v>
      </c>
      <c r="AN81" s="136" cm="1">
        <f t="array" aca="1" ref="AN81" ca="1">RANK(INDIRECT("'"&amp;_xlfn.CONCAT("alpha ",AN$2)&amp;"'!"&amp;_xlfn.CONCAT(AN$84,$D163)),INDIRECT("'"&amp;_xlfn.CONCAT("alpha ",AN$2)&amp;"'!"&amp;_xlfn.CONCAT("B",$D163)):INDIRECT("'"&amp;_xlfn.CONCAT("alpha ",AN$2)&amp;"'!"&amp;_xlfn.CONCAT("AA",$D163)))</f>
        <v>1</v>
      </c>
      <c r="AO81" s="125" cm="1">
        <f t="array" aca="1" ref="AO81" ca="1">RANK(INDIRECT("'"&amp;_xlfn.CONCAT("alpha ",AO$2)&amp;"'!"&amp;_xlfn.CONCAT(AO$84,$D163)),INDIRECT("'"&amp;_xlfn.CONCAT("alpha ",AO$2)&amp;"'!"&amp;_xlfn.CONCAT("B",$D163)):INDIRECT("'"&amp;_xlfn.CONCAT("alpha ",AO$2)&amp;"'!"&amp;_xlfn.CONCAT("AA",$D163)))</f>
        <v>6</v>
      </c>
      <c r="AP81" s="125" cm="1">
        <f t="array" aca="1" ref="AP81" ca="1">RANK(INDIRECT("'"&amp;_xlfn.CONCAT("alpha ",AP$2)&amp;"'!"&amp;_xlfn.CONCAT(AP$84,$D163)),INDIRECT("'"&amp;_xlfn.CONCAT("alpha ",AP$2)&amp;"'!"&amp;_xlfn.CONCAT("B",$D163)):INDIRECT("'"&amp;_xlfn.CONCAT("alpha ",AP$2)&amp;"'!"&amp;_xlfn.CONCAT("AA",$D163)))</f>
        <v>1</v>
      </c>
      <c r="AQ81" s="143" cm="1">
        <f t="array" aca="1" ref="AQ81" ca="1">RANK(INDIRECT("'"&amp;_xlfn.CONCAT("alpha ",AQ$2)&amp;"'!"&amp;_xlfn.CONCAT(AQ$84,$D163)),INDIRECT("'"&amp;_xlfn.CONCAT("alpha ",AQ$2)&amp;"'!"&amp;_xlfn.CONCAT("B",$D163)):INDIRECT("'"&amp;_xlfn.CONCAT("alpha ",AQ$2)&amp;"'!"&amp;_xlfn.CONCAT("AA",$D163)))</f>
        <v>6</v>
      </c>
      <c r="AR81" s="136" cm="1">
        <f t="array" aca="1" ref="AR81" ca="1">RANK(INDIRECT("'"&amp;_xlfn.CONCAT("alpha ",AR$2)&amp;"'!"&amp;_xlfn.CONCAT(AR$84,$D163)),INDIRECT("'"&amp;_xlfn.CONCAT("alpha ",AR$2)&amp;"'!"&amp;_xlfn.CONCAT("B",$D163)):INDIRECT("'"&amp;_xlfn.CONCAT("alpha ",AR$2)&amp;"'!"&amp;_xlfn.CONCAT("AA",$D163)))</f>
        <v>1</v>
      </c>
      <c r="AS81" s="125" cm="1">
        <f t="array" aca="1" ref="AS81" ca="1">RANK(INDIRECT("'"&amp;_xlfn.CONCAT("alpha ",AS$2)&amp;"'!"&amp;_xlfn.CONCAT(AS$84,$D163)),INDIRECT("'"&amp;_xlfn.CONCAT("alpha ",AS$2)&amp;"'!"&amp;_xlfn.CONCAT("B",$D163)):INDIRECT("'"&amp;_xlfn.CONCAT("alpha ",AS$2)&amp;"'!"&amp;_xlfn.CONCAT("AA",$D163)))</f>
        <v>6</v>
      </c>
      <c r="AT81" s="125" cm="1">
        <f t="array" aca="1" ref="AT81" ca="1">RANK(INDIRECT("'"&amp;_xlfn.CONCAT("alpha ",AT$2)&amp;"'!"&amp;_xlfn.CONCAT(AT$84,$D163)),INDIRECT("'"&amp;_xlfn.CONCAT("alpha ",AT$2)&amp;"'!"&amp;_xlfn.CONCAT("B",$D163)):INDIRECT("'"&amp;_xlfn.CONCAT("alpha ",AT$2)&amp;"'!"&amp;_xlfn.CONCAT("AA",$D163)))</f>
        <v>1</v>
      </c>
      <c r="AU81" s="143" cm="1">
        <f t="array" aca="1" ref="AU81" ca="1">RANK(INDIRECT("'"&amp;_xlfn.CONCAT("alpha ",AU$2)&amp;"'!"&amp;_xlfn.CONCAT(AU$84,$D163)),INDIRECT("'"&amp;_xlfn.CONCAT("alpha ",AU$2)&amp;"'!"&amp;_xlfn.CONCAT("B",$D163)):INDIRECT("'"&amp;_xlfn.CONCAT("alpha ",AU$2)&amp;"'!"&amp;_xlfn.CONCAT("AA",$D163)))</f>
        <v>6</v>
      </c>
      <c r="AV81" s="136" cm="1">
        <f t="array" aca="1" ref="AV81" ca="1">RANK(INDIRECT("'"&amp;_xlfn.CONCAT("alpha ",AV$2)&amp;"'!"&amp;_xlfn.CONCAT(AV$84,$D163)),INDIRECT("'"&amp;_xlfn.CONCAT("alpha ",AV$2)&amp;"'!"&amp;_xlfn.CONCAT("B",$D163)):INDIRECT("'"&amp;_xlfn.CONCAT("alpha ",AV$2)&amp;"'!"&amp;_xlfn.CONCAT("AA",$D163)))</f>
        <v>1</v>
      </c>
      <c r="AW81" s="125" cm="1">
        <f t="array" aca="1" ref="AW81" ca="1">RANK(INDIRECT("'"&amp;_xlfn.CONCAT("alpha ",AW$2)&amp;"'!"&amp;_xlfn.CONCAT(AW$84,$D163)),INDIRECT("'"&amp;_xlfn.CONCAT("alpha ",AW$2)&amp;"'!"&amp;_xlfn.CONCAT("B",$D163)):INDIRECT("'"&amp;_xlfn.CONCAT("alpha ",AW$2)&amp;"'!"&amp;_xlfn.CONCAT("AA",$D163)))</f>
        <v>6</v>
      </c>
      <c r="AX81" s="125" cm="1">
        <f t="array" aca="1" ref="AX81" ca="1">RANK(INDIRECT("'"&amp;_xlfn.CONCAT("alpha ",AX$2)&amp;"'!"&amp;_xlfn.CONCAT(AX$84,$D163)),INDIRECT("'"&amp;_xlfn.CONCAT("alpha ",AX$2)&amp;"'!"&amp;_xlfn.CONCAT("B",$D163)):INDIRECT("'"&amp;_xlfn.CONCAT("alpha ",AX$2)&amp;"'!"&amp;_xlfn.CONCAT("AA",$D163)))</f>
        <v>1</v>
      </c>
      <c r="AY81" s="143" cm="1">
        <f t="array" aca="1" ref="AY81" ca="1">RANK(INDIRECT("'"&amp;_xlfn.CONCAT("alpha ",AY$2)&amp;"'!"&amp;_xlfn.CONCAT(AY$84,$D163)),INDIRECT("'"&amp;_xlfn.CONCAT("alpha ",AY$2)&amp;"'!"&amp;_xlfn.CONCAT("B",$D163)):INDIRECT("'"&amp;_xlfn.CONCAT("alpha ",AY$2)&amp;"'!"&amp;_xlfn.CONCAT("AA",$D163)))</f>
        <v>6</v>
      </c>
      <c r="AZ81" s="136" cm="1">
        <f t="array" aca="1" ref="AZ81" ca="1">RANK(INDIRECT("'"&amp;_xlfn.CONCAT("alpha ",AZ$2)&amp;"'!"&amp;_xlfn.CONCAT(AZ$84,$D163)),INDIRECT("'"&amp;_xlfn.CONCAT("alpha ",AZ$2)&amp;"'!"&amp;_xlfn.CONCAT("B",$D163)):INDIRECT("'"&amp;_xlfn.CONCAT("alpha ",AZ$2)&amp;"'!"&amp;_xlfn.CONCAT("AA",$D163)))</f>
        <v>1</v>
      </c>
      <c r="BA81" s="125" cm="1">
        <f t="array" aca="1" ref="BA81" ca="1">RANK(INDIRECT("'"&amp;_xlfn.CONCAT("alpha ",BA$2)&amp;"'!"&amp;_xlfn.CONCAT(BA$84,$D163)),INDIRECT("'"&amp;_xlfn.CONCAT("alpha ",BA$2)&amp;"'!"&amp;_xlfn.CONCAT("B",$D163)):INDIRECT("'"&amp;_xlfn.CONCAT("alpha ",BA$2)&amp;"'!"&amp;_xlfn.CONCAT("AA",$D163)))</f>
        <v>4</v>
      </c>
      <c r="BB81" s="125" cm="1">
        <f t="array" aca="1" ref="BB81" ca="1">RANK(INDIRECT("'"&amp;_xlfn.CONCAT("alpha ",BB$2)&amp;"'!"&amp;_xlfn.CONCAT(BB$84,$D163)),INDIRECT("'"&amp;_xlfn.CONCAT("alpha ",BB$2)&amp;"'!"&amp;_xlfn.CONCAT("B",$D163)):INDIRECT("'"&amp;_xlfn.CONCAT("alpha ",BB$2)&amp;"'!"&amp;_xlfn.CONCAT("AA",$D163)))</f>
        <v>1</v>
      </c>
      <c r="BC81" s="143" cm="1">
        <f t="array" aca="1" ref="BC81" ca="1">RANK(INDIRECT("'"&amp;_xlfn.CONCAT("alpha ",BC$2)&amp;"'!"&amp;_xlfn.CONCAT(BC$84,$D163)),INDIRECT("'"&amp;_xlfn.CONCAT("alpha ",BC$2)&amp;"'!"&amp;_xlfn.CONCAT("B",$D163)):INDIRECT("'"&amp;_xlfn.CONCAT("alpha ",BC$2)&amp;"'!"&amp;_xlfn.CONCAT("AA",$D163)))</f>
        <v>4</v>
      </c>
      <c r="BD81" s="136" cm="1">
        <f t="array" aca="1" ref="BD81" ca="1">RANK(INDIRECT("'"&amp;_xlfn.CONCAT("alpha ",BD$2)&amp;"'!"&amp;_xlfn.CONCAT(BD$84,$D163)),INDIRECT("'"&amp;_xlfn.CONCAT("alpha ",BD$2)&amp;"'!"&amp;_xlfn.CONCAT("B",$D163)):INDIRECT("'"&amp;_xlfn.CONCAT("alpha ",BD$2)&amp;"'!"&amp;_xlfn.CONCAT("AA",$D163)))</f>
        <v>1</v>
      </c>
      <c r="BE81" s="125" cm="1">
        <f t="array" aca="1" ref="BE81" ca="1">RANK(INDIRECT("'"&amp;_xlfn.CONCAT("alpha ",BE$2)&amp;"'!"&amp;_xlfn.CONCAT(BE$84,$D163)),INDIRECT("'"&amp;_xlfn.CONCAT("alpha ",BE$2)&amp;"'!"&amp;_xlfn.CONCAT("B",$D163)):INDIRECT("'"&amp;_xlfn.CONCAT("alpha ",BE$2)&amp;"'!"&amp;_xlfn.CONCAT("AA",$D163)))</f>
        <v>6</v>
      </c>
      <c r="BF81" s="125" cm="1">
        <f t="array" aca="1" ref="BF81" ca="1">RANK(INDIRECT("'"&amp;_xlfn.CONCAT("alpha ",BF$2)&amp;"'!"&amp;_xlfn.CONCAT(BF$84,$D163)),INDIRECT("'"&amp;_xlfn.CONCAT("alpha ",BF$2)&amp;"'!"&amp;_xlfn.CONCAT("B",$D163)):INDIRECT("'"&amp;_xlfn.CONCAT("alpha ",BF$2)&amp;"'!"&amp;_xlfn.CONCAT("AA",$D163)))</f>
        <v>1</v>
      </c>
      <c r="BG81" s="143" cm="1">
        <f t="array" aca="1" ref="BG81" ca="1">RANK(INDIRECT("'"&amp;_xlfn.CONCAT("alpha ",BG$2)&amp;"'!"&amp;_xlfn.CONCAT(BG$84,$D163)),INDIRECT("'"&amp;_xlfn.CONCAT("alpha ",BG$2)&amp;"'!"&amp;_xlfn.CONCAT("B",$D163)):INDIRECT("'"&amp;_xlfn.CONCAT("alpha ",BG$2)&amp;"'!"&amp;_xlfn.CONCAT("AA",$D163)))</f>
        <v>6</v>
      </c>
      <c r="BH81" s="136" cm="1">
        <f t="array" aca="1" ref="BH81" ca="1">RANK(INDIRECT("'"&amp;_xlfn.CONCAT("alpha ",BH$2)&amp;"'!"&amp;_xlfn.CONCAT(BH$84,$D163)),INDIRECT("'"&amp;_xlfn.CONCAT("alpha ",BH$2)&amp;"'!"&amp;_xlfn.CONCAT("B",$D163)):INDIRECT("'"&amp;_xlfn.CONCAT("alpha ",BH$2)&amp;"'!"&amp;_xlfn.CONCAT("AA",$D163)))</f>
        <v>1</v>
      </c>
      <c r="BI81" s="125" cm="1">
        <f t="array" aca="1" ref="BI81" ca="1">RANK(INDIRECT("'"&amp;_xlfn.CONCAT("alpha ",BI$2)&amp;"'!"&amp;_xlfn.CONCAT(BI$84,$D163)),INDIRECT("'"&amp;_xlfn.CONCAT("alpha ",BI$2)&amp;"'!"&amp;_xlfn.CONCAT("B",$D163)):INDIRECT("'"&amp;_xlfn.CONCAT("alpha ",BI$2)&amp;"'!"&amp;_xlfn.CONCAT("AA",$D163)))</f>
        <v>5</v>
      </c>
      <c r="BJ81" s="125" cm="1">
        <f t="array" aca="1" ref="BJ81" ca="1">RANK(INDIRECT("'"&amp;_xlfn.CONCAT("alpha ",BJ$2)&amp;"'!"&amp;_xlfn.CONCAT(BJ$84,$D163)),INDIRECT("'"&amp;_xlfn.CONCAT("alpha ",BJ$2)&amp;"'!"&amp;_xlfn.CONCAT("B",$D163)):INDIRECT("'"&amp;_xlfn.CONCAT("alpha ",BJ$2)&amp;"'!"&amp;_xlfn.CONCAT("AA",$D163)))</f>
        <v>1</v>
      </c>
      <c r="BK81" s="143" cm="1">
        <f t="array" aca="1" ref="BK81" ca="1">RANK(INDIRECT("'"&amp;_xlfn.CONCAT("alpha ",BK$2)&amp;"'!"&amp;_xlfn.CONCAT(BK$84,$D163)),INDIRECT("'"&amp;_xlfn.CONCAT("alpha ",BK$2)&amp;"'!"&amp;_xlfn.CONCAT("B",$D163)):INDIRECT("'"&amp;_xlfn.CONCAT("alpha ",BK$2)&amp;"'!"&amp;_xlfn.CONCAT("AA",$D163)))</f>
        <v>5</v>
      </c>
      <c r="BL81" s="136" cm="1">
        <f t="array" aca="1" ref="BL81" ca="1">RANK(INDIRECT("'"&amp;_xlfn.CONCAT("alpha ",BL$2)&amp;"'!"&amp;_xlfn.CONCAT(BL$84,$D163)),INDIRECT("'"&amp;_xlfn.CONCAT("alpha ",BL$2)&amp;"'!"&amp;_xlfn.CONCAT("B",$D163)):INDIRECT("'"&amp;_xlfn.CONCAT("alpha ",BL$2)&amp;"'!"&amp;_xlfn.CONCAT("AA",$D163)))</f>
        <v>1</v>
      </c>
      <c r="BM81" s="125" cm="1">
        <f t="array" aca="1" ref="BM81" ca="1">RANK(INDIRECT("'"&amp;_xlfn.CONCAT("alpha ",BM$2)&amp;"'!"&amp;_xlfn.CONCAT(BM$84,$D163)),INDIRECT("'"&amp;_xlfn.CONCAT("alpha ",BM$2)&amp;"'!"&amp;_xlfn.CONCAT("B",$D163)):INDIRECT("'"&amp;_xlfn.CONCAT("alpha ",BM$2)&amp;"'!"&amp;_xlfn.CONCAT("AA",$D163)))</f>
        <v>6</v>
      </c>
      <c r="BN81" s="125" cm="1">
        <f t="array" aca="1" ref="BN81" ca="1">RANK(INDIRECT("'"&amp;_xlfn.CONCAT("alpha ",BN$2)&amp;"'!"&amp;_xlfn.CONCAT(BN$84,$D163)),INDIRECT("'"&amp;_xlfn.CONCAT("alpha ",BN$2)&amp;"'!"&amp;_xlfn.CONCAT("B",$D163)):INDIRECT("'"&amp;_xlfn.CONCAT("alpha ",BN$2)&amp;"'!"&amp;_xlfn.CONCAT("AA",$D163)))</f>
        <v>1</v>
      </c>
      <c r="BO81" s="143" cm="1">
        <f t="array" aca="1" ref="BO81" ca="1">RANK(INDIRECT("'"&amp;_xlfn.CONCAT("alpha ",BO$2)&amp;"'!"&amp;_xlfn.CONCAT(BO$84,$D163)),INDIRECT("'"&amp;_xlfn.CONCAT("alpha ",BO$2)&amp;"'!"&amp;_xlfn.CONCAT("B",$D163)):INDIRECT("'"&amp;_xlfn.CONCAT("alpha ",BO$2)&amp;"'!"&amp;_xlfn.CONCAT("AA",$D163)))</f>
        <v>6</v>
      </c>
      <c r="BP81" s="136" cm="1">
        <f t="array" aca="1" ref="BP81" ca="1">RANK(INDIRECT("'"&amp;_xlfn.CONCAT("alpha ",BP$2)&amp;"'!"&amp;_xlfn.CONCAT(BP$84,$D163)),INDIRECT("'"&amp;_xlfn.CONCAT("alpha ",BP$2)&amp;"'!"&amp;_xlfn.CONCAT("B",$D163)):INDIRECT("'"&amp;_xlfn.CONCAT("alpha ",BP$2)&amp;"'!"&amp;_xlfn.CONCAT("AA",$D163)))</f>
        <v>1</v>
      </c>
      <c r="BQ81" s="125" cm="1">
        <f t="array" aca="1" ref="BQ81" ca="1">RANK(INDIRECT("'"&amp;_xlfn.CONCAT("alpha ",BQ$2)&amp;"'!"&amp;_xlfn.CONCAT(BQ$84,$D163)),INDIRECT("'"&amp;_xlfn.CONCAT("alpha ",BQ$2)&amp;"'!"&amp;_xlfn.CONCAT("B",$D163)):INDIRECT("'"&amp;_xlfn.CONCAT("alpha ",BQ$2)&amp;"'!"&amp;_xlfn.CONCAT("AA",$D163)))</f>
        <v>6</v>
      </c>
      <c r="BR81" s="125" cm="1">
        <f t="array" aca="1" ref="BR81" ca="1">RANK(INDIRECT("'"&amp;_xlfn.CONCAT("alpha ",BR$2)&amp;"'!"&amp;_xlfn.CONCAT(BR$84,$D163)),INDIRECT("'"&amp;_xlfn.CONCAT("alpha ",BR$2)&amp;"'!"&amp;_xlfn.CONCAT("B",$D163)):INDIRECT("'"&amp;_xlfn.CONCAT("alpha ",BR$2)&amp;"'!"&amp;_xlfn.CONCAT("AA",$D163)))</f>
        <v>1</v>
      </c>
      <c r="BS81" s="143" cm="1">
        <f t="array" aca="1" ref="BS81" ca="1">RANK(INDIRECT("'"&amp;_xlfn.CONCAT("alpha ",BS$2)&amp;"'!"&amp;_xlfn.CONCAT(BS$84,$D163)),INDIRECT("'"&amp;_xlfn.CONCAT("alpha ",BS$2)&amp;"'!"&amp;_xlfn.CONCAT("B",$D163)):INDIRECT("'"&amp;_xlfn.CONCAT("alpha ",BS$2)&amp;"'!"&amp;_xlfn.CONCAT("AA",$D163)))</f>
        <v>6</v>
      </c>
      <c r="BT81" s="136" cm="1">
        <f t="array" aca="1" ref="BT81" ca="1">RANK(INDIRECT("'"&amp;_xlfn.CONCAT("alpha ",BT$2)&amp;"'!"&amp;_xlfn.CONCAT(BT$84,$D163)),INDIRECT("'"&amp;_xlfn.CONCAT("alpha ",BT$2)&amp;"'!"&amp;_xlfn.CONCAT("B",$D163)):INDIRECT("'"&amp;_xlfn.CONCAT("alpha ",BT$2)&amp;"'!"&amp;_xlfn.CONCAT("AA",$D163)))</f>
        <v>1</v>
      </c>
      <c r="BU81" s="125" cm="1">
        <f t="array" aca="1" ref="BU81" ca="1">RANK(INDIRECT("'"&amp;_xlfn.CONCAT("alpha ",BU$2)&amp;"'!"&amp;_xlfn.CONCAT(BU$84,$D163)),INDIRECT("'"&amp;_xlfn.CONCAT("alpha ",BU$2)&amp;"'!"&amp;_xlfn.CONCAT("B",$D163)):INDIRECT("'"&amp;_xlfn.CONCAT("alpha ",BU$2)&amp;"'!"&amp;_xlfn.CONCAT("AA",$D163)))</f>
        <v>6</v>
      </c>
      <c r="BV81" s="125" cm="1">
        <f t="array" aca="1" ref="BV81" ca="1">RANK(INDIRECT("'"&amp;_xlfn.CONCAT("alpha ",BV$2)&amp;"'!"&amp;_xlfn.CONCAT(BV$84,$D163)),INDIRECT("'"&amp;_xlfn.CONCAT("alpha ",BV$2)&amp;"'!"&amp;_xlfn.CONCAT("B",$D163)):INDIRECT("'"&amp;_xlfn.CONCAT("alpha ",BV$2)&amp;"'!"&amp;_xlfn.CONCAT("AA",$D163)))</f>
        <v>1</v>
      </c>
      <c r="BW81" s="143" cm="1">
        <f t="array" aca="1" ref="BW81" ca="1">RANK(INDIRECT("'"&amp;_xlfn.CONCAT("alpha ",BW$2)&amp;"'!"&amp;_xlfn.CONCAT(BW$84,$D163)),INDIRECT("'"&amp;_xlfn.CONCAT("alpha ",BW$2)&amp;"'!"&amp;_xlfn.CONCAT("B",$D163)):INDIRECT("'"&amp;_xlfn.CONCAT("alpha ",BW$2)&amp;"'!"&amp;_xlfn.CONCAT("AA",$D163)))</f>
        <v>6</v>
      </c>
      <c r="BX81" s="136" cm="1">
        <f t="array" aca="1" ref="BX81" ca="1">RANK(INDIRECT("'"&amp;_xlfn.CONCAT("alpha ",BX$2)&amp;"'!"&amp;_xlfn.CONCAT(BX$84,$D163)),INDIRECT("'"&amp;_xlfn.CONCAT("alpha ",BX$2)&amp;"'!"&amp;_xlfn.CONCAT("B",$D163)):INDIRECT("'"&amp;_xlfn.CONCAT("alpha ",BX$2)&amp;"'!"&amp;_xlfn.CONCAT("AA",$D163)))</f>
        <v>1</v>
      </c>
      <c r="BY81" s="125" cm="1">
        <f t="array" aca="1" ref="BY81" ca="1">RANK(INDIRECT("'"&amp;_xlfn.CONCAT("alpha ",BY$2)&amp;"'!"&amp;_xlfn.CONCAT(BY$84,$D163)),INDIRECT("'"&amp;_xlfn.CONCAT("alpha ",BY$2)&amp;"'!"&amp;_xlfn.CONCAT("B",$D163)):INDIRECT("'"&amp;_xlfn.CONCAT("alpha ",BY$2)&amp;"'!"&amp;_xlfn.CONCAT("AA",$D163)))</f>
        <v>6</v>
      </c>
      <c r="BZ81" s="125" cm="1">
        <f t="array" aca="1" ref="BZ81" ca="1">RANK(INDIRECT("'"&amp;_xlfn.CONCAT("alpha ",BZ$2)&amp;"'!"&amp;_xlfn.CONCAT(BZ$84,$D163)),INDIRECT("'"&amp;_xlfn.CONCAT("alpha ",BZ$2)&amp;"'!"&amp;_xlfn.CONCAT("B",$D163)):INDIRECT("'"&amp;_xlfn.CONCAT("alpha ",BZ$2)&amp;"'!"&amp;_xlfn.CONCAT("AA",$D163)))</f>
        <v>1</v>
      </c>
      <c r="CA81" s="143" cm="1">
        <f t="array" aca="1" ref="CA81" ca="1">RANK(INDIRECT("'"&amp;_xlfn.CONCAT("alpha ",CA$2)&amp;"'!"&amp;_xlfn.CONCAT(CA$84,$D163)),INDIRECT("'"&amp;_xlfn.CONCAT("alpha ",CA$2)&amp;"'!"&amp;_xlfn.CONCAT("B",$D163)):INDIRECT("'"&amp;_xlfn.CONCAT("alpha ",CA$2)&amp;"'!"&amp;_xlfn.CONCAT("AA",$D163)))</f>
        <v>6</v>
      </c>
      <c r="CB81" s="136" cm="1">
        <f t="array" aca="1" ref="CB81" ca="1">RANK(INDIRECT("'"&amp;_xlfn.CONCAT("alpha ",CB$2)&amp;"'!"&amp;_xlfn.CONCAT(CB$84,$D163)),INDIRECT("'"&amp;_xlfn.CONCAT("alpha ",CB$2)&amp;"'!"&amp;_xlfn.CONCAT("B",$D163)):INDIRECT("'"&amp;_xlfn.CONCAT("alpha ",CB$2)&amp;"'!"&amp;_xlfn.CONCAT("AA",$D163)))</f>
        <v>1</v>
      </c>
      <c r="CC81" s="125" cm="1">
        <f t="array" aca="1" ref="CC81" ca="1">RANK(INDIRECT("'"&amp;_xlfn.CONCAT("alpha ",CC$2)&amp;"'!"&amp;_xlfn.CONCAT(CC$84,$D163)),INDIRECT("'"&amp;_xlfn.CONCAT("alpha ",CC$2)&amp;"'!"&amp;_xlfn.CONCAT("B",$D163)):INDIRECT("'"&amp;_xlfn.CONCAT("alpha ",CC$2)&amp;"'!"&amp;_xlfn.CONCAT("AA",$D163)))</f>
        <v>6</v>
      </c>
      <c r="CD81" s="125" cm="1">
        <f t="array" aca="1" ref="CD81" ca="1">RANK(INDIRECT("'"&amp;_xlfn.CONCAT("alpha ",CD$2)&amp;"'!"&amp;_xlfn.CONCAT(CD$84,$D163)),INDIRECT("'"&amp;_xlfn.CONCAT("alpha ",CD$2)&amp;"'!"&amp;_xlfn.CONCAT("B",$D163)):INDIRECT("'"&amp;_xlfn.CONCAT("alpha ",CD$2)&amp;"'!"&amp;_xlfn.CONCAT("AA",$D163)))</f>
        <v>1</v>
      </c>
      <c r="CE81" s="143" cm="1">
        <f t="array" aca="1" ref="CE81" ca="1">RANK(INDIRECT("'"&amp;_xlfn.CONCAT("alpha ",CE$2)&amp;"'!"&amp;_xlfn.CONCAT(CE$84,$D163)),INDIRECT("'"&amp;_xlfn.CONCAT("alpha ",CE$2)&amp;"'!"&amp;_xlfn.CONCAT("B",$D163)):INDIRECT("'"&amp;_xlfn.CONCAT("alpha ",CE$2)&amp;"'!"&amp;_xlfn.CONCAT("AA",$D163)))</f>
        <v>6</v>
      </c>
      <c r="CF81" s="136" cm="1">
        <f t="array" aca="1" ref="CF81" ca="1">RANK(INDIRECT("'"&amp;_xlfn.CONCAT("alpha ",CF$2)&amp;"'!"&amp;_xlfn.CONCAT(CF$84,$D163)),INDIRECT("'"&amp;_xlfn.CONCAT("alpha ",CF$2)&amp;"'!"&amp;_xlfn.CONCAT("B",$D163)):INDIRECT("'"&amp;_xlfn.CONCAT("alpha ",CF$2)&amp;"'!"&amp;_xlfn.CONCAT("AA",$D163)))</f>
        <v>1</v>
      </c>
      <c r="CG81" s="125" cm="1">
        <f t="array" aca="1" ref="CG81" ca="1">RANK(INDIRECT("'"&amp;_xlfn.CONCAT("alpha ",CG$2)&amp;"'!"&amp;_xlfn.CONCAT(CG$84,$D163)),INDIRECT("'"&amp;_xlfn.CONCAT("alpha ",CG$2)&amp;"'!"&amp;_xlfn.CONCAT("B",$D163)):INDIRECT("'"&amp;_xlfn.CONCAT("alpha ",CG$2)&amp;"'!"&amp;_xlfn.CONCAT("AA",$D163)))</f>
        <v>6</v>
      </c>
      <c r="CH81" s="125" cm="1">
        <f t="array" aca="1" ref="CH81" ca="1">RANK(INDIRECT("'"&amp;_xlfn.CONCAT("alpha ",CH$2)&amp;"'!"&amp;_xlfn.CONCAT(CH$84,$D163)),INDIRECT("'"&amp;_xlfn.CONCAT("alpha ",CH$2)&amp;"'!"&amp;_xlfn.CONCAT("B",$D163)):INDIRECT("'"&amp;_xlfn.CONCAT("alpha ",CH$2)&amp;"'!"&amp;_xlfn.CONCAT("AA",$D163)))</f>
        <v>1</v>
      </c>
      <c r="CI81" s="143" cm="1">
        <f t="array" aca="1" ref="CI81" ca="1">RANK(INDIRECT("'"&amp;_xlfn.CONCAT("alpha ",CI$2)&amp;"'!"&amp;_xlfn.CONCAT(CI$84,$D163)),INDIRECT("'"&amp;_xlfn.CONCAT("alpha ",CI$2)&amp;"'!"&amp;_xlfn.CONCAT("B",$D163)):INDIRECT("'"&amp;_xlfn.CONCAT("alpha ",CI$2)&amp;"'!"&amp;_xlfn.CONCAT("AA",$D163)))</f>
        <v>6</v>
      </c>
      <c r="CJ81" s="136" cm="1">
        <f t="array" aca="1" ref="CJ81" ca="1">RANK(INDIRECT("'"&amp;_xlfn.CONCAT("alpha ",CJ$2)&amp;"'!"&amp;_xlfn.CONCAT(CJ$84,$D163)),INDIRECT("'"&amp;_xlfn.CONCAT("alpha ",CJ$2)&amp;"'!"&amp;_xlfn.CONCAT("B",$D163)):INDIRECT("'"&amp;_xlfn.CONCAT("alpha ",CJ$2)&amp;"'!"&amp;_xlfn.CONCAT("AA",$D163)))</f>
        <v>1</v>
      </c>
      <c r="CK81" s="125" cm="1">
        <f t="array" aca="1" ref="CK81" ca="1">RANK(INDIRECT("'"&amp;_xlfn.CONCAT("alpha ",CK$2)&amp;"'!"&amp;_xlfn.CONCAT(CK$84,$D163)),INDIRECT("'"&amp;_xlfn.CONCAT("alpha ",CK$2)&amp;"'!"&amp;_xlfn.CONCAT("B",$D163)):INDIRECT("'"&amp;_xlfn.CONCAT("alpha ",CK$2)&amp;"'!"&amp;_xlfn.CONCAT("AA",$D163)))</f>
        <v>1</v>
      </c>
      <c r="CL81" s="125" cm="1">
        <f t="array" aca="1" ref="CL81" ca="1">RANK(INDIRECT("'"&amp;_xlfn.CONCAT("alpha ",CL$2)&amp;"'!"&amp;_xlfn.CONCAT(CL$84,$D163)),INDIRECT("'"&amp;_xlfn.CONCAT("alpha ",CL$2)&amp;"'!"&amp;_xlfn.CONCAT("B",$D163)):INDIRECT("'"&amp;_xlfn.CONCAT("alpha ",CL$2)&amp;"'!"&amp;_xlfn.CONCAT("AA",$D163)))</f>
        <v>1</v>
      </c>
      <c r="CM81" s="143" cm="1">
        <f t="array" aca="1" ref="CM81" ca="1">RANK(INDIRECT("'"&amp;_xlfn.CONCAT("alpha ",CM$2)&amp;"'!"&amp;_xlfn.CONCAT(CM$84,$D163)),INDIRECT("'"&amp;_xlfn.CONCAT("alpha ",CM$2)&amp;"'!"&amp;_xlfn.CONCAT("B",$D163)):INDIRECT("'"&amp;_xlfn.CONCAT("alpha ",CM$2)&amp;"'!"&amp;_xlfn.CONCAT("AA",$D163)))</f>
        <v>1</v>
      </c>
      <c r="CN81" s="136" cm="1">
        <f t="array" aca="1" ref="CN81" ca="1">RANK(INDIRECT("'"&amp;_xlfn.CONCAT("alpha ",CN$2)&amp;"'!"&amp;_xlfn.CONCAT(CN$84,$D163)),INDIRECT("'"&amp;_xlfn.CONCAT("alpha ",CN$2)&amp;"'!"&amp;_xlfn.CONCAT("B",$D163)):INDIRECT("'"&amp;_xlfn.CONCAT("alpha ",CN$2)&amp;"'!"&amp;_xlfn.CONCAT("AA",$D163)))</f>
        <v>1</v>
      </c>
      <c r="CO81" s="125" cm="1">
        <f t="array" aca="1" ref="CO81" ca="1">RANK(INDIRECT("'"&amp;_xlfn.CONCAT("alpha ",CO$2)&amp;"'!"&amp;_xlfn.CONCAT(CO$84,$D163)),INDIRECT("'"&amp;_xlfn.CONCAT("alpha ",CO$2)&amp;"'!"&amp;_xlfn.CONCAT("B",$D163)):INDIRECT("'"&amp;_xlfn.CONCAT("alpha ",CO$2)&amp;"'!"&amp;_xlfn.CONCAT("AA",$D163)))</f>
        <v>2</v>
      </c>
      <c r="CP81" s="125" cm="1">
        <f t="array" aca="1" ref="CP81" ca="1">RANK(INDIRECT("'"&amp;_xlfn.CONCAT("alpha ",CP$2)&amp;"'!"&amp;_xlfn.CONCAT(CP$84,$D163)),INDIRECT("'"&amp;_xlfn.CONCAT("alpha ",CP$2)&amp;"'!"&amp;_xlfn.CONCAT("B",$D163)):INDIRECT("'"&amp;_xlfn.CONCAT("alpha ",CP$2)&amp;"'!"&amp;_xlfn.CONCAT("AA",$D163)))</f>
        <v>1</v>
      </c>
      <c r="CQ81" s="134" cm="1">
        <f t="array" aca="1" ref="CQ81" ca="1">RANK(INDIRECT("'"&amp;_xlfn.CONCAT("alpha ",CQ$2)&amp;"'!"&amp;_xlfn.CONCAT(CQ$84,$D163)),INDIRECT("'"&amp;_xlfn.CONCAT("alpha ",CQ$2)&amp;"'!"&amp;_xlfn.CONCAT("B",$D163)):INDIRECT("'"&amp;_xlfn.CONCAT("alpha ",CQ$2)&amp;"'!"&amp;_xlfn.CONCAT("AA",$D163)))</f>
        <v>2</v>
      </c>
      <c r="CR81" s="142" cm="1">
        <f t="array" aca="1" ref="CR81" ca="1">RANK(INDIRECT("'"&amp;_xlfn.CONCAT("alpha ",CR$2)&amp;"'!"&amp;_xlfn.CONCAT(CR$84,$D163)),INDIRECT("'"&amp;_xlfn.CONCAT("alpha ",CR$2)&amp;"'!"&amp;_xlfn.CONCAT("B",$D163)):INDIRECT("'"&amp;_xlfn.CONCAT("alpha ",CR$2)&amp;"'!"&amp;_xlfn.CONCAT("AA",$D163)))</f>
        <v>1</v>
      </c>
      <c r="CS81" s="125" cm="1">
        <f t="array" aca="1" ref="CS81" ca="1">RANK(INDIRECT("'"&amp;_xlfn.CONCAT("alpha ",CS$2)&amp;"'!"&amp;_xlfn.CONCAT(CS$84,$D163)),INDIRECT("'"&amp;_xlfn.CONCAT("alpha ",CS$2)&amp;"'!"&amp;_xlfn.CONCAT("B",$D163)):INDIRECT("'"&amp;_xlfn.CONCAT("alpha ",CS$2)&amp;"'!"&amp;_xlfn.CONCAT("AA",$D163)))</f>
        <v>3</v>
      </c>
      <c r="CT81" s="125" cm="1">
        <f t="array" aca="1" ref="CT81" ca="1">RANK(INDIRECT("'"&amp;_xlfn.CONCAT("alpha ",CT$2)&amp;"'!"&amp;_xlfn.CONCAT(CT$84,$D163)),INDIRECT("'"&amp;_xlfn.CONCAT("alpha ",CT$2)&amp;"'!"&amp;_xlfn.CONCAT("B",$D163)):INDIRECT("'"&amp;_xlfn.CONCAT("alpha ",CT$2)&amp;"'!"&amp;_xlfn.CONCAT("AA",$D163)))</f>
        <v>1</v>
      </c>
      <c r="CU81" s="143" cm="1">
        <f t="array" aca="1" ref="CU81" ca="1">RANK(INDIRECT("'"&amp;_xlfn.CONCAT("alpha ",CU$2)&amp;"'!"&amp;_xlfn.CONCAT(CU$84,$D163)),INDIRECT("'"&amp;_xlfn.CONCAT("alpha ",CU$2)&amp;"'!"&amp;_xlfn.CONCAT("B",$D163)):INDIRECT("'"&amp;_xlfn.CONCAT("alpha ",CU$2)&amp;"'!"&amp;_xlfn.CONCAT("AA",$D163)))</f>
        <v>3</v>
      </c>
      <c r="CV81" s="136" cm="1">
        <f t="array" aca="1" ref="CV81" ca="1">RANK(INDIRECT("'"&amp;_xlfn.CONCAT("alpha ",CV$2)&amp;"'!"&amp;_xlfn.CONCAT(CV$84,$D163)),INDIRECT("'"&amp;_xlfn.CONCAT("alpha ",CV$2)&amp;"'!"&amp;_xlfn.CONCAT("B",$D163)):INDIRECT("'"&amp;_xlfn.CONCAT("alpha ",CV$2)&amp;"'!"&amp;_xlfn.CONCAT("AA",$D163)))</f>
        <v>1</v>
      </c>
      <c r="CW81" s="125" cm="1">
        <f t="array" aca="1" ref="CW81" ca="1">RANK(INDIRECT("'"&amp;_xlfn.CONCAT("alpha ",CW$2)&amp;"'!"&amp;_xlfn.CONCAT(CW$84,$D163)),INDIRECT("'"&amp;_xlfn.CONCAT("alpha ",CW$2)&amp;"'!"&amp;_xlfn.CONCAT("B",$D163)):INDIRECT("'"&amp;_xlfn.CONCAT("alpha ",CW$2)&amp;"'!"&amp;_xlfn.CONCAT("AA",$D163)))</f>
        <v>6</v>
      </c>
      <c r="CX81" s="125" cm="1">
        <f t="array" aca="1" ref="CX81" ca="1">RANK(INDIRECT("'"&amp;_xlfn.CONCAT("alpha ",CX$2)&amp;"'!"&amp;_xlfn.CONCAT(CX$84,$D163)),INDIRECT("'"&amp;_xlfn.CONCAT("alpha ",CX$2)&amp;"'!"&amp;_xlfn.CONCAT("B",$D163)):INDIRECT("'"&amp;_xlfn.CONCAT("alpha ",CX$2)&amp;"'!"&amp;_xlfn.CONCAT("AA",$D163)))</f>
        <v>1</v>
      </c>
      <c r="CY81" s="143" cm="1">
        <f t="array" aca="1" ref="CY81" ca="1">RANK(INDIRECT("'"&amp;_xlfn.CONCAT("alpha ",CY$2)&amp;"'!"&amp;_xlfn.CONCAT(CY$84,$D163)),INDIRECT("'"&amp;_xlfn.CONCAT("alpha ",CY$2)&amp;"'!"&amp;_xlfn.CONCAT("B",$D163)):INDIRECT("'"&amp;_xlfn.CONCAT("alpha ",CY$2)&amp;"'!"&amp;_xlfn.CONCAT("AA",$D163)))</f>
        <v>6</v>
      </c>
      <c r="CZ81" s="136" cm="1">
        <f t="array" aca="1" ref="CZ81" ca="1">RANK(INDIRECT("'"&amp;_xlfn.CONCAT("alpha ",CZ$2)&amp;"'!"&amp;_xlfn.CONCAT(CZ$84,$D163)),INDIRECT("'"&amp;_xlfn.CONCAT("alpha ",CZ$2)&amp;"'!"&amp;_xlfn.CONCAT("B",$D163)):INDIRECT("'"&amp;_xlfn.CONCAT("alpha ",CZ$2)&amp;"'!"&amp;_xlfn.CONCAT("AA",$D163)))</f>
        <v>1</v>
      </c>
      <c r="DA81" s="148" cm="1">
        <f t="array" aca="1" ref="DA81" ca="1">RANK(INDIRECT("'"&amp;_xlfn.CONCAT("alpha ",DA$2)&amp;"'!"&amp;_xlfn.CONCAT(DA$84,$D163)),INDIRECT("'"&amp;_xlfn.CONCAT("alpha ",DA$2)&amp;"'!"&amp;_xlfn.CONCAT("B",$D163)):INDIRECT("'"&amp;_xlfn.CONCAT("alpha ",DA$2)&amp;"'!"&amp;_xlfn.CONCAT("AA",$D163)))</f>
        <v>6</v>
      </c>
      <c r="DB81" s="148" cm="1">
        <f t="array" aca="1" ref="DB81" ca="1">RANK(INDIRECT("'"&amp;_xlfn.CONCAT("alpha ",DB$2)&amp;"'!"&amp;_xlfn.CONCAT(DB$84,$D163)),INDIRECT("'"&amp;_xlfn.CONCAT("alpha ",DB$2)&amp;"'!"&amp;_xlfn.CONCAT("B",$D163)):INDIRECT("'"&amp;_xlfn.CONCAT("alpha ",DB$2)&amp;"'!"&amp;_xlfn.CONCAT("AA",$D163)))</f>
        <v>1</v>
      </c>
      <c r="DC81" s="149" cm="1">
        <f t="array" aca="1" ref="DC81" ca="1">RANK(INDIRECT("'"&amp;_xlfn.CONCAT("alpha ",DC$2)&amp;"'!"&amp;_xlfn.CONCAT(DC$84,$D163)),INDIRECT("'"&amp;_xlfn.CONCAT("alpha ",DC$2)&amp;"'!"&amp;_xlfn.CONCAT("B",$D163)):INDIRECT("'"&amp;_xlfn.CONCAT("alpha ",DC$2)&amp;"'!"&amp;_xlfn.CONCAT("AA",$D163)))</f>
        <v>6</v>
      </c>
    </row>
    <row r="82" spans="1:107" ht="90" customHeight="1" x14ac:dyDescent="0.25">
      <c r="A82" s="22" t="str">
        <f>formatting!C81</f>
        <v>Scissors</v>
      </c>
      <c r="B82" s="23" t="str">
        <f>formatting!D81</f>
        <v>T68</v>
      </c>
      <c r="C82" s="134"/>
      <c r="D82" s="142" cm="1">
        <f t="array" aca="1" ref="D82" ca="1">RANK(INDIRECT("'"&amp;_xlfn.CONCAT("alpha ",D$2)&amp;"'!"&amp;_xlfn.CONCAT(D$84,$D164)),INDIRECT("'"&amp;_xlfn.CONCAT("alpha ",D$2)&amp;"'!"&amp;_xlfn.CONCAT("B",$D164)):INDIRECT("'"&amp;_xlfn.CONCAT("alpha ",D$2)&amp;"'!"&amp;_xlfn.CONCAT("AA",$D164)))</f>
        <v>13</v>
      </c>
      <c r="E82" s="136" cm="1">
        <f t="array" aca="1" ref="E82" ca="1">RANK(INDIRECT("'"&amp;_xlfn.CONCAT("alpha ",E$2)&amp;"'!"&amp;_xlfn.CONCAT(E$84,$D164)),INDIRECT("'"&amp;_xlfn.CONCAT("alpha ",E$2)&amp;"'!"&amp;_xlfn.CONCAT("B",$D164)):INDIRECT("'"&amp;_xlfn.CONCAT("alpha ",E$2)&amp;"'!"&amp;_xlfn.CONCAT("AA",$D164)))</f>
        <v>13</v>
      </c>
      <c r="F82" s="136" cm="1">
        <f t="array" aca="1" ref="F82" ca="1">RANK(INDIRECT("'"&amp;_xlfn.CONCAT("alpha ",F$2)&amp;"'!"&amp;_xlfn.CONCAT(F$84,$D164)),INDIRECT("'"&amp;_xlfn.CONCAT("alpha ",F$2)&amp;"'!"&amp;_xlfn.CONCAT("B",$D164)):INDIRECT("'"&amp;_xlfn.CONCAT("alpha ",F$2)&amp;"'!"&amp;_xlfn.CONCAT("AA",$D164)))</f>
        <v>13</v>
      </c>
      <c r="G82" s="154" cm="1">
        <f t="array" aca="1" ref="G82" ca="1">RANK(INDIRECT("'"&amp;_xlfn.CONCAT("alpha ",G$2)&amp;"'!"&amp;_xlfn.CONCAT(G$84,$D164)),INDIRECT("'"&amp;_xlfn.CONCAT("alpha ",G$2)&amp;"'!"&amp;_xlfn.CONCAT("B",$D164)):INDIRECT("'"&amp;_xlfn.CONCAT("alpha ",G$2)&amp;"'!"&amp;_xlfn.CONCAT("AA",$D164)))</f>
        <v>13</v>
      </c>
      <c r="H82" s="142" cm="1">
        <f t="array" aca="1" ref="H82" ca="1">RANK(INDIRECT("'"&amp;_xlfn.CONCAT("alpha ",H$2)&amp;"'!"&amp;_xlfn.CONCAT(H$84,$D164)),INDIRECT("'"&amp;_xlfn.CONCAT("alpha ",H$2)&amp;"'!"&amp;_xlfn.CONCAT("B",$D164)):INDIRECT("'"&amp;_xlfn.CONCAT("alpha ",H$2)&amp;"'!"&amp;_xlfn.CONCAT("AA",$D164)))</f>
        <v>13</v>
      </c>
      <c r="I82" s="125" cm="1">
        <f t="array" aca="1" ref="I82" ca="1">RANK(INDIRECT("'"&amp;_xlfn.CONCAT("alpha ",I$2)&amp;"'!"&amp;_xlfn.CONCAT(I$84,$D164)),INDIRECT("'"&amp;_xlfn.CONCAT("alpha ",I$2)&amp;"'!"&amp;_xlfn.CONCAT("B",$D164)):INDIRECT("'"&amp;_xlfn.CONCAT("alpha ",I$2)&amp;"'!"&amp;_xlfn.CONCAT("AA",$D164)))</f>
        <v>15</v>
      </c>
      <c r="J82" s="125" cm="1">
        <f t="array" aca="1" ref="J82" ca="1">RANK(INDIRECT("'"&amp;_xlfn.CONCAT("alpha ",J$2)&amp;"'!"&amp;_xlfn.CONCAT(J$84,$D164)),INDIRECT("'"&amp;_xlfn.CONCAT("alpha ",J$2)&amp;"'!"&amp;_xlfn.CONCAT("B",$D164)):INDIRECT("'"&amp;_xlfn.CONCAT("alpha ",J$2)&amp;"'!"&amp;_xlfn.CONCAT("AA",$D164)))</f>
        <v>13</v>
      </c>
      <c r="K82" s="143" cm="1">
        <f t="array" aca="1" ref="K82" ca="1">RANK(INDIRECT("'"&amp;_xlfn.CONCAT("alpha ",K$2)&amp;"'!"&amp;_xlfn.CONCAT(K$84,$D164)),INDIRECT("'"&amp;_xlfn.CONCAT("alpha ",K$2)&amp;"'!"&amp;_xlfn.CONCAT("B",$D164)):INDIRECT("'"&amp;_xlfn.CONCAT("alpha ",K$2)&amp;"'!"&amp;_xlfn.CONCAT("AA",$D164)))</f>
        <v>15</v>
      </c>
      <c r="L82" s="136" cm="1">
        <f t="array" aca="1" ref="L82" ca="1">RANK(INDIRECT("'"&amp;_xlfn.CONCAT("alpha ",L$2)&amp;"'!"&amp;_xlfn.CONCAT(L$84,$D164)),INDIRECT("'"&amp;_xlfn.CONCAT("alpha ",L$2)&amp;"'!"&amp;_xlfn.CONCAT("B",$D164)):INDIRECT("'"&amp;_xlfn.CONCAT("alpha ",L$2)&amp;"'!"&amp;_xlfn.CONCAT("AA",$D164)))</f>
        <v>21</v>
      </c>
      <c r="M82" s="125" cm="1">
        <f t="array" aca="1" ref="M82" ca="1">RANK(INDIRECT("'"&amp;_xlfn.CONCAT("alpha ",M$2)&amp;"'!"&amp;_xlfn.CONCAT(M$84,$D164)),INDIRECT("'"&amp;_xlfn.CONCAT("alpha ",M$2)&amp;"'!"&amp;_xlfn.CONCAT("B",$D164)):INDIRECT("'"&amp;_xlfn.CONCAT("alpha ",M$2)&amp;"'!"&amp;_xlfn.CONCAT("AA",$D164)))</f>
        <v>22</v>
      </c>
      <c r="N82" s="125" cm="1">
        <f t="array" aca="1" ref="N82" ca="1">RANK(INDIRECT("'"&amp;_xlfn.CONCAT("alpha ",N$2)&amp;"'!"&amp;_xlfn.CONCAT(N$84,$D164)),INDIRECT("'"&amp;_xlfn.CONCAT("alpha ",N$2)&amp;"'!"&amp;_xlfn.CONCAT("B",$D164)):INDIRECT("'"&amp;_xlfn.CONCAT("alpha ",N$2)&amp;"'!"&amp;_xlfn.CONCAT("AA",$D164)))</f>
        <v>21</v>
      </c>
      <c r="O82" s="143" cm="1">
        <f t="array" aca="1" ref="O82" ca="1">RANK(INDIRECT("'"&amp;_xlfn.CONCAT("alpha ",O$2)&amp;"'!"&amp;_xlfn.CONCAT(O$84,$D164)),INDIRECT("'"&amp;_xlfn.CONCAT("alpha ",O$2)&amp;"'!"&amp;_xlfn.CONCAT("B",$D164)):INDIRECT("'"&amp;_xlfn.CONCAT("alpha ",O$2)&amp;"'!"&amp;_xlfn.CONCAT("AA",$D164)))</f>
        <v>22</v>
      </c>
      <c r="P82" s="136" cm="1">
        <f t="array" aca="1" ref="P82" ca="1">RANK(INDIRECT("'"&amp;_xlfn.CONCAT("alpha ",P$2)&amp;"'!"&amp;_xlfn.CONCAT(P$84,$D164)),INDIRECT("'"&amp;_xlfn.CONCAT("alpha ",P$2)&amp;"'!"&amp;_xlfn.CONCAT("B",$D164)):INDIRECT("'"&amp;_xlfn.CONCAT("alpha ",P$2)&amp;"'!"&amp;_xlfn.CONCAT("AA",$D164)))</f>
        <v>9</v>
      </c>
      <c r="Q82" s="125" cm="1">
        <f t="array" aca="1" ref="Q82" ca="1">RANK(INDIRECT("'"&amp;_xlfn.CONCAT("alpha ",Q$2)&amp;"'!"&amp;_xlfn.CONCAT(Q$84,$D164)),INDIRECT("'"&amp;_xlfn.CONCAT("alpha ",Q$2)&amp;"'!"&amp;_xlfn.CONCAT("B",$D164)):INDIRECT("'"&amp;_xlfn.CONCAT("alpha ",Q$2)&amp;"'!"&amp;_xlfn.CONCAT("AA",$D164)))</f>
        <v>11</v>
      </c>
      <c r="R82" s="125" cm="1">
        <f t="array" aca="1" ref="R82" ca="1">RANK(INDIRECT("'"&amp;_xlfn.CONCAT("alpha ",R$2)&amp;"'!"&amp;_xlfn.CONCAT(R$84,$D164)),INDIRECT("'"&amp;_xlfn.CONCAT("alpha ",R$2)&amp;"'!"&amp;_xlfn.CONCAT("B",$D164)):INDIRECT("'"&amp;_xlfn.CONCAT("alpha ",R$2)&amp;"'!"&amp;_xlfn.CONCAT("AA",$D164)))</f>
        <v>9</v>
      </c>
      <c r="S82" s="143" cm="1">
        <f t="array" aca="1" ref="S82" ca="1">RANK(INDIRECT("'"&amp;_xlfn.CONCAT("alpha ",S$2)&amp;"'!"&amp;_xlfn.CONCAT(S$84,$D164)),INDIRECT("'"&amp;_xlfn.CONCAT("alpha ",S$2)&amp;"'!"&amp;_xlfn.CONCAT("B",$D164)):INDIRECT("'"&amp;_xlfn.CONCAT("alpha ",S$2)&amp;"'!"&amp;_xlfn.CONCAT("AA",$D164)))</f>
        <v>11</v>
      </c>
      <c r="T82" s="136" cm="1">
        <f t="array" aca="1" ref="T82" ca="1">RANK(INDIRECT("'"&amp;_xlfn.CONCAT("alpha ",T$2)&amp;"'!"&amp;_xlfn.CONCAT(T$84,$D164)),INDIRECT("'"&amp;_xlfn.CONCAT("alpha ",T$2)&amp;"'!"&amp;_xlfn.CONCAT("B",$D164)):INDIRECT("'"&amp;_xlfn.CONCAT("alpha ",T$2)&amp;"'!"&amp;_xlfn.CONCAT("AA",$D164)))</f>
        <v>11</v>
      </c>
      <c r="U82" s="125" cm="1">
        <f t="array" aca="1" ref="U82" ca="1">RANK(INDIRECT("'"&amp;_xlfn.CONCAT("alpha ",U$2)&amp;"'!"&amp;_xlfn.CONCAT(U$84,$D164)),INDIRECT("'"&amp;_xlfn.CONCAT("alpha ",U$2)&amp;"'!"&amp;_xlfn.CONCAT("B",$D164)):INDIRECT("'"&amp;_xlfn.CONCAT("alpha ",U$2)&amp;"'!"&amp;_xlfn.CONCAT("AA",$D164)))</f>
        <v>11</v>
      </c>
      <c r="V82" s="125" cm="1">
        <f t="array" aca="1" ref="V82" ca="1">RANK(INDIRECT("'"&amp;_xlfn.CONCAT("alpha ",V$2)&amp;"'!"&amp;_xlfn.CONCAT(V$84,$D164)),INDIRECT("'"&amp;_xlfn.CONCAT("alpha ",V$2)&amp;"'!"&amp;_xlfn.CONCAT("B",$D164)):INDIRECT("'"&amp;_xlfn.CONCAT("alpha ",V$2)&amp;"'!"&amp;_xlfn.CONCAT("AA",$D164)))</f>
        <v>11</v>
      </c>
      <c r="W82" s="143" cm="1">
        <f t="array" aca="1" ref="W82" ca="1">RANK(INDIRECT("'"&amp;_xlfn.CONCAT("alpha ",W$2)&amp;"'!"&amp;_xlfn.CONCAT(W$84,$D164)),INDIRECT("'"&amp;_xlfn.CONCAT("alpha ",W$2)&amp;"'!"&amp;_xlfn.CONCAT("B",$D164)):INDIRECT("'"&amp;_xlfn.CONCAT("alpha ",W$2)&amp;"'!"&amp;_xlfn.CONCAT("AA",$D164)))</f>
        <v>11</v>
      </c>
      <c r="X82" s="136" cm="1">
        <f t="array" aca="1" ref="X82" ca="1">RANK(INDIRECT("'"&amp;_xlfn.CONCAT("alpha ",X$2)&amp;"'!"&amp;_xlfn.CONCAT(X$84,$D164)),INDIRECT("'"&amp;_xlfn.CONCAT("alpha ",X$2)&amp;"'!"&amp;_xlfn.CONCAT("B",$D164)):INDIRECT("'"&amp;_xlfn.CONCAT("alpha ",X$2)&amp;"'!"&amp;_xlfn.CONCAT("AA",$D164)))</f>
        <v>17</v>
      </c>
      <c r="Y82" s="125" cm="1">
        <f t="array" aca="1" ref="Y82" ca="1">RANK(INDIRECT("'"&amp;_xlfn.CONCAT("alpha ",Y$2)&amp;"'!"&amp;_xlfn.CONCAT(Y$84,$D164)),INDIRECT("'"&amp;_xlfn.CONCAT("alpha ",Y$2)&amp;"'!"&amp;_xlfn.CONCAT("B",$D164)):INDIRECT("'"&amp;_xlfn.CONCAT("alpha ",Y$2)&amp;"'!"&amp;_xlfn.CONCAT("AA",$D164)))</f>
        <v>19</v>
      </c>
      <c r="Z82" s="125" cm="1">
        <f t="array" aca="1" ref="Z82" ca="1">RANK(INDIRECT("'"&amp;_xlfn.CONCAT("alpha ",Z$2)&amp;"'!"&amp;_xlfn.CONCAT(Z$84,$D164)),INDIRECT("'"&amp;_xlfn.CONCAT("alpha ",Z$2)&amp;"'!"&amp;_xlfn.CONCAT("B",$D164)):INDIRECT("'"&amp;_xlfn.CONCAT("alpha ",Z$2)&amp;"'!"&amp;_xlfn.CONCAT("AA",$D164)))</f>
        <v>17</v>
      </c>
      <c r="AA82" s="143" cm="1">
        <f t="array" aca="1" ref="AA82" ca="1">RANK(INDIRECT("'"&amp;_xlfn.CONCAT("alpha ",AA$2)&amp;"'!"&amp;_xlfn.CONCAT(AA$84,$D164)),INDIRECT("'"&amp;_xlfn.CONCAT("alpha ",AA$2)&amp;"'!"&amp;_xlfn.CONCAT("B",$D164)):INDIRECT("'"&amp;_xlfn.CONCAT("alpha ",AA$2)&amp;"'!"&amp;_xlfn.CONCAT("AA",$D164)))</f>
        <v>19</v>
      </c>
      <c r="AB82" s="136" cm="1">
        <f t="array" aca="1" ref="AB82" ca="1">RANK(INDIRECT("'"&amp;_xlfn.CONCAT("alpha ",AB$2)&amp;"'!"&amp;_xlfn.CONCAT(AB$84,$D164)),INDIRECT("'"&amp;_xlfn.CONCAT("alpha ",AB$2)&amp;"'!"&amp;_xlfn.CONCAT("B",$D164)):INDIRECT("'"&amp;_xlfn.CONCAT("alpha ",AB$2)&amp;"'!"&amp;_xlfn.CONCAT("AA",$D164)))</f>
        <v>17</v>
      </c>
      <c r="AC82" s="125" cm="1">
        <f t="array" aca="1" ref="AC82" ca="1">RANK(INDIRECT("'"&amp;_xlfn.CONCAT("alpha ",AC$2)&amp;"'!"&amp;_xlfn.CONCAT(AC$84,$D164)),INDIRECT("'"&amp;_xlfn.CONCAT("alpha ",AC$2)&amp;"'!"&amp;_xlfn.CONCAT("B",$D164)):INDIRECT("'"&amp;_xlfn.CONCAT("alpha ",AC$2)&amp;"'!"&amp;_xlfn.CONCAT("AA",$D164)))</f>
        <v>19</v>
      </c>
      <c r="AD82" s="125" cm="1">
        <f t="array" aca="1" ref="AD82" ca="1">RANK(INDIRECT("'"&amp;_xlfn.CONCAT("alpha ",AD$2)&amp;"'!"&amp;_xlfn.CONCAT(AD$84,$D164)),INDIRECT("'"&amp;_xlfn.CONCAT("alpha ",AD$2)&amp;"'!"&amp;_xlfn.CONCAT("B",$D164)):INDIRECT("'"&amp;_xlfn.CONCAT("alpha ",AD$2)&amp;"'!"&amp;_xlfn.CONCAT("AA",$D164)))</f>
        <v>17</v>
      </c>
      <c r="AE82" s="143" cm="1">
        <f t="array" aca="1" ref="AE82" ca="1">RANK(INDIRECT("'"&amp;_xlfn.CONCAT("alpha ",AE$2)&amp;"'!"&amp;_xlfn.CONCAT(AE$84,$D164)),INDIRECT("'"&amp;_xlfn.CONCAT("alpha ",AE$2)&amp;"'!"&amp;_xlfn.CONCAT("B",$D164)):INDIRECT("'"&amp;_xlfn.CONCAT("alpha ",AE$2)&amp;"'!"&amp;_xlfn.CONCAT("AA",$D164)))</f>
        <v>19</v>
      </c>
      <c r="AF82" s="136" cm="1">
        <f t="array" aca="1" ref="AF82" ca="1">RANK(INDIRECT("'"&amp;_xlfn.CONCAT("alpha ",AF$2)&amp;"'!"&amp;_xlfn.CONCAT(AF$84,$D164)),INDIRECT("'"&amp;_xlfn.CONCAT("alpha ",AF$2)&amp;"'!"&amp;_xlfn.CONCAT("B",$D164)):INDIRECT("'"&amp;_xlfn.CONCAT("alpha ",AF$2)&amp;"'!"&amp;_xlfn.CONCAT("AA",$D164)))</f>
        <v>21</v>
      </c>
      <c r="AG82" s="125" cm="1">
        <f t="array" aca="1" ref="AG82" ca="1">RANK(INDIRECT("'"&amp;_xlfn.CONCAT("alpha ",AG$2)&amp;"'!"&amp;_xlfn.CONCAT(AG$84,$D164)),INDIRECT("'"&amp;_xlfn.CONCAT("alpha ",AG$2)&amp;"'!"&amp;_xlfn.CONCAT("B",$D164)):INDIRECT("'"&amp;_xlfn.CONCAT("alpha ",AG$2)&amp;"'!"&amp;_xlfn.CONCAT("AA",$D164)))</f>
        <v>22</v>
      </c>
      <c r="AH82" s="125" cm="1">
        <f t="array" aca="1" ref="AH82" ca="1">RANK(INDIRECT("'"&amp;_xlfn.CONCAT("alpha ",AH$2)&amp;"'!"&amp;_xlfn.CONCAT(AH$84,$D164)),INDIRECT("'"&amp;_xlfn.CONCAT("alpha ",AH$2)&amp;"'!"&amp;_xlfn.CONCAT("B",$D164)):INDIRECT("'"&amp;_xlfn.CONCAT("alpha ",AH$2)&amp;"'!"&amp;_xlfn.CONCAT("AA",$D164)))</f>
        <v>21</v>
      </c>
      <c r="AI82" s="143" cm="1">
        <f t="array" aca="1" ref="AI82" ca="1">RANK(INDIRECT("'"&amp;_xlfn.CONCAT("alpha ",AI$2)&amp;"'!"&amp;_xlfn.CONCAT(AI$84,$D164)),INDIRECT("'"&amp;_xlfn.CONCAT("alpha ",AI$2)&amp;"'!"&amp;_xlfn.CONCAT("B",$D164)):INDIRECT("'"&amp;_xlfn.CONCAT("alpha ",AI$2)&amp;"'!"&amp;_xlfn.CONCAT("AA",$D164)))</f>
        <v>22</v>
      </c>
      <c r="AJ82" s="136" cm="1">
        <f t="array" aca="1" ref="AJ82" ca="1">RANK(INDIRECT("'"&amp;_xlfn.CONCAT("alpha ",AJ$2)&amp;"'!"&amp;_xlfn.CONCAT(AJ$84,$D164)),INDIRECT("'"&amp;_xlfn.CONCAT("alpha ",AJ$2)&amp;"'!"&amp;_xlfn.CONCAT("B",$D164)):INDIRECT("'"&amp;_xlfn.CONCAT("alpha ",AJ$2)&amp;"'!"&amp;_xlfn.CONCAT("AA",$D164)))</f>
        <v>25</v>
      </c>
      <c r="AK82" s="125" cm="1">
        <f t="array" aca="1" ref="AK82" ca="1">RANK(INDIRECT("'"&amp;_xlfn.CONCAT("alpha ",AK$2)&amp;"'!"&amp;_xlfn.CONCAT(AK$84,$D164)),INDIRECT("'"&amp;_xlfn.CONCAT("alpha ",AK$2)&amp;"'!"&amp;_xlfn.CONCAT("B",$D164)):INDIRECT("'"&amp;_xlfn.CONCAT("alpha ",AK$2)&amp;"'!"&amp;_xlfn.CONCAT("AA",$D164)))</f>
        <v>25</v>
      </c>
      <c r="AL82" s="125" cm="1">
        <f t="array" aca="1" ref="AL82" ca="1">RANK(INDIRECT("'"&amp;_xlfn.CONCAT("alpha ",AL$2)&amp;"'!"&amp;_xlfn.CONCAT(AL$84,$D164)),INDIRECT("'"&amp;_xlfn.CONCAT("alpha ",AL$2)&amp;"'!"&amp;_xlfn.CONCAT("B",$D164)):INDIRECT("'"&amp;_xlfn.CONCAT("alpha ",AL$2)&amp;"'!"&amp;_xlfn.CONCAT("AA",$D164)))</f>
        <v>25</v>
      </c>
      <c r="AM82" s="143" cm="1">
        <f t="array" aca="1" ref="AM82" ca="1">RANK(INDIRECT("'"&amp;_xlfn.CONCAT("alpha ",AM$2)&amp;"'!"&amp;_xlfn.CONCAT(AM$84,$D164)),INDIRECT("'"&amp;_xlfn.CONCAT("alpha ",AM$2)&amp;"'!"&amp;_xlfn.CONCAT("B",$D164)):INDIRECT("'"&amp;_xlfn.CONCAT("alpha ",AM$2)&amp;"'!"&amp;_xlfn.CONCAT("AA",$D164)))</f>
        <v>25</v>
      </c>
      <c r="AN82" s="136" cm="1">
        <f t="array" aca="1" ref="AN82" ca="1">RANK(INDIRECT("'"&amp;_xlfn.CONCAT("alpha ",AN$2)&amp;"'!"&amp;_xlfn.CONCAT(AN$84,$D164)),INDIRECT("'"&amp;_xlfn.CONCAT("alpha ",AN$2)&amp;"'!"&amp;_xlfn.CONCAT("B",$D164)):INDIRECT("'"&amp;_xlfn.CONCAT("alpha ",AN$2)&amp;"'!"&amp;_xlfn.CONCAT("AA",$D164)))</f>
        <v>13</v>
      </c>
      <c r="AO82" s="125" cm="1">
        <f t="array" aca="1" ref="AO82" ca="1">RANK(INDIRECT("'"&amp;_xlfn.CONCAT("alpha ",AO$2)&amp;"'!"&amp;_xlfn.CONCAT(AO$84,$D164)),INDIRECT("'"&amp;_xlfn.CONCAT("alpha ",AO$2)&amp;"'!"&amp;_xlfn.CONCAT("B",$D164)):INDIRECT("'"&amp;_xlfn.CONCAT("alpha ",AO$2)&amp;"'!"&amp;_xlfn.CONCAT("AA",$D164)))</f>
        <v>13</v>
      </c>
      <c r="AP82" s="125" cm="1">
        <f t="array" aca="1" ref="AP82" ca="1">RANK(INDIRECT("'"&amp;_xlfn.CONCAT("alpha ",AP$2)&amp;"'!"&amp;_xlfn.CONCAT(AP$84,$D164)),INDIRECT("'"&amp;_xlfn.CONCAT("alpha ",AP$2)&amp;"'!"&amp;_xlfn.CONCAT("B",$D164)):INDIRECT("'"&amp;_xlfn.CONCAT("alpha ",AP$2)&amp;"'!"&amp;_xlfn.CONCAT("AA",$D164)))</f>
        <v>13</v>
      </c>
      <c r="AQ82" s="143" cm="1">
        <f t="array" aca="1" ref="AQ82" ca="1">RANK(INDIRECT("'"&amp;_xlfn.CONCAT("alpha ",AQ$2)&amp;"'!"&amp;_xlfn.CONCAT(AQ$84,$D164)),INDIRECT("'"&amp;_xlfn.CONCAT("alpha ",AQ$2)&amp;"'!"&amp;_xlfn.CONCAT("B",$D164)):INDIRECT("'"&amp;_xlfn.CONCAT("alpha ",AQ$2)&amp;"'!"&amp;_xlfn.CONCAT("AA",$D164)))</f>
        <v>13</v>
      </c>
      <c r="AR82" s="136" cm="1">
        <f t="array" aca="1" ref="AR82" ca="1">RANK(INDIRECT("'"&amp;_xlfn.CONCAT("alpha ",AR$2)&amp;"'!"&amp;_xlfn.CONCAT(AR$84,$D164)),INDIRECT("'"&amp;_xlfn.CONCAT("alpha ",AR$2)&amp;"'!"&amp;_xlfn.CONCAT("B",$D164)):INDIRECT("'"&amp;_xlfn.CONCAT("alpha ",AR$2)&amp;"'!"&amp;_xlfn.CONCAT("AA",$D164)))</f>
        <v>13</v>
      </c>
      <c r="AS82" s="125" cm="1">
        <f t="array" aca="1" ref="AS82" ca="1">RANK(INDIRECT("'"&amp;_xlfn.CONCAT("alpha ",AS$2)&amp;"'!"&amp;_xlfn.CONCAT(AS$84,$D164)),INDIRECT("'"&amp;_xlfn.CONCAT("alpha ",AS$2)&amp;"'!"&amp;_xlfn.CONCAT("B",$D164)):INDIRECT("'"&amp;_xlfn.CONCAT("alpha ",AS$2)&amp;"'!"&amp;_xlfn.CONCAT("AA",$D164)))</f>
        <v>15</v>
      </c>
      <c r="AT82" s="125" cm="1">
        <f t="array" aca="1" ref="AT82" ca="1">RANK(INDIRECT("'"&amp;_xlfn.CONCAT("alpha ",AT$2)&amp;"'!"&amp;_xlfn.CONCAT(AT$84,$D164)),INDIRECT("'"&amp;_xlfn.CONCAT("alpha ",AT$2)&amp;"'!"&amp;_xlfn.CONCAT("B",$D164)):INDIRECT("'"&amp;_xlfn.CONCAT("alpha ",AT$2)&amp;"'!"&amp;_xlfn.CONCAT("AA",$D164)))</f>
        <v>13</v>
      </c>
      <c r="AU82" s="143" cm="1">
        <f t="array" aca="1" ref="AU82" ca="1">RANK(INDIRECT("'"&amp;_xlfn.CONCAT("alpha ",AU$2)&amp;"'!"&amp;_xlfn.CONCAT(AU$84,$D164)),INDIRECT("'"&amp;_xlfn.CONCAT("alpha ",AU$2)&amp;"'!"&amp;_xlfn.CONCAT("B",$D164)):INDIRECT("'"&amp;_xlfn.CONCAT("alpha ",AU$2)&amp;"'!"&amp;_xlfn.CONCAT("AA",$D164)))</f>
        <v>15</v>
      </c>
      <c r="AV82" s="136" cm="1">
        <f t="array" aca="1" ref="AV82" ca="1">RANK(INDIRECT("'"&amp;_xlfn.CONCAT("alpha ",AV$2)&amp;"'!"&amp;_xlfn.CONCAT(AV$84,$D164)),INDIRECT("'"&amp;_xlfn.CONCAT("alpha ",AV$2)&amp;"'!"&amp;_xlfn.CONCAT("B",$D164)):INDIRECT("'"&amp;_xlfn.CONCAT("alpha ",AV$2)&amp;"'!"&amp;_xlfn.CONCAT("AA",$D164)))</f>
        <v>21</v>
      </c>
      <c r="AW82" s="125" cm="1">
        <f t="array" aca="1" ref="AW82" ca="1">RANK(INDIRECT("'"&amp;_xlfn.CONCAT("alpha ",AW$2)&amp;"'!"&amp;_xlfn.CONCAT(AW$84,$D164)),INDIRECT("'"&amp;_xlfn.CONCAT("alpha ",AW$2)&amp;"'!"&amp;_xlfn.CONCAT("B",$D164)):INDIRECT("'"&amp;_xlfn.CONCAT("alpha ",AW$2)&amp;"'!"&amp;_xlfn.CONCAT("AA",$D164)))</f>
        <v>22</v>
      </c>
      <c r="AX82" s="125" cm="1">
        <f t="array" aca="1" ref="AX82" ca="1">RANK(INDIRECT("'"&amp;_xlfn.CONCAT("alpha ",AX$2)&amp;"'!"&amp;_xlfn.CONCAT(AX$84,$D164)),INDIRECT("'"&amp;_xlfn.CONCAT("alpha ",AX$2)&amp;"'!"&amp;_xlfn.CONCAT("B",$D164)):INDIRECT("'"&amp;_xlfn.CONCAT("alpha ",AX$2)&amp;"'!"&amp;_xlfn.CONCAT("AA",$D164)))</f>
        <v>21</v>
      </c>
      <c r="AY82" s="143" cm="1">
        <f t="array" aca="1" ref="AY82" ca="1">RANK(INDIRECT("'"&amp;_xlfn.CONCAT("alpha ",AY$2)&amp;"'!"&amp;_xlfn.CONCAT(AY$84,$D164)),INDIRECT("'"&amp;_xlfn.CONCAT("alpha ",AY$2)&amp;"'!"&amp;_xlfn.CONCAT("B",$D164)):INDIRECT("'"&amp;_xlfn.CONCAT("alpha ",AY$2)&amp;"'!"&amp;_xlfn.CONCAT("AA",$D164)))</f>
        <v>22</v>
      </c>
      <c r="AZ82" s="136" cm="1">
        <f t="array" aca="1" ref="AZ82" ca="1">RANK(INDIRECT("'"&amp;_xlfn.CONCAT("alpha ",AZ$2)&amp;"'!"&amp;_xlfn.CONCAT(AZ$84,$D164)),INDIRECT("'"&amp;_xlfn.CONCAT("alpha ",AZ$2)&amp;"'!"&amp;_xlfn.CONCAT("B",$D164)):INDIRECT("'"&amp;_xlfn.CONCAT("alpha ",AZ$2)&amp;"'!"&amp;_xlfn.CONCAT("AA",$D164)))</f>
        <v>9</v>
      </c>
      <c r="BA82" s="125" cm="1">
        <f t="array" aca="1" ref="BA82" ca="1">RANK(INDIRECT("'"&amp;_xlfn.CONCAT("alpha ",BA$2)&amp;"'!"&amp;_xlfn.CONCAT(BA$84,$D164)),INDIRECT("'"&amp;_xlfn.CONCAT("alpha ",BA$2)&amp;"'!"&amp;_xlfn.CONCAT("B",$D164)):INDIRECT("'"&amp;_xlfn.CONCAT("alpha ",BA$2)&amp;"'!"&amp;_xlfn.CONCAT("AA",$D164)))</f>
        <v>9</v>
      </c>
      <c r="BB82" s="125" cm="1">
        <f t="array" aca="1" ref="BB82" ca="1">RANK(INDIRECT("'"&amp;_xlfn.CONCAT("alpha ",BB$2)&amp;"'!"&amp;_xlfn.CONCAT(BB$84,$D164)),INDIRECT("'"&amp;_xlfn.CONCAT("alpha ",BB$2)&amp;"'!"&amp;_xlfn.CONCAT("B",$D164)):INDIRECT("'"&amp;_xlfn.CONCAT("alpha ",BB$2)&amp;"'!"&amp;_xlfn.CONCAT("AA",$D164)))</f>
        <v>9</v>
      </c>
      <c r="BC82" s="143" cm="1">
        <f t="array" aca="1" ref="BC82" ca="1">RANK(INDIRECT("'"&amp;_xlfn.CONCAT("alpha ",BC$2)&amp;"'!"&amp;_xlfn.CONCAT(BC$84,$D164)),INDIRECT("'"&amp;_xlfn.CONCAT("alpha ",BC$2)&amp;"'!"&amp;_xlfn.CONCAT("B",$D164)):INDIRECT("'"&amp;_xlfn.CONCAT("alpha ",BC$2)&amp;"'!"&amp;_xlfn.CONCAT("AA",$D164)))</f>
        <v>9</v>
      </c>
      <c r="BD82" s="136" cm="1">
        <f t="array" aca="1" ref="BD82" ca="1">RANK(INDIRECT("'"&amp;_xlfn.CONCAT("alpha ",BD$2)&amp;"'!"&amp;_xlfn.CONCAT(BD$84,$D164)),INDIRECT("'"&amp;_xlfn.CONCAT("alpha ",BD$2)&amp;"'!"&amp;_xlfn.CONCAT("B",$D164)):INDIRECT("'"&amp;_xlfn.CONCAT("alpha ",BD$2)&amp;"'!"&amp;_xlfn.CONCAT("AA",$D164)))</f>
        <v>11</v>
      </c>
      <c r="BE82" s="125" cm="1">
        <f t="array" aca="1" ref="BE82" ca="1">RANK(INDIRECT("'"&amp;_xlfn.CONCAT("alpha ",BE$2)&amp;"'!"&amp;_xlfn.CONCAT(BE$84,$D164)),INDIRECT("'"&amp;_xlfn.CONCAT("alpha ",BE$2)&amp;"'!"&amp;_xlfn.CONCAT("B",$D164)):INDIRECT("'"&amp;_xlfn.CONCAT("alpha ",BE$2)&amp;"'!"&amp;_xlfn.CONCAT("AA",$D164)))</f>
        <v>9</v>
      </c>
      <c r="BF82" s="125" cm="1">
        <f t="array" aca="1" ref="BF82" ca="1">RANK(INDIRECT("'"&amp;_xlfn.CONCAT("alpha ",BF$2)&amp;"'!"&amp;_xlfn.CONCAT(BF$84,$D164)),INDIRECT("'"&amp;_xlfn.CONCAT("alpha ",BF$2)&amp;"'!"&amp;_xlfn.CONCAT("B",$D164)):INDIRECT("'"&amp;_xlfn.CONCAT("alpha ",BF$2)&amp;"'!"&amp;_xlfn.CONCAT("AA",$D164)))</f>
        <v>11</v>
      </c>
      <c r="BG82" s="143" cm="1">
        <f t="array" aca="1" ref="BG82" ca="1">RANK(INDIRECT("'"&amp;_xlfn.CONCAT("alpha ",BG$2)&amp;"'!"&amp;_xlfn.CONCAT(BG$84,$D164)),INDIRECT("'"&amp;_xlfn.CONCAT("alpha ",BG$2)&amp;"'!"&amp;_xlfn.CONCAT("B",$D164)):INDIRECT("'"&amp;_xlfn.CONCAT("alpha ",BG$2)&amp;"'!"&amp;_xlfn.CONCAT("AA",$D164)))</f>
        <v>9</v>
      </c>
      <c r="BH82" s="136" cm="1">
        <f t="array" aca="1" ref="BH82" ca="1">RANK(INDIRECT("'"&amp;_xlfn.CONCAT("alpha ",BH$2)&amp;"'!"&amp;_xlfn.CONCAT(BH$84,$D164)),INDIRECT("'"&amp;_xlfn.CONCAT("alpha ",BH$2)&amp;"'!"&amp;_xlfn.CONCAT("B",$D164)):INDIRECT("'"&amp;_xlfn.CONCAT("alpha ",BH$2)&amp;"'!"&amp;_xlfn.CONCAT("AA",$D164)))</f>
        <v>17</v>
      </c>
      <c r="BI82" s="125" cm="1">
        <f t="array" aca="1" ref="BI82" ca="1">RANK(INDIRECT("'"&amp;_xlfn.CONCAT("alpha ",BI$2)&amp;"'!"&amp;_xlfn.CONCAT(BI$84,$D164)),INDIRECT("'"&amp;_xlfn.CONCAT("alpha ",BI$2)&amp;"'!"&amp;_xlfn.CONCAT("B",$D164)):INDIRECT("'"&amp;_xlfn.CONCAT("alpha ",BI$2)&amp;"'!"&amp;_xlfn.CONCAT("AA",$D164)))</f>
        <v>17</v>
      </c>
      <c r="BJ82" s="125" cm="1">
        <f t="array" aca="1" ref="BJ82" ca="1">RANK(INDIRECT("'"&amp;_xlfn.CONCAT("alpha ",BJ$2)&amp;"'!"&amp;_xlfn.CONCAT(BJ$84,$D164)),INDIRECT("'"&amp;_xlfn.CONCAT("alpha ",BJ$2)&amp;"'!"&amp;_xlfn.CONCAT("B",$D164)):INDIRECT("'"&amp;_xlfn.CONCAT("alpha ",BJ$2)&amp;"'!"&amp;_xlfn.CONCAT("AA",$D164)))</f>
        <v>17</v>
      </c>
      <c r="BK82" s="143" cm="1">
        <f t="array" aca="1" ref="BK82" ca="1">RANK(INDIRECT("'"&amp;_xlfn.CONCAT("alpha ",BK$2)&amp;"'!"&amp;_xlfn.CONCAT(BK$84,$D164)),INDIRECT("'"&amp;_xlfn.CONCAT("alpha ",BK$2)&amp;"'!"&amp;_xlfn.CONCAT("B",$D164)):INDIRECT("'"&amp;_xlfn.CONCAT("alpha ",BK$2)&amp;"'!"&amp;_xlfn.CONCAT("AA",$D164)))</f>
        <v>17</v>
      </c>
      <c r="BL82" s="136" cm="1">
        <f t="array" aca="1" ref="BL82" ca="1">RANK(INDIRECT("'"&amp;_xlfn.CONCAT("alpha ",BL$2)&amp;"'!"&amp;_xlfn.CONCAT(BL$84,$D164)),INDIRECT("'"&amp;_xlfn.CONCAT("alpha ",BL$2)&amp;"'!"&amp;_xlfn.CONCAT("B",$D164)):INDIRECT("'"&amp;_xlfn.CONCAT("alpha ",BL$2)&amp;"'!"&amp;_xlfn.CONCAT("AA",$D164)))</f>
        <v>17</v>
      </c>
      <c r="BM82" s="125" cm="1">
        <f t="array" aca="1" ref="BM82" ca="1">RANK(INDIRECT("'"&amp;_xlfn.CONCAT("alpha ",BM$2)&amp;"'!"&amp;_xlfn.CONCAT(BM$84,$D164)),INDIRECT("'"&amp;_xlfn.CONCAT("alpha ",BM$2)&amp;"'!"&amp;_xlfn.CONCAT("B",$D164)):INDIRECT("'"&amp;_xlfn.CONCAT("alpha ",BM$2)&amp;"'!"&amp;_xlfn.CONCAT("AA",$D164)))</f>
        <v>17</v>
      </c>
      <c r="BN82" s="125" cm="1">
        <f t="array" aca="1" ref="BN82" ca="1">RANK(INDIRECT("'"&amp;_xlfn.CONCAT("alpha ",BN$2)&amp;"'!"&amp;_xlfn.CONCAT(BN$84,$D164)),INDIRECT("'"&amp;_xlfn.CONCAT("alpha ",BN$2)&amp;"'!"&amp;_xlfn.CONCAT("B",$D164)):INDIRECT("'"&amp;_xlfn.CONCAT("alpha ",BN$2)&amp;"'!"&amp;_xlfn.CONCAT("AA",$D164)))</f>
        <v>17</v>
      </c>
      <c r="BO82" s="143" cm="1">
        <f t="array" aca="1" ref="BO82" ca="1">RANK(INDIRECT("'"&amp;_xlfn.CONCAT("alpha ",BO$2)&amp;"'!"&amp;_xlfn.CONCAT(BO$84,$D164)),INDIRECT("'"&amp;_xlfn.CONCAT("alpha ",BO$2)&amp;"'!"&amp;_xlfn.CONCAT("B",$D164)):INDIRECT("'"&amp;_xlfn.CONCAT("alpha ",BO$2)&amp;"'!"&amp;_xlfn.CONCAT("AA",$D164)))</f>
        <v>17</v>
      </c>
      <c r="BP82" s="136" cm="1">
        <f t="array" aca="1" ref="BP82" ca="1">RANK(INDIRECT("'"&amp;_xlfn.CONCAT("alpha ",BP$2)&amp;"'!"&amp;_xlfn.CONCAT(BP$84,$D164)),INDIRECT("'"&amp;_xlfn.CONCAT("alpha ",BP$2)&amp;"'!"&amp;_xlfn.CONCAT("B",$D164)):INDIRECT("'"&amp;_xlfn.CONCAT("alpha ",BP$2)&amp;"'!"&amp;_xlfn.CONCAT("AA",$D164)))</f>
        <v>21</v>
      </c>
      <c r="BQ82" s="125" cm="1">
        <f t="array" aca="1" ref="BQ82" ca="1">RANK(INDIRECT("'"&amp;_xlfn.CONCAT("alpha ",BQ$2)&amp;"'!"&amp;_xlfn.CONCAT(BQ$84,$D164)),INDIRECT("'"&amp;_xlfn.CONCAT("alpha ",BQ$2)&amp;"'!"&amp;_xlfn.CONCAT("B",$D164)):INDIRECT("'"&amp;_xlfn.CONCAT("alpha ",BQ$2)&amp;"'!"&amp;_xlfn.CONCAT("AA",$D164)))</f>
        <v>19</v>
      </c>
      <c r="BR82" s="125" cm="1">
        <f t="array" aca="1" ref="BR82" ca="1">RANK(INDIRECT("'"&amp;_xlfn.CONCAT("alpha ",BR$2)&amp;"'!"&amp;_xlfn.CONCAT(BR$84,$D164)),INDIRECT("'"&amp;_xlfn.CONCAT("alpha ",BR$2)&amp;"'!"&amp;_xlfn.CONCAT("B",$D164)):INDIRECT("'"&amp;_xlfn.CONCAT("alpha ",BR$2)&amp;"'!"&amp;_xlfn.CONCAT("AA",$D164)))</f>
        <v>21</v>
      </c>
      <c r="BS82" s="143" cm="1">
        <f t="array" aca="1" ref="BS82" ca="1">RANK(INDIRECT("'"&amp;_xlfn.CONCAT("alpha ",BS$2)&amp;"'!"&amp;_xlfn.CONCAT(BS$84,$D164)),INDIRECT("'"&amp;_xlfn.CONCAT("alpha ",BS$2)&amp;"'!"&amp;_xlfn.CONCAT("B",$D164)):INDIRECT("'"&amp;_xlfn.CONCAT("alpha ",BS$2)&amp;"'!"&amp;_xlfn.CONCAT("AA",$D164)))</f>
        <v>19</v>
      </c>
      <c r="BT82" s="136" cm="1">
        <f t="array" aca="1" ref="BT82" ca="1">RANK(INDIRECT("'"&amp;_xlfn.CONCAT("alpha ",BT$2)&amp;"'!"&amp;_xlfn.CONCAT(BT$84,$D164)),INDIRECT("'"&amp;_xlfn.CONCAT("alpha ",BT$2)&amp;"'!"&amp;_xlfn.CONCAT("B",$D164)):INDIRECT("'"&amp;_xlfn.CONCAT("alpha ",BT$2)&amp;"'!"&amp;_xlfn.CONCAT("AA",$D164)))</f>
        <v>25</v>
      </c>
      <c r="BU82" s="125" cm="1">
        <f t="array" aca="1" ref="BU82" ca="1">RANK(INDIRECT("'"&amp;_xlfn.CONCAT("alpha ",BU$2)&amp;"'!"&amp;_xlfn.CONCAT(BU$84,$D164)),INDIRECT("'"&amp;_xlfn.CONCAT("alpha ",BU$2)&amp;"'!"&amp;_xlfn.CONCAT("B",$D164)):INDIRECT("'"&amp;_xlfn.CONCAT("alpha ",BU$2)&amp;"'!"&amp;_xlfn.CONCAT("AA",$D164)))</f>
        <v>25</v>
      </c>
      <c r="BV82" s="125" cm="1">
        <f t="array" aca="1" ref="BV82" ca="1">RANK(INDIRECT("'"&amp;_xlfn.CONCAT("alpha ",BV$2)&amp;"'!"&amp;_xlfn.CONCAT(BV$84,$D164)),INDIRECT("'"&amp;_xlfn.CONCAT("alpha ",BV$2)&amp;"'!"&amp;_xlfn.CONCAT("B",$D164)):INDIRECT("'"&amp;_xlfn.CONCAT("alpha ",BV$2)&amp;"'!"&amp;_xlfn.CONCAT("AA",$D164)))</f>
        <v>25</v>
      </c>
      <c r="BW82" s="143" cm="1">
        <f t="array" aca="1" ref="BW82" ca="1">RANK(INDIRECT("'"&amp;_xlfn.CONCAT("alpha ",BW$2)&amp;"'!"&amp;_xlfn.CONCAT(BW$84,$D164)),INDIRECT("'"&amp;_xlfn.CONCAT("alpha ",BW$2)&amp;"'!"&amp;_xlfn.CONCAT("B",$D164)):INDIRECT("'"&amp;_xlfn.CONCAT("alpha ",BW$2)&amp;"'!"&amp;_xlfn.CONCAT("AA",$D164)))</f>
        <v>25</v>
      </c>
      <c r="BX82" s="136" cm="1">
        <f t="array" aca="1" ref="BX82" ca="1">RANK(INDIRECT("'"&amp;_xlfn.CONCAT("alpha ",BX$2)&amp;"'!"&amp;_xlfn.CONCAT(BX$84,$D164)),INDIRECT("'"&amp;_xlfn.CONCAT("alpha ",BX$2)&amp;"'!"&amp;_xlfn.CONCAT("B",$D164)):INDIRECT("'"&amp;_xlfn.CONCAT("alpha ",BX$2)&amp;"'!"&amp;_xlfn.CONCAT("AA",$D164)))</f>
        <v>6</v>
      </c>
      <c r="BY82" s="125" cm="1">
        <f t="array" aca="1" ref="BY82" ca="1">RANK(INDIRECT("'"&amp;_xlfn.CONCAT("alpha ",BY$2)&amp;"'!"&amp;_xlfn.CONCAT(BY$84,$D164)),INDIRECT("'"&amp;_xlfn.CONCAT("alpha ",BY$2)&amp;"'!"&amp;_xlfn.CONCAT("B",$D164)):INDIRECT("'"&amp;_xlfn.CONCAT("alpha ",BY$2)&amp;"'!"&amp;_xlfn.CONCAT("AA",$D164)))</f>
        <v>5</v>
      </c>
      <c r="BZ82" s="125" cm="1">
        <f t="array" aca="1" ref="BZ82" ca="1">RANK(INDIRECT("'"&amp;_xlfn.CONCAT("alpha ",BZ$2)&amp;"'!"&amp;_xlfn.CONCAT(BZ$84,$D164)),INDIRECT("'"&amp;_xlfn.CONCAT("alpha ",BZ$2)&amp;"'!"&amp;_xlfn.CONCAT("B",$D164)):INDIRECT("'"&amp;_xlfn.CONCAT("alpha ",BZ$2)&amp;"'!"&amp;_xlfn.CONCAT("AA",$D164)))</f>
        <v>6</v>
      </c>
      <c r="CA82" s="143" cm="1">
        <f t="array" aca="1" ref="CA82" ca="1">RANK(INDIRECT("'"&amp;_xlfn.CONCAT("alpha ",CA$2)&amp;"'!"&amp;_xlfn.CONCAT(CA$84,$D164)),INDIRECT("'"&amp;_xlfn.CONCAT("alpha ",CA$2)&amp;"'!"&amp;_xlfn.CONCAT("B",$D164)):INDIRECT("'"&amp;_xlfn.CONCAT("alpha ",CA$2)&amp;"'!"&amp;_xlfn.CONCAT("AA",$D164)))</f>
        <v>5</v>
      </c>
      <c r="CB82" s="136" cm="1">
        <f t="array" aca="1" ref="CB82" ca="1">RANK(INDIRECT("'"&amp;_xlfn.CONCAT("alpha ",CB$2)&amp;"'!"&amp;_xlfn.CONCAT(CB$84,$D164)),INDIRECT("'"&amp;_xlfn.CONCAT("alpha ",CB$2)&amp;"'!"&amp;_xlfn.CONCAT("B",$D164)):INDIRECT("'"&amp;_xlfn.CONCAT("alpha ",CB$2)&amp;"'!"&amp;_xlfn.CONCAT("AA",$D164)))</f>
        <v>3</v>
      </c>
      <c r="CC82" s="125" cm="1">
        <f t="array" aca="1" ref="CC82" ca="1">RANK(INDIRECT("'"&amp;_xlfn.CONCAT("alpha ",CC$2)&amp;"'!"&amp;_xlfn.CONCAT(CC$84,$D164)),INDIRECT("'"&amp;_xlfn.CONCAT("alpha ",CC$2)&amp;"'!"&amp;_xlfn.CONCAT("B",$D164)):INDIRECT("'"&amp;_xlfn.CONCAT("alpha ",CC$2)&amp;"'!"&amp;_xlfn.CONCAT("AA",$D164)))</f>
        <v>4</v>
      </c>
      <c r="CD82" s="125" cm="1">
        <f t="array" aca="1" ref="CD82" ca="1">RANK(INDIRECT("'"&amp;_xlfn.CONCAT("alpha ",CD$2)&amp;"'!"&amp;_xlfn.CONCAT(CD$84,$D164)),INDIRECT("'"&amp;_xlfn.CONCAT("alpha ",CD$2)&amp;"'!"&amp;_xlfn.CONCAT("B",$D164)):INDIRECT("'"&amp;_xlfn.CONCAT("alpha ",CD$2)&amp;"'!"&amp;_xlfn.CONCAT("AA",$D164)))</f>
        <v>3</v>
      </c>
      <c r="CE82" s="143" cm="1">
        <f t="array" aca="1" ref="CE82" ca="1">RANK(INDIRECT("'"&amp;_xlfn.CONCAT("alpha ",CE$2)&amp;"'!"&amp;_xlfn.CONCAT(CE$84,$D164)),INDIRECT("'"&amp;_xlfn.CONCAT("alpha ",CE$2)&amp;"'!"&amp;_xlfn.CONCAT("B",$D164)):INDIRECT("'"&amp;_xlfn.CONCAT("alpha ",CE$2)&amp;"'!"&amp;_xlfn.CONCAT("AA",$D164)))</f>
        <v>4</v>
      </c>
      <c r="CF82" s="136" cm="1">
        <f t="array" aca="1" ref="CF82" ca="1">RANK(INDIRECT("'"&amp;_xlfn.CONCAT("alpha ",CF$2)&amp;"'!"&amp;_xlfn.CONCAT(CF$84,$D164)),INDIRECT("'"&amp;_xlfn.CONCAT("alpha ",CF$2)&amp;"'!"&amp;_xlfn.CONCAT("B",$D164)):INDIRECT("'"&amp;_xlfn.CONCAT("alpha ",CF$2)&amp;"'!"&amp;_xlfn.CONCAT("AA",$D164)))</f>
        <v>7</v>
      </c>
      <c r="CG82" s="125" cm="1">
        <f t="array" aca="1" ref="CG82" ca="1">RANK(INDIRECT("'"&amp;_xlfn.CONCAT("alpha ",CG$2)&amp;"'!"&amp;_xlfn.CONCAT(CG$84,$D164)),INDIRECT("'"&amp;_xlfn.CONCAT("alpha ",CG$2)&amp;"'!"&amp;_xlfn.CONCAT("B",$D164)):INDIRECT("'"&amp;_xlfn.CONCAT("alpha ",CG$2)&amp;"'!"&amp;_xlfn.CONCAT("AA",$D164)))</f>
        <v>7</v>
      </c>
      <c r="CH82" s="125" cm="1">
        <f t="array" aca="1" ref="CH82" ca="1">RANK(INDIRECT("'"&amp;_xlfn.CONCAT("alpha ",CH$2)&amp;"'!"&amp;_xlfn.CONCAT(CH$84,$D164)),INDIRECT("'"&amp;_xlfn.CONCAT("alpha ",CH$2)&amp;"'!"&amp;_xlfn.CONCAT("B",$D164)):INDIRECT("'"&amp;_xlfn.CONCAT("alpha ",CH$2)&amp;"'!"&amp;_xlfn.CONCAT("AA",$D164)))</f>
        <v>7</v>
      </c>
      <c r="CI82" s="143" cm="1">
        <f t="array" aca="1" ref="CI82" ca="1">RANK(INDIRECT("'"&amp;_xlfn.CONCAT("alpha ",CI$2)&amp;"'!"&amp;_xlfn.CONCAT(CI$84,$D164)),INDIRECT("'"&amp;_xlfn.CONCAT("alpha ",CI$2)&amp;"'!"&amp;_xlfn.CONCAT("B",$D164)):INDIRECT("'"&amp;_xlfn.CONCAT("alpha ",CI$2)&amp;"'!"&amp;_xlfn.CONCAT("AA",$D164)))</f>
        <v>7</v>
      </c>
      <c r="CJ82" s="136" cm="1">
        <f t="array" aca="1" ref="CJ82" ca="1">RANK(INDIRECT("'"&amp;_xlfn.CONCAT("alpha ",CJ$2)&amp;"'!"&amp;_xlfn.CONCAT(CJ$84,$D164)),INDIRECT("'"&amp;_xlfn.CONCAT("alpha ",CJ$2)&amp;"'!"&amp;_xlfn.CONCAT("B",$D164)):INDIRECT("'"&amp;_xlfn.CONCAT("alpha ",CJ$2)&amp;"'!"&amp;_xlfn.CONCAT("AA",$D164)))</f>
        <v>4</v>
      </c>
      <c r="CK82" s="125" cm="1">
        <f t="array" aca="1" ref="CK82" ca="1">RANK(INDIRECT("'"&amp;_xlfn.CONCAT("alpha ",CK$2)&amp;"'!"&amp;_xlfn.CONCAT(CK$84,$D164)),INDIRECT("'"&amp;_xlfn.CONCAT("alpha ",CK$2)&amp;"'!"&amp;_xlfn.CONCAT("B",$D164)):INDIRECT("'"&amp;_xlfn.CONCAT("alpha ",CK$2)&amp;"'!"&amp;_xlfn.CONCAT("AA",$D164)))</f>
        <v>3</v>
      </c>
      <c r="CL82" s="125" cm="1">
        <f t="array" aca="1" ref="CL82" ca="1">RANK(INDIRECT("'"&amp;_xlfn.CONCAT("alpha ",CL$2)&amp;"'!"&amp;_xlfn.CONCAT(CL$84,$D164)),INDIRECT("'"&amp;_xlfn.CONCAT("alpha ",CL$2)&amp;"'!"&amp;_xlfn.CONCAT("B",$D164)):INDIRECT("'"&amp;_xlfn.CONCAT("alpha ",CL$2)&amp;"'!"&amp;_xlfn.CONCAT("AA",$D164)))</f>
        <v>4</v>
      </c>
      <c r="CM82" s="143" cm="1">
        <f t="array" aca="1" ref="CM82" ca="1">RANK(INDIRECT("'"&amp;_xlfn.CONCAT("alpha ",CM$2)&amp;"'!"&amp;_xlfn.CONCAT(CM$84,$D164)),INDIRECT("'"&amp;_xlfn.CONCAT("alpha ",CM$2)&amp;"'!"&amp;_xlfn.CONCAT("B",$D164)):INDIRECT("'"&amp;_xlfn.CONCAT("alpha ",CM$2)&amp;"'!"&amp;_xlfn.CONCAT("AA",$D164)))</f>
        <v>3</v>
      </c>
      <c r="CN82" s="136" cm="1">
        <f t="array" aca="1" ref="CN82" ca="1">RANK(INDIRECT("'"&amp;_xlfn.CONCAT("alpha ",CN$2)&amp;"'!"&amp;_xlfn.CONCAT(CN$84,$D164)),INDIRECT("'"&amp;_xlfn.CONCAT("alpha ",CN$2)&amp;"'!"&amp;_xlfn.CONCAT("B",$D164)):INDIRECT("'"&amp;_xlfn.CONCAT("alpha ",CN$2)&amp;"'!"&amp;_xlfn.CONCAT("AA",$D164)))</f>
        <v>5</v>
      </c>
      <c r="CO82" s="125" cm="1">
        <f t="array" aca="1" ref="CO82" ca="1">RANK(INDIRECT("'"&amp;_xlfn.CONCAT("alpha ",CO$2)&amp;"'!"&amp;_xlfn.CONCAT(CO$84,$D164)),INDIRECT("'"&amp;_xlfn.CONCAT("alpha ",CO$2)&amp;"'!"&amp;_xlfn.CONCAT("B",$D164)):INDIRECT("'"&amp;_xlfn.CONCAT("alpha ",CO$2)&amp;"'!"&amp;_xlfn.CONCAT("AA",$D164)))</f>
        <v>5</v>
      </c>
      <c r="CP82" s="125" cm="1">
        <f t="array" aca="1" ref="CP82" ca="1">RANK(INDIRECT("'"&amp;_xlfn.CONCAT("alpha ",CP$2)&amp;"'!"&amp;_xlfn.CONCAT(CP$84,$D164)),INDIRECT("'"&amp;_xlfn.CONCAT("alpha ",CP$2)&amp;"'!"&amp;_xlfn.CONCAT("B",$D164)):INDIRECT("'"&amp;_xlfn.CONCAT("alpha ",CP$2)&amp;"'!"&amp;_xlfn.CONCAT("AA",$D164)))</f>
        <v>5</v>
      </c>
      <c r="CQ82" s="134" cm="1">
        <f t="array" aca="1" ref="CQ82" ca="1">RANK(INDIRECT("'"&amp;_xlfn.CONCAT("alpha ",CQ$2)&amp;"'!"&amp;_xlfn.CONCAT(CQ$84,$D164)),INDIRECT("'"&amp;_xlfn.CONCAT("alpha ",CQ$2)&amp;"'!"&amp;_xlfn.CONCAT("B",$D164)):INDIRECT("'"&amp;_xlfn.CONCAT("alpha ",CQ$2)&amp;"'!"&amp;_xlfn.CONCAT("AA",$D164)))</f>
        <v>5</v>
      </c>
      <c r="CR82" s="142" cm="1">
        <f t="array" aca="1" ref="CR82" ca="1">RANK(INDIRECT("'"&amp;_xlfn.CONCAT("alpha ",CR$2)&amp;"'!"&amp;_xlfn.CONCAT(CR$84,$D164)),INDIRECT("'"&amp;_xlfn.CONCAT("alpha ",CR$2)&amp;"'!"&amp;_xlfn.CONCAT("B",$D164)):INDIRECT("'"&amp;_xlfn.CONCAT("alpha ",CR$2)&amp;"'!"&amp;_xlfn.CONCAT("AA",$D164)))</f>
        <v>7</v>
      </c>
      <c r="CS82" s="125" cm="1">
        <f t="array" aca="1" ref="CS82" ca="1">RANK(INDIRECT("'"&amp;_xlfn.CONCAT("alpha ",CS$2)&amp;"'!"&amp;_xlfn.CONCAT(CS$84,$D164)),INDIRECT("'"&amp;_xlfn.CONCAT("alpha ",CS$2)&amp;"'!"&amp;_xlfn.CONCAT("B",$D164)):INDIRECT("'"&amp;_xlfn.CONCAT("alpha ",CS$2)&amp;"'!"&amp;_xlfn.CONCAT("AA",$D164)))</f>
        <v>7</v>
      </c>
      <c r="CT82" s="125" cm="1">
        <f t="array" aca="1" ref="CT82" ca="1">RANK(INDIRECT("'"&amp;_xlfn.CONCAT("alpha ",CT$2)&amp;"'!"&amp;_xlfn.CONCAT(CT$84,$D164)),INDIRECT("'"&amp;_xlfn.CONCAT("alpha ",CT$2)&amp;"'!"&amp;_xlfn.CONCAT("B",$D164)):INDIRECT("'"&amp;_xlfn.CONCAT("alpha ",CT$2)&amp;"'!"&amp;_xlfn.CONCAT("AA",$D164)))</f>
        <v>7</v>
      </c>
      <c r="CU82" s="143" cm="1">
        <f t="array" aca="1" ref="CU82" ca="1">RANK(INDIRECT("'"&amp;_xlfn.CONCAT("alpha ",CU$2)&amp;"'!"&amp;_xlfn.CONCAT(CU$84,$D164)),INDIRECT("'"&amp;_xlfn.CONCAT("alpha ",CU$2)&amp;"'!"&amp;_xlfn.CONCAT("B",$D164)):INDIRECT("'"&amp;_xlfn.CONCAT("alpha ",CU$2)&amp;"'!"&amp;_xlfn.CONCAT("AA",$D164)))</f>
        <v>7</v>
      </c>
      <c r="CV82" s="136" cm="1">
        <f t="array" aca="1" ref="CV82" ca="1">RANK(INDIRECT("'"&amp;_xlfn.CONCAT("alpha ",CV$2)&amp;"'!"&amp;_xlfn.CONCAT(CV$84,$D164)),INDIRECT("'"&amp;_xlfn.CONCAT("alpha ",CV$2)&amp;"'!"&amp;_xlfn.CONCAT("B",$D164)):INDIRECT("'"&amp;_xlfn.CONCAT("alpha ",CV$2)&amp;"'!"&amp;_xlfn.CONCAT("AA",$D164)))</f>
        <v>2</v>
      </c>
      <c r="CW82" s="125" cm="1">
        <f t="array" aca="1" ref="CW82" ca="1">RANK(INDIRECT("'"&amp;_xlfn.CONCAT("alpha ",CW$2)&amp;"'!"&amp;_xlfn.CONCAT(CW$84,$D164)),INDIRECT("'"&amp;_xlfn.CONCAT("alpha ",CW$2)&amp;"'!"&amp;_xlfn.CONCAT("B",$D164)):INDIRECT("'"&amp;_xlfn.CONCAT("alpha ",CW$2)&amp;"'!"&amp;_xlfn.CONCAT("AA",$D164)))</f>
        <v>2</v>
      </c>
      <c r="CX82" s="125" cm="1">
        <f t="array" aca="1" ref="CX82" ca="1">RANK(INDIRECT("'"&amp;_xlfn.CONCAT("alpha ",CX$2)&amp;"'!"&amp;_xlfn.CONCAT(CX$84,$D164)),INDIRECT("'"&amp;_xlfn.CONCAT("alpha ",CX$2)&amp;"'!"&amp;_xlfn.CONCAT("B",$D164)):INDIRECT("'"&amp;_xlfn.CONCAT("alpha ",CX$2)&amp;"'!"&amp;_xlfn.CONCAT("AA",$D164)))</f>
        <v>2</v>
      </c>
      <c r="CY82" s="143" cm="1">
        <f t="array" aca="1" ref="CY82" ca="1">RANK(INDIRECT("'"&amp;_xlfn.CONCAT("alpha ",CY$2)&amp;"'!"&amp;_xlfn.CONCAT(CY$84,$D164)),INDIRECT("'"&amp;_xlfn.CONCAT("alpha ",CY$2)&amp;"'!"&amp;_xlfn.CONCAT("B",$D164)):INDIRECT("'"&amp;_xlfn.CONCAT("alpha ",CY$2)&amp;"'!"&amp;_xlfn.CONCAT("AA",$D164)))</f>
        <v>2</v>
      </c>
      <c r="CZ82" s="136" cm="1">
        <f t="array" aca="1" ref="CZ82" ca="1">RANK(INDIRECT("'"&amp;_xlfn.CONCAT("alpha ",CZ$2)&amp;"'!"&amp;_xlfn.CONCAT(CZ$84,$D164)),INDIRECT("'"&amp;_xlfn.CONCAT("alpha ",CZ$2)&amp;"'!"&amp;_xlfn.CONCAT("B",$D164)):INDIRECT("'"&amp;_xlfn.CONCAT("alpha ",CZ$2)&amp;"'!"&amp;_xlfn.CONCAT("AA",$D164)))</f>
        <v>1</v>
      </c>
      <c r="DA82" s="148" cm="1">
        <f t="array" aca="1" ref="DA82" ca="1">RANK(INDIRECT("'"&amp;_xlfn.CONCAT("alpha ",DA$2)&amp;"'!"&amp;_xlfn.CONCAT(DA$84,$D164)),INDIRECT("'"&amp;_xlfn.CONCAT("alpha ",DA$2)&amp;"'!"&amp;_xlfn.CONCAT("B",$D164)):INDIRECT("'"&amp;_xlfn.CONCAT("alpha ",DA$2)&amp;"'!"&amp;_xlfn.CONCAT("AA",$D164)))</f>
        <v>1</v>
      </c>
      <c r="DB82" s="148" cm="1">
        <f t="array" aca="1" ref="DB82" ca="1">RANK(INDIRECT("'"&amp;_xlfn.CONCAT("alpha ",DB$2)&amp;"'!"&amp;_xlfn.CONCAT(DB$84,$D164)),INDIRECT("'"&amp;_xlfn.CONCAT("alpha ",DB$2)&amp;"'!"&amp;_xlfn.CONCAT("B",$D164)):INDIRECT("'"&amp;_xlfn.CONCAT("alpha ",DB$2)&amp;"'!"&amp;_xlfn.CONCAT("AA",$D164)))</f>
        <v>1</v>
      </c>
      <c r="DC82" s="149" cm="1">
        <f t="array" aca="1" ref="DC82" ca="1">RANK(INDIRECT("'"&amp;_xlfn.CONCAT("alpha ",DC$2)&amp;"'!"&amp;_xlfn.CONCAT(DC$84,$D164)),INDIRECT("'"&amp;_xlfn.CONCAT("alpha ",DC$2)&amp;"'!"&amp;_xlfn.CONCAT("B",$D164)):INDIRECT("'"&amp;_xlfn.CONCAT("alpha ",DC$2)&amp;"'!"&amp;_xlfn.CONCAT("AA",$D164)))</f>
        <v>1</v>
      </c>
    </row>
    <row r="83" spans="1:107" ht="90" customHeight="1" thickBot="1" x14ac:dyDescent="0.3">
      <c r="A83" s="22" t="str">
        <f>formatting!C82</f>
        <v>Scissors</v>
      </c>
      <c r="B83" s="23" t="str">
        <f>formatting!D82</f>
        <v>T68_</v>
      </c>
      <c r="C83" s="134"/>
      <c r="D83" s="142" cm="1">
        <f t="array" aca="1" ref="D83" ca="1">RANK(INDIRECT("'"&amp;_xlfn.CONCAT("alpha ",D$2)&amp;"'!"&amp;_xlfn.CONCAT(D$84,$D165)),INDIRECT("'"&amp;_xlfn.CONCAT("alpha ",D$2)&amp;"'!"&amp;_xlfn.CONCAT("B",$D165)):INDIRECT("'"&amp;_xlfn.CONCAT("alpha ",D$2)&amp;"'!"&amp;_xlfn.CONCAT("AA",$D165)))</f>
        <v>12</v>
      </c>
      <c r="E83" s="136" cm="1">
        <f t="array" aca="1" ref="E83" ca="1">RANK(INDIRECT("'"&amp;_xlfn.CONCAT("alpha ",E$2)&amp;"'!"&amp;_xlfn.CONCAT(E$84,$D165)),INDIRECT("'"&amp;_xlfn.CONCAT("alpha ",E$2)&amp;"'!"&amp;_xlfn.CONCAT("B",$D165)):INDIRECT("'"&amp;_xlfn.CONCAT("alpha ",E$2)&amp;"'!"&amp;_xlfn.CONCAT("AA",$D165)))</f>
        <v>12</v>
      </c>
      <c r="F83" s="136" cm="1">
        <f t="array" aca="1" ref="F83" ca="1">RANK(INDIRECT("'"&amp;_xlfn.CONCAT("alpha ",F$2)&amp;"'!"&amp;_xlfn.CONCAT(F$84,$D165)),INDIRECT("'"&amp;_xlfn.CONCAT("alpha ",F$2)&amp;"'!"&amp;_xlfn.CONCAT("B",$D165)):INDIRECT("'"&amp;_xlfn.CONCAT("alpha ",F$2)&amp;"'!"&amp;_xlfn.CONCAT("AA",$D165)))</f>
        <v>12</v>
      </c>
      <c r="G83" s="154" cm="1">
        <f t="array" aca="1" ref="G83" ca="1">RANK(INDIRECT("'"&amp;_xlfn.CONCAT("alpha ",G$2)&amp;"'!"&amp;_xlfn.CONCAT(G$84,$D165)),INDIRECT("'"&amp;_xlfn.CONCAT("alpha ",G$2)&amp;"'!"&amp;_xlfn.CONCAT("B",$D165)):INDIRECT("'"&amp;_xlfn.CONCAT("alpha ",G$2)&amp;"'!"&amp;_xlfn.CONCAT("AA",$D165)))</f>
        <v>12</v>
      </c>
      <c r="H83" s="158" cm="1">
        <f t="array" aca="1" ref="H83" ca="1">RANK(INDIRECT("'"&amp;_xlfn.CONCAT("alpha ",H$2)&amp;"'!"&amp;_xlfn.CONCAT(H$84,$D165)),INDIRECT("'"&amp;_xlfn.CONCAT("alpha ",H$2)&amp;"'!"&amp;_xlfn.CONCAT("B",$D165)):INDIRECT("'"&amp;_xlfn.CONCAT("alpha ",H$2)&amp;"'!"&amp;_xlfn.CONCAT("AA",$D165)))</f>
        <v>15</v>
      </c>
      <c r="I83" s="159" cm="1">
        <f t="array" aca="1" ref="I83" ca="1">RANK(INDIRECT("'"&amp;_xlfn.CONCAT("alpha ",I$2)&amp;"'!"&amp;_xlfn.CONCAT(I$84,$D165)),INDIRECT("'"&amp;_xlfn.CONCAT("alpha ",I$2)&amp;"'!"&amp;_xlfn.CONCAT("B",$D165)):INDIRECT("'"&amp;_xlfn.CONCAT("alpha ",I$2)&amp;"'!"&amp;_xlfn.CONCAT("AA",$D165)))</f>
        <v>15</v>
      </c>
      <c r="J83" s="159" cm="1">
        <f t="array" aca="1" ref="J83" ca="1">RANK(INDIRECT("'"&amp;_xlfn.CONCAT("alpha ",J$2)&amp;"'!"&amp;_xlfn.CONCAT(J$84,$D165)),INDIRECT("'"&amp;_xlfn.CONCAT("alpha ",J$2)&amp;"'!"&amp;_xlfn.CONCAT("B",$D165)):INDIRECT("'"&amp;_xlfn.CONCAT("alpha ",J$2)&amp;"'!"&amp;_xlfn.CONCAT("AA",$D165)))</f>
        <v>15</v>
      </c>
      <c r="K83" s="160" cm="1">
        <f t="array" aca="1" ref="K83" ca="1">RANK(INDIRECT("'"&amp;_xlfn.CONCAT("alpha ",K$2)&amp;"'!"&amp;_xlfn.CONCAT(K$84,$D165)),INDIRECT("'"&amp;_xlfn.CONCAT("alpha ",K$2)&amp;"'!"&amp;_xlfn.CONCAT("B",$D165)):INDIRECT("'"&amp;_xlfn.CONCAT("alpha ",K$2)&amp;"'!"&amp;_xlfn.CONCAT("AA",$D165)))</f>
        <v>15</v>
      </c>
      <c r="L83" s="161" cm="1">
        <f t="array" aca="1" ref="L83" ca="1">RANK(INDIRECT("'"&amp;_xlfn.CONCAT("alpha ",L$2)&amp;"'!"&amp;_xlfn.CONCAT(L$84,$D165)),INDIRECT("'"&amp;_xlfn.CONCAT("alpha ",L$2)&amp;"'!"&amp;_xlfn.CONCAT("B",$D165)):INDIRECT("'"&amp;_xlfn.CONCAT("alpha ",L$2)&amp;"'!"&amp;_xlfn.CONCAT("AA",$D165)))</f>
        <v>21</v>
      </c>
      <c r="M83" s="159" cm="1">
        <f t="array" aca="1" ref="M83" ca="1">RANK(INDIRECT("'"&amp;_xlfn.CONCAT("alpha ",M$2)&amp;"'!"&amp;_xlfn.CONCAT(M$84,$D165)),INDIRECT("'"&amp;_xlfn.CONCAT("alpha ",M$2)&amp;"'!"&amp;_xlfn.CONCAT("B",$D165)):INDIRECT("'"&amp;_xlfn.CONCAT("alpha ",M$2)&amp;"'!"&amp;_xlfn.CONCAT("AA",$D165)))</f>
        <v>21</v>
      </c>
      <c r="N83" s="159" cm="1">
        <f t="array" aca="1" ref="N83" ca="1">RANK(INDIRECT("'"&amp;_xlfn.CONCAT("alpha ",N$2)&amp;"'!"&amp;_xlfn.CONCAT(N$84,$D165)),INDIRECT("'"&amp;_xlfn.CONCAT("alpha ",N$2)&amp;"'!"&amp;_xlfn.CONCAT("B",$D165)):INDIRECT("'"&amp;_xlfn.CONCAT("alpha ",N$2)&amp;"'!"&amp;_xlfn.CONCAT("AA",$D165)))</f>
        <v>21</v>
      </c>
      <c r="O83" s="160" cm="1">
        <f t="array" aca="1" ref="O83" ca="1">RANK(INDIRECT("'"&amp;_xlfn.CONCAT("alpha ",O$2)&amp;"'!"&amp;_xlfn.CONCAT(O$84,$D165)),INDIRECT("'"&amp;_xlfn.CONCAT("alpha ",O$2)&amp;"'!"&amp;_xlfn.CONCAT("B",$D165)):INDIRECT("'"&amp;_xlfn.CONCAT("alpha ",O$2)&amp;"'!"&amp;_xlfn.CONCAT("AA",$D165)))</f>
        <v>21</v>
      </c>
      <c r="P83" s="161" cm="1">
        <f t="array" aca="1" ref="P83" ca="1">RANK(INDIRECT("'"&amp;_xlfn.CONCAT("alpha ",P$2)&amp;"'!"&amp;_xlfn.CONCAT(P$84,$D165)),INDIRECT("'"&amp;_xlfn.CONCAT("alpha ",P$2)&amp;"'!"&amp;_xlfn.CONCAT("B",$D165)):INDIRECT("'"&amp;_xlfn.CONCAT("alpha ",P$2)&amp;"'!"&amp;_xlfn.CONCAT("AA",$D165)))</f>
        <v>9</v>
      </c>
      <c r="Q83" s="159" cm="1">
        <f t="array" aca="1" ref="Q83" ca="1">RANK(INDIRECT("'"&amp;_xlfn.CONCAT("alpha ",Q$2)&amp;"'!"&amp;_xlfn.CONCAT(Q$84,$D165)),INDIRECT("'"&amp;_xlfn.CONCAT("alpha ",Q$2)&amp;"'!"&amp;_xlfn.CONCAT("B",$D165)):INDIRECT("'"&amp;_xlfn.CONCAT("alpha ",Q$2)&amp;"'!"&amp;_xlfn.CONCAT("AA",$D165)))</f>
        <v>12</v>
      </c>
      <c r="R83" s="159" cm="1">
        <f t="array" aca="1" ref="R83" ca="1">RANK(INDIRECT("'"&amp;_xlfn.CONCAT("alpha ",R$2)&amp;"'!"&amp;_xlfn.CONCAT(R$84,$D165)),INDIRECT("'"&amp;_xlfn.CONCAT("alpha ",R$2)&amp;"'!"&amp;_xlfn.CONCAT("B",$D165)):INDIRECT("'"&amp;_xlfn.CONCAT("alpha ",R$2)&amp;"'!"&amp;_xlfn.CONCAT("AA",$D165)))</f>
        <v>9</v>
      </c>
      <c r="S83" s="160" cm="1">
        <f t="array" aca="1" ref="S83" ca="1">RANK(INDIRECT("'"&amp;_xlfn.CONCAT("alpha ",S$2)&amp;"'!"&amp;_xlfn.CONCAT(S$84,$D165)),INDIRECT("'"&amp;_xlfn.CONCAT("alpha ",S$2)&amp;"'!"&amp;_xlfn.CONCAT("B",$D165)):INDIRECT("'"&amp;_xlfn.CONCAT("alpha ",S$2)&amp;"'!"&amp;_xlfn.CONCAT("AA",$D165)))</f>
        <v>12</v>
      </c>
      <c r="T83" s="161" cm="1">
        <f t="array" aca="1" ref="T83" ca="1">RANK(INDIRECT("'"&amp;_xlfn.CONCAT("alpha ",T$2)&amp;"'!"&amp;_xlfn.CONCAT(T$84,$D165)),INDIRECT("'"&amp;_xlfn.CONCAT("alpha ",T$2)&amp;"'!"&amp;_xlfn.CONCAT("B",$D165)):INDIRECT("'"&amp;_xlfn.CONCAT("alpha ",T$2)&amp;"'!"&amp;_xlfn.CONCAT("AA",$D165)))</f>
        <v>12</v>
      </c>
      <c r="U83" s="159" cm="1">
        <f t="array" aca="1" ref="U83" ca="1">RANK(INDIRECT("'"&amp;_xlfn.CONCAT("alpha ",U$2)&amp;"'!"&amp;_xlfn.CONCAT(U$84,$D165)),INDIRECT("'"&amp;_xlfn.CONCAT("alpha ",U$2)&amp;"'!"&amp;_xlfn.CONCAT("B",$D165)):INDIRECT("'"&amp;_xlfn.CONCAT("alpha ",U$2)&amp;"'!"&amp;_xlfn.CONCAT("AA",$D165)))</f>
        <v>15</v>
      </c>
      <c r="V83" s="159" cm="1">
        <f t="array" aca="1" ref="V83" ca="1">RANK(INDIRECT("'"&amp;_xlfn.CONCAT("alpha ",V$2)&amp;"'!"&amp;_xlfn.CONCAT(V$84,$D165)),INDIRECT("'"&amp;_xlfn.CONCAT("alpha ",V$2)&amp;"'!"&amp;_xlfn.CONCAT("B",$D165)):INDIRECT("'"&amp;_xlfn.CONCAT("alpha ",V$2)&amp;"'!"&amp;_xlfn.CONCAT("AA",$D165)))</f>
        <v>12</v>
      </c>
      <c r="W83" s="160" cm="1">
        <f t="array" aca="1" ref="W83" ca="1">RANK(INDIRECT("'"&amp;_xlfn.CONCAT("alpha ",W$2)&amp;"'!"&amp;_xlfn.CONCAT(W$84,$D165)),INDIRECT("'"&amp;_xlfn.CONCAT("alpha ",W$2)&amp;"'!"&amp;_xlfn.CONCAT("B",$D165)):INDIRECT("'"&amp;_xlfn.CONCAT("alpha ",W$2)&amp;"'!"&amp;_xlfn.CONCAT("AA",$D165)))</f>
        <v>15</v>
      </c>
      <c r="X83" s="161" cm="1">
        <f t="array" aca="1" ref="X83" ca="1">RANK(INDIRECT("'"&amp;_xlfn.CONCAT("alpha ",X$2)&amp;"'!"&amp;_xlfn.CONCAT(X$84,$D165)),INDIRECT("'"&amp;_xlfn.CONCAT("alpha ",X$2)&amp;"'!"&amp;_xlfn.CONCAT("B",$D165)):INDIRECT("'"&amp;_xlfn.CONCAT("alpha ",X$2)&amp;"'!"&amp;_xlfn.CONCAT("AA",$D165)))</f>
        <v>17</v>
      </c>
      <c r="Y83" s="159" cm="1">
        <f t="array" aca="1" ref="Y83" ca="1">RANK(INDIRECT("'"&amp;_xlfn.CONCAT("alpha ",Y$2)&amp;"'!"&amp;_xlfn.CONCAT(Y$84,$D165)),INDIRECT("'"&amp;_xlfn.CONCAT("alpha ",Y$2)&amp;"'!"&amp;_xlfn.CONCAT("B",$D165)):INDIRECT("'"&amp;_xlfn.CONCAT("alpha ",Y$2)&amp;"'!"&amp;_xlfn.CONCAT("AA",$D165)))</f>
        <v>21</v>
      </c>
      <c r="Z83" s="159" cm="1">
        <f t="array" aca="1" ref="Z83" ca="1">RANK(INDIRECT("'"&amp;_xlfn.CONCAT("alpha ",Z$2)&amp;"'!"&amp;_xlfn.CONCAT(Z$84,$D165)),INDIRECT("'"&amp;_xlfn.CONCAT("alpha ",Z$2)&amp;"'!"&amp;_xlfn.CONCAT("B",$D165)):INDIRECT("'"&amp;_xlfn.CONCAT("alpha ",Z$2)&amp;"'!"&amp;_xlfn.CONCAT("AA",$D165)))</f>
        <v>17</v>
      </c>
      <c r="AA83" s="160" cm="1">
        <f t="array" aca="1" ref="AA83" ca="1">RANK(INDIRECT("'"&amp;_xlfn.CONCAT("alpha ",AA$2)&amp;"'!"&amp;_xlfn.CONCAT(AA$84,$D165)),INDIRECT("'"&amp;_xlfn.CONCAT("alpha ",AA$2)&amp;"'!"&amp;_xlfn.CONCAT("B",$D165)):INDIRECT("'"&amp;_xlfn.CONCAT("alpha ",AA$2)&amp;"'!"&amp;_xlfn.CONCAT("AA",$D165)))</f>
        <v>21</v>
      </c>
      <c r="AB83" s="161" cm="1">
        <f t="array" aca="1" ref="AB83" ca="1">RANK(INDIRECT("'"&amp;_xlfn.CONCAT("alpha ",AB$2)&amp;"'!"&amp;_xlfn.CONCAT(AB$84,$D165)),INDIRECT("'"&amp;_xlfn.CONCAT("alpha ",AB$2)&amp;"'!"&amp;_xlfn.CONCAT("B",$D165)):INDIRECT("'"&amp;_xlfn.CONCAT("alpha ",AB$2)&amp;"'!"&amp;_xlfn.CONCAT("AA",$D165)))</f>
        <v>17</v>
      </c>
      <c r="AC83" s="159" cm="1">
        <f t="array" aca="1" ref="AC83" ca="1">RANK(INDIRECT("'"&amp;_xlfn.CONCAT("alpha ",AC$2)&amp;"'!"&amp;_xlfn.CONCAT(AC$84,$D165)),INDIRECT("'"&amp;_xlfn.CONCAT("alpha ",AC$2)&amp;"'!"&amp;_xlfn.CONCAT("B",$D165)):INDIRECT("'"&amp;_xlfn.CONCAT("alpha ",AC$2)&amp;"'!"&amp;_xlfn.CONCAT("AA",$D165)))</f>
        <v>21</v>
      </c>
      <c r="AD83" s="159" cm="1">
        <f t="array" aca="1" ref="AD83" ca="1">RANK(INDIRECT("'"&amp;_xlfn.CONCAT("alpha ",AD$2)&amp;"'!"&amp;_xlfn.CONCAT(AD$84,$D165)),INDIRECT("'"&amp;_xlfn.CONCAT("alpha ",AD$2)&amp;"'!"&amp;_xlfn.CONCAT("B",$D165)):INDIRECT("'"&amp;_xlfn.CONCAT("alpha ",AD$2)&amp;"'!"&amp;_xlfn.CONCAT("AA",$D165)))</f>
        <v>17</v>
      </c>
      <c r="AE83" s="160" cm="1">
        <f t="array" aca="1" ref="AE83" ca="1">RANK(INDIRECT("'"&amp;_xlfn.CONCAT("alpha ",AE$2)&amp;"'!"&amp;_xlfn.CONCAT(AE$84,$D165)),INDIRECT("'"&amp;_xlfn.CONCAT("alpha ",AE$2)&amp;"'!"&amp;_xlfn.CONCAT("B",$D165)):INDIRECT("'"&amp;_xlfn.CONCAT("alpha ",AE$2)&amp;"'!"&amp;_xlfn.CONCAT("AA",$D165)))</f>
        <v>21</v>
      </c>
      <c r="AF83" s="161" cm="1">
        <f t="array" aca="1" ref="AF83" ca="1">RANK(INDIRECT("'"&amp;_xlfn.CONCAT("alpha ",AF$2)&amp;"'!"&amp;_xlfn.CONCAT(AF$84,$D165)),INDIRECT("'"&amp;_xlfn.CONCAT("alpha ",AF$2)&amp;"'!"&amp;_xlfn.CONCAT("B",$D165)):INDIRECT("'"&amp;_xlfn.CONCAT("alpha ",AF$2)&amp;"'!"&amp;_xlfn.CONCAT("AA",$D165)))</f>
        <v>21</v>
      </c>
      <c r="AG83" s="159" cm="1">
        <f t="array" aca="1" ref="AG83" ca="1">RANK(INDIRECT("'"&amp;_xlfn.CONCAT("alpha ",AG$2)&amp;"'!"&amp;_xlfn.CONCAT(AG$84,$D165)),INDIRECT("'"&amp;_xlfn.CONCAT("alpha ",AG$2)&amp;"'!"&amp;_xlfn.CONCAT("B",$D165)):INDIRECT("'"&amp;_xlfn.CONCAT("alpha ",AG$2)&amp;"'!"&amp;_xlfn.CONCAT("AA",$D165)))</f>
        <v>21</v>
      </c>
      <c r="AH83" s="159" cm="1">
        <f t="array" aca="1" ref="AH83" ca="1">RANK(INDIRECT("'"&amp;_xlfn.CONCAT("alpha ",AH$2)&amp;"'!"&amp;_xlfn.CONCAT(AH$84,$D165)),INDIRECT("'"&amp;_xlfn.CONCAT("alpha ",AH$2)&amp;"'!"&amp;_xlfn.CONCAT("B",$D165)):INDIRECT("'"&amp;_xlfn.CONCAT("alpha ",AH$2)&amp;"'!"&amp;_xlfn.CONCAT("AA",$D165)))</f>
        <v>21</v>
      </c>
      <c r="AI83" s="160" cm="1">
        <f t="array" aca="1" ref="AI83" ca="1">RANK(INDIRECT("'"&amp;_xlfn.CONCAT("alpha ",AI$2)&amp;"'!"&amp;_xlfn.CONCAT(AI$84,$D165)),INDIRECT("'"&amp;_xlfn.CONCAT("alpha ",AI$2)&amp;"'!"&amp;_xlfn.CONCAT("B",$D165)):INDIRECT("'"&amp;_xlfn.CONCAT("alpha ",AI$2)&amp;"'!"&amp;_xlfn.CONCAT("AA",$D165)))</f>
        <v>21</v>
      </c>
      <c r="AJ83" s="161" cm="1">
        <f t="array" aca="1" ref="AJ83" ca="1">RANK(INDIRECT("'"&amp;_xlfn.CONCAT("alpha ",AJ$2)&amp;"'!"&amp;_xlfn.CONCAT(AJ$84,$D165)),INDIRECT("'"&amp;_xlfn.CONCAT("alpha ",AJ$2)&amp;"'!"&amp;_xlfn.CONCAT("B",$D165)):INDIRECT("'"&amp;_xlfn.CONCAT("alpha ",AJ$2)&amp;"'!"&amp;_xlfn.CONCAT("AA",$D165)))</f>
        <v>25</v>
      </c>
      <c r="AK83" s="159" cm="1">
        <f t="array" aca="1" ref="AK83" ca="1">RANK(INDIRECT("'"&amp;_xlfn.CONCAT("alpha ",AK$2)&amp;"'!"&amp;_xlfn.CONCAT(AK$84,$D165)),INDIRECT("'"&amp;_xlfn.CONCAT("alpha ",AK$2)&amp;"'!"&amp;_xlfn.CONCAT("B",$D165)):INDIRECT("'"&amp;_xlfn.CONCAT("alpha ",AK$2)&amp;"'!"&amp;_xlfn.CONCAT("AA",$D165)))</f>
        <v>26</v>
      </c>
      <c r="AL83" s="159" cm="1">
        <f t="array" aca="1" ref="AL83" ca="1">RANK(INDIRECT("'"&amp;_xlfn.CONCAT("alpha ",AL$2)&amp;"'!"&amp;_xlfn.CONCAT(AL$84,$D165)),INDIRECT("'"&amp;_xlfn.CONCAT("alpha ",AL$2)&amp;"'!"&amp;_xlfn.CONCAT("B",$D165)):INDIRECT("'"&amp;_xlfn.CONCAT("alpha ",AL$2)&amp;"'!"&amp;_xlfn.CONCAT("AA",$D165)))</f>
        <v>25</v>
      </c>
      <c r="AM83" s="160" cm="1">
        <f t="array" aca="1" ref="AM83" ca="1">RANK(INDIRECT("'"&amp;_xlfn.CONCAT("alpha ",AM$2)&amp;"'!"&amp;_xlfn.CONCAT(AM$84,$D165)),INDIRECT("'"&amp;_xlfn.CONCAT("alpha ",AM$2)&amp;"'!"&amp;_xlfn.CONCAT("B",$D165)):INDIRECT("'"&amp;_xlfn.CONCAT("alpha ",AM$2)&amp;"'!"&amp;_xlfn.CONCAT("AA",$D165)))</f>
        <v>26</v>
      </c>
      <c r="AN83" s="161" cm="1">
        <f t="array" aca="1" ref="AN83" ca="1">RANK(INDIRECT("'"&amp;_xlfn.CONCAT("alpha ",AN$2)&amp;"'!"&amp;_xlfn.CONCAT(AN$84,$D165)),INDIRECT("'"&amp;_xlfn.CONCAT("alpha ",AN$2)&amp;"'!"&amp;_xlfn.CONCAT("B",$D165)):INDIRECT("'"&amp;_xlfn.CONCAT("alpha ",AN$2)&amp;"'!"&amp;_xlfn.CONCAT("AA",$D165)))</f>
        <v>9</v>
      </c>
      <c r="AO83" s="159" cm="1">
        <f t="array" aca="1" ref="AO83" ca="1">RANK(INDIRECT("'"&amp;_xlfn.CONCAT("alpha ",AO$2)&amp;"'!"&amp;_xlfn.CONCAT(AO$84,$D165)),INDIRECT("'"&amp;_xlfn.CONCAT("alpha ",AO$2)&amp;"'!"&amp;_xlfn.CONCAT("B",$D165)):INDIRECT("'"&amp;_xlfn.CONCAT("alpha ",AO$2)&amp;"'!"&amp;_xlfn.CONCAT("AA",$D165)))</f>
        <v>10</v>
      </c>
      <c r="AP83" s="159" cm="1">
        <f t="array" aca="1" ref="AP83" ca="1">RANK(INDIRECT("'"&amp;_xlfn.CONCAT("alpha ",AP$2)&amp;"'!"&amp;_xlfn.CONCAT(AP$84,$D165)),INDIRECT("'"&amp;_xlfn.CONCAT("alpha ",AP$2)&amp;"'!"&amp;_xlfn.CONCAT("B",$D165)):INDIRECT("'"&amp;_xlfn.CONCAT("alpha ",AP$2)&amp;"'!"&amp;_xlfn.CONCAT("AA",$D165)))</f>
        <v>9</v>
      </c>
      <c r="AQ83" s="160" cm="1">
        <f t="array" aca="1" ref="AQ83" ca="1">RANK(INDIRECT("'"&amp;_xlfn.CONCAT("alpha ",AQ$2)&amp;"'!"&amp;_xlfn.CONCAT(AQ$84,$D165)),INDIRECT("'"&amp;_xlfn.CONCAT("alpha ",AQ$2)&amp;"'!"&amp;_xlfn.CONCAT("B",$D165)):INDIRECT("'"&amp;_xlfn.CONCAT("alpha ",AQ$2)&amp;"'!"&amp;_xlfn.CONCAT("AA",$D165)))</f>
        <v>10</v>
      </c>
      <c r="AR83" s="161" cm="1">
        <f t="array" aca="1" ref="AR83" ca="1">RANK(INDIRECT("'"&amp;_xlfn.CONCAT("alpha ",AR$2)&amp;"'!"&amp;_xlfn.CONCAT(AR$84,$D165)),INDIRECT("'"&amp;_xlfn.CONCAT("alpha ",AR$2)&amp;"'!"&amp;_xlfn.CONCAT("B",$D165)):INDIRECT("'"&amp;_xlfn.CONCAT("alpha ",AR$2)&amp;"'!"&amp;_xlfn.CONCAT("AA",$D165)))</f>
        <v>15</v>
      </c>
      <c r="AS83" s="159" cm="1">
        <f t="array" aca="1" ref="AS83" ca="1">RANK(INDIRECT("'"&amp;_xlfn.CONCAT("alpha ",AS$2)&amp;"'!"&amp;_xlfn.CONCAT(AS$84,$D165)),INDIRECT("'"&amp;_xlfn.CONCAT("alpha ",AS$2)&amp;"'!"&amp;_xlfn.CONCAT("B",$D165)):INDIRECT("'"&amp;_xlfn.CONCAT("alpha ",AS$2)&amp;"'!"&amp;_xlfn.CONCAT("AA",$D165)))</f>
        <v>12</v>
      </c>
      <c r="AT83" s="159" cm="1">
        <f t="array" aca="1" ref="AT83" ca="1">RANK(INDIRECT("'"&amp;_xlfn.CONCAT("alpha ",AT$2)&amp;"'!"&amp;_xlfn.CONCAT(AT$84,$D165)),INDIRECT("'"&amp;_xlfn.CONCAT("alpha ",AT$2)&amp;"'!"&amp;_xlfn.CONCAT("B",$D165)):INDIRECT("'"&amp;_xlfn.CONCAT("alpha ",AT$2)&amp;"'!"&amp;_xlfn.CONCAT("AA",$D165)))</f>
        <v>15</v>
      </c>
      <c r="AU83" s="160" cm="1">
        <f t="array" aca="1" ref="AU83" ca="1">RANK(INDIRECT("'"&amp;_xlfn.CONCAT("alpha ",AU$2)&amp;"'!"&amp;_xlfn.CONCAT(AU$84,$D165)),INDIRECT("'"&amp;_xlfn.CONCAT("alpha ",AU$2)&amp;"'!"&amp;_xlfn.CONCAT("B",$D165)):INDIRECT("'"&amp;_xlfn.CONCAT("alpha ",AU$2)&amp;"'!"&amp;_xlfn.CONCAT("AA",$D165)))</f>
        <v>12</v>
      </c>
      <c r="AV83" s="161" cm="1">
        <f t="array" aca="1" ref="AV83" ca="1">RANK(INDIRECT("'"&amp;_xlfn.CONCAT("alpha ",AV$2)&amp;"'!"&amp;_xlfn.CONCAT(AV$84,$D165)),INDIRECT("'"&amp;_xlfn.CONCAT("alpha ",AV$2)&amp;"'!"&amp;_xlfn.CONCAT("B",$D165)):INDIRECT("'"&amp;_xlfn.CONCAT("alpha ",AV$2)&amp;"'!"&amp;_xlfn.CONCAT("AA",$D165)))</f>
        <v>21</v>
      </c>
      <c r="AW83" s="159" cm="1">
        <f t="array" aca="1" ref="AW83" ca="1">RANK(INDIRECT("'"&amp;_xlfn.CONCAT("alpha ",AW$2)&amp;"'!"&amp;_xlfn.CONCAT(AW$84,$D165)),INDIRECT("'"&amp;_xlfn.CONCAT("alpha ",AW$2)&amp;"'!"&amp;_xlfn.CONCAT("B",$D165)):INDIRECT("'"&amp;_xlfn.CONCAT("alpha ",AW$2)&amp;"'!"&amp;_xlfn.CONCAT("AA",$D165)))</f>
        <v>19</v>
      </c>
      <c r="AX83" s="159" cm="1">
        <f t="array" aca="1" ref="AX83" ca="1">RANK(INDIRECT("'"&amp;_xlfn.CONCAT("alpha ",AX$2)&amp;"'!"&amp;_xlfn.CONCAT(AX$84,$D165)),INDIRECT("'"&amp;_xlfn.CONCAT("alpha ",AX$2)&amp;"'!"&amp;_xlfn.CONCAT("B",$D165)):INDIRECT("'"&amp;_xlfn.CONCAT("alpha ",AX$2)&amp;"'!"&amp;_xlfn.CONCAT("AA",$D165)))</f>
        <v>21</v>
      </c>
      <c r="AY83" s="160" cm="1">
        <f t="array" aca="1" ref="AY83" ca="1">RANK(INDIRECT("'"&amp;_xlfn.CONCAT("alpha ",AY$2)&amp;"'!"&amp;_xlfn.CONCAT(AY$84,$D165)),INDIRECT("'"&amp;_xlfn.CONCAT("alpha ",AY$2)&amp;"'!"&amp;_xlfn.CONCAT("B",$D165)):INDIRECT("'"&amp;_xlfn.CONCAT("alpha ",AY$2)&amp;"'!"&amp;_xlfn.CONCAT("AA",$D165)))</f>
        <v>19</v>
      </c>
      <c r="AZ83" s="161" cm="1">
        <f t="array" aca="1" ref="AZ83" ca="1">RANK(INDIRECT("'"&amp;_xlfn.CONCAT("alpha ",AZ$2)&amp;"'!"&amp;_xlfn.CONCAT(AZ$84,$D165)),INDIRECT("'"&amp;_xlfn.CONCAT("alpha ",AZ$2)&amp;"'!"&amp;_xlfn.CONCAT("B",$D165)):INDIRECT("'"&amp;_xlfn.CONCAT("alpha ",AZ$2)&amp;"'!"&amp;_xlfn.CONCAT("AA",$D165)))</f>
        <v>9</v>
      </c>
      <c r="BA83" s="159" cm="1">
        <f t="array" aca="1" ref="BA83" ca="1">RANK(INDIRECT("'"&amp;_xlfn.CONCAT("alpha ",BA$2)&amp;"'!"&amp;_xlfn.CONCAT(BA$84,$D165)),INDIRECT("'"&amp;_xlfn.CONCAT("alpha ",BA$2)&amp;"'!"&amp;_xlfn.CONCAT("B",$D165)):INDIRECT("'"&amp;_xlfn.CONCAT("alpha ",BA$2)&amp;"'!"&amp;_xlfn.CONCAT("AA",$D165)))</f>
        <v>9</v>
      </c>
      <c r="BB83" s="159" cm="1">
        <f t="array" aca="1" ref="BB83" ca="1">RANK(INDIRECT("'"&amp;_xlfn.CONCAT("alpha ",BB$2)&amp;"'!"&amp;_xlfn.CONCAT(BB$84,$D165)),INDIRECT("'"&amp;_xlfn.CONCAT("alpha ",BB$2)&amp;"'!"&amp;_xlfn.CONCAT("B",$D165)):INDIRECT("'"&amp;_xlfn.CONCAT("alpha ",BB$2)&amp;"'!"&amp;_xlfn.CONCAT("AA",$D165)))</f>
        <v>9</v>
      </c>
      <c r="BC83" s="160" cm="1">
        <f t="array" aca="1" ref="BC83" ca="1">RANK(INDIRECT("'"&amp;_xlfn.CONCAT("alpha ",BC$2)&amp;"'!"&amp;_xlfn.CONCAT(BC$84,$D165)),INDIRECT("'"&amp;_xlfn.CONCAT("alpha ",BC$2)&amp;"'!"&amp;_xlfn.CONCAT("B",$D165)):INDIRECT("'"&amp;_xlfn.CONCAT("alpha ",BC$2)&amp;"'!"&amp;_xlfn.CONCAT("AA",$D165)))</f>
        <v>9</v>
      </c>
      <c r="BD83" s="161" cm="1">
        <f t="array" aca="1" ref="BD83" ca="1">RANK(INDIRECT("'"&amp;_xlfn.CONCAT("alpha ",BD$2)&amp;"'!"&amp;_xlfn.CONCAT(BD$84,$D165)),INDIRECT("'"&amp;_xlfn.CONCAT("alpha ",BD$2)&amp;"'!"&amp;_xlfn.CONCAT("B",$D165)):INDIRECT("'"&amp;_xlfn.CONCAT("alpha ",BD$2)&amp;"'!"&amp;_xlfn.CONCAT("AA",$D165)))</f>
        <v>12</v>
      </c>
      <c r="BE83" s="159" cm="1">
        <f t="array" aca="1" ref="BE83" ca="1">RANK(INDIRECT("'"&amp;_xlfn.CONCAT("alpha ",BE$2)&amp;"'!"&amp;_xlfn.CONCAT(BE$84,$D165)),INDIRECT("'"&amp;_xlfn.CONCAT("alpha ",BE$2)&amp;"'!"&amp;_xlfn.CONCAT("B",$D165)):INDIRECT("'"&amp;_xlfn.CONCAT("alpha ",BE$2)&amp;"'!"&amp;_xlfn.CONCAT("AA",$D165)))</f>
        <v>10</v>
      </c>
      <c r="BF83" s="159" cm="1">
        <f t="array" aca="1" ref="BF83" ca="1">RANK(INDIRECT("'"&amp;_xlfn.CONCAT("alpha ",BF$2)&amp;"'!"&amp;_xlfn.CONCAT(BF$84,$D165)),INDIRECT("'"&amp;_xlfn.CONCAT("alpha ",BF$2)&amp;"'!"&amp;_xlfn.CONCAT("B",$D165)):INDIRECT("'"&amp;_xlfn.CONCAT("alpha ",BF$2)&amp;"'!"&amp;_xlfn.CONCAT("AA",$D165)))</f>
        <v>12</v>
      </c>
      <c r="BG83" s="160" cm="1">
        <f t="array" aca="1" ref="BG83" ca="1">RANK(INDIRECT("'"&amp;_xlfn.CONCAT("alpha ",BG$2)&amp;"'!"&amp;_xlfn.CONCAT(BG$84,$D165)),INDIRECT("'"&amp;_xlfn.CONCAT("alpha ",BG$2)&amp;"'!"&amp;_xlfn.CONCAT("B",$D165)):INDIRECT("'"&amp;_xlfn.CONCAT("alpha ",BG$2)&amp;"'!"&amp;_xlfn.CONCAT("AA",$D165)))</f>
        <v>10</v>
      </c>
      <c r="BH83" s="161" cm="1">
        <f t="array" aca="1" ref="BH83" ca="1">RANK(INDIRECT("'"&amp;_xlfn.CONCAT("alpha ",BH$2)&amp;"'!"&amp;_xlfn.CONCAT(BH$84,$D165)),INDIRECT("'"&amp;_xlfn.CONCAT("alpha ",BH$2)&amp;"'!"&amp;_xlfn.CONCAT("B",$D165)):INDIRECT("'"&amp;_xlfn.CONCAT("alpha ",BH$2)&amp;"'!"&amp;_xlfn.CONCAT("AA",$D165)))</f>
        <v>17</v>
      </c>
      <c r="BI83" s="159" cm="1">
        <f t="array" aca="1" ref="BI83" ca="1">RANK(INDIRECT("'"&amp;_xlfn.CONCAT("alpha ",BI$2)&amp;"'!"&amp;_xlfn.CONCAT(BI$84,$D165)),INDIRECT("'"&amp;_xlfn.CONCAT("alpha ",BI$2)&amp;"'!"&amp;_xlfn.CONCAT("B",$D165)):INDIRECT("'"&amp;_xlfn.CONCAT("alpha ",BI$2)&amp;"'!"&amp;_xlfn.CONCAT("AA",$D165)))</f>
        <v>17</v>
      </c>
      <c r="BJ83" s="159" cm="1">
        <f t="array" aca="1" ref="BJ83" ca="1">RANK(INDIRECT("'"&amp;_xlfn.CONCAT("alpha ",BJ$2)&amp;"'!"&amp;_xlfn.CONCAT(BJ$84,$D165)),INDIRECT("'"&amp;_xlfn.CONCAT("alpha ",BJ$2)&amp;"'!"&amp;_xlfn.CONCAT("B",$D165)):INDIRECT("'"&amp;_xlfn.CONCAT("alpha ",BJ$2)&amp;"'!"&amp;_xlfn.CONCAT("AA",$D165)))</f>
        <v>17</v>
      </c>
      <c r="BK83" s="160" cm="1">
        <f t="array" aca="1" ref="BK83" ca="1">RANK(INDIRECT("'"&amp;_xlfn.CONCAT("alpha ",BK$2)&amp;"'!"&amp;_xlfn.CONCAT(BK$84,$D165)),INDIRECT("'"&amp;_xlfn.CONCAT("alpha ",BK$2)&amp;"'!"&amp;_xlfn.CONCAT("B",$D165)):INDIRECT("'"&amp;_xlfn.CONCAT("alpha ",BK$2)&amp;"'!"&amp;_xlfn.CONCAT("AA",$D165)))</f>
        <v>17</v>
      </c>
      <c r="BL83" s="161" cm="1">
        <f t="array" aca="1" ref="BL83" ca="1">RANK(INDIRECT("'"&amp;_xlfn.CONCAT("alpha ",BL$2)&amp;"'!"&amp;_xlfn.CONCAT(BL$84,$D165)),INDIRECT("'"&amp;_xlfn.CONCAT("alpha ",BL$2)&amp;"'!"&amp;_xlfn.CONCAT("B",$D165)):INDIRECT("'"&amp;_xlfn.CONCAT("alpha ",BL$2)&amp;"'!"&amp;_xlfn.CONCAT("AA",$D165)))</f>
        <v>17</v>
      </c>
      <c r="BM83" s="159" cm="1">
        <f t="array" aca="1" ref="BM83" ca="1">RANK(INDIRECT("'"&amp;_xlfn.CONCAT("alpha ",BM$2)&amp;"'!"&amp;_xlfn.CONCAT(BM$84,$D165)),INDIRECT("'"&amp;_xlfn.CONCAT("alpha ",BM$2)&amp;"'!"&amp;_xlfn.CONCAT("B",$D165)):INDIRECT("'"&amp;_xlfn.CONCAT("alpha ",BM$2)&amp;"'!"&amp;_xlfn.CONCAT("AA",$D165)))</f>
        <v>17</v>
      </c>
      <c r="BN83" s="159" cm="1">
        <f t="array" aca="1" ref="BN83" ca="1">RANK(INDIRECT("'"&amp;_xlfn.CONCAT("alpha ",BN$2)&amp;"'!"&amp;_xlfn.CONCAT(BN$84,$D165)),INDIRECT("'"&amp;_xlfn.CONCAT("alpha ",BN$2)&amp;"'!"&amp;_xlfn.CONCAT("B",$D165)):INDIRECT("'"&amp;_xlfn.CONCAT("alpha ",BN$2)&amp;"'!"&amp;_xlfn.CONCAT("AA",$D165)))</f>
        <v>17</v>
      </c>
      <c r="BO83" s="160" cm="1">
        <f t="array" aca="1" ref="BO83" ca="1">RANK(INDIRECT("'"&amp;_xlfn.CONCAT("alpha ",BO$2)&amp;"'!"&amp;_xlfn.CONCAT(BO$84,$D165)),INDIRECT("'"&amp;_xlfn.CONCAT("alpha ",BO$2)&amp;"'!"&amp;_xlfn.CONCAT("B",$D165)):INDIRECT("'"&amp;_xlfn.CONCAT("alpha ",BO$2)&amp;"'!"&amp;_xlfn.CONCAT("AA",$D165)))</f>
        <v>17</v>
      </c>
      <c r="BP83" s="161" cm="1">
        <f t="array" aca="1" ref="BP83" ca="1">RANK(INDIRECT("'"&amp;_xlfn.CONCAT("alpha ",BP$2)&amp;"'!"&amp;_xlfn.CONCAT(BP$84,$D165)),INDIRECT("'"&amp;_xlfn.CONCAT("alpha ",BP$2)&amp;"'!"&amp;_xlfn.CONCAT("B",$D165)):INDIRECT("'"&amp;_xlfn.CONCAT("alpha ",BP$2)&amp;"'!"&amp;_xlfn.CONCAT("AA",$D165)))</f>
        <v>21</v>
      </c>
      <c r="BQ83" s="159" cm="1">
        <f t="array" aca="1" ref="BQ83" ca="1">RANK(INDIRECT("'"&amp;_xlfn.CONCAT("alpha ",BQ$2)&amp;"'!"&amp;_xlfn.CONCAT(BQ$84,$D165)),INDIRECT("'"&amp;_xlfn.CONCAT("alpha ",BQ$2)&amp;"'!"&amp;_xlfn.CONCAT("B",$D165)):INDIRECT("'"&amp;_xlfn.CONCAT("alpha ",BQ$2)&amp;"'!"&amp;_xlfn.CONCAT("AA",$D165)))</f>
        <v>19</v>
      </c>
      <c r="BR83" s="159" cm="1">
        <f t="array" aca="1" ref="BR83" ca="1">RANK(INDIRECT("'"&amp;_xlfn.CONCAT("alpha ",BR$2)&amp;"'!"&amp;_xlfn.CONCAT(BR$84,$D165)),INDIRECT("'"&amp;_xlfn.CONCAT("alpha ",BR$2)&amp;"'!"&amp;_xlfn.CONCAT("B",$D165)):INDIRECT("'"&amp;_xlfn.CONCAT("alpha ",BR$2)&amp;"'!"&amp;_xlfn.CONCAT("AA",$D165)))</f>
        <v>21</v>
      </c>
      <c r="BS83" s="160" cm="1">
        <f t="array" aca="1" ref="BS83" ca="1">RANK(INDIRECT("'"&amp;_xlfn.CONCAT("alpha ",BS$2)&amp;"'!"&amp;_xlfn.CONCAT(BS$84,$D165)),INDIRECT("'"&amp;_xlfn.CONCAT("alpha ",BS$2)&amp;"'!"&amp;_xlfn.CONCAT("B",$D165)):INDIRECT("'"&amp;_xlfn.CONCAT("alpha ",BS$2)&amp;"'!"&amp;_xlfn.CONCAT("AA",$D165)))</f>
        <v>19</v>
      </c>
      <c r="BT83" s="161" cm="1">
        <f t="array" aca="1" ref="BT83" ca="1">RANK(INDIRECT("'"&amp;_xlfn.CONCAT("alpha ",BT$2)&amp;"'!"&amp;_xlfn.CONCAT(BT$84,$D165)),INDIRECT("'"&amp;_xlfn.CONCAT("alpha ",BT$2)&amp;"'!"&amp;_xlfn.CONCAT("B",$D165)):INDIRECT("'"&amp;_xlfn.CONCAT("alpha ",BT$2)&amp;"'!"&amp;_xlfn.CONCAT("AA",$D165)))</f>
        <v>25</v>
      </c>
      <c r="BU83" s="159" cm="1">
        <f t="array" aca="1" ref="BU83" ca="1">RANK(INDIRECT("'"&amp;_xlfn.CONCAT("alpha ",BU$2)&amp;"'!"&amp;_xlfn.CONCAT(BU$84,$D165)),INDIRECT("'"&amp;_xlfn.CONCAT("alpha ",BU$2)&amp;"'!"&amp;_xlfn.CONCAT("B",$D165)):INDIRECT("'"&amp;_xlfn.CONCAT("alpha ",BU$2)&amp;"'!"&amp;_xlfn.CONCAT("AA",$D165)))</f>
        <v>25</v>
      </c>
      <c r="BV83" s="159" cm="1">
        <f t="array" aca="1" ref="BV83" ca="1">RANK(INDIRECT("'"&amp;_xlfn.CONCAT("alpha ",BV$2)&amp;"'!"&amp;_xlfn.CONCAT(BV$84,$D165)),INDIRECT("'"&amp;_xlfn.CONCAT("alpha ",BV$2)&amp;"'!"&amp;_xlfn.CONCAT("B",$D165)):INDIRECT("'"&amp;_xlfn.CONCAT("alpha ",BV$2)&amp;"'!"&amp;_xlfn.CONCAT("AA",$D165)))</f>
        <v>25</v>
      </c>
      <c r="BW83" s="160" cm="1">
        <f t="array" aca="1" ref="BW83" ca="1">RANK(INDIRECT("'"&amp;_xlfn.CONCAT("alpha ",BW$2)&amp;"'!"&amp;_xlfn.CONCAT(BW$84,$D165)),INDIRECT("'"&amp;_xlfn.CONCAT("alpha ",BW$2)&amp;"'!"&amp;_xlfn.CONCAT("B",$D165)):INDIRECT("'"&amp;_xlfn.CONCAT("alpha ",BW$2)&amp;"'!"&amp;_xlfn.CONCAT("AA",$D165)))</f>
        <v>25</v>
      </c>
      <c r="BX83" s="161" cm="1">
        <f t="array" aca="1" ref="BX83" ca="1">RANK(INDIRECT("'"&amp;_xlfn.CONCAT("alpha ",BX$2)&amp;"'!"&amp;_xlfn.CONCAT(BX$84,$D165)),INDIRECT("'"&amp;_xlfn.CONCAT("alpha ",BX$2)&amp;"'!"&amp;_xlfn.CONCAT("B",$D165)):INDIRECT("'"&amp;_xlfn.CONCAT("alpha ",BX$2)&amp;"'!"&amp;_xlfn.CONCAT("AA",$D165)))</f>
        <v>8</v>
      </c>
      <c r="BY83" s="159" cm="1">
        <f t="array" aca="1" ref="BY83" ca="1">RANK(INDIRECT("'"&amp;_xlfn.CONCAT("alpha ",BY$2)&amp;"'!"&amp;_xlfn.CONCAT(BY$84,$D165)),INDIRECT("'"&amp;_xlfn.CONCAT("alpha ",BY$2)&amp;"'!"&amp;_xlfn.CONCAT("B",$D165)):INDIRECT("'"&amp;_xlfn.CONCAT("alpha ",BY$2)&amp;"'!"&amp;_xlfn.CONCAT("AA",$D165)))</f>
        <v>8</v>
      </c>
      <c r="BZ83" s="159" cm="1">
        <f t="array" aca="1" ref="BZ83" ca="1">RANK(INDIRECT("'"&amp;_xlfn.CONCAT("alpha ",BZ$2)&amp;"'!"&amp;_xlfn.CONCAT(BZ$84,$D165)),INDIRECT("'"&amp;_xlfn.CONCAT("alpha ",BZ$2)&amp;"'!"&amp;_xlfn.CONCAT("B",$D165)):INDIRECT("'"&amp;_xlfn.CONCAT("alpha ",BZ$2)&amp;"'!"&amp;_xlfn.CONCAT("AA",$D165)))</f>
        <v>8</v>
      </c>
      <c r="CA83" s="160" cm="1">
        <f t="array" aca="1" ref="CA83" ca="1">RANK(INDIRECT("'"&amp;_xlfn.CONCAT("alpha ",CA$2)&amp;"'!"&amp;_xlfn.CONCAT(CA$84,$D165)),INDIRECT("'"&amp;_xlfn.CONCAT("alpha ",CA$2)&amp;"'!"&amp;_xlfn.CONCAT("B",$D165)):INDIRECT("'"&amp;_xlfn.CONCAT("alpha ",CA$2)&amp;"'!"&amp;_xlfn.CONCAT("AA",$D165)))</f>
        <v>8</v>
      </c>
      <c r="CB83" s="161" cm="1">
        <f t="array" aca="1" ref="CB83" ca="1">RANK(INDIRECT("'"&amp;_xlfn.CONCAT("alpha ",CB$2)&amp;"'!"&amp;_xlfn.CONCAT(CB$84,$D165)),INDIRECT("'"&amp;_xlfn.CONCAT("alpha ",CB$2)&amp;"'!"&amp;_xlfn.CONCAT("B",$D165)):INDIRECT("'"&amp;_xlfn.CONCAT("alpha ",CB$2)&amp;"'!"&amp;_xlfn.CONCAT("AA",$D165)))</f>
        <v>1</v>
      </c>
      <c r="CC83" s="159" cm="1">
        <f t="array" aca="1" ref="CC83" ca="1">RANK(INDIRECT("'"&amp;_xlfn.CONCAT("alpha ",CC$2)&amp;"'!"&amp;_xlfn.CONCAT(CC$84,$D165)),INDIRECT("'"&amp;_xlfn.CONCAT("alpha ",CC$2)&amp;"'!"&amp;_xlfn.CONCAT("B",$D165)):INDIRECT("'"&amp;_xlfn.CONCAT("alpha ",CC$2)&amp;"'!"&amp;_xlfn.CONCAT("AA",$D165)))</f>
        <v>1</v>
      </c>
      <c r="CD83" s="159" cm="1">
        <f t="array" aca="1" ref="CD83" ca="1">RANK(INDIRECT("'"&amp;_xlfn.CONCAT("alpha ",CD$2)&amp;"'!"&amp;_xlfn.CONCAT(CD$84,$D165)),INDIRECT("'"&amp;_xlfn.CONCAT("alpha ",CD$2)&amp;"'!"&amp;_xlfn.CONCAT("B",$D165)):INDIRECT("'"&amp;_xlfn.CONCAT("alpha ",CD$2)&amp;"'!"&amp;_xlfn.CONCAT("AA",$D165)))</f>
        <v>1</v>
      </c>
      <c r="CE83" s="160" cm="1">
        <f t="array" aca="1" ref="CE83" ca="1">RANK(INDIRECT("'"&amp;_xlfn.CONCAT("alpha ",CE$2)&amp;"'!"&amp;_xlfn.CONCAT(CE$84,$D165)),INDIRECT("'"&amp;_xlfn.CONCAT("alpha ",CE$2)&amp;"'!"&amp;_xlfn.CONCAT("B",$D165)):INDIRECT("'"&amp;_xlfn.CONCAT("alpha ",CE$2)&amp;"'!"&amp;_xlfn.CONCAT("AA",$D165)))</f>
        <v>1</v>
      </c>
      <c r="CF83" s="161" cm="1">
        <f t="array" aca="1" ref="CF83" ca="1">RANK(INDIRECT("'"&amp;_xlfn.CONCAT("alpha ",CF$2)&amp;"'!"&amp;_xlfn.CONCAT(CF$84,$D165)),INDIRECT("'"&amp;_xlfn.CONCAT("alpha ",CF$2)&amp;"'!"&amp;_xlfn.CONCAT("B",$D165)):INDIRECT("'"&amp;_xlfn.CONCAT("alpha ",CF$2)&amp;"'!"&amp;_xlfn.CONCAT("AA",$D165)))</f>
        <v>7</v>
      </c>
      <c r="CG83" s="159" cm="1">
        <f t="array" aca="1" ref="CG83" ca="1">RANK(INDIRECT("'"&amp;_xlfn.CONCAT("alpha ",CG$2)&amp;"'!"&amp;_xlfn.CONCAT(CG$84,$D165)),INDIRECT("'"&amp;_xlfn.CONCAT("alpha ",CG$2)&amp;"'!"&amp;_xlfn.CONCAT("B",$D165)):INDIRECT("'"&amp;_xlfn.CONCAT("alpha ",CG$2)&amp;"'!"&amp;_xlfn.CONCAT("AA",$D165)))</f>
        <v>7</v>
      </c>
      <c r="CH83" s="159" cm="1">
        <f t="array" aca="1" ref="CH83" ca="1">RANK(INDIRECT("'"&amp;_xlfn.CONCAT("alpha ",CH$2)&amp;"'!"&amp;_xlfn.CONCAT(CH$84,$D165)),INDIRECT("'"&amp;_xlfn.CONCAT("alpha ",CH$2)&amp;"'!"&amp;_xlfn.CONCAT("B",$D165)):INDIRECT("'"&amp;_xlfn.CONCAT("alpha ",CH$2)&amp;"'!"&amp;_xlfn.CONCAT("AA",$D165)))</f>
        <v>7</v>
      </c>
      <c r="CI83" s="160" cm="1">
        <f t="array" aca="1" ref="CI83" ca="1">RANK(INDIRECT("'"&amp;_xlfn.CONCAT("alpha ",CI$2)&amp;"'!"&amp;_xlfn.CONCAT(CI$84,$D165)),INDIRECT("'"&amp;_xlfn.CONCAT("alpha ",CI$2)&amp;"'!"&amp;_xlfn.CONCAT("B",$D165)):INDIRECT("'"&amp;_xlfn.CONCAT("alpha ",CI$2)&amp;"'!"&amp;_xlfn.CONCAT("AA",$D165)))</f>
        <v>7</v>
      </c>
      <c r="CJ83" s="161" cm="1">
        <f t="array" aca="1" ref="CJ83" ca="1">RANK(INDIRECT("'"&amp;_xlfn.CONCAT("alpha ",CJ$2)&amp;"'!"&amp;_xlfn.CONCAT(CJ$84,$D165)),INDIRECT("'"&amp;_xlfn.CONCAT("alpha ",CJ$2)&amp;"'!"&amp;_xlfn.CONCAT("B",$D165)):INDIRECT("'"&amp;_xlfn.CONCAT("alpha ",CJ$2)&amp;"'!"&amp;_xlfn.CONCAT("AA",$D165)))</f>
        <v>4</v>
      </c>
      <c r="CK83" s="159" cm="1">
        <f t="array" aca="1" ref="CK83" ca="1">RANK(INDIRECT("'"&amp;_xlfn.CONCAT("alpha ",CK$2)&amp;"'!"&amp;_xlfn.CONCAT(CK$84,$D165)),INDIRECT("'"&amp;_xlfn.CONCAT("alpha ",CK$2)&amp;"'!"&amp;_xlfn.CONCAT("B",$D165)):INDIRECT("'"&amp;_xlfn.CONCAT("alpha ",CK$2)&amp;"'!"&amp;_xlfn.CONCAT("AA",$D165)))</f>
        <v>5</v>
      </c>
      <c r="CL83" s="159" cm="1">
        <f t="array" aca="1" ref="CL83" ca="1">RANK(INDIRECT("'"&amp;_xlfn.CONCAT("alpha ",CL$2)&amp;"'!"&amp;_xlfn.CONCAT(CL$84,$D165)),INDIRECT("'"&amp;_xlfn.CONCAT("alpha ",CL$2)&amp;"'!"&amp;_xlfn.CONCAT("B",$D165)):INDIRECT("'"&amp;_xlfn.CONCAT("alpha ",CL$2)&amp;"'!"&amp;_xlfn.CONCAT("AA",$D165)))</f>
        <v>4</v>
      </c>
      <c r="CM83" s="160" cm="1">
        <f t="array" aca="1" ref="CM83" ca="1">RANK(INDIRECT("'"&amp;_xlfn.CONCAT("alpha ",CM$2)&amp;"'!"&amp;_xlfn.CONCAT(CM$84,$D165)),INDIRECT("'"&amp;_xlfn.CONCAT("alpha ",CM$2)&amp;"'!"&amp;_xlfn.CONCAT("B",$D165)):INDIRECT("'"&amp;_xlfn.CONCAT("alpha ",CM$2)&amp;"'!"&amp;_xlfn.CONCAT("AA",$D165)))</f>
        <v>5</v>
      </c>
      <c r="CN83" s="161" cm="1">
        <f t="array" aca="1" ref="CN83" ca="1">RANK(INDIRECT("'"&amp;_xlfn.CONCAT("alpha ",CN$2)&amp;"'!"&amp;_xlfn.CONCAT(CN$84,$D165)),INDIRECT("'"&amp;_xlfn.CONCAT("alpha ",CN$2)&amp;"'!"&amp;_xlfn.CONCAT("B",$D165)):INDIRECT("'"&amp;_xlfn.CONCAT("alpha ",CN$2)&amp;"'!"&amp;_xlfn.CONCAT("AA",$D165)))</f>
        <v>6</v>
      </c>
      <c r="CO83" s="159" cm="1">
        <f t="array" aca="1" ref="CO83" ca="1">RANK(INDIRECT("'"&amp;_xlfn.CONCAT("alpha ",CO$2)&amp;"'!"&amp;_xlfn.CONCAT(CO$84,$D165)),INDIRECT("'"&amp;_xlfn.CONCAT("alpha ",CO$2)&amp;"'!"&amp;_xlfn.CONCAT("B",$D165)):INDIRECT("'"&amp;_xlfn.CONCAT("alpha ",CO$2)&amp;"'!"&amp;_xlfn.CONCAT("AA",$D165)))</f>
        <v>4</v>
      </c>
      <c r="CP83" s="159" cm="1">
        <f t="array" aca="1" ref="CP83" ca="1">RANK(INDIRECT("'"&amp;_xlfn.CONCAT("alpha ",CP$2)&amp;"'!"&amp;_xlfn.CONCAT(CP$84,$D165)),INDIRECT("'"&amp;_xlfn.CONCAT("alpha ",CP$2)&amp;"'!"&amp;_xlfn.CONCAT("B",$D165)):INDIRECT("'"&amp;_xlfn.CONCAT("alpha ",CP$2)&amp;"'!"&amp;_xlfn.CONCAT("AA",$D165)))</f>
        <v>6</v>
      </c>
      <c r="CQ83" s="163" cm="1">
        <f t="array" aca="1" ref="CQ83" ca="1">RANK(INDIRECT("'"&amp;_xlfn.CONCAT("alpha ",CQ$2)&amp;"'!"&amp;_xlfn.CONCAT(CQ$84,$D165)),INDIRECT("'"&amp;_xlfn.CONCAT("alpha ",CQ$2)&amp;"'!"&amp;_xlfn.CONCAT("B",$D165)):INDIRECT("'"&amp;_xlfn.CONCAT("alpha ",CQ$2)&amp;"'!"&amp;_xlfn.CONCAT("AA",$D165)))</f>
        <v>4</v>
      </c>
      <c r="CR83" s="158" cm="1">
        <f t="array" aca="1" ref="CR83" ca="1">RANK(INDIRECT("'"&amp;_xlfn.CONCAT("alpha ",CR$2)&amp;"'!"&amp;_xlfn.CONCAT(CR$84,$D165)),INDIRECT("'"&amp;_xlfn.CONCAT("alpha ",CR$2)&amp;"'!"&amp;_xlfn.CONCAT("B",$D165)):INDIRECT("'"&amp;_xlfn.CONCAT("alpha ",CR$2)&amp;"'!"&amp;_xlfn.CONCAT("AA",$D165)))</f>
        <v>5</v>
      </c>
      <c r="CS83" s="159" cm="1">
        <f t="array" aca="1" ref="CS83" ca="1">RANK(INDIRECT("'"&amp;_xlfn.CONCAT("alpha ",CS$2)&amp;"'!"&amp;_xlfn.CONCAT(CS$84,$D165)),INDIRECT("'"&amp;_xlfn.CONCAT("alpha ",CS$2)&amp;"'!"&amp;_xlfn.CONCAT("B",$D165)):INDIRECT("'"&amp;_xlfn.CONCAT("alpha ",CS$2)&amp;"'!"&amp;_xlfn.CONCAT("AA",$D165)))</f>
        <v>6</v>
      </c>
      <c r="CT83" s="159" cm="1">
        <f t="array" aca="1" ref="CT83" ca="1">RANK(INDIRECT("'"&amp;_xlfn.CONCAT("alpha ",CT$2)&amp;"'!"&amp;_xlfn.CONCAT(CT$84,$D165)),INDIRECT("'"&amp;_xlfn.CONCAT("alpha ",CT$2)&amp;"'!"&amp;_xlfn.CONCAT("B",$D165)):INDIRECT("'"&amp;_xlfn.CONCAT("alpha ",CT$2)&amp;"'!"&amp;_xlfn.CONCAT("AA",$D165)))</f>
        <v>5</v>
      </c>
      <c r="CU83" s="160" cm="1">
        <f t="array" aca="1" ref="CU83" ca="1">RANK(INDIRECT("'"&amp;_xlfn.CONCAT("alpha ",CU$2)&amp;"'!"&amp;_xlfn.CONCAT(CU$84,$D165)),INDIRECT("'"&amp;_xlfn.CONCAT("alpha ",CU$2)&amp;"'!"&amp;_xlfn.CONCAT("B",$D165)):INDIRECT("'"&amp;_xlfn.CONCAT("alpha ",CU$2)&amp;"'!"&amp;_xlfn.CONCAT("AA",$D165)))</f>
        <v>6</v>
      </c>
      <c r="CV83" s="161" cm="1">
        <f t="array" aca="1" ref="CV83" ca="1">RANK(INDIRECT("'"&amp;_xlfn.CONCAT("alpha ",CV$2)&amp;"'!"&amp;_xlfn.CONCAT(CV$84,$D165)),INDIRECT("'"&amp;_xlfn.CONCAT("alpha ",CV$2)&amp;"'!"&amp;_xlfn.CONCAT("B",$D165)):INDIRECT("'"&amp;_xlfn.CONCAT("alpha ",CV$2)&amp;"'!"&amp;_xlfn.CONCAT("AA",$D165)))</f>
        <v>2</v>
      </c>
      <c r="CW83" s="159" cm="1">
        <f t="array" aca="1" ref="CW83" ca="1">RANK(INDIRECT("'"&amp;_xlfn.CONCAT("alpha ",CW$2)&amp;"'!"&amp;_xlfn.CONCAT(CW$84,$D165)),INDIRECT("'"&amp;_xlfn.CONCAT("alpha ",CW$2)&amp;"'!"&amp;_xlfn.CONCAT("B",$D165)):INDIRECT("'"&amp;_xlfn.CONCAT("alpha ",CW$2)&amp;"'!"&amp;_xlfn.CONCAT("AA",$D165)))</f>
        <v>2</v>
      </c>
      <c r="CX83" s="159" cm="1">
        <f t="array" aca="1" ref="CX83" ca="1">RANK(INDIRECT("'"&amp;_xlfn.CONCAT("alpha ",CX$2)&amp;"'!"&amp;_xlfn.CONCAT(CX$84,$D165)),INDIRECT("'"&amp;_xlfn.CONCAT("alpha ",CX$2)&amp;"'!"&amp;_xlfn.CONCAT("B",$D165)):INDIRECT("'"&amp;_xlfn.CONCAT("alpha ",CX$2)&amp;"'!"&amp;_xlfn.CONCAT("AA",$D165)))</f>
        <v>2</v>
      </c>
      <c r="CY83" s="160" cm="1">
        <f t="array" aca="1" ref="CY83" ca="1">RANK(INDIRECT("'"&amp;_xlfn.CONCAT("alpha ",CY$2)&amp;"'!"&amp;_xlfn.CONCAT(CY$84,$D165)),INDIRECT("'"&amp;_xlfn.CONCAT("alpha ",CY$2)&amp;"'!"&amp;_xlfn.CONCAT("B",$D165)):INDIRECT("'"&amp;_xlfn.CONCAT("alpha ",CY$2)&amp;"'!"&amp;_xlfn.CONCAT("AA",$D165)))</f>
        <v>2</v>
      </c>
      <c r="CZ83" s="161" cm="1">
        <f t="array" aca="1" ref="CZ83" ca="1">RANK(INDIRECT("'"&amp;_xlfn.CONCAT("alpha ",CZ$2)&amp;"'!"&amp;_xlfn.CONCAT(CZ$84,$D165)),INDIRECT("'"&amp;_xlfn.CONCAT("alpha ",CZ$2)&amp;"'!"&amp;_xlfn.CONCAT("B",$D165)):INDIRECT("'"&amp;_xlfn.CONCAT("alpha ",CZ$2)&amp;"'!"&amp;_xlfn.CONCAT("AA",$D165)))</f>
        <v>3</v>
      </c>
      <c r="DA83" s="156" cm="1">
        <f t="array" aca="1" ref="DA83" ca="1">RANK(INDIRECT("'"&amp;_xlfn.CONCAT("alpha ",DA$2)&amp;"'!"&amp;_xlfn.CONCAT(DA$84,$D165)),INDIRECT("'"&amp;_xlfn.CONCAT("alpha ",DA$2)&amp;"'!"&amp;_xlfn.CONCAT("B",$D165)):INDIRECT("'"&amp;_xlfn.CONCAT("alpha ",DA$2)&amp;"'!"&amp;_xlfn.CONCAT("AA",$D165)))</f>
        <v>3</v>
      </c>
      <c r="DB83" s="156" cm="1">
        <f t="array" aca="1" ref="DB83" ca="1">RANK(INDIRECT("'"&amp;_xlfn.CONCAT("alpha ",DB$2)&amp;"'!"&amp;_xlfn.CONCAT(DB$84,$D165)),INDIRECT("'"&amp;_xlfn.CONCAT("alpha ",DB$2)&amp;"'!"&amp;_xlfn.CONCAT("B",$D165)):INDIRECT("'"&amp;_xlfn.CONCAT("alpha ",DB$2)&amp;"'!"&amp;_xlfn.CONCAT("AA",$D165)))</f>
        <v>3</v>
      </c>
      <c r="DC83" s="157" cm="1">
        <f t="array" aca="1" ref="DC83" ca="1">RANK(INDIRECT("'"&amp;_xlfn.CONCAT("alpha ",DC$2)&amp;"'!"&amp;_xlfn.CONCAT(DC$84,$D165)),INDIRECT("'"&amp;_xlfn.CONCAT("alpha ",DC$2)&amp;"'!"&amp;_xlfn.CONCAT("B",$D165)):INDIRECT("'"&amp;_xlfn.CONCAT("alpha ",DC$2)&amp;"'!"&amp;_xlfn.CONCAT("AA",$D165)))</f>
        <v>3</v>
      </c>
    </row>
    <row r="84" spans="1:107" ht="90" customHeight="1" x14ac:dyDescent="0.25">
      <c r="A84" s="164"/>
      <c r="B84" s="152"/>
      <c r="C84" s="148"/>
      <c r="D84" s="147" t="s">
        <v>10282</v>
      </c>
      <c r="E84" s="148" t="s">
        <v>10282</v>
      </c>
      <c r="F84" s="148" t="s">
        <v>10282</v>
      </c>
      <c r="G84" s="149" t="s">
        <v>10282</v>
      </c>
      <c r="H84" s="148" t="s">
        <v>10283</v>
      </c>
      <c r="I84" s="148" t="s">
        <v>10283</v>
      </c>
      <c r="J84" s="148" t="s">
        <v>10283</v>
      </c>
      <c r="K84" s="148" t="s">
        <v>10283</v>
      </c>
      <c r="L84" s="148" t="s">
        <v>202</v>
      </c>
      <c r="M84" s="148" t="s">
        <v>202</v>
      </c>
      <c r="N84" s="148" t="s">
        <v>202</v>
      </c>
      <c r="O84" s="148" t="s">
        <v>202</v>
      </c>
      <c r="P84" s="148" t="s">
        <v>10284</v>
      </c>
      <c r="Q84" s="148" t="s">
        <v>10284</v>
      </c>
      <c r="R84" s="148" t="s">
        <v>10284</v>
      </c>
      <c r="S84" s="148" t="s">
        <v>10284</v>
      </c>
      <c r="T84" s="148" t="s">
        <v>10285</v>
      </c>
      <c r="U84" s="148" t="s">
        <v>10285</v>
      </c>
      <c r="V84" s="148" t="s">
        <v>10285</v>
      </c>
      <c r="W84" s="148" t="s">
        <v>10285</v>
      </c>
      <c r="X84" s="148" t="s">
        <v>10286</v>
      </c>
      <c r="Y84" s="148" t="s">
        <v>10286</v>
      </c>
      <c r="Z84" s="148" t="s">
        <v>10286</v>
      </c>
      <c r="AA84" s="148" t="s">
        <v>10286</v>
      </c>
      <c r="AB84" s="148" t="s">
        <v>10287</v>
      </c>
      <c r="AC84" s="148" t="s">
        <v>10287</v>
      </c>
      <c r="AD84" s="148" t="s">
        <v>10287</v>
      </c>
      <c r="AE84" s="148" t="s">
        <v>10287</v>
      </c>
      <c r="AF84" s="148" t="s">
        <v>10288</v>
      </c>
      <c r="AG84" s="148" t="s">
        <v>10288</v>
      </c>
      <c r="AH84" s="148" t="s">
        <v>10288</v>
      </c>
      <c r="AI84" s="148" t="s">
        <v>10288</v>
      </c>
      <c r="AJ84" s="148" t="s">
        <v>10289</v>
      </c>
      <c r="AK84" s="148" t="s">
        <v>10289</v>
      </c>
      <c r="AL84" s="148" t="s">
        <v>10289</v>
      </c>
      <c r="AM84" s="148" t="s">
        <v>10289</v>
      </c>
      <c r="AN84" s="148" t="s">
        <v>10290</v>
      </c>
      <c r="AO84" s="148" t="s">
        <v>10290</v>
      </c>
      <c r="AP84" s="148" t="s">
        <v>10290</v>
      </c>
      <c r="AQ84" s="148" t="s">
        <v>10290</v>
      </c>
      <c r="AR84" s="148" t="s">
        <v>10291</v>
      </c>
      <c r="AS84" s="148" t="s">
        <v>10291</v>
      </c>
      <c r="AT84" s="148" t="s">
        <v>10291</v>
      </c>
      <c r="AU84" s="148" t="s">
        <v>10291</v>
      </c>
      <c r="AV84" s="148" t="s">
        <v>10292</v>
      </c>
      <c r="AW84" s="148" t="s">
        <v>10292</v>
      </c>
      <c r="AX84" s="148" t="s">
        <v>10292</v>
      </c>
      <c r="AY84" s="148" t="s">
        <v>10292</v>
      </c>
      <c r="AZ84" s="148" t="s">
        <v>222</v>
      </c>
      <c r="BA84" s="148" t="s">
        <v>222</v>
      </c>
      <c r="BB84" s="148" t="s">
        <v>222</v>
      </c>
      <c r="BC84" s="148" t="s">
        <v>222</v>
      </c>
      <c r="BD84" s="148" t="s">
        <v>10293</v>
      </c>
      <c r="BE84" s="148" t="s">
        <v>10293</v>
      </c>
      <c r="BF84" s="148" t="s">
        <v>10293</v>
      </c>
      <c r="BG84" s="148" t="s">
        <v>10293</v>
      </c>
      <c r="BH84" s="148" t="s">
        <v>10294</v>
      </c>
      <c r="BI84" s="148" t="s">
        <v>10294</v>
      </c>
      <c r="BJ84" s="148" t="s">
        <v>10294</v>
      </c>
      <c r="BK84" s="148" t="s">
        <v>10294</v>
      </c>
      <c r="BL84" s="148" t="s">
        <v>10295</v>
      </c>
      <c r="BM84" s="148" t="s">
        <v>10295</v>
      </c>
      <c r="BN84" s="148" t="s">
        <v>10295</v>
      </c>
      <c r="BO84" s="148" t="s">
        <v>10295</v>
      </c>
      <c r="BP84" s="148" t="s">
        <v>10296</v>
      </c>
      <c r="BQ84" s="148" t="s">
        <v>10296</v>
      </c>
      <c r="BR84" s="148" t="s">
        <v>10296</v>
      </c>
      <c r="BS84" s="148" t="s">
        <v>10296</v>
      </c>
      <c r="BT84" s="148" t="s">
        <v>10297</v>
      </c>
      <c r="BU84" s="148" t="s">
        <v>10297</v>
      </c>
      <c r="BV84" s="148" t="s">
        <v>10297</v>
      </c>
      <c r="BW84" s="148" t="s">
        <v>10297</v>
      </c>
      <c r="BX84" s="148" t="s">
        <v>10298</v>
      </c>
      <c r="BY84" s="148" t="s">
        <v>10298</v>
      </c>
      <c r="BZ84" s="148" t="s">
        <v>10298</v>
      </c>
      <c r="CA84" s="148" t="s">
        <v>10298</v>
      </c>
      <c r="CB84" s="148" t="s">
        <v>10299</v>
      </c>
      <c r="CC84" s="148" t="s">
        <v>10299</v>
      </c>
      <c r="CD84" s="148" t="s">
        <v>10299</v>
      </c>
      <c r="CE84" s="148" t="s">
        <v>10299</v>
      </c>
      <c r="CF84" s="148" t="s">
        <v>10300</v>
      </c>
      <c r="CG84" s="148" t="s">
        <v>10300</v>
      </c>
      <c r="CH84" s="148" t="s">
        <v>10300</v>
      </c>
      <c r="CI84" s="148" t="s">
        <v>10300</v>
      </c>
      <c r="CJ84" s="148" t="s">
        <v>160</v>
      </c>
      <c r="CK84" s="148" t="s">
        <v>160</v>
      </c>
      <c r="CL84" s="148" t="s">
        <v>160</v>
      </c>
      <c r="CM84" s="148" t="s">
        <v>160</v>
      </c>
      <c r="CN84" s="148" t="s">
        <v>189</v>
      </c>
      <c r="CO84" s="148" t="s">
        <v>189</v>
      </c>
      <c r="CP84" s="148" t="s">
        <v>189</v>
      </c>
      <c r="CQ84" s="148" t="s">
        <v>189</v>
      </c>
      <c r="CR84" s="148" t="s">
        <v>172</v>
      </c>
      <c r="CS84" s="148" t="s">
        <v>172</v>
      </c>
      <c r="CT84" s="148" t="s">
        <v>172</v>
      </c>
      <c r="CU84" s="148" t="s">
        <v>172</v>
      </c>
      <c r="CV84" s="148" t="s">
        <v>169</v>
      </c>
      <c r="CW84" s="148" t="s">
        <v>169</v>
      </c>
      <c r="CX84" s="148" t="s">
        <v>169</v>
      </c>
      <c r="CY84" s="148" t="s">
        <v>169</v>
      </c>
      <c r="CZ84" s="148" t="s">
        <v>10301</v>
      </c>
      <c r="DA84" s="148" t="s">
        <v>10301</v>
      </c>
      <c r="DB84" s="148" t="s">
        <v>10301</v>
      </c>
      <c r="DC84" s="148" t="s">
        <v>10301</v>
      </c>
    </row>
    <row r="85" spans="1:107" ht="90" customHeight="1" x14ac:dyDescent="0.25">
      <c r="A85" s="4"/>
      <c r="B85" s="3"/>
      <c r="C85" s="1"/>
      <c r="D85" s="147">
        <v>2</v>
      </c>
      <c r="E85" s="148"/>
      <c r="F85" s="148"/>
      <c r="G85" s="149"/>
    </row>
    <row r="86" spans="1:107" ht="90" customHeight="1" x14ac:dyDescent="0.25">
      <c r="A86" s="4"/>
      <c r="B86" s="3"/>
      <c r="C86" s="1"/>
      <c r="D86" s="147">
        <v>3</v>
      </c>
      <c r="E86" s="148"/>
      <c r="F86" s="148"/>
      <c r="G86" s="149"/>
    </row>
    <row r="87" spans="1:107" ht="90" customHeight="1" x14ac:dyDescent="0.25">
      <c r="A87" s="4"/>
      <c r="B87" s="3"/>
      <c r="C87" s="1"/>
      <c r="D87" s="147">
        <v>4</v>
      </c>
      <c r="E87" s="148"/>
      <c r="F87" s="148"/>
      <c r="G87" s="149"/>
    </row>
    <row r="88" spans="1:107" ht="90" customHeight="1" x14ac:dyDescent="0.25">
      <c r="A88" s="4"/>
      <c r="B88" s="3"/>
      <c r="C88" s="1"/>
      <c r="D88" s="147">
        <v>5</v>
      </c>
      <c r="E88" s="148"/>
      <c r="F88" s="148"/>
      <c r="G88" s="149"/>
    </row>
    <row r="89" spans="1:107" ht="90" customHeight="1" x14ac:dyDescent="0.25">
      <c r="A89" s="4"/>
      <c r="B89" s="3"/>
      <c r="C89" s="1"/>
      <c r="D89" s="147">
        <v>6</v>
      </c>
      <c r="E89" s="148"/>
      <c r="F89" s="148"/>
      <c r="G89" s="149"/>
    </row>
    <row r="90" spans="1:107" ht="90" customHeight="1" x14ac:dyDescent="0.25">
      <c r="A90" s="4"/>
      <c r="B90" s="3"/>
      <c r="C90" s="1"/>
      <c r="D90" s="147">
        <v>7</v>
      </c>
      <c r="E90" s="148"/>
      <c r="F90" s="148"/>
      <c r="G90" s="149"/>
    </row>
    <row r="91" spans="1:107" ht="90" customHeight="1" x14ac:dyDescent="0.25">
      <c r="A91" s="4"/>
      <c r="B91" s="3"/>
      <c r="C91" s="1"/>
      <c r="D91" s="147">
        <v>8</v>
      </c>
      <c r="E91" s="148"/>
      <c r="F91" s="148"/>
      <c r="G91" s="149"/>
    </row>
    <row r="92" spans="1:107" ht="90" customHeight="1" x14ac:dyDescent="0.25">
      <c r="A92" s="4"/>
      <c r="B92" s="3"/>
      <c r="C92" s="1"/>
      <c r="D92" s="147">
        <v>9</v>
      </c>
      <c r="E92" s="148"/>
      <c r="F92" s="148"/>
      <c r="G92" s="149"/>
    </row>
    <row r="93" spans="1:107" ht="90" customHeight="1" x14ac:dyDescent="0.25">
      <c r="A93" s="4"/>
      <c r="B93" s="3"/>
      <c r="C93" s="1"/>
      <c r="D93" s="147">
        <v>10</v>
      </c>
      <c r="E93" s="148"/>
      <c r="F93" s="148"/>
      <c r="G93" s="149"/>
    </row>
    <row r="94" spans="1:107" ht="90" customHeight="1" x14ac:dyDescent="0.25">
      <c r="A94" s="4"/>
      <c r="B94" s="3"/>
      <c r="C94" s="1"/>
      <c r="D94" s="147">
        <v>11</v>
      </c>
      <c r="E94" s="148"/>
      <c r="F94" s="148"/>
      <c r="G94" s="149"/>
    </row>
    <row r="95" spans="1:107" ht="90" customHeight="1" x14ac:dyDescent="0.25">
      <c r="A95" s="4"/>
      <c r="B95" s="3"/>
      <c r="C95" s="1"/>
      <c r="D95" s="147">
        <v>12</v>
      </c>
      <c r="E95" s="148"/>
      <c r="F95" s="148"/>
      <c r="G95" s="149"/>
    </row>
    <row r="96" spans="1:107" ht="90" customHeight="1" x14ac:dyDescent="0.25">
      <c r="A96" s="4"/>
      <c r="B96" s="3"/>
      <c r="C96" s="1"/>
      <c r="D96" s="147">
        <v>13</v>
      </c>
      <c r="E96" s="148"/>
      <c r="F96" s="148"/>
      <c r="G96" s="149"/>
    </row>
    <row r="97" spans="1:7" ht="90" customHeight="1" x14ac:dyDescent="0.25">
      <c r="A97" s="4"/>
      <c r="B97" s="3"/>
      <c r="C97" s="1"/>
      <c r="D97" s="147">
        <v>14</v>
      </c>
      <c r="E97" s="148"/>
      <c r="F97" s="148"/>
      <c r="G97" s="149"/>
    </row>
    <row r="98" spans="1:7" ht="90" customHeight="1" x14ac:dyDescent="0.25">
      <c r="A98" s="4"/>
      <c r="B98" s="3"/>
      <c r="C98" s="1"/>
      <c r="D98" s="147">
        <v>15</v>
      </c>
      <c r="E98" s="148"/>
      <c r="F98" s="148"/>
      <c r="G98" s="149"/>
    </row>
    <row r="99" spans="1:7" ht="90" customHeight="1" x14ac:dyDescent="0.25">
      <c r="A99" s="4"/>
      <c r="B99" s="3"/>
      <c r="C99" s="1"/>
      <c r="D99" s="147">
        <v>16</v>
      </c>
      <c r="E99" s="148"/>
      <c r="F99" s="148"/>
      <c r="G99" s="149"/>
    </row>
    <row r="100" spans="1:7" ht="90" customHeight="1" x14ac:dyDescent="0.25">
      <c r="A100" s="4"/>
      <c r="B100" s="3"/>
      <c r="C100" s="1"/>
      <c r="D100" s="147">
        <v>17</v>
      </c>
      <c r="E100" s="148"/>
      <c r="F100" s="148"/>
      <c r="G100" s="149"/>
    </row>
    <row r="101" spans="1:7" ht="90" customHeight="1" x14ac:dyDescent="0.25">
      <c r="A101" s="4"/>
      <c r="B101" s="3"/>
      <c r="C101" s="1"/>
      <c r="D101" s="147">
        <v>18</v>
      </c>
      <c r="E101" s="148"/>
      <c r="F101" s="148"/>
      <c r="G101" s="149"/>
    </row>
    <row r="102" spans="1:7" ht="90" customHeight="1" x14ac:dyDescent="0.25">
      <c r="A102" s="4"/>
      <c r="B102" s="3"/>
      <c r="C102" s="1"/>
      <c r="D102" s="147">
        <v>19</v>
      </c>
      <c r="E102" s="148"/>
      <c r="F102" s="148"/>
      <c r="G102" s="149"/>
    </row>
    <row r="103" spans="1:7" ht="90" customHeight="1" x14ac:dyDescent="0.25">
      <c r="A103" s="4"/>
      <c r="B103" s="3"/>
      <c r="C103" s="1"/>
      <c r="D103" s="147">
        <v>20</v>
      </c>
      <c r="E103" s="148"/>
      <c r="F103" s="148"/>
      <c r="G103" s="149"/>
    </row>
    <row r="104" spans="1:7" ht="90" customHeight="1" x14ac:dyDescent="0.25">
      <c r="A104" s="4"/>
      <c r="B104" s="3"/>
      <c r="C104" s="1"/>
      <c r="D104" s="147">
        <v>21</v>
      </c>
      <c r="E104" s="148"/>
      <c r="F104" s="148"/>
      <c r="G104" s="149"/>
    </row>
    <row r="105" spans="1:7" ht="90" customHeight="1" x14ac:dyDescent="0.25">
      <c r="A105" s="4"/>
      <c r="B105" s="3"/>
      <c r="C105" s="1"/>
      <c r="D105" s="147">
        <v>22</v>
      </c>
      <c r="E105" s="148"/>
      <c r="F105" s="148"/>
      <c r="G105" s="149"/>
    </row>
    <row r="106" spans="1:7" ht="90" customHeight="1" x14ac:dyDescent="0.25">
      <c r="A106" s="4"/>
      <c r="B106" s="3"/>
      <c r="C106" s="1"/>
      <c r="D106" s="147">
        <v>23</v>
      </c>
      <c r="E106" s="148"/>
      <c r="F106" s="148"/>
      <c r="G106" s="149"/>
    </row>
    <row r="107" spans="1:7" ht="90" customHeight="1" x14ac:dyDescent="0.25">
      <c r="A107" s="4"/>
      <c r="B107" s="3"/>
      <c r="C107" s="1"/>
      <c r="D107" s="147">
        <v>24</v>
      </c>
      <c r="E107" s="148"/>
      <c r="F107" s="148"/>
      <c r="G107" s="149"/>
    </row>
    <row r="108" spans="1:7" ht="90" customHeight="1" x14ac:dyDescent="0.25">
      <c r="A108" s="4"/>
      <c r="B108" s="3"/>
      <c r="C108" s="1"/>
      <c r="D108" s="147">
        <v>25</v>
      </c>
      <c r="E108" s="148"/>
      <c r="F108" s="148"/>
      <c r="G108" s="149"/>
    </row>
    <row r="109" spans="1:7" ht="90" customHeight="1" x14ac:dyDescent="0.25">
      <c r="A109" s="4"/>
      <c r="B109" s="3"/>
      <c r="C109" s="1"/>
      <c r="D109" s="147">
        <v>26</v>
      </c>
      <c r="E109" s="148"/>
      <c r="F109" s="148"/>
      <c r="G109" s="149"/>
    </row>
    <row r="110" spans="1:7" ht="90" customHeight="1" x14ac:dyDescent="0.25">
      <c r="A110" s="4"/>
      <c r="B110" s="3"/>
      <c r="C110" s="1"/>
      <c r="D110" s="147">
        <v>27</v>
      </c>
      <c r="E110" s="148"/>
      <c r="F110" s="148"/>
      <c r="G110" s="149"/>
    </row>
    <row r="111" spans="1:7" ht="90" customHeight="1" x14ac:dyDescent="0.25">
      <c r="A111" s="4"/>
      <c r="B111" s="3"/>
      <c r="C111" s="1"/>
      <c r="D111" s="147">
        <v>28</v>
      </c>
      <c r="E111" s="148"/>
      <c r="F111" s="148"/>
      <c r="G111" s="149"/>
    </row>
    <row r="112" spans="1:7" ht="90" customHeight="1" x14ac:dyDescent="0.25">
      <c r="A112" s="4"/>
      <c r="B112" s="3"/>
      <c r="C112" s="1"/>
      <c r="D112" s="147">
        <v>29</v>
      </c>
      <c r="E112" s="148"/>
      <c r="F112" s="148"/>
      <c r="G112" s="149"/>
    </row>
    <row r="113" spans="1:7" ht="90" customHeight="1" x14ac:dyDescent="0.25">
      <c r="A113" s="4"/>
      <c r="B113" s="3"/>
      <c r="C113" s="1"/>
      <c r="D113" s="147">
        <v>30</v>
      </c>
      <c r="E113" s="148"/>
      <c r="F113" s="148"/>
      <c r="G113" s="149"/>
    </row>
    <row r="114" spans="1:7" ht="90" customHeight="1" x14ac:dyDescent="0.25">
      <c r="A114" s="4"/>
      <c r="B114" s="3"/>
      <c r="C114" s="1"/>
      <c r="D114" s="147">
        <v>31</v>
      </c>
      <c r="E114" s="148"/>
      <c r="F114" s="148"/>
      <c r="G114" s="149"/>
    </row>
    <row r="115" spans="1:7" ht="90" customHeight="1" x14ac:dyDescent="0.25">
      <c r="A115" s="4"/>
      <c r="B115" s="3"/>
      <c r="C115" s="1"/>
      <c r="D115" s="147">
        <v>32</v>
      </c>
      <c r="E115" s="148"/>
      <c r="F115" s="148"/>
      <c r="G115" s="149"/>
    </row>
    <row r="116" spans="1:7" ht="90" customHeight="1" x14ac:dyDescent="0.25">
      <c r="A116" s="4"/>
      <c r="B116" s="3"/>
      <c r="C116" s="1"/>
      <c r="D116" s="147">
        <v>33</v>
      </c>
      <c r="E116" s="148"/>
      <c r="F116" s="148"/>
      <c r="G116" s="149"/>
    </row>
    <row r="117" spans="1:7" ht="90" customHeight="1" x14ac:dyDescent="0.25">
      <c r="A117" s="4"/>
      <c r="B117" s="3"/>
      <c r="C117" s="1"/>
      <c r="D117" s="147">
        <v>34</v>
      </c>
      <c r="E117" s="148"/>
      <c r="F117" s="148"/>
      <c r="G117" s="149"/>
    </row>
    <row r="118" spans="1:7" ht="90" customHeight="1" x14ac:dyDescent="0.25">
      <c r="A118" s="4"/>
      <c r="B118" s="3"/>
      <c r="C118" s="1"/>
      <c r="D118" s="147">
        <v>35</v>
      </c>
      <c r="E118" s="148"/>
      <c r="F118" s="148"/>
      <c r="G118" s="149"/>
    </row>
    <row r="119" spans="1:7" ht="90" customHeight="1" x14ac:dyDescent="0.25">
      <c r="A119" s="4"/>
      <c r="B119" s="3"/>
      <c r="C119" s="1"/>
      <c r="D119" s="147">
        <v>36</v>
      </c>
      <c r="E119" s="148"/>
      <c r="F119" s="148"/>
      <c r="G119" s="149"/>
    </row>
    <row r="120" spans="1:7" ht="90" customHeight="1" x14ac:dyDescent="0.25">
      <c r="A120" s="4"/>
      <c r="B120" s="3"/>
      <c r="C120" s="1"/>
      <c r="D120" s="147">
        <v>37</v>
      </c>
      <c r="E120" s="148"/>
      <c r="F120" s="148"/>
      <c r="G120" s="149"/>
    </row>
    <row r="121" spans="1:7" ht="90" customHeight="1" x14ac:dyDescent="0.25">
      <c r="A121" s="4"/>
      <c r="B121" s="3"/>
      <c r="C121" s="1"/>
      <c r="D121" s="147">
        <v>38</v>
      </c>
      <c r="E121" s="148"/>
      <c r="F121" s="148"/>
      <c r="G121" s="149"/>
    </row>
    <row r="122" spans="1:7" ht="90" customHeight="1" x14ac:dyDescent="0.25">
      <c r="A122" s="4"/>
      <c r="B122" s="3"/>
      <c r="C122" s="1"/>
      <c r="D122" s="147">
        <v>39</v>
      </c>
      <c r="E122" s="148"/>
      <c r="F122" s="148"/>
      <c r="G122" s="149"/>
    </row>
    <row r="123" spans="1:7" ht="90" customHeight="1" x14ac:dyDescent="0.25">
      <c r="A123" s="4"/>
      <c r="B123" s="3"/>
      <c r="C123" s="1"/>
      <c r="D123" s="147">
        <v>40</v>
      </c>
      <c r="E123" s="148"/>
      <c r="F123" s="148"/>
      <c r="G123" s="149"/>
    </row>
    <row r="124" spans="1:7" ht="90" customHeight="1" x14ac:dyDescent="0.25">
      <c r="A124" s="4"/>
      <c r="B124" s="3"/>
      <c r="C124" s="1"/>
      <c r="D124" s="147">
        <v>41</v>
      </c>
      <c r="E124" s="148"/>
      <c r="F124" s="148"/>
      <c r="G124" s="149"/>
    </row>
    <row r="125" spans="1:7" ht="90" customHeight="1" x14ac:dyDescent="0.25">
      <c r="A125" s="4"/>
      <c r="B125" s="3"/>
      <c r="C125" s="1"/>
      <c r="D125" s="147">
        <v>42</v>
      </c>
      <c r="E125" s="148"/>
      <c r="F125" s="148"/>
      <c r="G125" s="149"/>
    </row>
    <row r="126" spans="1:7" ht="90" customHeight="1" x14ac:dyDescent="0.25">
      <c r="A126" s="4"/>
      <c r="B126" s="3"/>
      <c r="C126" s="1"/>
      <c r="D126" s="147">
        <v>43</v>
      </c>
      <c r="E126" s="148"/>
      <c r="F126" s="148"/>
      <c r="G126" s="149"/>
    </row>
    <row r="127" spans="1:7" ht="90" customHeight="1" x14ac:dyDescent="0.25">
      <c r="A127" s="4"/>
      <c r="B127" s="3"/>
      <c r="C127" s="1"/>
      <c r="D127" s="147">
        <v>44</v>
      </c>
      <c r="E127" s="148"/>
      <c r="F127" s="148"/>
      <c r="G127" s="149"/>
    </row>
    <row r="128" spans="1:7" ht="90" customHeight="1" x14ac:dyDescent="0.25">
      <c r="A128" s="4"/>
      <c r="B128" s="3"/>
      <c r="C128" s="1"/>
      <c r="D128" s="147">
        <v>45</v>
      </c>
      <c r="E128" s="148"/>
      <c r="F128" s="148"/>
      <c r="G128" s="149"/>
    </row>
    <row r="129" spans="1:7" ht="90" customHeight="1" x14ac:dyDescent="0.25">
      <c r="A129" s="4"/>
      <c r="B129" s="3"/>
      <c r="C129" s="1"/>
      <c r="D129" s="147">
        <v>46</v>
      </c>
      <c r="E129" s="148"/>
      <c r="F129" s="148"/>
      <c r="G129" s="149"/>
    </row>
    <row r="130" spans="1:7" ht="90" customHeight="1" x14ac:dyDescent="0.25">
      <c r="A130" s="4"/>
      <c r="B130" s="3"/>
      <c r="C130" s="1"/>
      <c r="D130" s="147">
        <v>47</v>
      </c>
      <c r="E130" s="148"/>
      <c r="F130" s="148"/>
      <c r="G130" s="149"/>
    </row>
    <row r="131" spans="1:7" ht="90" customHeight="1" x14ac:dyDescent="0.25">
      <c r="A131" s="4"/>
      <c r="B131" s="3"/>
      <c r="C131" s="1"/>
      <c r="D131" s="147">
        <v>48</v>
      </c>
      <c r="E131" s="148"/>
      <c r="F131" s="148"/>
      <c r="G131" s="149"/>
    </row>
    <row r="132" spans="1:7" ht="90" customHeight="1" x14ac:dyDescent="0.25">
      <c r="A132" s="4"/>
      <c r="B132" s="3"/>
      <c r="C132" s="1"/>
      <c r="D132" s="147">
        <v>49</v>
      </c>
      <c r="E132" s="148"/>
      <c r="F132" s="148"/>
      <c r="G132" s="149"/>
    </row>
    <row r="133" spans="1:7" ht="90" customHeight="1" x14ac:dyDescent="0.25">
      <c r="A133" s="4"/>
      <c r="B133" s="3"/>
      <c r="C133" s="1"/>
      <c r="D133" s="147">
        <v>50</v>
      </c>
      <c r="E133" s="148"/>
      <c r="F133" s="148"/>
      <c r="G133" s="149"/>
    </row>
    <row r="134" spans="1:7" ht="90" customHeight="1" x14ac:dyDescent="0.25">
      <c r="A134" s="4"/>
      <c r="B134" s="3"/>
      <c r="C134" s="1"/>
      <c r="D134" s="147">
        <v>51</v>
      </c>
      <c r="E134" s="148"/>
      <c r="F134" s="148"/>
      <c r="G134" s="149"/>
    </row>
    <row r="135" spans="1:7" ht="90" customHeight="1" x14ac:dyDescent="0.25">
      <c r="A135" s="4"/>
      <c r="B135" s="3"/>
      <c r="C135" s="1"/>
      <c r="D135" s="147">
        <v>52</v>
      </c>
      <c r="E135" s="148"/>
      <c r="F135" s="148"/>
      <c r="G135" s="149"/>
    </row>
    <row r="136" spans="1:7" ht="90" customHeight="1" x14ac:dyDescent="0.25">
      <c r="A136" s="4"/>
      <c r="B136" s="3"/>
      <c r="C136" s="1"/>
      <c r="D136" s="147">
        <v>53</v>
      </c>
      <c r="E136" s="148"/>
      <c r="F136" s="148"/>
      <c r="G136" s="149"/>
    </row>
    <row r="137" spans="1:7" ht="90" customHeight="1" x14ac:dyDescent="0.25">
      <c r="A137" s="4"/>
      <c r="B137" s="3"/>
      <c r="C137" s="1"/>
      <c r="D137" s="147">
        <v>54</v>
      </c>
      <c r="E137" s="148"/>
      <c r="F137" s="148"/>
      <c r="G137" s="149"/>
    </row>
    <row r="138" spans="1:7" ht="90" customHeight="1" x14ac:dyDescent="0.25">
      <c r="A138" s="4"/>
      <c r="B138" s="3"/>
      <c r="C138" s="1"/>
      <c r="D138" s="147">
        <v>55</v>
      </c>
      <c r="E138" s="148"/>
      <c r="F138" s="148"/>
      <c r="G138" s="149"/>
    </row>
    <row r="139" spans="1:7" ht="90" customHeight="1" x14ac:dyDescent="0.25">
      <c r="A139" s="4"/>
      <c r="B139" s="3"/>
      <c r="C139" s="1"/>
      <c r="D139" s="147">
        <v>56</v>
      </c>
      <c r="E139" s="148"/>
      <c r="F139" s="148"/>
      <c r="G139" s="149"/>
    </row>
    <row r="140" spans="1:7" ht="90" customHeight="1" x14ac:dyDescent="0.25">
      <c r="A140" s="4"/>
      <c r="B140" s="3"/>
      <c r="C140" s="1"/>
      <c r="D140" s="147">
        <v>57</v>
      </c>
      <c r="E140" s="148"/>
      <c r="F140" s="148"/>
      <c r="G140" s="149"/>
    </row>
    <row r="141" spans="1:7" ht="90" customHeight="1" x14ac:dyDescent="0.25">
      <c r="A141" s="4"/>
      <c r="B141" s="3"/>
      <c r="C141" s="1"/>
      <c r="D141" s="147">
        <v>58</v>
      </c>
      <c r="E141" s="148"/>
      <c r="F141" s="148"/>
      <c r="G141" s="149"/>
    </row>
    <row r="142" spans="1:7" ht="90" customHeight="1" x14ac:dyDescent="0.25">
      <c r="A142" s="4"/>
      <c r="B142" s="3"/>
      <c r="C142" s="1"/>
      <c r="D142" s="147">
        <v>59</v>
      </c>
      <c r="E142" s="148"/>
      <c r="F142" s="148"/>
      <c r="G142" s="149"/>
    </row>
    <row r="143" spans="1:7" ht="90" customHeight="1" x14ac:dyDescent="0.25">
      <c r="A143" s="4"/>
      <c r="B143" s="3"/>
      <c r="C143" s="1"/>
      <c r="D143" s="147">
        <v>60</v>
      </c>
      <c r="E143" s="148"/>
      <c r="F143" s="148"/>
      <c r="G143" s="149"/>
    </row>
    <row r="144" spans="1:7" ht="90" customHeight="1" x14ac:dyDescent="0.25">
      <c r="A144" s="4"/>
      <c r="B144" s="3"/>
      <c r="C144" s="1"/>
      <c r="D144" s="147">
        <v>61</v>
      </c>
      <c r="E144" s="148"/>
      <c r="F144" s="148"/>
      <c r="G144" s="149"/>
    </row>
    <row r="145" spans="1:7" ht="90" customHeight="1" x14ac:dyDescent="0.25">
      <c r="A145" s="4"/>
      <c r="B145" s="3"/>
      <c r="C145" s="1"/>
      <c r="D145" s="147">
        <v>62</v>
      </c>
      <c r="E145" s="148"/>
      <c r="F145" s="148"/>
      <c r="G145" s="149"/>
    </row>
    <row r="146" spans="1:7" ht="90" customHeight="1" x14ac:dyDescent="0.25">
      <c r="A146" s="4"/>
      <c r="B146" s="3"/>
      <c r="C146" s="1"/>
      <c r="D146" s="147">
        <v>63</v>
      </c>
      <c r="E146" s="148"/>
      <c r="F146" s="148"/>
      <c r="G146" s="149"/>
    </row>
    <row r="147" spans="1:7" ht="90" customHeight="1" x14ac:dyDescent="0.25">
      <c r="A147" s="4"/>
      <c r="B147" s="3"/>
      <c r="C147" s="1"/>
      <c r="D147" s="147">
        <v>64</v>
      </c>
      <c r="E147" s="148"/>
      <c r="F147" s="148"/>
      <c r="G147" s="149"/>
    </row>
    <row r="148" spans="1:7" ht="90" customHeight="1" x14ac:dyDescent="0.25">
      <c r="A148" s="4"/>
      <c r="B148" s="3"/>
      <c r="C148" s="1"/>
      <c r="D148" s="147">
        <v>65</v>
      </c>
      <c r="E148" s="148"/>
      <c r="F148" s="148"/>
      <c r="G148" s="149"/>
    </row>
    <row r="149" spans="1:7" ht="90" customHeight="1" x14ac:dyDescent="0.25">
      <c r="A149" s="4"/>
      <c r="B149" s="3"/>
      <c r="C149" s="1"/>
      <c r="D149" s="147">
        <v>66</v>
      </c>
      <c r="E149" s="148"/>
      <c r="F149" s="148"/>
      <c r="G149" s="149"/>
    </row>
    <row r="150" spans="1:7" ht="90" customHeight="1" x14ac:dyDescent="0.25">
      <c r="A150" s="4"/>
      <c r="B150" s="3"/>
      <c r="C150" s="1"/>
      <c r="D150" s="147">
        <v>67</v>
      </c>
      <c r="E150" s="148"/>
      <c r="F150" s="148"/>
      <c r="G150" s="149"/>
    </row>
    <row r="151" spans="1:7" ht="90" customHeight="1" x14ac:dyDescent="0.25">
      <c r="A151" s="4"/>
      <c r="B151" s="3"/>
      <c r="C151" s="1"/>
      <c r="D151" s="147">
        <v>68</v>
      </c>
      <c r="E151" s="148"/>
      <c r="F151" s="148"/>
      <c r="G151" s="149"/>
    </row>
    <row r="152" spans="1:7" ht="90" customHeight="1" x14ac:dyDescent="0.25">
      <c r="A152" s="4"/>
      <c r="B152" s="3"/>
      <c r="C152" s="1"/>
      <c r="D152" s="147">
        <v>69</v>
      </c>
      <c r="E152" s="148"/>
      <c r="F152" s="148"/>
      <c r="G152" s="149"/>
    </row>
    <row r="153" spans="1:7" ht="90" customHeight="1" x14ac:dyDescent="0.25">
      <c r="A153" s="4"/>
      <c r="B153" s="3"/>
      <c r="C153" s="1"/>
      <c r="D153" s="147">
        <v>70</v>
      </c>
      <c r="E153" s="148"/>
      <c r="F153" s="148"/>
      <c r="G153" s="149"/>
    </row>
    <row r="154" spans="1:7" ht="90" customHeight="1" x14ac:dyDescent="0.25">
      <c r="A154" s="4"/>
      <c r="B154" s="3"/>
      <c r="C154" s="1"/>
      <c r="D154" s="147">
        <v>71</v>
      </c>
      <c r="E154" s="148"/>
      <c r="F154" s="148"/>
      <c r="G154" s="149"/>
    </row>
    <row r="155" spans="1:7" ht="90" customHeight="1" x14ac:dyDescent="0.25">
      <c r="A155" s="4"/>
      <c r="B155" s="3"/>
      <c r="C155" s="1"/>
      <c r="D155" s="147">
        <v>72</v>
      </c>
      <c r="E155" s="148"/>
      <c r="F155" s="148"/>
      <c r="G155" s="149"/>
    </row>
    <row r="156" spans="1:7" ht="90" customHeight="1" x14ac:dyDescent="0.25">
      <c r="A156" s="4"/>
      <c r="B156" s="3"/>
      <c r="C156" s="1"/>
      <c r="D156" s="147">
        <v>73</v>
      </c>
      <c r="E156" s="148"/>
      <c r="F156" s="148"/>
      <c r="G156" s="149"/>
    </row>
    <row r="157" spans="1:7" ht="90" customHeight="1" x14ac:dyDescent="0.25">
      <c r="A157" s="4"/>
      <c r="B157" s="3"/>
      <c r="C157" s="1"/>
      <c r="D157" s="147">
        <v>74</v>
      </c>
      <c r="E157" s="148"/>
      <c r="F157" s="148"/>
      <c r="G157" s="149"/>
    </row>
    <row r="158" spans="1:7" ht="90" customHeight="1" x14ac:dyDescent="0.25">
      <c r="A158" s="4"/>
      <c r="B158" s="3"/>
      <c r="C158" s="1"/>
      <c r="D158" s="147">
        <v>75</v>
      </c>
      <c r="E158" s="148"/>
      <c r="F158" s="148"/>
      <c r="G158" s="149"/>
    </row>
    <row r="159" spans="1:7" ht="90" customHeight="1" x14ac:dyDescent="0.25">
      <c r="A159" s="4"/>
      <c r="B159" s="3"/>
      <c r="C159" s="1"/>
      <c r="D159" s="147">
        <v>76</v>
      </c>
      <c r="E159" s="148"/>
      <c r="F159" s="148"/>
      <c r="G159" s="149"/>
    </row>
    <row r="160" spans="1:7" ht="90" customHeight="1" x14ac:dyDescent="0.25">
      <c r="A160" s="4"/>
      <c r="B160" s="3"/>
      <c r="C160" s="1"/>
      <c r="D160" s="147">
        <v>77</v>
      </c>
      <c r="E160" s="148"/>
      <c r="F160" s="148"/>
      <c r="G160" s="149"/>
    </row>
    <row r="161" spans="1:7" ht="90" customHeight="1" x14ac:dyDescent="0.25">
      <c r="A161" s="4"/>
      <c r="B161" s="3"/>
      <c r="C161" s="1"/>
      <c r="D161" s="147">
        <v>78</v>
      </c>
      <c r="E161" s="148"/>
      <c r="F161" s="148"/>
      <c r="G161" s="149"/>
    </row>
    <row r="162" spans="1:7" ht="90" customHeight="1" x14ac:dyDescent="0.25">
      <c r="A162" s="4"/>
      <c r="B162" s="3"/>
      <c r="C162" s="1"/>
      <c r="D162" s="147">
        <v>79</v>
      </c>
      <c r="E162" s="148"/>
      <c r="F162" s="148"/>
      <c r="G162" s="149"/>
    </row>
    <row r="163" spans="1:7" ht="90" customHeight="1" x14ac:dyDescent="0.25">
      <c r="A163" s="4"/>
      <c r="B163" s="3"/>
      <c r="C163" s="1"/>
      <c r="D163" s="147">
        <v>80</v>
      </c>
      <c r="E163" s="148"/>
      <c r="F163" s="148"/>
      <c r="G163" s="149"/>
    </row>
    <row r="164" spans="1:7" ht="90" customHeight="1" x14ac:dyDescent="0.25">
      <c r="A164" s="4"/>
      <c r="B164" s="3"/>
      <c r="C164" s="1"/>
      <c r="D164" s="147">
        <v>81</v>
      </c>
      <c r="E164" s="148"/>
      <c r="F164" s="148"/>
      <c r="G164" s="149"/>
    </row>
    <row r="165" spans="1:7" ht="90" customHeight="1" thickBot="1" x14ac:dyDescent="0.3">
      <c r="A165" s="4"/>
      <c r="B165" s="3"/>
      <c r="C165" s="1"/>
      <c r="D165" s="155">
        <v>82</v>
      </c>
      <c r="E165" s="156"/>
      <c r="F165" s="156"/>
      <c r="G165" s="157"/>
    </row>
    <row r="166" spans="1:7" ht="90" customHeight="1" x14ac:dyDescent="0.25">
      <c r="A166" s="4"/>
      <c r="B166" s="3"/>
      <c r="C166" s="1"/>
    </row>
    <row r="167" spans="1:7" ht="90" customHeight="1" x14ac:dyDescent="0.25">
      <c r="A167" s="4"/>
      <c r="B167" s="3"/>
      <c r="C167" s="1"/>
    </row>
    <row r="168" spans="1:7" ht="90" customHeight="1" x14ac:dyDescent="0.25">
      <c r="A168" s="4"/>
      <c r="B168" s="3"/>
      <c r="C168" s="1"/>
    </row>
    <row r="169" spans="1:7" ht="90" customHeight="1" x14ac:dyDescent="0.25">
      <c r="A169" s="4"/>
      <c r="B169" s="3"/>
      <c r="C169" s="1"/>
    </row>
    <row r="170" spans="1:7" ht="90" customHeight="1" x14ac:dyDescent="0.25">
      <c r="A170" s="4"/>
      <c r="B170" s="3"/>
      <c r="C170" s="1"/>
    </row>
    <row r="171" spans="1:7" ht="90" customHeight="1" x14ac:dyDescent="0.25">
      <c r="A171" s="4"/>
      <c r="B171" s="3"/>
      <c r="C171" s="1"/>
    </row>
    <row r="172" spans="1:7" ht="90" customHeight="1" x14ac:dyDescent="0.25">
      <c r="A172" s="4"/>
      <c r="B172" s="3"/>
      <c r="C172" s="1"/>
    </row>
    <row r="173" spans="1:7" ht="90" customHeight="1" x14ac:dyDescent="0.25">
      <c r="A173" s="4"/>
      <c r="B173" s="3"/>
      <c r="C173" s="1"/>
    </row>
    <row r="174" spans="1:7" ht="90" customHeight="1" x14ac:dyDescent="0.25">
      <c r="A174" s="4"/>
      <c r="B174" s="3"/>
      <c r="C174" s="1"/>
    </row>
    <row r="175" spans="1:7" ht="90" customHeight="1" x14ac:dyDescent="0.25">
      <c r="A175" s="4"/>
      <c r="B175" s="3"/>
      <c r="C175" s="1"/>
    </row>
    <row r="176" spans="1:7" ht="90" customHeight="1" x14ac:dyDescent="0.25">
      <c r="A176" s="4"/>
      <c r="B176" s="3"/>
      <c r="C176" s="1"/>
    </row>
    <row r="177" spans="1:3" ht="90" customHeight="1" x14ac:dyDescent="0.25">
      <c r="A177" s="4"/>
      <c r="B177" s="3"/>
      <c r="C177" s="1"/>
    </row>
    <row r="178" spans="1:3" ht="90" customHeight="1" x14ac:dyDescent="0.25">
      <c r="A178" s="4"/>
      <c r="B178" s="3"/>
      <c r="C178" s="1"/>
    </row>
    <row r="179" spans="1:3" ht="90" customHeight="1" x14ac:dyDescent="0.25">
      <c r="A179" s="2"/>
      <c r="B179" s="3"/>
      <c r="C179" s="1"/>
    </row>
    <row r="180" spans="1:3" ht="90" customHeight="1" x14ac:dyDescent="0.25">
      <c r="A180" s="2"/>
      <c r="B180" s="3"/>
      <c r="C180" s="1"/>
    </row>
    <row r="181" spans="1:3" ht="90" customHeight="1" x14ac:dyDescent="0.25">
      <c r="A181" s="2"/>
      <c r="B181" s="3"/>
      <c r="C181" s="1"/>
    </row>
    <row r="182" spans="1:3" ht="90" customHeight="1" x14ac:dyDescent="0.25">
      <c r="A182" s="2"/>
      <c r="B182" s="3"/>
      <c r="C182" s="1"/>
    </row>
    <row r="183" spans="1:3" ht="90" customHeight="1" x14ac:dyDescent="0.25">
      <c r="A183" s="2"/>
      <c r="B183" s="3"/>
      <c r="C183" s="1"/>
    </row>
    <row r="184" spans="1:3" ht="90" customHeight="1" x14ac:dyDescent="0.25">
      <c r="A184" s="2"/>
      <c r="B184" s="3"/>
      <c r="C184" s="1"/>
    </row>
    <row r="185" spans="1:3" ht="90" customHeight="1" x14ac:dyDescent="0.25">
      <c r="A185" s="2"/>
      <c r="B185" s="3"/>
      <c r="C185" s="1"/>
    </row>
    <row r="186" spans="1:3" ht="90" customHeight="1" x14ac:dyDescent="0.25">
      <c r="A186" s="2"/>
      <c r="B186" s="3"/>
      <c r="C186" s="1"/>
    </row>
    <row r="187" spans="1:3" ht="90" customHeight="1" x14ac:dyDescent="0.25">
      <c r="A187" s="2"/>
      <c r="B187" s="3"/>
      <c r="C187" s="1"/>
    </row>
    <row r="188" spans="1:3" ht="90" customHeight="1" x14ac:dyDescent="0.25">
      <c r="A188" s="2"/>
      <c r="B188" s="3"/>
      <c r="C188" s="1"/>
    </row>
    <row r="189" spans="1:3" ht="90" customHeight="1" x14ac:dyDescent="0.25">
      <c r="A189" s="2"/>
      <c r="B189" s="3"/>
      <c r="C189" s="1"/>
    </row>
    <row r="190" spans="1:3" ht="90" customHeight="1" x14ac:dyDescent="0.25">
      <c r="A190" s="2"/>
      <c r="B190" s="3"/>
      <c r="C190" s="1"/>
    </row>
    <row r="191" spans="1:3" ht="90" customHeight="1" x14ac:dyDescent="0.25">
      <c r="A191" s="2"/>
      <c r="B191" s="3"/>
      <c r="C191" s="1"/>
    </row>
    <row r="192" spans="1:3" ht="90" customHeight="1" x14ac:dyDescent="0.25">
      <c r="A192" s="2"/>
      <c r="B192" s="3"/>
      <c r="C192" s="1"/>
    </row>
    <row r="193" spans="1:3" ht="90" customHeight="1" x14ac:dyDescent="0.25">
      <c r="A193" s="2"/>
      <c r="B193" s="3"/>
      <c r="C193" s="1"/>
    </row>
    <row r="194" spans="1:3" ht="90" customHeight="1" x14ac:dyDescent="0.25">
      <c r="A194" s="2"/>
      <c r="B194" s="3"/>
      <c r="C194" s="1"/>
    </row>
    <row r="195" spans="1:3" ht="90" customHeight="1" x14ac:dyDescent="0.25">
      <c r="A195" s="2"/>
      <c r="B195" s="3"/>
      <c r="C195" s="1"/>
    </row>
    <row r="196" spans="1:3" ht="90" customHeight="1" x14ac:dyDescent="0.25">
      <c r="A196" s="2"/>
      <c r="B196" s="3"/>
      <c r="C196" s="1"/>
    </row>
    <row r="197" spans="1:3" ht="90" customHeight="1" x14ac:dyDescent="0.25">
      <c r="A197" s="2"/>
      <c r="B197" s="3"/>
      <c r="C197" s="1"/>
    </row>
    <row r="198" spans="1:3" ht="90" customHeight="1" x14ac:dyDescent="0.25">
      <c r="A198" s="2"/>
      <c r="B198" s="3"/>
      <c r="C198" s="1"/>
    </row>
  </sheetData>
  <mergeCells count="26">
    <mergeCell ref="CV1:CY1"/>
    <mergeCell ref="CZ1:DC1"/>
    <mergeCell ref="BX1:CA1"/>
    <mergeCell ref="CB1:CE1"/>
    <mergeCell ref="CF1:CI1"/>
    <mergeCell ref="CJ1:CM1"/>
    <mergeCell ref="CN1:CQ1"/>
    <mergeCell ref="CR1:CU1"/>
    <mergeCell ref="AZ1:BC1"/>
    <mergeCell ref="BD1:BG1"/>
    <mergeCell ref="BH1:BK1"/>
    <mergeCell ref="BL1:BO1"/>
    <mergeCell ref="BP1:BS1"/>
    <mergeCell ref="BT1:BW1"/>
    <mergeCell ref="AB1:AE1"/>
    <mergeCell ref="AF1:AI1"/>
    <mergeCell ref="AJ1:AM1"/>
    <mergeCell ref="AN1:AQ1"/>
    <mergeCell ref="AR1:AU1"/>
    <mergeCell ref="AV1:AY1"/>
    <mergeCell ref="D1:G1"/>
    <mergeCell ref="H1:K1"/>
    <mergeCell ref="L1:O1"/>
    <mergeCell ref="P1:S1"/>
    <mergeCell ref="T1:W1"/>
    <mergeCell ref="X1:AA1"/>
  </mergeCells>
  <conditionalFormatting sqref="D3:DC84">
    <cfRule type="colorScale" priority="6">
      <colorScale>
        <cfvo type="min"/>
        <cfvo type="max"/>
        <color rgb="FF00B050"/>
        <color rgb="FFC00000"/>
      </colorScale>
    </cfRule>
  </conditionalFormatting>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7" filterMode="1">
    <tabColor rgb="FFC00000"/>
  </sheetPr>
  <dimension ref="A1:BA108"/>
  <sheetViews>
    <sheetView tabSelected="1" zoomScale="90" zoomScaleNormal="90" workbookViewId="0">
      <pane ySplit="2" topLeftCell="A111" activePane="bottomLeft" state="frozen"/>
      <selection pane="bottomLeft" activeCell="Z112" sqref="Z112"/>
    </sheetView>
  </sheetViews>
  <sheetFormatPr defaultColWidth="11.42578125" defaultRowHeight="90" customHeight="1" x14ac:dyDescent="0.25"/>
  <cols>
    <col min="1" max="1" width="20.5703125" style="30" bestFit="1" customWidth="1"/>
    <col min="2" max="2" width="21.85546875" style="29" customWidth="1"/>
    <col min="3" max="3" width="20.42578125" style="175" bestFit="1" customWidth="1"/>
    <col min="4" max="4" width="22.85546875" style="175" customWidth="1"/>
    <col min="5" max="6" width="7.7109375" style="29" bestFit="1" customWidth="1"/>
    <col min="7" max="7" width="8.85546875" style="29" bestFit="1" customWidth="1"/>
    <col min="8" max="12" width="7.7109375" style="29" bestFit="1" customWidth="1"/>
    <col min="13" max="20" width="8.85546875" style="29" bestFit="1" customWidth="1"/>
    <col min="21" max="21" width="5.85546875" style="29" bestFit="1" customWidth="1"/>
    <col min="22" max="22" width="3.28515625" style="29" bestFit="1" customWidth="1"/>
    <col min="23" max="23" width="2.5703125" style="29" bestFit="1" customWidth="1"/>
    <col min="24" max="32" width="11.42578125" style="29" customWidth="1"/>
    <col min="33" max="52" width="11.42578125" style="29"/>
    <col min="53" max="53" width="7.28515625" style="29" bestFit="1" customWidth="1"/>
    <col min="54" max="16384" width="11.42578125" style="29"/>
  </cols>
  <sheetData>
    <row r="1" spans="1:53" s="30" customFormat="1" ht="15" x14ac:dyDescent="0.25">
      <c r="A1" s="124"/>
      <c r="B1" s="124"/>
      <c r="C1" s="173"/>
      <c r="D1" s="176"/>
      <c r="E1" s="168" t="s">
        <v>10302</v>
      </c>
      <c r="F1" s="169"/>
      <c r="G1" s="169"/>
      <c r="H1" s="169"/>
      <c r="I1" s="169"/>
      <c r="J1" s="169"/>
      <c r="K1" s="169"/>
      <c r="L1" s="170"/>
      <c r="M1" s="172" t="s">
        <v>10303</v>
      </c>
      <c r="N1" s="169"/>
      <c r="O1" s="169"/>
      <c r="P1" s="169"/>
      <c r="Q1" s="169"/>
      <c r="R1" s="169"/>
      <c r="S1" s="169"/>
      <c r="T1" s="170"/>
    </row>
    <row r="2" spans="1:53" s="30" customFormat="1" ht="15" customHeight="1" x14ac:dyDescent="0.25">
      <c r="A2" s="124" t="s">
        <v>216</v>
      </c>
      <c r="B2" s="124" t="s">
        <v>217</v>
      </c>
      <c r="C2" s="173" t="s">
        <v>218</v>
      </c>
      <c r="D2" s="176" t="s">
        <v>219</v>
      </c>
      <c r="E2" s="140">
        <v>0</v>
      </c>
      <c r="F2" s="124">
        <v>1</v>
      </c>
      <c r="G2" s="124">
        <v>2</v>
      </c>
      <c r="H2" s="124">
        <v>3</v>
      </c>
      <c r="I2" s="124">
        <v>4</v>
      </c>
      <c r="J2" s="124">
        <v>5</v>
      </c>
      <c r="K2" s="124">
        <v>6</v>
      </c>
      <c r="L2" s="141">
        <v>7</v>
      </c>
      <c r="M2" s="135">
        <v>0</v>
      </c>
      <c r="N2" s="124">
        <v>1</v>
      </c>
      <c r="O2" s="124">
        <v>2</v>
      </c>
      <c r="P2" s="124">
        <v>3</v>
      </c>
      <c r="Q2" s="124">
        <v>4</v>
      </c>
      <c r="R2" s="124">
        <v>5</v>
      </c>
      <c r="S2" s="124">
        <v>6</v>
      </c>
      <c r="T2" s="141">
        <v>7</v>
      </c>
      <c r="U2" s="19" t="s">
        <v>221</v>
      </c>
      <c r="V2" s="19">
        <v>20</v>
      </c>
      <c r="W2" s="19" t="s">
        <v>222</v>
      </c>
      <c r="BA2" s="30" t="s">
        <v>223</v>
      </c>
    </row>
    <row r="3" spans="1:53" ht="90" hidden="1" customHeight="1" x14ac:dyDescent="0.25">
      <c r="A3" s="124" t="str">
        <f>'perturbation description'!A34</f>
        <v>Kit_Tab-hold_-X</v>
      </c>
      <c r="B3" s="125"/>
      <c r="C3" s="174" t="str">
        <f>'perturbation description'!B34</f>
        <v>[[-0.004, 'W', 'com']]</v>
      </c>
      <c r="D3" s="177" t="str">
        <f>'perturbation description'!C34</f>
        <v>[-0.004, 0.0, 0.0, 0.0, 0.0, 0.0]</v>
      </c>
      <c r="E3" s="142" cm="1">
        <f t="array" aca="1" ref="E3" ca="1">INDIRECT("'"&amp;_xlfn.CONCAT("frc req - perturbation ",E$2)&amp;"'!"&amp;_xlfn.CONCAT("B",formatting!$A34+2))</f>
        <v>0</v>
      </c>
      <c r="F3" s="125" cm="1">
        <f t="array" aca="1" ref="F3" ca="1">INDIRECT("'"&amp;_xlfn.CONCAT("frc req - perturbation ",F$2)&amp;"'!"&amp;_xlfn.CONCAT("B",formatting!$A34+2))</f>
        <v>0</v>
      </c>
      <c r="G3" s="125" cm="1">
        <f t="array" aca="1" ref="G3" ca="1">INDIRECT("'"&amp;_xlfn.CONCAT("frc req - perturbation ",G$2)&amp;"'!"&amp;_xlfn.CONCAT("B",formatting!$A34+2))</f>
        <v>0</v>
      </c>
      <c r="H3" s="125" cm="1">
        <f t="array" aca="1" ref="H3" ca="1">INDIRECT("'"&amp;_xlfn.CONCAT("frc req - perturbation ",H$2)&amp;"'!"&amp;_xlfn.CONCAT("B",formatting!$A34+2))</f>
        <v>0</v>
      </c>
      <c r="I3" s="125" cm="1">
        <f t="array" aca="1" ref="I3" ca="1">INDIRECT("'"&amp;_xlfn.CONCAT("frc req - perturbation ",I$2)&amp;"'!"&amp;_xlfn.CONCAT("B",formatting!$A34+2))</f>
        <v>0</v>
      </c>
      <c r="J3" s="125" cm="1">
        <f t="array" aca="1" ref="J3" ca="1">INDIRECT("'"&amp;_xlfn.CONCAT("frc req - perturbation ",J$2)&amp;"'!"&amp;_xlfn.CONCAT("B",formatting!$A34+2))</f>
        <v>0</v>
      </c>
      <c r="K3" s="125" cm="1">
        <f t="array" aca="1" ref="K3" ca="1">INDIRECT("'"&amp;_xlfn.CONCAT("frc req - perturbation ",K$2)&amp;"'!"&amp;_xlfn.CONCAT("B",formatting!$A34+2))</f>
        <v>0</v>
      </c>
      <c r="L3" s="143" cm="1">
        <f t="array" aca="1" ref="L3" ca="1">INDIRECT("'"&amp;_xlfn.CONCAT("frc req - perturbation ",L$2)&amp;"'!"&amp;_xlfn.CONCAT("B",formatting!$A34+2))</f>
        <v>0</v>
      </c>
      <c r="M3" s="136" cm="1">
        <f t="array" aca="1" ref="M3" ca="1">INDIRECT("'"&amp;_xlfn.CONCAT("frc req - perturbation ",M$2)&amp;"'!"&amp;_xlfn.CONCAT("D",formatting!$A34+2))</f>
        <v>0</v>
      </c>
      <c r="N3" s="125" cm="1">
        <f t="array" aca="1" ref="N3" ca="1">INDIRECT("'"&amp;_xlfn.CONCAT("frc req - perturbation ",N$2)&amp;"'!"&amp;_xlfn.CONCAT("D",formatting!$A34+2))</f>
        <v>0</v>
      </c>
      <c r="O3" s="125" cm="1">
        <f t="array" aca="1" ref="O3" ca="1">INDIRECT("'"&amp;_xlfn.CONCAT("frc req - perturbation ",O$2)&amp;"'!"&amp;_xlfn.CONCAT("D",formatting!$A34+2))</f>
        <v>0</v>
      </c>
      <c r="P3" s="125" cm="1">
        <f t="array" aca="1" ref="P3" ca="1">INDIRECT("'"&amp;_xlfn.CONCAT("frc req - perturbation ",P$2)&amp;"'!"&amp;_xlfn.CONCAT("D",formatting!$A34+2))</f>
        <v>0</v>
      </c>
      <c r="Q3" s="125" cm="1">
        <f t="array" aca="1" ref="Q3" ca="1">INDIRECT("'"&amp;_xlfn.CONCAT("frc req - perturbation ",Q$2)&amp;"'!"&amp;_xlfn.CONCAT("D",formatting!$A34+2))</f>
        <v>0</v>
      </c>
      <c r="R3" s="125" cm="1">
        <f t="array" aca="1" ref="R3" ca="1">INDIRECT("'"&amp;_xlfn.CONCAT("frc req - perturbation ",R$2)&amp;"'!"&amp;_xlfn.CONCAT("D",formatting!$A34+2))</f>
        <v>0</v>
      </c>
      <c r="S3" s="125" cm="1">
        <f t="array" aca="1" ref="S3" ca="1">INDIRECT("'"&amp;_xlfn.CONCAT("frc req - perturbation ",S$2)&amp;"'!"&amp;_xlfn.CONCAT("D",formatting!$A34+2))</f>
        <v>0</v>
      </c>
      <c r="T3" s="143" cm="1">
        <f t="array" aca="1" ref="T3" ca="1">INDIRECT("'"&amp;_xlfn.CONCAT("frc req - perturbation ",T$2)&amp;"'!"&amp;_xlfn.CONCAT("D",formatting!$A34+2))</f>
        <v>0</v>
      </c>
      <c r="U3" s="29">
        <f t="shared" ref="U3:U34" si="0">$V$2</f>
        <v>20</v>
      </c>
    </row>
    <row r="4" spans="1:53" ht="90" hidden="1" customHeight="1" x14ac:dyDescent="0.25">
      <c r="A4" s="124" t="str">
        <f>'perturbation description'!A35</f>
        <v>Kit_Tab-hold_Y</v>
      </c>
      <c r="B4" s="125"/>
      <c r="C4" s="174" t="str">
        <f>'perturbation description'!B35</f>
        <v>[[-0.004, 'W', 'com']]</v>
      </c>
      <c r="D4" s="177" t="str">
        <f>'perturbation description'!C35</f>
        <v>[0.0, 0.004, 0.0, 0.0, 0.0, 0.0]</v>
      </c>
      <c r="E4" s="142" cm="1">
        <f t="array" aca="1" ref="E4" ca="1">INDIRECT("'"&amp;_xlfn.CONCAT("frc req - perturbation ",E$2)&amp;"'!"&amp;_xlfn.CONCAT("B",formatting!$A35+2))</f>
        <v>0</v>
      </c>
      <c r="F4" s="125" cm="1">
        <f t="array" aca="1" ref="F4" ca="1">INDIRECT("'"&amp;_xlfn.CONCAT("frc req - perturbation ",F$2)&amp;"'!"&amp;_xlfn.CONCAT("B",formatting!$A35+2))</f>
        <v>0</v>
      </c>
      <c r="G4" s="125" cm="1">
        <f t="array" aca="1" ref="G4" ca="1">INDIRECT("'"&amp;_xlfn.CONCAT("frc req - perturbation ",G$2)&amp;"'!"&amp;_xlfn.CONCAT("B",formatting!$A35+2))</f>
        <v>0</v>
      </c>
      <c r="H4" s="125" cm="1">
        <f t="array" aca="1" ref="H4" ca="1">INDIRECT("'"&amp;_xlfn.CONCAT("frc req - perturbation ",H$2)&amp;"'!"&amp;_xlfn.CONCAT("B",formatting!$A35+2))</f>
        <v>0</v>
      </c>
      <c r="I4" s="125" cm="1">
        <f t="array" aca="1" ref="I4" ca="1">INDIRECT("'"&amp;_xlfn.CONCAT("frc req - perturbation ",I$2)&amp;"'!"&amp;_xlfn.CONCAT("B",formatting!$A35+2))</f>
        <v>0</v>
      </c>
      <c r="J4" s="125" cm="1">
        <f t="array" aca="1" ref="J4" ca="1">INDIRECT("'"&amp;_xlfn.CONCAT("frc req - perturbation ",J$2)&amp;"'!"&amp;_xlfn.CONCAT("B",formatting!$A35+2))</f>
        <v>0</v>
      </c>
      <c r="K4" s="125" cm="1">
        <f t="array" aca="1" ref="K4" ca="1">INDIRECT("'"&amp;_xlfn.CONCAT("frc req - perturbation ",K$2)&amp;"'!"&amp;_xlfn.CONCAT("B",formatting!$A35+2))</f>
        <v>0</v>
      </c>
      <c r="L4" s="143" cm="1">
        <f t="array" aca="1" ref="L4" ca="1">INDIRECT("'"&amp;_xlfn.CONCAT("frc req - perturbation ",L$2)&amp;"'!"&amp;_xlfn.CONCAT("B",formatting!$A35+2))</f>
        <v>0</v>
      </c>
      <c r="M4" s="136" cm="1">
        <f t="array" aca="1" ref="M4" ca="1">INDIRECT("'"&amp;_xlfn.CONCAT("frc req - perturbation ",M$2)&amp;"'!"&amp;_xlfn.CONCAT("D",formatting!$A35+2))</f>
        <v>0</v>
      </c>
      <c r="N4" s="125" cm="1">
        <f t="array" aca="1" ref="N4" ca="1">INDIRECT("'"&amp;_xlfn.CONCAT("frc req - perturbation ",N$2)&amp;"'!"&amp;_xlfn.CONCAT("D",formatting!$A35+2))</f>
        <v>0</v>
      </c>
      <c r="O4" s="125" cm="1">
        <f t="array" aca="1" ref="O4" ca="1">INDIRECT("'"&amp;_xlfn.CONCAT("frc req - perturbation ",O$2)&amp;"'!"&amp;_xlfn.CONCAT("D",formatting!$A35+2))</f>
        <v>0</v>
      </c>
      <c r="P4" s="125" cm="1">
        <f t="array" aca="1" ref="P4" ca="1">INDIRECT("'"&amp;_xlfn.CONCAT("frc req - perturbation ",P$2)&amp;"'!"&amp;_xlfn.CONCAT("D",formatting!$A35+2))</f>
        <v>0</v>
      </c>
      <c r="Q4" s="125" cm="1">
        <f t="array" aca="1" ref="Q4" ca="1">INDIRECT("'"&amp;_xlfn.CONCAT("frc req - perturbation ",Q$2)&amp;"'!"&amp;_xlfn.CONCAT("D",formatting!$A35+2))</f>
        <v>0</v>
      </c>
      <c r="R4" s="125" cm="1">
        <f t="array" aca="1" ref="R4" ca="1">INDIRECT("'"&amp;_xlfn.CONCAT("frc req - perturbation ",R$2)&amp;"'!"&amp;_xlfn.CONCAT("D",formatting!$A35+2))</f>
        <v>0</v>
      </c>
      <c r="S4" s="125" cm="1">
        <f t="array" aca="1" ref="S4" ca="1">INDIRECT("'"&amp;_xlfn.CONCAT("frc req - perturbation ",S$2)&amp;"'!"&amp;_xlfn.CONCAT("D",formatting!$A35+2))</f>
        <v>0</v>
      </c>
      <c r="T4" s="143" cm="1">
        <f t="array" aca="1" ref="T4" ca="1">INDIRECT("'"&amp;_xlfn.CONCAT("frc req - perturbation ",T$2)&amp;"'!"&amp;_xlfn.CONCAT("D",formatting!$A35+2))</f>
        <v>0</v>
      </c>
      <c r="U4" s="29">
        <f t="shared" si="0"/>
        <v>20</v>
      </c>
    </row>
    <row r="5" spans="1:53" ht="90" hidden="1" customHeight="1" x14ac:dyDescent="0.25">
      <c r="A5" s="124" t="str">
        <f>'perturbation description'!A36</f>
        <v>Kit_Tab-hold_-Y</v>
      </c>
      <c r="B5" s="125"/>
      <c r="C5" s="174" t="str">
        <f>'perturbation description'!B36</f>
        <v>[[-0.004, 'W', 'com']]</v>
      </c>
      <c r="D5" s="177" t="str">
        <f>'perturbation description'!C36</f>
        <v>[0.0, -0.004, 0.0, 0.0, 0.0, 0.0]</v>
      </c>
      <c r="E5" s="142" cm="1">
        <f t="array" aca="1" ref="E5" ca="1">INDIRECT("'"&amp;_xlfn.CONCAT("frc req - perturbation ",E$2)&amp;"'!"&amp;_xlfn.CONCAT("B",formatting!$A36+2))</f>
        <v>0</v>
      </c>
      <c r="F5" s="125" cm="1">
        <f t="array" aca="1" ref="F5" ca="1">INDIRECT("'"&amp;_xlfn.CONCAT("frc req - perturbation ",F$2)&amp;"'!"&amp;_xlfn.CONCAT("B",formatting!$A36+2))</f>
        <v>0</v>
      </c>
      <c r="G5" s="125" cm="1">
        <f t="array" aca="1" ref="G5" ca="1">INDIRECT("'"&amp;_xlfn.CONCAT("frc req - perturbation ",G$2)&amp;"'!"&amp;_xlfn.CONCAT("B",formatting!$A36+2))</f>
        <v>0</v>
      </c>
      <c r="H5" s="125" cm="1">
        <f t="array" aca="1" ref="H5" ca="1">INDIRECT("'"&amp;_xlfn.CONCAT("frc req - perturbation ",H$2)&amp;"'!"&amp;_xlfn.CONCAT("B",formatting!$A36+2))</f>
        <v>0</v>
      </c>
      <c r="I5" s="125" cm="1">
        <f t="array" aca="1" ref="I5" ca="1">INDIRECT("'"&amp;_xlfn.CONCAT("frc req - perturbation ",I$2)&amp;"'!"&amp;_xlfn.CONCAT("B",formatting!$A36+2))</f>
        <v>0</v>
      </c>
      <c r="J5" s="125" cm="1">
        <f t="array" aca="1" ref="J5" ca="1">INDIRECT("'"&amp;_xlfn.CONCAT("frc req - perturbation ",J$2)&amp;"'!"&amp;_xlfn.CONCAT("B",formatting!$A36+2))</f>
        <v>0</v>
      </c>
      <c r="K5" s="125" cm="1">
        <f t="array" aca="1" ref="K5" ca="1">INDIRECT("'"&amp;_xlfn.CONCAT("frc req - perturbation ",K$2)&amp;"'!"&amp;_xlfn.CONCAT("B",formatting!$A36+2))</f>
        <v>0</v>
      </c>
      <c r="L5" s="143" cm="1">
        <f t="array" aca="1" ref="L5" ca="1">INDIRECT("'"&amp;_xlfn.CONCAT("frc req - perturbation ",L$2)&amp;"'!"&amp;_xlfn.CONCAT("B",formatting!$A36+2))</f>
        <v>0</v>
      </c>
      <c r="M5" s="136" cm="1">
        <f t="array" aca="1" ref="M5" ca="1">INDIRECT("'"&amp;_xlfn.CONCAT("frc req - perturbation ",M$2)&amp;"'!"&amp;_xlfn.CONCAT("D",formatting!$A36+2))</f>
        <v>0</v>
      </c>
      <c r="N5" s="125" cm="1">
        <f t="array" aca="1" ref="N5" ca="1">INDIRECT("'"&amp;_xlfn.CONCAT("frc req - perturbation ",N$2)&amp;"'!"&amp;_xlfn.CONCAT("D",formatting!$A36+2))</f>
        <v>0</v>
      </c>
      <c r="O5" s="125" cm="1">
        <f t="array" aca="1" ref="O5" ca="1">INDIRECT("'"&amp;_xlfn.CONCAT("frc req - perturbation ",O$2)&amp;"'!"&amp;_xlfn.CONCAT("D",formatting!$A36+2))</f>
        <v>0</v>
      </c>
      <c r="P5" s="125" cm="1">
        <f t="array" aca="1" ref="P5" ca="1">INDIRECT("'"&amp;_xlfn.CONCAT("frc req - perturbation ",P$2)&amp;"'!"&amp;_xlfn.CONCAT("D",formatting!$A36+2))</f>
        <v>0</v>
      </c>
      <c r="Q5" s="125" cm="1">
        <f t="array" aca="1" ref="Q5" ca="1">INDIRECT("'"&amp;_xlfn.CONCAT("frc req - perturbation ",Q$2)&amp;"'!"&amp;_xlfn.CONCAT("D",formatting!$A36+2))</f>
        <v>0</v>
      </c>
      <c r="R5" s="125" cm="1">
        <f t="array" aca="1" ref="R5" ca="1">INDIRECT("'"&amp;_xlfn.CONCAT("frc req - perturbation ",R$2)&amp;"'!"&amp;_xlfn.CONCAT("D",formatting!$A36+2))</f>
        <v>0</v>
      </c>
      <c r="S5" s="125" cm="1">
        <f t="array" aca="1" ref="S5" ca="1">INDIRECT("'"&amp;_xlfn.CONCAT("frc req - perturbation ",S$2)&amp;"'!"&amp;_xlfn.CONCAT("D",formatting!$A36+2))</f>
        <v>0</v>
      </c>
      <c r="T5" s="143" cm="1">
        <f t="array" aca="1" ref="T5" ca="1">INDIRECT("'"&amp;_xlfn.CONCAT("frc req - perturbation ",T$2)&amp;"'!"&amp;_xlfn.CONCAT("D",formatting!$A36+2))</f>
        <v>0</v>
      </c>
      <c r="U5" s="29">
        <f t="shared" si="0"/>
        <v>20</v>
      </c>
    </row>
    <row r="6" spans="1:53" ht="90" hidden="1" customHeight="1" x14ac:dyDescent="0.25">
      <c r="A6" s="124" t="str">
        <f>'perturbation description'!A37</f>
        <v>Kit_Tab-hold_Z</v>
      </c>
      <c r="B6" s="125"/>
      <c r="C6" s="174" t="str">
        <f>'perturbation description'!B37</f>
        <v>[[-0.004, 'W', 'com']]</v>
      </c>
      <c r="D6" s="177" t="str">
        <f>'perturbation description'!C37</f>
        <v>[0.0, 0.0, 0.004, 0.0, 0.0, 0.0]</v>
      </c>
      <c r="E6" s="142" cm="1">
        <f t="array" aca="1" ref="E6" ca="1">INDIRECT("'"&amp;_xlfn.CONCAT("frc req - perturbation ",E$2)&amp;"'!"&amp;_xlfn.CONCAT("B",formatting!$A37+2))</f>
        <v>0</v>
      </c>
      <c r="F6" s="125" cm="1">
        <f t="array" aca="1" ref="F6" ca="1">INDIRECT("'"&amp;_xlfn.CONCAT("frc req - perturbation ",F$2)&amp;"'!"&amp;_xlfn.CONCAT("B",formatting!$A37+2))</f>
        <v>0</v>
      </c>
      <c r="G6" s="125" cm="1">
        <f t="array" aca="1" ref="G6" ca="1">INDIRECT("'"&amp;_xlfn.CONCAT("frc req - perturbation ",G$2)&amp;"'!"&amp;_xlfn.CONCAT("B",formatting!$A37+2))</f>
        <v>0</v>
      </c>
      <c r="H6" s="125" cm="1">
        <f t="array" aca="1" ref="H6" ca="1">INDIRECT("'"&amp;_xlfn.CONCAT("frc req - perturbation ",H$2)&amp;"'!"&amp;_xlfn.CONCAT("B",formatting!$A37+2))</f>
        <v>0</v>
      </c>
      <c r="I6" s="125" cm="1">
        <f t="array" aca="1" ref="I6" ca="1">INDIRECT("'"&amp;_xlfn.CONCAT("frc req - perturbation ",I$2)&amp;"'!"&amp;_xlfn.CONCAT("B",formatting!$A37+2))</f>
        <v>0</v>
      </c>
      <c r="J6" s="125" cm="1">
        <f t="array" aca="1" ref="J6" ca="1">INDIRECT("'"&amp;_xlfn.CONCAT("frc req - perturbation ",J$2)&amp;"'!"&amp;_xlfn.CONCAT("B",formatting!$A37+2))</f>
        <v>0</v>
      </c>
      <c r="K6" s="125" cm="1">
        <f t="array" aca="1" ref="K6" ca="1">INDIRECT("'"&amp;_xlfn.CONCAT("frc req - perturbation ",K$2)&amp;"'!"&amp;_xlfn.CONCAT("B",formatting!$A37+2))</f>
        <v>0</v>
      </c>
      <c r="L6" s="143" cm="1">
        <f t="array" aca="1" ref="L6" ca="1">INDIRECT("'"&amp;_xlfn.CONCAT("frc req - perturbation ",L$2)&amp;"'!"&amp;_xlfn.CONCAT("B",formatting!$A37+2))</f>
        <v>0</v>
      </c>
      <c r="M6" s="136" cm="1">
        <f t="array" aca="1" ref="M6" ca="1">INDIRECT("'"&amp;_xlfn.CONCAT("frc req - perturbation ",M$2)&amp;"'!"&amp;_xlfn.CONCAT("D",formatting!$A37+2))</f>
        <v>0</v>
      </c>
      <c r="N6" s="125" cm="1">
        <f t="array" aca="1" ref="N6" ca="1">INDIRECT("'"&amp;_xlfn.CONCAT("frc req - perturbation ",N$2)&amp;"'!"&amp;_xlfn.CONCAT("D",formatting!$A37+2))</f>
        <v>0</v>
      </c>
      <c r="O6" s="125" cm="1">
        <f t="array" aca="1" ref="O6" ca="1">INDIRECT("'"&amp;_xlfn.CONCAT("frc req - perturbation ",O$2)&amp;"'!"&amp;_xlfn.CONCAT("D",formatting!$A37+2))</f>
        <v>0</v>
      </c>
      <c r="P6" s="125" cm="1">
        <f t="array" aca="1" ref="P6" ca="1">INDIRECT("'"&amp;_xlfn.CONCAT("frc req - perturbation ",P$2)&amp;"'!"&amp;_xlfn.CONCAT("D",formatting!$A37+2))</f>
        <v>0</v>
      </c>
      <c r="Q6" s="125" cm="1">
        <f t="array" aca="1" ref="Q6" ca="1">INDIRECT("'"&amp;_xlfn.CONCAT("frc req - perturbation ",Q$2)&amp;"'!"&amp;_xlfn.CONCAT("D",formatting!$A37+2))</f>
        <v>0</v>
      </c>
      <c r="R6" s="125" cm="1">
        <f t="array" aca="1" ref="R6" ca="1">INDIRECT("'"&amp;_xlfn.CONCAT("frc req - perturbation ",R$2)&amp;"'!"&amp;_xlfn.CONCAT("D",formatting!$A37+2))</f>
        <v>0</v>
      </c>
      <c r="S6" s="125" cm="1">
        <f t="array" aca="1" ref="S6" ca="1">INDIRECT("'"&amp;_xlfn.CONCAT("frc req - perturbation ",S$2)&amp;"'!"&amp;_xlfn.CONCAT("D",formatting!$A37+2))</f>
        <v>0</v>
      </c>
      <c r="T6" s="143" cm="1">
        <f t="array" aca="1" ref="T6" ca="1">INDIRECT("'"&amp;_xlfn.CONCAT("frc req - perturbation ",T$2)&amp;"'!"&amp;_xlfn.CONCAT("D",formatting!$A37+2))</f>
        <v>0</v>
      </c>
      <c r="U6" s="29">
        <f t="shared" si="0"/>
        <v>20</v>
      </c>
    </row>
    <row r="7" spans="1:53" ht="90" hidden="1" customHeight="1" x14ac:dyDescent="0.25">
      <c r="A7" s="124" t="str">
        <f>'perturbation description'!A38</f>
        <v>Kit_Tab-hold_-Z</v>
      </c>
      <c r="B7" s="125"/>
      <c r="C7" s="174" t="str">
        <f>'perturbation description'!B38</f>
        <v>[[-0.004, 'W', 'com']]</v>
      </c>
      <c r="D7" s="177" t="str">
        <f>'perturbation description'!C38</f>
        <v>[0.0, 0.0, -0.004, 0.0, 0.0, 0.0]</v>
      </c>
      <c r="E7" s="142" cm="1">
        <f t="array" aca="1" ref="E7" ca="1">INDIRECT("'"&amp;_xlfn.CONCAT("frc req - perturbation ",E$2)&amp;"'!"&amp;_xlfn.CONCAT("B",formatting!$A38+2))</f>
        <v>0</v>
      </c>
      <c r="F7" s="125" cm="1">
        <f t="array" aca="1" ref="F7" ca="1">INDIRECT("'"&amp;_xlfn.CONCAT("frc req - perturbation ",F$2)&amp;"'!"&amp;_xlfn.CONCAT("B",formatting!$A38+2))</f>
        <v>0</v>
      </c>
      <c r="G7" s="125" cm="1">
        <f t="array" aca="1" ref="G7" ca="1">INDIRECT("'"&amp;_xlfn.CONCAT("frc req - perturbation ",G$2)&amp;"'!"&amp;_xlfn.CONCAT("B",formatting!$A38+2))</f>
        <v>0</v>
      </c>
      <c r="H7" s="125" cm="1">
        <f t="array" aca="1" ref="H7" ca="1">INDIRECT("'"&amp;_xlfn.CONCAT("frc req - perturbation ",H$2)&amp;"'!"&amp;_xlfn.CONCAT("B",formatting!$A38+2))</f>
        <v>0</v>
      </c>
      <c r="I7" s="125" cm="1">
        <f t="array" aca="1" ref="I7" ca="1">INDIRECT("'"&amp;_xlfn.CONCAT("frc req - perturbation ",I$2)&amp;"'!"&amp;_xlfn.CONCAT("B",formatting!$A38+2))</f>
        <v>0</v>
      </c>
      <c r="J7" s="125" cm="1">
        <f t="array" aca="1" ref="J7" ca="1">INDIRECT("'"&amp;_xlfn.CONCAT("frc req - perturbation ",J$2)&amp;"'!"&amp;_xlfn.CONCAT("B",formatting!$A38+2))</f>
        <v>0</v>
      </c>
      <c r="K7" s="125" cm="1">
        <f t="array" aca="1" ref="K7" ca="1">INDIRECT("'"&amp;_xlfn.CONCAT("frc req - perturbation ",K$2)&amp;"'!"&amp;_xlfn.CONCAT("B",formatting!$A38+2))</f>
        <v>0</v>
      </c>
      <c r="L7" s="143" cm="1">
        <f t="array" aca="1" ref="L7" ca="1">INDIRECT("'"&amp;_xlfn.CONCAT("frc req - perturbation ",L$2)&amp;"'!"&amp;_xlfn.CONCAT("B",formatting!$A38+2))</f>
        <v>0</v>
      </c>
      <c r="M7" s="136" cm="1">
        <f t="array" aca="1" ref="M7" ca="1">INDIRECT("'"&amp;_xlfn.CONCAT("frc req - perturbation ",M$2)&amp;"'!"&amp;_xlfn.CONCAT("D",formatting!$A38+2))</f>
        <v>0</v>
      </c>
      <c r="N7" s="125" cm="1">
        <f t="array" aca="1" ref="N7" ca="1">INDIRECT("'"&amp;_xlfn.CONCAT("frc req - perturbation ",N$2)&amp;"'!"&amp;_xlfn.CONCAT("D",formatting!$A38+2))</f>
        <v>0</v>
      </c>
      <c r="O7" s="125" cm="1">
        <f t="array" aca="1" ref="O7" ca="1">INDIRECT("'"&amp;_xlfn.CONCAT("frc req - perturbation ",O$2)&amp;"'!"&amp;_xlfn.CONCAT("D",formatting!$A38+2))</f>
        <v>0</v>
      </c>
      <c r="P7" s="125" cm="1">
        <f t="array" aca="1" ref="P7" ca="1">INDIRECT("'"&amp;_xlfn.CONCAT("frc req - perturbation ",P$2)&amp;"'!"&amp;_xlfn.CONCAT("D",formatting!$A38+2))</f>
        <v>0</v>
      </c>
      <c r="Q7" s="125" cm="1">
        <f t="array" aca="1" ref="Q7" ca="1">INDIRECT("'"&amp;_xlfn.CONCAT("frc req - perturbation ",Q$2)&amp;"'!"&amp;_xlfn.CONCAT("D",formatting!$A38+2))</f>
        <v>0</v>
      </c>
      <c r="R7" s="125" cm="1">
        <f t="array" aca="1" ref="R7" ca="1">INDIRECT("'"&amp;_xlfn.CONCAT("frc req - perturbation ",R$2)&amp;"'!"&amp;_xlfn.CONCAT("D",formatting!$A38+2))</f>
        <v>0</v>
      </c>
      <c r="S7" s="125" cm="1">
        <f t="array" aca="1" ref="S7" ca="1">INDIRECT("'"&amp;_xlfn.CONCAT("frc req - perturbation ",S$2)&amp;"'!"&amp;_xlfn.CONCAT("D",formatting!$A38+2))</f>
        <v>0</v>
      </c>
      <c r="T7" s="143" cm="1">
        <f t="array" aca="1" ref="T7" ca="1">INDIRECT("'"&amp;_xlfn.CONCAT("frc req - perturbation ",T$2)&amp;"'!"&amp;_xlfn.CONCAT("D",formatting!$A38+2))</f>
        <v>0</v>
      </c>
      <c r="U7" s="29">
        <f t="shared" si="0"/>
        <v>20</v>
      </c>
    </row>
    <row r="8" spans="1:53" ht="90" hidden="1" customHeight="1" x14ac:dyDescent="0.25">
      <c r="A8" s="124" t="str">
        <f>'perturbation description'!A39</f>
        <v>Kit_Tab-open</v>
      </c>
      <c r="B8" s="125"/>
      <c r="C8" s="174" t="str">
        <f>'perturbation description'!B39</f>
        <v>[[-0.004, 'Z', 'com'], [-20, 'Z', 0, 0, 1]]</v>
      </c>
      <c r="D8" s="177" t="str">
        <f>'perturbation description'!C39</f>
        <v>[0.0, 0.0, -20.004, 0.0, 0.0, 0.0]</v>
      </c>
      <c r="E8" s="142" cm="1">
        <f t="array" aca="1" ref="E8" ca="1">INDIRECT("'"&amp;_xlfn.CONCAT("frc req - perturbation ",E$2)&amp;"'!"&amp;_xlfn.CONCAT("B",formatting!$A39+2))</f>
        <v>0</v>
      </c>
      <c r="F8" s="125" cm="1">
        <f t="array" aca="1" ref="F8" ca="1">INDIRECT("'"&amp;_xlfn.CONCAT("frc req - perturbation ",F$2)&amp;"'!"&amp;_xlfn.CONCAT("B",formatting!$A39+2))</f>
        <v>0</v>
      </c>
      <c r="G8" s="125" cm="1">
        <f t="array" aca="1" ref="G8" ca="1">INDIRECT("'"&amp;_xlfn.CONCAT("frc req - perturbation ",G$2)&amp;"'!"&amp;_xlfn.CONCAT("B",formatting!$A39+2))</f>
        <v>0</v>
      </c>
      <c r="H8" s="125" cm="1">
        <f t="array" aca="1" ref="H8" ca="1">INDIRECT("'"&amp;_xlfn.CONCAT("frc req - perturbation ",H$2)&amp;"'!"&amp;_xlfn.CONCAT("B",formatting!$A39+2))</f>
        <v>0</v>
      </c>
      <c r="I8" s="125" cm="1">
        <f t="array" aca="1" ref="I8" ca="1">INDIRECT("'"&amp;_xlfn.CONCAT("frc req - perturbation ",I$2)&amp;"'!"&amp;_xlfn.CONCAT("B",formatting!$A39+2))</f>
        <v>0</v>
      </c>
      <c r="J8" s="125" cm="1">
        <f t="array" aca="1" ref="J8" ca="1">INDIRECT("'"&amp;_xlfn.CONCAT("frc req - perturbation ",J$2)&amp;"'!"&amp;_xlfn.CONCAT("B",formatting!$A39+2))</f>
        <v>0</v>
      </c>
      <c r="K8" s="125" cm="1">
        <f t="array" aca="1" ref="K8" ca="1">INDIRECT("'"&amp;_xlfn.CONCAT("frc req - perturbation ",K$2)&amp;"'!"&amp;_xlfn.CONCAT("B",formatting!$A39+2))</f>
        <v>0</v>
      </c>
      <c r="L8" s="143" cm="1">
        <f t="array" aca="1" ref="L8" ca="1">INDIRECT("'"&amp;_xlfn.CONCAT("frc req - perturbation ",L$2)&amp;"'!"&amp;_xlfn.CONCAT("B",formatting!$A39+2))</f>
        <v>0</v>
      </c>
      <c r="M8" s="136" cm="1">
        <f t="array" aca="1" ref="M8" ca="1">INDIRECT("'"&amp;_xlfn.CONCAT("frc req - perturbation ",M$2)&amp;"'!"&amp;_xlfn.CONCAT("D",formatting!$A39+2))</f>
        <v>0</v>
      </c>
      <c r="N8" s="125" cm="1">
        <f t="array" aca="1" ref="N8" ca="1">INDIRECT("'"&amp;_xlfn.CONCAT("frc req - perturbation ",N$2)&amp;"'!"&amp;_xlfn.CONCAT("D",formatting!$A39+2))</f>
        <v>0</v>
      </c>
      <c r="O8" s="125" cm="1">
        <f t="array" aca="1" ref="O8" ca="1">INDIRECT("'"&amp;_xlfn.CONCAT("frc req - perturbation ",O$2)&amp;"'!"&amp;_xlfn.CONCAT("D",formatting!$A39+2))</f>
        <v>0</v>
      </c>
      <c r="P8" s="125" cm="1">
        <f t="array" aca="1" ref="P8" ca="1">INDIRECT("'"&amp;_xlfn.CONCAT("frc req - perturbation ",P$2)&amp;"'!"&amp;_xlfn.CONCAT("D",formatting!$A39+2))</f>
        <v>0</v>
      </c>
      <c r="Q8" s="125" cm="1">
        <f t="array" aca="1" ref="Q8" ca="1">INDIRECT("'"&amp;_xlfn.CONCAT("frc req - perturbation ",Q$2)&amp;"'!"&amp;_xlfn.CONCAT("D",formatting!$A39+2))</f>
        <v>0</v>
      </c>
      <c r="R8" s="125" cm="1">
        <f t="array" aca="1" ref="R8" ca="1">INDIRECT("'"&amp;_xlfn.CONCAT("frc req - perturbation ",R$2)&amp;"'!"&amp;_xlfn.CONCAT("D",formatting!$A39+2))</f>
        <v>0</v>
      </c>
      <c r="S8" s="125" cm="1">
        <f t="array" aca="1" ref="S8" ca="1">INDIRECT("'"&amp;_xlfn.CONCAT("frc req - perturbation ",S$2)&amp;"'!"&amp;_xlfn.CONCAT("D",formatting!$A39+2))</f>
        <v>0</v>
      </c>
      <c r="T8" s="143" cm="1">
        <f t="array" aca="1" ref="T8" ca="1">INDIRECT("'"&amp;_xlfn.CONCAT("frc req - perturbation ",T$2)&amp;"'!"&amp;_xlfn.CONCAT("D",formatting!$A39+2))</f>
        <v>0</v>
      </c>
      <c r="U8" s="29">
        <f t="shared" si="0"/>
        <v>20</v>
      </c>
    </row>
    <row r="9" spans="1:53" ht="90" hidden="1" customHeight="1" x14ac:dyDescent="0.25">
      <c r="A9" s="124" t="str">
        <f>'perturbation description'!A33</f>
        <v>Kit_Tab-hold_X</v>
      </c>
      <c r="B9" s="125"/>
      <c r="C9" s="174" t="str">
        <f>'perturbation description'!B33</f>
        <v>[[-0.004, 'W', 'com']]</v>
      </c>
      <c r="D9" s="177" t="str">
        <f>'perturbation description'!C33</f>
        <v>[0.004, 0.0, 0.0, 0.0, 0.0, 0.0]</v>
      </c>
      <c r="E9" s="142" cm="1">
        <f t="array" aca="1" ref="E9" ca="1">INDIRECT("'"&amp;_xlfn.CONCAT("frc req - perturbation ",E$2)&amp;"'!"&amp;_xlfn.CONCAT("B",formatting!$A33+2))</f>
        <v>2E-3</v>
      </c>
      <c r="F9" s="125" cm="1">
        <f t="array" aca="1" ref="F9" ca="1">INDIRECT("'"&amp;_xlfn.CONCAT("frc req - perturbation ",F$2)&amp;"'!"&amp;_xlfn.CONCAT("B",formatting!$A33+2))</f>
        <v>2E-3</v>
      </c>
      <c r="G9" s="125" cm="1">
        <f t="array" aca="1" ref="G9" ca="1">INDIRECT("'"&amp;_xlfn.CONCAT("frc req - perturbation ",G$2)&amp;"'!"&amp;_xlfn.CONCAT("B",formatting!$A33+2))</f>
        <v>2E-3</v>
      </c>
      <c r="H9" s="125" cm="1">
        <f t="array" aca="1" ref="H9" ca="1">INDIRECT("'"&amp;_xlfn.CONCAT("frc req - perturbation ",H$2)&amp;"'!"&amp;_xlfn.CONCAT("B",formatting!$A33+2))</f>
        <v>2E-3</v>
      </c>
      <c r="I9" s="125" cm="1">
        <f t="array" aca="1" ref="I9" ca="1">INDIRECT("'"&amp;_xlfn.CONCAT("frc req - perturbation ",I$2)&amp;"'!"&amp;_xlfn.CONCAT("B",formatting!$A33+2))</f>
        <v>2E-3</v>
      </c>
      <c r="J9" s="125" cm="1">
        <f t="array" aca="1" ref="J9" ca="1">INDIRECT("'"&amp;_xlfn.CONCAT("frc req - perturbation ",J$2)&amp;"'!"&amp;_xlfn.CONCAT("B",formatting!$A33+2))</f>
        <v>2E-3</v>
      </c>
      <c r="K9" s="125" cm="1">
        <f t="array" aca="1" ref="K9" ca="1">INDIRECT("'"&amp;_xlfn.CONCAT("frc req - perturbation ",K$2)&amp;"'!"&amp;_xlfn.CONCAT("B",formatting!$A33+2))</f>
        <v>2E-3</v>
      </c>
      <c r="L9" s="143" cm="1">
        <f t="array" aca="1" ref="L9" ca="1">INDIRECT("'"&amp;_xlfn.CONCAT("frc req - perturbation ",L$2)&amp;"'!"&amp;_xlfn.CONCAT("B",formatting!$A33+2))</f>
        <v>2E-3</v>
      </c>
      <c r="M9" s="136" cm="1">
        <f t="array" aca="1" ref="M9" ca="1">INDIRECT("'"&amp;_xlfn.CONCAT("frc req - perturbation ",M$2)&amp;"'!"&amp;_xlfn.CONCAT("D",formatting!$A33+2))</f>
        <v>2E-3</v>
      </c>
      <c r="N9" s="125" cm="1">
        <f t="array" aca="1" ref="N9" ca="1">INDIRECT("'"&amp;_xlfn.CONCAT("frc req - perturbation ",N$2)&amp;"'!"&amp;_xlfn.CONCAT("D",formatting!$A33+2))</f>
        <v>2E-3</v>
      </c>
      <c r="O9" s="125" cm="1">
        <f t="array" aca="1" ref="O9" ca="1">INDIRECT("'"&amp;_xlfn.CONCAT("frc req - perturbation ",O$2)&amp;"'!"&amp;_xlfn.CONCAT("D",formatting!$A33+2))</f>
        <v>2E-3</v>
      </c>
      <c r="P9" s="125" cm="1">
        <f t="array" aca="1" ref="P9" ca="1">INDIRECT("'"&amp;_xlfn.CONCAT("frc req - perturbation ",P$2)&amp;"'!"&amp;_xlfn.CONCAT("D",formatting!$A33+2))</f>
        <v>2E-3</v>
      </c>
      <c r="Q9" s="125" cm="1">
        <f t="array" aca="1" ref="Q9" ca="1">INDIRECT("'"&amp;_xlfn.CONCAT("frc req - perturbation ",Q$2)&amp;"'!"&amp;_xlfn.CONCAT("D",formatting!$A33+2))</f>
        <v>2E-3</v>
      </c>
      <c r="R9" s="125" cm="1">
        <f t="array" aca="1" ref="R9" ca="1">INDIRECT("'"&amp;_xlfn.CONCAT("frc req - perturbation ",R$2)&amp;"'!"&amp;_xlfn.CONCAT("D",formatting!$A33+2))</f>
        <v>2E-3</v>
      </c>
      <c r="S9" s="125" cm="1">
        <f t="array" aca="1" ref="S9" ca="1">INDIRECT("'"&amp;_xlfn.CONCAT("frc req - perturbation ",S$2)&amp;"'!"&amp;_xlfn.CONCAT("D",formatting!$A33+2))</f>
        <v>2E-3</v>
      </c>
      <c r="T9" s="143" cm="1">
        <f t="array" aca="1" ref="T9" ca="1">INDIRECT("'"&amp;_xlfn.CONCAT("frc req - perturbation ",T$2)&amp;"'!"&amp;_xlfn.CONCAT("D",formatting!$A33+2))</f>
        <v>2E-3</v>
      </c>
      <c r="U9" s="29">
        <f t="shared" si="0"/>
        <v>20</v>
      </c>
    </row>
    <row r="10" spans="1:53" ht="90" hidden="1" customHeight="1" x14ac:dyDescent="0.25">
      <c r="A10" s="124" t="str">
        <f>'perturbation description'!A75</f>
        <v>Red_Plug-hold_Z</v>
      </c>
      <c r="B10" s="125"/>
      <c r="C10" s="174" t="str">
        <f>'perturbation description'!B75</f>
        <v>[[-0.007, 'W', 'com']]</v>
      </c>
      <c r="D10" s="177" t="str">
        <f>'perturbation description'!C75</f>
        <v>[0.0, 0.0, 0.007, 0.0, 0.0, 0.0]</v>
      </c>
      <c r="E10" s="142" cm="1">
        <f t="array" aca="1" ref="E10" ca="1">INDIRECT("'"&amp;_xlfn.CONCAT("frc req - perturbation ",E$2)&amp;"'!"&amp;_xlfn.CONCAT("B",formatting!$A75+2))</f>
        <v>4.0000000000000001E-3</v>
      </c>
      <c r="F10" s="125" cm="1">
        <f t="array" aca="1" ref="F10" ca="1">INDIRECT("'"&amp;_xlfn.CONCAT("frc req - perturbation ",F$2)&amp;"'!"&amp;_xlfn.CONCAT("B",formatting!$A75+2))</f>
        <v>3.0000000000000001E-3</v>
      </c>
      <c r="G10" s="125" cm="1">
        <f t="array" aca="1" ref="G10" ca="1">INDIRECT("'"&amp;_xlfn.CONCAT("frc req - perturbation ",G$2)&amp;"'!"&amp;_xlfn.CONCAT("B",formatting!$A75+2))</f>
        <v>4.0000000000000001E-3</v>
      </c>
      <c r="H10" s="125" cm="1">
        <f t="array" aca="1" ref="H10" ca="1">INDIRECT("'"&amp;_xlfn.CONCAT("frc req - perturbation ",H$2)&amp;"'!"&amp;_xlfn.CONCAT("B",formatting!$A75+2))</f>
        <v>3.0000000000000001E-3</v>
      </c>
      <c r="I10" s="125" cm="1">
        <f t="array" aca="1" ref="I10" ca="1">INDIRECT("'"&amp;_xlfn.CONCAT("frc req - perturbation ",I$2)&amp;"'!"&amp;_xlfn.CONCAT("B",formatting!$A75+2))</f>
        <v>4.0000000000000001E-3</v>
      </c>
      <c r="J10" s="125" cm="1">
        <f t="array" aca="1" ref="J10" ca="1">INDIRECT("'"&amp;_xlfn.CONCAT("frc req - perturbation ",J$2)&amp;"'!"&amp;_xlfn.CONCAT("B",formatting!$A75+2))</f>
        <v>3.0000000000000001E-3</v>
      </c>
      <c r="K10" s="125" cm="1">
        <f t="array" aca="1" ref="K10" ca="1">INDIRECT("'"&amp;_xlfn.CONCAT("frc req - perturbation ",K$2)&amp;"'!"&amp;_xlfn.CONCAT("B",formatting!$A75+2))</f>
        <v>4.0000000000000001E-3</v>
      </c>
      <c r="L10" s="143" cm="1">
        <f t="array" aca="1" ref="L10" ca="1">INDIRECT("'"&amp;_xlfn.CONCAT("frc req - perturbation ",L$2)&amp;"'!"&amp;_xlfn.CONCAT("B",formatting!$A75+2))</f>
        <v>3.0000000000000001E-3</v>
      </c>
      <c r="M10" s="136" cm="1">
        <f t="array" aca="1" ref="M10" ca="1">INDIRECT("'"&amp;_xlfn.CONCAT("frc req - perturbation ",M$2)&amp;"'!"&amp;_xlfn.CONCAT("D",formatting!$A75+2))</f>
        <v>4.2000000000000003E-2</v>
      </c>
      <c r="N10" s="125" cm="1">
        <f t="array" aca="1" ref="N10" ca="1">INDIRECT("'"&amp;_xlfn.CONCAT("frc req - perturbation ",N$2)&amp;"'!"&amp;_xlfn.CONCAT("D",formatting!$A75+2))</f>
        <v>1.7000000000000001E-2</v>
      </c>
      <c r="O10" s="125" cm="1">
        <f t="array" aca="1" ref="O10" ca="1">INDIRECT("'"&amp;_xlfn.CONCAT("frc req - perturbation ",O$2)&amp;"'!"&amp;_xlfn.CONCAT("D",formatting!$A75+2))</f>
        <v>4.2000000000000003E-2</v>
      </c>
      <c r="P10" s="125" cm="1">
        <f t="array" aca="1" ref="P10" ca="1">INDIRECT("'"&amp;_xlfn.CONCAT("frc req - perturbation ",P$2)&amp;"'!"&amp;_xlfn.CONCAT("D",formatting!$A75+2))</f>
        <v>1.7000000000000001E-2</v>
      </c>
      <c r="Q10" s="125" cm="1">
        <f t="array" aca="1" ref="Q10" ca="1">INDIRECT("'"&amp;_xlfn.CONCAT("frc req - perturbation ",Q$2)&amp;"'!"&amp;_xlfn.CONCAT("D",formatting!$A75+2))</f>
        <v>4.2000000000000003E-2</v>
      </c>
      <c r="R10" s="125" cm="1">
        <f t="array" aca="1" ref="R10" ca="1">INDIRECT("'"&amp;_xlfn.CONCAT("frc req - perturbation ",R$2)&amp;"'!"&amp;_xlfn.CONCAT("D",formatting!$A75+2))</f>
        <v>1.7000000000000001E-2</v>
      </c>
      <c r="S10" s="125" cm="1">
        <f t="array" aca="1" ref="S10" ca="1">INDIRECT("'"&amp;_xlfn.CONCAT("frc req - perturbation ",S$2)&amp;"'!"&amp;_xlfn.CONCAT("D",formatting!$A75+2))</f>
        <v>4.2000000000000003E-2</v>
      </c>
      <c r="T10" s="143" cm="1">
        <f t="array" aca="1" ref="T10" ca="1">INDIRECT("'"&amp;_xlfn.CONCAT("frc req - perturbation ",T$2)&amp;"'!"&amp;_xlfn.CONCAT("D",formatting!$A75+2))</f>
        <v>1.7000000000000001E-2</v>
      </c>
      <c r="U10" s="29">
        <f t="shared" si="0"/>
        <v>20</v>
      </c>
    </row>
    <row r="11" spans="1:53" ht="90" hidden="1" customHeight="1" x14ac:dyDescent="0.25">
      <c r="A11" s="124" t="str">
        <f>'perturbation description'!A73</f>
        <v>Red_Plug-hold_Y</v>
      </c>
      <c r="B11" s="125"/>
      <c r="C11" s="174" t="str">
        <f>'perturbation description'!B73</f>
        <v>[[-0.007, 'W', 'com']]</v>
      </c>
      <c r="D11" s="177" t="str">
        <f>'perturbation description'!C73</f>
        <v>[0.0, 0.007, 0.0, 0.0, 0.0, 0.0]</v>
      </c>
      <c r="E11" s="142" cm="1">
        <f t="array" aca="1" ref="E11" ca="1">INDIRECT("'"&amp;_xlfn.CONCAT("frc req - perturbation ",E$2)&amp;"'!"&amp;_xlfn.CONCAT("B",formatting!$A73+2))</f>
        <v>1.0999999999999999E-2</v>
      </c>
      <c r="F11" s="125" cm="1">
        <f t="array" aca="1" ref="F11" ca="1">INDIRECT("'"&amp;_xlfn.CONCAT("frc req - perturbation ",F$2)&amp;"'!"&amp;_xlfn.CONCAT("B",formatting!$A73+2))</f>
        <v>6.0000000000000001E-3</v>
      </c>
      <c r="G11" s="125" cm="1">
        <f t="array" aca="1" ref="G11" ca="1">INDIRECT("'"&amp;_xlfn.CONCAT("frc req - perturbation ",G$2)&amp;"'!"&amp;_xlfn.CONCAT("B",formatting!$A73+2))</f>
        <v>1.0999999999999999E-2</v>
      </c>
      <c r="H11" s="125" cm="1">
        <f t="array" aca="1" ref="H11" ca="1">INDIRECT("'"&amp;_xlfn.CONCAT("frc req - perturbation ",H$2)&amp;"'!"&amp;_xlfn.CONCAT("B",formatting!$A73+2))</f>
        <v>6.0000000000000001E-3</v>
      </c>
      <c r="I11" s="125" cm="1">
        <f t="array" aca="1" ref="I11" ca="1">INDIRECT("'"&amp;_xlfn.CONCAT("frc req - perturbation ",I$2)&amp;"'!"&amp;_xlfn.CONCAT("B",formatting!$A73+2))</f>
        <v>1.0999999999999999E-2</v>
      </c>
      <c r="J11" s="125" cm="1">
        <f t="array" aca="1" ref="J11" ca="1">INDIRECT("'"&amp;_xlfn.CONCAT("frc req - perturbation ",J$2)&amp;"'!"&amp;_xlfn.CONCAT("B",formatting!$A73+2))</f>
        <v>6.0000000000000001E-3</v>
      </c>
      <c r="K11" s="125" cm="1">
        <f t="array" aca="1" ref="K11" ca="1">INDIRECT("'"&amp;_xlfn.CONCAT("frc req - perturbation ",K$2)&amp;"'!"&amp;_xlfn.CONCAT("B",formatting!$A73+2))</f>
        <v>1.0999999999999999E-2</v>
      </c>
      <c r="L11" s="143" cm="1">
        <f t="array" aca="1" ref="L11" ca="1">INDIRECT("'"&amp;_xlfn.CONCAT("frc req - perturbation ",L$2)&amp;"'!"&amp;_xlfn.CONCAT("B",formatting!$A73+2))</f>
        <v>6.0000000000000001E-3</v>
      </c>
      <c r="M11" s="136" cm="1">
        <f t="array" aca="1" ref="M11" ca="1">INDIRECT("'"&amp;_xlfn.CONCAT("frc req - perturbation ",M$2)&amp;"'!"&amp;_xlfn.CONCAT("D",formatting!$A73+2))</f>
        <v>0.04</v>
      </c>
      <c r="N11" s="125" cm="1">
        <f t="array" aca="1" ref="N11" ca="1">INDIRECT("'"&amp;_xlfn.CONCAT("frc req - perturbation ",N$2)&amp;"'!"&amp;_xlfn.CONCAT("D",formatting!$A73+2))</f>
        <v>1.7999999999999999E-2</v>
      </c>
      <c r="O11" s="125" cm="1">
        <f t="array" aca="1" ref="O11" ca="1">INDIRECT("'"&amp;_xlfn.CONCAT("frc req - perturbation ",O$2)&amp;"'!"&amp;_xlfn.CONCAT("D",formatting!$A73+2))</f>
        <v>0.04</v>
      </c>
      <c r="P11" s="125" cm="1">
        <f t="array" aca="1" ref="P11" ca="1">INDIRECT("'"&amp;_xlfn.CONCAT("frc req - perturbation ",P$2)&amp;"'!"&amp;_xlfn.CONCAT("D",formatting!$A73+2))</f>
        <v>1.7999999999999999E-2</v>
      </c>
      <c r="Q11" s="125" cm="1">
        <f t="array" aca="1" ref="Q11" ca="1">INDIRECT("'"&amp;_xlfn.CONCAT("frc req - perturbation ",Q$2)&amp;"'!"&amp;_xlfn.CONCAT("D",formatting!$A73+2))</f>
        <v>0.04</v>
      </c>
      <c r="R11" s="125" cm="1">
        <f t="array" aca="1" ref="R11" ca="1">INDIRECT("'"&amp;_xlfn.CONCAT("frc req - perturbation ",R$2)&amp;"'!"&amp;_xlfn.CONCAT("D",formatting!$A73+2))</f>
        <v>1.7999999999999999E-2</v>
      </c>
      <c r="S11" s="125" cm="1">
        <f t="array" aca="1" ref="S11" ca="1">INDIRECT("'"&amp;_xlfn.CONCAT("frc req - perturbation ",S$2)&amp;"'!"&amp;_xlfn.CONCAT("D",formatting!$A73+2))</f>
        <v>0.04</v>
      </c>
      <c r="T11" s="143" cm="1">
        <f t="array" aca="1" ref="T11" ca="1">INDIRECT("'"&amp;_xlfn.CONCAT("frc req - perturbation ",T$2)&amp;"'!"&amp;_xlfn.CONCAT("D",formatting!$A73+2))</f>
        <v>1.7999999999999999E-2</v>
      </c>
      <c r="U11" s="29">
        <f t="shared" si="0"/>
        <v>20</v>
      </c>
    </row>
    <row r="12" spans="1:53" ht="90" hidden="1" customHeight="1" x14ac:dyDescent="0.25">
      <c r="A12" s="124" t="str">
        <f>'perturbation description'!A74</f>
        <v>Red_Plug-hold_-Y</v>
      </c>
      <c r="B12" s="125"/>
      <c r="C12" s="174" t="str">
        <f>'perturbation description'!B74</f>
        <v>[[-0.007, 'W', 'com']]</v>
      </c>
      <c r="D12" s="177" t="str">
        <f>'perturbation description'!C74</f>
        <v>[0.0, -0.007, 0.0, 0.0, 0.0, 0.0]</v>
      </c>
      <c r="E12" s="142" cm="1">
        <f t="array" aca="1" ref="E12" ca="1">INDIRECT("'"&amp;_xlfn.CONCAT("frc req - perturbation ",E$2)&amp;"'!"&amp;_xlfn.CONCAT("B",formatting!$A74+2))</f>
        <v>1.0999999999999999E-2</v>
      </c>
      <c r="F12" s="125" cm="1">
        <f t="array" aca="1" ref="F12" ca="1">INDIRECT("'"&amp;_xlfn.CONCAT("frc req - perturbation ",F$2)&amp;"'!"&amp;_xlfn.CONCAT("B",formatting!$A74+2))</f>
        <v>5.0000000000000001E-3</v>
      </c>
      <c r="G12" s="125" cm="1">
        <f t="array" aca="1" ref="G12" ca="1">INDIRECT("'"&amp;_xlfn.CONCAT("frc req - perturbation ",G$2)&amp;"'!"&amp;_xlfn.CONCAT("B",formatting!$A74+2))</f>
        <v>1.0999999999999999E-2</v>
      </c>
      <c r="H12" s="125" cm="1">
        <f t="array" aca="1" ref="H12" ca="1">INDIRECT("'"&amp;_xlfn.CONCAT("frc req - perturbation ",H$2)&amp;"'!"&amp;_xlfn.CONCAT("B",formatting!$A74+2))</f>
        <v>5.0000000000000001E-3</v>
      </c>
      <c r="I12" s="125" cm="1">
        <f t="array" aca="1" ref="I12" ca="1">INDIRECT("'"&amp;_xlfn.CONCAT("frc req - perturbation ",I$2)&amp;"'!"&amp;_xlfn.CONCAT("B",formatting!$A74+2))</f>
        <v>1.0999999999999999E-2</v>
      </c>
      <c r="J12" s="125" cm="1">
        <f t="array" aca="1" ref="J12" ca="1">INDIRECT("'"&amp;_xlfn.CONCAT("frc req - perturbation ",J$2)&amp;"'!"&amp;_xlfn.CONCAT("B",formatting!$A74+2))</f>
        <v>5.0000000000000001E-3</v>
      </c>
      <c r="K12" s="125" cm="1">
        <f t="array" aca="1" ref="K12" ca="1">INDIRECT("'"&amp;_xlfn.CONCAT("frc req - perturbation ",K$2)&amp;"'!"&amp;_xlfn.CONCAT("B",formatting!$A74+2))</f>
        <v>1.0999999999999999E-2</v>
      </c>
      <c r="L12" s="143" cm="1">
        <f t="array" aca="1" ref="L12" ca="1">INDIRECT("'"&amp;_xlfn.CONCAT("frc req - perturbation ",L$2)&amp;"'!"&amp;_xlfn.CONCAT("B",formatting!$A74+2))</f>
        <v>5.0000000000000001E-3</v>
      </c>
      <c r="M12" s="136" cm="1">
        <f t="array" aca="1" ref="M12" ca="1">INDIRECT("'"&amp;_xlfn.CONCAT("frc req - perturbation ",M$2)&amp;"'!"&amp;_xlfn.CONCAT("D",formatting!$A74+2))</f>
        <v>4.1000000000000002E-2</v>
      </c>
      <c r="N12" s="125" cm="1">
        <f t="array" aca="1" ref="N12" ca="1">INDIRECT("'"&amp;_xlfn.CONCAT("frc req - perturbation ",N$2)&amp;"'!"&amp;_xlfn.CONCAT("D",formatting!$A74+2))</f>
        <v>1.7999999999999999E-2</v>
      </c>
      <c r="O12" s="125" cm="1">
        <f t="array" aca="1" ref="O12" ca="1">INDIRECT("'"&amp;_xlfn.CONCAT("frc req - perturbation ",O$2)&amp;"'!"&amp;_xlfn.CONCAT("D",formatting!$A74+2))</f>
        <v>4.1000000000000002E-2</v>
      </c>
      <c r="P12" s="125" cm="1">
        <f t="array" aca="1" ref="P12" ca="1">INDIRECT("'"&amp;_xlfn.CONCAT("frc req - perturbation ",P$2)&amp;"'!"&amp;_xlfn.CONCAT("D",formatting!$A74+2))</f>
        <v>1.7999999999999999E-2</v>
      </c>
      <c r="Q12" s="125" cm="1">
        <f t="array" aca="1" ref="Q12" ca="1">INDIRECT("'"&amp;_xlfn.CONCAT("frc req - perturbation ",Q$2)&amp;"'!"&amp;_xlfn.CONCAT("D",formatting!$A74+2))</f>
        <v>4.1000000000000002E-2</v>
      </c>
      <c r="R12" s="125" cm="1">
        <f t="array" aca="1" ref="R12" ca="1">INDIRECT("'"&amp;_xlfn.CONCAT("frc req - perturbation ",R$2)&amp;"'!"&amp;_xlfn.CONCAT("D",formatting!$A74+2))</f>
        <v>1.7999999999999999E-2</v>
      </c>
      <c r="S12" s="125" cm="1">
        <f t="array" aca="1" ref="S12" ca="1">INDIRECT("'"&amp;_xlfn.CONCAT("frc req - perturbation ",S$2)&amp;"'!"&amp;_xlfn.CONCAT("D",formatting!$A74+2))</f>
        <v>4.1000000000000002E-2</v>
      </c>
      <c r="T12" s="143" cm="1">
        <f t="array" aca="1" ref="T12" ca="1">INDIRECT("'"&amp;_xlfn.CONCAT("frc req - perturbation ",T$2)&amp;"'!"&amp;_xlfn.CONCAT("D",formatting!$A74+2))</f>
        <v>1.7999999999999999E-2</v>
      </c>
      <c r="U12" s="29">
        <f t="shared" si="0"/>
        <v>20</v>
      </c>
    </row>
    <row r="13" spans="1:53" ht="90" hidden="1" customHeight="1" x14ac:dyDescent="0.25">
      <c r="A13" s="124" t="str">
        <f>'perturbation description'!A19</f>
        <v>Marker_Cap-hold_-X</v>
      </c>
      <c r="B13" s="125"/>
      <c r="C13" s="174" t="str">
        <f>'perturbation description'!B19</f>
        <v>[[0.022, 'W', 'com']]</v>
      </c>
      <c r="D13" s="177" t="str">
        <f>'perturbation description'!C19</f>
        <v>[-0.022, 0.0, 0.0, 0.0, 0.0, 0.0]</v>
      </c>
      <c r="E13" s="142" cm="1">
        <f t="array" aca="1" ref="E13" ca="1">INDIRECT("'"&amp;_xlfn.CONCAT("frc req - perturbation ",E$2)&amp;"'!"&amp;_xlfn.CONCAT("B",formatting!$A19+2))</f>
        <v>1.2999999999999999E-2</v>
      </c>
      <c r="F13" s="125" cm="1">
        <f t="array" aca="1" ref="F13" ca="1">INDIRECT("'"&amp;_xlfn.CONCAT("frc req - perturbation ",F$2)&amp;"'!"&amp;_xlfn.CONCAT("B",formatting!$A19+2))</f>
        <v>1.0999999999999999E-2</v>
      </c>
      <c r="G13" s="125" cm="1">
        <f t="array" aca="1" ref="G13" ca="1">INDIRECT("'"&amp;_xlfn.CONCAT("frc req - perturbation ",G$2)&amp;"'!"&amp;_xlfn.CONCAT("B",formatting!$A19+2))</f>
        <v>6.0999999999999999E-2</v>
      </c>
      <c r="H13" s="125" cm="1">
        <f t="array" aca="1" ref="H13" ca="1">INDIRECT("'"&amp;_xlfn.CONCAT("frc req - perturbation ",H$2)&amp;"'!"&amp;_xlfn.CONCAT("B",formatting!$A19+2))</f>
        <v>3.6999999999999998E-2</v>
      </c>
      <c r="I13" s="125" cm="1">
        <f t="array" aca="1" ref="I13" ca="1">INDIRECT("'"&amp;_xlfn.CONCAT("frc req - perturbation ",I$2)&amp;"'!"&amp;_xlfn.CONCAT("B",formatting!$A19+2))</f>
        <v>1.2999999999999999E-2</v>
      </c>
      <c r="J13" s="125" cm="1">
        <f t="array" aca="1" ref="J13" ca="1">INDIRECT("'"&amp;_xlfn.CONCAT("frc req - perturbation ",J$2)&amp;"'!"&amp;_xlfn.CONCAT("B",formatting!$A19+2))</f>
        <v>1.0999999999999999E-2</v>
      </c>
      <c r="K13" s="125" cm="1">
        <f t="array" aca="1" ref="K13" ca="1">INDIRECT("'"&amp;_xlfn.CONCAT("frc req - perturbation ",K$2)&amp;"'!"&amp;_xlfn.CONCAT("B",formatting!$A19+2))</f>
        <v>1.2999999999999999E-2</v>
      </c>
      <c r="L13" s="143" cm="1">
        <f t="array" aca="1" ref="L13" ca="1">INDIRECT("'"&amp;_xlfn.CONCAT("frc req - perturbation ",L$2)&amp;"'!"&amp;_xlfn.CONCAT("B",formatting!$A19+2))</f>
        <v>1.0999999999999999E-2</v>
      </c>
      <c r="M13" s="136" cm="1">
        <f t="array" aca="1" ref="M13" ca="1">INDIRECT("'"&amp;_xlfn.CONCAT("frc req - perturbation ",M$2)&amp;"'!"&amp;_xlfn.CONCAT("D",formatting!$A19+2))</f>
        <v>6.0999999999999999E-2</v>
      </c>
      <c r="N13" s="125" cm="1">
        <f t="array" aca="1" ref="N13" ca="1">INDIRECT("'"&amp;_xlfn.CONCAT("frc req - perturbation ",N$2)&amp;"'!"&amp;_xlfn.CONCAT("D",formatting!$A19+2))</f>
        <v>3.6999999999999998E-2</v>
      </c>
      <c r="O13" s="125" cm="1">
        <f t="array" aca="1" ref="O13" ca="1">INDIRECT("'"&amp;_xlfn.CONCAT("frc req - perturbation ",O$2)&amp;"'!"&amp;_xlfn.CONCAT("D",formatting!$A19+2))</f>
        <v>6.0999999999999999E-2</v>
      </c>
      <c r="P13" s="125" cm="1">
        <f t="array" aca="1" ref="P13" ca="1">INDIRECT("'"&amp;_xlfn.CONCAT("frc req - perturbation ",P$2)&amp;"'!"&amp;_xlfn.CONCAT("D",formatting!$A19+2))</f>
        <v>5.2999999999999999E-2</v>
      </c>
      <c r="Q13" s="125" cm="1">
        <f t="array" aca="1" ref="Q13" ca="1">INDIRECT("'"&amp;_xlfn.CONCAT("frc req - perturbation ",Q$2)&amp;"'!"&amp;_xlfn.CONCAT("D",formatting!$A19+2))</f>
        <v>6.0999999999999999E-2</v>
      </c>
      <c r="R13" s="125" cm="1">
        <f t="array" aca="1" ref="R13" ca="1">INDIRECT("'"&amp;_xlfn.CONCAT("frc req - perturbation ",R$2)&amp;"'!"&amp;_xlfn.CONCAT("D",formatting!$A19+2))</f>
        <v>3.6999999999999998E-2</v>
      </c>
      <c r="S13" s="125" cm="1">
        <f t="array" aca="1" ref="S13" ca="1">INDIRECT("'"&amp;_xlfn.CONCAT("frc req - perturbation ",S$2)&amp;"'!"&amp;_xlfn.CONCAT("D",formatting!$A19+2))</f>
        <v>6.0999999999999999E-2</v>
      </c>
      <c r="T13" s="143" cm="1">
        <f t="array" aca="1" ref="T13" ca="1">INDIRECT("'"&amp;_xlfn.CONCAT("frc req - perturbation ",T$2)&amp;"'!"&amp;_xlfn.CONCAT("D",formatting!$A19+2))</f>
        <v>3.6999999999999998E-2</v>
      </c>
      <c r="U13" s="29">
        <f t="shared" si="0"/>
        <v>20</v>
      </c>
    </row>
    <row r="14" spans="1:53" ht="90" hidden="1" customHeight="1" x14ac:dyDescent="0.25">
      <c r="A14" s="124" t="str">
        <f>'perturbation description'!A76</f>
        <v>Red_Plug-hold_-Z</v>
      </c>
      <c r="B14" s="125"/>
      <c r="C14" s="174" t="str">
        <f>'perturbation description'!B76</f>
        <v>[[-0.007, 'W', 'com']]</v>
      </c>
      <c r="D14" s="177" t="str">
        <f>'perturbation description'!C76</f>
        <v>[0.0, 0.0, -0.007, 0.0, 0.0, 0.0]</v>
      </c>
      <c r="E14" s="142" cm="1">
        <f t="array" aca="1" ref="E14" ca="1">INDIRECT("'"&amp;_xlfn.CONCAT("frc req - perturbation ",E$2)&amp;"'!"&amp;_xlfn.CONCAT("B",formatting!$A76+2))</f>
        <v>1.7999999999999999E-2</v>
      </c>
      <c r="F14" s="125" cm="1">
        <f t="array" aca="1" ref="F14" ca="1">INDIRECT("'"&amp;_xlfn.CONCAT("frc req - perturbation ",F$2)&amp;"'!"&amp;_xlfn.CONCAT("B",formatting!$A76+2))</f>
        <v>8.9999999999999993E-3</v>
      </c>
      <c r="G14" s="125" cm="1">
        <f t="array" aca="1" ref="G14" ca="1">INDIRECT("'"&amp;_xlfn.CONCAT("frc req - perturbation ",G$2)&amp;"'!"&amp;_xlfn.CONCAT("B",formatting!$A76+2))</f>
        <v>1.7999999999999999E-2</v>
      </c>
      <c r="H14" s="125" cm="1">
        <f t="array" aca="1" ref="H14" ca="1">INDIRECT("'"&amp;_xlfn.CONCAT("frc req - perturbation ",H$2)&amp;"'!"&amp;_xlfn.CONCAT("B",formatting!$A76+2))</f>
        <v>8.9999999999999993E-3</v>
      </c>
      <c r="I14" s="125" cm="1">
        <f t="array" aca="1" ref="I14" ca="1">INDIRECT("'"&amp;_xlfn.CONCAT("frc req - perturbation ",I$2)&amp;"'!"&amp;_xlfn.CONCAT("B",formatting!$A76+2))</f>
        <v>1.7999999999999999E-2</v>
      </c>
      <c r="J14" s="125" cm="1">
        <f t="array" aca="1" ref="J14" ca="1">INDIRECT("'"&amp;_xlfn.CONCAT("frc req - perturbation ",J$2)&amp;"'!"&amp;_xlfn.CONCAT("B",formatting!$A76+2))</f>
        <v>8.9999999999999993E-3</v>
      </c>
      <c r="K14" s="125" cm="1">
        <f t="array" aca="1" ref="K14" ca="1">INDIRECT("'"&amp;_xlfn.CONCAT("frc req - perturbation ",K$2)&amp;"'!"&amp;_xlfn.CONCAT("B",formatting!$A76+2))</f>
        <v>1.7999999999999999E-2</v>
      </c>
      <c r="L14" s="143" cm="1">
        <f t="array" aca="1" ref="L14" ca="1">INDIRECT("'"&amp;_xlfn.CONCAT("frc req - perturbation ",L$2)&amp;"'!"&amp;_xlfn.CONCAT("B",formatting!$A76+2))</f>
        <v>8.9999999999999993E-3</v>
      </c>
      <c r="M14" s="136" cm="1">
        <f t="array" aca="1" ref="M14" ca="1">INDIRECT("'"&amp;_xlfn.CONCAT("frc req - perturbation ",M$2)&amp;"'!"&amp;_xlfn.CONCAT("D",formatting!$A76+2))</f>
        <v>3.3000000000000002E-2</v>
      </c>
      <c r="N14" s="125" cm="1">
        <f t="array" aca="1" ref="N14" ca="1">INDIRECT("'"&amp;_xlfn.CONCAT("frc req - perturbation ",N$2)&amp;"'!"&amp;_xlfn.CONCAT("D",formatting!$A76+2))</f>
        <v>8.9999999999999993E-3</v>
      </c>
      <c r="O14" s="125" cm="1">
        <f t="array" aca="1" ref="O14" ca="1">INDIRECT("'"&amp;_xlfn.CONCAT("frc req - perturbation ",O$2)&amp;"'!"&amp;_xlfn.CONCAT("D",formatting!$A76+2))</f>
        <v>3.3000000000000002E-2</v>
      </c>
      <c r="P14" s="125" cm="1">
        <f t="array" aca="1" ref="P14" ca="1">INDIRECT("'"&amp;_xlfn.CONCAT("frc req - perturbation ",P$2)&amp;"'!"&amp;_xlfn.CONCAT("D",formatting!$A76+2))</f>
        <v>8.9999999999999993E-3</v>
      </c>
      <c r="Q14" s="125" cm="1">
        <f t="array" aca="1" ref="Q14" ca="1">INDIRECT("'"&amp;_xlfn.CONCAT("frc req - perturbation ",Q$2)&amp;"'!"&amp;_xlfn.CONCAT("D",formatting!$A76+2))</f>
        <v>3.3000000000000002E-2</v>
      </c>
      <c r="R14" s="125" cm="1">
        <f t="array" aca="1" ref="R14" ca="1">INDIRECT("'"&amp;_xlfn.CONCAT("frc req - perturbation ",R$2)&amp;"'!"&amp;_xlfn.CONCAT("D",formatting!$A76+2))</f>
        <v>8.9999999999999993E-3</v>
      </c>
      <c r="S14" s="125" cm="1">
        <f t="array" aca="1" ref="S14" ca="1">INDIRECT("'"&amp;_xlfn.CONCAT("frc req - perturbation ",S$2)&amp;"'!"&amp;_xlfn.CONCAT("D",formatting!$A76+2))</f>
        <v>3.3000000000000002E-2</v>
      </c>
      <c r="T14" s="143" cm="1">
        <f t="array" aca="1" ref="T14" ca="1">INDIRECT("'"&amp;_xlfn.CONCAT("frc req - perturbation ",T$2)&amp;"'!"&amp;_xlfn.CONCAT("D",formatting!$A76+2))</f>
        <v>8.9999999999999993E-3</v>
      </c>
      <c r="U14" s="29">
        <f t="shared" si="0"/>
        <v>20</v>
      </c>
    </row>
    <row r="15" spans="1:53" ht="90" hidden="1" customHeight="1" x14ac:dyDescent="0.25">
      <c r="A15" s="124" t="str">
        <f>'perturbation description'!A22</f>
        <v>Marker_Cap-hold_Z</v>
      </c>
      <c r="B15" s="125"/>
      <c r="C15" s="174" t="str">
        <f>'perturbation description'!B22</f>
        <v>[[0.022, 'W', 'com']]</v>
      </c>
      <c r="D15" s="177" t="str">
        <f>'perturbation description'!C22</f>
        <v>[0.0, 0.0, 0.022, 0.0, 0.0, 0.0]</v>
      </c>
      <c r="E15" s="142" cm="1">
        <f t="array" aca="1" ref="E15" ca="1">INDIRECT("'"&amp;_xlfn.CONCAT("frc req - perturbation ",E$2)&amp;"'!"&amp;_xlfn.CONCAT("B",formatting!$A22+2))</f>
        <v>1.9E-2</v>
      </c>
      <c r="F15" s="125" cm="1">
        <f t="array" aca="1" ref="F15" ca="1">INDIRECT("'"&amp;_xlfn.CONCAT("frc req - perturbation ",F$2)&amp;"'!"&amp;_xlfn.CONCAT("B",formatting!$A22+2))</f>
        <v>1.0999999999999999E-2</v>
      </c>
      <c r="G15" s="125" cm="1">
        <f t="array" aca="1" ref="G15" ca="1">INDIRECT("'"&amp;_xlfn.CONCAT("frc req - perturbation ",G$2)&amp;"'!"&amp;_xlfn.CONCAT("B",formatting!$A22+2))</f>
        <v>1.9E-2</v>
      </c>
      <c r="H15" s="125" cm="1">
        <f t="array" aca="1" ref="H15" ca="1">INDIRECT("'"&amp;_xlfn.CONCAT("frc req - perturbation ",H$2)&amp;"'!"&amp;_xlfn.CONCAT("B",formatting!$A22+2))</f>
        <v>1.0999999999999999E-2</v>
      </c>
      <c r="I15" s="125" cm="1">
        <f t="array" aca="1" ref="I15" ca="1">INDIRECT("'"&amp;_xlfn.CONCAT("frc req - perturbation ",I$2)&amp;"'!"&amp;_xlfn.CONCAT("B",formatting!$A22+2))</f>
        <v>1.9E-2</v>
      </c>
      <c r="J15" s="125" cm="1">
        <f t="array" aca="1" ref="J15" ca="1">INDIRECT("'"&amp;_xlfn.CONCAT("frc req - perturbation ",J$2)&amp;"'!"&amp;_xlfn.CONCAT("B",formatting!$A22+2))</f>
        <v>1.0999999999999999E-2</v>
      </c>
      <c r="K15" s="125" cm="1">
        <f t="array" aca="1" ref="K15" ca="1">INDIRECT("'"&amp;_xlfn.CONCAT("frc req - perturbation ",K$2)&amp;"'!"&amp;_xlfn.CONCAT("B",formatting!$A22+2))</f>
        <v>1.9E-2</v>
      </c>
      <c r="L15" s="143" cm="1">
        <f t="array" aca="1" ref="L15" ca="1">INDIRECT("'"&amp;_xlfn.CONCAT("frc req - perturbation ",L$2)&amp;"'!"&amp;_xlfn.CONCAT("B",formatting!$A22+2))</f>
        <v>1.0999999999999999E-2</v>
      </c>
      <c r="M15" s="136" cm="1">
        <f t="array" aca="1" ref="M15" ca="1">INDIRECT("'"&amp;_xlfn.CONCAT("frc req - perturbation ",M$2)&amp;"'!"&amp;_xlfn.CONCAT("D",formatting!$A22+2))</f>
        <v>3.4000000000000002E-2</v>
      </c>
      <c r="N15" s="125" cm="1">
        <f t="array" aca="1" ref="N15" ca="1">INDIRECT("'"&amp;_xlfn.CONCAT("frc req - perturbation ",N$2)&amp;"'!"&amp;_xlfn.CONCAT("D",formatting!$A22+2))</f>
        <v>0.02</v>
      </c>
      <c r="O15" s="125" cm="1">
        <f t="array" aca="1" ref="O15" ca="1">INDIRECT("'"&amp;_xlfn.CONCAT("frc req - perturbation ",O$2)&amp;"'!"&amp;_xlfn.CONCAT("D",formatting!$A22+2))</f>
        <v>1.9E-2</v>
      </c>
      <c r="P15" s="125" cm="1">
        <f t="array" aca="1" ref="P15" ca="1">INDIRECT("'"&amp;_xlfn.CONCAT("frc req - perturbation ",P$2)&amp;"'!"&amp;_xlfn.CONCAT("D",formatting!$A22+2))</f>
        <v>9.0999999999999998E-2</v>
      </c>
      <c r="Q15" s="125" cm="1">
        <f t="array" aca="1" ref="Q15" ca="1">INDIRECT("'"&amp;_xlfn.CONCAT("frc req - perturbation ",Q$2)&amp;"'!"&amp;_xlfn.CONCAT("D",formatting!$A22+2))</f>
        <v>3.4000000000000002E-2</v>
      </c>
      <c r="R15" s="125" cm="1">
        <f t="array" aca="1" ref="R15" ca="1">INDIRECT("'"&amp;_xlfn.CONCAT("frc req - perturbation ",R$2)&amp;"'!"&amp;_xlfn.CONCAT("D",formatting!$A22+2))</f>
        <v>0.02</v>
      </c>
      <c r="S15" s="125" cm="1">
        <f t="array" aca="1" ref="S15" ca="1">INDIRECT("'"&amp;_xlfn.CONCAT("frc req - perturbation ",S$2)&amp;"'!"&amp;_xlfn.CONCAT("D",formatting!$A22+2))</f>
        <v>3.4000000000000002E-2</v>
      </c>
      <c r="T15" s="143" cm="1">
        <f t="array" aca="1" ref="T15" ca="1">INDIRECT("'"&amp;_xlfn.CONCAT("frc req - perturbation ",T$2)&amp;"'!"&amp;_xlfn.CONCAT("D",formatting!$A22+2))</f>
        <v>0.02</v>
      </c>
      <c r="U15" s="29">
        <f t="shared" si="0"/>
        <v>20</v>
      </c>
    </row>
    <row r="16" spans="1:53" ht="90" hidden="1" customHeight="1" x14ac:dyDescent="0.25">
      <c r="A16" s="124" t="str">
        <f>'perturbation description'!A23</f>
        <v>Marker_Cap-hold_-Z</v>
      </c>
      <c r="B16" s="125"/>
      <c r="C16" s="174" t="str">
        <f>'perturbation description'!B23</f>
        <v>[[0.022, 'W', 'com']]</v>
      </c>
      <c r="D16" s="177" t="str">
        <f>'perturbation description'!C23</f>
        <v>[0.0, 0.0, -0.022, 0.0, 0.0, 0.0]</v>
      </c>
      <c r="E16" s="142" cm="1">
        <f t="array" aca="1" ref="E16" ca="1">INDIRECT("'"&amp;_xlfn.CONCAT("frc req - perturbation ",E$2)&amp;"'!"&amp;_xlfn.CONCAT("B",formatting!$A23+2))</f>
        <v>1.9E-2</v>
      </c>
      <c r="F16" s="125" cm="1">
        <f t="array" aca="1" ref="F16" ca="1">INDIRECT("'"&amp;_xlfn.CONCAT("frc req - perturbation ",F$2)&amp;"'!"&amp;_xlfn.CONCAT("B",formatting!$A23+2))</f>
        <v>1.0999999999999999E-2</v>
      </c>
      <c r="G16" s="125" cm="1">
        <f t="array" aca="1" ref="G16" ca="1">INDIRECT("'"&amp;_xlfn.CONCAT("frc req - perturbation ",G$2)&amp;"'!"&amp;_xlfn.CONCAT("B",formatting!$A23+2))</f>
        <v>1.9E-2</v>
      </c>
      <c r="H16" s="125" cm="1">
        <f t="array" aca="1" ref="H16" ca="1">INDIRECT("'"&amp;_xlfn.CONCAT("frc req - perturbation ",H$2)&amp;"'!"&amp;_xlfn.CONCAT("B",formatting!$A23+2))</f>
        <v>1.0999999999999999E-2</v>
      </c>
      <c r="I16" s="125" cm="1">
        <f t="array" aca="1" ref="I16" ca="1">INDIRECT("'"&amp;_xlfn.CONCAT("frc req - perturbation ",I$2)&amp;"'!"&amp;_xlfn.CONCAT("B",formatting!$A23+2))</f>
        <v>1.9E-2</v>
      </c>
      <c r="J16" s="125" cm="1">
        <f t="array" aca="1" ref="J16" ca="1">INDIRECT("'"&amp;_xlfn.CONCAT("frc req - perturbation ",J$2)&amp;"'!"&amp;_xlfn.CONCAT("B",formatting!$A23+2))</f>
        <v>1.0999999999999999E-2</v>
      </c>
      <c r="K16" s="125" cm="1">
        <f t="array" aca="1" ref="K16" ca="1">INDIRECT("'"&amp;_xlfn.CONCAT("frc req - perturbation ",K$2)&amp;"'!"&amp;_xlfn.CONCAT("B",formatting!$A23+2))</f>
        <v>1.9E-2</v>
      </c>
      <c r="L16" s="143" cm="1">
        <f t="array" aca="1" ref="L16" ca="1">INDIRECT("'"&amp;_xlfn.CONCAT("frc req - perturbation ",L$2)&amp;"'!"&amp;_xlfn.CONCAT("B",formatting!$A23+2))</f>
        <v>1.0999999999999999E-2</v>
      </c>
      <c r="M16" s="136" cm="1">
        <f t="array" aca="1" ref="M16" ca="1">INDIRECT("'"&amp;_xlfn.CONCAT("frc req - perturbation ",M$2)&amp;"'!"&amp;_xlfn.CONCAT("D",formatting!$A23+2))</f>
        <v>3.3000000000000002E-2</v>
      </c>
      <c r="N16" s="125" cm="1">
        <f t="array" aca="1" ref="N16" ca="1">INDIRECT("'"&amp;_xlfn.CONCAT("frc req - perturbation ",N$2)&amp;"'!"&amp;_xlfn.CONCAT("D",formatting!$A23+2))</f>
        <v>0.02</v>
      </c>
      <c r="O16" s="125" cm="1">
        <f t="array" aca="1" ref="O16" ca="1">INDIRECT("'"&amp;_xlfn.CONCAT("frc req - perturbation ",O$2)&amp;"'!"&amp;_xlfn.CONCAT("D",formatting!$A23+2))</f>
        <v>1.9E-2</v>
      </c>
      <c r="P16" s="125" cm="1">
        <f t="array" aca="1" ref="P16" ca="1">INDIRECT("'"&amp;_xlfn.CONCAT("frc req - perturbation ",P$2)&amp;"'!"&amp;_xlfn.CONCAT("D",formatting!$A23+2))</f>
        <v>4.5999999999999999E-2</v>
      </c>
      <c r="Q16" s="125" cm="1">
        <f t="array" aca="1" ref="Q16" ca="1">INDIRECT("'"&amp;_xlfn.CONCAT("frc req - perturbation ",Q$2)&amp;"'!"&amp;_xlfn.CONCAT("D",formatting!$A23+2))</f>
        <v>3.3000000000000002E-2</v>
      </c>
      <c r="R16" s="125" cm="1">
        <f t="array" aca="1" ref="R16" ca="1">INDIRECT("'"&amp;_xlfn.CONCAT("frc req - perturbation ",R$2)&amp;"'!"&amp;_xlfn.CONCAT("D",formatting!$A23+2))</f>
        <v>0.02</v>
      </c>
      <c r="S16" s="125" cm="1">
        <f t="array" aca="1" ref="S16" ca="1">INDIRECT("'"&amp;_xlfn.CONCAT("frc req - perturbation ",S$2)&amp;"'!"&amp;_xlfn.CONCAT("D",formatting!$A23+2))</f>
        <v>3.3000000000000002E-2</v>
      </c>
      <c r="T16" s="143" cm="1">
        <f t="array" aca="1" ref="T16" ca="1">INDIRECT("'"&amp;_xlfn.CONCAT("frc req - perturbation ",T$2)&amp;"'!"&amp;_xlfn.CONCAT("D",formatting!$A23+2))</f>
        <v>0.02</v>
      </c>
      <c r="U16" s="29">
        <f t="shared" si="0"/>
        <v>20</v>
      </c>
    </row>
    <row r="17" spans="1:21" ht="90" hidden="1" customHeight="1" x14ac:dyDescent="0.25">
      <c r="A17" s="124" t="str">
        <f>'perturbation description'!A20</f>
        <v>Marker_Cap-hold_Y</v>
      </c>
      <c r="B17" s="125"/>
      <c r="C17" s="174" t="str">
        <f>'perturbation description'!B20</f>
        <v>[[0.022, 'W', 'com']]</v>
      </c>
      <c r="D17" s="177" t="str">
        <f>'perturbation description'!C20</f>
        <v>[0.0, 0.022, 0.0, 0.0, 0.0, 0.0]</v>
      </c>
      <c r="E17" s="142" cm="1">
        <f t="array" aca="1" ref="E17" ca="1">INDIRECT("'"&amp;_xlfn.CONCAT("frc req - perturbation ",E$2)&amp;"'!"&amp;_xlfn.CONCAT("B",formatting!$A20+2))</f>
        <v>2.1999999999999999E-2</v>
      </c>
      <c r="F17" s="125" cm="1">
        <f t="array" aca="1" ref="F17" ca="1">INDIRECT("'"&amp;_xlfn.CONCAT("frc req - perturbation ",F$2)&amp;"'!"&amp;_xlfn.CONCAT("B",formatting!$A20+2))</f>
        <v>1.6E-2</v>
      </c>
      <c r="G17" s="125" cm="1">
        <f t="array" aca="1" ref="G17" ca="1">INDIRECT("'"&amp;_xlfn.CONCAT("frc req - perturbation ",G$2)&amp;"'!"&amp;_xlfn.CONCAT("B",formatting!$A20+2))</f>
        <v>2.1999999999999999E-2</v>
      </c>
      <c r="H17" s="125" cm="1">
        <f t="array" aca="1" ref="H17" ca="1">INDIRECT("'"&amp;_xlfn.CONCAT("frc req - perturbation ",H$2)&amp;"'!"&amp;_xlfn.CONCAT("B",formatting!$A20+2))</f>
        <v>1.7999999999999999E-2</v>
      </c>
      <c r="I17" s="125" cm="1">
        <f t="array" aca="1" ref="I17" ca="1">INDIRECT("'"&amp;_xlfn.CONCAT("frc req - perturbation ",I$2)&amp;"'!"&amp;_xlfn.CONCAT("B",formatting!$A20+2))</f>
        <v>2.1999999999999999E-2</v>
      </c>
      <c r="J17" s="125" cm="1">
        <f t="array" aca="1" ref="J17" ca="1">INDIRECT("'"&amp;_xlfn.CONCAT("frc req - perturbation ",J$2)&amp;"'!"&amp;_xlfn.CONCAT("B",formatting!$A20+2))</f>
        <v>1.6E-2</v>
      </c>
      <c r="K17" s="125" cm="1">
        <f t="array" aca="1" ref="K17" ca="1">INDIRECT("'"&amp;_xlfn.CONCAT("frc req - perturbation ",K$2)&amp;"'!"&amp;_xlfn.CONCAT("B",formatting!$A20+2))</f>
        <v>2.1999999999999999E-2</v>
      </c>
      <c r="L17" s="143" cm="1">
        <f t="array" aca="1" ref="L17" ca="1">INDIRECT("'"&amp;_xlfn.CONCAT("frc req - perturbation ",L$2)&amp;"'!"&amp;_xlfn.CONCAT("B",formatting!$A20+2))</f>
        <v>1.6E-2</v>
      </c>
      <c r="M17" s="136" cm="1">
        <f t="array" aca="1" ref="M17" ca="1">INDIRECT("'"&amp;_xlfn.CONCAT("frc req - perturbation ",M$2)&amp;"'!"&amp;_xlfn.CONCAT("D",formatting!$A20+2))</f>
        <v>6.0999999999999999E-2</v>
      </c>
      <c r="N17" s="125" cm="1">
        <f t="array" aca="1" ref="N17" ca="1">INDIRECT("'"&amp;_xlfn.CONCAT("frc req - perturbation ",N$2)&amp;"'!"&amp;_xlfn.CONCAT("D",formatting!$A20+2))</f>
        <v>3.6999999999999998E-2</v>
      </c>
      <c r="O17" s="125" cm="1">
        <f t="array" aca="1" ref="O17" ca="1">INDIRECT("'"&amp;_xlfn.CONCAT("frc req - perturbation ",O$2)&amp;"'!"&amp;_xlfn.CONCAT("D",formatting!$A20+2))</f>
        <v>6.0999999999999999E-2</v>
      </c>
      <c r="P17" s="125" cm="1">
        <f t="array" aca="1" ref="P17" ca="1">INDIRECT("'"&amp;_xlfn.CONCAT("frc req - perturbation ",P$2)&amp;"'!"&amp;_xlfn.CONCAT("D",formatting!$A20+2))</f>
        <v>3.6999999999999998E-2</v>
      </c>
      <c r="Q17" s="125" cm="1">
        <f t="array" aca="1" ref="Q17" ca="1">INDIRECT("'"&amp;_xlfn.CONCAT("frc req - perturbation ",Q$2)&amp;"'!"&amp;_xlfn.CONCAT("D",formatting!$A20+2))</f>
        <v>6.0999999999999999E-2</v>
      </c>
      <c r="R17" s="125" cm="1">
        <f t="array" aca="1" ref="R17" ca="1">INDIRECT("'"&amp;_xlfn.CONCAT("frc req - perturbation ",R$2)&amp;"'!"&amp;_xlfn.CONCAT("D",formatting!$A20+2))</f>
        <v>3.6999999999999998E-2</v>
      </c>
      <c r="S17" s="125" cm="1">
        <f t="array" aca="1" ref="S17" ca="1">INDIRECT("'"&amp;_xlfn.CONCAT("frc req - perturbation ",S$2)&amp;"'!"&amp;_xlfn.CONCAT("D",formatting!$A20+2))</f>
        <v>6.0999999999999999E-2</v>
      </c>
      <c r="T17" s="143" cm="1">
        <f t="array" aca="1" ref="T17" ca="1">INDIRECT("'"&amp;_xlfn.CONCAT("frc req - perturbation ",T$2)&amp;"'!"&amp;_xlfn.CONCAT("D",formatting!$A20+2))</f>
        <v>3.6999999999999998E-2</v>
      </c>
      <c r="U17" s="29">
        <f t="shared" si="0"/>
        <v>20</v>
      </c>
    </row>
    <row r="18" spans="1:21" ht="90" hidden="1" customHeight="1" x14ac:dyDescent="0.25">
      <c r="A18" s="124" t="str">
        <f>'perturbation description'!A18</f>
        <v>Marker_Cap-hold_X</v>
      </c>
      <c r="B18" s="125"/>
      <c r="C18" s="174" t="str">
        <f>'perturbation description'!B18</f>
        <v>[[0.022, 'W', 'com']]</v>
      </c>
      <c r="D18" s="177" t="str">
        <f>'perturbation description'!C18</f>
        <v>[0.022, 0.0, 0.0, 0.0, 0.0, 0.0]</v>
      </c>
      <c r="E18" s="142" cm="1">
        <f t="array" aca="1" ref="E18" ca="1">INDIRECT("'"&amp;_xlfn.CONCAT("frc req - perturbation ",E$2)&amp;"'!"&amp;_xlfn.CONCAT("B",formatting!$A18+2))</f>
        <v>2.3E-2</v>
      </c>
      <c r="F18" s="125" cm="1">
        <f t="array" aca="1" ref="F18" ca="1">INDIRECT("'"&amp;_xlfn.CONCAT("frc req - perturbation ",F$2)&amp;"'!"&amp;_xlfn.CONCAT("B",formatting!$A18+2))</f>
        <v>2.3E-2</v>
      </c>
      <c r="G18" s="125" cm="1">
        <f t="array" aca="1" ref="G18" ca="1">INDIRECT("'"&amp;_xlfn.CONCAT("frc req - perturbation ",G$2)&amp;"'!"&amp;_xlfn.CONCAT("B",formatting!$A18+2))</f>
        <v>6.0999999999999999E-2</v>
      </c>
      <c r="H18" s="125" cm="1">
        <f t="array" aca="1" ref="H18" ca="1">INDIRECT("'"&amp;_xlfn.CONCAT("frc req - perturbation ",H$2)&amp;"'!"&amp;_xlfn.CONCAT("B",formatting!$A18+2))</f>
        <v>0.03</v>
      </c>
      <c r="I18" s="125" cm="1">
        <f t="array" aca="1" ref="I18" ca="1">INDIRECT("'"&amp;_xlfn.CONCAT("frc req - perturbation ",I$2)&amp;"'!"&amp;_xlfn.CONCAT("B",formatting!$A18+2))</f>
        <v>2.3E-2</v>
      </c>
      <c r="J18" s="125" cm="1">
        <f t="array" aca="1" ref="J18" ca="1">INDIRECT("'"&amp;_xlfn.CONCAT("frc req - perturbation ",J$2)&amp;"'!"&amp;_xlfn.CONCAT("B",formatting!$A18+2))</f>
        <v>2.3E-2</v>
      </c>
      <c r="K18" s="125" cm="1">
        <f t="array" aca="1" ref="K18" ca="1">INDIRECT("'"&amp;_xlfn.CONCAT("frc req - perturbation ",K$2)&amp;"'!"&amp;_xlfn.CONCAT("B",formatting!$A18+2))</f>
        <v>2.3E-2</v>
      </c>
      <c r="L18" s="143" cm="1">
        <f t="array" aca="1" ref="L18" ca="1">INDIRECT("'"&amp;_xlfn.CONCAT("frc req - perturbation ",L$2)&amp;"'!"&amp;_xlfn.CONCAT("B",formatting!$A18+2))</f>
        <v>2.3E-2</v>
      </c>
      <c r="M18" s="136" cm="1">
        <f t="array" aca="1" ref="M18" ca="1">INDIRECT("'"&amp;_xlfn.CONCAT("frc req - perturbation ",M$2)&amp;"'!"&amp;_xlfn.CONCAT("D",formatting!$A18+2))</f>
        <v>6.0999999999999999E-2</v>
      </c>
      <c r="N18" s="125" cm="1">
        <f t="array" aca="1" ref="N18" ca="1">INDIRECT("'"&amp;_xlfn.CONCAT("frc req - perturbation ",N$2)&amp;"'!"&amp;_xlfn.CONCAT("D",formatting!$A18+2))</f>
        <v>3.6999999999999998E-2</v>
      </c>
      <c r="O18" s="125" cm="1">
        <f t="array" aca="1" ref="O18" ca="1">INDIRECT("'"&amp;_xlfn.CONCAT("frc req - perturbation ",O$2)&amp;"'!"&amp;_xlfn.CONCAT("D",formatting!$A18+2))</f>
        <v>6.0999999999999999E-2</v>
      </c>
      <c r="P18" s="125" cm="1">
        <f t="array" aca="1" ref="P18" ca="1">INDIRECT("'"&amp;_xlfn.CONCAT("frc req - perturbation ",P$2)&amp;"'!"&amp;_xlfn.CONCAT("D",formatting!$A18+2))</f>
        <v>3.6999999999999998E-2</v>
      </c>
      <c r="Q18" s="125" cm="1">
        <f t="array" aca="1" ref="Q18" ca="1">INDIRECT("'"&amp;_xlfn.CONCAT("frc req - perturbation ",Q$2)&amp;"'!"&amp;_xlfn.CONCAT("D",formatting!$A18+2))</f>
        <v>6.0999999999999999E-2</v>
      </c>
      <c r="R18" s="125" cm="1">
        <f t="array" aca="1" ref="R18" ca="1">INDIRECT("'"&amp;_xlfn.CONCAT("frc req - perturbation ",R$2)&amp;"'!"&amp;_xlfn.CONCAT("D",formatting!$A18+2))</f>
        <v>3.6999999999999998E-2</v>
      </c>
      <c r="S18" s="125" cm="1">
        <f t="array" aca="1" ref="S18" ca="1">INDIRECT("'"&amp;_xlfn.CONCAT("frc req - perturbation ",S$2)&amp;"'!"&amp;_xlfn.CONCAT("D",formatting!$A18+2))</f>
        <v>6.0999999999999999E-2</v>
      </c>
      <c r="T18" s="143" cm="1">
        <f t="array" aca="1" ref="T18" ca="1">INDIRECT("'"&amp;_xlfn.CONCAT("frc req - perturbation ",T$2)&amp;"'!"&amp;_xlfn.CONCAT("D",formatting!$A18+2))</f>
        <v>3.6999999999999998E-2</v>
      </c>
      <c r="U18" s="29">
        <f t="shared" si="0"/>
        <v>20</v>
      </c>
    </row>
    <row r="19" spans="1:21" ht="90" hidden="1" customHeight="1" x14ac:dyDescent="0.25">
      <c r="A19" s="124" t="str">
        <f>'perturbation description'!A71</f>
        <v>Red_Plug-hold_X</v>
      </c>
      <c r="B19" s="125"/>
      <c r="C19" s="174" t="str">
        <f>'perturbation description'!B71</f>
        <v>[[-0.007, 'W', 'com']]</v>
      </c>
      <c r="D19" s="177" t="str">
        <f>'perturbation description'!C71</f>
        <v>[0.007, 0.0, 0.0, 0.0, 0.0, 0.0]</v>
      </c>
      <c r="E19" s="142" cm="1">
        <f t="array" aca="1" ref="E19" ca="1">INDIRECT("'"&amp;_xlfn.CONCAT("frc req - perturbation ",E$2)&amp;"'!"&amp;_xlfn.CONCAT("B",formatting!$A71+2))</f>
        <v>2.3E-2</v>
      </c>
      <c r="F19" s="125" cm="1">
        <f t="array" aca="1" ref="F19" ca="1">INDIRECT("'"&amp;_xlfn.CONCAT("frc req - perturbation ",F$2)&amp;"'!"&amp;_xlfn.CONCAT("B",formatting!$A71+2))</f>
        <v>1.7999999999999999E-2</v>
      </c>
      <c r="G19" s="125" cm="1">
        <f t="array" aca="1" ref="G19" ca="1">INDIRECT("'"&amp;_xlfn.CONCAT("frc req - perturbation ",G$2)&amp;"'!"&amp;_xlfn.CONCAT("B",formatting!$A71+2))</f>
        <v>2.3E-2</v>
      </c>
      <c r="H19" s="125" cm="1">
        <f t="array" aca="1" ref="H19" ca="1">INDIRECT("'"&amp;_xlfn.CONCAT("frc req - perturbation ",H$2)&amp;"'!"&amp;_xlfn.CONCAT("B",formatting!$A71+2))</f>
        <v>1.7999999999999999E-2</v>
      </c>
      <c r="I19" s="125" cm="1">
        <f t="array" aca="1" ref="I19" ca="1">INDIRECT("'"&amp;_xlfn.CONCAT("frc req - perturbation ",I$2)&amp;"'!"&amp;_xlfn.CONCAT("B",formatting!$A71+2))</f>
        <v>2.3E-2</v>
      </c>
      <c r="J19" s="125" cm="1">
        <f t="array" aca="1" ref="J19" ca="1">INDIRECT("'"&amp;_xlfn.CONCAT("frc req - perturbation ",J$2)&amp;"'!"&amp;_xlfn.CONCAT("B",formatting!$A71+2))</f>
        <v>1.7999999999999999E-2</v>
      </c>
      <c r="K19" s="125" cm="1">
        <f t="array" aca="1" ref="K19" ca="1">INDIRECT("'"&amp;_xlfn.CONCAT("frc req - perturbation ",K$2)&amp;"'!"&amp;_xlfn.CONCAT("B",formatting!$A71+2))</f>
        <v>2.3E-2</v>
      </c>
      <c r="L19" s="143" cm="1">
        <f t="array" aca="1" ref="L19" ca="1">INDIRECT("'"&amp;_xlfn.CONCAT("frc req - perturbation ",L$2)&amp;"'!"&amp;_xlfn.CONCAT("B",formatting!$A71+2))</f>
        <v>1.7999999999999999E-2</v>
      </c>
      <c r="M19" s="136" cm="1">
        <f t="array" aca="1" ref="M19" ca="1">INDIRECT("'"&amp;_xlfn.CONCAT("frc req - perturbation ",M$2)&amp;"'!"&amp;_xlfn.CONCAT("D",formatting!$A71+2))</f>
        <v>2.9000000000000001E-2</v>
      </c>
      <c r="N19" s="125" cm="1">
        <f t="array" aca="1" ref="N19" ca="1">INDIRECT("'"&amp;_xlfn.CONCAT("frc req - perturbation ",N$2)&amp;"'!"&amp;_xlfn.CONCAT("D",formatting!$A71+2))</f>
        <v>1.9E-2</v>
      </c>
      <c r="O19" s="125" cm="1">
        <f t="array" aca="1" ref="O19" ca="1">INDIRECT("'"&amp;_xlfn.CONCAT("frc req - perturbation ",O$2)&amp;"'!"&amp;_xlfn.CONCAT("D",formatting!$A71+2))</f>
        <v>2.9000000000000001E-2</v>
      </c>
      <c r="P19" s="125" cm="1">
        <f t="array" aca="1" ref="P19" ca="1">INDIRECT("'"&amp;_xlfn.CONCAT("frc req - perturbation ",P$2)&amp;"'!"&amp;_xlfn.CONCAT("D",formatting!$A71+2))</f>
        <v>1.9E-2</v>
      </c>
      <c r="Q19" s="125" cm="1">
        <f t="array" aca="1" ref="Q19" ca="1">INDIRECT("'"&amp;_xlfn.CONCAT("frc req - perturbation ",Q$2)&amp;"'!"&amp;_xlfn.CONCAT("D",formatting!$A71+2))</f>
        <v>2.9000000000000001E-2</v>
      </c>
      <c r="R19" s="125" cm="1">
        <f t="array" aca="1" ref="R19" ca="1">INDIRECT("'"&amp;_xlfn.CONCAT("frc req - perturbation ",R$2)&amp;"'!"&amp;_xlfn.CONCAT("D",formatting!$A71+2))</f>
        <v>1.9E-2</v>
      </c>
      <c r="S19" s="125" cm="1">
        <f t="array" aca="1" ref="S19" ca="1">INDIRECT("'"&amp;_xlfn.CONCAT("frc req - perturbation ",S$2)&amp;"'!"&amp;_xlfn.CONCAT("D",formatting!$A71+2))</f>
        <v>2.9000000000000001E-2</v>
      </c>
      <c r="T19" s="143" cm="1">
        <f t="array" aca="1" ref="T19" ca="1">INDIRECT("'"&amp;_xlfn.CONCAT("frc req - perturbation ",T$2)&amp;"'!"&amp;_xlfn.CONCAT("D",formatting!$A71+2))</f>
        <v>1.9E-2</v>
      </c>
      <c r="U19" s="29">
        <f t="shared" si="0"/>
        <v>20</v>
      </c>
    </row>
    <row r="20" spans="1:21" ht="90" hidden="1" customHeight="1" x14ac:dyDescent="0.25">
      <c r="A20" s="124" t="str">
        <f>'perturbation description'!A21</f>
        <v>Marker_Cap-hold_-Y</v>
      </c>
      <c r="B20" s="125"/>
      <c r="C20" s="174" t="str">
        <f>'perturbation description'!B21</f>
        <v>[[0.022, 'W', 'com']]</v>
      </c>
      <c r="D20" s="177" t="str">
        <f>'perturbation description'!C21</f>
        <v>[0.0, -0.022, 0.0, 0.0, 0.0, 0.0]</v>
      </c>
      <c r="E20" s="142" cm="1">
        <f t="array" aca="1" ref="E20" ca="1">INDIRECT("'"&amp;_xlfn.CONCAT("frc req - perturbation ",E$2)&amp;"'!"&amp;_xlfn.CONCAT("B",formatting!$A21+2))</f>
        <v>2.4E-2</v>
      </c>
      <c r="F20" s="125" cm="1">
        <f t="array" aca="1" ref="F20" ca="1">INDIRECT("'"&amp;_xlfn.CONCAT("frc req - perturbation ",F$2)&amp;"'!"&amp;_xlfn.CONCAT("B",formatting!$A21+2))</f>
        <v>1.7999999999999999E-2</v>
      </c>
      <c r="G20" s="125" cm="1">
        <f t="array" aca="1" ref="G20" ca="1">INDIRECT("'"&amp;_xlfn.CONCAT("frc req - perturbation ",G$2)&amp;"'!"&amp;_xlfn.CONCAT("B",formatting!$A21+2))</f>
        <v>6.0999999999999999E-2</v>
      </c>
      <c r="H20" s="125" cm="1">
        <f t="array" aca="1" ref="H20" ca="1">INDIRECT("'"&amp;_xlfn.CONCAT("frc req - perturbation ",H$2)&amp;"'!"&amp;_xlfn.CONCAT("B",formatting!$A21+2))</f>
        <v>3.6999999999999998E-2</v>
      </c>
      <c r="I20" s="125" cm="1">
        <f t="array" aca="1" ref="I20" ca="1">INDIRECT("'"&amp;_xlfn.CONCAT("frc req - perturbation ",I$2)&amp;"'!"&amp;_xlfn.CONCAT("B",formatting!$A21+2))</f>
        <v>2.4E-2</v>
      </c>
      <c r="J20" s="125" cm="1">
        <f t="array" aca="1" ref="J20" ca="1">INDIRECT("'"&amp;_xlfn.CONCAT("frc req - perturbation ",J$2)&amp;"'!"&amp;_xlfn.CONCAT("B",formatting!$A21+2))</f>
        <v>1.7999999999999999E-2</v>
      </c>
      <c r="K20" s="125" cm="1">
        <f t="array" aca="1" ref="K20" ca="1">INDIRECT("'"&amp;_xlfn.CONCAT("frc req - perturbation ",K$2)&amp;"'!"&amp;_xlfn.CONCAT("B",formatting!$A21+2))</f>
        <v>2.4E-2</v>
      </c>
      <c r="L20" s="143" cm="1">
        <f t="array" aca="1" ref="L20" ca="1">INDIRECT("'"&amp;_xlfn.CONCAT("frc req - perturbation ",L$2)&amp;"'!"&amp;_xlfn.CONCAT("B",formatting!$A21+2))</f>
        <v>1.7999999999999999E-2</v>
      </c>
      <c r="M20" s="136" cm="1">
        <f t="array" aca="1" ref="M20" ca="1">INDIRECT("'"&amp;_xlfn.CONCAT("frc req - perturbation ",M$2)&amp;"'!"&amp;_xlfn.CONCAT("D",formatting!$A21+2))</f>
        <v>6.0999999999999999E-2</v>
      </c>
      <c r="N20" s="125" cm="1">
        <f t="array" aca="1" ref="N20" ca="1">INDIRECT("'"&amp;_xlfn.CONCAT("frc req - perturbation ",N$2)&amp;"'!"&amp;_xlfn.CONCAT("D",formatting!$A21+2))</f>
        <v>3.6999999999999998E-2</v>
      </c>
      <c r="O20" s="125" cm="1">
        <f t="array" aca="1" ref="O20" ca="1">INDIRECT("'"&amp;_xlfn.CONCAT("frc req - perturbation ",O$2)&amp;"'!"&amp;_xlfn.CONCAT("D",formatting!$A21+2))</f>
        <v>6.0999999999999999E-2</v>
      </c>
      <c r="P20" s="125" cm="1">
        <f t="array" aca="1" ref="P20" ca="1">INDIRECT("'"&amp;_xlfn.CONCAT("frc req - perturbation ",P$2)&amp;"'!"&amp;_xlfn.CONCAT("D",formatting!$A21+2))</f>
        <v>7.6999999999999999E-2</v>
      </c>
      <c r="Q20" s="125" cm="1">
        <f t="array" aca="1" ref="Q20" ca="1">INDIRECT("'"&amp;_xlfn.CONCAT("frc req - perturbation ",Q$2)&amp;"'!"&amp;_xlfn.CONCAT("D",formatting!$A21+2))</f>
        <v>6.0999999999999999E-2</v>
      </c>
      <c r="R20" s="125" cm="1">
        <f t="array" aca="1" ref="R20" ca="1">INDIRECT("'"&amp;_xlfn.CONCAT("frc req - perturbation ",R$2)&amp;"'!"&amp;_xlfn.CONCAT("D",formatting!$A21+2))</f>
        <v>3.6999999999999998E-2</v>
      </c>
      <c r="S20" s="125" cm="1">
        <f t="array" aca="1" ref="S20" ca="1">INDIRECT("'"&amp;_xlfn.CONCAT("frc req - perturbation ",S$2)&amp;"'!"&amp;_xlfn.CONCAT("D",formatting!$A21+2))</f>
        <v>6.0999999999999999E-2</v>
      </c>
      <c r="T20" s="143" cm="1">
        <f t="array" aca="1" ref="T20" ca="1">INDIRECT("'"&amp;_xlfn.CONCAT("frc req - perturbation ",T$2)&amp;"'!"&amp;_xlfn.CONCAT("D",formatting!$A21+2))</f>
        <v>3.6999999999999998E-2</v>
      </c>
      <c r="U20" s="29">
        <f t="shared" si="0"/>
        <v>20</v>
      </c>
    </row>
    <row r="21" spans="1:21" ht="90" hidden="1" customHeight="1" x14ac:dyDescent="0.25">
      <c r="A21" s="124" t="str">
        <f>'perturbation description'!A10</f>
        <v>Marker-hold_-X</v>
      </c>
      <c r="B21" s="125"/>
      <c r="C21" s="174" t="str">
        <f>'perturbation description'!B10</f>
        <v>[[0.098, 'W', 'com']]</v>
      </c>
      <c r="D21" s="177" t="str">
        <f>'perturbation description'!C10</f>
        <v>[-0.098, 0.0, 0.0, 0.0, 0.0, 0.0]</v>
      </c>
      <c r="E21" s="142" cm="1">
        <f t="array" aca="1" ref="E21" ca="1">INDIRECT("'"&amp;_xlfn.CONCAT("frc req - perturbation ",E$2)&amp;"'!"&amp;_xlfn.CONCAT("B",formatting!$A10+2))</f>
        <v>2.8000000000000001E-2</v>
      </c>
      <c r="F21" s="125" cm="1">
        <f t="array" aca="1" ref="F21" ca="1">INDIRECT("'"&amp;_xlfn.CONCAT("frc req - perturbation ",F$2)&amp;"'!"&amp;_xlfn.CONCAT("B",formatting!$A10+2))</f>
        <v>2.5000000000000001E-2</v>
      </c>
      <c r="G21" s="125" cm="1">
        <f t="array" aca="1" ref="G21" ca="1">INDIRECT("'"&amp;_xlfn.CONCAT("frc req - perturbation ",G$2)&amp;"'!"&amp;_xlfn.CONCAT("B",formatting!$A10+2))</f>
        <v>6.8000000000000005E-2</v>
      </c>
      <c r="H21" s="125" cm="1">
        <f t="array" aca="1" ref="H21" ca="1">INDIRECT("'"&amp;_xlfn.CONCAT("frc req - perturbation ",H$2)&amp;"'!"&amp;_xlfn.CONCAT("B",formatting!$A10+2))</f>
        <v>6.5000000000000002E-2</v>
      </c>
      <c r="I21" s="125" cm="1">
        <f t="array" aca="1" ref="I21" ca="1">INDIRECT("'"&amp;_xlfn.CONCAT("frc req - perturbation ",I$2)&amp;"'!"&amp;_xlfn.CONCAT("B",formatting!$A10+2))</f>
        <v>6.2E-2</v>
      </c>
      <c r="J21" s="125" cm="1">
        <f t="array" aca="1" ref="J21" ca="1">INDIRECT("'"&amp;_xlfn.CONCAT("frc req - perturbation ",J$2)&amp;"'!"&amp;_xlfn.CONCAT("B",formatting!$A10+2))</f>
        <v>6.0999999999999999E-2</v>
      </c>
      <c r="K21" s="125" cm="1">
        <f t="array" aca="1" ref="K21" ca="1">INDIRECT("'"&amp;_xlfn.CONCAT("frc req - perturbation ",K$2)&amp;"'!"&amp;_xlfn.CONCAT("B",formatting!$A10+2))</f>
        <v>6.8000000000000005E-2</v>
      </c>
      <c r="L21" s="143" cm="1">
        <f t="array" aca="1" ref="L21" ca="1">INDIRECT("'"&amp;_xlfn.CONCAT("frc req - perturbation ",L$2)&amp;"'!"&amp;_xlfn.CONCAT("B",formatting!$A10+2))</f>
        <v>6.5000000000000002E-2</v>
      </c>
      <c r="M21" s="136" cm="1">
        <f t="array" aca="1" ref="M21" ca="1">INDIRECT("'"&amp;_xlfn.CONCAT("frc req - perturbation ",M$2)&amp;"'!"&amp;_xlfn.CONCAT("D",formatting!$A10+2))</f>
        <v>0.312</v>
      </c>
      <c r="N21" s="125" cm="1">
        <f t="array" aca="1" ref="N21" ca="1">INDIRECT("'"&amp;_xlfn.CONCAT("frc req - perturbation ",N$2)&amp;"'!"&amp;_xlfn.CONCAT("D",formatting!$A10+2))</f>
        <v>3.0649999999999999</v>
      </c>
      <c r="O21" s="125" cm="1">
        <f t="array" aca="1" ref="O21" ca="1">INDIRECT("'"&amp;_xlfn.CONCAT("frc req - perturbation ",O$2)&amp;"'!"&amp;_xlfn.CONCAT("D",formatting!$A10+2))</f>
        <v>0.312</v>
      </c>
      <c r="P21" s="125" cm="1">
        <f t="array" aca="1" ref="P21" ca="1">INDIRECT("'"&amp;_xlfn.CONCAT("frc req - perturbation ",P$2)&amp;"'!"&amp;_xlfn.CONCAT("D",formatting!$A10+2))</f>
        <v>0.19</v>
      </c>
      <c r="Q21" s="125" cm="1">
        <f t="array" aca="1" ref="Q21" ca="1">INDIRECT("'"&amp;_xlfn.CONCAT("frc req - perturbation ",Q$2)&amp;"'!"&amp;_xlfn.CONCAT("D",formatting!$A10+2))</f>
        <v>0.312</v>
      </c>
      <c r="R21" s="125" cm="1">
        <f t="array" aca="1" ref="R21" ca="1">INDIRECT("'"&amp;_xlfn.CONCAT("frc req - perturbation ",R$2)&amp;"'!"&amp;_xlfn.CONCAT("D",formatting!$A10+2))</f>
        <v>3.0649999999999999</v>
      </c>
      <c r="S21" s="125" cm="1">
        <f t="array" aca="1" ref="S21" ca="1">INDIRECT("'"&amp;_xlfn.CONCAT("frc req - perturbation ",S$2)&amp;"'!"&amp;_xlfn.CONCAT("D",formatting!$A10+2))</f>
        <v>0.312</v>
      </c>
      <c r="T21" s="143" cm="1">
        <f t="array" aca="1" ref="T21" ca="1">INDIRECT("'"&amp;_xlfn.CONCAT("frc req - perturbation ",T$2)&amp;"'!"&amp;_xlfn.CONCAT("D",formatting!$A10+2))</f>
        <v>0.19</v>
      </c>
      <c r="U21" s="29">
        <f t="shared" si="0"/>
        <v>20</v>
      </c>
    </row>
    <row r="22" spans="1:21" ht="90" hidden="1" customHeight="1" x14ac:dyDescent="0.25">
      <c r="A22" s="124" t="str">
        <f>'perturbation description'!A72</f>
        <v>Red_Plug-hold_-X</v>
      </c>
      <c r="B22" s="125"/>
      <c r="C22" s="174" t="str">
        <f>'perturbation description'!B72</f>
        <v>[[-0.007, 'W', 'com']]</v>
      </c>
      <c r="D22" s="177" t="str">
        <f>'perturbation description'!C72</f>
        <v>[-0.007, 0.0, 0.0, 0.0, 0.0, 0.0]</v>
      </c>
      <c r="E22" s="142" cm="1">
        <f t="array" aca="1" ref="E22" ca="1">INDIRECT("'"&amp;_xlfn.CONCAT("frc req - perturbation ",E$2)&amp;"'!"&amp;_xlfn.CONCAT("B",formatting!$A72+2))</f>
        <v>2.9000000000000001E-2</v>
      </c>
      <c r="F22" s="125" cm="1">
        <f t="array" aca="1" ref="F22" ca="1">INDIRECT("'"&amp;_xlfn.CONCAT("frc req - perturbation ",F$2)&amp;"'!"&amp;_xlfn.CONCAT("B",formatting!$A72+2))</f>
        <v>1.2999999999999999E-2</v>
      </c>
      <c r="G22" s="125" cm="1">
        <f t="array" aca="1" ref="G22" ca="1">INDIRECT("'"&amp;_xlfn.CONCAT("frc req - perturbation ",G$2)&amp;"'!"&amp;_xlfn.CONCAT("B",formatting!$A72+2))</f>
        <v>2.9000000000000001E-2</v>
      </c>
      <c r="H22" s="125" cm="1">
        <f t="array" aca="1" ref="H22" ca="1">INDIRECT("'"&amp;_xlfn.CONCAT("frc req - perturbation ",H$2)&amp;"'!"&amp;_xlfn.CONCAT("B",formatting!$A72+2))</f>
        <v>1.2999999999999999E-2</v>
      </c>
      <c r="I22" s="125" cm="1">
        <f t="array" aca="1" ref="I22" ca="1">INDIRECT("'"&amp;_xlfn.CONCAT("frc req - perturbation ",I$2)&amp;"'!"&amp;_xlfn.CONCAT("B",formatting!$A72+2))</f>
        <v>2.9000000000000001E-2</v>
      </c>
      <c r="J22" s="125" cm="1">
        <f t="array" aca="1" ref="J22" ca="1">INDIRECT("'"&amp;_xlfn.CONCAT("frc req - perturbation ",J$2)&amp;"'!"&amp;_xlfn.CONCAT("B",formatting!$A72+2))</f>
        <v>1.2999999999999999E-2</v>
      </c>
      <c r="K22" s="125" cm="1">
        <f t="array" aca="1" ref="K22" ca="1">INDIRECT("'"&amp;_xlfn.CONCAT("frc req - perturbation ",K$2)&amp;"'!"&amp;_xlfn.CONCAT("B",formatting!$A72+2))</f>
        <v>2.9000000000000001E-2</v>
      </c>
      <c r="L22" s="143" cm="1">
        <f t="array" aca="1" ref="L22" ca="1">INDIRECT("'"&amp;_xlfn.CONCAT("frc req - perturbation ",L$2)&amp;"'!"&amp;_xlfn.CONCAT("B",formatting!$A72+2))</f>
        <v>1.2999999999999999E-2</v>
      </c>
      <c r="M22" s="136" cm="1">
        <f t="array" aca="1" ref="M22" ca="1">INDIRECT("'"&amp;_xlfn.CONCAT("frc req - perturbation ",M$2)&amp;"'!"&amp;_xlfn.CONCAT("D",formatting!$A72+2))</f>
        <v>0.17499999999999999</v>
      </c>
      <c r="N22" s="125" cm="1">
        <f t="array" aca="1" ref="N22" ca="1">INDIRECT("'"&amp;_xlfn.CONCAT("frc req - perturbation ",N$2)&amp;"'!"&amp;_xlfn.CONCAT("D",formatting!$A72+2))</f>
        <v>3.3000000000000002E-2</v>
      </c>
      <c r="O22" s="125" cm="1">
        <f t="array" aca="1" ref="O22" ca="1">INDIRECT("'"&amp;_xlfn.CONCAT("frc req - perturbation ",O$2)&amp;"'!"&amp;_xlfn.CONCAT("D",formatting!$A72+2))</f>
        <v>0.17499999999999999</v>
      </c>
      <c r="P22" s="125" cm="1">
        <f t="array" aca="1" ref="P22" ca="1">INDIRECT("'"&amp;_xlfn.CONCAT("frc req - perturbation ",P$2)&amp;"'!"&amp;_xlfn.CONCAT("D",formatting!$A72+2))</f>
        <v>3.3000000000000002E-2</v>
      </c>
      <c r="Q22" s="125" cm="1">
        <f t="array" aca="1" ref="Q22" ca="1">INDIRECT("'"&amp;_xlfn.CONCAT("frc req - perturbation ",Q$2)&amp;"'!"&amp;_xlfn.CONCAT("D",formatting!$A72+2))</f>
        <v>0.17499999999999999</v>
      </c>
      <c r="R22" s="125" cm="1">
        <f t="array" aca="1" ref="R22" ca="1">INDIRECT("'"&amp;_xlfn.CONCAT("frc req - perturbation ",R$2)&amp;"'!"&amp;_xlfn.CONCAT("D",formatting!$A72+2))</f>
        <v>3.3000000000000002E-2</v>
      </c>
      <c r="S22" s="125" cm="1">
        <f t="array" aca="1" ref="S22" ca="1">INDIRECT("'"&amp;_xlfn.CONCAT("frc req - perturbation ",S$2)&amp;"'!"&amp;_xlfn.CONCAT("D",formatting!$A72+2))</f>
        <v>0.17499999999999999</v>
      </c>
      <c r="T22" s="143" cm="1">
        <f t="array" aca="1" ref="T22" ca="1">INDIRECT("'"&amp;_xlfn.CONCAT("frc req - perturbation ",T$2)&amp;"'!"&amp;_xlfn.CONCAT("D",formatting!$A72+2))</f>
        <v>3.3000000000000002E-2</v>
      </c>
      <c r="U22" s="29">
        <f t="shared" si="0"/>
        <v>20</v>
      </c>
    </row>
    <row r="23" spans="1:21" ht="90" hidden="1" customHeight="1" x14ac:dyDescent="0.25">
      <c r="A23" s="124" t="str">
        <f>'perturbation description'!A41</f>
        <v>Canister-hold_-X</v>
      </c>
      <c r="B23" s="125"/>
      <c r="C23" s="174" t="str">
        <f>'perturbation description'!B41</f>
        <v>[[-0.368, 'W', 'com']]</v>
      </c>
      <c r="D23" s="177" t="str">
        <f>'perturbation description'!C41</f>
        <v>[-0.368, 0.0, 0.0, 0.0, 0.0, 0.0]</v>
      </c>
      <c r="E23" s="142" cm="1">
        <f t="array" aca="1" ref="E23" ca="1">INDIRECT("'"&amp;_xlfn.CONCAT("frc req - perturbation ",E$2)&amp;"'!"&amp;_xlfn.CONCAT("B",formatting!$A41+2))</f>
        <v>3.1E-2</v>
      </c>
      <c r="F23" s="125" cm="1">
        <f t="array" aca="1" ref="F23" ca="1">INDIRECT("'"&amp;_xlfn.CONCAT("frc req - perturbation ",F$2)&amp;"'!"&amp;_xlfn.CONCAT("B",formatting!$A41+2))</f>
        <v>2.7E-2</v>
      </c>
      <c r="G23" s="125" cm="1">
        <f t="array" aca="1" ref="G23" ca="1">INDIRECT("'"&amp;_xlfn.CONCAT("frc req - perturbation ",G$2)&amp;"'!"&amp;_xlfn.CONCAT("B",formatting!$A41+2))</f>
        <v>0.14699999999999999</v>
      </c>
      <c r="H23" s="125" cm="1">
        <f t="array" aca="1" ref="H23" ca="1">INDIRECT("'"&amp;_xlfn.CONCAT("frc req - perturbation ",H$2)&amp;"'!"&amp;_xlfn.CONCAT("B",formatting!$A41+2))</f>
        <v>0.13200000000000001</v>
      </c>
      <c r="I23" s="125" cm="1">
        <f t="array" aca="1" ref="I23" ca="1">INDIRECT("'"&amp;_xlfn.CONCAT("frc req - perturbation ",I$2)&amp;"'!"&amp;_xlfn.CONCAT("B",formatting!$A41+2))</f>
        <v>5.0999999999999997E-2</v>
      </c>
      <c r="J23" s="125" cm="1">
        <f t="array" aca="1" ref="J23" ca="1">INDIRECT("'"&amp;_xlfn.CONCAT("frc req - perturbation ",J$2)&amp;"'!"&amp;_xlfn.CONCAT("B",formatting!$A41+2))</f>
        <v>4.2999999999999997E-2</v>
      </c>
      <c r="K23" s="125" cm="1">
        <f t="array" aca="1" ref="K23" ca="1">INDIRECT("'"&amp;_xlfn.CONCAT("frc req - perturbation ",K$2)&amp;"'!"&amp;_xlfn.CONCAT("B",formatting!$A41+2))</f>
        <v>0.08</v>
      </c>
      <c r="L23" s="143" cm="1">
        <f t="array" aca="1" ref="L23" ca="1">INDIRECT("'"&amp;_xlfn.CONCAT("frc req - perturbation ",L$2)&amp;"'!"&amp;_xlfn.CONCAT("B",formatting!$A41+2))</f>
        <v>6.6000000000000003E-2</v>
      </c>
      <c r="M23" s="136" cm="1">
        <f t="array" aca="1" ref="M23" ca="1">INDIRECT("'"&amp;_xlfn.CONCAT("frc req - perturbation ",M$2)&amp;"'!"&amp;_xlfn.CONCAT("D",formatting!$A41+2))</f>
        <v>0.27300000000000002</v>
      </c>
      <c r="N23" s="125" cm="1">
        <f t="array" aca="1" ref="N23" ca="1">INDIRECT("'"&amp;_xlfn.CONCAT("frc req - perturbation ",N$2)&amp;"'!"&amp;_xlfn.CONCAT("D",formatting!$A41+2))</f>
        <v>0.27300000000000002</v>
      </c>
      <c r="O23" s="125" cm="1">
        <f t="array" aca="1" ref="O23" ca="1">INDIRECT("'"&amp;_xlfn.CONCAT("frc req - perturbation ",O$2)&amp;"'!"&amp;_xlfn.CONCAT("D",formatting!$A41+2))</f>
        <v>0.27300000000000002</v>
      </c>
      <c r="P23" s="125" cm="1">
        <f t="array" aca="1" ref="P23" ca="1">INDIRECT("'"&amp;_xlfn.CONCAT("frc req - perturbation ",P$2)&amp;"'!"&amp;_xlfn.CONCAT("D",formatting!$A41+2))</f>
        <v>1.5129999999999999</v>
      </c>
      <c r="Q23" s="125" cm="1">
        <f t="array" aca="1" ref="Q23" ca="1">INDIRECT("'"&amp;_xlfn.CONCAT("frc req - perturbation ",Q$2)&amp;"'!"&amp;_xlfn.CONCAT("D",formatting!$A41+2))</f>
        <v>0.27300000000000002</v>
      </c>
      <c r="R23" s="125" cm="1">
        <f t="array" aca="1" ref="R23" ca="1">INDIRECT("'"&amp;_xlfn.CONCAT("frc req - perturbation ",R$2)&amp;"'!"&amp;_xlfn.CONCAT("D",formatting!$A41+2))</f>
        <v>1.5129999999999999</v>
      </c>
      <c r="S23" s="125" cm="1">
        <f t="array" aca="1" ref="S23" ca="1">INDIRECT("'"&amp;_xlfn.CONCAT("frc req - perturbation ",S$2)&amp;"'!"&amp;_xlfn.CONCAT("D",formatting!$A41+2))</f>
        <v>0.27300000000000002</v>
      </c>
      <c r="T23" s="143" cm="1">
        <f t="array" aca="1" ref="T23" ca="1">INDIRECT("'"&amp;_xlfn.CONCAT("frc req - perturbation ",T$2)&amp;"'!"&amp;_xlfn.CONCAT("D",formatting!$A41+2))</f>
        <v>1.5129999999999999</v>
      </c>
      <c r="U23" s="29">
        <f t="shared" si="0"/>
        <v>20</v>
      </c>
    </row>
    <row r="24" spans="1:21" ht="90" hidden="1" customHeight="1" x14ac:dyDescent="0.25">
      <c r="A24" s="124" t="str">
        <f>'perturbation description'!A9</f>
        <v>Marker-hold_X</v>
      </c>
      <c r="B24" s="125"/>
      <c r="C24" s="174" t="str">
        <f>'perturbation description'!B9</f>
        <v>[[0.098, 'W', 'com']]</v>
      </c>
      <c r="D24" s="177" t="str">
        <f>'perturbation description'!C9</f>
        <v>[0.098, 0.0, 0.0, 0.0, 0.0, 0.0]</v>
      </c>
      <c r="E24" s="142" cm="1">
        <f t="array" aca="1" ref="E24" ca="1">INDIRECT("'"&amp;_xlfn.CONCAT("frc req - perturbation ",E$2)&amp;"'!"&amp;_xlfn.CONCAT("B",formatting!$A9+2))</f>
        <v>3.7999999999999999E-2</v>
      </c>
      <c r="F24" s="125" cm="1">
        <f t="array" aca="1" ref="F24" ca="1">INDIRECT("'"&amp;_xlfn.CONCAT("frc req - perturbation ",F$2)&amp;"'!"&amp;_xlfn.CONCAT("B",formatting!$A9+2))</f>
        <v>0.03</v>
      </c>
      <c r="G24" s="125" cm="1">
        <f t="array" aca="1" ref="G24" ca="1">INDIRECT("'"&amp;_xlfn.CONCAT("frc req - perturbation ",G$2)&amp;"'!"&amp;_xlfn.CONCAT("B",formatting!$A9+2))</f>
        <v>0.188</v>
      </c>
      <c r="H24" s="125" cm="1">
        <f t="array" aca="1" ref="H24" ca="1">INDIRECT("'"&amp;_xlfn.CONCAT("frc req - perturbation ",H$2)&amp;"'!"&amp;_xlfn.CONCAT("B",formatting!$A9+2))</f>
        <v>0.17100000000000001</v>
      </c>
      <c r="I24" s="125" cm="1">
        <f t="array" aca="1" ref="I24" ca="1">INDIRECT("'"&amp;_xlfn.CONCAT("frc req - perturbation ",I$2)&amp;"'!"&amp;_xlfn.CONCAT("B",formatting!$A9+2))</f>
        <v>5.2999999999999999E-2</v>
      </c>
      <c r="J24" s="125" cm="1">
        <f t="array" aca="1" ref="J24" ca="1">INDIRECT("'"&amp;_xlfn.CONCAT("frc req - perturbation ",J$2)&amp;"'!"&amp;_xlfn.CONCAT("B",formatting!$A9+2))</f>
        <v>3.6999999999999998E-2</v>
      </c>
      <c r="K24" s="125" cm="1">
        <f t="array" aca="1" ref="K24" ca="1">INDIRECT("'"&amp;_xlfn.CONCAT("frc req - perturbation ",K$2)&amp;"'!"&amp;_xlfn.CONCAT("B",formatting!$A9+2))</f>
        <v>6.4000000000000001E-2</v>
      </c>
      <c r="L24" s="143" cm="1">
        <f t="array" aca="1" ref="L24" ca="1">INDIRECT("'"&amp;_xlfn.CONCAT("frc req - perturbation ",L$2)&amp;"'!"&amp;_xlfn.CONCAT("B",formatting!$A9+2))</f>
        <v>6.4000000000000001E-2</v>
      </c>
      <c r="M24" s="136" cm="1">
        <f t="array" aca="1" ref="M24" ca="1">INDIRECT("'"&amp;_xlfn.CONCAT("frc req - perturbation ",M$2)&amp;"'!"&amp;_xlfn.CONCAT("D",formatting!$A9+2))</f>
        <v>0.35899999999999999</v>
      </c>
      <c r="N24" s="125" cm="1">
        <f t="array" aca="1" ref="N24" ca="1">INDIRECT("'"&amp;_xlfn.CONCAT("frc req - perturbation ",N$2)&amp;"'!"&amp;_xlfn.CONCAT("D",formatting!$A9+2))</f>
        <v>0.23499999999999999</v>
      </c>
      <c r="O24" s="125" cm="1">
        <f t="array" aca="1" ref="O24" ca="1">INDIRECT("'"&amp;_xlfn.CONCAT("frc req - perturbation ",O$2)&amp;"'!"&amp;_xlfn.CONCAT("D",formatting!$A9+2))</f>
        <v>0.35899999999999999</v>
      </c>
      <c r="P24" s="125" cm="1">
        <f t="array" aca="1" ref="P24" ca="1">INDIRECT("'"&amp;_xlfn.CONCAT("frc req - perturbation ",P$2)&amp;"'!"&amp;_xlfn.CONCAT("D",formatting!$A9+2))</f>
        <v>0.23499999999999999</v>
      </c>
      <c r="Q24" s="125" cm="1">
        <f t="array" aca="1" ref="Q24" ca="1">INDIRECT("'"&amp;_xlfn.CONCAT("frc req - perturbation ",Q$2)&amp;"'!"&amp;_xlfn.CONCAT("D",formatting!$A9+2))</f>
        <v>0.35899999999999999</v>
      </c>
      <c r="R24" s="125" cm="1">
        <f t="array" aca="1" ref="R24" ca="1">INDIRECT("'"&amp;_xlfn.CONCAT("frc req - perturbation ",R$2)&amp;"'!"&amp;_xlfn.CONCAT("D",formatting!$A9+2))</f>
        <v>0.23499999999999999</v>
      </c>
      <c r="S24" s="125" cm="1">
        <f t="array" aca="1" ref="S24" ca="1">INDIRECT("'"&amp;_xlfn.CONCAT("frc req - perturbation ",S$2)&amp;"'!"&amp;_xlfn.CONCAT("D",formatting!$A9+2))</f>
        <v>0.35899999999999999</v>
      </c>
      <c r="T24" s="143" cm="1">
        <f t="array" aca="1" ref="T24" ca="1">INDIRECT("'"&amp;_xlfn.CONCAT("frc req - perturbation ",T$2)&amp;"'!"&amp;_xlfn.CONCAT("D",formatting!$A9+2))</f>
        <v>0.23499999999999999</v>
      </c>
      <c r="U24" s="29">
        <f t="shared" si="0"/>
        <v>20</v>
      </c>
    </row>
    <row r="25" spans="1:21" ht="90" hidden="1" customHeight="1" x14ac:dyDescent="0.25">
      <c r="A25" s="124" t="str">
        <f>'perturbation description'!A11</f>
        <v>Marker-hold_Y</v>
      </c>
      <c r="B25" s="125"/>
      <c r="C25" s="174" t="str">
        <f>'perturbation description'!B11</f>
        <v>[[0.098, 'W', 'com']]</v>
      </c>
      <c r="D25" s="177" t="str">
        <f>'perturbation description'!C11</f>
        <v>[0.0, 0.098, 0.0, 0.0, 0.0, 0.0]</v>
      </c>
      <c r="E25" s="142" cm="1">
        <f t="array" aca="1" ref="E25" ca="1">INDIRECT("'"&amp;_xlfn.CONCAT("frc req - perturbation ",E$2)&amp;"'!"&amp;_xlfn.CONCAT("B",formatting!$A11+2))</f>
        <v>3.7999999999999999E-2</v>
      </c>
      <c r="F25" s="125" cm="1">
        <f t="array" aca="1" ref="F25" ca="1">INDIRECT("'"&amp;_xlfn.CONCAT("frc req - perturbation ",F$2)&amp;"'!"&amp;_xlfn.CONCAT("B",formatting!$A11+2))</f>
        <v>0.03</v>
      </c>
      <c r="G25" s="125" cm="1">
        <f t="array" aca="1" ref="G25" ca="1">INDIRECT("'"&amp;_xlfn.CONCAT("frc req - perturbation ",G$2)&amp;"'!"&amp;_xlfn.CONCAT("B",formatting!$A11+2))</f>
        <v>0.23899999999999999</v>
      </c>
      <c r="H25" s="125" cm="1">
        <f t="array" aca="1" ref="H25" ca="1">INDIRECT("'"&amp;_xlfn.CONCAT("frc req - perturbation ",H$2)&amp;"'!"&amp;_xlfn.CONCAT("B",formatting!$A11+2))</f>
        <v>0.156</v>
      </c>
      <c r="I25" s="125" cm="1">
        <f t="array" aca="1" ref="I25" ca="1">INDIRECT("'"&amp;_xlfn.CONCAT("frc req - perturbation ",I$2)&amp;"'!"&amp;_xlfn.CONCAT("B",formatting!$A11+2))</f>
        <v>0.14699999999999999</v>
      </c>
      <c r="J25" s="125" cm="1">
        <f t="array" aca="1" ref="J25" ca="1">INDIRECT("'"&amp;_xlfn.CONCAT("frc req - perturbation ",J$2)&amp;"'!"&amp;_xlfn.CONCAT("B",formatting!$A11+2))</f>
        <v>7.8E-2</v>
      </c>
      <c r="K25" s="125" cm="1">
        <f t="array" aca="1" ref="K25" ca="1">INDIRECT("'"&amp;_xlfn.CONCAT("frc req - perturbation ",K$2)&amp;"'!"&amp;_xlfn.CONCAT("B",formatting!$A11+2))</f>
        <v>0.23899999999999999</v>
      </c>
      <c r="L25" s="143" cm="1">
        <f t="array" aca="1" ref="L25" ca="1">INDIRECT("'"&amp;_xlfn.CONCAT("frc req - perturbation ",L$2)&amp;"'!"&amp;_xlfn.CONCAT("B",formatting!$A11+2))</f>
        <v>0.156</v>
      </c>
      <c r="M25" s="136" cm="1">
        <f t="array" aca="1" ref="M25" ca="1">INDIRECT("'"&amp;_xlfn.CONCAT("frc req - perturbation ",M$2)&amp;"'!"&amp;_xlfn.CONCAT("D",formatting!$A11+2))</f>
        <v>0.61699999999999999</v>
      </c>
      <c r="N25" s="125" cm="1">
        <f t="array" aca="1" ref="N25" ca="1">INDIRECT("'"&amp;_xlfn.CONCAT("frc req - perturbation ",N$2)&amp;"'!"&amp;_xlfn.CONCAT("D",formatting!$A11+2))</f>
        <v>1.923</v>
      </c>
      <c r="O25" s="125" cm="1">
        <f t="array" aca="1" ref="O25" ca="1">INDIRECT("'"&amp;_xlfn.CONCAT("frc req - perturbation ",O$2)&amp;"'!"&amp;_xlfn.CONCAT("D",formatting!$A11+2))</f>
        <v>0.61699999999999999</v>
      </c>
      <c r="P25" s="125" cm="1">
        <f t="array" aca="1" ref="P25" ca="1">INDIRECT("'"&amp;_xlfn.CONCAT("frc req - perturbation ",P$2)&amp;"'!"&amp;_xlfn.CONCAT("D",formatting!$A11+2))</f>
        <v>0.35899999999999999</v>
      </c>
      <c r="Q25" s="125" cm="1">
        <f t="array" aca="1" ref="Q25" ca="1">INDIRECT("'"&amp;_xlfn.CONCAT("frc req - perturbation ",Q$2)&amp;"'!"&amp;_xlfn.CONCAT("D",formatting!$A11+2))</f>
        <v>0.61699999999999999</v>
      </c>
      <c r="R25" s="125" cm="1">
        <f t="array" aca="1" ref="R25" ca="1">INDIRECT("'"&amp;_xlfn.CONCAT("frc req - perturbation ",R$2)&amp;"'!"&amp;_xlfn.CONCAT("D",formatting!$A11+2))</f>
        <v>1.923</v>
      </c>
      <c r="S25" s="125" cm="1">
        <f t="array" aca="1" ref="S25" ca="1">INDIRECT("'"&amp;_xlfn.CONCAT("frc req - perturbation ",S$2)&amp;"'!"&amp;_xlfn.CONCAT("D",formatting!$A11+2))</f>
        <v>0.61699999999999999</v>
      </c>
      <c r="T25" s="143" cm="1">
        <f t="array" aca="1" ref="T25" ca="1">INDIRECT("'"&amp;_xlfn.CONCAT("frc req - perturbation ",T$2)&amp;"'!"&amp;_xlfn.CONCAT("D",formatting!$A11+2))</f>
        <v>0.35899999999999999</v>
      </c>
      <c r="U25" s="29">
        <f t="shared" si="0"/>
        <v>20</v>
      </c>
    </row>
    <row r="26" spans="1:21" ht="90" hidden="1" customHeight="1" x14ac:dyDescent="0.25">
      <c r="A26" s="124" t="str">
        <f>'perturbation description'!A12</f>
        <v>Marker-hold_-Y</v>
      </c>
      <c r="B26" s="125"/>
      <c r="C26" s="174" t="str">
        <f>'perturbation description'!B12</f>
        <v>[[0.098, 'W', 'com']]</v>
      </c>
      <c r="D26" s="177" t="str">
        <f>'perturbation description'!C12</f>
        <v>[0.0, -0.098, 0.0, 0.0, 0.0, 0.0]</v>
      </c>
      <c r="E26" s="142" cm="1">
        <f t="array" aca="1" ref="E26" ca="1">INDIRECT("'"&amp;_xlfn.CONCAT("frc req - perturbation ",E$2)&amp;"'!"&amp;_xlfn.CONCAT("B",formatting!$A12+2))</f>
        <v>3.7999999999999999E-2</v>
      </c>
      <c r="F26" s="125" cm="1">
        <f t="array" aca="1" ref="F26" ca="1">INDIRECT("'"&amp;_xlfn.CONCAT("frc req - perturbation ",F$2)&amp;"'!"&amp;_xlfn.CONCAT("B",formatting!$A12+2))</f>
        <v>2.9000000000000001E-2</v>
      </c>
      <c r="G26" s="125" cm="1">
        <f t="array" aca="1" ref="G26" ca="1">INDIRECT("'"&amp;_xlfn.CONCAT("frc req - perturbation ",G$2)&amp;"'!"&amp;_xlfn.CONCAT("B",formatting!$A12+2))</f>
        <v>0.63700000000000001</v>
      </c>
      <c r="H26" s="125" cm="1">
        <f t="array" aca="1" ref="H26" ca="1">INDIRECT("'"&amp;_xlfn.CONCAT("frc req - perturbation ",H$2)&amp;"'!"&amp;_xlfn.CONCAT("B",formatting!$A12+2))</f>
        <v>0.32600000000000001</v>
      </c>
      <c r="I26" s="125" cm="1">
        <f t="array" aca="1" ref="I26" ca="1">INDIRECT("'"&amp;_xlfn.CONCAT("frc req - perturbation ",I$2)&amp;"'!"&amp;_xlfn.CONCAT("B",formatting!$A12+2))</f>
        <v>9.1999999999999998E-2</v>
      </c>
      <c r="J26" s="125" cm="1">
        <f t="array" aca="1" ref="J26" ca="1">INDIRECT("'"&amp;_xlfn.CONCAT("frc req - perturbation ",J$2)&amp;"'!"&amp;_xlfn.CONCAT("B",formatting!$A12+2))</f>
        <v>5.7000000000000002E-2</v>
      </c>
      <c r="K26" s="125" cm="1">
        <f t="array" aca="1" ref="K26" ca="1">INDIRECT("'"&amp;_xlfn.CONCAT("frc req - perturbation ",K$2)&amp;"'!"&amp;_xlfn.CONCAT("B",formatting!$A12+2))</f>
        <v>6.4000000000000001E-2</v>
      </c>
      <c r="L26" s="143" cm="1">
        <f t="array" aca="1" ref="L26" ca="1">INDIRECT("'"&amp;_xlfn.CONCAT("frc req - perturbation ",L$2)&amp;"'!"&amp;_xlfn.CONCAT("B",formatting!$A12+2))</f>
        <v>6.4000000000000001E-2</v>
      </c>
      <c r="M26" s="136" cm="1">
        <f t="array" aca="1" ref="M26" ca="1">INDIRECT("'"&amp;_xlfn.CONCAT("frc req - perturbation ",M$2)&amp;"'!"&amp;_xlfn.CONCAT("D",formatting!$A12+2))</f>
        <v>0.83799999999999997</v>
      </c>
      <c r="N26" s="125" cm="1">
        <f t="array" aca="1" ref="N26" ca="1">INDIRECT("'"&amp;_xlfn.CONCAT("frc req - perturbation ",N$2)&amp;"'!"&amp;_xlfn.CONCAT("D",formatting!$A12+2))</f>
        <v>0.35299999999999998</v>
      </c>
      <c r="O26" s="125" cm="1">
        <f t="array" aca="1" ref="O26" ca="1">INDIRECT("'"&amp;_xlfn.CONCAT("frc req - perturbation ",O$2)&amp;"'!"&amp;_xlfn.CONCAT("D",formatting!$A12+2))</f>
        <v>0.83799999999999997</v>
      </c>
      <c r="P26" s="125" cm="1">
        <f t="array" aca="1" ref="P26" ca="1">INDIRECT("'"&amp;_xlfn.CONCAT("frc req - perturbation ",P$2)&amp;"'!"&amp;_xlfn.CONCAT("D",formatting!$A12+2))</f>
        <v>0.35299999999999998</v>
      </c>
      <c r="Q26" s="125" cm="1">
        <f t="array" aca="1" ref="Q26" ca="1">INDIRECT("'"&amp;_xlfn.CONCAT("frc req - perturbation ",Q$2)&amp;"'!"&amp;_xlfn.CONCAT("D",formatting!$A12+2))</f>
        <v>0.83799999999999997</v>
      </c>
      <c r="R26" s="125" cm="1">
        <f t="array" aca="1" ref="R26" ca="1">INDIRECT("'"&amp;_xlfn.CONCAT("frc req - perturbation ",R$2)&amp;"'!"&amp;_xlfn.CONCAT("D",formatting!$A12+2))</f>
        <v>0.35299999999999998</v>
      </c>
      <c r="S26" s="125" cm="1">
        <f t="array" aca="1" ref="S26" ca="1">INDIRECT("'"&amp;_xlfn.CONCAT("frc req - perturbation ",S$2)&amp;"'!"&amp;_xlfn.CONCAT("D",formatting!$A12+2))</f>
        <v>0.83799999999999997</v>
      </c>
      <c r="T26" s="143" cm="1">
        <f t="array" aca="1" ref="T26" ca="1">INDIRECT("'"&amp;_xlfn.CONCAT("frc req - perturbation ",T$2)&amp;"'!"&amp;_xlfn.CONCAT("D",formatting!$A12+2))</f>
        <v>0.35299999999999998</v>
      </c>
      <c r="U26" s="29">
        <f t="shared" si="0"/>
        <v>20</v>
      </c>
    </row>
    <row r="27" spans="1:21" ht="90" hidden="1" customHeight="1" x14ac:dyDescent="0.25">
      <c r="A27" s="124" t="str">
        <f>'perturbation description'!A3</f>
        <v>Petri-hold_-X</v>
      </c>
      <c r="B27" s="125"/>
      <c r="C27" s="174" t="str">
        <f>'perturbation description'!B3</f>
        <v>[[-0.147, 'W', 'com']]</v>
      </c>
      <c r="D27" s="177" t="str">
        <f>'perturbation description'!C3</f>
        <v>[-0.147, 0.0, 0.0, 0.0, 0.0, 0.0]</v>
      </c>
      <c r="E27" s="142" cm="1">
        <f t="array" aca="1" ref="E27" ca="1">INDIRECT("'"&amp;_xlfn.CONCAT("frc req - perturbation ",E$2)&amp;"'!"&amp;_xlfn.CONCAT("B",formatting!$A3+2))</f>
        <v>4.1000000000000002E-2</v>
      </c>
      <c r="F27" s="125" cm="1">
        <f t="array" aca="1" ref="F27" ca="1">INDIRECT("'"&amp;_xlfn.CONCAT("frc req - perturbation ",F$2)&amp;"'!"&amp;_xlfn.CONCAT("B",formatting!$A3+2))</f>
        <v>3.5999999999999997E-2</v>
      </c>
      <c r="G27" s="125" cm="1">
        <f t="array" aca="1" ref="G27" ca="1">INDIRECT("'"&amp;_xlfn.CONCAT("frc req - perturbation ",G$2)&amp;"'!"&amp;_xlfn.CONCAT("B",formatting!$A3+2))</f>
        <v>5.6000000000000001E-2</v>
      </c>
      <c r="H27" s="125" cm="1">
        <f t="array" aca="1" ref="H27" ca="1">INDIRECT("'"&amp;_xlfn.CONCAT("frc req - perturbation ",H$2)&amp;"'!"&amp;_xlfn.CONCAT("B",formatting!$A3+2))</f>
        <v>4.9000000000000002E-2</v>
      </c>
      <c r="I27" s="125" cm="1">
        <f t="array" aca="1" ref="I27" ca="1">INDIRECT("'"&amp;_xlfn.CONCAT("frc req - perturbation ",I$2)&amp;"'!"&amp;_xlfn.CONCAT("B",formatting!$A3+2))</f>
        <v>5.6000000000000001E-2</v>
      </c>
      <c r="J27" s="125" cm="1">
        <f t="array" aca="1" ref="J27" ca="1">INDIRECT("'"&amp;_xlfn.CONCAT("frc req - perturbation ",J$2)&amp;"'!"&amp;_xlfn.CONCAT("B",formatting!$A3+2))</f>
        <v>4.9000000000000002E-2</v>
      </c>
      <c r="K27" s="125" cm="1">
        <f t="array" aca="1" ref="K27" ca="1">INDIRECT("'"&amp;_xlfn.CONCAT("frc req - perturbation ",K$2)&amp;"'!"&amp;_xlfn.CONCAT("B",formatting!$A3+2))</f>
        <v>5.6000000000000001E-2</v>
      </c>
      <c r="L27" s="143" cm="1">
        <f t="array" aca="1" ref="L27" ca="1">INDIRECT("'"&amp;_xlfn.CONCAT("frc req - perturbation ",L$2)&amp;"'!"&amp;_xlfn.CONCAT("B",formatting!$A3+2))</f>
        <v>4.9000000000000002E-2</v>
      </c>
      <c r="M27" s="136" cm="1">
        <f t="array" aca="1" ref="M27" ca="1">INDIRECT("'"&amp;_xlfn.CONCAT("frc req - perturbation ",M$2)&amp;"'!"&amp;_xlfn.CONCAT("D",formatting!$A3+2))</f>
        <v>1.014</v>
      </c>
      <c r="N27" s="125" cm="1">
        <f t="array" aca="1" ref="N27" ca="1">INDIRECT("'"&amp;_xlfn.CONCAT("frc req - perturbation ",N$2)&amp;"'!"&amp;_xlfn.CONCAT("D",formatting!$A3+2))</f>
        <v>1.337</v>
      </c>
      <c r="O27" s="125" cm="1">
        <f t="array" aca="1" ref="O27" ca="1">INDIRECT("'"&amp;_xlfn.CONCAT("frc req - perturbation ",O$2)&amp;"'!"&amp;_xlfn.CONCAT("D",formatting!$A3+2))</f>
        <v>4.4580000000000002</v>
      </c>
      <c r="P27" s="125" cm="1">
        <f t="array" aca="1" ref="P27" ca="1">INDIRECT("'"&amp;_xlfn.CONCAT("frc req - perturbation ",P$2)&amp;"'!"&amp;_xlfn.CONCAT("D",formatting!$A3+2))</f>
        <v>1.7509999999999999</v>
      </c>
      <c r="Q27" s="125" cm="1">
        <f t="array" aca="1" ref="Q27" ca="1">INDIRECT("'"&amp;_xlfn.CONCAT("frc req - perturbation ",Q$2)&amp;"'!"&amp;_xlfn.CONCAT("D",formatting!$A3+2))</f>
        <v>1.196</v>
      </c>
      <c r="R27" s="125" cm="1">
        <f t="array" aca="1" ref="R27" ca="1">INDIRECT("'"&amp;_xlfn.CONCAT("frc req - perturbation ",R$2)&amp;"'!"&amp;_xlfn.CONCAT("D",formatting!$A3+2))</f>
        <v>1.337</v>
      </c>
      <c r="S27" s="125" cm="1">
        <f t="array" aca="1" ref="S27" ca="1">INDIRECT("'"&amp;_xlfn.CONCAT("frc req - perturbation ",S$2)&amp;"'!"&amp;_xlfn.CONCAT("D",formatting!$A3+2))</f>
        <v>4.4580000000000002</v>
      </c>
      <c r="T27" s="143" cm="1">
        <f t="array" aca="1" ref="T27" ca="1">INDIRECT("'"&amp;_xlfn.CONCAT("frc req - perturbation ",T$2)&amp;"'!"&amp;_xlfn.CONCAT("D",formatting!$A3+2))</f>
        <v>1.7509999999999999</v>
      </c>
      <c r="U27" s="29">
        <f t="shared" si="0"/>
        <v>20</v>
      </c>
    </row>
    <row r="28" spans="1:21" ht="90" hidden="1" customHeight="1" x14ac:dyDescent="0.25">
      <c r="A28" s="124" t="str">
        <f>'perturbation description'!A13</f>
        <v>Marker-hold_Z</v>
      </c>
      <c r="B28" s="125"/>
      <c r="C28" s="174" t="str">
        <f>'perturbation description'!B13</f>
        <v>[[0.098, 'W', 'com']]</v>
      </c>
      <c r="D28" s="177" t="str">
        <f>'perturbation description'!C13</f>
        <v>[0.0, 0.0, 0.098, 0.0, 0.0, 0.0]</v>
      </c>
      <c r="E28" s="142" cm="1">
        <f t="array" aca="1" ref="E28" ca="1">INDIRECT("'"&amp;_xlfn.CONCAT("frc req - perturbation ",E$2)&amp;"'!"&amp;_xlfn.CONCAT("B",formatting!$A13+2))</f>
        <v>4.1000000000000002E-2</v>
      </c>
      <c r="F28" s="125" cm="1">
        <f t="array" aca="1" ref="F28" ca="1">INDIRECT("'"&amp;_xlfn.CONCAT("frc req - perturbation ",F$2)&amp;"'!"&amp;_xlfn.CONCAT("B",formatting!$A13+2))</f>
        <v>2.5000000000000001E-2</v>
      </c>
      <c r="G28" s="125" cm="1">
        <f t="array" aca="1" ref="G28" ca="1">INDIRECT("'"&amp;_xlfn.CONCAT("frc req - perturbation ",G$2)&amp;"'!"&amp;_xlfn.CONCAT("B",formatting!$A13+2))</f>
        <v>0.14099999999999999</v>
      </c>
      <c r="H28" s="125" cm="1">
        <f t="array" aca="1" ref="H28" ca="1">INDIRECT("'"&amp;_xlfn.CONCAT("frc req - perturbation ",H$2)&amp;"'!"&amp;_xlfn.CONCAT("B",formatting!$A13+2))</f>
        <v>8.5000000000000006E-2</v>
      </c>
      <c r="I28" s="125" cm="1">
        <f t="array" aca="1" ref="I28" ca="1">INDIRECT("'"&amp;_xlfn.CONCAT("frc req - perturbation ",I$2)&amp;"'!"&amp;_xlfn.CONCAT("B",formatting!$A13+2))</f>
        <v>9.4E-2</v>
      </c>
      <c r="J28" s="125" cm="1">
        <f t="array" aca="1" ref="J28" ca="1">INDIRECT("'"&amp;_xlfn.CONCAT("frc req - perturbation ",J$2)&amp;"'!"&amp;_xlfn.CONCAT("B",formatting!$A13+2))</f>
        <v>5.2999999999999999E-2</v>
      </c>
      <c r="K28" s="125" cm="1">
        <f t="array" aca="1" ref="K28" ca="1">INDIRECT("'"&amp;_xlfn.CONCAT("frc req - perturbation ",K$2)&amp;"'!"&amp;_xlfn.CONCAT("B",formatting!$A13+2))</f>
        <v>0.14099999999999999</v>
      </c>
      <c r="L28" s="143" cm="1">
        <f t="array" aca="1" ref="L28" ca="1">INDIRECT("'"&amp;_xlfn.CONCAT("frc req - perturbation ",L$2)&amp;"'!"&amp;_xlfn.CONCAT("B",formatting!$A13+2))</f>
        <v>8.5000000000000006E-2</v>
      </c>
      <c r="M28" s="136" cm="1">
        <f t="array" aca="1" ref="M28" ca="1">INDIRECT("'"&amp;_xlfn.CONCAT("frc req - perturbation ",M$2)&amp;"'!"&amp;_xlfn.CONCAT("D",formatting!$A13+2))</f>
        <v>0.184</v>
      </c>
      <c r="N28" s="125" cm="1">
        <f t="array" aca="1" ref="N28" ca="1">INDIRECT("'"&amp;_xlfn.CONCAT("frc req - perturbation ",N$2)&amp;"'!"&amp;_xlfn.CONCAT("D",formatting!$A13+2))</f>
        <v>0.73699999999999999</v>
      </c>
      <c r="O28" s="125" cm="1">
        <f t="array" aca="1" ref="O28" ca="1">INDIRECT("'"&amp;_xlfn.CONCAT("frc req - perturbation ",O$2)&amp;"'!"&amp;_xlfn.CONCAT("D",formatting!$A13+2))</f>
        <v>0.184</v>
      </c>
      <c r="P28" s="125" cm="1">
        <f t="array" aca="1" ref="P28" ca="1">INDIRECT("'"&amp;_xlfn.CONCAT("frc req - perturbation ",P$2)&amp;"'!"&amp;_xlfn.CONCAT("D",formatting!$A13+2))</f>
        <v>0.105</v>
      </c>
      <c r="Q28" s="125" cm="1">
        <f t="array" aca="1" ref="Q28" ca="1">INDIRECT("'"&amp;_xlfn.CONCAT("frc req - perturbation ",Q$2)&amp;"'!"&amp;_xlfn.CONCAT("D",formatting!$A13+2))</f>
        <v>0.184</v>
      </c>
      <c r="R28" s="125" cm="1">
        <f t="array" aca="1" ref="R28" ca="1">INDIRECT("'"&amp;_xlfn.CONCAT("frc req - perturbation ",R$2)&amp;"'!"&amp;_xlfn.CONCAT("D",formatting!$A13+2))</f>
        <v>0.73699999999999999</v>
      </c>
      <c r="S28" s="125" cm="1">
        <f t="array" aca="1" ref="S28" ca="1">INDIRECT("'"&amp;_xlfn.CONCAT("frc req - perturbation ",S$2)&amp;"'!"&amp;_xlfn.CONCAT("D",formatting!$A13+2))</f>
        <v>0.184</v>
      </c>
      <c r="T28" s="143" cm="1">
        <f t="array" aca="1" ref="T28" ca="1">INDIRECT("'"&amp;_xlfn.CONCAT("frc req - perturbation ",T$2)&amp;"'!"&amp;_xlfn.CONCAT("D",formatting!$A13+2))</f>
        <v>0.105</v>
      </c>
      <c r="U28" s="29">
        <f t="shared" si="0"/>
        <v>20</v>
      </c>
    </row>
    <row r="29" spans="1:21" ht="90" hidden="1" customHeight="1" x14ac:dyDescent="0.25">
      <c r="A29" s="124" t="str">
        <f>'perturbation description'!A14</f>
        <v>Marker-hold_-Z</v>
      </c>
      <c r="B29" s="125"/>
      <c r="C29" s="174" t="str">
        <f>'perturbation description'!B14</f>
        <v>[[0.098, 'W', 'com']]</v>
      </c>
      <c r="D29" s="177" t="str">
        <f>'perturbation description'!C14</f>
        <v>[0.0, 0.0, -0.098, 0.0, 0.0, 0.0]</v>
      </c>
      <c r="E29" s="142" cm="1">
        <f t="array" aca="1" ref="E29" ca="1">INDIRECT("'"&amp;_xlfn.CONCAT("frc req - perturbation ",E$2)&amp;"'!"&amp;_xlfn.CONCAT("B",formatting!$A14+2))</f>
        <v>4.1000000000000002E-2</v>
      </c>
      <c r="F29" s="125" cm="1">
        <f t="array" aca="1" ref="F29" ca="1">INDIRECT("'"&amp;_xlfn.CONCAT("frc req - perturbation ",F$2)&amp;"'!"&amp;_xlfn.CONCAT("B",formatting!$A14+2))</f>
        <v>2.5000000000000001E-2</v>
      </c>
      <c r="G29" s="125" cm="1">
        <f t="array" aca="1" ref="G29" ca="1">INDIRECT("'"&amp;_xlfn.CONCAT("frc req - perturbation ",G$2)&amp;"'!"&amp;_xlfn.CONCAT("B",formatting!$A14+2))</f>
        <v>0.14099999999999999</v>
      </c>
      <c r="H29" s="125" cm="1">
        <f t="array" aca="1" ref="H29" ca="1">INDIRECT("'"&amp;_xlfn.CONCAT("frc req - perturbation ",H$2)&amp;"'!"&amp;_xlfn.CONCAT("B",formatting!$A14+2))</f>
        <v>8.5000000000000006E-2</v>
      </c>
      <c r="I29" s="125" cm="1">
        <f t="array" aca="1" ref="I29" ca="1">INDIRECT("'"&amp;_xlfn.CONCAT("frc req - perturbation ",I$2)&amp;"'!"&amp;_xlfn.CONCAT("B",formatting!$A14+2))</f>
        <v>9.4E-2</v>
      </c>
      <c r="J29" s="125" cm="1">
        <f t="array" aca="1" ref="J29" ca="1">INDIRECT("'"&amp;_xlfn.CONCAT("frc req - perturbation ",J$2)&amp;"'!"&amp;_xlfn.CONCAT("B",formatting!$A14+2))</f>
        <v>5.2999999999999999E-2</v>
      </c>
      <c r="K29" s="125" cm="1">
        <f t="array" aca="1" ref="K29" ca="1">INDIRECT("'"&amp;_xlfn.CONCAT("frc req - perturbation ",K$2)&amp;"'!"&amp;_xlfn.CONCAT("B",formatting!$A14+2))</f>
        <v>0.14099999999999999</v>
      </c>
      <c r="L29" s="143" cm="1">
        <f t="array" aca="1" ref="L29" ca="1">INDIRECT("'"&amp;_xlfn.CONCAT("frc req - perturbation ",L$2)&amp;"'!"&amp;_xlfn.CONCAT("B",formatting!$A14+2))</f>
        <v>8.5000000000000006E-2</v>
      </c>
      <c r="M29" s="136" cm="1">
        <f t="array" aca="1" ref="M29" ca="1">INDIRECT("'"&amp;_xlfn.CONCAT("frc req - perturbation ",M$2)&amp;"'!"&amp;_xlfn.CONCAT("D",formatting!$A14+2))</f>
        <v>0.182</v>
      </c>
      <c r="N29" s="125" cm="1">
        <f t="array" aca="1" ref="N29" ca="1">INDIRECT("'"&amp;_xlfn.CONCAT("frc req - perturbation ",N$2)&amp;"'!"&amp;_xlfn.CONCAT("D",formatting!$A14+2))</f>
        <v>0.67600000000000005</v>
      </c>
      <c r="O29" s="125" cm="1">
        <f t="array" aca="1" ref="O29" ca="1">INDIRECT("'"&amp;_xlfn.CONCAT("frc req - perturbation ",O$2)&amp;"'!"&amp;_xlfn.CONCAT("D",formatting!$A14+2))</f>
        <v>0.182</v>
      </c>
      <c r="P29" s="125" cm="1">
        <f t="array" aca="1" ref="P29" ca="1">INDIRECT("'"&amp;_xlfn.CONCAT("frc req - perturbation ",P$2)&amp;"'!"&amp;_xlfn.CONCAT("D",formatting!$A14+2))</f>
        <v>0.105</v>
      </c>
      <c r="Q29" s="125" cm="1">
        <f t="array" aca="1" ref="Q29" ca="1">INDIRECT("'"&amp;_xlfn.CONCAT("frc req - perturbation ",Q$2)&amp;"'!"&amp;_xlfn.CONCAT("D",formatting!$A14+2))</f>
        <v>0.182</v>
      </c>
      <c r="R29" s="125" cm="1">
        <f t="array" aca="1" ref="R29" ca="1">INDIRECT("'"&amp;_xlfn.CONCAT("frc req - perturbation ",R$2)&amp;"'!"&amp;_xlfn.CONCAT("D",formatting!$A14+2))</f>
        <v>0.67600000000000005</v>
      </c>
      <c r="S29" s="125" cm="1">
        <f t="array" aca="1" ref="S29" ca="1">INDIRECT("'"&amp;_xlfn.CONCAT("frc req - perturbation ",S$2)&amp;"'!"&amp;_xlfn.CONCAT("D",formatting!$A14+2))</f>
        <v>0.182</v>
      </c>
      <c r="T29" s="143" cm="1">
        <f t="array" aca="1" ref="T29" ca="1">INDIRECT("'"&amp;_xlfn.CONCAT("frc req - perturbation ",T$2)&amp;"'!"&amp;_xlfn.CONCAT("D",formatting!$A14+2))</f>
        <v>0.105</v>
      </c>
      <c r="U29" s="29">
        <f t="shared" si="0"/>
        <v>20</v>
      </c>
    </row>
    <row r="30" spans="1:21" ht="90" hidden="1" customHeight="1" x14ac:dyDescent="0.25">
      <c r="A30" s="124" t="str">
        <f>'perturbation description'!A4</f>
        <v>Petri-hold_Y</v>
      </c>
      <c r="B30" s="125"/>
      <c r="C30" s="174" t="str">
        <f>'perturbation description'!B4</f>
        <v>[[-0.147, 'W', 'com']]</v>
      </c>
      <c r="D30" s="177" t="str">
        <f>'perturbation description'!C4</f>
        <v>[0.0, 0.147, 0.0, 0.0, 0.0, 0.0]</v>
      </c>
      <c r="E30" s="142" cm="1">
        <f t="array" aca="1" ref="E30" ca="1">INDIRECT("'"&amp;_xlfn.CONCAT("frc req - perturbation ",E$2)&amp;"'!"&amp;_xlfn.CONCAT("B",formatting!$A4+2))</f>
        <v>4.3999999999999997E-2</v>
      </c>
      <c r="F30" s="125" cm="1">
        <f t="array" aca="1" ref="F30" ca="1">INDIRECT("'"&amp;_xlfn.CONCAT("frc req - perturbation ",F$2)&amp;"'!"&amp;_xlfn.CONCAT("B",formatting!$A4+2))</f>
        <v>3.4000000000000002E-2</v>
      </c>
      <c r="G30" s="125" cm="1">
        <f t="array" aca="1" ref="G30" ca="1">INDIRECT("'"&amp;_xlfn.CONCAT("frc req - perturbation ",G$2)&amp;"'!"&amp;_xlfn.CONCAT("B",formatting!$A4+2))</f>
        <v>0.104</v>
      </c>
      <c r="H30" s="125" cm="1">
        <f t="array" aca="1" ref="H30" ca="1">INDIRECT("'"&amp;_xlfn.CONCAT("frc req - perturbation ",H$2)&amp;"'!"&amp;_xlfn.CONCAT("B",formatting!$A4+2))</f>
        <v>7.1999999999999995E-2</v>
      </c>
      <c r="I30" s="125" cm="1">
        <f t="array" aca="1" ref="I30" ca="1">INDIRECT("'"&amp;_xlfn.CONCAT("frc req - perturbation ",I$2)&amp;"'!"&amp;_xlfn.CONCAT("B",formatting!$A4+2))</f>
        <v>8.2000000000000003E-2</v>
      </c>
      <c r="J30" s="125" cm="1">
        <f t="array" aca="1" ref="J30" ca="1">INDIRECT("'"&amp;_xlfn.CONCAT("frc req - perturbation ",J$2)&amp;"'!"&amp;_xlfn.CONCAT("B",formatting!$A4+2))</f>
        <v>6.3E-2</v>
      </c>
      <c r="K30" s="125" cm="1">
        <f t="array" aca="1" ref="K30" ca="1">INDIRECT("'"&amp;_xlfn.CONCAT("frc req - perturbation ",K$2)&amp;"'!"&amp;_xlfn.CONCAT("B",formatting!$A4+2))</f>
        <v>0.104</v>
      </c>
      <c r="L30" s="143" cm="1">
        <f t="array" aca="1" ref="L30" ca="1">INDIRECT("'"&amp;_xlfn.CONCAT("frc req - perturbation ",L$2)&amp;"'!"&amp;_xlfn.CONCAT("B",formatting!$A4+2))</f>
        <v>7.1999999999999995E-2</v>
      </c>
      <c r="M30" s="136" cm="1">
        <f t="array" aca="1" ref="M30" ca="1">INDIRECT("'"&amp;_xlfn.CONCAT("frc req - perturbation ",M$2)&amp;"'!"&amp;_xlfn.CONCAT("D",formatting!$A4+2))</f>
        <v>1.9359999999999999</v>
      </c>
      <c r="N30" s="125" cm="1">
        <f t="array" aca="1" ref="N30" ca="1">INDIRECT("'"&amp;_xlfn.CONCAT("frc req - perturbation ",N$2)&amp;"'!"&amp;_xlfn.CONCAT("D",formatting!$A4+2))</f>
        <v>3.13</v>
      </c>
      <c r="O30" s="125" cm="1">
        <f t="array" aca="1" ref="O30" ca="1">INDIRECT("'"&amp;_xlfn.CONCAT("frc req - perturbation ",O$2)&amp;"'!"&amp;_xlfn.CONCAT("D",formatting!$A4+2))</f>
        <v>2.411</v>
      </c>
      <c r="P30" s="125" cm="1">
        <f t="array" aca="1" ref="P30" ca="1">INDIRECT("'"&amp;_xlfn.CONCAT("frc req - perturbation ",P$2)&amp;"'!"&amp;_xlfn.CONCAT("D",formatting!$A4+2))</f>
        <v>3.13</v>
      </c>
      <c r="Q30" s="125" cm="1">
        <f t="array" aca="1" ref="Q30" ca="1">INDIRECT("'"&amp;_xlfn.CONCAT("frc req - perturbation ",Q$2)&amp;"'!"&amp;_xlfn.CONCAT("D",formatting!$A4+2))</f>
        <v>2.411</v>
      </c>
      <c r="R30" s="125" cm="1">
        <f t="array" aca="1" ref="R30" ca="1">INDIRECT("'"&amp;_xlfn.CONCAT("frc req - perturbation ",R$2)&amp;"'!"&amp;_xlfn.CONCAT("D",formatting!$A4+2))</f>
        <v>3.13</v>
      </c>
      <c r="S30" s="125" cm="1">
        <f t="array" aca="1" ref="S30" ca="1">INDIRECT("'"&amp;_xlfn.CONCAT("frc req - perturbation ",S$2)&amp;"'!"&amp;_xlfn.CONCAT("D",formatting!$A4+2))</f>
        <v>2.411</v>
      </c>
      <c r="T30" s="143" cm="1">
        <f t="array" aca="1" ref="T30" ca="1">INDIRECT("'"&amp;_xlfn.CONCAT("frc req - perturbation ",T$2)&amp;"'!"&amp;_xlfn.CONCAT("D",formatting!$A4+2))</f>
        <v>3.13</v>
      </c>
      <c r="U30" s="29">
        <f t="shared" si="0"/>
        <v>20</v>
      </c>
    </row>
    <row r="31" spans="1:21" ht="90" hidden="1" customHeight="1" x14ac:dyDescent="0.25">
      <c r="A31" s="124" t="str">
        <f>'perturbation description'!A48</f>
        <v>Tube-hold_X</v>
      </c>
      <c r="B31" s="125"/>
      <c r="C31" s="174" t="str">
        <f>'perturbation description'!B48</f>
        <v>[[0.304, 'W', 'com']]</v>
      </c>
      <c r="D31" s="177" t="str">
        <f>'perturbation description'!C48</f>
        <v>[0.304, 0.0, 0.0, 0.0, 0.0, 0.0]</v>
      </c>
      <c r="E31" s="142" cm="1">
        <f t="array" aca="1" ref="E31" ca="1">INDIRECT("'"&amp;_xlfn.CONCAT("frc req - perturbation ",E$2)&amp;"'!"&amp;_xlfn.CONCAT("B",formatting!$A48+2))</f>
        <v>4.7E-2</v>
      </c>
      <c r="F31" s="125" cm="1">
        <f t="array" aca="1" ref="F31" ca="1">INDIRECT("'"&amp;_xlfn.CONCAT("frc req - perturbation ",F$2)&amp;"'!"&amp;_xlfn.CONCAT("B",formatting!$A48+2))</f>
        <v>3.6999999999999998E-2</v>
      </c>
      <c r="G31" s="125" cm="1">
        <f t="array" aca="1" ref="G31" ca="1">INDIRECT("'"&amp;_xlfn.CONCAT("frc req - perturbation ",G$2)&amp;"'!"&amp;_xlfn.CONCAT("B",formatting!$A48+2))</f>
        <v>0.19</v>
      </c>
      <c r="H31" s="125" cm="1">
        <f t="array" aca="1" ref="H31" ca="1">INDIRECT("'"&amp;_xlfn.CONCAT("frc req - perturbation ",H$2)&amp;"'!"&amp;_xlfn.CONCAT("B",formatting!$A48+2))</f>
        <v>0.152</v>
      </c>
      <c r="I31" s="125" cm="1">
        <f t="array" aca="1" ref="I31" ca="1">INDIRECT("'"&amp;_xlfn.CONCAT("frc req - perturbation ",I$2)&amp;"'!"&amp;_xlfn.CONCAT("B",formatting!$A48+2))</f>
        <v>4.7E-2</v>
      </c>
      <c r="J31" s="125" cm="1">
        <f t="array" aca="1" ref="J31" ca="1">INDIRECT("'"&amp;_xlfn.CONCAT("frc req - perturbation ",J$2)&amp;"'!"&amp;_xlfn.CONCAT("B",formatting!$A48+2))</f>
        <v>3.6999999999999998E-2</v>
      </c>
      <c r="K31" s="125" cm="1">
        <f t="array" aca="1" ref="K31" ca="1">INDIRECT("'"&amp;_xlfn.CONCAT("frc req - perturbation ",K$2)&amp;"'!"&amp;_xlfn.CONCAT("B",formatting!$A48+2))</f>
        <v>7.3999999999999996E-2</v>
      </c>
      <c r="L31" s="143" cm="1">
        <f t="array" aca="1" ref="L31" ca="1">INDIRECT("'"&amp;_xlfn.CONCAT("frc req - perturbation ",L$2)&amp;"'!"&amp;_xlfn.CONCAT("B",formatting!$A48+2))</f>
        <v>7.1999999999999995E-2</v>
      </c>
      <c r="M31" s="136" cm="1">
        <f t="array" aca="1" ref="M31" ca="1">INDIRECT("'"&amp;_xlfn.CONCAT("frc req - perturbation ",M$2)&amp;"'!"&amp;_xlfn.CONCAT("D",formatting!$A48+2))</f>
        <v>10.483000000000001</v>
      </c>
      <c r="N31" s="125" cm="1">
        <f t="array" aca="1" ref="N31" ca="1">INDIRECT("'"&amp;_xlfn.CONCAT("frc req - perturbation ",N$2)&amp;"'!"&amp;_xlfn.CONCAT("D",formatting!$A48+2))</f>
        <v>3.8479999999999999</v>
      </c>
      <c r="O31" s="125" cm="1">
        <f t="array" aca="1" ref="O31" ca="1">INDIRECT("'"&amp;_xlfn.CONCAT("frc req - perturbation ",O$2)&amp;"'!"&amp;_xlfn.CONCAT("D",formatting!$A48+2))</f>
        <v>0.434</v>
      </c>
      <c r="P31" s="125" cm="1">
        <f t="array" aca="1" ref="P31" ca="1">INDIRECT("'"&amp;_xlfn.CONCAT("frc req - perturbation ",P$2)&amp;"'!"&amp;_xlfn.CONCAT("D",formatting!$A48+2))</f>
        <v>0.42499999999999999</v>
      </c>
      <c r="Q31" s="125" cm="1">
        <f t="array" aca="1" ref="Q31" ca="1">INDIRECT("'"&amp;_xlfn.CONCAT("frc req - perturbation ",Q$2)&amp;"'!"&amp;_xlfn.CONCAT("D",formatting!$A48+2))</f>
        <v>60.802</v>
      </c>
      <c r="R31" s="125" cm="1">
        <f t="array" aca="1" ref="R31" ca="1">INDIRECT("'"&amp;_xlfn.CONCAT("frc req - perturbation ",R$2)&amp;"'!"&amp;_xlfn.CONCAT("D",formatting!$A48+2))</f>
        <v>10.483000000000001</v>
      </c>
      <c r="S31" s="125" cm="1">
        <f t="array" aca="1" ref="S31" ca="1">INDIRECT("'"&amp;_xlfn.CONCAT("frc req - perturbation ",S$2)&amp;"'!"&amp;_xlfn.CONCAT("D",formatting!$A48+2))</f>
        <v>60.802</v>
      </c>
      <c r="T31" s="143" cm="1">
        <f t="array" aca="1" ref="T31" ca="1">INDIRECT("'"&amp;_xlfn.CONCAT("frc req - perturbation ",T$2)&amp;"'!"&amp;_xlfn.CONCAT("D",formatting!$A48+2))</f>
        <v>10.483000000000001</v>
      </c>
      <c r="U31" s="29">
        <f t="shared" si="0"/>
        <v>20</v>
      </c>
    </row>
    <row r="32" spans="1:21" ht="90" hidden="1" customHeight="1" x14ac:dyDescent="0.25">
      <c r="A32" s="124" t="str">
        <f>'perturbation description'!A49</f>
        <v>Tube-hold_-X</v>
      </c>
      <c r="B32" s="125"/>
      <c r="C32" s="174" t="str">
        <f>'perturbation description'!B49</f>
        <v>[[0.304, 'W', 'com']]</v>
      </c>
      <c r="D32" s="177" t="str">
        <f>'perturbation description'!C49</f>
        <v>[-0.304, 0.0, 0.0, 0.0, 0.0, 0.0]</v>
      </c>
      <c r="E32" s="142" cm="1">
        <f t="array" aca="1" ref="E32" ca="1">INDIRECT("'"&amp;_xlfn.CONCAT("frc req - perturbation ",E$2)&amp;"'!"&amp;_xlfn.CONCAT("B",formatting!$A49+2))</f>
        <v>4.7E-2</v>
      </c>
      <c r="F32" s="125" cm="1">
        <f t="array" aca="1" ref="F32" ca="1">INDIRECT("'"&amp;_xlfn.CONCAT("frc req - perturbation ",F$2)&amp;"'!"&amp;_xlfn.CONCAT("B",formatting!$A49+2))</f>
        <v>3.6999999999999998E-2</v>
      </c>
      <c r="G32" s="125" cm="1">
        <f t="array" aca="1" ref="G32" ca="1">INDIRECT("'"&amp;_xlfn.CONCAT("frc req - perturbation ",G$2)&amp;"'!"&amp;_xlfn.CONCAT("B",formatting!$A49+2))</f>
        <v>0.1</v>
      </c>
      <c r="H32" s="125" cm="1">
        <f t="array" aca="1" ref="H32" ca="1">INDIRECT("'"&amp;_xlfn.CONCAT("frc req - perturbation ",H$2)&amp;"'!"&amp;_xlfn.CONCAT("B",formatting!$A49+2))</f>
        <v>0.1</v>
      </c>
      <c r="I32" s="125" cm="1">
        <f t="array" aca="1" ref="I32" ca="1">INDIRECT("'"&amp;_xlfn.CONCAT("frc req - perturbation ",I$2)&amp;"'!"&amp;_xlfn.CONCAT("B",formatting!$A49+2))</f>
        <v>0.1</v>
      </c>
      <c r="J32" s="125" cm="1">
        <f t="array" aca="1" ref="J32" ca="1">INDIRECT("'"&amp;_xlfn.CONCAT("frc req - perturbation ",J$2)&amp;"'!"&amp;_xlfn.CONCAT("B",formatting!$A49+2))</f>
        <v>7.9000000000000001E-2</v>
      </c>
      <c r="K32" s="125" cm="1">
        <f t="array" aca="1" ref="K32" ca="1">INDIRECT("'"&amp;_xlfn.CONCAT("frc req - perturbation ",K$2)&amp;"'!"&amp;_xlfn.CONCAT("B",formatting!$A49+2))</f>
        <v>0.1</v>
      </c>
      <c r="L32" s="143" cm="1">
        <f t="array" aca="1" ref="L32" ca="1">INDIRECT("'"&amp;_xlfn.CONCAT("frc req - perturbation ",L$2)&amp;"'!"&amp;_xlfn.CONCAT("B",formatting!$A49+2))</f>
        <v>0.1</v>
      </c>
      <c r="M32" s="136" cm="1">
        <f t="array" aca="1" ref="M32" ca="1">INDIRECT("'"&amp;_xlfn.CONCAT("frc req - perturbation ",M$2)&amp;"'!"&amp;_xlfn.CONCAT("D",formatting!$A49+2))</f>
        <v>10.134</v>
      </c>
      <c r="N32" s="125" cm="1">
        <f t="array" aca="1" ref="N32" ca="1">INDIRECT("'"&amp;_xlfn.CONCAT("frc req - perturbation ",N$2)&amp;"'!"&amp;_xlfn.CONCAT("D",formatting!$A49+2))</f>
        <v>3.7069999999999999</v>
      </c>
      <c r="O32" s="125" cm="1">
        <f t="array" aca="1" ref="O32" ca="1">INDIRECT("'"&amp;_xlfn.CONCAT("frc req - perturbation ",O$2)&amp;"'!"&amp;_xlfn.CONCAT("D",formatting!$A49+2))</f>
        <v>0.19</v>
      </c>
      <c r="P32" s="125" cm="1">
        <f t="array" aca="1" ref="P32" ca="1">INDIRECT("'"&amp;_xlfn.CONCAT("frc req - perturbation ",P$2)&amp;"'!"&amp;_xlfn.CONCAT("D",formatting!$A49+2))</f>
        <v>0.152</v>
      </c>
      <c r="Q32" s="125" cm="1">
        <f t="array" aca="1" ref="Q32" ca="1">INDIRECT("'"&amp;_xlfn.CONCAT("frc req - perturbation ",Q$2)&amp;"'!"&amp;_xlfn.CONCAT("D",formatting!$A49+2))</f>
        <v>10.134</v>
      </c>
      <c r="R32" s="125" cm="1">
        <f t="array" aca="1" ref="R32" ca="1">INDIRECT("'"&amp;_xlfn.CONCAT("frc req - perturbation ",R$2)&amp;"'!"&amp;_xlfn.CONCAT("D",formatting!$A49+2))</f>
        <v>3.7069999999999999</v>
      </c>
      <c r="S32" s="125" cm="1">
        <f t="array" aca="1" ref="S32" ca="1">INDIRECT("'"&amp;_xlfn.CONCAT("frc req - perturbation ",S$2)&amp;"'!"&amp;_xlfn.CONCAT("D",formatting!$A49+2))</f>
        <v>10.134</v>
      </c>
      <c r="T32" s="143" cm="1">
        <f t="array" aca="1" ref="T32" ca="1">INDIRECT("'"&amp;_xlfn.CONCAT("frc req - perturbation ",T$2)&amp;"'!"&amp;_xlfn.CONCAT("D",formatting!$A49+2))</f>
        <v>3.7069999999999999</v>
      </c>
      <c r="U32" s="29">
        <f t="shared" si="0"/>
        <v>20</v>
      </c>
    </row>
    <row r="33" spans="1:21" ht="90" hidden="1" customHeight="1" x14ac:dyDescent="0.25">
      <c r="A33" s="124" t="str">
        <f>'perturbation description'!A50</f>
        <v>Tube-hold_Y</v>
      </c>
      <c r="B33" s="125"/>
      <c r="C33" s="174" t="str">
        <f>'perturbation description'!B50</f>
        <v>[[0.304, 'W', 'com']]</v>
      </c>
      <c r="D33" s="177" t="str">
        <f>'perturbation description'!C50</f>
        <v>[0.0, 0.304, 0.0, 0.0, 0.0, 0.0]</v>
      </c>
      <c r="E33" s="142" cm="1">
        <f t="array" aca="1" ref="E33" ca="1">INDIRECT("'"&amp;_xlfn.CONCAT("frc req - perturbation ",E$2)&amp;"'!"&amp;_xlfn.CONCAT("B",formatting!$A50+2))</f>
        <v>4.7E-2</v>
      </c>
      <c r="F33" s="125" cm="1">
        <f t="array" aca="1" ref="F33" ca="1">INDIRECT("'"&amp;_xlfn.CONCAT("frc req - perturbation ",F$2)&amp;"'!"&amp;_xlfn.CONCAT("B",formatting!$A50+2))</f>
        <v>3.6999999999999998E-2</v>
      </c>
      <c r="G33" s="125" cm="1">
        <f t="array" aca="1" ref="G33" ca="1">INDIRECT("'"&amp;_xlfn.CONCAT("frc req - perturbation ",G$2)&amp;"'!"&amp;_xlfn.CONCAT("B",formatting!$A50+2))</f>
        <v>0.19</v>
      </c>
      <c r="H33" s="125" cm="1">
        <f t="array" aca="1" ref="H33" ca="1">INDIRECT("'"&amp;_xlfn.CONCAT("frc req - perturbation ",H$2)&amp;"'!"&amp;_xlfn.CONCAT("B",formatting!$A50+2))</f>
        <v>0.152</v>
      </c>
      <c r="I33" s="125" cm="1">
        <f t="array" aca="1" ref="I33" ca="1">INDIRECT("'"&amp;_xlfn.CONCAT("frc req - perturbation ",I$2)&amp;"'!"&amp;_xlfn.CONCAT("B",formatting!$A50+2))</f>
        <v>7.0000000000000007E-2</v>
      </c>
      <c r="J33" s="125" cm="1">
        <f t="array" aca="1" ref="J33" ca="1">INDIRECT("'"&amp;_xlfn.CONCAT("frc req - perturbation ",J$2)&amp;"'!"&amp;_xlfn.CONCAT("B",formatting!$A50+2))</f>
        <v>5.8000000000000003E-2</v>
      </c>
      <c r="K33" s="125" cm="1">
        <f t="array" aca="1" ref="K33" ca="1">INDIRECT("'"&amp;_xlfn.CONCAT("frc req - perturbation ",K$2)&amp;"'!"&amp;_xlfn.CONCAT("B",formatting!$A50+2))</f>
        <v>7.0000000000000007E-2</v>
      </c>
      <c r="L33" s="143" cm="1">
        <f t="array" aca="1" ref="L33" ca="1">INDIRECT("'"&amp;_xlfn.CONCAT("frc req - perturbation ",L$2)&amp;"'!"&amp;_xlfn.CONCAT("B",formatting!$A50+2))</f>
        <v>5.8000000000000003E-2</v>
      </c>
      <c r="M33" s="136" cm="1">
        <f t="array" aca="1" ref="M33" ca="1">INDIRECT("'"&amp;_xlfn.CONCAT("frc req - perturbation ",M$2)&amp;"'!"&amp;_xlfn.CONCAT("D",formatting!$A50+2))</f>
        <v>1.5429999999999999</v>
      </c>
      <c r="N33" s="125" cm="1">
        <f t="array" aca="1" ref="N33" ca="1">INDIRECT("'"&amp;_xlfn.CONCAT("frc req - perturbation ",N$2)&amp;"'!"&amp;_xlfn.CONCAT("D",formatting!$A50+2))</f>
        <v>0.52200000000000002</v>
      </c>
      <c r="O33" s="125" cm="1">
        <f t="array" aca="1" ref="O33" ca="1">INDIRECT("'"&amp;_xlfn.CONCAT("frc req - perturbation ",O$2)&amp;"'!"&amp;_xlfn.CONCAT("D",formatting!$A50+2))</f>
        <v>2.98</v>
      </c>
      <c r="P33" s="125" cm="1">
        <f t="array" aca="1" ref="P33" ca="1">INDIRECT("'"&amp;_xlfn.CONCAT("frc req - perturbation ",P$2)&amp;"'!"&amp;_xlfn.CONCAT("D",formatting!$A50+2))</f>
        <v>1</v>
      </c>
      <c r="Q33" s="125" cm="1">
        <f t="array" aca="1" ref="Q33" ca="1">INDIRECT("'"&amp;_xlfn.CONCAT("frc req - perturbation ",Q$2)&amp;"'!"&amp;_xlfn.CONCAT("D",formatting!$A50+2))</f>
        <v>2.98</v>
      </c>
      <c r="R33" s="125" cm="1">
        <f t="array" aca="1" ref="R33" ca="1">INDIRECT("'"&amp;_xlfn.CONCAT("frc req - perturbation ",R$2)&amp;"'!"&amp;_xlfn.CONCAT("D",formatting!$A50+2))</f>
        <v>1</v>
      </c>
      <c r="S33" s="125" cm="1">
        <f t="array" aca="1" ref="S33" ca="1">INDIRECT("'"&amp;_xlfn.CONCAT("frc req - perturbation ",S$2)&amp;"'!"&amp;_xlfn.CONCAT("D",formatting!$A50+2))</f>
        <v>2.98</v>
      </c>
      <c r="T33" s="143" cm="1">
        <f t="array" aca="1" ref="T33" ca="1">INDIRECT("'"&amp;_xlfn.CONCAT("frc req - perturbation ",T$2)&amp;"'!"&amp;_xlfn.CONCAT("D",formatting!$A50+2))</f>
        <v>1</v>
      </c>
      <c r="U33" s="29">
        <f t="shared" si="0"/>
        <v>20</v>
      </c>
    </row>
    <row r="34" spans="1:21" ht="90" hidden="1" customHeight="1" x14ac:dyDescent="0.25">
      <c r="A34" s="124" t="str">
        <f>'perturbation description'!A51</f>
        <v>Tube-hold_-Y</v>
      </c>
      <c r="B34" s="125"/>
      <c r="C34" s="174" t="str">
        <f>'perturbation description'!B51</f>
        <v>[[0.304, 'W', 'com']]</v>
      </c>
      <c r="D34" s="177" t="str">
        <f>'perturbation description'!C51</f>
        <v>[0.0, -0.304, 0.0, 0.0, 0.0, 0.0]</v>
      </c>
      <c r="E34" s="142" cm="1">
        <f t="array" aca="1" ref="E34" ca="1">INDIRECT("'"&amp;_xlfn.CONCAT("frc req - perturbation ",E$2)&amp;"'!"&amp;_xlfn.CONCAT("B",formatting!$A51+2))</f>
        <v>4.7E-2</v>
      </c>
      <c r="F34" s="125" cm="1">
        <f t="array" aca="1" ref="F34" ca="1">INDIRECT("'"&amp;_xlfn.CONCAT("frc req - perturbation ",F$2)&amp;"'!"&amp;_xlfn.CONCAT("B",formatting!$A51+2))</f>
        <v>3.6999999999999998E-2</v>
      </c>
      <c r="G34" s="125" cm="1">
        <f t="array" aca="1" ref="G34" ca="1">INDIRECT("'"&amp;_xlfn.CONCAT("frc req - perturbation ",G$2)&amp;"'!"&amp;_xlfn.CONCAT("B",formatting!$A51+2))</f>
        <v>0.11899999999999999</v>
      </c>
      <c r="H34" s="125" cm="1">
        <f t="array" aca="1" ref="H34" ca="1">INDIRECT("'"&amp;_xlfn.CONCAT("frc req - perturbation ",H$2)&amp;"'!"&amp;_xlfn.CONCAT("B",formatting!$A51+2))</f>
        <v>0.11899999999999999</v>
      </c>
      <c r="I34" s="125" cm="1">
        <f t="array" aca="1" ref="I34" ca="1">INDIRECT("'"&amp;_xlfn.CONCAT("frc req - perturbation ",I$2)&amp;"'!"&amp;_xlfn.CONCAT("B",formatting!$A51+2))</f>
        <v>7.3999999999999996E-2</v>
      </c>
      <c r="J34" s="125" cm="1">
        <f t="array" aca="1" ref="J34" ca="1">INDIRECT("'"&amp;_xlfn.CONCAT("frc req - perturbation ",J$2)&amp;"'!"&amp;_xlfn.CONCAT("B",formatting!$A51+2))</f>
        <v>7.1999999999999995E-2</v>
      </c>
      <c r="K34" s="125" cm="1">
        <f t="array" aca="1" ref="K34" ca="1">INDIRECT("'"&amp;_xlfn.CONCAT("frc req - perturbation ",K$2)&amp;"'!"&amp;_xlfn.CONCAT("B",formatting!$A51+2))</f>
        <v>7.3999999999999996E-2</v>
      </c>
      <c r="L34" s="143" cm="1">
        <f t="array" aca="1" ref="L34" ca="1">INDIRECT("'"&amp;_xlfn.CONCAT("frc req - perturbation ",L$2)&amp;"'!"&amp;_xlfn.CONCAT("B",formatting!$A51+2))</f>
        <v>7.1999999999999995E-2</v>
      </c>
      <c r="M34" s="136" cm="1">
        <f t="array" aca="1" ref="M34" ca="1">INDIRECT("'"&amp;_xlfn.CONCAT("frc req - perturbation ",M$2)&amp;"'!"&amp;_xlfn.CONCAT("D",formatting!$A51+2))</f>
        <v>5.4290000000000003</v>
      </c>
      <c r="N34" s="125" cm="1">
        <f t="array" aca="1" ref="N34" ca="1">INDIRECT("'"&amp;_xlfn.CONCAT("frc req - perturbation ",N$2)&amp;"'!"&amp;_xlfn.CONCAT("D",formatting!$A51+2))</f>
        <v>3.01</v>
      </c>
      <c r="O34" s="125" cm="1">
        <f t="array" aca="1" ref="O34" ca="1">INDIRECT("'"&amp;_xlfn.CONCAT("frc req - perturbation ",O$2)&amp;"'!"&amp;_xlfn.CONCAT("D",formatting!$A51+2))</f>
        <v>1.5429999999999999</v>
      </c>
      <c r="P34" s="125" cm="1">
        <f t="array" aca="1" ref="P34" ca="1">INDIRECT("'"&amp;_xlfn.CONCAT("frc req - perturbation ",P$2)&amp;"'!"&amp;_xlfn.CONCAT("D",formatting!$A51+2))</f>
        <v>0.52200000000000002</v>
      </c>
      <c r="Q34" s="125" cm="1">
        <f t="array" aca="1" ref="Q34" ca="1">INDIRECT("'"&amp;_xlfn.CONCAT("frc req - perturbation ",Q$2)&amp;"'!"&amp;_xlfn.CONCAT("D",formatting!$A51+2))</f>
        <v>5.4290000000000003</v>
      </c>
      <c r="R34" s="125" cm="1">
        <f t="array" aca="1" ref="R34" ca="1">INDIRECT("'"&amp;_xlfn.CONCAT("frc req - perturbation ",R$2)&amp;"'!"&amp;_xlfn.CONCAT("D",formatting!$A51+2))</f>
        <v>3.01</v>
      </c>
      <c r="S34" s="125" cm="1">
        <f t="array" aca="1" ref="S34" ca="1">INDIRECT("'"&amp;_xlfn.CONCAT("frc req - perturbation ",S$2)&amp;"'!"&amp;_xlfn.CONCAT("D",formatting!$A51+2))</f>
        <v>5.4290000000000003</v>
      </c>
      <c r="T34" s="143" cm="1">
        <f t="array" aca="1" ref="T34" ca="1">INDIRECT("'"&amp;_xlfn.CONCAT("frc req - perturbation ",T$2)&amp;"'!"&amp;_xlfn.CONCAT("D",formatting!$A51+2))</f>
        <v>3.01</v>
      </c>
      <c r="U34" s="29">
        <f t="shared" si="0"/>
        <v>20</v>
      </c>
    </row>
    <row r="35" spans="1:21" ht="90" hidden="1" customHeight="1" x14ac:dyDescent="0.25">
      <c r="A35" s="124" t="str">
        <f>'perturbation description'!A52</f>
        <v>Tube-hold_Z</v>
      </c>
      <c r="B35" s="125"/>
      <c r="C35" s="174" t="str">
        <f>'perturbation description'!B52</f>
        <v>[[0.304, 'W', 'com']]</v>
      </c>
      <c r="D35" s="177" t="str">
        <f>'perturbation description'!C52</f>
        <v>[0.0, 0.0, 0.304, 0.0, 0.0, 0.0]</v>
      </c>
      <c r="E35" s="142" cm="1">
        <f t="array" aca="1" ref="E35" ca="1">INDIRECT("'"&amp;_xlfn.CONCAT("frc req - perturbation ",E$2)&amp;"'!"&amp;_xlfn.CONCAT("B",formatting!$A52+2))</f>
        <v>6.4000000000000001E-2</v>
      </c>
      <c r="F35" s="125" cm="1">
        <f t="array" aca="1" ref="F35" ca="1">INDIRECT("'"&amp;_xlfn.CONCAT("frc req - perturbation ",F$2)&amp;"'!"&amp;_xlfn.CONCAT("B",formatting!$A52+2))</f>
        <v>3.7999999999999999E-2</v>
      </c>
      <c r="G35" s="125" cm="1">
        <f t="array" aca="1" ref="G35" ca="1">INDIRECT("'"&amp;_xlfn.CONCAT("frc req - perturbation ",G$2)&amp;"'!"&amp;_xlfn.CONCAT("B",formatting!$A52+2))</f>
        <v>0.253</v>
      </c>
      <c r="H35" s="125" cm="1">
        <f t="array" aca="1" ref="H35" ca="1">INDIRECT("'"&amp;_xlfn.CONCAT("frc req - perturbation ",H$2)&amp;"'!"&amp;_xlfn.CONCAT("B",formatting!$A52+2))</f>
        <v>0.152</v>
      </c>
      <c r="I35" s="125" cm="1">
        <f t="array" aca="1" ref="I35" ca="1">INDIRECT("'"&amp;_xlfn.CONCAT("frc req - perturbation ",I$2)&amp;"'!"&amp;_xlfn.CONCAT("B",formatting!$A52+2))</f>
        <v>0.127</v>
      </c>
      <c r="J35" s="125" cm="1">
        <f t="array" aca="1" ref="J35" ca="1">INDIRECT("'"&amp;_xlfn.CONCAT("frc req - perturbation ",J$2)&amp;"'!"&amp;_xlfn.CONCAT("B",formatting!$A52+2))</f>
        <v>7.1999999999999995E-2</v>
      </c>
      <c r="K35" s="125" cm="1">
        <f t="array" aca="1" ref="K35" ca="1">INDIRECT("'"&amp;_xlfn.CONCAT("frc req - perturbation ",K$2)&amp;"'!"&amp;_xlfn.CONCAT("B",formatting!$A52+2))</f>
        <v>0.253</v>
      </c>
      <c r="L35" s="143" cm="1">
        <f t="array" aca="1" ref="L35" ca="1">INDIRECT("'"&amp;_xlfn.CONCAT("frc req - perturbation ",L$2)&amp;"'!"&amp;_xlfn.CONCAT("B",formatting!$A52+2))</f>
        <v>0.13800000000000001</v>
      </c>
      <c r="M35" s="136" cm="1">
        <f t="array" aca="1" ref="M35" ca="1">INDIRECT("'"&amp;_xlfn.CONCAT("frc req - perturbation ",M$2)&amp;"'!"&amp;_xlfn.CONCAT("D",formatting!$A52+2))</f>
        <v>0.70899999999999996</v>
      </c>
      <c r="N35" s="125" cm="1">
        <f t="array" aca="1" ref="N35" ca="1">INDIRECT("'"&amp;_xlfn.CONCAT("frc req - perturbation ",N$2)&amp;"'!"&amp;_xlfn.CONCAT("D",formatting!$A52+2))</f>
        <v>0.36399999999999999</v>
      </c>
      <c r="O35" s="125" cm="1">
        <f t="array" aca="1" ref="O35" ca="1">INDIRECT("'"&amp;_xlfn.CONCAT("frc req - perturbation ",O$2)&amp;"'!"&amp;_xlfn.CONCAT("D",formatting!$A52+2))</f>
        <v>0.69899999999999995</v>
      </c>
      <c r="P35" s="125" cm="1">
        <f t="array" aca="1" ref="P35" ca="1">INDIRECT("'"&amp;_xlfn.CONCAT("frc req - perturbation ",P$2)&amp;"'!"&amp;_xlfn.CONCAT("D",formatting!$A52+2))</f>
        <v>0.34</v>
      </c>
      <c r="Q35" s="125" cm="1">
        <f t="array" aca="1" ref="Q35" ca="1">INDIRECT("'"&amp;_xlfn.CONCAT("frc req - perturbation ",Q$2)&amp;"'!"&amp;_xlfn.CONCAT("D",formatting!$A52+2))</f>
        <v>0.70899999999999996</v>
      </c>
      <c r="R35" s="125" cm="1">
        <f t="array" aca="1" ref="R35" ca="1">INDIRECT("'"&amp;_xlfn.CONCAT("frc req - perturbation ",R$2)&amp;"'!"&amp;_xlfn.CONCAT("D",formatting!$A52+2))</f>
        <v>0.36399999999999999</v>
      </c>
      <c r="S35" s="125" cm="1">
        <f t="array" aca="1" ref="S35" ca="1">INDIRECT("'"&amp;_xlfn.CONCAT("frc req - perturbation ",S$2)&amp;"'!"&amp;_xlfn.CONCAT("D",formatting!$A52+2))</f>
        <v>0.70899999999999996</v>
      </c>
      <c r="T35" s="143" cm="1">
        <f t="array" aca="1" ref="T35" ca="1">INDIRECT("'"&amp;_xlfn.CONCAT("frc req - perturbation ",T$2)&amp;"'!"&amp;_xlfn.CONCAT("D",formatting!$A52+2))</f>
        <v>0.36399999999999999</v>
      </c>
      <c r="U35" s="29">
        <f t="shared" ref="U35:U66" si="1">$V$2</f>
        <v>20</v>
      </c>
    </row>
    <row r="36" spans="1:21" ht="90" hidden="1" customHeight="1" x14ac:dyDescent="0.25">
      <c r="A36" s="124" t="str">
        <f>'perturbation description'!A53</f>
        <v>Tube-hold_-Z</v>
      </c>
      <c r="B36" s="125"/>
      <c r="C36" s="174" t="str">
        <f>'perturbation description'!B53</f>
        <v>[[0.304, 'W', 'com']]</v>
      </c>
      <c r="D36" s="177" t="str">
        <f>'perturbation description'!C53</f>
        <v>[0.0, 0.0, -0.304, 0.0, 0.0, 0.0]</v>
      </c>
      <c r="E36" s="142" cm="1">
        <f t="array" aca="1" ref="E36" ca="1">INDIRECT("'"&amp;_xlfn.CONCAT("frc req - perturbation ",E$2)&amp;"'!"&amp;_xlfn.CONCAT("B",formatting!$A53+2))</f>
        <v>6.4000000000000001E-2</v>
      </c>
      <c r="F36" s="125" cm="1">
        <f t="array" aca="1" ref="F36" ca="1">INDIRECT("'"&amp;_xlfn.CONCAT("frc req - perturbation ",F$2)&amp;"'!"&amp;_xlfn.CONCAT("B",formatting!$A53+2))</f>
        <v>3.7999999999999999E-2</v>
      </c>
      <c r="G36" s="125" cm="1">
        <f t="array" aca="1" ref="G36" ca="1">INDIRECT("'"&amp;_xlfn.CONCAT("frc req - perturbation ",G$2)&amp;"'!"&amp;_xlfn.CONCAT("B",formatting!$A53+2))</f>
        <v>0.253</v>
      </c>
      <c r="H36" s="125" cm="1">
        <f t="array" aca="1" ref="H36" ca="1">INDIRECT("'"&amp;_xlfn.CONCAT("frc req - perturbation ",H$2)&amp;"'!"&amp;_xlfn.CONCAT("B",formatting!$A53+2))</f>
        <v>0.152</v>
      </c>
      <c r="I36" s="125" cm="1">
        <f t="array" aca="1" ref="I36" ca="1">INDIRECT("'"&amp;_xlfn.CONCAT("frc req - perturbation ",I$2)&amp;"'!"&amp;_xlfn.CONCAT("B",formatting!$A53+2))</f>
        <v>0.127</v>
      </c>
      <c r="J36" s="125" cm="1">
        <f t="array" aca="1" ref="J36" ca="1">INDIRECT("'"&amp;_xlfn.CONCAT("frc req - perturbation ",J$2)&amp;"'!"&amp;_xlfn.CONCAT("B",formatting!$A53+2))</f>
        <v>7.1999999999999995E-2</v>
      </c>
      <c r="K36" s="125" cm="1">
        <f t="array" aca="1" ref="K36" ca="1">INDIRECT("'"&amp;_xlfn.CONCAT("frc req - perturbation ",K$2)&amp;"'!"&amp;_xlfn.CONCAT("B",formatting!$A53+2))</f>
        <v>0.253</v>
      </c>
      <c r="L36" s="143" cm="1">
        <f t="array" aca="1" ref="L36" ca="1">INDIRECT("'"&amp;_xlfn.CONCAT("frc req - perturbation ",L$2)&amp;"'!"&amp;_xlfn.CONCAT("B",formatting!$A53+2))</f>
        <v>0.14299999999999999</v>
      </c>
      <c r="M36" s="136" cm="1">
        <f t="array" aca="1" ref="M36" ca="1">INDIRECT("'"&amp;_xlfn.CONCAT("frc req - perturbation ",M$2)&amp;"'!"&amp;_xlfn.CONCAT("D",formatting!$A53+2))</f>
        <v>0.68799999999999994</v>
      </c>
      <c r="N36" s="125" cm="1">
        <f t="array" aca="1" ref="N36" ca="1">INDIRECT("'"&amp;_xlfn.CONCAT("frc req - perturbation ",N$2)&amp;"'!"&amp;_xlfn.CONCAT("D",formatting!$A53+2))</f>
        <v>0.36299999999999999</v>
      </c>
      <c r="O36" s="125" cm="1">
        <f t="array" aca="1" ref="O36" ca="1">INDIRECT("'"&amp;_xlfn.CONCAT("frc req - perturbation ",O$2)&amp;"'!"&amp;_xlfn.CONCAT("D",formatting!$A53+2))</f>
        <v>0.67100000000000004</v>
      </c>
      <c r="P36" s="125" cm="1">
        <f t="array" aca="1" ref="P36" ca="1">INDIRECT("'"&amp;_xlfn.CONCAT("frc req - perturbation ",P$2)&amp;"'!"&amp;_xlfn.CONCAT("D",formatting!$A53+2))</f>
        <v>0.34</v>
      </c>
      <c r="Q36" s="125" cm="1">
        <f t="array" aca="1" ref="Q36" ca="1">INDIRECT("'"&amp;_xlfn.CONCAT("frc req - perturbation ",Q$2)&amp;"'!"&amp;_xlfn.CONCAT("D",formatting!$A53+2))</f>
        <v>0.68799999999999994</v>
      </c>
      <c r="R36" s="125" cm="1">
        <f t="array" aca="1" ref="R36" ca="1">INDIRECT("'"&amp;_xlfn.CONCAT("frc req - perturbation ",R$2)&amp;"'!"&amp;_xlfn.CONCAT("D",formatting!$A53+2))</f>
        <v>0.36299999999999999</v>
      </c>
      <c r="S36" s="125" cm="1">
        <f t="array" aca="1" ref="S36" ca="1">INDIRECT("'"&amp;_xlfn.CONCAT("frc req - perturbation ",S$2)&amp;"'!"&amp;_xlfn.CONCAT("D",formatting!$A53+2))</f>
        <v>0.68799999999999994</v>
      </c>
      <c r="T36" s="143" cm="1">
        <f t="array" aca="1" ref="T36" ca="1">INDIRECT("'"&amp;_xlfn.CONCAT("frc req - perturbation ",T$2)&amp;"'!"&amp;_xlfn.CONCAT("D",formatting!$A53+2))</f>
        <v>0.36299999999999999</v>
      </c>
      <c r="U36" s="29">
        <f t="shared" si="1"/>
        <v>20</v>
      </c>
    </row>
    <row r="37" spans="1:21" ht="90" hidden="1" customHeight="1" x14ac:dyDescent="0.25">
      <c r="A37" s="124" t="str">
        <f>'perturbation description'!A80</f>
        <v>Glass_Vial-hold_-X</v>
      </c>
      <c r="B37" s="125"/>
      <c r="C37" s="174" t="str">
        <f>'perturbation description'!B80</f>
        <v>[[-0.147, 'Z', 'com']]</v>
      </c>
      <c r="D37" s="177" t="str">
        <f>'perturbation description'!C80</f>
        <v>[-0.147, 0.0, 0.0, 0.0, 0.0, 0.0]</v>
      </c>
      <c r="E37" s="142" cm="1">
        <f t="array" aca="1" ref="E37" ca="1">INDIRECT("'"&amp;_xlfn.CONCAT("frc req - perturbation ",E$2)&amp;"'!"&amp;_xlfn.CONCAT("B",formatting!$A80+2))</f>
        <v>7.2999999999999995E-2</v>
      </c>
      <c r="F37" s="125" cm="1">
        <f t="array" aca="1" ref="F37" ca="1">INDIRECT("'"&amp;_xlfn.CONCAT("frc req - perturbation ",F$2)&amp;"'!"&amp;_xlfn.CONCAT("B",formatting!$A80+2))</f>
        <v>7.2999999999999995E-2</v>
      </c>
      <c r="G37" s="125" cm="1">
        <f t="array" aca="1" ref="G37" ca="1">INDIRECT("'"&amp;_xlfn.CONCAT("frc req - perturbation ",G$2)&amp;"'!"&amp;_xlfn.CONCAT("B",formatting!$A80+2))</f>
        <v>7.2999999999999995E-2</v>
      </c>
      <c r="H37" s="125" cm="1">
        <f t="array" aca="1" ref="H37" ca="1">INDIRECT("'"&amp;_xlfn.CONCAT("frc req - perturbation ",H$2)&amp;"'!"&amp;_xlfn.CONCAT("B",formatting!$A80+2))</f>
        <v>7.2999999999999995E-2</v>
      </c>
      <c r="I37" s="125" cm="1">
        <f t="array" aca="1" ref="I37" ca="1">INDIRECT("'"&amp;_xlfn.CONCAT("frc req - perturbation ",I$2)&amp;"'!"&amp;_xlfn.CONCAT("B",formatting!$A80+2))</f>
        <v>7.2999999999999995E-2</v>
      </c>
      <c r="J37" s="125" cm="1">
        <f t="array" aca="1" ref="J37" ca="1">INDIRECT("'"&amp;_xlfn.CONCAT("frc req - perturbation ",J$2)&amp;"'!"&amp;_xlfn.CONCAT("B",formatting!$A80+2))</f>
        <v>7.2999999999999995E-2</v>
      </c>
      <c r="K37" s="125" cm="1">
        <f t="array" aca="1" ref="K37" ca="1">INDIRECT("'"&amp;_xlfn.CONCAT("frc req - perturbation ",K$2)&amp;"'!"&amp;_xlfn.CONCAT("B",formatting!$A80+2))</f>
        <v>7.2999999999999995E-2</v>
      </c>
      <c r="L37" s="143" cm="1">
        <f t="array" aca="1" ref="L37" ca="1">INDIRECT("'"&amp;_xlfn.CONCAT("frc req - perturbation ",L$2)&amp;"'!"&amp;_xlfn.CONCAT("B",formatting!$A80+2))</f>
        <v>7.2999999999999995E-2</v>
      </c>
      <c r="M37" s="136" cm="1">
        <f t="array" aca="1" ref="M37" ca="1">INDIRECT("'"&amp;_xlfn.CONCAT("frc req - perturbation ",M$2)&amp;"'!"&amp;_xlfn.CONCAT("D",formatting!$A80+2))</f>
        <v>7.2999999999999995E-2</v>
      </c>
      <c r="N37" s="125" cm="1">
        <f t="array" aca="1" ref="N37" ca="1">INDIRECT("'"&amp;_xlfn.CONCAT("frc req - perturbation ",N$2)&amp;"'!"&amp;_xlfn.CONCAT("D",formatting!$A80+2))</f>
        <v>7.2999999999999995E-2</v>
      </c>
      <c r="O37" s="125" cm="1">
        <f t="array" aca="1" ref="O37" ca="1">INDIRECT("'"&amp;_xlfn.CONCAT("frc req - perturbation ",O$2)&amp;"'!"&amp;_xlfn.CONCAT("D",formatting!$A80+2))</f>
        <v>7.2999999999999995E-2</v>
      </c>
      <c r="P37" s="125" cm="1">
        <f t="array" aca="1" ref="P37" ca="1">INDIRECT("'"&amp;_xlfn.CONCAT("frc req - perturbation ",P$2)&amp;"'!"&amp;_xlfn.CONCAT("D",formatting!$A80+2))</f>
        <v>7.2999999999999995E-2</v>
      </c>
      <c r="Q37" s="125" cm="1">
        <f t="array" aca="1" ref="Q37" ca="1">INDIRECT("'"&amp;_xlfn.CONCAT("frc req - perturbation ",Q$2)&amp;"'!"&amp;_xlfn.CONCAT("D",formatting!$A80+2))</f>
        <v>7.2999999999999995E-2</v>
      </c>
      <c r="R37" s="125" cm="1">
        <f t="array" aca="1" ref="R37" ca="1">INDIRECT("'"&amp;_xlfn.CONCAT("frc req - perturbation ",R$2)&amp;"'!"&amp;_xlfn.CONCAT("D",formatting!$A80+2))</f>
        <v>7.2999999999999995E-2</v>
      </c>
      <c r="S37" s="125" cm="1">
        <f t="array" aca="1" ref="S37" ca="1">INDIRECT("'"&amp;_xlfn.CONCAT("frc req - perturbation ",S$2)&amp;"'!"&amp;_xlfn.CONCAT("D",formatting!$A80+2))</f>
        <v>7.2999999999999995E-2</v>
      </c>
      <c r="T37" s="143" cm="1">
        <f t="array" aca="1" ref="T37" ca="1">INDIRECT("'"&amp;_xlfn.CONCAT("frc req - perturbation ",T$2)&amp;"'!"&amp;_xlfn.CONCAT("D",formatting!$A80+2))</f>
        <v>7.2999999999999995E-2</v>
      </c>
      <c r="U37" s="29">
        <f t="shared" si="1"/>
        <v>20</v>
      </c>
    </row>
    <row r="38" spans="1:21" ht="90" hidden="1" customHeight="1" x14ac:dyDescent="0.25">
      <c r="A38" s="124" t="str">
        <f>'perturbation description'!A79</f>
        <v>Glass_Vial-hold_X</v>
      </c>
      <c r="B38" s="125"/>
      <c r="C38" s="174" t="str">
        <f>'perturbation description'!B79</f>
        <v>[[-0.147, 'Z', 'com']]</v>
      </c>
      <c r="D38" s="177" t="str">
        <f>'perturbation description'!C79</f>
        <v>[0.147, 0.0, 0.0, 0.0, 0.0, 0.0]</v>
      </c>
      <c r="E38" s="142" cm="1">
        <f t="array" aca="1" ref="E38" ca="1">INDIRECT("'"&amp;_xlfn.CONCAT("frc req - perturbation ",E$2)&amp;"'!"&amp;_xlfn.CONCAT("B",formatting!$A79+2))</f>
        <v>7.3999999999999996E-2</v>
      </c>
      <c r="F38" s="125" cm="1">
        <f t="array" aca="1" ref="F38" ca="1">INDIRECT("'"&amp;_xlfn.CONCAT("frc req - perturbation ",F$2)&amp;"'!"&amp;_xlfn.CONCAT("B",formatting!$A79+2))</f>
        <v>6.8000000000000005E-2</v>
      </c>
      <c r="G38" s="125" cm="1">
        <f t="array" aca="1" ref="G38" ca="1">INDIRECT("'"&amp;_xlfn.CONCAT("frc req - perturbation ",G$2)&amp;"'!"&amp;_xlfn.CONCAT("B",formatting!$A79+2))</f>
        <v>7.3999999999999996E-2</v>
      </c>
      <c r="H38" s="125" cm="1">
        <f t="array" aca="1" ref="H38" ca="1">INDIRECT("'"&amp;_xlfn.CONCAT("frc req - perturbation ",H$2)&amp;"'!"&amp;_xlfn.CONCAT("B",formatting!$A79+2))</f>
        <v>6.8000000000000005E-2</v>
      </c>
      <c r="I38" s="125" cm="1">
        <f t="array" aca="1" ref="I38" ca="1">INDIRECT("'"&amp;_xlfn.CONCAT("frc req - perturbation ",I$2)&amp;"'!"&amp;_xlfn.CONCAT("B",formatting!$A79+2))</f>
        <v>7.3999999999999996E-2</v>
      </c>
      <c r="J38" s="125" cm="1">
        <f t="array" aca="1" ref="J38" ca="1">INDIRECT("'"&amp;_xlfn.CONCAT("frc req - perturbation ",J$2)&amp;"'!"&amp;_xlfn.CONCAT("B",formatting!$A79+2))</f>
        <v>6.8000000000000005E-2</v>
      </c>
      <c r="K38" s="125" cm="1">
        <f t="array" aca="1" ref="K38" ca="1">INDIRECT("'"&amp;_xlfn.CONCAT("frc req - perturbation ",K$2)&amp;"'!"&amp;_xlfn.CONCAT("B",formatting!$A79+2))</f>
        <v>7.3999999999999996E-2</v>
      </c>
      <c r="L38" s="143" cm="1">
        <f t="array" aca="1" ref="L38" ca="1">INDIRECT("'"&amp;_xlfn.CONCAT("frc req - perturbation ",L$2)&amp;"'!"&amp;_xlfn.CONCAT("B",formatting!$A79+2))</f>
        <v>6.8000000000000005E-2</v>
      </c>
      <c r="M38" s="136" cm="1">
        <f t="array" aca="1" ref="M38" ca="1">INDIRECT("'"&amp;_xlfn.CONCAT("frc req - perturbation ",M$2)&amp;"'!"&amp;_xlfn.CONCAT("D",formatting!$A79+2))</f>
        <v>7.3999999999999996E-2</v>
      </c>
      <c r="N38" s="125" cm="1">
        <f t="array" aca="1" ref="N38" ca="1">INDIRECT("'"&amp;_xlfn.CONCAT("frc req - perturbation ",N$2)&amp;"'!"&amp;_xlfn.CONCAT("D",formatting!$A79+2))</f>
        <v>6.8000000000000005E-2</v>
      </c>
      <c r="O38" s="125" cm="1">
        <f t="array" aca="1" ref="O38" ca="1">INDIRECT("'"&amp;_xlfn.CONCAT("frc req - perturbation ",O$2)&amp;"'!"&amp;_xlfn.CONCAT("D",formatting!$A79+2))</f>
        <v>7.3999999999999996E-2</v>
      </c>
      <c r="P38" s="125" cm="1">
        <f t="array" aca="1" ref="P38" ca="1">INDIRECT("'"&amp;_xlfn.CONCAT("frc req - perturbation ",P$2)&amp;"'!"&amp;_xlfn.CONCAT("D",formatting!$A79+2))</f>
        <v>6.8000000000000005E-2</v>
      </c>
      <c r="Q38" s="125" cm="1">
        <f t="array" aca="1" ref="Q38" ca="1">INDIRECT("'"&amp;_xlfn.CONCAT("frc req - perturbation ",Q$2)&amp;"'!"&amp;_xlfn.CONCAT("D",formatting!$A79+2))</f>
        <v>7.3999999999999996E-2</v>
      </c>
      <c r="R38" s="125" cm="1">
        <f t="array" aca="1" ref="R38" ca="1">INDIRECT("'"&amp;_xlfn.CONCAT("frc req - perturbation ",R$2)&amp;"'!"&amp;_xlfn.CONCAT("D",formatting!$A79+2))</f>
        <v>6.8000000000000005E-2</v>
      </c>
      <c r="S38" s="125" cm="1">
        <f t="array" aca="1" ref="S38" ca="1">INDIRECT("'"&amp;_xlfn.CONCAT("frc req - perturbation ",S$2)&amp;"'!"&amp;_xlfn.CONCAT("D",formatting!$A79+2))</f>
        <v>7.3999999999999996E-2</v>
      </c>
      <c r="T38" s="143" cm="1">
        <f t="array" aca="1" ref="T38" ca="1">INDIRECT("'"&amp;_xlfn.CONCAT("frc req - perturbation ",T$2)&amp;"'!"&amp;_xlfn.CONCAT("D",formatting!$A79+2))</f>
        <v>6.8000000000000005E-2</v>
      </c>
      <c r="U38" s="29">
        <f t="shared" si="1"/>
        <v>20</v>
      </c>
    </row>
    <row r="39" spans="1:21" ht="90" hidden="1" customHeight="1" x14ac:dyDescent="0.25">
      <c r="A39" s="124" t="str">
        <f>'perturbation description'!A57</f>
        <v>Needle-hold_-X</v>
      </c>
      <c r="B39" s="125"/>
      <c r="C39" s="174" t="str">
        <f>'perturbation description'!B57</f>
        <v>[[-0.103, 'W', 'com']]</v>
      </c>
      <c r="D39" s="177" t="str">
        <f>'perturbation description'!C57</f>
        <v>[-0.103, 0.0, 0.0, 0.0, 0.0, 0.0]</v>
      </c>
      <c r="E39" s="142" cm="1">
        <f t="array" aca="1" ref="E39" ca="1">INDIRECT("'"&amp;_xlfn.CONCAT("frc req - perturbation ",E$2)&amp;"'!"&amp;_xlfn.CONCAT("B",formatting!$A57+2))</f>
        <v>7.9000000000000001E-2</v>
      </c>
      <c r="F39" s="125" cm="1">
        <f t="array" aca="1" ref="F39" ca="1">INDIRECT("'"&amp;_xlfn.CONCAT("frc req - perturbation ",F$2)&amp;"'!"&amp;_xlfn.CONCAT("B",formatting!$A57+2))</f>
        <v>6.4000000000000001E-2</v>
      </c>
      <c r="G39" s="125" cm="1">
        <f t="array" aca="1" ref="G39" ca="1">INDIRECT("'"&amp;_xlfn.CONCAT("frc req - perturbation ",G$2)&amp;"'!"&amp;_xlfn.CONCAT("B",formatting!$A57+2))</f>
        <v>7.9000000000000001E-2</v>
      </c>
      <c r="H39" s="125" cm="1">
        <f t="array" aca="1" ref="H39" ca="1">INDIRECT("'"&amp;_xlfn.CONCAT("frc req - perturbation ",H$2)&amp;"'!"&amp;_xlfn.CONCAT("B",formatting!$A57+2))</f>
        <v>6.4000000000000001E-2</v>
      </c>
      <c r="I39" s="125" cm="1">
        <f t="array" aca="1" ref="I39" ca="1">INDIRECT("'"&amp;_xlfn.CONCAT("frc req - perturbation ",I$2)&amp;"'!"&amp;_xlfn.CONCAT("B",formatting!$A57+2))</f>
        <v>7.9000000000000001E-2</v>
      </c>
      <c r="J39" s="125" cm="1">
        <f t="array" aca="1" ref="J39" ca="1">INDIRECT("'"&amp;_xlfn.CONCAT("frc req - perturbation ",J$2)&amp;"'!"&amp;_xlfn.CONCAT("B",formatting!$A57+2))</f>
        <v>6.4000000000000001E-2</v>
      </c>
      <c r="K39" s="125" cm="1">
        <f t="array" aca="1" ref="K39" ca="1">INDIRECT("'"&amp;_xlfn.CONCAT("frc req - perturbation ",K$2)&amp;"'!"&amp;_xlfn.CONCAT("B",formatting!$A57+2))</f>
        <v>7.9000000000000001E-2</v>
      </c>
      <c r="L39" s="143" cm="1">
        <f t="array" aca="1" ref="L39" ca="1">INDIRECT("'"&amp;_xlfn.CONCAT("frc req - perturbation ",L$2)&amp;"'!"&amp;_xlfn.CONCAT("B",formatting!$A57+2))</f>
        <v>6.4000000000000001E-2</v>
      </c>
      <c r="M39" s="136" cm="1">
        <f t="array" aca="1" ref="M39" ca="1">INDIRECT("'"&amp;_xlfn.CONCAT("frc req - perturbation ",M$2)&amp;"'!"&amp;_xlfn.CONCAT("D",formatting!$A57+2))</f>
        <v>9.5000000000000001E-2</v>
      </c>
      <c r="N39" s="125" cm="1">
        <f t="array" aca="1" ref="N39" ca="1">INDIRECT("'"&amp;_xlfn.CONCAT("frc req - perturbation ",N$2)&amp;"'!"&amp;_xlfn.CONCAT("D",formatting!$A57+2))</f>
        <v>7.0000000000000007E-2</v>
      </c>
      <c r="O39" s="125" cm="1">
        <f t="array" aca="1" ref="O39" ca="1">INDIRECT("'"&amp;_xlfn.CONCAT("frc req - perturbation ",O$2)&amp;"'!"&amp;_xlfn.CONCAT("D",formatting!$A57+2))</f>
        <v>9.5000000000000001E-2</v>
      </c>
      <c r="P39" s="125" cm="1">
        <f t="array" aca="1" ref="P39" ca="1">INDIRECT("'"&amp;_xlfn.CONCAT("frc req - perturbation ",P$2)&amp;"'!"&amp;_xlfn.CONCAT("D",formatting!$A57+2))</f>
        <v>7.0000000000000007E-2</v>
      </c>
      <c r="Q39" s="125" cm="1">
        <f t="array" aca="1" ref="Q39" ca="1">INDIRECT("'"&amp;_xlfn.CONCAT("frc req - perturbation ",Q$2)&amp;"'!"&amp;_xlfn.CONCAT("D",formatting!$A57+2))</f>
        <v>9.5000000000000001E-2</v>
      </c>
      <c r="R39" s="125" cm="1">
        <f t="array" aca="1" ref="R39" ca="1">INDIRECT("'"&amp;_xlfn.CONCAT("frc req - perturbation ",R$2)&amp;"'!"&amp;_xlfn.CONCAT("D",formatting!$A57+2))</f>
        <v>7.0000000000000007E-2</v>
      </c>
      <c r="S39" s="125" cm="1">
        <f t="array" aca="1" ref="S39" ca="1">INDIRECT("'"&amp;_xlfn.CONCAT("frc req - perturbation ",S$2)&amp;"'!"&amp;_xlfn.CONCAT("D",formatting!$A57+2))</f>
        <v>9.5000000000000001E-2</v>
      </c>
      <c r="T39" s="143" cm="1">
        <f t="array" aca="1" ref="T39" ca="1">INDIRECT("'"&amp;_xlfn.CONCAT("frc req - perturbation ",T$2)&amp;"'!"&amp;_xlfn.CONCAT("D",formatting!$A57+2))</f>
        <v>7.0000000000000007E-2</v>
      </c>
      <c r="U39" s="29">
        <f t="shared" si="1"/>
        <v>20</v>
      </c>
    </row>
    <row r="40" spans="1:21" ht="90" hidden="1" customHeight="1" x14ac:dyDescent="0.25">
      <c r="A40" s="124" t="str">
        <f>'perturbation description'!A45</f>
        <v>Canister-hold_-Z</v>
      </c>
      <c r="B40" s="125"/>
      <c r="C40" s="174" t="str">
        <f>'perturbation description'!B45</f>
        <v>[[-0.368, 'W', 'com']]</v>
      </c>
      <c r="D40" s="177" t="str">
        <f>'perturbation description'!C45</f>
        <v>[0.0, 0.0, -0.368, 0.0, 0.0, 0.0]</v>
      </c>
      <c r="E40" s="142" cm="1">
        <f t="array" aca="1" ref="E40" ca="1">INDIRECT("'"&amp;_xlfn.CONCAT("frc req - perturbation ",E$2)&amp;"'!"&amp;_xlfn.CONCAT("B",formatting!$A45+2))</f>
        <v>8.5000000000000006E-2</v>
      </c>
      <c r="F40" s="125" cm="1">
        <f t="array" aca="1" ref="F40" ca="1">INDIRECT("'"&amp;_xlfn.CONCAT("frc req - perturbation ",F$2)&amp;"'!"&amp;_xlfn.CONCAT("B",formatting!$A45+2))</f>
        <v>5.1999999999999998E-2</v>
      </c>
      <c r="G40" s="125" cm="1">
        <f t="array" aca="1" ref="G40" ca="1">INDIRECT("'"&amp;_xlfn.CONCAT("frc req - perturbation ",G$2)&amp;"'!"&amp;_xlfn.CONCAT("B",formatting!$A45+2))</f>
        <v>0.28299999999999997</v>
      </c>
      <c r="H40" s="125" cm="1">
        <f t="array" aca="1" ref="H40" ca="1">INDIRECT("'"&amp;_xlfn.CONCAT("frc req - perturbation ",H$2)&amp;"'!"&amp;_xlfn.CONCAT("B",formatting!$A45+2))</f>
        <v>0.217</v>
      </c>
      <c r="I40" s="125" cm="1">
        <f t="array" aca="1" ref="I40" ca="1">INDIRECT("'"&amp;_xlfn.CONCAT("frc req - perturbation ",I$2)&amp;"'!"&amp;_xlfn.CONCAT("B",formatting!$A45+2))</f>
        <v>0.105</v>
      </c>
      <c r="J40" s="125" cm="1">
        <f t="array" aca="1" ref="J40" ca="1">INDIRECT("'"&amp;_xlfn.CONCAT("frc req - perturbation ",J$2)&amp;"'!"&amp;_xlfn.CONCAT("B",formatting!$A45+2))</f>
        <v>6.6000000000000003E-2</v>
      </c>
      <c r="K40" s="125" cm="1">
        <f t="array" aca="1" ref="K40" ca="1">INDIRECT("'"&amp;_xlfn.CONCAT("frc req - perturbation ",K$2)&amp;"'!"&amp;_xlfn.CONCAT("B",formatting!$A45+2))</f>
        <v>0.16200000000000001</v>
      </c>
      <c r="L40" s="143" cm="1">
        <f t="array" aca="1" ref="L40" ca="1">INDIRECT("'"&amp;_xlfn.CONCAT("frc req - perturbation ",L$2)&amp;"'!"&amp;_xlfn.CONCAT("B",formatting!$A45+2))</f>
        <v>0.10100000000000001</v>
      </c>
      <c r="M40" s="136" cm="1">
        <f t="array" aca="1" ref="M40" ca="1">INDIRECT("'"&amp;_xlfn.CONCAT("frc req - perturbation ",M$2)&amp;"'!"&amp;_xlfn.CONCAT("D",formatting!$A45+2))</f>
        <v>0.74099999999999999</v>
      </c>
      <c r="N40" s="125" cm="1">
        <f t="array" aca="1" ref="N40" ca="1">INDIRECT("'"&amp;_xlfn.CONCAT("frc req - perturbation ",N$2)&amp;"'!"&amp;_xlfn.CONCAT("D",formatting!$A45+2))</f>
        <v>0.40799999999999997</v>
      </c>
      <c r="O40" s="125" cm="1">
        <f t="array" aca="1" ref="O40" ca="1">INDIRECT("'"&amp;_xlfn.CONCAT("frc req - perturbation ",O$2)&amp;"'!"&amp;_xlfn.CONCAT("D",formatting!$A45+2))</f>
        <v>0.74099999999999999</v>
      </c>
      <c r="P40" s="125" cm="1">
        <f t="array" aca="1" ref="P40" ca="1">INDIRECT("'"&amp;_xlfn.CONCAT("frc req - perturbation ",P$2)&amp;"'!"&amp;_xlfn.CONCAT("D",formatting!$A45+2))</f>
        <v>0.66700000000000004</v>
      </c>
      <c r="Q40" s="125" cm="1">
        <f t="array" aca="1" ref="Q40" ca="1">INDIRECT("'"&amp;_xlfn.CONCAT("frc req - perturbation ",Q$2)&amp;"'!"&amp;_xlfn.CONCAT("D",formatting!$A45+2))</f>
        <v>0.74099999999999999</v>
      </c>
      <c r="R40" s="125" cm="1">
        <f t="array" aca="1" ref="R40" ca="1">INDIRECT("'"&amp;_xlfn.CONCAT("frc req - perturbation ",R$2)&amp;"'!"&amp;_xlfn.CONCAT("D",formatting!$A45+2))</f>
        <v>0.66700000000000004</v>
      </c>
      <c r="S40" s="125" cm="1">
        <f t="array" aca="1" ref="S40" ca="1">INDIRECT("'"&amp;_xlfn.CONCAT("frc req - perturbation ",S$2)&amp;"'!"&amp;_xlfn.CONCAT("D",formatting!$A45+2))</f>
        <v>0.74099999999999999</v>
      </c>
      <c r="T40" s="143" cm="1">
        <f t="array" aca="1" ref="T40" ca="1">INDIRECT("'"&amp;_xlfn.CONCAT("frc req - perturbation ",T$2)&amp;"'!"&amp;_xlfn.CONCAT("D",formatting!$A45+2))</f>
        <v>0.66700000000000004</v>
      </c>
      <c r="U40" s="29">
        <f t="shared" si="1"/>
        <v>20</v>
      </c>
    </row>
    <row r="41" spans="1:21" ht="90" hidden="1" customHeight="1" x14ac:dyDescent="0.25">
      <c r="A41" s="124" t="str">
        <f>'perturbation description'!A43</f>
        <v>Canister-hold_-Y</v>
      </c>
      <c r="B41" s="125"/>
      <c r="C41" s="174" t="str">
        <f>'perturbation description'!B43</f>
        <v>[[-0.368, 'W', 'com']]</v>
      </c>
      <c r="D41" s="177" t="str">
        <f>'perturbation description'!C43</f>
        <v>[0.0, -0.368, 0.0, 0.0, 0.0, 0.0]</v>
      </c>
      <c r="E41" s="142" cm="1">
        <f t="array" aca="1" ref="E41" ca="1">INDIRECT("'"&amp;_xlfn.CONCAT("frc req - perturbation ",E$2)&amp;"'!"&amp;_xlfn.CONCAT("B",formatting!$A43+2))</f>
        <v>9.1999999999999998E-2</v>
      </c>
      <c r="F41" s="125" cm="1">
        <f t="array" aca="1" ref="F41" ca="1">INDIRECT("'"&amp;_xlfn.CONCAT("frc req - perturbation ",F$2)&amp;"'!"&amp;_xlfn.CONCAT("B",formatting!$A43+2))</f>
        <v>5.8000000000000003E-2</v>
      </c>
      <c r="G41" s="125" cm="1">
        <f t="array" aca="1" ref="G41" ca="1">INDIRECT("'"&amp;_xlfn.CONCAT("frc req - perturbation ",G$2)&amp;"'!"&amp;_xlfn.CONCAT("B",formatting!$A43+2))</f>
        <v>0.31</v>
      </c>
      <c r="H41" s="125" cm="1">
        <f t="array" aca="1" ref="H41" ca="1">INDIRECT("'"&amp;_xlfn.CONCAT("frc req - perturbation ",H$2)&amp;"'!"&amp;_xlfn.CONCAT("B",formatting!$A43+2))</f>
        <v>0.22700000000000001</v>
      </c>
      <c r="I41" s="125" cm="1">
        <f t="array" aca="1" ref="I41" ca="1">INDIRECT("'"&amp;_xlfn.CONCAT("frc req - perturbation ",I$2)&amp;"'!"&amp;_xlfn.CONCAT("B",formatting!$A43+2))</f>
        <v>0.20899999999999999</v>
      </c>
      <c r="J41" s="125" cm="1">
        <f t="array" aca="1" ref="J41" ca="1">INDIRECT("'"&amp;_xlfn.CONCAT("frc req - perturbation ",J$2)&amp;"'!"&amp;_xlfn.CONCAT("B",formatting!$A43+2))</f>
        <v>0.125</v>
      </c>
      <c r="K41" s="125" cm="1">
        <f t="array" aca="1" ref="K41" ca="1">INDIRECT("'"&amp;_xlfn.CONCAT("frc req - perturbation ",K$2)&amp;"'!"&amp;_xlfn.CONCAT("B",formatting!$A43+2))</f>
        <v>0.25600000000000001</v>
      </c>
      <c r="L41" s="143" cm="1">
        <f t="array" aca="1" ref="L41" ca="1">INDIRECT("'"&amp;_xlfn.CONCAT("frc req - perturbation ",L$2)&amp;"'!"&amp;_xlfn.CONCAT("B",formatting!$A43+2))</f>
        <v>0.16800000000000001</v>
      </c>
      <c r="M41" s="136" cm="1">
        <f t="array" aca="1" ref="M41" ca="1">INDIRECT("'"&amp;_xlfn.CONCAT("frc req - perturbation ",M$2)&amp;"'!"&amp;_xlfn.CONCAT("D",formatting!$A43+2))</f>
        <v>1.6060000000000001</v>
      </c>
      <c r="N41" s="125" cm="1">
        <f t="array" aca="1" ref="N41" ca="1">INDIRECT("'"&amp;_xlfn.CONCAT("frc req - perturbation ",N$2)&amp;"'!"&amp;_xlfn.CONCAT("D",formatting!$A43+2))</f>
        <v>0.751</v>
      </c>
      <c r="O41" s="125" cm="1">
        <f t="array" aca="1" ref="O41" ca="1">INDIRECT("'"&amp;_xlfn.CONCAT("frc req - perturbation ",O$2)&amp;"'!"&amp;_xlfn.CONCAT("D",formatting!$A43+2))</f>
        <v>1.6060000000000001</v>
      </c>
      <c r="P41" s="125" cm="1">
        <f t="array" aca="1" ref="P41" ca="1">INDIRECT("'"&amp;_xlfn.CONCAT("frc req - perturbation ",P$2)&amp;"'!"&amp;_xlfn.CONCAT("D",formatting!$A43+2))</f>
        <v>0.751</v>
      </c>
      <c r="Q41" s="125" cm="1">
        <f t="array" aca="1" ref="Q41" ca="1">INDIRECT("'"&amp;_xlfn.CONCAT("frc req - perturbation ",Q$2)&amp;"'!"&amp;_xlfn.CONCAT("D",formatting!$A43+2))</f>
        <v>1.6060000000000001</v>
      </c>
      <c r="R41" s="125" cm="1">
        <f t="array" aca="1" ref="R41" ca="1">INDIRECT("'"&amp;_xlfn.CONCAT("frc req - perturbation ",R$2)&amp;"'!"&amp;_xlfn.CONCAT("D",formatting!$A43+2))</f>
        <v>0.751</v>
      </c>
      <c r="S41" s="125" cm="1">
        <f t="array" aca="1" ref="S41" ca="1">INDIRECT("'"&amp;_xlfn.CONCAT("frc req - perturbation ",S$2)&amp;"'!"&amp;_xlfn.CONCAT("D",formatting!$A43+2))</f>
        <v>1.6060000000000001</v>
      </c>
      <c r="T41" s="143" cm="1">
        <f t="array" aca="1" ref="T41" ca="1">INDIRECT("'"&amp;_xlfn.CONCAT("frc req - perturbation ",T$2)&amp;"'!"&amp;_xlfn.CONCAT("D",formatting!$A43+2))</f>
        <v>0.751</v>
      </c>
      <c r="U41" s="29">
        <f t="shared" si="1"/>
        <v>20</v>
      </c>
    </row>
    <row r="42" spans="1:21" ht="90" hidden="1" customHeight="1" x14ac:dyDescent="0.25">
      <c r="A42" s="124" t="str">
        <f>'perturbation description'!A42</f>
        <v>Canister-hold_Y</v>
      </c>
      <c r="B42" s="125"/>
      <c r="C42" s="174" t="str">
        <f>'perturbation description'!B42</f>
        <v>[[-0.368, 'W', 'com']]</v>
      </c>
      <c r="D42" s="177" t="str">
        <f>'perturbation description'!C42</f>
        <v>[0.0, 0.368, 0.0, 0.0, 0.0, 0.0]</v>
      </c>
      <c r="E42" s="142" cm="1">
        <f t="array" aca="1" ref="E42" ca="1">INDIRECT("'"&amp;_xlfn.CONCAT("frc req - perturbation ",E$2)&amp;"'!"&amp;_xlfn.CONCAT("B",formatting!$A42+2))</f>
        <v>0.111</v>
      </c>
      <c r="F42" s="125" cm="1">
        <f t="array" aca="1" ref="F42" ca="1">INDIRECT("'"&amp;_xlfn.CONCAT("frc req - perturbation ",F$2)&amp;"'!"&amp;_xlfn.CONCAT("B",formatting!$A42+2))</f>
        <v>6.7000000000000004E-2</v>
      </c>
      <c r="G42" s="125" cm="1">
        <f t="array" aca="1" ref="G42" ca="1">INDIRECT("'"&amp;_xlfn.CONCAT("frc req - perturbation ",G$2)&amp;"'!"&amp;_xlfn.CONCAT("B",formatting!$A42+2))</f>
        <v>0.65800000000000003</v>
      </c>
      <c r="H42" s="125" cm="1">
        <f t="array" aca="1" ref="H42" ca="1">INDIRECT("'"&amp;_xlfn.CONCAT("frc req - perturbation ",H$2)&amp;"'!"&amp;_xlfn.CONCAT("B",formatting!$A42+2))</f>
        <v>0.38400000000000001</v>
      </c>
      <c r="I42" s="125" cm="1">
        <f t="array" aca="1" ref="I42" ca="1">INDIRECT("'"&amp;_xlfn.CONCAT("frc req - perturbation ",I$2)&amp;"'!"&amp;_xlfn.CONCAT("B",formatting!$A42+2))</f>
        <v>0.111</v>
      </c>
      <c r="J42" s="125" cm="1">
        <f t="array" aca="1" ref="J42" ca="1">INDIRECT("'"&amp;_xlfn.CONCAT("frc req - perturbation ",J$2)&amp;"'!"&amp;_xlfn.CONCAT("B",formatting!$A42+2))</f>
        <v>7.4999999999999997E-2</v>
      </c>
      <c r="K42" s="125" cm="1">
        <f t="array" aca="1" ref="K42" ca="1">INDIRECT("'"&amp;_xlfn.CONCAT("frc req - perturbation ",K$2)&amp;"'!"&amp;_xlfn.CONCAT("B",formatting!$A42+2))</f>
        <v>0.14399999999999999</v>
      </c>
      <c r="L42" s="143" cm="1">
        <f t="array" aca="1" ref="L42" ca="1">INDIRECT("'"&amp;_xlfn.CONCAT("frc req - perturbation ",L$2)&amp;"'!"&amp;_xlfn.CONCAT("B",formatting!$A42+2))</f>
        <v>9.7000000000000003E-2</v>
      </c>
      <c r="M42" s="136" cm="1">
        <f t="array" aca="1" ref="M42" ca="1">INDIRECT("'"&amp;_xlfn.CONCAT("frc req - perturbation ",M$2)&amp;"'!"&amp;_xlfn.CONCAT("D",formatting!$A42+2))</f>
        <v>0.749</v>
      </c>
      <c r="N42" s="125" cm="1">
        <f t="array" aca="1" ref="N42" ca="1">INDIRECT("'"&amp;_xlfn.CONCAT("frc req - perturbation ",N$2)&amp;"'!"&amp;_xlfn.CONCAT("D",formatting!$A42+2))</f>
        <v>0.44700000000000001</v>
      </c>
      <c r="O42" s="125" cm="1">
        <f t="array" aca="1" ref="O42" ca="1">INDIRECT("'"&amp;_xlfn.CONCAT("frc req - perturbation ",O$2)&amp;"'!"&amp;_xlfn.CONCAT("D",formatting!$A42+2))</f>
        <v>0.749</v>
      </c>
      <c r="P42" s="125" cm="1">
        <f t="array" aca="1" ref="P42" ca="1">INDIRECT("'"&amp;_xlfn.CONCAT("frc req - perturbation ",P$2)&amp;"'!"&amp;_xlfn.CONCAT("D",formatting!$A42+2))</f>
        <v>3.9119999999999999</v>
      </c>
      <c r="Q42" s="125" cm="1">
        <f t="array" aca="1" ref="Q42" ca="1">INDIRECT("'"&amp;_xlfn.CONCAT("frc req - perturbation ",Q$2)&amp;"'!"&amp;_xlfn.CONCAT("D",formatting!$A42+2))</f>
        <v>0.749</v>
      </c>
      <c r="R42" s="125" cm="1">
        <f t="array" aca="1" ref="R42" ca="1">INDIRECT("'"&amp;_xlfn.CONCAT("frc req - perturbation ",R$2)&amp;"'!"&amp;_xlfn.CONCAT("D",formatting!$A42+2))</f>
        <v>3.9119999999999999</v>
      </c>
      <c r="S42" s="125" cm="1">
        <f t="array" aca="1" ref="S42" ca="1">INDIRECT("'"&amp;_xlfn.CONCAT("frc req - perturbation ",S$2)&amp;"'!"&amp;_xlfn.CONCAT("D",formatting!$A42+2))</f>
        <v>0.749</v>
      </c>
      <c r="T42" s="143" cm="1">
        <f t="array" aca="1" ref="T42" ca="1">INDIRECT("'"&amp;_xlfn.CONCAT("frc req - perturbation ",T$2)&amp;"'!"&amp;_xlfn.CONCAT("D",formatting!$A42+2))</f>
        <v>3.9119999999999999</v>
      </c>
      <c r="U42" s="29">
        <f t="shared" si="1"/>
        <v>20</v>
      </c>
    </row>
    <row r="43" spans="1:21" ht="90" hidden="1" customHeight="1" x14ac:dyDescent="0.25">
      <c r="A43" s="124" t="str">
        <f>'perturbation description'!A2</f>
        <v>Petri-hold_X</v>
      </c>
      <c r="B43" s="125"/>
      <c r="C43" s="174" t="str">
        <f>'perturbation description'!B2</f>
        <v>[[-0.147, 'W', 'com']]</v>
      </c>
      <c r="D43" s="177" t="str">
        <f>'perturbation description'!C2</f>
        <v>[0.147, 0.0, 0.0, 0.0, 0.0, 0.0]</v>
      </c>
      <c r="E43" s="142" cm="1">
        <f t="array" aca="1" ref="E43" ca="1">INDIRECT("'"&amp;_xlfn.CONCAT("frc req - perturbation ",E$2)&amp;"'!"&amp;_xlfn.CONCAT("B",formatting!$A2+2))</f>
        <v>0.115</v>
      </c>
      <c r="F43" s="125" cm="1">
        <f t="array" aca="1" ref="F43" ca="1">INDIRECT("'"&amp;_xlfn.CONCAT("frc req - perturbation ",F$2)&amp;"'!"&amp;_xlfn.CONCAT("B",formatting!$A2+2))</f>
        <v>6.9000000000000006E-2</v>
      </c>
      <c r="G43" s="125" cm="1">
        <f t="array" aca="1" ref="G43" ca="1">INDIRECT("'"&amp;_xlfn.CONCAT("frc req - perturbation ",G$2)&amp;"'!"&amp;_xlfn.CONCAT("B",formatting!$A2+2))</f>
        <v>0.11899999999999999</v>
      </c>
      <c r="H43" s="125" cm="1">
        <f t="array" aca="1" ref="H43" ca="1">INDIRECT("'"&amp;_xlfn.CONCAT("frc req - perturbation ",H$2)&amp;"'!"&amp;_xlfn.CONCAT("B",formatting!$A2+2))</f>
        <v>7.1999999999999995E-2</v>
      </c>
      <c r="I43" s="125" cm="1">
        <f t="array" aca="1" ref="I43" ca="1">INDIRECT("'"&amp;_xlfn.CONCAT("frc req - perturbation ",I$2)&amp;"'!"&amp;_xlfn.CONCAT("B",formatting!$A2+2))</f>
        <v>0.11899999999999999</v>
      </c>
      <c r="J43" s="125" cm="1">
        <f t="array" aca="1" ref="J43" ca="1">INDIRECT("'"&amp;_xlfn.CONCAT("frc req - perturbation ",J$2)&amp;"'!"&amp;_xlfn.CONCAT("B",formatting!$A2+2))</f>
        <v>7.1999999999999995E-2</v>
      </c>
      <c r="K43" s="125" cm="1">
        <f t="array" aca="1" ref="K43" ca="1">INDIRECT("'"&amp;_xlfn.CONCAT("frc req - perturbation ",K$2)&amp;"'!"&amp;_xlfn.CONCAT("B",formatting!$A2+2))</f>
        <v>0.11899999999999999</v>
      </c>
      <c r="L43" s="143" cm="1">
        <f t="array" aca="1" ref="L43" ca="1">INDIRECT("'"&amp;_xlfn.CONCAT("frc req - perturbation ",L$2)&amp;"'!"&amp;_xlfn.CONCAT("B",formatting!$A2+2))</f>
        <v>7.1999999999999995E-2</v>
      </c>
      <c r="M43" s="136" cm="1">
        <f t="array" aca="1" ref="M43" ca="1">INDIRECT("'"&amp;_xlfn.CONCAT("frc req - perturbation ",M$2)&amp;"'!"&amp;_xlfn.CONCAT("D",formatting!$A2+2))</f>
        <v>1.014</v>
      </c>
      <c r="N43" s="125" cm="1">
        <f t="array" aca="1" ref="N43" ca="1">INDIRECT("'"&amp;_xlfn.CONCAT("frc req - perturbation ",N$2)&amp;"'!"&amp;_xlfn.CONCAT("D",formatting!$A2+2))</f>
        <v>1.325</v>
      </c>
      <c r="O43" s="125" cm="1">
        <f t="array" aca="1" ref="O43" ca="1">INDIRECT("'"&amp;_xlfn.CONCAT("frc req - perturbation ",O$2)&amp;"'!"&amp;_xlfn.CONCAT("D",formatting!$A2+2))</f>
        <v>4.4580000000000002</v>
      </c>
      <c r="P43" s="125" cm="1">
        <f t="array" aca="1" ref="P43" ca="1">INDIRECT("'"&amp;_xlfn.CONCAT("frc req - perturbation ",P$2)&amp;"'!"&amp;_xlfn.CONCAT("D",formatting!$A2+2))</f>
        <v>1.7310000000000001</v>
      </c>
      <c r="Q43" s="125" cm="1">
        <f t="array" aca="1" ref="Q43" ca="1">INDIRECT("'"&amp;_xlfn.CONCAT("frc req - perturbation ",Q$2)&amp;"'!"&amp;_xlfn.CONCAT("D",formatting!$A2+2))</f>
        <v>4.4580000000000002</v>
      </c>
      <c r="R43" s="125" cm="1">
        <f t="array" aca="1" ref="R43" ca="1">INDIRECT("'"&amp;_xlfn.CONCAT("frc req - perturbation ",R$2)&amp;"'!"&amp;_xlfn.CONCAT("D",formatting!$A2+2))</f>
        <v>1.7310000000000001</v>
      </c>
      <c r="S43" s="125" cm="1">
        <f t="array" aca="1" ref="S43" ca="1">INDIRECT("'"&amp;_xlfn.CONCAT("frc req - perturbation ",S$2)&amp;"'!"&amp;_xlfn.CONCAT("D",formatting!$A2+2))</f>
        <v>4.4580000000000002</v>
      </c>
      <c r="T43" s="143" cm="1">
        <f t="array" aca="1" ref="T43" ca="1">INDIRECT("'"&amp;_xlfn.CONCAT("frc req - perturbation ",T$2)&amp;"'!"&amp;_xlfn.CONCAT("D",formatting!$A2+2))</f>
        <v>1.7310000000000001</v>
      </c>
      <c r="U43" s="29">
        <f t="shared" si="1"/>
        <v>20</v>
      </c>
    </row>
    <row r="44" spans="1:21" ht="90" hidden="1" customHeight="1" x14ac:dyDescent="0.25">
      <c r="A44" s="124" t="str">
        <f>'perturbation description'!A83</f>
        <v>Glass_Vial-hold_Z</v>
      </c>
      <c r="B44" s="125"/>
      <c r="C44" s="174" t="str">
        <f>'perturbation description'!B83</f>
        <v>[[-0.147, 'Z', 'com']]</v>
      </c>
      <c r="D44" s="177" t="str">
        <f>'perturbation description'!C83</f>
        <v>[0.0, 0.0, 0.147, 0.0, 0.0, 0.0]</v>
      </c>
      <c r="E44" s="142" cm="1">
        <f t="array" aca="1" ref="E44" ca="1">INDIRECT("'"&amp;_xlfn.CONCAT("frc req - perturbation ",E$2)&amp;"'!"&amp;_xlfn.CONCAT("B",formatting!$A83+2))</f>
        <v>0.115</v>
      </c>
      <c r="F44" s="125" cm="1">
        <f t="array" aca="1" ref="F44" ca="1">INDIRECT("'"&amp;_xlfn.CONCAT("frc req - perturbation ",F$2)&amp;"'!"&amp;_xlfn.CONCAT("B",formatting!$A83+2))</f>
        <v>6.9000000000000006E-2</v>
      </c>
      <c r="G44" s="125" cm="1">
        <f t="array" aca="1" ref="G44" ca="1">INDIRECT("'"&amp;_xlfn.CONCAT("frc req - perturbation ",G$2)&amp;"'!"&amp;_xlfn.CONCAT("B",formatting!$A83+2))</f>
        <v>0.11899999999999999</v>
      </c>
      <c r="H44" s="125" cm="1">
        <f t="array" aca="1" ref="H44" ca="1">INDIRECT("'"&amp;_xlfn.CONCAT("frc req - perturbation ",H$2)&amp;"'!"&amp;_xlfn.CONCAT("B",formatting!$A83+2))</f>
        <v>7.1999999999999995E-2</v>
      </c>
      <c r="I44" s="125" cm="1">
        <f t="array" aca="1" ref="I44" ca="1">INDIRECT("'"&amp;_xlfn.CONCAT("frc req - perturbation ",I$2)&amp;"'!"&amp;_xlfn.CONCAT("B",formatting!$A83+2))</f>
        <v>0.11899999999999999</v>
      </c>
      <c r="J44" s="125" cm="1">
        <f t="array" aca="1" ref="J44" ca="1">INDIRECT("'"&amp;_xlfn.CONCAT("frc req - perturbation ",J$2)&amp;"'!"&amp;_xlfn.CONCAT("B",formatting!$A83+2))</f>
        <v>7.1999999999999995E-2</v>
      </c>
      <c r="K44" s="125" cm="1">
        <f t="array" aca="1" ref="K44" ca="1">INDIRECT("'"&amp;_xlfn.CONCAT("frc req - perturbation ",K$2)&amp;"'!"&amp;_xlfn.CONCAT("B",formatting!$A83+2))</f>
        <v>0.11899999999999999</v>
      </c>
      <c r="L44" s="143" cm="1">
        <f t="array" aca="1" ref="L44" ca="1">INDIRECT("'"&amp;_xlfn.CONCAT("frc req - perturbation ",L$2)&amp;"'!"&amp;_xlfn.CONCAT("B",formatting!$A83+2))</f>
        <v>7.1999999999999995E-2</v>
      </c>
      <c r="M44" s="136" cm="1">
        <f t="array" aca="1" ref="M44" ca="1">INDIRECT("'"&amp;_xlfn.CONCAT("frc req - perturbation ",M$2)&amp;"'!"&amp;_xlfn.CONCAT("D",formatting!$A83+2))</f>
        <v>1.014</v>
      </c>
      <c r="N44" s="125" cm="1">
        <f t="array" aca="1" ref="N44" ca="1">INDIRECT("'"&amp;_xlfn.CONCAT("frc req - perturbation ",N$2)&amp;"'!"&amp;_xlfn.CONCAT("D",formatting!$A83+2))</f>
        <v>1.325</v>
      </c>
      <c r="O44" s="125" cm="1">
        <f t="array" aca="1" ref="O44" ca="1">INDIRECT("'"&amp;_xlfn.CONCAT("frc req - perturbation ",O$2)&amp;"'!"&amp;_xlfn.CONCAT("D",formatting!$A83+2))</f>
        <v>4.4580000000000002</v>
      </c>
      <c r="P44" s="125" cm="1">
        <f t="array" aca="1" ref="P44" ca="1">INDIRECT("'"&amp;_xlfn.CONCAT("frc req - perturbation ",P$2)&amp;"'!"&amp;_xlfn.CONCAT("D",formatting!$A83+2))</f>
        <v>1.7310000000000001</v>
      </c>
      <c r="Q44" s="125" cm="1">
        <f t="array" aca="1" ref="Q44" ca="1">INDIRECT("'"&amp;_xlfn.CONCAT("frc req - perturbation ",Q$2)&amp;"'!"&amp;_xlfn.CONCAT("D",formatting!$A83+2))</f>
        <v>4.4580000000000002</v>
      </c>
      <c r="R44" s="125" cm="1">
        <f t="array" aca="1" ref="R44" ca="1">INDIRECT("'"&amp;_xlfn.CONCAT("frc req - perturbation ",R$2)&amp;"'!"&amp;_xlfn.CONCAT("D",formatting!$A83+2))</f>
        <v>1.7310000000000001</v>
      </c>
      <c r="S44" s="125" cm="1">
        <f t="array" aca="1" ref="S44" ca="1">INDIRECT("'"&amp;_xlfn.CONCAT("frc req - perturbation ",S$2)&amp;"'!"&amp;_xlfn.CONCAT("D",formatting!$A83+2))</f>
        <v>4.4580000000000002</v>
      </c>
      <c r="T44" s="143" cm="1">
        <f t="array" aca="1" ref="T44" ca="1">INDIRECT("'"&amp;_xlfn.CONCAT("frc req - perturbation ",T$2)&amp;"'!"&amp;_xlfn.CONCAT("D",formatting!$A83+2))</f>
        <v>1.7310000000000001</v>
      </c>
      <c r="U44" s="29">
        <f t="shared" si="1"/>
        <v>20</v>
      </c>
    </row>
    <row r="45" spans="1:21" ht="90" hidden="1" customHeight="1" x14ac:dyDescent="0.25">
      <c r="A45" s="124" t="str">
        <f>'perturbation description'!A84</f>
        <v>Glass_Vial-hold_-Z</v>
      </c>
      <c r="B45" s="125"/>
      <c r="C45" s="174" t="str">
        <f>'perturbation description'!B84</f>
        <v>[[-0.147, 'Z', 'com']]</v>
      </c>
      <c r="D45" s="177" t="str">
        <f>'perturbation description'!C84</f>
        <v>[0.0, 0.0, -0.147, 0.0, 0.0, 0.0]</v>
      </c>
      <c r="E45" s="142" cm="1">
        <f t="array" aca="1" ref="E45" ca="1">INDIRECT("'"&amp;_xlfn.CONCAT("frc req - perturbation ",E$2)&amp;"'!"&amp;_xlfn.CONCAT("B",formatting!$A84+2))</f>
        <v>0.115</v>
      </c>
      <c r="F45" s="125" cm="1">
        <f t="array" aca="1" ref="F45" ca="1">INDIRECT("'"&amp;_xlfn.CONCAT("frc req - perturbation ",F$2)&amp;"'!"&amp;_xlfn.CONCAT("B",formatting!$A84+2))</f>
        <v>6.9000000000000006E-2</v>
      </c>
      <c r="G45" s="125" cm="1">
        <f t="array" aca="1" ref="G45" ca="1">INDIRECT("'"&amp;_xlfn.CONCAT("frc req - perturbation ",G$2)&amp;"'!"&amp;_xlfn.CONCAT("B",formatting!$A84+2))</f>
        <v>0.11899999999999999</v>
      </c>
      <c r="H45" s="125" cm="1">
        <f t="array" aca="1" ref="H45" ca="1">INDIRECT("'"&amp;_xlfn.CONCAT("frc req - perturbation ",H$2)&amp;"'!"&amp;_xlfn.CONCAT("B",formatting!$A84+2))</f>
        <v>7.1999999999999995E-2</v>
      </c>
      <c r="I45" s="125" cm="1">
        <f t="array" aca="1" ref="I45" ca="1">INDIRECT("'"&amp;_xlfn.CONCAT("frc req - perturbation ",I$2)&amp;"'!"&amp;_xlfn.CONCAT("B",formatting!$A84+2))</f>
        <v>0.11899999999999999</v>
      </c>
      <c r="J45" s="125" cm="1">
        <f t="array" aca="1" ref="J45" ca="1">INDIRECT("'"&amp;_xlfn.CONCAT("frc req - perturbation ",J$2)&amp;"'!"&amp;_xlfn.CONCAT("B",formatting!$A84+2))</f>
        <v>7.1999999999999995E-2</v>
      </c>
      <c r="K45" s="125" cm="1">
        <f t="array" aca="1" ref="K45" ca="1">INDIRECT("'"&amp;_xlfn.CONCAT("frc req - perturbation ",K$2)&amp;"'!"&amp;_xlfn.CONCAT("B",formatting!$A84+2))</f>
        <v>0.11899999999999999</v>
      </c>
      <c r="L45" s="143" cm="1">
        <f t="array" aca="1" ref="L45" ca="1">INDIRECT("'"&amp;_xlfn.CONCAT("frc req - perturbation ",L$2)&amp;"'!"&amp;_xlfn.CONCAT("B",formatting!$A84+2))</f>
        <v>7.1999999999999995E-2</v>
      </c>
      <c r="M45" s="136" cm="1">
        <f t="array" aca="1" ref="M45" ca="1">INDIRECT("'"&amp;_xlfn.CONCAT("frc req - perturbation ",M$2)&amp;"'!"&amp;_xlfn.CONCAT("D",formatting!$A84+2))</f>
        <v>1.014</v>
      </c>
      <c r="N45" s="125" cm="1">
        <f t="array" aca="1" ref="N45" ca="1">INDIRECT("'"&amp;_xlfn.CONCAT("frc req - perturbation ",N$2)&amp;"'!"&amp;_xlfn.CONCAT("D",formatting!$A84+2))</f>
        <v>1.325</v>
      </c>
      <c r="O45" s="125" cm="1">
        <f t="array" aca="1" ref="O45" ca="1">INDIRECT("'"&amp;_xlfn.CONCAT("frc req - perturbation ",O$2)&amp;"'!"&amp;_xlfn.CONCAT("D",formatting!$A84+2))</f>
        <v>4.4580000000000002</v>
      </c>
      <c r="P45" s="125" cm="1">
        <f t="array" aca="1" ref="P45" ca="1">INDIRECT("'"&amp;_xlfn.CONCAT("frc req - perturbation ",P$2)&amp;"'!"&amp;_xlfn.CONCAT("D",formatting!$A84+2))</f>
        <v>1.7310000000000001</v>
      </c>
      <c r="Q45" s="125" cm="1">
        <f t="array" aca="1" ref="Q45" ca="1">INDIRECT("'"&amp;_xlfn.CONCAT("frc req - perturbation ",Q$2)&amp;"'!"&amp;_xlfn.CONCAT("D",formatting!$A84+2))</f>
        <v>4.4580000000000002</v>
      </c>
      <c r="R45" s="125" cm="1">
        <f t="array" aca="1" ref="R45" ca="1">INDIRECT("'"&amp;_xlfn.CONCAT("frc req - perturbation ",R$2)&amp;"'!"&amp;_xlfn.CONCAT("D",formatting!$A84+2))</f>
        <v>1.7310000000000001</v>
      </c>
      <c r="S45" s="125" cm="1">
        <f t="array" aca="1" ref="S45" ca="1">INDIRECT("'"&amp;_xlfn.CONCAT("frc req - perturbation ",S$2)&amp;"'!"&amp;_xlfn.CONCAT("D",formatting!$A84+2))</f>
        <v>4.4580000000000002</v>
      </c>
      <c r="T45" s="143" cm="1">
        <f t="array" aca="1" ref="T45" ca="1">INDIRECT("'"&amp;_xlfn.CONCAT("frc req - perturbation ",T$2)&amp;"'!"&amp;_xlfn.CONCAT("D",formatting!$A84+2))</f>
        <v>1.7310000000000001</v>
      </c>
      <c r="U45" s="29">
        <f t="shared" si="1"/>
        <v>20</v>
      </c>
    </row>
    <row r="46" spans="1:21" ht="90" hidden="1" customHeight="1" x14ac:dyDescent="0.25">
      <c r="A46" s="124" t="str">
        <f>'perturbation description'!A85</f>
        <v>Glass_Vial-open</v>
      </c>
      <c r="B46" s="125"/>
      <c r="C46" s="174" t="str">
        <f>'perturbation description'!B85</f>
        <v>[[-0.147, 'Z', 'com'], [-30, 'X', 0, 0, 9]]</v>
      </c>
      <c r="D46" s="177" t="str">
        <f>'perturbation description'!C85</f>
        <v>[-30.0, 0.0, -0.147, 0.0, -1.725, 0.0]</v>
      </c>
      <c r="E46" s="142" cm="1">
        <f t="array" aca="1" ref="E46" ca="1">INDIRECT("'"&amp;_xlfn.CONCAT("frc req - perturbation ",E$2)&amp;"'!"&amp;_xlfn.CONCAT("B",formatting!$A85+2))</f>
        <v>0.115</v>
      </c>
      <c r="F46" s="125" cm="1">
        <f t="array" aca="1" ref="F46" ca="1">INDIRECT("'"&amp;_xlfn.CONCAT("frc req - perturbation ",F$2)&amp;"'!"&amp;_xlfn.CONCAT("B",formatting!$A85+2))</f>
        <v>6.9000000000000006E-2</v>
      </c>
      <c r="G46" s="125" cm="1">
        <f t="array" aca="1" ref="G46" ca="1">INDIRECT("'"&amp;_xlfn.CONCAT("frc req - perturbation ",G$2)&amp;"'!"&amp;_xlfn.CONCAT("B",formatting!$A85+2))</f>
        <v>0.11899999999999999</v>
      </c>
      <c r="H46" s="125" cm="1">
        <f t="array" aca="1" ref="H46" ca="1">INDIRECT("'"&amp;_xlfn.CONCAT("frc req - perturbation ",H$2)&amp;"'!"&amp;_xlfn.CONCAT("B",formatting!$A85+2))</f>
        <v>7.1999999999999995E-2</v>
      </c>
      <c r="I46" s="125" cm="1">
        <f t="array" aca="1" ref="I46" ca="1">INDIRECT("'"&amp;_xlfn.CONCAT("frc req - perturbation ",I$2)&amp;"'!"&amp;_xlfn.CONCAT("B",formatting!$A85+2))</f>
        <v>0.11899999999999999</v>
      </c>
      <c r="J46" s="125" cm="1">
        <f t="array" aca="1" ref="J46" ca="1">INDIRECT("'"&amp;_xlfn.CONCAT("frc req - perturbation ",J$2)&amp;"'!"&amp;_xlfn.CONCAT("B",formatting!$A85+2))</f>
        <v>7.1999999999999995E-2</v>
      </c>
      <c r="K46" s="125" cm="1">
        <f t="array" aca="1" ref="K46" ca="1">INDIRECT("'"&amp;_xlfn.CONCAT("frc req - perturbation ",K$2)&amp;"'!"&amp;_xlfn.CONCAT("B",formatting!$A85+2))</f>
        <v>0.11899999999999999</v>
      </c>
      <c r="L46" s="143" cm="1">
        <f t="array" aca="1" ref="L46" ca="1">INDIRECT("'"&amp;_xlfn.CONCAT("frc req - perturbation ",L$2)&amp;"'!"&amp;_xlfn.CONCAT("B",formatting!$A85+2))</f>
        <v>7.1999999999999995E-2</v>
      </c>
      <c r="M46" s="136" cm="1">
        <f t="array" aca="1" ref="M46" ca="1">INDIRECT("'"&amp;_xlfn.CONCAT("frc req - perturbation ",M$2)&amp;"'!"&amp;_xlfn.CONCAT("D",formatting!$A85+2))</f>
        <v>1.014</v>
      </c>
      <c r="N46" s="125" cm="1">
        <f t="array" aca="1" ref="N46" ca="1">INDIRECT("'"&amp;_xlfn.CONCAT("frc req - perturbation ",N$2)&amp;"'!"&amp;_xlfn.CONCAT("D",formatting!$A85+2))</f>
        <v>1.325</v>
      </c>
      <c r="O46" s="125" cm="1">
        <f t="array" aca="1" ref="O46" ca="1">INDIRECT("'"&amp;_xlfn.CONCAT("frc req - perturbation ",O$2)&amp;"'!"&amp;_xlfn.CONCAT("D",formatting!$A85+2))</f>
        <v>4.4580000000000002</v>
      </c>
      <c r="P46" s="125" cm="1">
        <f t="array" aca="1" ref="P46" ca="1">INDIRECT("'"&amp;_xlfn.CONCAT("frc req - perturbation ",P$2)&amp;"'!"&amp;_xlfn.CONCAT("D",formatting!$A85+2))</f>
        <v>1.7310000000000001</v>
      </c>
      <c r="Q46" s="125" cm="1">
        <f t="array" aca="1" ref="Q46" ca="1">INDIRECT("'"&amp;_xlfn.CONCAT("frc req - perturbation ",Q$2)&amp;"'!"&amp;_xlfn.CONCAT("D",formatting!$A85+2))</f>
        <v>4.4580000000000002</v>
      </c>
      <c r="R46" s="125" cm="1">
        <f t="array" aca="1" ref="R46" ca="1">INDIRECT("'"&amp;_xlfn.CONCAT("frc req - perturbation ",R$2)&amp;"'!"&amp;_xlfn.CONCAT("D",formatting!$A85+2))</f>
        <v>1.7310000000000001</v>
      </c>
      <c r="S46" s="125" cm="1">
        <f t="array" aca="1" ref="S46" ca="1">INDIRECT("'"&amp;_xlfn.CONCAT("frc req - perturbation ",S$2)&amp;"'!"&amp;_xlfn.CONCAT("D",formatting!$A85+2))</f>
        <v>4.4580000000000002</v>
      </c>
      <c r="T46" s="143" cm="1">
        <f t="array" aca="1" ref="T46" ca="1">INDIRECT("'"&amp;_xlfn.CONCAT("frc req - perturbation ",T$2)&amp;"'!"&amp;_xlfn.CONCAT("D",formatting!$A85+2))</f>
        <v>1.7310000000000001</v>
      </c>
      <c r="U46" s="29">
        <f t="shared" si="1"/>
        <v>20</v>
      </c>
    </row>
    <row r="47" spans="1:21" ht="90" hidden="1" customHeight="1" x14ac:dyDescent="0.25">
      <c r="A47" s="124" t="str">
        <f>'perturbation description'!A86</f>
        <v>Yellow_Plug-hold_X</v>
      </c>
      <c r="B47" s="125"/>
      <c r="C47" s="174" t="str">
        <f>'perturbation description'!B86</f>
        <v>[[-0.01, 'W', 'com']]</v>
      </c>
      <c r="D47" s="177" t="str">
        <f>'perturbation description'!C86</f>
        <v>[0.01, 0.0, 0.0, 0.0, 0.0, 0.0]</v>
      </c>
      <c r="E47" s="142" cm="1">
        <f t="array" aca="1" ref="E47" ca="1">INDIRECT("'"&amp;_xlfn.CONCAT("frc req - perturbation ",E$2)&amp;"'!"&amp;_xlfn.CONCAT("B",formatting!$A86+2))</f>
        <v>0.115</v>
      </c>
      <c r="F47" s="125" cm="1">
        <f t="array" aca="1" ref="F47" ca="1">INDIRECT("'"&amp;_xlfn.CONCAT("frc req - perturbation ",F$2)&amp;"'!"&amp;_xlfn.CONCAT("B",formatting!$A86+2))</f>
        <v>6.9000000000000006E-2</v>
      </c>
      <c r="G47" s="125" cm="1">
        <f t="array" aca="1" ref="G47" ca="1">INDIRECT("'"&amp;_xlfn.CONCAT("frc req - perturbation ",G$2)&amp;"'!"&amp;_xlfn.CONCAT("B",formatting!$A86+2))</f>
        <v>0.11899999999999999</v>
      </c>
      <c r="H47" s="125" cm="1">
        <f t="array" aca="1" ref="H47" ca="1">INDIRECT("'"&amp;_xlfn.CONCAT("frc req - perturbation ",H$2)&amp;"'!"&amp;_xlfn.CONCAT("B",formatting!$A86+2))</f>
        <v>7.1999999999999995E-2</v>
      </c>
      <c r="I47" s="125" cm="1">
        <f t="array" aca="1" ref="I47" ca="1">INDIRECT("'"&amp;_xlfn.CONCAT("frc req - perturbation ",I$2)&amp;"'!"&amp;_xlfn.CONCAT("B",formatting!$A86+2))</f>
        <v>0.11899999999999999</v>
      </c>
      <c r="J47" s="125" cm="1">
        <f t="array" aca="1" ref="J47" ca="1">INDIRECT("'"&amp;_xlfn.CONCAT("frc req - perturbation ",J$2)&amp;"'!"&amp;_xlfn.CONCAT("B",formatting!$A86+2))</f>
        <v>7.1999999999999995E-2</v>
      </c>
      <c r="K47" s="125" cm="1">
        <f t="array" aca="1" ref="K47" ca="1">INDIRECT("'"&amp;_xlfn.CONCAT("frc req - perturbation ",K$2)&amp;"'!"&amp;_xlfn.CONCAT("B",formatting!$A86+2))</f>
        <v>0.11899999999999999</v>
      </c>
      <c r="L47" s="143" cm="1">
        <f t="array" aca="1" ref="L47" ca="1">INDIRECT("'"&amp;_xlfn.CONCAT("frc req - perturbation ",L$2)&amp;"'!"&amp;_xlfn.CONCAT("B",formatting!$A86+2))</f>
        <v>7.1999999999999995E-2</v>
      </c>
      <c r="M47" s="136" cm="1">
        <f t="array" aca="1" ref="M47" ca="1">INDIRECT("'"&amp;_xlfn.CONCAT("frc req - perturbation ",M$2)&amp;"'!"&amp;_xlfn.CONCAT("D",formatting!$A86+2))</f>
        <v>1.014</v>
      </c>
      <c r="N47" s="125" cm="1">
        <f t="array" aca="1" ref="N47" ca="1">INDIRECT("'"&amp;_xlfn.CONCAT("frc req - perturbation ",N$2)&amp;"'!"&amp;_xlfn.CONCAT("D",formatting!$A86+2))</f>
        <v>1.325</v>
      </c>
      <c r="O47" s="125" cm="1">
        <f t="array" aca="1" ref="O47" ca="1">INDIRECT("'"&amp;_xlfn.CONCAT("frc req - perturbation ",O$2)&amp;"'!"&amp;_xlfn.CONCAT("D",formatting!$A86+2))</f>
        <v>4.4580000000000002</v>
      </c>
      <c r="P47" s="125" cm="1">
        <f t="array" aca="1" ref="P47" ca="1">INDIRECT("'"&amp;_xlfn.CONCAT("frc req - perturbation ",P$2)&amp;"'!"&amp;_xlfn.CONCAT("D",formatting!$A86+2))</f>
        <v>1.7310000000000001</v>
      </c>
      <c r="Q47" s="125" cm="1">
        <f t="array" aca="1" ref="Q47" ca="1">INDIRECT("'"&amp;_xlfn.CONCAT("frc req - perturbation ",Q$2)&amp;"'!"&amp;_xlfn.CONCAT("D",formatting!$A86+2))</f>
        <v>4.4580000000000002</v>
      </c>
      <c r="R47" s="125" cm="1">
        <f t="array" aca="1" ref="R47" ca="1">INDIRECT("'"&amp;_xlfn.CONCAT("frc req - perturbation ",R$2)&amp;"'!"&amp;_xlfn.CONCAT("D",formatting!$A86+2))</f>
        <v>1.7310000000000001</v>
      </c>
      <c r="S47" s="125" cm="1">
        <f t="array" aca="1" ref="S47" ca="1">INDIRECT("'"&amp;_xlfn.CONCAT("frc req - perturbation ",S$2)&amp;"'!"&amp;_xlfn.CONCAT("D",formatting!$A86+2))</f>
        <v>4.4580000000000002</v>
      </c>
      <c r="T47" s="143" cm="1">
        <f t="array" aca="1" ref="T47" ca="1">INDIRECT("'"&amp;_xlfn.CONCAT("frc req - perturbation ",T$2)&amp;"'!"&amp;_xlfn.CONCAT("D",formatting!$A86+2))</f>
        <v>1.7310000000000001</v>
      </c>
      <c r="U47" s="29">
        <f t="shared" si="1"/>
        <v>20</v>
      </c>
    </row>
    <row r="48" spans="1:21" ht="90" hidden="1" customHeight="1" x14ac:dyDescent="0.25">
      <c r="A48" s="124" t="str">
        <f>'perturbation description'!A87</f>
        <v>Yellow_Plug-hold_-X</v>
      </c>
      <c r="B48" s="125"/>
      <c r="C48" s="174" t="str">
        <f>'perturbation description'!B87</f>
        <v>[[-0.01, 'W', 'com']]</v>
      </c>
      <c r="D48" s="177" t="str">
        <f>'perturbation description'!C87</f>
        <v>[-0.01, 0.0, 0.0, 0.0, 0.0, 0.0]</v>
      </c>
      <c r="E48" s="142" cm="1">
        <f t="array" aca="1" ref="E48" ca="1">INDIRECT("'"&amp;_xlfn.CONCAT("frc req - perturbation ",E$2)&amp;"'!"&amp;_xlfn.CONCAT("B",formatting!$A87+2))</f>
        <v>0.115</v>
      </c>
      <c r="F48" s="125" cm="1">
        <f t="array" aca="1" ref="F48" ca="1">INDIRECT("'"&amp;_xlfn.CONCAT("frc req - perturbation ",F$2)&amp;"'!"&amp;_xlfn.CONCAT("B",formatting!$A87+2))</f>
        <v>6.9000000000000006E-2</v>
      </c>
      <c r="G48" s="125" cm="1">
        <f t="array" aca="1" ref="G48" ca="1">INDIRECT("'"&amp;_xlfn.CONCAT("frc req - perturbation ",G$2)&amp;"'!"&amp;_xlfn.CONCAT("B",formatting!$A87+2))</f>
        <v>0.11899999999999999</v>
      </c>
      <c r="H48" s="125" cm="1">
        <f t="array" aca="1" ref="H48" ca="1">INDIRECT("'"&amp;_xlfn.CONCAT("frc req - perturbation ",H$2)&amp;"'!"&amp;_xlfn.CONCAT("B",formatting!$A87+2))</f>
        <v>7.1999999999999995E-2</v>
      </c>
      <c r="I48" s="125" cm="1">
        <f t="array" aca="1" ref="I48" ca="1">INDIRECT("'"&amp;_xlfn.CONCAT("frc req - perturbation ",I$2)&amp;"'!"&amp;_xlfn.CONCAT("B",formatting!$A87+2))</f>
        <v>0.11899999999999999</v>
      </c>
      <c r="J48" s="125" cm="1">
        <f t="array" aca="1" ref="J48" ca="1">INDIRECT("'"&amp;_xlfn.CONCAT("frc req - perturbation ",J$2)&amp;"'!"&amp;_xlfn.CONCAT("B",formatting!$A87+2))</f>
        <v>7.1999999999999995E-2</v>
      </c>
      <c r="K48" s="125" cm="1">
        <f t="array" aca="1" ref="K48" ca="1">INDIRECT("'"&amp;_xlfn.CONCAT("frc req - perturbation ",K$2)&amp;"'!"&amp;_xlfn.CONCAT("B",formatting!$A87+2))</f>
        <v>0.11899999999999999</v>
      </c>
      <c r="L48" s="143" cm="1">
        <f t="array" aca="1" ref="L48" ca="1">INDIRECT("'"&amp;_xlfn.CONCAT("frc req - perturbation ",L$2)&amp;"'!"&amp;_xlfn.CONCAT("B",formatting!$A87+2))</f>
        <v>7.1999999999999995E-2</v>
      </c>
      <c r="M48" s="136" cm="1">
        <f t="array" aca="1" ref="M48" ca="1">INDIRECT("'"&amp;_xlfn.CONCAT("frc req - perturbation ",M$2)&amp;"'!"&amp;_xlfn.CONCAT("D",formatting!$A87+2))</f>
        <v>1.014</v>
      </c>
      <c r="N48" s="125" cm="1">
        <f t="array" aca="1" ref="N48" ca="1">INDIRECT("'"&amp;_xlfn.CONCAT("frc req - perturbation ",N$2)&amp;"'!"&amp;_xlfn.CONCAT("D",formatting!$A87+2))</f>
        <v>1.325</v>
      </c>
      <c r="O48" s="125" cm="1">
        <f t="array" aca="1" ref="O48" ca="1">INDIRECT("'"&amp;_xlfn.CONCAT("frc req - perturbation ",O$2)&amp;"'!"&amp;_xlfn.CONCAT("D",formatting!$A87+2))</f>
        <v>4.4580000000000002</v>
      </c>
      <c r="P48" s="125" cm="1">
        <f t="array" aca="1" ref="P48" ca="1">INDIRECT("'"&amp;_xlfn.CONCAT("frc req - perturbation ",P$2)&amp;"'!"&amp;_xlfn.CONCAT("D",formatting!$A87+2))</f>
        <v>1.7310000000000001</v>
      </c>
      <c r="Q48" s="125" cm="1">
        <f t="array" aca="1" ref="Q48" ca="1">INDIRECT("'"&amp;_xlfn.CONCAT("frc req - perturbation ",Q$2)&amp;"'!"&amp;_xlfn.CONCAT("D",formatting!$A87+2))</f>
        <v>4.4580000000000002</v>
      </c>
      <c r="R48" s="125" cm="1">
        <f t="array" aca="1" ref="R48" ca="1">INDIRECT("'"&amp;_xlfn.CONCAT("frc req - perturbation ",R$2)&amp;"'!"&amp;_xlfn.CONCAT("D",formatting!$A87+2))</f>
        <v>1.7310000000000001</v>
      </c>
      <c r="S48" s="125" cm="1">
        <f t="array" aca="1" ref="S48" ca="1">INDIRECT("'"&amp;_xlfn.CONCAT("frc req - perturbation ",S$2)&amp;"'!"&amp;_xlfn.CONCAT("D",formatting!$A87+2))</f>
        <v>4.4580000000000002</v>
      </c>
      <c r="T48" s="143" cm="1">
        <f t="array" aca="1" ref="T48" ca="1">INDIRECT("'"&amp;_xlfn.CONCAT("frc req - perturbation ",T$2)&amp;"'!"&amp;_xlfn.CONCAT("D",formatting!$A87+2))</f>
        <v>1.7310000000000001</v>
      </c>
      <c r="U48" s="29">
        <f t="shared" si="1"/>
        <v>20</v>
      </c>
    </row>
    <row r="49" spans="1:21" ht="90" hidden="1" customHeight="1" x14ac:dyDescent="0.25">
      <c r="A49" s="124" t="str">
        <f>'perturbation description'!A88</f>
        <v>Yellow_Plug-hold_Y</v>
      </c>
      <c r="B49" s="125"/>
      <c r="C49" s="174" t="str">
        <f>'perturbation description'!B88</f>
        <v>[[-0.01, 'W', 'com']]</v>
      </c>
      <c r="D49" s="177" t="str">
        <f>'perturbation description'!C88</f>
        <v>[0.0, 0.01, 0.0, 0.0, 0.0, 0.0]</v>
      </c>
      <c r="E49" s="142" cm="1">
        <f t="array" aca="1" ref="E49" ca="1">INDIRECT("'"&amp;_xlfn.CONCAT("frc req - perturbation ",E$2)&amp;"'!"&amp;_xlfn.CONCAT("B",formatting!$A88+2))</f>
        <v>0.115</v>
      </c>
      <c r="F49" s="125" cm="1">
        <f t="array" aca="1" ref="F49" ca="1">INDIRECT("'"&amp;_xlfn.CONCAT("frc req - perturbation ",F$2)&amp;"'!"&amp;_xlfn.CONCAT("B",formatting!$A88+2))</f>
        <v>6.9000000000000006E-2</v>
      </c>
      <c r="G49" s="125" cm="1">
        <f t="array" aca="1" ref="G49" ca="1">INDIRECT("'"&amp;_xlfn.CONCAT("frc req - perturbation ",G$2)&amp;"'!"&amp;_xlfn.CONCAT("B",formatting!$A88+2))</f>
        <v>0.11899999999999999</v>
      </c>
      <c r="H49" s="125" cm="1">
        <f t="array" aca="1" ref="H49" ca="1">INDIRECT("'"&amp;_xlfn.CONCAT("frc req - perturbation ",H$2)&amp;"'!"&amp;_xlfn.CONCAT("B",formatting!$A88+2))</f>
        <v>7.1999999999999995E-2</v>
      </c>
      <c r="I49" s="125" cm="1">
        <f t="array" aca="1" ref="I49" ca="1">INDIRECT("'"&amp;_xlfn.CONCAT("frc req - perturbation ",I$2)&amp;"'!"&amp;_xlfn.CONCAT("B",formatting!$A88+2))</f>
        <v>0.11899999999999999</v>
      </c>
      <c r="J49" s="125" cm="1">
        <f t="array" aca="1" ref="J49" ca="1">INDIRECT("'"&amp;_xlfn.CONCAT("frc req - perturbation ",J$2)&amp;"'!"&amp;_xlfn.CONCAT("B",formatting!$A88+2))</f>
        <v>7.1999999999999995E-2</v>
      </c>
      <c r="K49" s="125" cm="1">
        <f t="array" aca="1" ref="K49" ca="1">INDIRECT("'"&amp;_xlfn.CONCAT("frc req - perturbation ",K$2)&amp;"'!"&amp;_xlfn.CONCAT("B",formatting!$A88+2))</f>
        <v>0.11899999999999999</v>
      </c>
      <c r="L49" s="143" cm="1">
        <f t="array" aca="1" ref="L49" ca="1">INDIRECT("'"&amp;_xlfn.CONCAT("frc req - perturbation ",L$2)&amp;"'!"&amp;_xlfn.CONCAT("B",formatting!$A88+2))</f>
        <v>7.1999999999999995E-2</v>
      </c>
      <c r="M49" s="136" cm="1">
        <f t="array" aca="1" ref="M49" ca="1">INDIRECT("'"&amp;_xlfn.CONCAT("frc req - perturbation ",M$2)&amp;"'!"&amp;_xlfn.CONCAT("D",formatting!$A88+2))</f>
        <v>1.014</v>
      </c>
      <c r="N49" s="125" cm="1">
        <f t="array" aca="1" ref="N49" ca="1">INDIRECT("'"&amp;_xlfn.CONCAT("frc req - perturbation ",N$2)&amp;"'!"&amp;_xlfn.CONCAT("D",formatting!$A88+2))</f>
        <v>1.325</v>
      </c>
      <c r="O49" s="125" cm="1">
        <f t="array" aca="1" ref="O49" ca="1">INDIRECT("'"&amp;_xlfn.CONCAT("frc req - perturbation ",O$2)&amp;"'!"&amp;_xlfn.CONCAT("D",formatting!$A88+2))</f>
        <v>4.4580000000000002</v>
      </c>
      <c r="P49" s="125" cm="1">
        <f t="array" aca="1" ref="P49" ca="1">INDIRECT("'"&amp;_xlfn.CONCAT("frc req - perturbation ",P$2)&amp;"'!"&amp;_xlfn.CONCAT("D",formatting!$A88+2))</f>
        <v>1.7310000000000001</v>
      </c>
      <c r="Q49" s="125" cm="1">
        <f t="array" aca="1" ref="Q49" ca="1">INDIRECT("'"&amp;_xlfn.CONCAT("frc req - perturbation ",Q$2)&amp;"'!"&amp;_xlfn.CONCAT("D",formatting!$A88+2))</f>
        <v>4.4580000000000002</v>
      </c>
      <c r="R49" s="125" cm="1">
        <f t="array" aca="1" ref="R49" ca="1">INDIRECT("'"&amp;_xlfn.CONCAT("frc req - perturbation ",R$2)&amp;"'!"&amp;_xlfn.CONCAT("D",formatting!$A88+2))</f>
        <v>1.7310000000000001</v>
      </c>
      <c r="S49" s="125" cm="1">
        <f t="array" aca="1" ref="S49" ca="1">INDIRECT("'"&amp;_xlfn.CONCAT("frc req - perturbation ",S$2)&amp;"'!"&amp;_xlfn.CONCAT("D",formatting!$A88+2))</f>
        <v>4.4580000000000002</v>
      </c>
      <c r="T49" s="143" cm="1">
        <f t="array" aca="1" ref="T49" ca="1">INDIRECT("'"&amp;_xlfn.CONCAT("frc req - perturbation ",T$2)&amp;"'!"&amp;_xlfn.CONCAT("D",formatting!$A88+2))</f>
        <v>1.7310000000000001</v>
      </c>
      <c r="U49" s="29">
        <f t="shared" si="1"/>
        <v>20</v>
      </c>
    </row>
    <row r="50" spans="1:21" ht="90" hidden="1" customHeight="1" x14ac:dyDescent="0.25">
      <c r="A50" s="124" t="str">
        <f>'perturbation description'!A89</f>
        <v>Yellow_Plug-hold_-Y</v>
      </c>
      <c r="B50" s="125"/>
      <c r="C50" s="174" t="str">
        <f>'perturbation description'!B89</f>
        <v>[[-0.01, 'W', 'com']]</v>
      </c>
      <c r="D50" s="177" t="str">
        <f>'perturbation description'!C89</f>
        <v>[0.0, -0.01, 0.0, 0.0, 0.0, 0.0]</v>
      </c>
      <c r="E50" s="142" cm="1">
        <f t="array" aca="1" ref="E50" ca="1">INDIRECT("'"&amp;_xlfn.CONCAT("frc req - perturbation ",E$2)&amp;"'!"&amp;_xlfn.CONCAT("B",formatting!$A89+2))</f>
        <v>0.115</v>
      </c>
      <c r="F50" s="125" cm="1">
        <f t="array" aca="1" ref="F50" ca="1">INDIRECT("'"&amp;_xlfn.CONCAT("frc req - perturbation ",F$2)&amp;"'!"&amp;_xlfn.CONCAT("B",formatting!$A89+2))</f>
        <v>6.9000000000000006E-2</v>
      </c>
      <c r="G50" s="125" cm="1">
        <f t="array" aca="1" ref="G50" ca="1">INDIRECT("'"&amp;_xlfn.CONCAT("frc req - perturbation ",G$2)&amp;"'!"&amp;_xlfn.CONCAT("B",formatting!$A89+2))</f>
        <v>0.11899999999999999</v>
      </c>
      <c r="H50" s="125" cm="1">
        <f t="array" aca="1" ref="H50" ca="1">INDIRECT("'"&amp;_xlfn.CONCAT("frc req - perturbation ",H$2)&amp;"'!"&amp;_xlfn.CONCAT("B",formatting!$A89+2))</f>
        <v>7.1999999999999995E-2</v>
      </c>
      <c r="I50" s="125" cm="1">
        <f t="array" aca="1" ref="I50" ca="1">INDIRECT("'"&amp;_xlfn.CONCAT("frc req - perturbation ",I$2)&amp;"'!"&amp;_xlfn.CONCAT("B",formatting!$A89+2))</f>
        <v>0.11899999999999999</v>
      </c>
      <c r="J50" s="125" cm="1">
        <f t="array" aca="1" ref="J50" ca="1">INDIRECT("'"&amp;_xlfn.CONCAT("frc req - perturbation ",J$2)&amp;"'!"&amp;_xlfn.CONCAT("B",formatting!$A89+2))</f>
        <v>7.1999999999999995E-2</v>
      </c>
      <c r="K50" s="125" cm="1">
        <f t="array" aca="1" ref="K50" ca="1">INDIRECT("'"&amp;_xlfn.CONCAT("frc req - perturbation ",K$2)&amp;"'!"&amp;_xlfn.CONCAT("B",formatting!$A89+2))</f>
        <v>0.11899999999999999</v>
      </c>
      <c r="L50" s="143" cm="1">
        <f t="array" aca="1" ref="L50" ca="1">INDIRECT("'"&amp;_xlfn.CONCAT("frc req - perturbation ",L$2)&amp;"'!"&amp;_xlfn.CONCAT("B",formatting!$A89+2))</f>
        <v>7.1999999999999995E-2</v>
      </c>
      <c r="M50" s="136" cm="1">
        <f t="array" aca="1" ref="M50" ca="1">INDIRECT("'"&amp;_xlfn.CONCAT("frc req - perturbation ",M$2)&amp;"'!"&amp;_xlfn.CONCAT("D",formatting!$A89+2))</f>
        <v>1.014</v>
      </c>
      <c r="N50" s="125" cm="1">
        <f t="array" aca="1" ref="N50" ca="1">INDIRECT("'"&amp;_xlfn.CONCAT("frc req - perturbation ",N$2)&amp;"'!"&amp;_xlfn.CONCAT("D",formatting!$A89+2))</f>
        <v>1.325</v>
      </c>
      <c r="O50" s="125" cm="1">
        <f t="array" aca="1" ref="O50" ca="1">INDIRECT("'"&amp;_xlfn.CONCAT("frc req - perturbation ",O$2)&amp;"'!"&amp;_xlfn.CONCAT("D",formatting!$A89+2))</f>
        <v>4.4580000000000002</v>
      </c>
      <c r="P50" s="125" cm="1">
        <f t="array" aca="1" ref="P50" ca="1">INDIRECT("'"&amp;_xlfn.CONCAT("frc req - perturbation ",P$2)&amp;"'!"&amp;_xlfn.CONCAT("D",formatting!$A89+2))</f>
        <v>1.7310000000000001</v>
      </c>
      <c r="Q50" s="125" cm="1">
        <f t="array" aca="1" ref="Q50" ca="1">INDIRECT("'"&amp;_xlfn.CONCAT("frc req - perturbation ",Q$2)&amp;"'!"&amp;_xlfn.CONCAT("D",formatting!$A89+2))</f>
        <v>4.4580000000000002</v>
      </c>
      <c r="R50" s="125" cm="1">
        <f t="array" aca="1" ref="R50" ca="1">INDIRECT("'"&amp;_xlfn.CONCAT("frc req - perturbation ",R$2)&amp;"'!"&amp;_xlfn.CONCAT("D",formatting!$A89+2))</f>
        <v>1.7310000000000001</v>
      </c>
      <c r="S50" s="125" cm="1">
        <f t="array" aca="1" ref="S50" ca="1">INDIRECT("'"&amp;_xlfn.CONCAT("frc req - perturbation ",S$2)&amp;"'!"&amp;_xlfn.CONCAT("D",formatting!$A89+2))</f>
        <v>4.4580000000000002</v>
      </c>
      <c r="T50" s="143" cm="1">
        <f t="array" aca="1" ref="T50" ca="1">INDIRECT("'"&amp;_xlfn.CONCAT("frc req - perturbation ",T$2)&amp;"'!"&amp;_xlfn.CONCAT("D",formatting!$A89+2))</f>
        <v>1.7310000000000001</v>
      </c>
      <c r="U50" s="29">
        <f t="shared" si="1"/>
        <v>20</v>
      </c>
    </row>
    <row r="51" spans="1:21" ht="90" hidden="1" customHeight="1" x14ac:dyDescent="0.25">
      <c r="A51" s="124" t="str">
        <f>'perturbation description'!A90</f>
        <v>Yellow_Plug-hold_Z</v>
      </c>
      <c r="B51" s="125"/>
      <c r="C51" s="174" t="str">
        <f>'perturbation description'!B90</f>
        <v>[[-0.01, 'W', 'com']]</v>
      </c>
      <c r="D51" s="177" t="str">
        <f>'perturbation description'!C90</f>
        <v>[0.0, 0.0, 0.01, 0.0, 0.0, 0.0]</v>
      </c>
      <c r="E51" s="142" cm="1">
        <f t="array" aca="1" ref="E51" ca="1">INDIRECT("'"&amp;_xlfn.CONCAT("frc req - perturbation ",E$2)&amp;"'!"&amp;_xlfn.CONCAT("B",formatting!$A90+2))</f>
        <v>0.115</v>
      </c>
      <c r="F51" s="125" cm="1">
        <f t="array" aca="1" ref="F51" ca="1">INDIRECT("'"&amp;_xlfn.CONCAT("frc req - perturbation ",F$2)&amp;"'!"&amp;_xlfn.CONCAT("B",formatting!$A90+2))</f>
        <v>6.9000000000000006E-2</v>
      </c>
      <c r="G51" s="125" cm="1">
        <f t="array" aca="1" ref="G51" ca="1">INDIRECT("'"&amp;_xlfn.CONCAT("frc req - perturbation ",G$2)&amp;"'!"&amp;_xlfn.CONCAT("B",formatting!$A90+2))</f>
        <v>0.11899999999999999</v>
      </c>
      <c r="H51" s="125" cm="1">
        <f t="array" aca="1" ref="H51" ca="1">INDIRECT("'"&amp;_xlfn.CONCAT("frc req - perturbation ",H$2)&amp;"'!"&amp;_xlfn.CONCAT("B",formatting!$A90+2))</f>
        <v>7.1999999999999995E-2</v>
      </c>
      <c r="I51" s="125" cm="1">
        <f t="array" aca="1" ref="I51" ca="1">INDIRECT("'"&amp;_xlfn.CONCAT("frc req - perturbation ",I$2)&amp;"'!"&amp;_xlfn.CONCAT("B",formatting!$A90+2))</f>
        <v>0.11899999999999999</v>
      </c>
      <c r="J51" s="125" cm="1">
        <f t="array" aca="1" ref="J51" ca="1">INDIRECT("'"&amp;_xlfn.CONCAT("frc req - perturbation ",J$2)&amp;"'!"&amp;_xlfn.CONCAT("B",formatting!$A90+2))</f>
        <v>7.1999999999999995E-2</v>
      </c>
      <c r="K51" s="125" cm="1">
        <f t="array" aca="1" ref="K51" ca="1">INDIRECT("'"&amp;_xlfn.CONCAT("frc req - perturbation ",K$2)&amp;"'!"&amp;_xlfn.CONCAT("B",formatting!$A90+2))</f>
        <v>0.11899999999999999</v>
      </c>
      <c r="L51" s="143" cm="1">
        <f t="array" aca="1" ref="L51" ca="1">INDIRECT("'"&amp;_xlfn.CONCAT("frc req - perturbation ",L$2)&amp;"'!"&amp;_xlfn.CONCAT("B",formatting!$A90+2))</f>
        <v>7.1999999999999995E-2</v>
      </c>
      <c r="M51" s="136" cm="1">
        <f t="array" aca="1" ref="M51" ca="1">INDIRECT("'"&amp;_xlfn.CONCAT("frc req - perturbation ",M$2)&amp;"'!"&amp;_xlfn.CONCAT("D",formatting!$A90+2))</f>
        <v>1.014</v>
      </c>
      <c r="N51" s="125" cm="1">
        <f t="array" aca="1" ref="N51" ca="1">INDIRECT("'"&amp;_xlfn.CONCAT("frc req - perturbation ",N$2)&amp;"'!"&amp;_xlfn.CONCAT("D",formatting!$A90+2))</f>
        <v>1.325</v>
      </c>
      <c r="O51" s="125" cm="1">
        <f t="array" aca="1" ref="O51" ca="1">INDIRECT("'"&amp;_xlfn.CONCAT("frc req - perturbation ",O$2)&amp;"'!"&amp;_xlfn.CONCAT("D",formatting!$A90+2))</f>
        <v>4.4580000000000002</v>
      </c>
      <c r="P51" s="125" cm="1">
        <f t="array" aca="1" ref="P51" ca="1">INDIRECT("'"&amp;_xlfn.CONCAT("frc req - perturbation ",P$2)&amp;"'!"&amp;_xlfn.CONCAT("D",formatting!$A90+2))</f>
        <v>1.7310000000000001</v>
      </c>
      <c r="Q51" s="125" cm="1">
        <f t="array" aca="1" ref="Q51" ca="1">INDIRECT("'"&amp;_xlfn.CONCAT("frc req - perturbation ",Q$2)&amp;"'!"&amp;_xlfn.CONCAT("D",formatting!$A90+2))</f>
        <v>4.4580000000000002</v>
      </c>
      <c r="R51" s="125" cm="1">
        <f t="array" aca="1" ref="R51" ca="1">INDIRECT("'"&amp;_xlfn.CONCAT("frc req - perturbation ",R$2)&amp;"'!"&amp;_xlfn.CONCAT("D",formatting!$A90+2))</f>
        <v>1.7310000000000001</v>
      </c>
      <c r="S51" s="125" cm="1">
        <f t="array" aca="1" ref="S51" ca="1">INDIRECT("'"&amp;_xlfn.CONCAT("frc req - perturbation ",S$2)&amp;"'!"&amp;_xlfn.CONCAT("D",formatting!$A90+2))</f>
        <v>4.4580000000000002</v>
      </c>
      <c r="T51" s="143" cm="1">
        <f t="array" aca="1" ref="T51" ca="1">INDIRECT("'"&amp;_xlfn.CONCAT("frc req - perturbation ",T$2)&amp;"'!"&amp;_xlfn.CONCAT("D",formatting!$A90+2))</f>
        <v>1.7310000000000001</v>
      </c>
      <c r="U51" s="29">
        <f t="shared" si="1"/>
        <v>20</v>
      </c>
    </row>
    <row r="52" spans="1:21" ht="90" hidden="1" customHeight="1" x14ac:dyDescent="0.25">
      <c r="A52" s="124" t="str">
        <f>'perturbation description'!A91</f>
        <v>Yellow_Plug-hold_-Z</v>
      </c>
      <c r="B52" s="125"/>
      <c r="C52" s="174" t="str">
        <f>'perturbation description'!B91</f>
        <v>[[-0.01, 'W', 'com']]</v>
      </c>
      <c r="D52" s="177" t="str">
        <f>'perturbation description'!C91</f>
        <v>[0.0, 0.0, -0.01, 0.0, 0.0, 0.0]</v>
      </c>
      <c r="E52" s="142" cm="1">
        <f t="array" aca="1" ref="E52" ca="1">INDIRECT("'"&amp;_xlfn.CONCAT("frc req - perturbation ",E$2)&amp;"'!"&amp;_xlfn.CONCAT("B",formatting!$A91+2))</f>
        <v>0.115</v>
      </c>
      <c r="F52" s="125" cm="1">
        <f t="array" aca="1" ref="F52" ca="1">INDIRECT("'"&amp;_xlfn.CONCAT("frc req - perturbation ",F$2)&amp;"'!"&amp;_xlfn.CONCAT("B",formatting!$A91+2))</f>
        <v>6.9000000000000006E-2</v>
      </c>
      <c r="G52" s="125" cm="1">
        <f t="array" aca="1" ref="G52" ca="1">INDIRECT("'"&amp;_xlfn.CONCAT("frc req - perturbation ",G$2)&amp;"'!"&amp;_xlfn.CONCAT("B",formatting!$A91+2))</f>
        <v>0.11899999999999999</v>
      </c>
      <c r="H52" s="125" cm="1">
        <f t="array" aca="1" ref="H52" ca="1">INDIRECT("'"&amp;_xlfn.CONCAT("frc req - perturbation ",H$2)&amp;"'!"&amp;_xlfn.CONCAT("B",formatting!$A91+2))</f>
        <v>7.1999999999999995E-2</v>
      </c>
      <c r="I52" s="125" cm="1">
        <f t="array" aca="1" ref="I52" ca="1">INDIRECT("'"&amp;_xlfn.CONCAT("frc req - perturbation ",I$2)&amp;"'!"&amp;_xlfn.CONCAT("B",formatting!$A91+2))</f>
        <v>0.11899999999999999</v>
      </c>
      <c r="J52" s="125" cm="1">
        <f t="array" aca="1" ref="J52" ca="1">INDIRECT("'"&amp;_xlfn.CONCAT("frc req - perturbation ",J$2)&amp;"'!"&amp;_xlfn.CONCAT("B",formatting!$A91+2))</f>
        <v>7.1999999999999995E-2</v>
      </c>
      <c r="K52" s="125" cm="1">
        <f t="array" aca="1" ref="K52" ca="1">INDIRECT("'"&amp;_xlfn.CONCAT("frc req - perturbation ",K$2)&amp;"'!"&amp;_xlfn.CONCAT("B",formatting!$A91+2))</f>
        <v>0.11899999999999999</v>
      </c>
      <c r="L52" s="143" cm="1">
        <f t="array" aca="1" ref="L52" ca="1">INDIRECT("'"&amp;_xlfn.CONCAT("frc req - perturbation ",L$2)&amp;"'!"&amp;_xlfn.CONCAT("B",formatting!$A91+2))</f>
        <v>7.1999999999999995E-2</v>
      </c>
      <c r="M52" s="136" cm="1">
        <f t="array" aca="1" ref="M52" ca="1">INDIRECT("'"&amp;_xlfn.CONCAT("frc req - perturbation ",M$2)&amp;"'!"&amp;_xlfn.CONCAT("D",formatting!$A91+2))</f>
        <v>1.014</v>
      </c>
      <c r="N52" s="125" cm="1">
        <f t="array" aca="1" ref="N52" ca="1">INDIRECT("'"&amp;_xlfn.CONCAT("frc req - perturbation ",N$2)&amp;"'!"&amp;_xlfn.CONCAT("D",formatting!$A91+2))</f>
        <v>1.325</v>
      </c>
      <c r="O52" s="125" cm="1">
        <f t="array" aca="1" ref="O52" ca="1">INDIRECT("'"&amp;_xlfn.CONCAT("frc req - perturbation ",O$2)&amp;"'!"&amp;_xlfn.CONCAT("D",formatting!$A91+2))</f>
        <v>4.4580000000000002</v>
      </c>
      <c r="P52" s="125" cm="1">
        <f t="array" aca="1" ref="P52" ca="1">INDIRECT("'"&amp;_xlfn.CONCAT("frc req - perturbation ",P$2)&amp;"'!"&amp;_xlfn.CONCAT("D",formatting!$A91+2))</f>
        <v>1.7310000000000001</v>
      </c>
      <c r="Q52" s="125" cm="1">
        <f t="array" aca="1" ref="Q52" ca="1">INDIRECT("'"&amp;_xlfn.CONCAT("frc req - perturbation ",Q$2)&amp;"'!"&amp;_xlfn.CONCAT("D",formatting!$A91+2))</f>
        <v>4.4580000000000002</v>
      </c>
      <c r="R52" s="125" cm="1">
        <f t="array" aca="1" ref="R52" ca="1">INDIRECT("'"&amp;_xlfn.CONCAT("frc req - perturbation ",R$2)&amp;"'!"&amp;_xlfn.CONCAT("D",formatting!$A91+2))</f>
        <v>1.7310000000000001</v>
      </c>
      <c r="S52" s="125" cm="1">
        <f t="array" aca="1" ref="S52" ca="1">INDIRECT("'"&amp;_xlfn.CONCAT("frc req - perturbation ",S$2)&amp;"'!"&amp;_xlfn.CONCAT("D",formatting!$A91+2))</f>
        <v>4.4580000000000002</v>
      </c>
      <c r="T52" s="143" cm="1">
        <f t="array" aca="1" ref="T52" ca="1">INDIRECT("'"&amp;_xlfn.CONCAT("frc req - perturbation ",T$2)&amp;"'!"&amp;_xlfn.CONCAT("D",formatting!$A91+2))</f>
        <v>1.7310000000000001</v>
      </c>
      <c r="U52" s="29">
        <f t="shared" si="1"/>
        <v>20</v>
      </c>
    </row>
    <row r="53" spans="1:21" ht="90" hidden="1" customHeight="1" x14ac:dyDescent="0.25">
      <c r="A53" s="124" t="str">
        <f>'perturbation description'!A92</f>
        <v>Yellow_Plug-insert</v>
      </c>
      <c r="B53" s="125"/>
      <c r="C53" s="174" t="str">
        <f>'perturbation description'!B92</f>
        <v>[[0.01, 'Z', 'com'], [2.319, 'Z', 0, 0, 0]]</v>
      </c>
      <c r="D53" s="177" t="str">
        <f>'perturbation description'!C92</f>
        <v>[0.0, 0.0, 2.329, 0.0, 0.0, 0.0]</v>
      </c>
      <c r="E53" s="142" cm="1">
        <f t="array" aca="1" ref="E53" ca="1">INDIRECT("'"&amp;_xlfn.CONCAT("frc req - perturbation ",E$2)&amp;"'!"&amp;_xlfn.CONCAT("B",formatting!$A92+2))</f>
        <v>0.115</v>
      </c>
      <c r="F53" s="125" cm="1">
        <f t="array" aca="1" ref="F53" ca="1">INDIRECT("'"&amp;_xlfn.CONCAT("frc req - perturbation ",F$2)&amp;"'!"&amp;_xlfn.CONCAT("B",formatting!$A92+2))</f>
        <v>6.9000000000000006E-2</v>
      </c>
      <c r="G53" s="125" cm="1">
        <f t="array" aca="1" ref="G53" ca="1">INDIRECT("'"&amp;_xlfn.CONCAT("frc req - perturbation ",G$2)&amp;"'!"&amp;_xlfn.CONCAT("B",formatting!$A92+2))</f>
        <v>0.11899999999999999</v>
      </c>
      <c r="H53" s="125" cm="1">
        <f t="array" aca="1" ref="H53" ca="1">INDIRECT("'"&amp;_xlfn.CONCAT("frc req - perturbation ",H$2)&amp;"'!"&amp;_xlfn.CONCAT("B",formatting!$A92+2))</f>
        <v>7.1999999999999995E-2</v>
      </c>
      <c r="I53" s="125" cm="1">
        <f t="array" aca="1" ref="I53" ca="1">INDIRECT("'"&amp;_xlfn.CONCAT("frc req - perturbation ",I$2)&amp;"'!"&amp;_xlfn.CONCAT("B",formatting!$A92+2))</f>
        <v>0.11899999999999999</v>
      </c>
      <c r="J53" s="125" cm="1">
        <f t="array" aca="1" ref="J53" ca="1">INDIRECT("'"&amp;_xlfn.CONCAT("frc req - perturbation ",J$2)&amp;"'!"&amp;_xlfn.CONCAT("B",formatting!$A92+2))</f>
        <v>7.1999999999999995E-2</v>
      </c>
      <c r="K53" s="125" cm="1">
        <f t="array" aca="1" ref="K53" ca="1">INDIRECT("'"&amp;_xlfn.CONCAT("frc req - perturbation ",K$2)&amp;"'!"&amp;_xlfn.CONCAT("B",formatting!$A92+2))</f>
        <v>0.11899999999999999</v>
      </c>
      <c r="L53" s="143" cm="1">
        <f t="array" aca="1" ref="L53" ca="1">INDIRECT("'"&amp;_xlfn.CONCAT("frc req - perturbation ",L$2)&amp;"'!"&amp;_xlfn.CONCAT("B",formatting!$A92+2))</f>
        <v>7.1999999999999995E-2</v>
      </c>
      <c r="M53" s="136" cm="1">
        <f t="array" aca="1" ref="M53" ca="1">INDIRECT("'"&amp;_xlfn.CONCAT("frc req - perturbation ",M$2)&amp;"'!"&amp;_xlfn.CONCAT("D",formatting!$A92+2))</f>
        <v>1.014</v>
      </c>
      <c r="N53" s="125" cm="1">
        <f t="array" aca="1" ref="N53" ca="1">INDIRECT("'"&amp;_xlfn.CONCAT("frc req - perturbation ",N$2)&amp;"'!"&amp;_xlfn.CONCAT("D",formatting!$A92+2))</f>
        <v>1.325</v>
      </c>
      <c r="O53" s="125" cm="1">
        <f t="array" aca="1" ref="O53" ca="1">INDIRECT("'"&amp;_xlfn.CONCAT("frc req - perturbation ",O$2)&amp;"'!"&amp;_xlfn.CONCAT("D",formatting!$A92+2))</f>
        <v>4.4580000000000002</v>
      </c>
      <c r="P53" s="125" cm="1">
        <f t="array" aca="1" ref="P53" ca="1">INDIRECT("'"&amp;_xlfn.CONCAT("frc req - perturbation ",P$2)&amp;"'!"&amp;_xlfn.CONCAT("D",formatting!$A92+2))</f>
        <v>1.7310000000000001</v>
      </c>
      <c r="Q53" s="125" cm="1">
        <f t="array" aca="1" ref="Q53" ca="1">INDIRECT("'"&amp;_xlfn.CONCAT("frc req - perturbation ",Q$2)&amp;"'!"&amp;_xlfn.CONCAT("D",formatting!$A92+2))</f>
        <v>4.4580000000000002</v>
      </c>
      <c r="R53" s="125" cm="1">
        <f t="array" aca="1" ref="R53" ca="1">INDIRECT("'"&amp;_xlfn.CONCAT("frc req - perturbation ",R$2)&amp;"'!"&amp;_xlfn.CONCAT("D",formatting!$A92+2))</f>
        <v>1.7310000000000001</v>
      </c>
      <c r="S53" s="125" cm="1">
        <f t="array" aca="1" ref="S53" ca="1">INDIRECT("'"&amp;_xlfn.CONCAT("frc req - perturbation ",S$2)&amp;"'!"&amp;_xlfn.CONCAT("D",formatting!$A92+2))</f>
        <v>4.4580000000000002</v>
      </c>
      <c r="T53" s="143" cm="1">
        <f t="array" aca="1" ref="T53" ca="1">INDIRECT("'"&amp;_xlfn.CONCAT("frc req - perturbation ",T$2)&amp;"'!"&amp;_xlfn.CONCAT("D",formatting!$A92+2))</f>
        <v>1.7310000000000001</v>
      </c>
      <c r="U53" s="29">
        <f t="shared" si="1"/>
        <v>20</v>
      </c>
    </row>
    <row r="54" spans="1:21" ht="90" hidden="1" customHeight="1" x14ac:dyDescent="0.25">
      <c r="A54" s="124" t="str">
        <f>'perturbation description'!A93</f>
        <v>Tube_Clamp-hold_X</v>
      </c>
      <c r="B54" s="125"/>
      <c r="C54" s="174" t="str">
        <f>'perturbation description'!B93</f>
        <v>[[-0.039, 'W', 'com']]</v>
      </c>
      <c r="D54" s="177" t="str">
        <f>'perturbation description'!C93</f>
        <v>[0.039, 0.0, 0.0, 0.0, 0.0, 0.0]</v>
      </c>
      <c r="E54" s="142" cm="1">
        <f t="array" aca="1" ref="E54" ca="1">INDIRECT("'"&amp;_xlfn.CONCAT("frc req - perturbation ",E$2)&amp;"'!"&amp;_xlfn.CONCAT("B",formatting!$A93+2))</f>
        <v>0.115</v>
      </c>
      <c r="F54" s="125" cm="1">
        <f t="array" aca="1" ref="F54" ca="1">INDIRECT("'"&amp;_xlfn.CONCAT("frc req - perturbation ",F$2)&amp;"'!"&amp;_xlfn.CONCAT("B",formatting!$A93+2))</f>
        <v>6.9000000000000006E-2</v>
      </c>
      <c r="G54" s="125" cm="1">
        <f t="array" aca="1" ref="G54" ca="1">INDIRECT("'"&amp;_xlfn.CONCAT("frc req - perturbation ",G$2)&amp;"'!"&amp;_xlfn.CONCAT("B",formatting!$A93+2))</f>
        <v>0.11899999999999999</v>
      </c>
      <c r="H54" s="125" cm="1">
        <f t="array" aca="1" ref="H54" ca="1">INDIRECT("'"&amp;_xlfn.CONCAT("frc req - perturbation ",H$2)&amp;"'!"&amp;_xlfn.CONCAT("B",formatting!$A93+2))</f>
        <v>7.1999999999999995E-2</v>
      </c>
      <c r="I54" s="125" cm="1">
        <f t="array" aca="1" ref="I54" ca="1">INDIRECT("'"&amp;_xlfn.CONCAT("frc req - perturbation ",I$2)&amp;"'!"&amp;_xlfn.CONCAT("B",formatting!$A93+2))</f>
        <v>0.11899999999999999</v>
      </c>
      <c r="J54" s="125" cm="1">
        <f t="array" aca="1" ref="J54" ca="1">INDIRECT("'"&amp;_xlfn.CONCAT("frc req - perturbation ",J$2)&amp;"'!"&amp;_xlfn.CONCAT("B",formatting!$A93+2))</f>
        <v>7.1999999999999995E-2</v>
      </c>
      <c r="K54" s="125" cm="1">
        <f t="array" aca="1" ref="K54" ca="1">INDIRECT("'"&amp;_xlfn.CONCAT("frc req - perturbation ",K$2)&amp;"'!"&amp;_xlfn.CONCAT("B",formatting!$A93+2))</f>
        <v>0.11899999999999999</v>
      </c>
      <c r="L54" s="143" cm="1">
        <f t="array" aca="1" ref="L54" ca="1">INDIRECT("'"&amp;_xlfn.CONCAT("frc req - perturbation ",L$2)&amp;"'!"&amp;_xlfn.CONCAT("B",formatting!$A93+2))</f>
        <v>7.1999999999999995E-2</v>
      </c>
      <c r="M54" s="136" cm="1">
        <f t="array" aca="1" ref="M54" ca="1">INDIRECT("'"&amp;_xlfn.CONCAT("frc req - perturbation ",M$2)&amp;"'!"&amp;_xlfn.CONCAT("D",formatting!$A93+2))</f>
        <v>1.014</v>
      </c>
      <c r="N54" s="125" cm="1">
        <f t="array" aca="1" ref="N54" ca="1">INDIRECT("'"&amp;_xlfn.CONCAT("frc req - perturbation ",N$2)&amp;"'!"&amp;_xlfn.CONCAT("D",formatting!$A93+2))</f>
        <v>1.325</v>
      </c>
      <c r="O54" s="125" cm="1">
        <f t="array" aca="1" ref="O54" ca="1">INDIRECT("'"&amp;_xlfn.CONCAT("frc req - perturbation ",O$2)&amp;"'!"&amp;_xlfn.CONCAT("D",formatting!$A93+2))</f>
        <v>4.4580000000000002</v>
      </c>
      <c r="P54" s="125" cm="1">
        <f t="array" aca="1" ref="P54" ca="1">INDIRECT("'"&amp;_xlfn.CONCAT("frc req - perturbation ",P$2)&amp;"'!"&amp;_xlfn.CONCAT("D",formatting!$A93+2))</f>
        <v>1.7310000000000001</v>
      </c>
      <c r="Q54" s="125" cm="1">
        <f t="array" aca="1" ref="Q54" ca="1">INDIRECT("'"&amp;_xlfn.CONCAT("frc req - perturbation ",Q$2)&amp;"'!"&amp;_xlfn.CONCAT("D",formatting!$A93+2))</f>
        <v>4.4580000000000002</v>
      </c>
      <c r="R54" s="125" cm="1">
        <f t="array" aca="1" ref="R54" ca="1">INDIRECT("'"&amp;_xlfn.CONCAT("frc req - perturbation ",R$2)&amp;"'!"&amp;_xlfn.CONCAT("D",formatting!$A93+2))</f>
        <v>1.7310000000000001</v>
      </c>
      <c r="S54" s="125" cm="1">
        <f t="array" aca="1" ref="S54" ca="1">INDIRECT("'"&amp;_xlfn.CONCAT("frc req - perturbation ",S$2)&amp;"'!"&amp;_xlfn.CONCAT("D",formatting!$A93+2))</f>
        <v>4.4580000000000002</v>
      </c>
      <c r="T54" s="143" cm="1">
        <f t="array" aca="1" ref="T54" ca="1">INDIRECT("'"&amp;_xlfn.CONCAT("frc req - perturbation ",T$2)&amp;"'!"&amp;_xlfn.CONCAT("D",formatting!$A93+2))</f>
        <v>1.7310000000000001</v>
      </c>
      <c r="U54" s="29">
        <f t="shared" si="1"/>
        <v>20</v>
      </c>
    </row>
    <row r="55" spans="1:21" ht="90" hidden="1" customHeight="1" x14ac:dyDescent="0.25">
      <c r="A55" s="124" t="str">
        <f>'perturbation description'!A94</f>
        <v>Tube_Clamp-hold_-X</v>
      </c>
      <c r="B55" s="125"/>
      <c r="C55" s="174" t="str">
        <f>'perturbation description'!B94</f>
        <v>[[-0.039, 'W', 'com']]</v>
      </c>
      <c r="D55" s="177" t="str">
        <f>'perturbation description'!C94</f>
        <v>[-0.039, 0.0, 0.0, 0.0, 0.0, 0.0]</v>
      </c>
      <c r="E55" s="142" cm="1">
        <f t="array" aca="1" ref="E55" ca="1">INDIRECT("'"&amp;_xlfn.CONCAT("frc req - perturbation ",E$2)&amp;"'!"&amp;_xlfn.CONCAT("B",formatting!$A94+2))</f>
        <v>0.115</v>
      </c>
      <c r="F55" s="125" cm="1">
        <f t="array" aca="1" ref="F55" ca="1">INDIRECT("'"&amp;_xlfn.CONCAT("frc req - perturbation ",F$2)&amp;"'!"&amp;_xlfn.CONCAT("B",formatting!$A94+2))</f>
        <v>6.9000000000000006E-2</v>
      </c>
      <c r="G55" s="125" cm="1">
        <f t="array" aca="1" ref="G55" ca="1">INDIRECT("'"&amp;_xlfn.CONCAT("frc req - perturbation ",G$2)&amp;"'!"&amp;_xlfn.CONCAT("B",formatting!$A94+2))</f>
        <v>0.11899999999999999</v>
      </c>
      <c r="H55" s="125" cm="1">
        <f t="array" aca="1" ref="H55" ca="1">INDIRECT("'"&amp;_xlfn.CONCAT("frc req - perturbation ",H$2)&amp;"'!"&amp;_xlfn.CONCAT("B",formatting!$A94+2))</f>
        <v>7.1999999999999995E-2</v>
      </c>
      <c r="I55" s="125" cm="1">
        <f t="array" aca="1" ref="I55" ca="1">INDIRECT("'"&amp;_xlfn.CONCAT("frc req - perturbation ",I$2)&amp;"'!"&amp;_xlfn.CONCAT("B",formatting!$A94+2))</f>
        <v>0.11899999999999999</v>
      </c>
      <c r="J55" s="125" cm="1">
        <f t="array" aca="1" ref="J55" ca="1">INDIRECT("'"&amp;_xlfn.CONCAT("frc req - perturbation ",J$2)&amp;"'!"&amp;_xlfn.CONCAT("B",formatting!$A94+2))</f>
        <v>7.1999999999999995E-2</v>
      </c>
      <c r="K55" s="125" cm="1">
        <f t="array" aca="1" ref="K55" ca="1">INDIRECT("'"&amp;_xlfn.CONCAT("frc req - perturbation ",K$2)&amp;"'!"&amp;_xlfn.CONCAT("B",formatting!$A94+2))</f>
        <v>0.11899999999999999</v>
      </c>
      <c r="L55" s="143" cm="1">
        <f t="array" aca="1" ref="L55" ca="1">INDIRECT("'"&amp;_xlfn.CONCAT("frc req - perturbation ",L$2)&amp;"'!"&amp;_xlfn.CONCAT("B",formatting!$A94+2))</f>
        <v>7.1999999999999995E-2</v>
      </c>
      <c r="M55" s="136" cm="1">
        <f t="array" aca="1" ref="M55" ca="1">INDIRECT("'"&amp;_xlfn.CONCAT("frc req - perturbation ",M$2)&amp;"'!"&amp;_xlfn.CONCAT("D",formatting!$A94+2))</f>
        <v>1.014</v>
      </c>
      <c r="N55" s="125" cm="1">
        <f t="array" aca="1" ref="N55" ca="1">INDIRECT("'"&amp;_xlfn.CONCAT("frc req - perturbation ",N$2)&amp;"'!"&amp;_xlfn.CONCAT("D",formatting!$A94+2))</f>
        <v>1.325</v>
      </c>
      <c r="O55" s="125" cm="1">
        <f t="array" aca="1" ref="O55" ca="1">INDIRECT("'"&amp;_xlfn.CONCAT("frc req - perturbation ",O$2)&amp;"'!"&amp;_xlfn.CONCAT("D",formatting!$A94+2))</f>
        <v>4.4580000000000002</v>
      </c>
      <c r="P55" s="125" cm="1">
        <f t="array" aca="1" ref="P55" ca="1">INDIRECT("'"&amp;_xlfn.CONCAT("frc req - perturbation ",P$2)&amp;"'!"&amp;_xlfn.CONCAT("D",formatting!$A94+2))</f>
        <v>1.7310000000000001</v>
      </c>
      <c r="Q55" s="125" cm="1">
        <f t="array" aca="1" ref="Q55" ca="1">INDIRECT("'"&amp;_xlfn.CONCAT("frc req - perturbation ",Q$2)&amp;"'!"&amp;_xlfn.CONCAT("D",formatting!$A94+2))</f>
        <v>4.4580000000000002</v>
      </c>
      <c r="R55" s="125" cm="1">
        <f t="array" aca="1" ref="R55" ca="1">INDIRECT("'"&amp;_xlfn.CONCAT("frc req - perturbation ",R$2)&amp;"'!"&amp;_xlfn.CONCAT("D",formatting!$A94+2))</f>
        <v>1.7310000000000001</v>
      </c>
      <c r="S55" s="125" cm="1">
        <f t="array" aca="1" ref="S55" ca="1">INDIRECT("'"&amp;_xlfn.CONCAT("frc req - perturbation ",S$2)&amp;"'!"&amp;_xlfn.CONCAT("D",formatting!$A94+2))</f>
        <v>4.4580000000000002</v>
      </c>
      <c r="T55" s="143" cm="1">
        <f t="array" aca="1" ref="T55" ca="1">INDIRECT("'"&amp;_xlfn.CONCAT("frc req - perturbation ",T$2)&amp;"'!"&amp;_xlfn.CONCAT("D",formatting!$A94+2))</f>
        <v>1.7310000000000001</v>
      </c>
      <c r="U55" s="29">
        <f t="shared" si="1"/>
        <v>20</v>
      </c>
    </row>
    <row r="56" spans="1:21" ht="90" hidden="1" customHeight="1" x14ac:dyDescent="0.25">
      <c r="A56" s="124" t="str">
        <f>'perturbation description'!A95</f>
        <v>Tube_Clamp-hold_Y</v>
      </c>
      <c r="B56" s="125"/>
      <c r="C56" s="174" t="str">
        <f>'perturbation description'!B95</f>
        <v>[[-0.039, 'W', 'com']]</v>
      </c>
      <c r="D56" s="177" t="str">
        <f>'perturbation description'!C95</f>
        <v>[0.0, 0.039, 0.0, 0.0, 0.0, 0.0]</v>
      </c>
      <c r="E56" s="142" cm="1">
        <f t="array" aca="1" ref="E56" ca="1">INDIRECT("'"&amp;_xlfn.CONCAT("frc req - perturbation ",E$2)&amp;"'!"&amp;_xlfn.CONCAT("B",formatting!$A95+2))</f>
        <v>0.115</v>
      </c>
      <c r="F56" s="125" cm="1">
        <f t="array" aca="1" ref="F56" ca="1">INDIRECT("'"&amp;_xlfn.CONCAT("frc req - perturbation ",F$2)&amp;"'!"&amp;_xlfn.CONCAT("B",formatting!$A95+2))</f>
        <v>6.9000000000000006E-2</v>
      </c>
      <c r="G56" s="125" cm="1">
        <f t="array" aca="1" ref="G56" ca="1">INDIRECT("'"&amp;_xlfn.CONCAT("frc req - perturbation ",G$2)&amp;"'!"&amp;_xlfn.CONCAT("B",formatting!$A95+2))</f>
        <v>0.11899999999999999</v>
      </c>
      <c r="H56" s="125" cm="1">
        <f t="array" aca="1" ref="H56" ca="1">INDIRECT("'"&amp;_xlfn.CONCAT("frc req - perturbation ",H$2)&amp;"'!"&amp;_xlfn.CONCAT("B",formatting!$A95+2))</f>
        <v>7.1999999999999995E-2</v>
      </c>
      <c r="I56" s="125" cm="1">
        <f t="array" aca="1" ref="I56" ca="1">INDIRECT("'"&amp;_xlfn.CONCAT("frc req - perturbation ",I$2)&amp;"'!"&amp;_xlfn.CONCAT("B",formatting!$A95+2))</f>
        <v>0.11899999999999999</v>
      </c>
      <c r="J56" s="125" cm="1">
        <f t="array" aca="1" ref="J56" ca="1">INDIRECT("'"&amp;_xlfn.CONCAT("frc req - perturbation ",J$2)&amp;"'!"&amp;_xlfn.CONCAT("B",formatting!$A95+2))</f>
        <v>7.1999999999999995E-2</v>
      </c>
      <c r="K56" s="125" cm="1">
        <f t="array" aca="1" ref="K56" ca="1">INDIRECT("'"&amp;_xlfn.CONCAT("frc req - perturbation ",K$2)&amp;"'!"&amp;_xlfn.CONCAT("B",formatting!$A95+2))</f>
        <v>0.11899999999999999</v>
      </c>
      <c r="L56" s="143" cm="1">
        <f t="array" aca="1" ref="L56" ca="1">INDIRECT("'"&amp;_xlfn.CONCAT("frc req - perturbation ",L$2)&amp;"'!"&amp;_xlfn.CONCAT("B",formatting!$A95+2))</f>
        <v>7.1999999999999995E-2</v>
      </c>
      <c r="M56" s="136" cm="1">
        <f t="array" aca="1" ref="M56" ca="1">INDIRECT("'"&amp;_xlfn.CONCAT("frc req - perturbation ",M$2)&amp;"'!"&amp;_xlfn.CONCAT("D",formatting!$A95+2))</f>
        <v>1.014</v>
      </c>
      <c r="N56" s="125" cm="1">
        <f t="array" aca="1" ref="N56" ca="1">INDIRECT("'"&amp;_xlfn.CONCAT("frc req - perturbation ",N$2)&amp;"'!"&amp;_xlfn.CONCAT("D",formatting!$A95+2))</f>
        <v>1.325</v>
      </c>
      <c r="O56" s="125" cm="1">
        <f t="array" aca="1" ref="O56" ca="1">INDIRECT("'"&amp;_xlfn.CONCAT("frc req - perturbation ",O$2)&amp;"'!"&amp;_xlfn.CONCAT("D",formatting!$A95+2))</f>
        <v>4.4580000000000002</v>
      </c>
      <c r="P56" s="125" cm="1">
        <f t="array" aca="1" ref="P56" ca="1">INDIRECT("'"&amp;_xlfn.CONCAT("frc req - perturbation ",P$2)&amp;"'!"&amp;_xlfn.CONCAT("D",formatting!$A95+2))</f>
        <v>1.7310000000000001</v>
      </c>
      <c r="Q56" s="125" cm="1">
        <f t="array" aca="1" ref="Q56" ca="1">INDIRECT("'"&amp;_xlfn.CONCAT("frc req - perturbation ",Q$2)&amp;"'!"&amp;_xlfn.CONCAT("D",formatting!$A95+2))</f>
        <v>4.4580000000000002</v>
      </c>
      <c r="R56" s="125" cm="1">
        <f t="array" aca="1" ref="R56" ca="1">INDIRECT("'"&amp;_xlfn.CONCAT("frc req - perturbation ",R$2)&amp;"'!"&amp;_xlfn.CONCAT("D",formatting!$A95+2))</f>
        <v>1.7310000000000001</v>
      </c>
      <c r="S56" s="125" cm="1">
        <f t="array" aca="1" ref="S56" ca="1">INDIRECT("'"&amp;_xlfn.CONCAT("frc req - perturbation ",S$2)&amp;"'!"&amp;_xlfn.CONCAT("D",formatting!$A95+2))</f>
        <v>4.4580000000000002</v>
      </c>
      <c r="T56" s="143" cm="1">
        <f t="array" aca="1" ref="T56" ca="1">INDIRECT("'"&amp;_xlfn.CONCAT("frc req - perturbation ",T$2)&amp;"'!"&amp;_xlfn.CONCAT("D",formatting!$A95+2))</f>
        <v>1.7310000000000001</v>
      </c>
      <c r="U56" s="29">
        <f t="shared" si="1"/>
        <v>20</v>
      </c>
    </row>
    <row r="57" spans="1:21" ht="90" hidden="1" customHeight="1" x14ac:dyDescent="0.25">
      <c r="A57" s="124" t="str">
        <f>'perturbation description'!A96</f>
        <v>Tube_Clamp-hold_-Y</v>
      </c>
      <c r="B57" s="125"/>
      <c r="C57" s="174" t="str">
        <f>'perturbation description'!B96</f>
        <v>[[-0.039, 'W', 'com']]</v>
      </c>
      <c r="D57" s="177" t="str">
        <f>'perturbation description'!C96</f>
        <v>[0.0, -0.039, 0.0, 0.0, 0.0, 0.0]</v>
      </c>
      <c r="E57" s="142" cm="1">
        <f t="array" aca="1" ref="E57" ca="1">INDIRECT("'"&amp;_xlfn.CONCAT("frc req - perturbation ",E$2)&amp;"'!"&amp;_xlfn.CONCAT("B",formatting!$A96+2))</f>
        <v>0.115</v>
      </c>
      <c r="F57" s="125" cm="1">
        <f t="array" aca="1" ref="F57" ca="1">INDIRECT("'"&amp;_xlfn.CONCAT("frc req - perturbation ",F$2)&amp;"'!"&amp;_xlfn.CONCAT("B",formatting!$A96+2))</f>
        <v>6.9000000000000006E-2</v>
      </c>
      <c r="G57" s="125" cm="1">
        <f t="array" aca="1" ref="G57" ca="1">INDIRECT("'"&amp;_xlfn.CONCAT("frc req - perturbation ",G$2)&amp;"'!"&amp;_xlfn.CONCAT("B",formatting!$A96+2))</f>
        <v>0.11899999999999999</v>
      </c>
      <c r="H57" s="125" cm="1">
        <f t="array" aca="1" ref="H57" ca="1">INDIRECT("'"&amp;_xlfn.CONCAT("frc req - perturbation ",H$2)&amp;"'!"&amp;_xlfn.CONCAT("B",formatting!$A96+2))</f>
        <v>7.1999999999999995E-2</v>
      </c>
      <c r="I57" s="125" cm="1">
        <f t="array" aca="1" ref="I57" ca="1">INDIRECT("'"&amp;_xlfn.CONCAT("frc req - perturbation ",I$2)&amp;"'!"&amp;_xlfn.CONCAT("B",formatting!$A96+2))</f>
        <v>0.11899999999999999</v>
      </c>
      <c r="J57" s="125" cm="1">
        <f t="array" aca="1" ref="J57" ca="1">INDIRECT("'"&amp;_xlfn.CONCAT("frc req - perturbation ",J$2)&amp;"'!"&amp;_xlfn.CONCAT("B",formatting!$A96+2))</f>
        <v>7.1999999999999995E-2</v>
      </c>
      <c r="K57" s="125" cm="1">
        <f t="array" aca="1" ref="K57" ca="1">INDIRECT("'"&amp;_xlfn.CONCAT("frc req - perturbation ",K$2)&amp;"'!"&amp;_xlfn.CONCAT("B",formatting!$A96+2))</f>
        <v>0.11899999999999999</v>
      </c>
      <c r="L57" s="143" cm="1">
        <f t="array" aca="1" ref="L57" ca="1">INDIRECT("'"&amp;_xlfn.CONCAT("frc req - perturbation ",L$2)&amp;"'!"&amp;_xlfn.CONCAT("B",formatting!$A96+2))</f>
        <v>7.1999999999999995E-2</v>
      </c>
      <c r="M57" s="136" cm="1">
        <f t="array" aca="1" ref="M57" ca="1">INDIRECT("'"&amp;_xlfn.CONCAT("frc req - perturbation ",M$2)&amp;"'!"&amp;_xlfn.CONCAT("D",formatting!$A96+2))</f>
        <v>1.014</v>
      </c>
      <c r="N57" s="125" cm="1">
        <f t="array" aca="1" ref="N57" ca="1">INDIRECT("'"&amp;_xlfn.CONCAT("frc req - perturbation ",N$2)&amp;"'!"&amp;_xlfn.CONCAT("D",formatting!$A96+2))</f>
        <v>1.325</v>
      </c>
      <c r="O57" s="125" cm="1">
        <f t="array" aca="1" ref="O57" ca="1">INDIRECT("'"&amp;_xlfn.CONCAT("frc req - perturbation ",O$2)&amp;"'!"&amp;_xlfn.CONCAT("D",formatting!$A96+2))</f>
        <v>4.4580000000000002</v>
      </c>
      <c r="P57" s="125" cm="1">
        <f t="array" aca="1" ref="P57" ca="1">INDIRECT("'"&amp;_xlfn.CONCAT("frc req - perturbation ",P$2)&amp;"'!"&amp;_xlfn.CONCAT("D",formatting!$A96+2))</f>
        <v>1.7310000000000001</v>
      </c>
      <c r="Q57" s="125" cm="1">
        <f t="array" aca="1" ref="Q57" ca="1">INDIRECT("'"&amp;_xlfn.CONCAT("frc req - perturbation ",Q$2)&amp;"'!"&amp;_xlfn.CONCAT("D",formatting!$A96+2))</f>
        <v>4.4580000000000002</v>
      </c>
      <c r="R57" s="125" cm="1">
        <f t="array" aca="1" ref="R57" ca="1">INDIRECT("'"&amp;_xlfn.CONCAT("frc req - perturbation ",R$2)&amp;"'!"&amp;_xlfn.CONCAT("D",formatting!$A96+2))</f>
        <v>1.7310000000000001</v>
      </c>
      <c r="S57" s="125" cm="1">
        <f t="array" aca="1" ref="S57" ca="1">INDIRECT("'"&amp;_xlfn.CONCAT("frc req - perturbation ",S$2)&amp;"'!"&amp;_xlfn.CONCAT("D",formatting!$A96+2))</f>
        <v>4.4580000000000002</v>
      </c>
      <c r="T57" s="143" cm="1">
        <f t="array" aca="1" ref="T57" ca="1">INDIRECT("'"&amp;_xlfn.CONCAT("frc req - perturbation ",T$2)&amp;"'!"&amp;_xlfn.CONCAT("D",formatting!$A96+2))</f>
        <v>1.7310000000000001</v>
      </c>
      <c r="U57" s="29">
        <f t="shared" si="1"/>
        <v>20</v>
      </c>
    </row>
    <row r="58" spans="1:21" ht="90" hidden="1" customHeight="1" x14ac:dyDescent="0.25">
      <c r="A58" s="124" t="str">
        <f>'perturbation description'!A97</f>
        <v>Tube_Clamp-hold_Z</v>
      </c>
      <c r="B58" s="125"/>
      <c r="C58" s="174" t="str">
        <f>'perturbation description'!B97</f>
        <v>[[-0.039, 'W', 'com']]</v>
      </c>
      <c r="D58" s="177" t="str">
        <f>'perturbation description'!C97</f>
        <v>[0.0, 0.0, 0.039, 0.0, 0.0, 0.0]</v>
      </c>
      <c r="E58" s="142" cm="1">
        <f t="array" aca="1" ref="E58" ca="1">INDIRECT("'"&amp;_xlfn.CONCAT("frc req - perturbation ",E$2)&amp;"'!"&amp;_xlfn.CONCAT("B",formatting!$A97+2))</f>
        <v>0.115</v>
      </c>
      <c r="F58" s="125" cm="1">
        <f t="array" aca="1" ref="F58" ca="1">INDIRECT("'"&amp;_xlfn.CONCAT("frc req - perturbation ",F$2)&amp;"'!"&amp;_xlfn.CONCAT("B",formatting!$A97+2))</f>
        <v>6.9000000000000006E-2</v>
      </c>
      <c r="G58" s="125" cm="1">
        <f t="array" aca="1" ref="G58" ca="1">INDIRECT("'"&amp;_xlfn.CONCAT("frc req - perturbation ",G$2)&amp;"'!"&amp;_xlfn.CONCAT("B",formatting!$A97+2))</f>
        <v>0.11899999999999999</v>
      </c>
      <c r="H58" s="125" cm="1">
        <f t="array" aca="1" ref="H58" ca="1">INDIRECT("'"&amp;_xlfn.CONCAT("frc req - perturbation ",H$2)&amp;"'!"&amp;_xlfn.CONCAT("B",formatting!$A97+2))</f>
        <v>7.1999999999999995E-2</v>
      </c>
      <c r="I58" s="125" cm="1">
        <f t="array" aca="1" ref="I58" ca="1">INDIRECT("'"&amp;_xlfn.CONCAT("frc req - perturbation ",I$2)&amp;"'!"&amp;_xlfn.CONCAT("B",formatting!$A97+2))</f>
        <v>0.11899999999999999</v>
      </c>
      <c r="J58" s="125" cm="1">
        <f t="array" aca="1" ref="J58" ca="1">INDIRECT("'"&amp;_xlfn.CONCAT("frc req - perturbation ",J$2)&amp;"'!"&amp;_xlfn.CONCAT("B",formatting!$A97+2))</f>
        <v>7.1999999999999995E-2</v>
      </c>
      <c r="K58" s="125" cm="1">
        <f t="array" aca="1" ref="K58" ca="1">INDIRECT("'"&amp;_xlfn.CONCAT("frc req - perturbation ",K$2)&amp;"'!"&amp;_xlfn.CONCAT("B",formatting!$A97+2))</f>
        <v>0.11899999999999999</v>
      </c>
      <c r="L58" s="143" cm="1">
        <f t="array" aca="1" ref="L58" ca="1">INDIRECT("'"&amp;_xlfn.CONCAT("frc req - perturbation ",L$2)&amp;"'!"&amp;_xlfn.CONCAT("B",formatting!$A97+2))</f>
        <v>7.1999999999999995E-2</v>
      </c>
      <c r="M58" s="136" cm="1">
        <f t="array" aca="1" ref="M58" ca="1">INDIRECT("'"&amp;_xlfn.CONCAT("frc req - perturbation ",M$2)&amp;"'!"&amp;_xlfn.CONCAT("D",formatting!$A97+2))</f>
        <v>1.014</v>
      </c>
      <c r="N58" s="125" cm="1">
        <f t="array" aca="1" ref="N58" ca="1">INDIRECT("'"&amp;_xlfn.CONCAT("frc req - perturbation ",N$2)&amp;"'!"&amp;_xlfn.CONCAT("D",formatting!$A97+2))</f>
        <v>1.325</v>
      </c>
      <c r="O58" s="125" cm="1">
        <f t="array" aca="1" ref="O58" ca="1">INDIRECT("'"&amp;_xlfn.CONCAT("frc req - perturbation ",O$2)&amp;"'!"&amp;_xlfn.CONCAT("D",formatting!$A97+2))</f>
        <v>4.4580000000000002</v>
      </c>
      <c r="P58" s="125" cm="1">
        <f t="array" aca="1" ref="P58" ca="1">INDIRECT("'"&amp;_xlfn.CONCAT("frc req - perturbation ",P$2)&amp;"'!"&amp;_xlfn.CONCAT("D",formatting!$A97+2))</f>
        <v>1.7310000000000001</v>
      </c>
      <c r="Q58" s="125" cm="1">
        <f t="array" aca="1" ref="Q58" ca="1">INDIRECT("'"&amp;_xlfn.CONCAT("frc req - perturbation ",Q$2)&amp;"'!"&amp;_xlfn.CONCAT("D",formatting!$A97+2))</f>
        <v>4.4580000000000002</v>
      </c>
      <c r="R58" s="125" cm="1">
        <f t="array" aca="1" ref="R58" ca="1">INDIRECT("'"&amp;_xlfn.CONCAT("frc req - perturbation ",R$2)&amp;"'!"&amp;_xlfn.CONCAT("D",formatting!$A97+2))</f>
        <v>1.7310000000000001</v>
      </c>
      <c r="S58" s="125" cm="1">
        <f t="array" aca="1" ref="S58" ca="1">INDIRECT("'"&amp;_xlfn.CONCAT("frc req - perturbation ",S$2)&amp;"'!"&amp;_xlfn.CONCAT("D",formatting!$A97+2))</f>
        <v>4.4580000000000002</v>
      </c>
      <c r="T58" s="143" cm="1">
        <f t="array" aca="1" ref="T58" ca="1">INDIRECT("'"&amp;_xlfn.CONCAT("frc req - perturbation ",T$2)&amp;"'!"&amp;_xlfn.CONCAT("D",formatting!$A97+2))</f>
        <v>1.7310000000000001</v>
      </c>
      <c r="U58" s="29">
        <f t="shared" si="1"/>
        <v>20</v>
      </c>
    </row>
    <row r="59" spans="1:21" ht="90" hidden="1" customHeight="1" x14ac:dyDescent="0.25">
      <c r="A59" s="124" t="str">
        <f>'perturbation description'!A98</f>
        <v>Tube_Clamp-hold_-Z</v>
      </c>
      <c r="B59" s="125"/>
      <c r="C59" s="174" t="str">
        <f>'perturbation description'!B98</f>
        <v>[[-0.039, 'W', 'com']]</v>
      </c>
      <c r="D59" s="177" t="str">
        <f>'perturbation description'!C98</f>
        <v>[0.0, 0.0, -0.039, 0.0, 0.0, 0.0]</v>
      </c>
      <c r="E59" s="142" cm="1">
        <f t="array" aca="1" ref="E59" ca="1">INDIRECT("'"&amp;_xlfn.CONCAT("frc req - perturbation ",E$2)&amp;"'!"&amp;_xlfn.CONCAT("B",formatting!$A98+2))</f>
        <v>0.115</v>
      </c>
      <c r="F59" s="125" cm="1">
        <f t="array" aca="1" ref="F59" ca="1">INDIRECT("'"&amp;_xlfn.CONCAT("frc req - perturbation ",F$2)&amp;"'!"&amp;_xlfn.CONCAT("B",formatting!$A98+2))</f>
        <v>6.9000000000000006E-2</v>
      </c>
      <c r="G59" s="125" cm="1">
        <f t="array" aca="1" ref="G59" ca="1">INDIRECT("'"&amp;_xlfn.CONCAT("frc req - perturbation ",G$2)&amp;"'!"&amp;_xlfn.CONCAT("B",formatting!$A98+2))</f>
        <v>0.11899999999999999</v>
      </c>
      <c r="H59" s="125" cm="1">
        <f t="array" aca="1" ref="H59" ca="1">INDIRECT("'"&amp;_xlfn.CONCAT("frc req - perturbation ",H$2)&amp;"'!"&amp;_xlfn.CONCAT("B",formatting!$A98+2))</f>
        <v>7.1999999999999995E-2</v>
      </c>
      <c r="I59" s="125" cm="1">
        <f t="array" aca="1" ref="I59" ca="1">INDIRECT("'"&amp;_xlfn.CONCAT("frc req - perturbation ",I$2)&amp;"'!"&amp;_xlfn.CONCAT("B",formatting!$A98+2))</f>
        <v>0.11899999999999999</v>
      </c>
      <c r="J59" s="125" cm="1">
        <f t="array" aca="1" ref="J59" ca="1">INDIRECT("'"&amp;_xlfn.CONCAT("frc req - perturbation ",J$2)&amp;"'!"&amp;_xlfn.CONCAT("B",formatting!$A98+2))</f>
        <v>7.1999999999999995E-2</v>
      </c>
      <c r="K59" s="125" cm="1">
        <f t="array" aca="1" ref="K59" ca="1">INDIRECT("'"&amp;_xlfn.CONCAT("frc req - perturbation ",K$2)&amp;"'!"&amp;_xlfn.CONCAT("B",formatting!$A98+2))</f>
        <v>0.11899999999999999</v>
      </c>
      <c r="L59" s="143" cm="1">
        <f t="array" aca="1" ref="L59" ca="1">INDIRECT("'"&amp;_xlfn.CONCAT("frc req - perturbation ",L$2)&amp;"'!"&amp;_xlfn.CONCAT("B",formatting!$A98+2))</f>
        <v>7.1999999999999995E-2</v>
      </c>
      <c r="M59" s="136" cm="1">
        <f t="array" aca="1" ref="M59" ca="1">INDIRECT("'"&amp;_xlfn.CONCAT("frc req - perturbation ",M$2)&amp;"'!"&amp;_xlfn.CONCAT("D",formatting!$A98+2))</f>
        <v>1.014</v>
      </c>
      <c r="N59" s="125" cm="1">
        <f t="array" aca="1" ref="N59" ca="1">INDIRECT("'"&amp;_xlfn.CONCAT("frc req - perturbation ",N$2)&amp;"'!"&amp;_xlfn.CONCAT("D",formatting!$A98+2))</f>
        <v>1.325</v>
      </c>
      <c r="O59" s="125" cm="1">
        <f t="array" aca="1" ref="O59" ca="1">INDIRECT("'"&amp;_xlfn.CONCAT("frc req - perturbation ",O$2)&amp;"'!"&amp;_xlfn.CONCAT("D",formatting!$A98+2))</f>
        <v>4.4580000000000002</v>
      </c>
      <c r="P59" s="125" cm="1">
        <f t="array" aca="1" ref="P59" ca="1">INDIRECT("'"&amp;_xlfn.CONCAT("frc req - perturbation ",P$2)&amp;"'!"&amp;_xlfn.CONCAT("D",formatting!$A98+2))</f>
        <v>1.7310000000000001</v>
      </c>
      <c r="Q59" s="125" cm="1">
        <f t="array" aca="1" ref="Q59" ca="1">INDIRECT("'"&amp;_xlfn.CONCAT("frc req - perturbation ",Q$2)&amp;"'!"&amp;_xlfn.CONCAT("D",formatting!$A98+2))</f>
        <v>4.4580000000000002</v>
      </c>
      <c r="R59" s="125" cm="1">
        <f t="array" aca="1" ref="R59" ca="1">INDIRECT("'"&amp;_xlfn.CONCAT("frc req - perturbation ",R$2)&amp;"'!"&amp;_xlfn.CONCAT("D",formatting!$A98+2))</f>
        <v>1.7310000000000001</v>
      </c>
      <c r="S59" s="125" cm="1">
        <f t="array" aca="1" ref="S59" ca="1">INDIRECT("'"&amp;_xlfn.CONCAT("frc req - perturbation ",S$2)&amp;"'!"&amp;_xlfn.CONCAT("D",formatting!$A98+2))</f>
        <v>4.4580000000000002</v>
      </c>
      <c r="T59" s="143" cm="1">
        <f t="array" aca="1" ref="T59" ca="1">INDIRECT("'"&amp;_xlfn.CONCAT("frc req - perturbation ",T$2)&amp;"'!"&amp;_xlfn.CONCAT("D",formatting!$A98+2))</f>
        <v>1.7310000000000001</v>
      </c>
      <c r="U59" s="29">
        <f t="shared" si="1"/>
        <v>20</v>
      </c>
    </row>
    <row r="60" spans="1:21" ht="90" hidden="1" customHeight="1" x14ac:dyDescent="0.25">
      <c r="A60" s="124" t="str">
        <f>'perturbation description'!A99</f>
        <v>Tube_Clamp-clamp</v>
      </c>
      <c r="B60" s="125"/>
      <c r="C60" s="174" t="str">
        <f>'perturbation description'!B99</f>
        <v>[[-0.039, 'Z', 'com'], [40.776, 'Y', -0.75, 0.6, 1.2]]</v>
      </c>
      <c r="D60" s="177" t="str">
        <f>'perturbation description'!C99</f>
        <v>[0.0, 40.776, -0.039, -0.143, 0.0, 0.0]</v>
      </c>
      <c r="E60" s="142" cm="1">
        <f t="array" aca="1" ref="E60" ca="1">INDIRECT("'"&amp;_xlfn.CONCAT("frc req - perturbation ",E$2)&amp;"'!"&amp;_xlfn.CONCAT("B",formatting!$A99+2))</f>
        <v>0.115</v>
      </c>
      <c r="F60" s="125" cm="1">
        <f t="array" aca="1" ref="F60" ca="1">INDIRECT("'"&amp;_xlfn.CONCAT("frc req - perturbation ",F$2)&amp;"'!"&amp;_xlfn.CONCAT("B",formatting!$A99+2))</f>
        <v>6.9000000000000006E-2</v>
      </c>
      <c r="G60" s="125" cm="1">
        <f t="array" aca="1" ref="G60" ca="1">INDIRECT("'"&amp;_xlfn.CONCAT("frc req - perturbation ",G$2)&amp;"'!"&amp;_xlfn.CONCAT("B",formatting!$A99+2))</f>
        <v>0.11899999999999999</v>
      </c>
      <c r="H60" s="125" cm="1">
        <f t="array" aca="1" ref="H60" ca="1">INDIRECT("'"&amp;_xlfn.CONCAT("frc req - perturbation ",H$2)&amp;"'!"&amp;_xlfn.CONCAT("B",formatting!$A99+2))</f>
        <v>7.1999999999999995E-2</v>
      </c>
      <c r="I60" s="125" cm="1">
        <f t="array" aca="1" ref="I60" ca="1">INDIRECT("'"&amp;_xlfn.CONCAT("frc req - perturbation ",I$2)&amp;"'!"&amp;_xlfn.CONCAT("B",formatting!$A99+2))</f>
        <v>0.11899999999999999</v>
      </c>
      <c r="J60" s="125" cm="1">
        <f t="array" aca="1" ref="J60" ca="1">INDIRECT("'"&amp;_xlfn.CONCAT("frc req - perturbation ",J$2)&amp;"'!"&amp;_xlfn.CONCAT("B",formatting!$A99+2))</f>
        <v>7.1999999999999995E-2</v>
      </c>
      <c r="K60" s="125" cm="1">
        <f t="array" aca="1" ref="K60" ca="1">INDIRECT("'"&amp;_xlfn.CONCAT("frc req - perturbation ",K$2)&amp;"'!"&amp;_xlfn.CONCAT("B",formatting!$A99+2))</f>
        <v>0.11899999999999999</v>
      </c>
      <c r="L60" s="143" cm="1">
        <f t="array" aca="1" ref="L60" ca="1">INDIRECT("'"&amp;_xlfn.CONCAT("frc req - perturbation ",L$2)&amp;"'!"&amp;_xlfn.CONCAT("B",formatting!$A99+2))</f>
        <v>7.1999999999999995E-2</v>
      </c>
      <c r="M60" s="136" cm="1">
        <f t="array" aca="1" ref="M60" ca="1">INDIRECT("'"&amp;_xlfn.CONCAT("frc req - perturbation ",M$2)&amp;"'!"&amp;_xlfn.CONCAT("D",formatting!$A99+2))</f>
        <v>1.014</v>
      </c>
      <c r="N60" s="125" cm="1">
        <f t="array" aca="1" ref="N60" ca="1">INDIRECT("'"&amp;_xlfn.CONCAT("frc req - perturbation ",N$2)&amp;"'!"&amp;_xlfn.CONCAT("D",formatting!$A99+2))</f>
        <v>1.325</v>
      </c>
      <c r="O60" s="125" cm="1">
        <f t="array" aca="1" ref="O60" ca="1">INDIRECT("'"&amp;_xlfn.CONCAT("frc req - perturbation ",O$2)&amp;"'!"&amp;_xlfn.CONCAT("D",formatting!$A99+2))</f>
        <v>4.4580000000000002</v>
      </c>
      <c r="P60" s="125" cm="1">
        <f t="array" aca="1" ref="P60" ca="1">INDIRECT("'"&amp;_xlfn.CONCAT("frc req - perturbation ",P$2)&amp;"'!"&amp;_xlfn.CONCAT("D",formatting!$A99+2))</f>
        <v>1.7310000000000001</v>
      </c>
      <c r="Q60" s="125" cm="1">
        <f t="array" aca="1" ref="Q60" ca="1">INDIRECT("'"&amp;_xlfn.CONCAT("frc req - perturbation ",Q$2)&amp;"'!"&amp;_xlfn.CONCAT("D",formatting!$A99+2))</f>
        <v>4.4580000000000002</v>
      </c>
      <c r="R60" s="125" cm="1">
        <f t="array" aca="1" ref="R60" ca="1">INDIRECT("'"&amp;_xlfn.CONCAT("frc req - perturbation ",R$2)&amp;"'!"&amp;_xlfn.CONCAT("D",formatting!$A99+2))</f>
        <v>1.7310000000000001</v>
      </c>
      <c r="S60" s="125" cm="1">
        <f t="array" aca="1" ref="S60" ca="1">INDIRECT("'"&amp;_xlfn.CONCAT("frc req - perturbation ",S$2)&amp;"'!"&amp;_xlfn.CONCAT("D",formatting!$A99+2))</f>
        <v>4.4580000000000002</v>
      </c>
      <c r="T60" s="143" cm="1">
        <f t="array" aca="1" ref="T60" ca="1">INDIRECT("'"&amp;_xlfn.CONCAT("frc req - perturbation ",T$2)&amp;"'!"&amp;_xlfn.CONCAT("D",formatting!$A99+2))</f>
        <v>1.7310000000000001</v>
      </c>
      <c r="U60" s="29">
        <f t="shared" si="1"/>
        <v>20</v>
      </c>
    </row>
    <row r="61" spans="1:21" ht="90" hidden="1" customHeight="1" x14ac:dyDescent="0.25">
      <c r="A61" s="124" t="str">
        <f>'perturbation description'!A100</f>
        <v>Tube_Clamp-unclamp</v>
      </c>
      <c r="B61" s="125"/>
      <c r="C61" s="174" t="str">
        <f>'perturbation description'!B100</f>
        <v>[[-0.039, 'Z', 'com'], [3.1, 'Y', -0.75, 1, 2], [-3.1, 'Z', -0.75, 1, 2]]</v>
      </c>
      <c r="D61" s="177" t="str">
        <f>'perturbation description'!C100</f>
        <v>[0.0, 3.1, -3.139, -0.067, 0.0, 0.0]</v>
      </c>
      <c r="E61" s="142" cm="1">
        <f t="array" aca="1" ref="E61" ca="1">INDIRECT("'"&amp;_xlfn.CONCAT("frc req - perturbation ",E$2)&amp;"'!"&amp;_xlfn.CONCAT("B",formatting!$A100+2))</f>
        <v>0.115</v>
      </c>
      <c r="F61" s="125" cm="1">
        <f t="array" aca="1" ref="F61" ca="1">INDIRECT("'"&amp;_xlfn.CONCAT("frc req - perturbation ",F$2)&amp;"'!"&amp;_xlfn.CONCAT("B",formatting!$A100+2))</f>
        <v>6.9000000000000006E-2</v>
      </c>
      <c r="G61" s="125" cm="1">
        <f t="array" aca="1" ref="G61" ca="1">INDIRECT("'"&amp;_xlfn.CONCAT("frc req - perturbation ",G$2)&amp;"'!"&amp;_xlfn.CONCAT("B",formatting!$A100+2))</f>
        <v>0.11899999999999999</v>
      </c>
      <c r="H61" s="125" cm="1">
        <f t="array" aca="1" ref="H61" ca="1">INDIRECT("'"&amp;_xlfn.CONCAT("frc req - perturbation ",H$2)&amp;"'!"&amp;_xlfn.CONCAT("B",formatting!$A100+2))</f>
        <v>7.1999999999999995E-2</v>
      </c>
      <c r="I61" s="125" cm="1">
        <f t="array" aca="1" ref="I61" ca="1">INDIRECT("'"&amp;_xlfn.CONCAT("frc req - perturbation ",I$2)&amp;"'!"&amp;_xlfn.CONCAT("B",formatting!$A100+2))</f>
        <v>0.11899999999999999</v>
      </c>
      <c r="J61" s="125" cm="1">
        <f t="array" aca="1" ref="J61" ca="1">INDIRECT("'"&amp;_xlfn.CONCAT("frc req - perturbation ",J$2)&amp;"'!"&amp;_xlfn.CONCAT("B",formatting!$A100+2))</f>
        <v>7.1999999999999995E-2</v>
      </c>
      <c r="K61" s="125" cm="1">
        <f t="array" aca="1" ref="K61" ca="1">INDIRECT("'"&amp;_xlfn.CONCAT("frc req - perturbation ",K$2)&amp;"'!"&amp;_xlfn.CONCAT("B",formatting!$A100+2))</f>
        <v>0.11899999999999999</v>
      </c>
      <c r="L61" s="143" cm="1">
        <f t="array" aca="1" ref="L61" ca="1">INDIRECT("'"&amp;_xlfn.CONCAT("frc req - perturbation ",L$2)&amp;"'!"&amp;_xlfn.CONCAT("B",formatting!$A100+2))</f>
        <v>7.1999999999999995E-2</v>
      </c>
      <c r="M61" s="136" cm="1">
        <f t="array" aca="1" ref="M61" ca="1">INDIRECT("'"&amp;_xlfn.CONCAT("frc req - perturbation ",M$2)&amp;"'!"&amp;_xlfn.CONCAT("D",formatting!$A100+2))</f>
        <v>1.014</v>
      </c>
      <c r="N61" s="125" cm="1">
        <f t="array" aca="1" ref="N61" ca="1">INDIRECT("'"&amp;_xlfn.CONCAT("frc req - perturbation ",N$2)&amp;"'!"&amp;_xlfn.CONCAT("D",formatting!$A100+2))</f>
        <v>1.325</v>
      </c>
      <c r="O61" s="125" cm="1">
        <f t="array" aca="1" ref="O61" ca="1">INDIRECT("'"&amp;_xlfn.CONCAT("frc req - perturbation ",O$2)&amp;"'!"&amp;_xlfn.CONCAT("D",formatting!$A100+2))</f>
        <v>4.4580000000000002</v>
      </c>
      <c r="P61" s="125" cm="1">
        <f t="array" aca="1" ref="P61" ca="1">INDIRECT("'"&amp;_xlfn.CONCAT("frc req - perturbation ",P$2)&amp;"'!"&amp;_xlfn.CONCAT("D",formatting!$A100+2))</f>
        <v>1.7310000000000001</v>
      </c>
      <c r="Q61" s="125" cm="1">
        <f t="array" aca="1" ref="Q61" ca="1">INDIRECT("'"&amp;_xlfn.CONCAT("frc req - perturbation ",Q$2)&amp;"'!"&amp;_xlfn.CONCAT("D",formatting!$A100+2))</f>
        <v>4.4580000000000002</v>
      </c>
      <c r="R61" s="125" cm="1">
        <f t="array" aca="1" ref="R61" ca="1">INDIRECT("'"&amp;_xlfn.CONCAT("frc req - perturbation ",R$2)&amp;"'!"&amp;_xlfn.CONCAT("D",formatting!$A100+2))</f>
        <v>1.7310000000000001</v>
      </c>
      <c r="S61" s="125" cm="1">
        <f t="array" aca="1" ref="S61" ca="1">INDIRECT("'"&amp;_xlfn.CONCAT("frc req - perturbation ",S$2)&amp;"'!"&amp;_xlfn.CONCAT("D",formatting!$A100+2))</f>
        <v>4.4580000000000002</v>
      </c>
      <c r="T61" s="143" cm="1">
        <f t="array" aca="1" ref="T61" ca="1">INDIRECT("'"&amp;_xlfn.CONCAT("frc req - perturbation ",T$2)&amp;"'!"&amp;_xlfn.CONCAT("D",formatting!$A100+2))</f>
        <v>1.7310000000000001</v>
      </c>
      <c r="U61" s="29">
        <f t="shared" si="1"/>
        <v>20</v>
      </c>
    </row>
    <row r="62" spans="1:21" ht="90" hidden="1" customHeight="1" x14ac:dyDescent="0.25">
      <c r="A62" s="124" t="str">
        <f>'perturbation description'!A101</f>
        <v>Scissors-hold_X</v>
      </c>
      <c r="B62" s="125"/>
      <c r="C62" s="174" t="str">
        <f>'perturbation description'!B101</f>
        <v>[[0.593, 'W', 'com']]</v>
      </c>
      <c r="D62" s="177" t="str">
        <f>'perturbation description'!C101</f>
        <v>[0.593, 0.0, 0.0, 0.0, 0.0, 0.0]</v>
      </c>
      <c r="E62" s="142" cm="1">
        <f t="array" aca="1" ref="E62" ca="1">INDIRECT("'"&amp;_xlfn.CONCAT("frc req - perturbation ",E$2)&amp;"'!"&amp;_xlfn.CONCAT("B",formatting!$A101+2))</f>
        <v>0.115</v>
      </c>
      <c r="F62" s="125" cm="1">
        <f t="array" aca="1" ref="F62" ca="1">INDIRECT("'"&amp;_xlfn.CONCAT("frc req - perturbation ",F$2)&amp;"'!"&amp;_xlfn.CONCAT("B",formatting!$A101+2))</f>
        <v>6.9000000000000006E-2</v>
      </c>
      <c r="G62" s="125" cm="1">
        <f t="array" aca="1" ref="G62" ca="1">INDIRECT("'"&amp;_xlfn.CONCAT("frc req - perturbation ",G$2)&amp;"'!"&amp;_xlfn.CONCAT("B",formatting!$A101+2))</f>
        <v>0.11899999999999999</v>
      </c>
      <c r="H62" s="125" cm="1">
        <f t="array" aca="1" ref="H62" ca="1">INDIRECT("'"&amp;_xlfn.CONCAT("frc req - perturbation ",H$2)&amp;"'!"&amp;_xlfn.CONCAT("B",formatting!$A101+2))</f>
        <v>7.1999999999999995E-2</v>
      </c>
      <c r="I62" s="125" cm="1">
        <f t="array" aca="1" ref="I62" ca="1">INDIRECT("'"&amp;_xlfn.CONCAT("frc req - perturbation ",I$2)&amp;"'!"&amp;_xlfn.CONCAT("B",formatting!$A101+2))</f>
        <v>0.11899999999999999</v>
      </c>
      <c r="J62" s="125" cm="1">
        <f t="array" aca="1" ref="J62" ca="1">INDIRECT("'"&amp;_xlfn.CONCAT("frc req - perturbation ",J$2)&amp;"'!"&amp;_xlfn.CONCAT("B",formatting!$A101+2))</f>
        <v>7.1999999999999995E-2</v>
      </c>
      <c r="K62" s="125" cm="1">
        <f t="array" aca="1" ref="K62" ca="1">INDIRECT("'"&amp;_xlfn.CONCAT("frc req - perturbation ",K$2)&amp;"'!"&amp;_xlfn.CONCAT("B",formatting!$A101+2))</f>
        <v>0.11899999999999999</v>
      </c>
      <c r="L62" s="143" cm="1">
        <f t="array" aca="1" ref="L62" ca="1">INDIRECT("'"&amp;_xlfn.CONCAT("frc req - perturbation ",L$2)&amp;"'!"&amp;_xlfn.CONCAT("B",formatting!$A101+2))</f>
        <v>7.1999999999999995E-2</v>
      </c>
      <c r="M62" s="136" cm="1">
        <f t="array" aca="1" ref="M62" ca="1">INDIRECT("'"&amp;_xlfn.CONCAT("frc req - perturbation ",M$2)&amp;"'!"&amp;_xlfn.CONCAT("D",formatting!$A101+2))</f>
        <v>1.014</v>
      </c>
      <c r="N62" s="125" cm="1">
        <f t="array" aca="1" ref="N62" ca="1">INDIRECT("'"&amp;_xlfn.CONCAT("frc req - perturbation ",N$2)&amp;"'!"&amp;_xlfn.CONCAT("D",formatting!$A101+2))</f>
        <v>1.325</v>
      </c>
      <c r="O62" s="125" cm="1">
        <f t="array" aca="1" ref="O62" ca="1">INDIRECT("'"&amp;_xlfn.CONCAT("frc req - perturbation ",O$2)&amp;"'!"&amp;_xlfn.CONCAT("D",formatting!$A101+2))</f>
        <v>4.4580000000000002</v>
      </c>
      <c r="P62" s="125" cm="1">
        <f t="array" aca="1" ref="P62" ca="1">INDIRECT("'"&amp;_xlfn.CONCAT("frc req - perturbation ",P$2)&amp;"'!"&amp;_xlfn.CONCAT("D",formatting!$A101+2))</f>
        <v>1.7310000000000001</v>
      </c>
      <c r="Q62" s="125" cm="1">
        <f t="array" aca="1" ref="Q62" ca="1">INDIRECT("'"&amp;_xlfn.CONCAT("frc req - perturbation ",Q$2)&amp;"'!"&amp;_xlfn.CONCAT("D",formatting!$A101+2))</f>
        <v>4.4580000000000002</v>
      </c>
      <c r="R62" s="125" cm="1">
        <f t="array" aca="1" ref="R62" ca="1">INDIRECT("'"&amp;_xlfn.CONCAT("frc req - perturbation ",R$2)&amp;"'!"&amp;_xlfn.CONCAT("D",formatting!$A101+2))</f>
        <v>1.7310000000000001</v>
      </c>
      <c r="S62" s="125" cm="1">
        <f t="array" aca="1" ref="S62" ca="1">INDIRECT("'"&amp;_xlfn.CONCAT("frc req - perturbation ",S$2)&amp;"'!"&amp;_xlfn.CONCAT("D",formatting!$A101+2))</f>
        <v>4.4580000000000002</v>
      </c>
      <c r="T62" s="143" cm="1">
        <f t="array" aca="1" ref="T62" ca="1">INDIRECT("'"&amp;_xlfn.CONCAT("frc req - perturbation ",T$2)&amp;"'!"&amp;_xlfn.CONCAT("D",formatting!$A101+2))</f>
        <v>1.7310000000000001</v>
      </c>
      <c r="U62" s="29">
        <f t="shared" si="1"/>
        <v>20</v>
      </c>
    </row>
    <row r="63" spans="1:21" ht="90" hidden="1" customHeight="1" x14ac:dyDescent="0.25">
      <c r="A63" s="124" t="str">
        <f>'perturbation description'!A102</f>
        <v>Scissors-hold_-X</v>
      </c>
      <c r="B63" s="125"/>
      <c r="C63" s="174" t="str">
        <f>'perturbation description'!B102</f>
        <v>[[0.593, 'W', 'com']]</v>
      </c>
      <c r="D63" s="177" t="str">
        <f>'perturbation description'!C102</f>
        <v>[-0.593, 0.0, 0.0, 0.0, 0.0, 0.0]</v>
      </c>
      <c r="E63" s="142" cm="1">
        <f t="array" aca="1" ref="E63" ca="1">INDIRECT("'"&amp;_xlfn.CONCAT("frc req - perturbation ",E$2)&amp;"'!"&amp;_xlfn.CONCAT("B",formatting!$A102+2))</f>
        <v>0.115</v>
      </c>
      <c r="F63" s="125" cm="1">
        <f t="array" aca="1" ref="F63" ca="1">INDIRECT("'"&amp;_xlfn.CONCAT("frc req - perturbation ",F$2)&amp;"'!"&amp;_xlfn.CONCAT("B",formatting!$A102+2))</f>
        <v>6.9000000000000006E-2</v>
      </c>
      <c r="G63" s="125" cm="1">
        <f t="array" aca="1" ref="G63" ca="1">INDIRECT("'"&amp;_xlfn.CONCAT("frc req - perturbation ",G$2)&amp;"'!"&amp;_xlfn.CONCAT("B",formatting!$A102+2))</f>
        <v>0.11899999999999999</v>
      </c>
      <c r="H63" s="125" cm="1">
        <f t="array" aca="1" ref="H63" ca="1">INDIRECT("'"&amp;_xlfn.CONCAT("frc req - perturbation ",H$2)&amp;"'!"&amp;_xlfn.CONCAT("B",formatting!$A102+2))</f>
        <v>7.1999999999999995E-2</v>
      </c>
      <c r="I63" s="125" cm="1">
        <f t="array" aca="1" ref="I63" ca="1">INDIRECT("'"&amp;_xlfn.CONCAT("frc req - perturbation ",I$2)&amp;"'!"&amp;_xlfn.CONCAT("B",formatting!$A102+2))</f>
        <v>0.11899999999999999</v>
      </c>
      <c r="J63" s="125" cm="1">
        <f t="array" aca="1" ref="J63" ca="1">INDIRECT("'"&amp;_xlfn.CONCAT("frc req - perturbation ",J$2)&amp;"'!"&amp;_xlfn.CONCAT("B",formatting!$A102+2))</f>
        <v>7.1999999999999995E-2</v>
      </c>
      <c r="K63" s="125" cm="1">
        <f t="array" aca="1" ref="K63" ca="1">INDIRECT("'"&amp;_xlfn.CONCAT("frc req - perturbation ",K$2)&amp;"'!"&amp;_xlfn.CONCAT("B",formatting!$A102+2))</f>
        <v>0.11899999999999999</v>
      </c>
      <c r="L63" s="143" cm="1">
        <f t="array" aca="1" ref="L63" ca="1">INDIRECT("'"&amp;_xlfn.CONCAT("frc req - perturbation ",L$2)&amp;"'!"&amp;_xlfn.CONCAT("B",formatting!$A102+2))</f>
        <v>7.1999999999999995E-2</v>
      </c>
      <c r="M63" s="136" cm="1">
        <f t="array" aca="1" ref="M63" ca="1">INDIRECT("'"&amp;_xlfn.CONCAT("frc req - perturbation ",M$2)&amp;"'!"&amp;_xlfn.CONCAT("D",formatting!$A102+2))</f>
        <v>1.014</v>
      </c>
      <c r="N63" s="125" cm="1">
        <f t="array" aca="1" ref="N63" ca="1">INDIRECT("'"&amp;_xlfn.CONCAT("frc req - perturbation ",N$2)&amp;"'!"&amp;_xlfn.CONCAT("D",formatting!$A102+2))</f>
        <v>1.325</v>
      </c>
      <c r="O63" s="125" cm="1">
        <f t="array" aca="1" ref="O63" ca="1">INDIRECT("'"&amp;_xlfn.CONCAT("frc req - perturbation ",O$2)&amp;"'!"&amp;_xlfn.CONCAT("D",formatting!$A102+2))</f>
        <v>4.4580000000000002</v>
      </c>
      <c r="P63" s="125" cm="1">
        <f t="array" aca="1" ref="P63" ca="1">INDIRECT("'"&amp;_xlfn.CONCAT("frc req - perturbation ",P$2)&amp;"'!"&amp;_xlfn.CONCAT("D",formatting!$A102+2))</f>
        <v>1.7310000000000001</v>
      </c>
      <c r="Q63" s="125" cm="1">
        <f t="array" aca="1" ref="Q63" ca="1">INDIRECT("'"&amp;_xlfn.CONCAT("frc req - perturbation ",Q$2)&amp;"'!"&amp;_xlfn.CONCAT("D",formatting!$A102+2))</f>
        <v>4.4580000000000002</v>
      </c>
      <c r="R63" s="125" cm="1">
        <f t="array" aca="1" ref="R63" ca="1">INDIRECT("'"&amp;_xlfn.CONCAT("frc req - perturbation ",R$2)&amp;"'!"&amp;_xlfn.CONCAT("D",formatting!$A102+2))</f>
        <v>1.7310000000000001</v>
      </c>
      <c r="S63" s="125" cm="1">
        <f t="array" aca="1" ref="S63" ca="1">INDIRECT("'"&amp;_xlfn.CONCAT("frc req - perturbation ",S$2)&amp;"'!"&amp;_xlfn.CONCAT("D",formatting!$A102+2))</f>
        <v>4.4580000000000002</v>
      </c>
      <c r="T63" s="143" cm="1">
        <f t="array" aca="1" ref="T63" ca="1">INDIRECT("'"&amp;_xlfn.CONCAT("frc req - perturbation ",T$2)&amp;"'!"&amp;_xlfn.CONCAT("D",formatting!$A102+2))</f>
        <v>1.7310000000000001</v>
      </c>
      <c r="U63" s="29">
        <f t="shared" si="1"/>
        <v>20</v>
      </c>
    </row>
    <row r="64" spans="1:21" ht="90" hidden="1" customHeight="1" x14ac:dyDescent="0.25">
      <c r="A64" s="124" t="str">
        <f>'perturbation description'!A103</f>
        <v>Scissors-hold_Y</v>
      </c>
      <c r="B64" s="125"/>
      <c r="C64" s="174" t="str">
        <f>'perturbation description'!B103</f>
        <v>[[0.593, 'W', 'com']]</v>
      </c>
      <c r="D64" s="177" t="str">
        <f>'perturbation description'!C103</f>
        <v>[0.0, 0.593, 0.0, 0.0, 0.0, 0.0]</v>
      </c>
      <c r="E64" s="142" cm="1">
        <f t="array" aca="1" ref="E64" ca="1">INDIRECT("'"&amp;_xlfn.CONCAT("frc req - perturbation ",E$2)&amp;"'!"&amp;_xlfn.CONCAT("B",formatting!$A103+2))</f>
        <v>0.115</v>
      </c>
      <c r="F64" s="125" cm="1">
        <f t="array" aca="1" ref="F64" ca="1">INDIRECT("'"&amp;_xlfn.CONCAT("frc req - perturbation ",F$2)&amp;"'!"&amp;_xlfn.CONCAT("B",formatting!$A103+2))</f>
        <v>6.9000000000000006E-2</v>
      </c>
      <c r="G64" s="125" cm="1">
        <f t="array" aca="1" ref="G64" ca="1">INDIRECT("'"&amp;_xlfn.CONCAT("frc req - perturbation ",G$2)&amp;"'!"&amp;_xlfn.CONCAT("B",formatting!$A103+2))</f>
        <v>0.11899999999999999</v>
      </c>
      <c r="H64" s="125" cm="1">
        <f t="array" aca="1" ref="H64" ca="1">INDIRECT("'"&amp;_xlfn.CONCAT("frc req - perturbation ",H$2)&amp;"'!"&amp;_xlfn.CONCAT("B",formatting!$A103+2))</f>
        <v>7.1999999999999995E-2</v>
      </c>
      <c r="I64" s="125" cm="1">
        <f t="array" aca="1" ref="I64" ca="1">INDIRECT("'"&amp;_xlfn.CONCAT("frc req - perturbation ",I$2)&amp;"'!"&amp;_xlfn.CONCAT("B",formatting!$A103+2))</f>
        <v>0.11899999999999999</v>
      </c>
      <c r="J64" s="125" cm="1">
        <f t="array" aca="1" ref="J64" ca="1">INDIRECT("'"&amp;_xlfn.CONCAT("frc req - perturbation ",J$2)&amp;"'!"&amp;_xlfn.CONCAT("B",formatting!$A103+2))</f>
        <v>7.1999999999999995E-2</v>
      </c>
      <c r="K64" s="125" cm="1">
        <f t="array" aca="1" ref="K64" ca="1">INDIRECT("'"&amp;_xlfn.CONCAT("frc req - perturbation ",K$2)&amp;"'!"&amp;_xlfn.CONCAT("B",formatting!$A103+2))</f>
        <v>0.11899999999999999</v>
      </c>
      <c r="L64" s="143" cm="1">
        <f t="array" aca="1" ref="L64" ca="1">INDIRECT("'"&amp;_xlfn.CONCAT("frc req - perturbation ",L$2)&amp;"'!"&amp;_xlfn.CONCAT("B",formatting!$A103+2))</f>
        <v>7.1999999999999995E-2</v>
      </c>
      <c r="M64" s="136" cm="1">
        <f t="array" aca="1" ref="M64" ca="1">INDIRECT("'"&amp;_xlfn.CONCAT("frc req - perturbation ",M$2)&amp;"'!"&amp;_xlfn.CONCAT("D",formatting!$A103+2))</f>
        <v>1.014</v>
      </c>
      <c r="N64" s="125" cm="1">
        <f t="array" aca="1" ref="N64" ca="1">INDIRECT("'"&amp;_xlfn.CONCAT("frc req - perturbation ",N$2)&amp;"'!"&amp;_xlfn.CONCAT("D",formatting!$A103+2))</f>
        <v>1.325</v>
      </c>
      <c r="O64" s="125" cm="1">
        <f t="array" aca="1" ref="O64" ca="1">INDIRECT("'"&amp;_xlfn.CONCAT("frc req - perturbation ",O$2)&amp;"'!"&amp;_xlfn.CONCAT("D",formatting!$A103+2))</f>
        <v>4.4580000000000002</v>
      </c>
      <c r="P64" s="125" cm="1">
        <f t="array" aca="1" ref="P64" ca="1">INDIRECT("'"&amp;_xlfn.CONCAT("frc req - perturbation ",P$2)&amp;"'!"&amp;_xlfn.CONCAT("D",formatting!$A103+2))</f>
        <v>1.7310000000000001</v>
      </c>
      <c r="Q64" s="125" cm="1">
        <f t="array" aca="1" ref="Q64" ca="1">INDIRECT("'"&amp;_xlfn.CONCAT("frc req - perturbation ",Q$2)&amp;"'!"&amp;_xlfn.CONCAT("D",formatting!$A103+2))</f>
        <v>4.4580000000000002</v>
      </c>
      <c r="R64" s="125" cm="1">
        <f t="array" aca="1" ref="R64" ca="1">INDIRECT("'"&amp;_xlfn.CONCAT("frc req - perturbation ",R$2)&amp;"'!"&amp;_xlfn.CONCAT("D",formatting!$A103+2))</f>
        <v>1.7310000000000001</v>
      </c>
      <c r="S64" s="125" cm="1">
        <f t="array" aca="1" ref="S64" ca="1">INDIRECT("'"&amp;_xlfn.CONCAT("frc req - perturbation ",S$2)&amp;"'!"&amp;_xlfn.CONCAT("D",formatting!$A103+2))</f>
        <v>4.4580000000000002</v>
      </c>
      <c r="T64" s="143" cm="1">
        <f t="array" aca="1" ref="T64" ca="1">INDIRECT("'"&amp;_xlfn.CONCAT("frc req - perturbation ",T$2)&amp;"'!"&amp;_xlfn.CONCAT("D",formatting!$A103+2))</f>
        <v>1.7310000000000001</v>
      </c>
      <c r="U64" s="29">
        <f t="shared" si="1"/>
        <v>20</v>
      </c>
    </row>
    <row r="65" spans="1:21" ht="90" hidden="1" customHeight="1" x14ac:dyDescent="0.25">
      <c r="A65" s="124" t="str">
        <f>'perturbation description'!A104</f>
        <v>Scissors-hold_-Y</v>
      </c>
      <c r="B65" s="125"/>
      <c r="C65" s="174" t="str">
        <f>'perturbation description'!B104</f>
        <v>[[0.593, 'W', 'com']]</v>
      </c>
      <c r="D65" s="177" t="str">
        <f>'perturbation description'!C104</f>
        <v>[0.0, -0.593, 0.0, 0.0, 0.0, 0.0]</v>
      </c>
      <c r="E65" s="142" cm="1">
        <f t="array" aca="1" ref="E65" ca="1">INDIRECT("'"&amp;_xlfn.CONCAT("frc req - perturbation ",E$2)&amp;"'!"&amp;_xlfn.CONCAT("B",formatting!$A104+2))</f>
        <v>0.115</v>
      </c>
      <c r="F65" s="125" cm="1">
        <f t="array" aca="1" ref="F65" ca="1">INDIRECT("'"&amp;_xlfn.CONCAT("frc req - perturbation ",F$2)&amp;"'!"&amp;_xlfn.CONCAT("B",formatting!$A104+2))</f>
        <v>6.9000000000000006E-2</v>
      </c>
      <c r="G65" s="125" cm="1">
        <f t="array" aca="1" ref="G65" ca="1">INDIRECT("'"&amp;_xlfn.CONCAT("frc req - perturbation ",G$2)&amp;"'!"&amp;_xlfn.CONCAT("B",formatting!$A104+2))</f>
        <v>0.11899999999999999</v>
      </c>
      <c r="H65" s="125" cm="1">
        <f t="array" aca="1" ref="H65" ca="1">INDIRECT("'"&amp;_xlfn.CONCAT("frc req - perturbation ",H$2)&amp;"'!"&amp;_xlfn.CONCAT("B",formatting!$A104+2))</f>
        <v>7.1999999999999995E-2</v>
      </c>
      <c r="I65" s="125" cm="1">
        <f t="array" aca="1" ref="I65" ca="1">INDIRECT("'"&amp;_xlfn.CONCAT("frc req - perturbation ",I$2)&amp;"'!"&amp;_xlfn.CONCAT("B",formatting!$A104+2))</f>
        <v>0.11899999999999999</v>
      </c>
      <c r="J65" s="125" cm="1">
        <f t="array" aca="1" ref="J65" ca="1">INDIRECT("'"&amp;_xlfn.CONCAT("frc req - perturbation ",J$2)&amp;"'!"&amp;_xlfn.CONCAT("B",formatting!$A104+2))</f>
        <v>7.1999999999999995E-2</v>
      </c>
      <c r="K65" s="125" cm="1">
        <f t="array" aca="1" ref="K65" ca="1">INDIRECT("'"&amp;_xlfn.CONCAT("frc req - perturbation ",K$2)&amp;"'!"&amp;_xlfn.CONCAT("B",formatting!$A104+2))</f>
        <v>0.11899999999999999</v>
      </c>
      <c r="L65" s="143" cm="1">
        <f t="array" aca="1" ref="L65" ca="1">INDIRECT("'"&amp;_xlfn.CONCAT("frc req - perturbation ",L$2)&amp;"'!"&amp;_xlfn.CONCAT("B",formatting!$A104+2))</f>
        <v>7.1999999999999995E-2</v>
      </c>
      <c r="M65" s="136" cm="1">
        <f t="array" aca="1" ref="M65" ca="1">INDIRECT("'"&amp;_xlfn.CONCAT("frc req - perturbation ",M$2)&amp;"'!"&amp;_xlfn.CONCAT("D",formatting!$A104+2))</f>
        <v>1.014</v>
      </c>
      <c r="N65" s="125" cm="1">
        <f t="array" aca="1" ref="N65" ca="1">INDIRECT("'"&amp;_xlfn.CONCAT("frc req - perturbation ",N$2)&amp;"'!"&amp;_xlfn.CONCAT("D",formatting!$A104+2))</f>
        <v>1.325</v>
      </c>
      <c r="O65" s="125" cm="1">
        <f t="array" aca="1" ref="O65" ca="1">INDIRECT("'"&amp;_xlfn.CONCAT("frc req - perturbation ",O$2)&amp;"'!"&amp;_xlfn.CONCAT("D",formatting!$A104+2))</f>
        <v>4.4580000000000002</v>
      </c>
      <c r="P65" s="125" cm="1">
        <f t="array" aca="1" ref="P65" ca="1">INDIRECT("'"&amp;_xlfn.CONCAT("frc req - perturbation ",P$2)&amp;"'!"&amp;_xlfn.CONCAT("D",formatting!$A104+2))</f>
        <v>1.7310000000000001</v>
      </c>
      <c r="Q65" s="125" cm="1">
        <f t="array" aca="1" ref="Q65" ca="1">INDIRECT("'"&amp;_xlfn.CONCAT("frc req - perturbation ",Q$2)&amp;"'!"&amp;_xlfn.CONCAT("D",formatting!$A104+2))</f>
        <v>4.4580000000000002</v>
      </c>
      <c r="R65" s="125" cm="1">
        <f t="array" aca="1" ref="R65" ca="1">INDIRECT("'"&amp;_xlfn.CONCAT("frc req - perturbation ",R$2)&amp;"'!"&amp;_xlfn.CONCAT("D",formatting!$A104+2))</f>
        <v>1.7310000000000001</v>
      </c>
      <c r="S65" s="125" cm="1">
        <f t="array" aca="1" ref="S65" ca="1">INDIRECT("'"&amp;_xlfn.CONCAT("frc req - perturbation ",S$2)&amp;"'!"&amp;_xlfn.CONCAT("D",formatting!$A104+2))</f>
        <v>4.4580000000000002</v>
      </c>
      <c r="T65" s="143" cm="1">
        <f t="array" aca="1" ref="T65" ca="1">INDIRECT("'"&amp;_xlfn.CONCAT("frc req - perturbation ",T$2)&amp;"'!"&amp;_xlfn.CONCAT("D",formatting!$A104+2))</f>
        <v>1.7310000000000001</v>
      </c>
      <c r="U65" s="29">
        <f t="shared" si="1"/>
        <v>20</v>
      </c>
    </row>
    <row r="66" spans="1:21" ht="90" hidden="1" customHeight="1" x14ac:dyDescent="0.25">
      <c r="A66" s="124" t="str">
        <f>'perturbation description'!A105</f>
        <v>Scissors-hold_Z</v>
      </c>
      <c r="B66" s="125"/>
      <c r="C66" s="174" t="str">
        <f>'perturbation description'!B105</f>
        <v>[[0.593, 'W', 'com']]</v>
      </c>
      <c r="D66" s="177" t="str">
        <f>'perturbation description'!C105</f>
        <v>[0.0, 0.0, 0.593, 0.0, 0.0, 0.0]</v>
      </c>
      <c r="E66" s="142" cm="1">
        <f t="array" aca="1" ref="E66" ca="1">INDIRECT("'"&amp;_xlfn.CONCAT("frc req - perturbation ",E$2)&amp;"'!"&amp;_xlfn.CONCAT("B",formatting!$A105+2))</f>
        <v>0.115</v>
      </c>
      <c r="F66" s="125" cm="1">
        <f t="array" aca="1" ref="F66" ca="1">INDIRECT("'"&amp;_xlfn.CONCAT("frc req - perturbation ",F$2)&amp;"'!"&amp;_xlfn.CONCAT("B",formatting!$A105+2))</f>
        <v>6.9000000000000006E-2</v>
      </c>
      <c r="G66" s="125" cm="1">
        <f t="array" aca="1" ref="G66" ca="1">INDIRECT("'"&amp;_xlfn.CONCAT("frc req - perturbation ",G$2)&amp;"'!"&amp;_xlfn.CONCAT("B",formatting!$A105+2))</f>
        <v>0.11899999999999999</v>
      </c>
      <c r="H66" s="125" cm="1">
        <f t="array" aca="1" ref="H66" ca="1">INDIRECT("'"&amp;_xlfn.CONCAT("frc req - perturbation ",H$2)&amp;"'!"&amp;_xlfn.CONCAT("B",formatting!$A105+2))</f>
        <v>7.1999999999999995E-2</v>
      </c>
      <c r="I66" s="125" cm="1">
        <f t="array" aca="1" ref="I66" ca="1">INDIRECT("'"&amp;_xlfn.CONCAT("frc req - perturbation ",I$2)&amp;"'!"&amp;_xlfn.CONCAT("B",formatting!$A105+2))</f>
        <v>0.11899999999999999</v>
      </c>
      <c r="J66" s="125" cm="1">
        <f t="array" aca="1" ref="J66" ca="1">INDIRECT("'"&amp;_xlfn.CONCAT("frc req - perturbation ",J$2)&amp;"'!"&amp;_xlfn.CONCAT("B",formatting!$A105+2))</f>
        <v>7.1999999999999995E-2</v>
      </c>
      <c r="K66" s="125" cm="1">
        <f t="array" aca="1" ref="K66" ca="1">INDIRECT("'"&amp;_xlfn.CONCAT("frc req - perturbation ",K$2)&amp;"'!"&amp;_xlfn.CONCAT("B",formatting!$A105+2))</f>
        <v>0.11899999999999999</v>
      </c>
      <c r="L66" s="143" cm="1">
        <f t="array" aca="1" ref="L66" ca="1">INDIRECT("'"&amp;_xlfn.CONCAT("frc req - perturbation ",L$2)&amp;"'!"&amp;_xlfn.CONCAT("B",formatting!$A105+2))</f>
        <v>7.1999999999999995E-2</v>
      </c>
      <c r="M66" s="136" cm="1">
        <f t="array" aca="1" ref="M66" ca="1">INDIRECT("'"&amp;_xlfn.CONCAT("frc req - perturbation ",M$2)&amp;"'!"&amp;_xlfn.CONCAT("D",formatting!$A105+2))</f>
        <v>1.014</v>
      </c>
      <c r="N66" s="125" cm="1">
        <f t="array" aca="1" ref="N66" ca="1">INDIRECT("'"&amp;_xlfn.CONCAT("frc req - perturbation ",N$2)&amp;"'!"&amp;_xlfn.CONCAT("D",formatting!$A105+2))</f>
        <v>1.325</v>
      </c>
      <c r="O66" s="125" cm="1">
        <f t="array" aca="1" ref="O66" ca="1">INDIRECT("'"&amp;_xlfn.CONCAT("frc req - perturbation ",O$2)&amp;"'!"&amp;_xlfn.CONCAT("D",formatting!$A105+2))</f>
        <v>4.4580000000000002</v>
      </c>
      <c r="P66" s="125" cm="1">
        <f t="array" aca="1" ref="P66" ca="1">INDIRECT("'"&amp;_xlfn.CONCAT("frc req - perturbation ",P$2)&amp;"'!"&amp;_xlfn.CONCAT("D",formatting!$A105+2))</f>
        <v>1.7310000000000001</v>
      </c>
      <c r="Q66" s="125" cm="1">
        <f t="array" aca="1" ref="Q66" ca="1">INDIRECT("'"&amp;_xlfn.CONCAT("frc req - perturbation ",Q$2)&amp;"'!"&amp;_xlfn.CONCAT("D",formatting!$A105+2))</f>
        <v>4.4580000000000002</v>
      </c>
      <c r="R66" s="125" cm="1">
        <f t="array" aca="1" ref="R66" ca="1">INDIRECT("'"&amp;_xlfn.CONCAT("frc req - perturbation ",R$2)&amp;"'!"&amp;_xlfn.CONCAT("D",formatting!$A105+2))</f>
        <v>1.7310000000000001</v>
      </c>
      <c r="S66" s="125" cm="1">
        <f t="array" aca="1" ref="S66" ca="1">INDIRECT("'"&amp;_xlfn.CONCAT("frc req - perturbation ",S$2)&amp;"'!"&amp;_xlfn.CONCAT("D",formatting!$A105+2))</f>
        <v>4.4580000000000002</v>
      </c>
      <c r="T66" s="143" cm="1">
        <f t="array" aca="1" ref="T66" ca="1">INDIRECT("'"&amp;_xlfn.CONCAT("frc req - perturbation ",T$2)&amp;"'!"&amp;_xlfn.CONCAT("D",formatting!$A105+2))</f>
        <v>1.7310000000000001</v>
      </c>
      <c r="U66" s="29">
        <f t="shared" si="1"/>
        <v>20</v>
      </c>
    </row>
    <row r="67" spans="1:21" ht="90" hidden="1" customHeight="1" x14ac:dyDescent="0.25">
      <c r="A67" s="124" t="str">
        <f>'perturbation description'!A106</f>
        <v>Scissors-hold_-Z</v>
      </c>
      <c r="B67" s="125"/>
      <c r="C67" s="174" t="str">
        <f>'perturbation description'!B106</f>
        <v>[[0.593, 'W', 'com']]</v>
      </c>
      <c r="D67" s="177" t="str">
        <f>'perturbation description'!C106</f>
        <v>[0.0, 0.0, -0.593, 0.0, 0.0, 0.0]</v>
      </c>
      <c r="E67" s="142" cm="1">
        <f t="array" aca="1" ref="E67" ca="1">INDIRECT("'"&amp;_xlfn.CONCAT("frc req - perturbation ",E$2)&amp;"'!"&amp;_xlfn.CONCAT("B",formatting!$A106+2))</f>
        <v>0.115</v>
      </c>
      <c r="F67" s="125" cm="1">
        <f t="array" aca="1" ref="F67" ca="1">INDIRECT("'"&amp;_xlfn.CONCAT("frc req - perturbation ",F$2)&amp;"'!"&amp;_xlfn.CONCAT("B",formatting!$A106+2))</f>
        <v>6.9000000000000006E-2</v>
      </c>
      <c r="G67" s="125" cm="1">
        <f t="array" aca="1" ref="G67" ca="1">INDIRECT("'"&amp;_xlfn.CONCAT("frc req - perturbation ",G$2)&amp;"'!"&amp;_xlfn.CONCAT("B",formatting!$A106+2))</f>
        <v>0.11899999999999999</v>
      </c>
      <c r="H67" s="125" cm="1">
        <f t="array" aca="1" ref="H67" ca="1">INDIRECT("'"&amp;_xlfn.CONCAT("frc req - perturbation ",H$2)&amp;"'!"&amp;_xlfn.CONCAT("B",formatting!$A106+2))</f>
        <v>7.1999999999999995E-2</v>
      </c>
      <c r="I67" s="125" cm="1">
        <f t="array" aca="1" ref="I67" ca="1">INDIRECT("'"&amp;_xlfn.CONCAT("frc req - perturbation ",I$2)&amp;"'!"&amp;_xlfn.CONCAT("B",formatting!$A106+2))</f>
        <v>0.11899999999999999</v>
      </c>
      <c r="J67" s="125" cm="1">
        <f t="array" aca="1" ref="J67" ca="1">INDIRECT("'"&amp;_xlfn.CONCAT("frc req - perturbation ",J$2)&amp;"'!"&amp;_xlfn.CONCAT("B",formatting!$A106+2))</f>
        <v>7.1999999999999995E-2</v>
      </c>
      <c r="K67" s="125" cm="1">
        <f t="array" aca="1" ref="K67" ca="1">INDIRECT("'"&amp;_xlfn.CONCAT("frc req - perturbation ",K$2)&amp;"'!"&amp;_xlfn.CONCAT("B",formatting!$A106+2))</f>
        <v>0.11899999999999999</v>
      </c>
      <c r="L67" s="143" cm="1">
        <f t="array" aca="1" ref="L67" ca="1">INDIRECT("'"&amp;_xlfn.CONCAT("frc req - perturbation ",L$2)&amp;"'!"&amp;_xlfn.CONCAT("B",formatting!$A106+2))</f>
        <v>7.1999999999999995E-2</v>
      </c>
      <c r="M67" s="136" cm="1">
        <f t="array" aca="1" ref="M67" ca="1">INDIRECT("'"&amp;_xlfn.CONCAT("frc req - perturbation ",M$2)&amp;"'!"&amp;_xlfn.CONCAT("D",formatting!$A106+2))</f>
        <v>1.014</v>
      </c>
      <c r="N67" s="125" cm="1">
        <f t="array" aca="1" ref="N67" ca="1">INDIRECT("'"&amp;_xlfn.CONCAT("frc req - perturbation ",N$2)&amp;"'!"&amp;_xlfn.CONCAT("D",formatting!$A106+2))</f>
        <v>1.325</v>
      </c>
      <c r="O67" s="125" cm="1">
        <f t="array" aca="1" ref="O67" ca="1">INDIRECT("'"&amp;_xlfn.CONCAT("frc req - perturbation ",O$2)&amp;"'!"&amp;_xlfn.CONCAT("D",formatting!$A106+2))</f>
        <v>4.4580000000000002</v>
      </c>
      <c r="P67" s="125" cm="1">
        <f t="array" aca="1" ref="P67" ca="1">INDIRECT("'"&amp;_xlfn.CONCAT("frc req - perturbation ",P$2)&amp;"'!"&amp;_xlfn.CONCAT("D",formatting!$A106+2))</f>
        <v>1.7310000000000001</v>
      </c>
      <c r="Q67" s="125" cm="1">
        <f t="array" aca="1" ref="Q67" ca="1">INDIRECT("'"&amp;_xlfn.CONCAT("frc req - perturbation ",Q$2)&amp;"'!"&amp;_xlfn.CONCAT("D",formatting!$A106+2))</f>
        <v>4.4580000000000002</v>
      </c>
      <c r="R67" s="125" cm="1">
        <f t="array" aca="1" ref="R67" ca="1">INDIRECT("'"&amp;_xlfn.CONCAT("frc req - perturbation ",R$2)&amp;"'!"&amp;_xlfn.CONCAT("D",formatting!$A106+2))</f>
        <v>1.7310000000000001</v>
      </c>
      <c r="S67" s="125" cm="1">
        <f t="array" aca="1" ref="S67" ca="1">INDIRECT("'"&amp;_xlfn.CONCAT("frc req - perturbation ",S$2)&amp;"'!"&amp;_xlfn.CONCAT("D",formatting!$A106+2))</f>
        <v>4.4580000000000002</v>
      </c>
      <c r="T67" s="143" cm="1">
        <f t="array" aca="1" ref="T67" ca="1">INDIRECT("'"&amp;_xlfn.CONCAT("frc req - perturbation ",T$2)&amp;"'!"&amp;_xlfn.CONCAT("D",formatting!$A106+2))</f>
        <v>1.7310000000000001</v>
      </c>
      <c r="U67" s="29">
        <f t="shared" ref="U67:U98" si="2">$V$2</f>
        <v>20</v>
      </c>
    </row>
    <row r="68" spans="1:21" ht="90" hidden="1" customHeight="1" x14ac:dyDescent="0.25">
      <c r="A68" s="124" t="str">
        <f>'perturbation description'!A107</f>
        <v>Scissors-cut</v>
      </c>
      <c r="B68" s="125"/>
      <c r="C68" s="174" t="str">
        <f>'perturbation description'!B107</f>
        <v>[[0.593, 'Y', 'com'], [-55, 'Y', 0.15, 0.8, 2]]</v>
      </c>
      <c r="D68" s="177" t="str">
        <f>'perturbation description'!C107</f>
        <v>[0.0, -54.407, 0.0, -2.2, 0.0, 0.0]</v>
      </c>
      <c r="E68" s="142" cm="1">
        <f t="array" aca="1" ref="E68" ca="1">INDIRECT("'"&amp;_xlfn.CONCAT("frc req - perturbation ",E$2)&amp;"'!"&amp;_xlfn.CONCAT("B",formatting!$A107+2))</f>
        <v>0.115</v>
      </c>
      <c r="F68" s="125" cm="1">
        <f t="array" aca="1" ref="F68" ca="1">INDIRECT("'"&amp;_xlfn.CONCAT("frc req - perturbation ",F$2)&amp;"'!"&amp;_xlfn.CONCAT("B",formatting!$A107+2))</f>
        <v>6.9000000000000006E-2</v>
      </c>
      <c r="G68" s="125" cm="1">
        <f t="array" aca="1" ref="G68" ca="1">INDIRECT("'"&amp;_xlfn.CONCAT("frc req - perturbation ",G$2)&amp;"'!"&amp;_xlfn.CONCAT("B",formatting!$A107+2))</f>
        <v>0.11899999999999999</v>
      </c>
      <c r="H68" s="125" cm="1">
        <f t="array" aca="1" ref="H68" ca="1">INDIRECT("'"&amp;_xlfn.CONCAT("frc req - perturbation ",H$2)&amp;"'!"&amp;_xlfn.CONCAT("B",formatting!$A107+2))</f>
        <v>7.1999999999999995E-2</v>
      </c>
      <c r="I68" s="125" cm="1">
        <f t="array" aca="1" ref="I68" ca="1">INDIRECT("'"&amp;_xlfn.CONCAT("frc req - perturbation ",I$2)&amp;"'!"&amp;_xlfn.CONCAT("B",formatting!$A107+2))</f>
        <v>0.11899999999999999</v>
      </c>
      <c r="J68" s="125" cm="1">
        <f t="array" aca="1" ref="J68" ca="1">INDIRECT("'"&amp;_xlfn.CONCAT("frc req - perturbation ",J$2)&amp;"'!"&amp;_xlfn.CONCAT("B",formatting!$A107+2))</f>
        <v>7.1999999999999995E-2</v>
      </c>
      <c r="K68" s="125" cm="1">
        <f t="array" aca="1" ref="K68" ca="1">INDIRECT("'"&amp;_xlfn.CONCAT("frc req - perturbation ",K$2)&amp;"'!"&amp;_xlfn.CONCAT("B",formatting!$A107+2))</f>
        <v>0.11899999999999999</v>
      </c>
      <c r="L68" s="143" cm="1">
        <f t="array" aca="1" ref="L68" ca="1">INDIRECT("'"&amp;_xlfn.CONCAT("frc req - perturbation ",L$2)&amp;"'!"&amp;_xlfn.CONCAT("B",formatting!$A107+2))</f>
        <v>7.1999999999999995E-2</v>
      </c>
      <c r="M68" s="136" cm="1">
        <f t="array" aca="1" ref="M68" ca="1">INDIRECT("'"&amp;_xlfn.CONCAT("frc req - perturbation ",M$2)&amp;"'!"&amp;_xlfn.CONCAT("D",formatting!$A107+2))</f>
        <v>1.014</v>
      </c>
      <c r="N68" s="125" cm="1">
        <f t="array" aca="1" ref="N68" ca="1">INDIRECT("'"&amp;_xlfn.CONCAT("frc req - perturbation ",N$2)&amp;"'!"&amp;_xlfn.CONCAT("D",formatting!$A107+2))</f>
        <v>1.325</v>
      </c>
      <c r="O68" s="125" cm="1">
        <f t="array" aca="1" ref="O68" ca="1">INDIRECT("'"&amp;_xlfn.CONCAT("frc req - perturbation ",O$2)&amp;"'!"&amp;_xlfn.CONCAT("D",formatting!$A107+2))</f>
        <v>4.4580000000000002</v>
      </c>
      <c r="P68" s="125" cm="1">
        <f t="array" aca="1" ref="P68" ca="1">INDIRECT("'"&amp;_xlfn.CONCAT("frc req - perturbation ",P$2)&amp;"'!"&amp;_xlfn.CONCAT("D",formatting!$A107+2))</f>
        <v>1.7310000000000001</v>
      </c>
      <c r="Q68" s="125" cm="1">
        <f t="array" aca="1" ref="Q68" ca="1">INDIRECT("'"&amp;_xlfn.CONCAT("frc req - perturbation ",Q$2)&amp;"'!"&amp;_xlfn.CONCAT("D",formatting!$A107+2))</f>
        <v>4.4580000000000002</v>
      </c>
      <c r="R68" s="125" cm="1">
        <f t="array" aca="1" ref="R68" ca="1">INDIRECT("'"&amp;_xlfn.CONCAT("frc req - perturbation ",R$2)&amp;"'!"&amp;_xlfn.CONCAT("D",formatting!$A107+2))</f>
        <v>1.7310000000000001</v>
      </c>
      <c r="S68" s="125" cm="1">
        <f t="array" aca="1" ref="S68" ca="1">INDIRECT("'"&amp;_xlfn.CONCAT("frc req - perturbation ",S$2)&amp;"'!"&amp;_xlfn.CONCAT("D",formatting!$A107+2))</f>
        <v>4.4580000000000002</v>
      </c>
      <c r="T68" s="143" cm="1">
        <f t="array" aca="1" ref="T68" ca="1">INDIRECT("'"&amp;_xlfn.CONCAT("frc req - perturbation ",T$2)&amp;"'!"&amp;_xlfn.CONCAT("D",formatting!$A107+2))</f>
        <v>1.7310000000000001</v>
      </c>
      <c r="U68" s="29">
        <f t="shared" si="2"/>
        <v>20</v>
      </c>
    </row>
    <row r="69" spans="1:21" ht="90" hidden="1" customHeight="1" x14ac:dyDescent="0.25">
      <c r="A69" s="124" t="str">
        <f>'perturbation description'!A5</f>
        <v>Petri-hold_-Y</v>
      </c>
      <c r="B69" s="125"/>
      <c r="C69" s="174" t="str">
        <f>'perturbation description'!B5</f>
        <v>[[-0.147, 'W', 'com']]</v>
      </c>
      <c r="D69" s="177" t="str">
        <f>'perturbation description'!C5</f>
        <v>[0.0, -0.147, 0.0, 0.0, 0.0, 0.0]</v>
      </c>
      <c r="E69" s="142" cm="1">
        <f t="array" aca="1" ref="E69" ca="1">INDIRECT("'"&amp;_xlfn.CONCAT("frc req - perturbation ",E$2)&amp;"'!"&amp;_xlfn.CONCAT("B",formatting!$A5+2))</f>
        <v>0.124</v>
      </c>
      <c r="F69" s="125" cm="1">
        <f t="array" aca="1" ref="F69" ca="1">INDIRECT("'"&amp;_xlfn.CONCAT("frc req - perturbation ",F$2)&amp;"'!"&amp;_xlfn.CONCAT("B",formatting!$A5+2))</f>
        <v>9.4E-2</v>
      </c>
      <c r="G69" s="125" cm="1">
        <f t="array" aca="1" ref="G69" ca="1">INDIRECT("'"&amp;_xlfn.CONCAT("frc req - perturbation ",G$2)&amp;"'!"&amp;_xlfn.CONCAT("B",formatting!$A5+2))</f>
        <v>0.13600000000000001</v>
      </c>
      <c r="H69" s="125" cm="1">
        <f t="array" aca="1" ref="H69" ca="1">INDIRECT("'"&amp;_xlfn.CONCAT("frc req - perturbation ",H$2)&amp;"'!"&amp;_xlfn.CONCAT("B",formatting!$A5+2))</f>
        <v>0.10299999999999999</v>
      </c>
      <c r="I69" s="125" cm="1">
        <f t="array" aca="1" ref="I69" ca="1">INDIRECT("'"&amp;_xlfn.CONCAT("frc req - perturbation ",I$2)&amp;"'!"&amp;_xlfn.CONCAT("B",formatting!$A5+2))</f>
        <v>0.13600000000000001</v>
      </c>
      <c r="J69" s="125" cm="1">
        <f t="array" aca="1" ref="J69" ca="1">INDIRECT("'"&amp;_xlfn.CONCAT("frc req - perturbation ",J$2)&amp;"'!"&amp;_xlfn.CONCAT("B",formatting!$A5+2))</f>
        <v>0.10299999999999999</v>
      </c>
      <c r="K69" s="125" cm="1">
        <f t="array" aca="1" ref="K69" ca="1">INDIRECT("'"&amp;_xlfn.CONCAT("frc req - perturbation ",K$2)&amp;"'!"&amp;_xlfn.CONCAT("B",formatting!$A5+2))</f>
        <v>0.13600000000000001</v>
      </c>
      <c r="L69" s="143" cm="1">
        <f t="array" aca="1" ref="L69" ca="1">INDIRECT("'"&amp;_xlfn.CONCAT("frc req - perturbation ",L$2)&amp;"'!"&amp;_xlfn.CONCAT("B",formatting!$A5+2))</f>
        <v>0.10299999999999999</v>
      </c>
      <c r="M69" s="136" cm="1">
        <f t="array" aca="1" ref="M69" ca="1">INDIRECT("'"&amp;_xlfn.CONCAT("frc req - perturbation ",M$2)&amp;"'!"&amp;_xlfn.CONCAT("D",formatting!$A5+2))</f>
        <v>1.9359999999999999</v>
      </c>
      <c r="N69" s="125" cm="1">
        <f t="array" aca="1" ref="N69" ca="1">INDIRECT("'"&amp;_xlfn.CONCAT("frc req - perturbation ",N$2)&amp;"'!"&amp;_xlfn.CONCAT("D",formatting!$A5+2))</f>
        <v>3.13</v>
      </c>
      <c r="O69" s="125" cm="1">
        <f t="array" aca="1" ref="O69" ca="1">INDIRECT("'"&amp;_xlfn.CONCAT("frc req - perturbation ",O$2)&amp;"'!"&amp;_xlfn.CONCAT("D",formatting!$A5+2))</f>
        <v>2.298</v>
      </c>
      <c r="P69" s="125" cm="1">
        <f t="array" aca="1" ref="P69" ca="1">INDIRECT("'"&amp;_xlfn.CONCAT("frc req - perturbation ",P$2)&amp;"'!"&amp;_xlfn.CONCAT("D",formatting!$A5+2))</f>
        <v>3.13</v>
      </c>
      <c r="Q69" s="125" cm="1">
        <f t="array" aca="1" ref="Q69" ca="1">INDIRECT("'"&amp;_xlfn.CONCAT("frc req - perturbation ",Q$2)&amp;"'!"&amp;_xlfn.CONCAT("D",formatting!$A5+2))</f>
        <v>2.298</v>
      </c>
      <c r="R69" s="125" cm="1">
        <f t="array" aca="1" ref="R69" ca="1">INDIRECT("'"&amp;_xlfn.CONCAT("frc req - perturbation ",R$2)&amp;"'!"&amp;_xlfn.CONCAT("D",formatting!$A5+2))</f>
        <v>3.13</v>
      </c>
      <c r="S69" s="125" cm="1">
        <f t="array" aca="1" ref="S69" ca="1">INDIRECT("'"&amp;_xlfn.CONCAT("frc req - perturbation ",S$2)&amp;"'!"&amp;_xlfn.CONCAT("D",formatting!$A5+2))</f>
        <v>2.298</v>
      </c>
      <c r="T69" s="143" cm="1">
        <f t="array" aca="1" ref="T69" ca="1">INDIRECT("'"&amp;_xlfn.CONCAT("frc req - perturbation ",T$2)&amp;"'!"&amp;_xlfn.CONCAT("D",formatting!$A5+2))</f>
        <v>3.13</v>
      </c>
      <c r="U69" s="29">
        <f t="shared" si="2"/>
        <v>20</v>
      </c>
    </row>
    <row r="70" spans="1:21" ht="90" hidden="1" customHeight="1" x14ac:dyDescent="0.25">
      <c r="A70" s="124" t="str">
        <f>'perturbation description'!A7</f>
        <v>Petri-hold_-Z</v>
      </c>
      <c r="B70" s="125"/>
      <c r="C70" s="174" t="str">
        <f>'perturbation description'!B7</f>
        <v>[[-0.147, 'W', 'com']]</v>
      </c>
      <c r="D70" s="177" t="str">
        <f>'perturbation description'!C7</f>
        <v>[0.0, 0.0, -0.147, 0.0, 0.0, 0.0]</v>
      </c>
      <c r="E70" s="142" cm="1">
        <f t="array" aca="1" ref="E70" ca="1">INDIRECT("'"&amp;_xlfn.CONCAT("frc req - perturbation ",E$2)&amp;"'!"&amp;_xlfn.CONCAT("B",formatting!$A7+2))</f>
        <v>0.128</v>
      </c>
      <c r="F70" s="125" cm="1">
        <f t="array" aca="1" ref="F70" ca="1">INDIRECT("'"&amp;_xlfn.CONCAT("frc req - perturbation ",F$2)&amp;"'!"&amp;_xlfn.CONCAT("B",formatting!$A7+2))</f>
        <v>0.11600000000000001</v>
      </c>
      <c r="G70" s="125" cm="1">
        <f t="array" aca="1" ref="G70" ca="1">INDIRECT("'"&amp;_xlfn.CONCAT("frc req - perturbation ",G$2)&amp;"'!"&amp;_xlfn.CONCAT("B",formatting!$A7+2))</f>
        <v>0.13</v>
      </c>
      <c r="H70" s="125" cm="1">
        <f t="array" aca="1" ref="H70" ca="1">INDIRECT("'"&amp;_xlfn.CONCAT("frc req - perturbation ",H$2)&amp;"'!"&amp;_xlfn.CONCAT("B",formatting!$A7+2))</f>
        <v>0.123</v>
      </c>
      <c r="I70" s="125" cm="1">
        <f t="array" aca="1" ref="I70" ca="1">INDIRECT("'"&amp;_xlfn.CONCAT("frc req - perturbation ",I$2)&amp;"'!"&amp;_xlfn.CONCAT("B",formatting!$A7+2))</f>
        <v>0.13</v>
      </c>
      <c r="J70" s="125" cm="1">
        <f t="array" aca="1" ref="J70" ca="1">INDIRECT("'"&amp;_xlfn.CONCAT("frc req - perturbation ",J$2)&amp;"'!"&amp;_xlfn.CONCAT("B",formatting!$A7+2))</f>
        <v>0.123</v>
      </c>
      <c r="K70" s="125" cm="1">
        <f t="array" aca="1" ref="K70" ca="1">INDIRECT("'"&amp;_xlfn.CONCAT("frc req - perturbation ",K$2)&amp;"'!"&amp;_xlfn.CONCAT("B",formatting!$A7+2))</f>
        <v>0.13</v>
      </c>
      <c r="L70" s="143" cm="1">
        <f t="array" aca="1" ref="L70" ca="1">INDIRECT("'"&amp;_xlfn.CONCAT("frc req - perturbation ",L$2)&amp;"'!"&amp;_xlfn.CONCAT("B",formatting!$A7+2))</f>
        <v>0.123</v>
      </c>
      <c r="M70" s="136" cm="1">
        <f t="array" aca="1" ref="M70" ca="1">INDIRECT("'"&amp;_xlfn.CONCAT("frc req - perturbation ",M$2)&amp;"'!"&amp;_xlfn.CONCAT("D",formatting!$A7+2))</f>
        <v>1.2470000000000001</v>
      </c>
      <c r="N70" s="125" cm="1">
        <f t="array" aca="1" ref="N70" ca="1">INDIRECT("'"&amp;_xlfn.CONCAT("frc req - perturbation ",N$2)&amp;"'!"&amp;_xlfn.CONCAT("D",formatting!$A7+2))</f>
        <v>4.5970000000000004</v>
      </c>
      <c r="O70" s="125" cm="1">
        <f t="array" aca="1" ref="O70" ca="1">INDIRECT("'"&amp;_xlfn.CONCAT("frc req - perturbation ",O$2)&amp;"'!"&amp;_xlfn.CONCAT("D",formatting!$A7+2))</f>
        <v>1.2470000000000001</v>
      </c>
      <c r="P70" s="125" cm="1">
        <f t="array" aca="1" ref="P70" ca="1">INDIRECT("'"&amp;_xlfn.CONCAT("frc req - perturbation ",P$2)&amp;"'!"&amp;_xlfn.CONCAT("D",formatting!$A7+2))</f>
        <v>4.5970000000000004</v>
      </c>
      <c r="Q70" s="125" cm="1">
        <f t="array" aca="1" ref="Q70" ca="1">INDIRECT("'"&amp;_xlfn.CONCAT("frc req - perturbation ",Q$2)&amp;"'!"&amp;_xlfn.CONCAT("D",formatting!$A7+2))</f>
        <v>1.2470000000000001</v>
      </c>
      <c r="R70" s="125" cm="1">
        <f t="array" aca="1" ref="R70" ca="1">INDIRECT("'"&amp;_xlfn.CONCAT("frc req - perturbation ",R$2)&amp;"'!"&amp;_xlfn.CONCAT("D",formatting!$A7+2))</f>
        <v>4.5970000000000004</v>
      </c>
      <c r="S70" s="125" cm="1">
        <f t="array" aca="1" ref="S70" ca="1">INDIRECT("'"&amp;_xlfn.CONCAT("frc req - perturbation ",S$2)&amp;"'!"&amp;_xlfn.CONCAT("D",formatting!$A7+2))</f>
        <v>1.2470000000000001</v>
      </c>
      <c r="T70" s="143" cm="1">
        <f t="array" aca="1" ref="T70" ca="1">INDIRECT("'"&amp;_xlfn.CONCAT("frc req - perturbation ",T$2)&amp;"'!"&amp;_xlfn.CONCAT("D",formatting!$A7+2))</f>
        <v>4.5970000000000004</v>
      </c>
      <c r="U70" s="29">
        <f t="shared" si="2"/>
        <v>20</v>
      </c>
    </row>
    <row r="71" spans="1:21" ht="90" hidden="1" customHeight="1" x14ac:dyDescent="0.25">
      <c r="A71" s="124" t="str">
        <f>'perturbation description'!A58</f>
        <v>Needle-hold_Y</v>
      </c>
      <c r="B71" s="125"/>
      <c r="C71" s="174" t="str">
        <f>'perturbation description'!B58</f>
        <v>[[-0.103, 'W', 'com']]</v>
      </c>
      <c r="D71" s="177" t="str">
        <f>'perturbation description'!C58</f>
        <v>[0.0, 0.103, 0.0, 0.0, 0.0, 0.0]</v>
      </c>
      <c r="E71" s="142" cm="1">
        <f t="array" aca="1" ref="E71" ca="1">INDIRECT("'"&amp;_xlfn.CONCAT("frc req - perturbation ",E$2)&amp;"'!"&amp;_xlfn.CONCAT("B",formatting!$A58+2))</f>
        <v>0.13200000000000001</v>
      </c>
      <c r="F71" s="125" cm="1">
        <f t="array" aca="1" ref="F71" ca="1">INDIRECT("'"&amp;_xlfn.CONCAT("frc req - perturbation ",F$2)&amp;"'!"&amp;_xlfn.CONCAT("B",formatting!$A58+2))</f>
        <v>9.6000000000000002E-2</v>
      </c>
      <c r="G71" s="125" cm="1">
        <f t="array" aca="1" ref="G71" ca="1">INDIRECT("'"&amp;_xlfn.CONCAT("frc req - perturbation ",G$2)&amp;"'!"&amp;_xlfn.CONCAT("B",formatting!$A58+2))</f>
        <v>0.13200000000000001</v>
      </c>
      <c r="H71" s="125" cm="1">
        <f t="array" aca="1" ref="H71" ca="1">INDIRECT("'"&amp;_xlfn.CONCAT("frc req - perturbation ",H$2)&amp;"'!"&amp;_xlfn.CONCAT("B",formatting!$A58+2))</f>
        <v>9.6000000000000002E-2</v>
      </c>
      <c r="I71" s="125" cm="1">
        <f t="array" aca="1" ref="I71" ca="1">INDIRECT("'"&amp;_xlfn.CONCAT("frc req - perturbation ",I$2)&amp;"'!"&amp;_xlfn.CONCAT("B",formatting!$A58+2))</f>
        <v>0.13200000000000001</v>
      </c>
      <c r="J71" s="125" cm="1">
        <f t="array" aca="1" ref="J71" ca="1">INDIRECT("'"&amp;_xlfn.CONCAT("frc req - perturbation ",J$2)&amp;"'!"&amp;_xlfn.CONCAT("B",formatting!$A58+2))</f>
        <v>9.6000000000000002E-2</v>
      </c>
      <c r="K71" s="125" cm="1">
        <f t="array" aca="1" ref="K71" ca="1">INDIRECT("'"&amp;_xlfn.CONCAT("frc req - perturbation ",K$2)&amp;"'!"&amp;_xlfn.CONCAT("B",formatting!$A58+2))</f>
        <v>0.13200000000000001</v>
      </c>
      <c r="L71" s="143" cm="1">
        <f t="array" aca="1" ref="L71" ca="1">INDIRECT("'"&amp;_xlfn.CONCAT("frc req - perturbation ",L$2)&amp;"'!"&amp;_xlfn.CONCAT("B",formatting!$A58+2))</f>
        <v>9.6000000000000002E-2</v>
      </c>
      <c r="M71" s="136" cm="1">
        <f t="array" aca="1" ref="M71" ca="1">INDIRECT("'"&amp;_xlfn.CONCAT("frc req - perturbation ",M$2)&amp;"'!"&amp;_xlfn.CONCAT("D",formatting!$A58+2))</f>
        <v>0.36299999999999999</v>
      </c>
      <c r="N71" s="125" cm="1">
        <f t="array" aca="1" ref="N71" ca="1">INDIRECT("'"&amp;_xlfn.CONCAT("frc req - perturbation ",N$2)&amp;"'!"&amp;_xlfn.CONCAT("D",formatting!$A58+2))</f>
        <v>0.156</v>
      </c>
      <c r="O71" s="125" cm="1">
        <f t="array" aca="1" ref="O71" ca="1">INDIRECT("'"&amp;_xlfn.CONCAT("frc req - perturbation ",O$2)&amp;"'!"&amp;_xlfn.CONCAT("D",formatting!$A58+2))</f>
        <v>0.36299999999999999</v>
      </c>
      <c r="P71" s="125" cm="1">
        <f t="array" aca="1" ref="P71" ca="1">INDIRECT("'"&amp;_xlfn.CONCAT("frc req - perturbation ",P$2)&amp;"'!"&amp;_xlfn.CONCAT("D",formatting!$A58+2))</f>
        <v>0.156</v>
      </c>
      <c r="Q71" s="125" cm="1">
        <f t="array" aca="1" ref="Q71" ca="1">INDIRECT("'"&amp;_xlfn.CONCAT("frc req - perturbation ",Q$2)&amp;"'!"&amp;_xlfn.CONCAT("D",formatting!$A58+2))</f>
        <v>0.36299999999999999</v>
      </c>
      <c r="R71" s="125" cm="1">
        <f t="array" aca="1" ref="R71" ca="1">INDIRECT("'"&amp;_xlfn.CONCAT("frc req - perturbation ",R$2)&amp;"'!"&amp;_xlfn.CONCAT("D",formatting!$A58+2))</f>
        <v>0.156</v>
      </c>
      <c r="S71" s="125" cm="1">
        <f t="array" aca="1" ref="S71" ca="1">INDIRECT("'"&amp;_xlfn.CONCAT("frc req - perturbation ",S$2)&amp;"'!"&amp;_xlfn.CONCAT("D",formatting!$A58+2))</f>
        <v>0.36299999999999999</v>
      </c>
      <c r="T71" s="143" cm="1">
        <f t="array" aca="1" ref="T71" ca="1">INDIRECT("'"&amp;_xlfn.CONCAT("frc req - perturbation ",T$2)&amp;"'!"&amp;_xlfn.CONCAT("D",formatting!$A58+2))</f>
        <v>0.156</v>
      </c>
      <c r="U71" s="29">
        <f t="shared" si="2"/>
        <v>20</v>
      </c>
    </row>
    <row r="72" spans="1:21" ht="90" hidden="1" customHeight="1" x14ac:dyDescent="0.25">
      <c r="A72" s="124" t="str">
        <f>'perturbation description'!A59</f>
        <v>Needle-hold_-Y</v>
      </c>
      <c r="B72" s="125"/>
      <c r="C72" s="174" t="str">
        <f>'perturbation description'!B59</f>
        <v>[[-0.103, 'W', 'com']]</v>
      </c>
      <c r="D72" s="177" t="str">
        <f>'perturbation description'!C59</f>
        <v>[0.0, -0.103, 0.0, 0.0, 0.0, 0.0]</v>
      </c>
      <c r="E72" s="142" cm="1">
        <f t="array" aca="1" ref="E72" ca="1">INDIRECT("'"&amp;_xlfn.CONCAT("frc req - perturbation ",E$2)&amp;"'!"&amp;_xlfn.CONCAT("B",formatting!$A59+2))</f>
        <v>0.13200000000000001</v>
      </c>
      <c r="F72" s="125" cm="1">
        <f t="array" aca="1" ref="F72" ca="1">INDIRECT("'"&amp;_xlfn.CONCAT("frc req - perturbation ",F$2)&amp;"'!"&amp;_xlfn.CONCAT("B",formatting!$A59+2))</f>
        <v>9.6000000000000002E-2</v>
      </c>
      <c r="G72" s="125" cm="1">
        <f t="array" aca="1" ref="G72" ca="1">INDIRECT("'"&amp;_xlfn.CONCAT("frc req - perturbation ",G$2)&amp;"'!"&amp;_xlfn.CONCAT("B",formatting!$A59+2))</f>
        <v>0.13200000000000001</v>
      </c>
      <c r="H72" s="125" cm="1">
        <f t="array" aca="1" ref="H72" ca="1">INDIRECT("'"&amp;_xlfn.CONCAT("frc req - perturbation ",H$2)&amp;"'!"&amp;_xlfn.CONCAT("B",formatting!$A59+2))</f>
        <v>9.6000000000000002E-2</v>
      </c>
      <c r="I72" s="125" cm="1">
        <f t="array" aca="1" ref="I72" ca="1">INDIRECT("'"&amp;_xlfn.CONCAT("frc req - perturbation ",I$2)&amp;"'!"&amp;_xlfn.CONCAT("B",formatting!$A59+2))</f>
        <v>0.13200000000000001</v>
      </c>
      <c r="J72" s="125" cm="1">
        <f t="array" aca="1" ref="J72" ca="1">INDIRECT("'"&amp;_xlfn.CONCAT("frc req - perturbation ",J$2)&amp;"'!"&amp;_xlfn.CONCAT("B",formatting!$A59+2))</f>
        <v>9.6000000000000002E-2</v>
      </c>
      <c r="K72" s="125" cm="1">
        <f t="array" aca="1" ref="K72" ca="1">INDIRECT("'"&amp;_xlfn.CONCAT("frc req - perturbation ",K$2)&amp;"'!"&amp;_xlfn.CONCAT("B",formatting!$A59+2))</f>
        <v>0.13200000000000001</v>
      </c>
      <c r="L72" s="143" cm="1">
        <f t="array" aca="1" ref="L72" ca="1">INDIRECT("'"&amp;_xlfn.CONCAT("frc req - perturbation ",L$2)&amp;"'!"&amp;_xlfn.CONCAT("B",formatting!$A59+2))</f>
        <v>9.6000000000000002E-2</v>
      </c>
      <c r="M72" s="136" cm="1">
        <f t="array" aca="1" ref="M72" ca="1">INDIRECT("'"&amp;_xlfn.CONCAT("frc req - perturbation ",M$2)&amp;"'!"&amp;_xlfn.CONCAT("D",formatting!$A59+2))</f>
        <v>0.28100000000000003</v>
      </c>
      <c r="N72" s="125" cm="1">
        <f t="array" aca="1" ref="N72" ca="1">INDIRECT("'"&amp;_xlfn.CONCAT("frc req - perturbation ",N$2)&amp;"'!"&amp;_xlfn.CONCAT("D",formatting!$A59+2))</f>
        <v>0.13600000000000001</v>
      </c>
      <c r="O72" s="125" cm="1">
        <f t="array" aca="1" ref="O72" ca="1">INDIRECT("'"&amp;_xlfn.CONCAT("frc req - perturbation ",O$2)&amp;"'!"&amp;_xlfn.CONCAT("D",formatting!$A59+2))</f>
        <v>0.28100000000000003</v>
      </c>
      <c r="P72" s="125" cm="1">
        <f t="array" aca="1" ref="P72" ca="1">INDIRECT("'"&amp;_xlfn.CONCAT("frc req - perturbation ",P$2)&amp;"'!"&amp;_xlfn.CONCAT("D",formatting!$A59+2))</f>
        <v>0.13600000000000001</v>
      </c>
      <c r="Q72" s="125" cm="1">
        <f t="array" aca="1" ref="Q72" ca="1">INDIRECT("'"&amp;_xlfn.CONCAT("frc req - perturbation ",Q$2)&amp;"'!"&amp;_xlfn.CONCAT("D",formatting!$A59+2))</f>
        <v>0.28100000000000003</v>
      </c>
      <c r="R72" s="125" cm="1">
        <f t="array" aca="1" ref="R72" ca="1">INDIRECT("'"&amp;_xlfn.CONCAT("frc req - perturbation ",R$2)&amp;"'!"&amp;_xlfn.CONCAT("D",formatting!$A59+2))</f>
        <v>0.13600000000000001</v>
      </c>
      <c r="S72" s="125" cm="1">
        <f t="array" aca="1" ref="S72" ca="1">INDIRECT("'"&amp;_xlfn.CONCAT("frc req - perturbation ",S$2)&amp;"'!"&amp;_xlfn.CONCAT("D",formatting!$A59+2))</f>
        <v>0.28100000000000003</v>
      </c>
      <c r="T72" s="143" cm="1">
        <f t="array" aca="1" ref="T72" ca="1">INDIRECT("'"&amp;_xlfn.CONCAT("frc req - perturbation ",T$2)&amp;"'!"&amp;_xlfn.CONCAT("D",formatting!$A59+2))</f>
        <v>0.13600000000000001</v>
      </c>
      <c r="U72" s="29">
        <f t="shared" si="2"/>
        <v>20</v>
      </c>
    </row>
    <row r="73" spans="1:21" ht="90" hidden="1" customHeight="1" x14ac:dyDescent="0.25">
      <c r="A73" s="124" t="str">
        <f>'perturbation description'!A56</f>
        <v>Needle-hold_X</v>
      </c>
      <c r="B73" s="125"/>
      <c r="C73" s="174" t="str">
        <f>'perturbation description'!B56</f>
        <v>[[-0.103, 'W', 'com']]</v>
      </c>
      <c r="D73" s="177" t="str">
        <f>'perturbation description'!C56</f>
        <v>[0.103, 0.0, 0.0, 0.0, 0.0, 0.0]</v>
      </c>
      <c r="E73" s="142" cm="1">
        <f t="array" aca="1" ref="E73" ca="1">INDIRECT("'"&amp;_xlfn.CONCAT("frc req - perturbation ",E$2)&amp;"'!"&amp;_xlfn.CONCAT("B",formatting!$A56+2))</f>
        <v>0.14599999999999999</v>
      </c>
      <c r="F73" s="125" cm="1">
        <f t="array" aca="1" ref="F73" ca="1">INDIRECT("'"&amp;_xlfn.CONCAT("frc req - perturbation ",F$2)&amp;"'!"&amp;_xlfn.CONCAT("B",formatting!$A56+2))</f>
        <v>0.127</v>
      </c>
      <c r="G73" s="125" cm="1">
        <f t="array" aca="1" ref="G73" ca="1">INDIRECT("'"&amp;_xlfn.CONCAT("frc req - perturbation ",G$2)&amp;"'!"&amp;_xlfn.CONCAT("B",formatting!$A56+2))</f>
        <v>0.14599999999999999</v>
      </c>
      <c r="H73" s="125" cm="1">
        <f t="array" aca="1" ref="H73" ca="1">INDIRECT("'"&amp;_xlfn.CONCAT("frc req - perturbation ",H$2)&amp;"'!"&amp;_xlfn.CONCAT("B",formatting!$A56+2))</f>
        <v>0.127</v>
      </c>
      <c r="I73" s="125" cm="1">
        <f t="array" aca="1" ref="I73" ca="1">INDIRECT("'"&amp;_xlfn.CONCAT("frc req - perturbation ",I$2)&amp;"'!"&amp;_xlfn.CONCAT("B",formatting!$A56+2))</f>
        <v>0.14599999999999999</v>
      </c>
      <c r="J73" s="125" cm="1">
        <f t="array" aca="1" ref="J73" ca="1">INDIRECT("'"&amp;_xlfn.CONCAT("frc req - perturbation ",J$2)&amp;"'!"&amp;_xlfn.CONCAT("B",formatting!$A56+2))</f>
        <v>0.127</v>
      </c>
      <c r="K73" s="125" cm="1">
        <f t="array" aca="1" ref="K73" ca="1">INDIRECT("'"&amp;_xlfn.CONCAT("frc req - perturbation ",K$2)&amp;"'!"&amp;_xlfn.CONCAT("B",formatting!$A56+2))</f>
        <v>0.14599999999999999</v>
      </c>
      <c r="L73" s="143" cm="1">
        <f t="array" aca="1" ref="L73" ca="1">INDIRECT("'"&amp;_xlfn.CONCAT("frc req - perturbation ",L$2)&amp;"'!"&amp;_xlfn.CONCAT("B",formatting!$A56+2))</f>
        <v>0.127</v>
      </c>
      <c r="M73" s="136" cm="1">
        <f t="array" aca="1" ref="M73" ca="1">INDIRECT("'"&amp;_xlfn.CONCAT("frc req - perturbation ",M$2)&amp;"'!"&amp;_xlfn.CONCAT("D",formatting!$A56+2))</f>
        <v>0.15</v>
      </c>
      <c r="N73" s="125" cm="1">
        <f t="array" aca="1" ref="N73" ca="1">INDIRECT("'"&amp;_xlfn.CONCAT("frc req - perturbation ",N$2)&amp;"'!"&amp;_xlfn.CONCAT("D",formatting!$A56+2))</f>
        <v>0.13100000000000001</v>
      </c>
      <c r="O73" s="125" cm="1">
        <f t="array" aca="1" ref="O73" ca="1">INDIRECT("'"&amp;_xlfn.CONCAT("frc req - perturbation ",O$2)&amp;"'!"&amp;_xlfn.CONCAT("D",formatting!$A56+2))</f>
        <v>0.15</v>
      </c>
      <c r="P73" s="125" cm="1">
        <f t="array" aca="1" ref="P73" ca="1">INDIRECT("'"&amp;_xlfn.CONCAT("frc req - perturbation ",P$2)&amp;"'!"&amp;_xlfn.CONCAT("D",formatting!$A56+2))</f>
        <v>0.13100000000000001</v>
      </c>
      <c r="Q73" s="125" cm="1">
        <f t="array" aca="1" ref="Q73" ca="1">INDIRECT("'"&amp;_xlfn.CONCAT("frc req - perturbation ",Q$2)&amp;"'!"&amp;_xlfn.CONCAT("D",formatting!$A56+2))</f>
        <v>0.15</v>
      </c>
      <c r="R73" s="125" cm="1">
        <f t="array" aca="1" ref="R73" ca="1">INDIRECT("'"&amp;_xlfn.CONCAT("frc req - perturbation ",R$2)&amp;"'!"&amp;_xlfn.CONCAT("D",formatting!$A56+2))</f>
        <v>0.13100000000000001</v>
      </c>
      <c r="S73" s="125" cm="1">
        <f t="array" aca="1" ref="S73" ca="1">INDIRECT("'"&amp;_xlfn.CONCAT("frc req - perturbation ",S$2)&amp;"'!"&amp;_xlfn.CONCAT("D",formatting!$A56+2))</f>
        <v>0.15</v>
      </c>
      <c r="T73" s="143" cm="1">
        <f t="array" aca="1" ref="T73" ca="1">INDIRECT("'"&amp;_xlfn.CONCAT("frc req - perturbation ",T$2)&amp;"'!"&amp;_xlfn.CONCAT("D",formatting!$A56+2))</f>
        <v>0.13100000000000001</v>
      </c>
      <c r="U73" s="29">
        <f t="shared" si="2"/>
        <v>20</v>
      </c>
    </row>
    <row r="74" spans="1:21" ht="90" hidden="1" customHeight="1" x14ac:dyDescent="0.25">
      <c r="A74" s="124" t="str">
        <f>'perturbation description'!A82</f>
        <v>Glass_Vial-hold_-Y</v>
      </c>
      <c r="B74" s="125"/>
      <c r="C74" s="174" t="str">
        <f>'perturbation description'!B82</f>
        <v>[[-0.147, 'Z', 'com']]</v>
      </c>
      <c r="D74" s="177" t="str">
        <f>'perturbation description'!C82</f>
        <v>[0.0, -0.147, 0.0, 0.0, 0.0, 0.0]</v>
      </c>
      <c r="E74" s="142" cm="1">
        <f t="array" aca="1" ref="E74" ca="1">INDIRECT("'"&amp;_xlfn.CONCAT("frc req - perturbation ",E$2)&amp;"'!"&amp;_xlfn.CONCAT("B",formatting!$A82+2))</f>
        <v>0.16700000000000001</v>
      </c>
      <c r="F74" s="125" cm="1">
        <f t="array" aca="1" ref="F74" ca="1">INDIRECT("'"&amp;_xlfn.CONCAT("frc req - perturbation ",F$2)&amp;"'!"&amp;_xlfn.CONCAT("B",formatting!$A82+2))</f>
        <v>9.2999999999999999E-2</v>
      </c>
      <c r="G74" s="125" cm="1">
        <f t="array" aca="1" ref="G74" ca="1">INDIRECT("'"&amp;_xlfn.CONCAT("frc req - perturbation ",G$2)&amp;"'!"&amp;_xlfn.CONCAT("B",formatting!$A82+2))</f>
        <v>0.16700000000000001</v>
      </c>
      <c r="H74" s="125" cm="1">
        <f t="array" aca="1" ref="H74" ca="1">INDIRECT("'"&amp;_xlfn.CONCAT("frc req - perturbation ",H$2)&amp;"'!"&amp;_xlfn.CONCAT("B",formatting!$A82+2))</f>
        <v>9.2999999999999999E-2</v>
      </c>
      <c r="I74" s="125" cm="1">
        <f t="array" aca="1" ref="I74" ca="1">INDIRECT("'"&amp;_xlfn.CONCAT("frc req - perturbation ",I$2)&amp;"'!"&amp;_xlfn.CONCAT("B",formatting!$A82+2))</f>
        <v>0.16700000000000001</v>
      </c>
      <c r="J74" s="125" cm="1">
        <f t="array" aca="1" ref="J74" ca="1">INDIRECT("'"&amp;_xlfn.CONCAT("frc req - perturbation ",J$2)&amp;"'!"&amp;_xlfn.CONCAT("B",formatting!$A82+2))</f>
        <v>9.2999999999999999E-2</v>
      </c>
      <c r="K74" s="125" cm="1">
        <f t="array" aca="1" ref="K74" ca="1">INDIRECT("'"&amp;_xlfn.CONCAT("frc req - perturbation ",K$2)&amp;"'!"&amp;_xlfn.CONCAT("B",formatting!$A82+2))</f>
        <v>0.16700000000000001</v>
      </c>
      <c r="L74" s="143" cm="1">
        <f t="array" aca="1" ref="L74" ca="1">INDIRECT("'"&amp;_xlfn.CONCAT("frc req - perturbation ",L$2)&amp;"'!"&amp;_xlfn.CONCAT("B",formatting!$A82+2))</f>
        <v>9.2999999999999999E-2</v>
      </c>
      <c r="M74" s="136" cm="1">
        <f t="array" aca="1" ref="M74" ca="1">INDIRECT("'"&amp;_xlfn.CONCAT("frc req - perturbation ",M$2)&amp;"'!"&amp;_xlfn.CONCAT("D",formatting!$A82+2))</f>
        <v>0.16700000000000001</v>
      </c>
      <c r="N74" s="125" cm="1">
        <f t="array" aca="1" ref="N74" ca="1">INDIRECT("'"&amp;_xlfn.CONCAT("frc req - perturbation ",N$2)&amp;"'!"&amp;_xlfn.CONCAT("D",formatting!$A82+2))</f>
        <v>9.2999999999999999E-2</v>
      </c>
      <c r="O74" s="125" cm="1">
        <f t="array" aca="1" ref="O74" ca="1">INDIRECT("'"&amp;_xlfn.CONCAT("frc req - perturbation ",O$2)&amp;"'!"&amp;_xlfn.CONCAT("D",formatting!$A82+2))</f>
        <v>0.16700000000000001</v>
      </c>
      <c r="P74" s="125" cm="1">
        <f t="array" aca="1" ref="P74" ca="1">INDIRECT("'"&amp;_xlfn.CONCAT("frc req - perturbation ",P$2)&amp;"'!"&amp;_xlfn.CONCAT("D",formatting!$A82+2))</f>
        <v>9.2999999999999999E-2</v>
      </c>
      <c r="Q74" s="125" cm="1">
        <f t="array" aca="1" ref="Q74" ca="1">INDIRECT("'"&amp;_xlfn.CONCAT("frc req - perturbation ",Q$2)&amp;"'!"&amp;_xlfn.CONCAT("D",formatting!$A82+2))</f>
        <v>0.16700000000000001</v>
      </c>
      <c r="R74" s="125" cm="1">
        <f t="array" aca="1" ref="R74" ca="1">INDIRECT("'"&amp;_xlfn.CONCAT("frc req - perturbation ",R$2)&amp;"'!"&amp;_xlfn.CONCAT("D",formatting!$A82+2))</f>
        <v>9.2999999999999999E-2</v>
      </c>
      <c r="S74" s="125" cm="1">
        <f t="array" aca="1" ref="S74" ca="1">INDIRECT("'"&amp;_xlfn.CONCAT("frc req - perturbation ",S$2)&amp;"'!"&amp;_xlfn.CONCAT("D",formatting!$A82+2))</f>
        <v>0.16700000000000001</v>
      </c>
      <c r="T74" s="143" cm="1">
        <f t="array" aca="1" ref="T74" ca="1">INDIRECT("'"&amp;_xlfn.CONCAT("frc req - perturbation ",T$2)&amp;"'!"&amp;_xlfn.CONCAT("D",formatting!$A82+2))</f>
        <v>9.2999999999999999E-2</v>
      </c>
      <c r="U74" s="29">
        <f t="shared" si="2"/>
        <v>20</v>
      </c>
    </row>
    <row r="75" spans="1:21" ht="90" hidden="1" customHeight="1" x14ac:dyDescent="0.25">
      <c r="A75" s="124" t="str">
        <f>'perturbation description'!A44</f>
        <v>Canister-hold_Z</v>
      </c>
      <c r="B75" s="125"/>
      <c r="C75" s="174" t="str">
        <f>'perturbation description'!B44</f>
        <v>[[-0.368, 'W', 'com']]</v>
      </c>
      <c r="D75" s="177" t="str">
        <f>'perturbation description'!C44</f>
        <v>[0.0, 0.0, 0.368, 0.0, 0.0, 0.0]</v>
      </c>
      <c r="E75" s="142" cm="1">
        <f t="array" aca="1" ref="E75" ca="1">INDIRECT("'"&amp;_xlfn.CONCAT("frc req - perturbation ",E$2)&amp;"'!"&amp;_xlfn.CONCAT("B",formatting!$A44+2))</f>
        <v>0.17599999999999999</v>
      </c>
      <c r="F75" s="125" cm="1">
        <f t="array" aca="1" ref="F75" ca="1">INDIRECT("'"&amp;_xlfn.CONCAT("frc req - perturbation ",F$2)&amp;"'!"&amp;_xlfn.CONCAT("B",formatting!$A44+2))</f>
        <v>0.10199999999999999</v>
      </c>
      <c r="G75" s="125" cm="1">
        <f t="array" aca="1" ref="G75" ca="1">INDIRECT("'"&amp;_xlfn.CONCAT("frc req - perturbation ",G$2)&amp;"'!"&amp;_xlfn.CONCAT("B",formatting!$A44+2))</f>
        <v>0.59099999999999997</v>
      </c>
      <c r="H75" s="125" cm="1">
        <f t="array" aca="1" ref="H75" ca="1">INDIRECT("'"&amp;_xlfn.CONCAT("frc req - perturbation ",H$2)&amp;"'!"&amp;_xlfn.CONCAT("B",formatting!$A44+2))</f>
        <v>0.36199999999999999</v>
      </c>
      <c r="I75" s="125" cm="1">
        <f t="array" aca="1" ref="I75" ca="1">INDIRECT("'"&amp;_xlfn.CONCAT("frc req - perturbation ",I$2)&amp;"'!"&amp;_xlfn.CONCAT("B",formatting!$A44+2))</f>
        <v>0.187</v>
      </c>
      <c r="J75" s="125" cm="1">
        <f t="array" aca="1" ref="J75" ca="1">INDIRECT("'"&amp;_xlfn.CONCAT("frc req - perturbation ",J$2)&amp;"'!"&amp;_xlfn.CONCAT("B",formatting!$A44+2))</f>
        <v>0.105</v>
      </c>
      <c r="K75" s="125" cm="1">
        <f t="array" aca="1" ref="K75" ca="1">INDIRECT("'"&amp;_xlfn.CONCAT("frc req - perturbation ",K$2)&amp;"'!"&amp;_xlfn.CONCAT("B",formatting!$A44+2))</f>
        <v>0.28799999999999998</v>
      </c>
      <c r="L75" s="143" cm="1">
        <f t="array" aca="1" ref="L75" ca="1">INDIRECT("'"&amp;_xlfn.CONCAT("frc req - perturbation ",L$2)&amp;"'!"&amp;_xlfn.CONCAT("B",formatting!$A44+2))</f>
        <v>0.156</v>
      </c>
      <c r="M75" s="136" cm="1">
        <f t="array" aca="1" ref="M75" ca="1">INDIRECT("'"&amp;_xlfn.CONCAT("frc req - perturbation ",M$2)&amp;"'!"&amp;_xlfn.CONCAT("D",formatting!$A44+2))</f>
        <v>0.59099999999999997</v>
      </c>
      <c r="N75" s="125" cm="1">
        <f t="array" aca="1" ref="N75" ca="1">INDIRECT("'"&amp;_xlfn.CONCAT("frc req - perturbation ",N$2)&amp;"'!"&amp;_xlfn.CONCAT("D",formatting!$A44+2))</f>
        <v>0.36199999999999999</v>
      </c>
      <c r="O75" s="125" cm="1">
        <f t="array" aca="1" ref="O75" ca="1">INDIRECT("'"&amp;_xlfn.CONCAT("frc req - perturbation ",O$2)&amp;"'!"&amp;_xlfn.CONCAT("D",formatting!$A44+2))</f>
        <v>0.59299999999999997</v>
      </c>
      <c r="P75" s="125" cm="1">
        <f t="array" aca="1" ref="P75" ca="1">INDIRECT("'"&amp;_xlfn.CONCAT("frc req - perturbation ",P$2)&amp;"'!"&amp;_xlfn.CONCAT("D",formatting!$A44+2))</f>
        <v>1.2769999999999999</v>
      </c>
      <c r="Q75" s="125" cm="1">
        <f t="array" aca="1" ref="Q75" ca="1">INDIRECT("'"&amp;_xlfn.CONCAT("frc req - perturbation ",Q$2)&amp;"'!"&amp;_xlfn.CONCAT("D",formatting!$A44+2))</f>
        <v>0.59299999999999997</v>
      </c>
      <c r="R75" s="125" cm="1">
        <f t="array" aca="1" ref="R75" ca="1">INDIRECT("'"&amp;_xlfn.CONCAT("frc req - perturbation ",R$2)&amp;"'!"&amp;_xlfn.CONCAT("D",formatting!$A44+2))</f>
        <v>1.2769999999999999</v>
      </c>
      <c r="S75" s="125" cm="1">
        <f t="array" aca="1" ref="S75" ca="1">INDIRECT("'"&amp;_xlfn.CONCAT("frc req - perturbation ",S$2)&amp;"'!"&amp;_xlfn.CONCAT("D",formatting!$A44+2))</f>
        <v>0.59299999999999997</v>
      </c>
      <c r="T75" s="143" cm="1">
        <f t="array" aca="1" ref="T75" ca="1">INDIRECT("'"&amp;_xlfn.CONCAT("frc req - perturbation ",T$2)&amp;"'!"&amp;_xlfn.CONCAT("D",formatting!$A44+2))</f>
        <v>1.2769999999999999</v>
      </c>
      <c r="U75" s="29">
        <f t="shared" si="2"/>
        <v>20</v>
      </c>
    </row>
    <row r="76" spans="1:21" ht="90" hidden="1" customHeight="1" x14ac:dyDescent="0.25">
      <c r="A76" s="124" t="str">
        <f>'perturbation description'!A81</f>
        <v>Glass_Vial-hold_Y</v>
      </c>
      <c r="B76" s="125"/>
      <c r="C76" s="174" t="str">
        <f>'perturbation description'!B81</f>
        <v>[[-0.147, 'Z', 'com']]</v>
      </c>
      <c r="D76" s="177" t="str">
        <f>'perturbation description'!C81</f>
        <v>[0.0, 0.147, 0.0, 0.0, 0.0, 0.0]</v>
      </c>
      <c r="E76" s="142" cm="1">
        <f t="array" aca="1" ref="E76" ca="1">INDIRECT("'"&amp;_xlfn.CONCAT("frc req - perturbation ",E$2)&amp;"'!"&amp;_xlfn.CONCAT("B",formatting!$A81+2))</f>
        <v>0.17699999999999999</v>
      </c>
      <c r="F76" s="125" cm="1">
        <f t="array" aca="1" ref="F76" ca="1">INDIRECT("'"&amp;_xlfn.CONCAT("frc req - perturbation ",F$2)&amp;"'!"&amp;_xlfn.CONCAT("B",formatting!$A81+2))</f>
        <v>9.5000000000000001E-2</v>
      </c>
      <c r="G76" s="125" cm="1">
        <f t="array" aca="1" ref="G76" ca="1">INDIRECT("'"&amp;_xlfn.CONCAT("frc req - perturbation ",G$2)&amp;"'!"&amp;_xlfn.CONCAT("B",formatting!$A81+2))</f>
        <v>0.17699999999999999</v>
      </c>
      <c r="H76" s="125" cm="1">
        <f t="array" aca="1" ref="H76" ca="1">INDIRECT("'"&amp;_xlfn.CONCAT("frc req - perturbation ",H$2)&amp;"'!"&amp;_xlfn.CONCAT("B",formatting!$A81+2))</f>
        <v>9.5000000000000001E-2</v>
      </c>
      <c r="I76" s="125" cm="1">
        <f t="array" aca="1" ref="I76" ca="1">INDIRECT("'"&amp;_xlfn.CONCAT("frc req - perturbation ",I$2)&amp;"'!"&amp;_xlfn.CONCAT("B",formatting!$A81+2))</f>
        <v>0.17699999999999999</v>
      </c>
      <c r="J76" s="125" cm="1">
        <f t="array" aca="1" ref="J76" ca="1">INDIRECT("'"&amp;_xlfn.CONCAT("frc req - perturbation ",J$2)&amp;"'!"&amp;_xlfn.CONCAT("B",formatting!$A81+2))</f>
        <v>9.5000000000000001E-2</v>
      </c>
      <c r="K76" s="125" cm="1">
        <f t="array" aca="1" ref="K76" ca="1">INDIRECT("'"&amp;_xlfn.CONCAT("frc req - perturbation ",K$2)&amp;"'!"&amp;_xlfn.CONCAT("B",formatting!$A81+2))</f>
        <v>0.17699999999999999</v>
      </c>
      <c r="L76" s="143" cm="1">
        <f t="array" aca="1" ref="L76" ca="1">INDIRECT("'"&amp;_xlfn.CONCAT("frc req - perturbation ",L$2)&amp;"'!"&amp;_xlfn.CONCAT("B",formatting!$A81+2))</f>
        <v>9.5000000000000001E-2</v>
      </c>
      <c r="M76" s="136" cm="1">
        <f t="array" aca="1" ref="M76" ca="1">INDIRECT("'"&amp;_xlfn.CONCAT("frc req - perturbation ",M$2)&amp;"'!"&amp;_xlfn.CONCAT("D",formatting!$A81+2))</f>
        <v>0.17699999999999999</v>
      </c>
      <c r="N76" s="125" cm="1">
        <f t="array" aca="1" ref="N76" ca="1">INDIRECT("'"&amp;_xlfn.CONCAT("frc req - perturbation ",N$2)&amp;"'!"&amp;_xlfn.CONCAT("D",formatting!$A81+2))</f>
        <v>9.5000000000000001E-2</v>
      </c>
      <c r="O76" s="125" cm="1">
        <f t="array" aca="1" ref="O76" ca="1">INDIRECT("'"&amp;_xlfn.CONCAT("frc req - perturbation ",O$2)&amp;"'!"&amp;_xlfn.CONCAT("D",formatting!$A81+2))</f>
        <v>0.17699999999999999</v>
      </c>
      <c r="P76" s="125" cm="1">
        <f t="array" aca="1" ref="P76" ca="1">INDIRECT("'"&amp;_xlfn.CONCAT("frc req - perturbation ",P$2)&amp;"'!"&amp;_xlfn.CONCAT("D",formatting!$A81+2))</f>
        <v>9.5000000000000001E-2</v>
      </c>
      <c r="Q76" s="125" cm="1">
        <f t="array" aca="1" ref="Q76" ca="1">INDIRECT("'"&amp;_xlfn.CONCAT("frc req - perturbation ",Q$2)&amp;"'!"&amp;_xlfn.CONCAT("D",formatting!$A81+2))</f>
        <v>0.17699999999999999</v>
      </c>
      <c r="R76" s="125" cm="1">
        <f t="array" aca="1" ref="R76" ca="1">INDIRECT("'"&amp;_xlfn.CONCAT("frc req - perturbation ",R$2)&amp;"'!"&amp;_xlfn.CONCAT("D",formatting!$A81+2))</f>
        <v>9.5000000000000001E-2</v>
      </c>
      <c r="S76" s="125" cm="1">
        <f t="array" aca="1" ref="S76" ca="1">INDIRECT("'"&amp;_xlfn.CONCAT("frc req - perturbation ",S$2)&amp;"'!"&amp;_xlfn.CONCAT("D",formatting!$A81+2))</f>
        <v>0.17699999999999999</v>
      </c>
      <c r="T76" s="143" cm="1">
        <f t="array" aca="1" ref="T76" ca="1">INDIRECT("'"&amp;_xlfn.CONCAT("frc req - perturbation ",T$2)&amp;"'!"&amp;_xlfn.CONCAT("D",formatting!$A81+2))</f>
        <v>9.5000000000000001E-2</v>
      </c>
      <c r="U76" s="29">
        <f t="shared" si="2"/>
        <v>20</v>
      </c>
    </row>
    <row r="77" spans="1:21" ht="90" hidden="1" customHeight="1" x14ac:dyDescent="0.25">
      <c r="A77" s="124" t="str">
        <f>'perturbation description'!A60</f>
        <v>Needle-hold_Z</v>
      </c>
      <c r="B77" s="125"/>
      <c r="C77" s="174" t="str">
        <f>'perturbation description'!B60</f>
        <v>[[-0.103, 'W', 'com']]</v>
      </c>
      <c r="D77" s="177" t="str">
        <f>'perturbation description'!C60</f>
        <v>[0.0, 0.0, 0.103, 0.0, 0.0, 0.0]</v>
      </c>
      <c r="E77" s="142" cm="1">
        <f t="array" aca="1" ref="E77" ca="1">INDIRECT("'"&amp;_xlfn.CONCAT("frc req - perturbation ",E$2)&amp;"'!"&amp;_xlfn.CONCAT("B",formatting!$A60+2))</f>
        <v>0.183</v>
      </c>
      <c r="F77" s="125" cm="1">
        <f t="array" aca="1" ref="F77" ca="1">INDIRECT("'"&amp;_xlfn.CONCAT("frc req - perturbation ",F$2)&amp;"'!"&amp;_xlfn.CONCAT("B",formatting!$A60+2))</f>
        <v>0.11</v>
      </c>
      <c r="G77" s="125" cm="1">
        <f t="array" aca="1" ref="G77" ca="1">INDIRECT("'"&amp;_xlfn.CONCAT("frc req - perturbation ",G$2)&amp;"'!"&amp;_xlfn.CONCAT("B",formatting!$A60+2))</f>
        <v>0.183</v>
      </c>
      <c r="H77" s="125" cm="1">
        <f t="array" aca="1" ref="H77" ca="1">INDIRECT("'"&amp;_xlfn.CONCAT("frc req - perturbation ",H$2)&amp;"'!"&amp;_xlfn.CONCAT("B",formatting!$A60+2))</f>
        <v>0.11</v>
      </c>
      <c r="I77" s="125" cm="1">
        <f t="array" aca="1" ref="I77" ca="1">INDIRECT("'"&amp;_xlfn.CONCAT("frc req - perturbation ",I$2)&amp;"'!"&amp;_xlfn.CONCAT("B",formatting!$A60+2))</f>
        <v>0.183</v>
      </c>
      <c r="J77" s="125" cm="1">
        <f t="array" aca="1" ref="J77" ca="1">INDIRECT("'"&amp;_xlfn.CONCAT("frc req - perturbation ",J$2)&amp;"'!"&amp;_xlfn.CONCAT("B",formatting!$A60+2))</f>
        <v>0.11</v>
      </c>
      <c r="K77" s="125" cm="1">
        <f t="array" aca="1" ref="K77" ca="1">INDIRECT("'"&amp;_xlfn.CONCAT("frc req - perturbation ",K$2)&amp;"'!"&amp;_xlfn.CONCAT("B",formatting!$A60+2))</f>
        <v>0.183</v>
      </c>
      <c r="L77" s="143" cm="1">
        <f t="array" aca="1" ref="L77" ca="1">INDIRECT("'"&amp;_xlfn.CONCAT("frc req - perturbation ",L$2)&amp;"'!"&amp;_xlfn.CONCAT("B",formatting!$A60+2))</f>
        <v>0.11</v>
      </c>
      <c r="M77" s="136" cm="1">
        <f t="array" aca="1" ref="M77" ca="1">INDIRECT("'"&amp;_xlfn.CONCAT("frc req - perturbation ",M$2)&amp;"'!"&amp;_xlfn.CONCAT("D",formatting!$A60+2))</f>
        <v>0.192</v>
      </c>
      <c r="N77" s="125" cm="1">
        <f t="array" aca="1" ref="N77" ca="1">INDIRECT("'"&amp;_xlfn.CONCAT("frc req - perturbation ",N$2)&amp;"'!"&amp;_xlfn.CONCAT("D",formatting!$A60+2))</f>
        <v>0.114</v>
      </c>
      <c r="O77" s="125" cm="1">
        <f t="array" aca="1" ref="O77" ca="1">INDIRECT("'"&amp;_xlfn.CONCAT("frc req - perturbation ",O$2)&amp;"'!"&amp;_xlfn.CONCAT("D",formatting!$A60+2))</f>
        <v>0.192</v>
      </c>
      <c r="P77" s="125" cm="1">
        <f t="array" aca="1" ref="P77" ca="1">INDIRECT("'"&amp;_xlfn.CONCAT("frc req - perturbation ",P$2)&amp;"'!"&amp;_xlfn.CONCAT("D",formatting!$A60+2))</f>
        <v>0.114</v>
      </c>
      <c r="Q77" s="125" cm="1">
        <f t="array" aca="1" ref="Q77" ca="1">INDIRECT("'"&amp;_xlfn.CONCAT("frc req - perturbation ",Q$2)&amp;"'!"&amp;_xlfn.CONCAT("D",formatting!$A60+2))</f>
        <v>0.192</v>
      </c>
      <c r="R77" s="125" cm="1">
        <f t="array" aca="1" ref="R77" ca="1">INDIRECT("'"&amp;_xlfn.CONCAT("frc req - perturbation ",R$2)&amp;"'!"&amp;_xlfn.CONCAT("D",formatting!$A60+2))</f>
        <v>0.114</v>
      </c>
      <c r="S77" s="125" cm="1">
        <f t="array" aca="1" ref="S77" ca="1">INDIRECT("'"&amp;_xlfn.CONCAT("frc req - perturbation ",S$2)&amp;"'!"&amp;_xlfn.CONCAT("D",formatting!$A60+2))</f>
        <v>0.192</v>
      </c>
      <c r="T77" s="143" cm="1">
        <f t="array" aca="1" ref="T77" ca="1">INDIRECT("'"&amp;_xlfn.CONCAT("frc req - perturbation ",T$2)&amp;"'!"&amp;_xlfn.CONCAT("D",formatting!$A60+2))</f>
        <v>0.114</v>
      </c>
      <c r="U77" s="29">
        <f t="shared" si="2"/>
        <v>20</v>
      </c>
    </row>
    <row r="78" spans="1:21" ht="90" hidden="1" customHeight="1" x14ac:dyDescent="0.25">
      <c r="A78" s="124" t="str">
        <f>'perturbation description'!A61</f>
        <v>Needle-hold_-Z</v>
      </c>
      <c r="B78" s="125"/>
      <c r="C78" s="174" t="str">
        <f>'perturbation description'!B61</f>
        <v>[[-0.103, 'W', 'com']]</v>
      </c>
      <c r="D78" s="177" t="str">
        <f>'perturbation description'!C61</f>
        <v>[0.0, 0.0, -0.103, 0.0, 0.0, 0.0]</v>
      </c>
      <c r="E78" s="142" cm="1">
        <f t="array" aca="1" ref="E78" ca="1">INDIRECT("'"&amp;_xlfn.CONCAT("frc req - perturbation ",E$2)&amp;"'!"&amp;_xlfn.CONCAT("B",formatting!$A61+2))</f>
        <v>0.183</v>
      </c>
      <c r="F78" s="125" cm="1">
        <f t="array" aca="1" ref="F78" ca="1">INDIRECT("'"&amp;_xlfn.CONCAT("frc req - perturbation ",F$2)&amp;"'!"&amp;_xlfn.CONCAT("B",formatting!$A61+2))</f>
        <v>0.11</v>
      </c>
      <c r="G78" s="125" cm="1">
        <f t="array" aca="1" ref="G78" ca="1">INDIRECT("'"&amp;_xlfn.CONCAT("frc req - perturbation ",G$2)&amp;"'!"&amp;_xlfn.CONCAT("B",formatting!$A61+2))</f>
        <v>0.183</v>
      </c>
      <c r="H78" s="125" cm="1">
        <f t="array" aca="1" ref="H78" ca="1">INDIRECT("'"&amp;_xlfn.CONCAT("frc req - perturbation ",H$2)&amp;"'!"&amp;_xlfn.CONCAT("B",formatting!$A61+2))</f>
        <v>0.11</v>
      </c>
      <c r="I78" s="125" cm="1">
        <f t="array" aca="1" ref="I78" ca="1">INDIRECT("'"&amp;_xlfn.CONCAT("frc req - perturbation ",I$2)&amp;"'!"&amp;_xlfn.CONCAT("B",formatting!$A61+2))</f>
        <v>0.183</v>
      </c>
      <c r="J78" s="125" cm="1">
        <f t="array" aca="1" ref="J78" ca="1">INDIRECT("'"&amp;_xlfn.CONCAT("frc req - perturbation ",J$2)&amp;"'!"&amp;_xlfn.CONCAT("B",formatting!$A61+2))</f>
        <v>0.11</v>
      </c>
      <c r="K78" s="125" cm="1">
        <f t="array" aca="1" ref="K78" ca="1">INDIRECT("'"&amp;_xlfn.CONCAT("frc req - perturbation ",K$2)&amp;"'!"&amp;_xlfn.CONCAT("B",formatting!$A61+2))</f>
        <v>0.183</v>
      </c>
      <c r="L78" s="143" cm="1">
        <f t="array" aca="1" ref="L78" ca="1">INDIRECT("'"&amp;_xlfn.CONCAT("frc req - perturbation ",L$2)&amp;"'!"&amp;_xlfn.CONCAT("B",formatting!$A61+2))</f>
        <v>0.11</v>
      </c>
      <c r="M78" s="136" cm="1">
        <f t="array" aca="1" ref="M78" ca="1">INDIRECT("'"&amp;_xlfn.CONCAT("frc req - perturbation ",M$2)&amp;"'!"&amp;_xlfn.CONCAT("D",formatting!$A61+2))</f>
        <v>0.19400000000000001</v>
      </c>
      <c r="N78" s="125" cm="1">
        <f t="array" aca="1" ref="N78" ca="1">INDIRECT("'"&amp;_xlfn.CONCAT("frc req - perturbation ",N$2)&amp;"'!"&amp;_xlfn.CONCAT("D",formatting!$A61+2))</f>
        <v>0.11</v>
      </c>
      <c r="O78" s="125" cm="1">
        <f t="array" aca="1" ref="O78" ca="1">INDIRECT("'"&amp;_xlfn.CONCAT("frc req - perturbation ",O$2)&amp;"'!"&amp;_xlfn.CONCAT("D",formatting!$A61+2))</f>
        <v>0.19400000000000001</v>
      </c>
      <c r="P78" s="125" cm="1">
        <f t="array" aca="1" ref="P78" ca="1">INDIRECT("'"&amp;_xlfn.CONCAT("frc req - perturbation ",P$2)&amp;"'!"&amp;_xlfn.CONCAT("D",formatting!$A61+2))</f>
        <v>0.11</v>
      </c>
      <c r="Q78" s="125" cm="1">
        <f t="array" aca="1" ref="Q78" ca="1">INDIRECT("'"&amp;_xlfn.CONCAT("frc req - perturbation ",Q$2)&amp;"'!"&amp;_xlfn.CONCAT("D",formatting!$A61+2))</f>
        <v>0.19400000000000001</v>
      </c>
      <c r="R78" s="125" cm="1">
        <f t="array" aca="1" ref="R78" ca="1">INDIRECT("'"&amp;_xlfn.CONCAT("frc req - perturbation ",R$2)&amp;"'!"&amp;_xlfn.CONCAT("D",formatting!$A61+2))</f>
        <v>0.11</v>
      </c>
      <c r="S78" s="125" cm="1">
        <f t="array" aca="1" ref="S78" ca="1">INDIRECT("'"&amp;_xlfn.CONCAT("frc req - perturbation ",S$2)&amp;"'!"&amp;_xlfn.CONCAT("D",formatting!$A61+2))</f>
        <v>0.19400000000000001</v>
      </c>
      <c r="T78" s="143" cm="1">
        <f t="array" aca="1" ref="T78" ca="1">INDIRECT("'"&amp;_xlfn.CONCAT("frc req - perturbation ",T$2)&amp;"'!"&amp;_xlfn.CONCAT("D",formatting!$A61+2))</f>
        <v>0.11</v>
      </c>
      <c r="U78" s="29">
        <f t="shared" si="2"/>
        <v>20</v>
      </c>
    </row>
    <row r="79" spans="1:21" ht="90" hidden="1" customHeight="1" x14ac:dyDescent="0.25">
      <c r="A79" s="124" t="str">
        <f>'perturbation description'!A31</f>
        <v>Kit-hold_-Z</v>
      </c>
      <c r="B79" s="125"/>
      <c r="C79" s="174" t="str">
        <f>'perturbation description'!B31</f>
        <v>[[-1.677, 'W', 'com']]</v>
      </c>
      <c r="D79" s="177" t="str">
        <f>'perturbation description'!C31</f>
        <v>[0.0, 0.0, -1.677, 0.0, 0.0, 0.0]</v>
      </c>
      <c r="E79" s="142" cm="1">
        <f t="array" aca="1" ref="E79" ca="1">INDIRECT("'"&amp;_xlfn.CONCAT("frc req - perturbation ",E$2)&amp;"'!"&amp;_xlfn.CONCAT("B",formatting!$A31+2))</f>
        <v>0.19900000000000001</v>
      </c>
      <c r="F79" s="125" cm="1">
        <f t="array" aca="1" ref="F79" ca="1">INDIRECT("'"&amp;_xlfn.CONCAT("frc req - perturbation ",F$2)&amp;"'!"&amp;_xlfn.CONCAT("B",formatting!$A31+2))</f>
        <v>0.182</v>
      </c>
      <c r="G79" s="125" cm="1">
        <f t="array" aca="1" ref="G79" ca="1">INDIRECT("'"&amp;_xlfn.CONCAT("frc req - perturbation ",G$2)&amp;"'!"&amp;_xlfn.CONCAT("B",formatting!$A31+2))</f>
        <v>2.8809999999999998</v>
      </c>
      <c r="H79" s="125" cm="1">
        <f t="array" aca="1" ref="H79" ca="1">INDIRECT("'"&amp;_xlfn.CONCAT("frc req - perturbation ",H$2)&amp;"'!"&amp;_xlfn.CONCAT("B",formatting!$A31+2))</f>
        <v>1.665</v>
      </c>
      <c r="I79" s="125" cm="1">
        <f t="array" aca="1" ref="I79" ca="1">INDIRECT("'"&amp;_xlfn.CONCAT("frc req - perturbation ",I$2)&amp;"'!"&amp;_xlfn.CONCAT("B",formatting!$A31+2))</f>
        <v>0.28399999999999997</v>
      </c>
      <c r="J79" s="125" cm="1">
        <f t="array" aca="1" ref="J79" ca="1">INDIRECT("'"&amp;_xlfn.CONCAT("frc req - perturbation ",J$2)&amp;"'!"&amp;_xlfn.CONCAT("B",formatting!$A31+2))</f>
        <v>0.254</v>
      </c>
      <c r="K79" s="125" cm="1">
        <f t="array" aca="1" ref="K79" ca="1">INDIRECT("'"&amp;_xlfn.CONCAT("frc req - perturbation ",K$2)&amp;"'!"&amp;_xlfn.CONCAT("B",formatting!$A31+2))</f>
        <v>0.51300000000000001</v>
      </c>
      <c r="L79" s="143" cm="1">
        <f t="array" aca="1" ref="L79" ca="1">INDIRECT("'"&amp;_xlfn.CONCAT("frc req - perturbation ",L$2)&amp;"'!"&amp;_xlfn.CONCAT("B",formatting!$A31+2))</f>
        <v>0.41099999999999998</v>
      </c>
      <c r="M79" s="136" cm="1">
        <f t="array" aca="1" ref="M79" ca="1">INDIRECT("'"&amp;_xlfn.CONCAT("frc req - perturbation ",M$2)&amp;"'!"&amp;_xlfn.CONCAT("D",formatting!$A31+2))</f>
        <v>6.681</v>
      </c>
      <c r="N79" s="125" cm="1">
        <f t="array" aca="1" ref="N79" ca="1">INDIRECT("'"&amp;_xlfn.CONCAT("frc req - perturbation ",N$2)&amp;"'!"&amp;_xlfn.CONCAT("D",formatting!$A31+2))</f>
        <v>3.347</v>
      </c>
      <c r="O79" s="125" cm="1">
        <f t="array" aca="1" ref="O79" ca="1">INDIRECT("'"&amp;_xlfn.CONCAT("frc req - perturbation ",O$2)&amp;"'!"&amp;_xlfn.CONCAT("D",formatting!$A31+2))</f>
        <v>39.927</v>
      </c>
      <c r="P79" s="125" cm="1">
        <f t="array" aca="1" ref="P79" ca="1">INDIRECT("'"&amp;_xlfn.CONCAT("frc req - perturbation ",P$2)&amp;"'!"&amp;_xlfn.CONCAT("D",formatting!$A31+2))</f>
        <v>10.96</v>
      </c>
      <c r="Q79" s="125" cm="1">
        <f t="array" aca="1" ref="Q79" ca="1">INDIRECT("'"&amp;_xlfn.CONCAT("frc req - perturbation ",Q$2)&amp;"'!"&amp;_xlfn.CONCAT("D",formatting!$A31+2))</f>
        <v>24.661000000000001</v>
      </c>
      <c r="R79" s="125" cm="1">
        <f t="array" aca="1" ref="R79" ca="1">INDIRECT("'"&amp;_xlfn.CONCAT("frc req - perturbation ",R$2)&amp;"'!"&amp;_xlfn.CONCAT("D",formatting!$A31+2))</f>
        <v>6.4009999999999998</v>
      </c>
      <c r="S79" s="125" cm="1">
        <f t="array" aca="1" ref="S79" ca="1">INDIRECT("'"&amp;_xlfn.CONCAT("frc req - perturbation ",S$2)&amp;"'!"&amp;_xlfn.CONCAT("D",formatting!$A31+2))</f>
        <v>39.927</v>
      </c>
      <c r="T79" s="143" cm="1">
        <f t="array" aca="1" ref="T79" ca="1">INDIRECT("'"&amp;_xlfn.CONCAT("frc req - perturbation ",T$2)&amp;"'!"&amp;_xlfn.CONCAT("D",formatting!$A31+2))</f>
        <v>10.96</v>
      </c>
      <c r="U79" s="29">
        <f t="shared" si="2"/>
        <v>20</v>
      </c>
    </row>
    <row r="80" spans="1:21" ht="90" hidden="1" customHeight="1" x14ac:dyDescent="0.25">
      <c r="A80" s="124" t="str">
        <f>'perturbation description'!A6</f>
        <v>Petri-hold_Z</v>
      </c>
      <c r="B80" s="125"/>
      <c r="C80" s="174" t="str">
        <f>'perturbation description'!B6</f>
        <v>[[-0.147, 'W', 'com']]</v>
      </c>
      <c r="D80" s="177" t="str">
        <f>'perturbation description'!C6</f>
        <v>[0.0, 0.0, 0.147, 0.0, 0.0, 0.0]</v>
      </c>
      <c r="E80" s="142" cm="1">
        <f t="array" aca="1" ref="E80" ca="1">INDIRECT("'"&amp;_xlfn.CONCAT("frc req - perturbation ",E$2)&amp;"'!"&amp;_xlfn.CONCAT("B",formatting!$A6+2))</f>
        <v>0.218</v>
      </c>
      <c r="F80" s="125" cm="1">
        <f t="array" aca="1" ref="F80" ca="1">INDIRECT("'"&amp;_xlfn.CONCAT("frc req - perturbation ",F$2)&amp;"'!"&amp;_xlfn.CONCAT("B",formatting!$A6+2))</f>
        <v>0.128</v>
      </c>
      <c r="G80" s="125" cm="1">
        <f t="array" aca="1" ref="G80" ca="1">INDIRECT("'"&amp;_xlfn.CONCAT("frc req - perturbation ",G$2)&amp;"'!"&amp;_xlfn.CONCAT("B",formatting!$A6+2))</f>
        <v>0.219</v>
      </c>
      <c r="H80" s="125" cm="1">
        <f t="array" aca="1" ref="H80" ca="1">INDIRECT("'"&amp;_xlfn.CONCAT("frc req - perturbation ",H$2)&amp;"'!"&amp;_xlfn.CONCAT("B",formatting!$A6+2))</f>
        <v>0.129</v>
      </c>
      <c r="I80" s="125" cm="1">
        <f t="array" aca="1" ref="I80" ca="1">INDIRECT("'"&amp;_xlfn.CONCAT("frc req - perturbation ",I$2)&amp;"'!"&amp;_xlfn.CONCAT("B",formatting!$A6+2))</f>
        <v>0.219</v>
      </c>
      <c r="J80" s="125" cm="1">
        <f t="array" aca="1" ref="J80" ca="1">INDIRECT("'"&amp;_xlfn.CONCAT("frc req - perturbation ",J$2)&amp;"'!"&amp;_xlfn.CONCAT("B",formatting!$A6+2))</f>
        <v>0.129</v>
      </c>
      <c r="K80" s="125" cm="1">
        <f t="array" aca="1" ref="K80" ca="1">INDIRECT("'"&amp;_xlfn.CONCAT("frc req - perturbation ",K$2)&amp;"'!"&amp;_xlfn.CONCAT("B",formatting!$A6+2))</f>
        <v>0.219</v>
      </c>
      <c r="L80" s="143" cm="1">
        <f t="array" aca="1" ref="L80" ca="1">INDIRECT("'"&amp;_xlfn.CONCAT("frc req - perturbation ",L$2)&amp;"'!"&amp;_xlfn.CONCAT("B",formatting!$A6+2))</f>
        <v>0.129</v>
      </c>
      <c r="M80" s="136" cm="1">
        <f t="array" aca="1" ref="M80" ca="1">INDIRECT("'"&amp;_xlfn.CONCAT("frc req - perturbation ",M$2)&amp;"'!"&amp;_xlfn.CONCAT("D",formatting!$A6+2))</f>
        <v>1.302</v>
      </c>
      <c r="N80" s="125" cm="1">
        <f t="array" aca="1" ref="N80" ca="1">INDIRECT("'"&amp;_xlfn.CONCAT("frc req - perturbation ",N$2)&amp;"'!"&amp;_xlfn.CONCAT("D",formatting!$A6+2))</f>
        <v>0.80800000000000005</v>
      </c>
      <c r="O80" s="125" cm="1">
        <f t="array" aca="1" ref="O80" ca="1">INDIRECT("'"&amp;_xlfn.CONCAT("frc req - perturbation ",O$2)&amp;"'!"&amp;_xlfn.CONCAT("D",formatting!$A6+2))</f>
        <v>1.9610000000000001</v>
      </c>
      <c r="P80" s="125" cm="1">
        <f t="array" aca="1" ref="P80" ca="1">INDIRECT("'"&amp;_xlfn.CONCAT("frc req - perturbation ",P$2)&amp;"'!"&amp;_xlfn.CONCAT("D",formatting!$A6+2))</f>
        <v>0.90800000000000003</v>
      </c>
      <c r="Q80" s="125" cm="1">
        <f t="array" aca="1" ref="Q80" ca="1">INDIRECT("'"&amp;_xlfn.CONCAT("frc req - perturbation ",Q$2)&amp;"'!"&amp;_xlfn.CONCAT("D",formatting!$A6+2))</f>
        <v>1.9610000000000001</v>
      </c>
      <c r="R80" s="125" cm="1">
        <f t="array" aca="1" ref="R80" ca="1">INDIRECT("'"&amp;_xlfn.CONCAT("frc req - perturbation ",R$2)&amp;"'!"&amp;_xlfn.CONCAT("D",formatting!$A6+2))</f>
        <v>0.90800000000000003</v>
      </c>
      <c r="S80" s="125" cm="1">
        <f t="array" aca="1" ref="S80" ca="1">INDIRECT("'"&amp;_xlfn.CONCAT("frc req - perturbation ",S$2)&amp;"'!"&amp;_xlfn.CONCAT("D",formatting!$A6+2))</f>
        <v>1.9610000000000001</v>
      </c>
      <c r="T80" s="143" cm="1">
        <f t="array" aca="1" ref="T80" ca="1">INDIRECT("'"&amp;_xlfn.CONCAT("frc req - perturbation ",T$2)&amp;"'!"&amp;_xlfn.CONCAT("D",formatting!$A6+2))</f>
        <v>0.90800000000000003</v>
      </c>
      <c r="U80" s="29">
        <f t="shared" si="2"/>
        <v>20</v>
      </c>
    </row>
    <row r="81" spans="1:21" ht="90" hidden="1" customHeight="1" x14ac:dyDescent="0.25">
      <c r="A81" s="124" t="str">
        <f>'perturbation description'!A40</f>
        <v>Canister-hold_X</v>
      </c>
      <c r="B81" s="125"/>
      <c r="C81" s="174" t="str">
        <f>'perturbation description'!B40</f>
        <v>[[-0.368, 'W', 'com']]</v>
      </c>
      <c r="D81" s="177" t="str">
        <f>'perturbation description'!C40</f>
        <v>[0.368, 0.0, 0.0, 0.0, 0.0, 0.0]</v>
      </c>
      <c r="E81" s="142" cm="1">
        <f t="array" aca="1" ref="E81" ca="1">INDIRECT("'"&amp;_xlfn.CONCAT("frc req - perturbation ",E$2)&amp;"'!"&amp;_xlfn.CONCAT("B",formatting!$A40+2))</f>
        <v>0.23300000000000001</v>
      </c>
      <c r="F81" s="125" cm="1">
        <f t="array" aca="1" ref="F81" ca="1">INDIRECT("'"&amp;_xlfn.CONCAT("frc req - perturbation ",F$2)&amp;"'!"&amp;_xlfn.CONCAT("B",formatting!$A40+2))</f>
        <v>0.14099999999999999</v>
      </c>
      <c r="G81" s="125" cm="1">
        <f t="array" aca="1" ref="G81" ca="1">INDIRECT("'"&amp;_xlfn.CONCAT("frc req - perturbation ",G$2)&amp;"'!"&amp;_xlfn.CONCAT("B",formatting!$A40+2))</f>
        <v>0.46400000000000002</v>
      </c>
      <c r="H81" s="125" cm="1">
        <f t="array" aca="1" ref="H81" ca="1">INDIRECT("'"&amp;_xlfn.CONCAT("frc req - perturbation ",H$2)&amp;"'!"&amp;_xlfn.CONCAT("B",formatting!$A40+2))</f>
        <v>0.41099999999999998</v>
      </c>
      <c r="I81" s="125" cm="1">
        <f t="array" aca="1" ref="I81" ca="1">INDIRECT("'"&amp;_xlfn.CONCAT("frc req - perturbation ",I$2)&amp;"'!"&amp;_xlfn.CONCAT("B",formatting!$A40+2))</f>
        <v>0.24299999999999999</v>
      </c>
      <c r="J81" s="125" cm="1">
        <f t="array" aca="1" ref="J81" ca="1">INDIRECT("'"&amp;_xlfn.CONCAT("frc req - perturbation ",J$2)&amp;"'!"&amp;_xlfn.CONCAT("B",formatting!$A40+2))</f>
        <v>0.14599999999999999</v>
      </c>
      <c r="K81" s="125" cm="1">
        <f t="array" aca="1" ref="K81" ca="1">INDIRECT("'"&amp;_xlfn.CONCAT("frc req - perturbation ",K$2)&amp;"'!"&amp;_xlfn.CONCAT("B",formatting!$A40+2))</f>
        <v>0.36</v>
      </c>
      <c r="L81" s="143" cm="1">
        <f t="array" aca="1" ref="L81" ca="1">INDIRECT("'"&amp;_xlfn.CONCAT("frc req - perturbation ",L$2)&amp;"'!"&amp;_xlfn.CONCAT("B",formatting!$A40+2))</f>
        <v>0.19600000000000001</v>
      </c>
      <c r="M81" s="136" cm="1">
        <f t="array" aca="1" ref="M81" ca="1">INDIRECT("'"&amp;_xlfn.CONCAT("frc req - perturbation ",M$2)&amp;"'!"&amp;_xlfn.CONCAT("D",formatting!$A40+2))</f>
        <v>1.153</v>
      </c>
      <c r="N81" s="125" cm="1">
        <f t="array" aca="1" ref="N81" ca="1">INDIRECT("'"&amp;_xlfn.CONCAT("frc req - perturbation ",N$2)&amp;"'!"&amp;_xlfn.CONCAT("D",formatting!$A40+2))</f>
        <v>0.68899999999999995</v>
      </c>
      <c r="O81" s="125" cm="1">
        <f t="array" aca="1" ref="O81" ca="1">INDIRECT("'"&amp;_xlfn.CONCAT("frc req - perturbation ",O$2)&amp;"'!"&amp;_xlfn.CONCAT("D",formatting!$A40+2))</f>
        <v>1.7509999999999999</v>
      </c>
      <c r="P81" s="125" cm="1">
        <f t="array" aca="1" ref="P81" ca="1">INDIRECT("'"&amp;_xlfn.CONCAT("frc req - perturbation ",P$2)&amp;"'!"&amp;_xlfn.CONCAT("D",formatting!$A40+2))</f>
        <v>0.89</v>
      </c>
      <c r="Q81" s="125" cm="1">
        <f t="array" aca="1" ref="Q81" ca="1">INDIRECT("'"&amp;_xlfn.CONCAT("frc req - perturbation ",Q$2)&amp;"'!"&amp;_xlfn.CONCAT("D",formatting!$A40+2))</f>
        <v>1.7509999999999999</v>
      </c>
      <c r="R81" s="125" cm="1">
        <f t="array" aca="1" ref="R81" ca="1">INDIRECT("'"&amp;_xlfn.CONCAT("frc req - perturbation ",R$2)&amp;"'!"&amp;_xlfn.CONCAT("D",formatting!$A40+2))</f>
        <v>0.89</v>
      </c>
      <c r="S81" s="125" cm="1">
        <f t="array" aca="1" ref="S81" ca="1">INDIRECT("'"&amp;_xlfn.CONCAT("frc req - perturbation ",S$2)&amp;"'!"&amp;_xlfn.CONCAT("D",formatting!$A40+2))</f>
        <v>1.7509999999999999</v>
      </c>
      <c r="T81" s="143" cm="1">
        <f t="array" aca="1" ref="T81" ca="1">INDIRECT("'"&amp;_xlfn.CONCAT("frc req - perturbation ",T$2)&amp;"'!"&amp;_xlfn.CONCAT("D",formatting!$A40+2))</f>
        <v>0.89</v>
      </c>
      <c r="U81" s="29">
        <f t="shared" si="2"/>
        <v>20</v>
      </c>
    </row>
    <row r="82" spans="1:21" ht="90" hidden="1" customHeight="1" x14ac:dyDescent="0.25">
      <c r="A82" s="124" t="str">
        <f>'perturbation description'!A8</f>
        <v>Petri-write</v>
      </c>
      <c r="B82" s="125"/>
      <c r="C82" s="174" t="str">
        <f>'perturbation description'!B8</f>
        <v>[[-0.147, 'Z', 'com'], [-2.465, 'Z', 3, 3, 1.5]]</v>
      </c>
      <c r="D82" s="177" t="str">
        <f>'perturbation description'!C8</f>
        <v>[0.0, 0.0, -2.612, -0.074, 0.074, 0.0]</v>
      </c>
      <c r="E82" s="142" cm="1">
        <f t="array" aca="1" ref="E82" ca="1">INDIRECT("'"&amp;_xlfn.CONCAT("frc req - perturbation ",E$2)&amp;"'!"&amp;_xlfn.CONCAT("B",formatting!$A8+2))</f>
        <v>0.33800000000000002</v>
      </c>
      <c r="F82" s="125" cm="1">
        <f t="array" aca="1" ref="F82" ca="1">INDIRECT("'"&amp;_xlfn.CONCAT("frc req - perturbation ",F$2)&amp;"'!"&amp;_xlfn.CONCAT("B",formatting!$A8+2))</f>
        <v>2.0590000000000002</v>
      </c>
      <c r="G82" s="125" cm="1">
        <f t="array" aca="1" ref="G82" ca="1">INDIRECT("'"&amp;_xlfn.CONCAT("frc req - perturbation ",G$2)&amp;"'!"&amp;_xlfn.CONCAT("B",formatting!$A8+2))</f>
        <v>0.33800000000000002</v>
      </c>
      <c r="H82" s="125" cm="1">
        <f t="array" aca="1" ref="H82" ca="1">INDIRECT("'"&amp;_xlfn.CONCAT("frc req - perturbation ",H$2)&amp;"'!"&amp;_xlfn.CONCAT("B",formatting!$A8+2))</f>
        <v>2.177</v>
      </c>
      <c r="I82" s="125" cm="1">
        <f t="array" aca="1" ref="I82" ca="1">INDIRECT("'"&amp;_xlfn.CONCAT("frc req - perturbation ",I$2)&amp;"'!"&amp;_xlfn.CONCAT("B",formatting!$A8+2))</f>
        <v>0.33800000000000002</v>
      </c>
      <c r="J82" s="125" cm="1">
        <f t="array" aca="1" ref="J82" ca="1">INDIRECT("'"&amp;_xlfn.CONCAT("frc req - perturbation ",J$2)&amp;"'!"&amp;_xlfn.CONCAT("B",formatting!$A8+2))</f>
        <v>2.177</v>
      </c>
      <c r="K82" s="125" cm="1">
        <f t="array" aca="1" ref="K82" ca="1">INDIRECT("'"&amp;_xlfn.CONCAT("frc req - perturbation ",K$2)&amp;"'!"&amp;_xlfn.CONCAT("B",formatting!$A8+2))</f>
        <v>0.33800000000000002</v>
      </c>
      <c r="L82" s="143" cm="1">
        <f t="array" aca="1" ref="L82" ca="1">INDIRECT("'"&amp;_xlfn.CONCAT("frc req - perturbation ",L$2)&amp;"'!"&amp;_xlfn.CONCAT("B",formatting!$A8+2))</f>
        <v>2.177</v>
      </c>
      <c r="M82" s="136" cm="1">
        <f t="array" aca="1" ref="M82" ca="1">INDIRECT("'"&amp;_xlfn.CONCAT("frc req - perturbation ",M$2)&amp;"'!"&amp;_xlfn.CONCAT("D",formatting!$A8+2))</f>
        <v>22.14</v>
      </c>
      <c r="N82" s="125" cm="1">
        <f t="array" aca="1" ref="N82" ca="1">INDIRECT("'"&amp;_xlfn.CONCAT("frc req - perturbation ",N$2)&amp;"'!"&amp;_xlfn.CONCAT("D",formatting!$A8+2))</f>
        <v>81.64</v>
      </c>
      <c r="O82" s="125" cm="1">
        <f t="array" aca="1" ref="O82" ca="1">INDIRECT("'"&amp;_xlfn.CONCAT("frc req - perturbation ",O$2)&amp;"'!"&amp;_xlfn.CONCAT("D",formatting!$A8+2))</f>
        <v>22.14</v>
      </c>
      <c r="P82" s="125" cm="1">
        <f t="array" aca="1" ref="P82" ca="1">INDIRECT("'"&amp;_xlfn.CONCAT("frc req - perturbation ",P$2)&amp;"'!"&amp;_xlfn.CONCAT("D",formatting!$A8+2))</f>
        <v>81.64</v>
      </c>
      <c r="Q82" s="125" cm="1">
        <f t="array" aca="1" ref="Q82" ca="1">INDIRECT("'"&amp;_xlfn.CONCAT("frc req - perturbation ",Q$2)&amp;"'!"&amp;_xlfn.CONCAT("D",formatting!$A8+2))</f>
        <v>22.14</v>
      </c>
      <c r="R82" s="125" cm="1">
        <f t="array" aca="1" ref="R82" ca="1">INDIRECT("'"&amp;_xlfn.CONCAT("frc req - perturbation ",R$2)&amp;"'!"&amp;_xlfn.CONCAT("D",formatting!$A8+2))</f>
        <v>81.64</v>
      </c>
      <c r="S82" s="125" cm="1">
        <f t="array" aca="1" ref="S82" ca="1">INDIRECT("'"&amp;_xlfn.CONCAT("frc req - perturbation ",S$2)&amp;"'!"&amp;_xlfn.CONCAT("D",formatting!$A8+2))</f>
        <v>22.14</v>
      </c>
      <c r="T82" s="143" cm="1">
        <f t="array" aca="1" ref="T82" ca="1">INDIRECT("'"&amp;_xlfn.CONCAT("frc req - perturbation ",T$2)&amp;"'!"&amp;_xlfn.CONCAT("D",formatting!$A8+2))</f>
        <v>81.64</v>
      </c>
      <c r="U82" s="29">
        <f t="shared" si="2"/>
        <v>20</v>
      </c>
    </row>
    <row r="83" spans="1:21" ht="90" hidden="1" customHeight="1" x14ac:dyDescent="0.25">
      <c r="A83" s="124" t="str">
        <f>'perturbation description'!A66</f>
        <v>Rinse_Glass-hold_-X</v>
      </c>
      <c r="B83" s="125"/>
      <c r="C83" s="174" t="str">
        <f>'perturbation description'!B66</f>
        <v>[[-5.511, 'W', 'com']]</v>
      </c>
      <c r="D83" s="177" t="str">
        <f>'perturbation description'!C66</f>
        <v>[-5.511, 0.0, 0.0, 0.0, 0.0, 0.0]</v>
      </c>
      <c r="E83" s="142" cm="1">
        <f t="array" aca="1" ref="E83" ca="1">INDIRECT("'"&amp;_xlfn.CONCAT("frc req - perturbation ",E$2)&amp;"'!"&amp;_xlfn.CONCAT("B",formatting!$A66+2))</f>
        <v>0.52800000000000002</v>
      </c>
      <c r="F83" s="125" cm="1">
        <f t="array" aca="1" ref="F83" ca="1">INDIRECT("'"&amp;_xlfn.CONCAT("frc req - perturbation ",F$2)&amp;"'!"&amp;_xlfn.CONCAT("B",formatting!$A66+2))</f>
        <v>0.48799999999999999</v>
      </c>
      <c r="G83" s="125" cm="1">
        <f t="array" aca="1" ref="G83" ca="1">INDIRECT("'"&amp;_xlfn.CONCAT("frc req - perturbation ",G$2)&amp;"'!"&amp;_xlfn.CONCAT("B",formatting!$A66+2))</f>
        <v>2.1150000000000002</v>
      </c>
      <c r="H83" s="125" cm="1">
        <f t="array" aca="1" ref="H83" ca="1">INDIRECT("'"&amp;_xlfn.CONCAT("frc req - perturbation ",H$2)&amp;"'!"&amp;_xlfn.CONCAT("B",formatting!$A66+2))</f>
        <v>2.0139999999999998</v>
      </c>
      <c r="I83" s="125" cm="1">
        <f t="array" aca="1" ref="I83" ca="1">INDIRECT("'"&amp;_xlfn.CONCAT("frc req - perturbation ",I$2)&amp;"'!"&amp;_xlfn.CONCAT("B",formatting!$A66+2))</f>
        <v>0.96499999999999997</v>
      </c>
      <c r="J83" s="125" cm="1">
        <f t="array" aca="1" ref="J83" ca="1">INDIRECT("'"&amp;_xlfn.CONCAT("frc req - perturbation ",J$2)&amp;"'!"&amp;_xlfn.CONCAT("B",formatting!$A66+2))</f>
        <v>0.872</v>
      </c>
      <c r="K83" s="125" cm="1">
        <f t="array" aca="1" ref="K83" ca="1">INDIRECT("'"&amp;_xlfn.CONCAT("frc req - perturbation ",K$2)&amp;"'!"&amp;_xlfn.CONCAT("B",formatting!$A66+2))</f>
        <v>2.1150000000000002</v>
      </c>
      <c r="L83" s="143" cm="1">
        <f t="array" aca="1" ref="L83" ca="1">INDIRECT("'"&amp;_xlfn.CONCAT("frc req - perturbation ",L$2)&amp;"'!"&amp;_xlfn.CONCAT("B",formatting!$A66+2))</f>
        <v>2.0139999999999998</v>
      </c>
      <c r="M83" s="136" cm="1">
        <f t="array" aca="1" ref="M83" ca="1">INDIRECT("'"&amp;_xlfn.CONCAT("frc req - perturbation ",M$2)&amp;"'!"&amp;_xlfn.CONCAT("D",formatting!$A66+2))</f>
        <v>131.22200000000001</v>
      </c>
      <c r="N83" s="125" cm="1">
        <f t="array" aca="1" ref="N83" ca="1">INDIRECT("'"&amp;_xlfn.CONCAT("frc req - perturbation ",N$2)&amp;"'!"&amp;_xlfn.CONCAT("D",formatting!$A66+2))</f>
        <v>423.94900000000001</v>
      </c>
      <c r="O83" s="125" cm="1">
        <f t="array" aca="1" ref="O83" ca="1">INDIRECT("'"&amp;_xlfn.CONCAT("frc req - perturbation ",O$2)&amp;"'!"&amp;_xlfn.CONCAT("D",formatting!$A66+2))</f>
        <v>131.22200000000001</v>
      </c>
      <c r="P83" s="125" cm="1">
        <f t="array" aca="1" ref="P83" ca="1">INDIRECT("'"&amp;_xlfn.CONCAT("frc req - perturbation ",P$2)&amp;"'!"&amp;_xlfn.CONCAT("D",formatting!$A66+2))</f>
        <v>81.049000000000007</v>
      </c>
      <c r="Q83" s="125" cm="1">
        <f t="array" aca="1" ref="Q83" ca="1">INDIRECT("'"&amp;_xlfn.CONCAT("frc req - perturbation ",Q$2)&amp;"'!"&amp;_xlfn.CONCAT("D",formatting!$A66+2))</f>
        <v>131.22200000000001</v>
      </c>
      <c r="R83" s="125" cm="1">
        <f t="array" aca="1" ref="R83" ca="1">INDIRECT("'"&amp;_xlfn.CONCAT("frc req - perturbation ",R$2)&amp;"'!"&amp;_xlfn.CONCAT("D",formatting!$A66+2))</f>
        <v>47.104999999999997</v>
      </c>
      <c r="S83" s="125" cm="1">
        <f t="array" aca="1" ref="S83" ca="1">INDIRECT("'"&amp;_xlfn.CONCAT("frc req - perturbation ",S$2)&amp;"'!"&amp;_xlfn.CONCAT("D",formatting!$A66+2))</f>
        <v>131.22200000000001</v>
      </c>
      <c r="T83" s="143" cm="1">
        <f t="array" aca="1" ref="T83" ca="1">INDIRECT("'"&amp;_xlfn.CONCAT("frc req - perturbation ",T$2)&amp;"'!"&amp;_xlfn.CONCAT("D",formatting!$A66+2))</f>
        <v>81.049000000000007</v>
      </c>
      <c r="U83" s="29">
        <f t="shared" si="2"/>
        <v>20</v>
      </c>
    </row>
    <row r="84" spans="1:21" ht="90" hidden="1" customHeight="1" x14ac:dyDescent="0.25">
      <c r="A84" s="124" t="str">
        <f>'perturbation description'!A29</f>
        <v>Kit-hold_-Y</v>
      </c>
      <c r="B84" s="125"/>
      <c r="C84" s="174" t="str">
        <f>'perturbation description'!B29</f>
        <v>[[-1.677, 'W', 'com']]</v>
      </c>
      <c r="D84" s="177" t="str">
        <f>'perturbation description'!C29</f>
        <v>[0.0, -1.677, 0.0, 0.0, 0.0, 0.0]</v>
      </c>
      <c r="E84" s="142" cm="1">
        <f t="array" aca="1" ref="E84" ca="1">INDIRECT("'"&amp;_xlfn.CONCAT("frc req - perturbation ",E$2)&amp;"'!"&amp;_xlfn.CONCAT("B",formatting!$A29+2))</f>
        <v>0.63600000000000001</v>
      </c>
      <c r="F84" s="125" cm="1">
        <f t="array" aca="1" ref="F84" ca="1">INDIRECT("'"&amp;_xlfn.CONCAT("frc req - perturbation ",F$2)&amp;"'!"&amp;_xlfn.CONCAT("B",formatting!$A29+2))</f>
        <v>0.42</v>
      </c>
      <c r="G84" s="125" cm="1">
        <f t="array" aca="1" ref="G84" ca="1">INDIRECT("'"&amp;_xlfn.CONCAT("frc req - perturbation ",G$2)&amp;"'!"&amp;_xlfn.CONCAT("B",formatting!$A29+2))</f>
        <v>1.0549999999999999</v>
      </c>
      <c r="H84" s="125" cm="1">
        <f t="array" aca="1" ref="H84" ca="1">INDIRECT("'"&amp;_xlfn.CONCAT("frc req - perturbation ",H$2)&amp;"'!"&amp;_xlfn.CONCAT("B",formatting!$A29+2))</f>
        <v>0.81100000000000005</v>
      </c>
      <c r="I84" s="125" cm="1">
        <f t="array" aca="1" ref="I84" ca="1">INDIRECT("'"&amp;_xlfn.CONCAT("frc req - perturbation ",I$2)&amp;"'!"&amp;_xlfn.CONCAT("B",formatting!$A29+2))</f>
        <v>1.0549999999999999</v>
      </c>
      <c r="J84" s="125" cm="1">
        <f t="array" aca="1" ref="J84" ca="1">INDIRECT("'"&amp;_xlfn.CONCAT("frc req - perturbation ",J$2)&amp;"'!"&amp;_xlfn.CONCAT("B",formatting!$A29+2))</f>
        <v>0.81100000000000005</v>
      </c>
      <c r="K84" s="125" cm="1">
        <f t="array" aca="1" ref="K84" ca="1">INDIRECT("'"&amp;_xlfn.CONCAT("frc req - perturbation ",K$2)&amp;"'!"&amp;_xlfn.CONCAT("B",formatting!$A29+2))</f>
        <v>1.0549999999999999</v>
      </c>
      <c r="L84" s="143" cm="1">
        <f t="array" aca="1" ref="L84" ca="1">INDIRECT("'"&amp;_xlfn.CONCAT("frc req - perturbation ",L$2)&amp;"'!"&amp;_xlfn.CONCAT("B",formatting!$A29+2))</f>
        <v>0.81100000000000005</v>
      </c>
      <c r="M84" s="136" cm="1">
        <f t="array" aca="1" ref="M84" ca="1">INDIRECT("'"&amp;_xlfn.CONCAT("frc req - perturbation ",M$2)&amp;"'!"&amp;_xlfn.CONCAT("D",formatting!$A29+2))</f>
        <v>3.4020000000000001</v>
      </c>
      <c r="N84" s="125" cm="1">
        <f t="array" aca="1" ref="N84" ca="1">INDIRECT("'"&amp;_xlfn.CONCAT("frc req - perturbation ",N$2)&amp;"'!"&amp;_xlfn.CONCAT("D",formatting!$A29+2))</f>
        <v>1.8740000000000001</v>
      </c>
      <c r="O84" s="125" cm="1">
        <f t="array" aca="1" ref="O84" ca="1">INDIRECT("'"&amp;_xlfn.CONCAT("frc req - perturbation ",O$2)&amp;"'!"&amp;_xlfn.CONCAT("D",formatting!$A29+2))</f>
        <v>4.2779999999999996</v>
      </c>
      <c r="P84" s="125" cm="1">
        <f t="array" aca="1" ref="P84" ca="1">INDIRECT("'"&amp;_xlfn.CONCAT("frc req - perturbation ",P$2)&amp;"'!"&amp;_xlfn.CONCAT("D",formatting!$A29+2))</f>
        <v>1.91</v>
      </c>
      <c r="Q84" s="125" cm="1">
        <f t="array" aca="1" ref="Q84" ca="1">INDIRECT("'"&amp;_xlfn.CONCAT("frc req - perturbation ",Q$2)&amp;"'!"&amp;_xlfn.CONCAT("D",formatting!$A29+2))</f>
        <v>3.4020000000000001</v>
      </c>
      <c r="R84" s="125" cm="1">
        <f t="array" aca="1" ref="R84" ca="1">INDIRECT("'"&amp;_xlfn.CONCAT("frc req - perturbation ",R$2)&amp;"'!"&amp;_xlfn.CONCAT("D",formatting!$A29+2))</f>
        <v>1.8740000000000001</v>
      </c>
      <c r="S84" s="125" cm="1">
        <f t="array" aca="1" ref="S84" ca="1">INDIRECT("'"&amp;_xlfn.CONCAT("frc req - perturbation ",S$2)&amp;"'!"&amp;_xlfn.CONCAT("D",formatting!$A29+2))</f>
        <v>4.2779999999999996</v>
      </c>
      <c r="T84" s="143" cm="1">
        <f t="array" aca="1" ref="T84" ca="1">INDIRECT("'"&amp;_xlfn.CONCAT("frc req - perturbation ",T$2)&amp;"'!"&amp;_xlfn.CONCAT("D",formatting!$A29+2))</f>
        <v>1.8819999999999999</v>
      </c>
      <c r="U84" s="29">
        <f t="shared" si="2"/>
        <v>20</v>
      </c>
    </row>
    <row r="85" spans="1:21" ht="90" hidden="1" customHeight="1" x14ac:dyDescent="0.25">
      <c r="A85" s="124" t="str">
        <f>'perturbation description'!A27</f>
        <v>Kit-hold_-X</v>
      </c>
      <c r="B85" s="125"/>
      <c r="C85" s="174" t="str">
        <f>'perturbation description'!B27</f>
        <v>[[-1.677, 'W', 'com']]</v>
      </c>
      <c r="D85" s="177" t="str">
        <f>'perturbation description'!C27</f>
        <v>[-1.677, 0.0, 0.0, 0.0, 0.0, 0.0]</v>
      </c>
      <c r="E85" s="142" cm="1">
        <f t="array" aca="1" ref="E85" ca="1">INDIRECT("'"&amp;_xlfn.CONCAT("frc req - perturbation ",E$2)&amp;"'!"&amp;_xlfn.CONCAT("B",formatting!$A27+2))</f>
        <v>0.64</v>
      </c>
      <c r="F85" s="125" cm="1">
        <f t="array" aca="1" ref="F85" ca="1">INDIRECT("'"&amp;_xlfn.CONCAT("frc req - perturbation ",F$2)&amp;"'!"&amp;_xlfn.CONCAT("B",formatting!$A27+2))</f>
        <v>0.432</v>
      </c>
      <c r="G85" s="125" cm="1">
        <f t="array" aca="1" ref="G85" ca="1">INDIRECT("'"&amp;_xlfn.CONCAT("frc req - perturbation ",G$2)&amp;"'!"&amp;_xlfn.CONCAT("B",formatting!$A27+2))</f>
        <v>0.752</v>
      </c>
      <c r="H85" s="125" cm="1">
        <f t="array" aca="1" ref="H85" ca="1">INDIRECT("'"&amp;_xlfn.CONCAT("frc req - perturbation ",H$2)&amp;"'!"&amp;_xlfn.CONCAT("B",formatting!$A27+2))</f>
        <v>0.64600000000000002</v>
      </c>
      <c r="I85" s="125" cm="1">
        <f t="array" aca="1" ref="I85" ca="1">INDIRECT("'"&amp;_xlfn.CONCAT("frc req - perturbation ",I$2)&amp;"'!"&amp;_xlfn.CONCAT("B",formatting!$A27+2))</f>
        <v>0.752</v>
      </c>
      <c r="J85" s="125" cm="1">
        <f t="array" aca="1" ref="J85" ca="1">INDIRECT("'"&amp;_xlfn.CONCAT("frc req - perturbation ",J$2)&amp;"'!"&amp;_xlfn.CONCAT("B",formatting!$A27+2))</f>
        <v>0.64600000000000002</v>
      </c>
      <c r="K85" s="125" cm="1">
        <f t="array" aca="1" ref="K85" ca="1">INDIRECT("'"&amp;_xlfn.CONCAT("frc req - perturbation ",K$2)&amp;"'!"&amp;_xlfn.CONCAT("B",formatting!$A27+2))</f>
        <v>0.752</v>
      </c>
      <c r="L85" s="143" cm="1">
        <f t="array" aca="1" ref="L85" ca="1">INDIRECT("'"&amp;_xlfn.CONCAT("frc req - perturbation ",L$2)&amp;"'!"&amp;_xlfn.CONCAT("B",formatting!$A27+2))</f>
        <v>0.64600000000000002</v>
      </c>
      <c r="M85" s="136" cm="1">
        <f t="array" aca="1" ref="M85" ca="1">INDIRECT("'"&amp;_xlfn.CONCAT("frc req - perturbation ",M$2)&amp;"'!"&amp;_xlfn.CONCAT("D",formatting!$A27+2))</f>
        <v>7.0759999999999996</v>
      </c>
      <c r="N85" s="125" cm="1">
        <f t="array" aca="1" ref="N85" ca="1">INDIRECT("'"&amp;_xlfn.CONCAT("frc req - perturbation ",N$2)&amp;"'!"&amp;_xlfn.CONCAT("D",formatting!$A27+2))</f>
        <v>3.472</v>
      </c>
      <c r="O85" s="125" cm="1">
        <f t="array" aca="1" ref="O85" ca="1">INDIRECT("'"&amp;_xlfn.CONCAT("frc req - perturbation ",O$2)&amp;"'!"&amp;_xlfn.CONCAT("D",formatting!$A27+2))</f>
        <v>9.016</v>
      </c>
      <c r="P85" s="125" cm="1">
        <f t="array" aca="1" ref="P85" ca="1">INDIRECT("'"&amp;_xlfn.CONCAT("frc req - perturbation ",P$2)&amp;"'!"&amp;_xlfn.CONCAT("D",formatting!$A27+2))</f>
        <v>4.3440000000000003</v>
      </c>
      <c r="Q85" s="125" cm="1">
        <f t="array" aca="1" ref="Q85" ca="1">INDIRECT("'"&amp;_xlfn.CONCAT("frc req - perturbation ",Q$2)&amp;"'!"&amp;_xlfn.CONCAT("D",formatting!$A27+2))</f>
        <v>8.968</v>
      </c>
      <c r="R85" s="125" cm="1">
        <f t="array" aca="1" ref="R85" ca="1">INDIRECT("'"&amp;_xlfn.CONCAT("frc req - perturbation ",R$2)&amp;"'!"&amp;_xlfn.CONCAT("D",formatting!$A27+2))</f>
        <v>4.3440000000000003</v>
      </c>
      <c r="S85" s="125" cm="1">
        <f t="array" aca="1" ref="S85" ca="1">INDIRECT("'"&amp;_xlfn.CONCAT("frc req - perturbation ",S$2)&amp;"'!"&amp;_xlfn.CONCAT("D",formatting!$A27+2))</f>
        <v>9.016</v>
      </c>
      <c r="T85" s="143" cm="1">
        <f t="array" aca="1" ref="T85" ca="1">INDIRECT("'"&amp;_xlfn.CONCAT("frc req - perturbation ",T$2)&amp;"'!"&amp;_xlfn.CONCAT("D",formatting!$A27+2))</f>
        <v>4.3440000000000003</v>
      </c>
      <c r="U85" s="29">
        <f t="shared" si="2"/>
        <v>20</v>
      </c>
    </row>
    <row r="86" spans="1:21" ht="90" hidden="1" customHeight="1" x14ac:dyDescent="0.25">
      <c r="A86" s="124" t="str">
        <f>'perturbation description'!A17</f>
        <v>Marker-write</v>
      </c>
      <c r="B86" s="125"/>
      <c r="C86" s="174" t="str">
        <f>'perturbation description'!B17</f>
        <v>[[-0.098, 'Z', 'com'], [2.465, 'Z', 0, 0, 0]]</v>
      </c>
      <c r="D86" s="177" t="str">
        <f>'perturbation description'!C17</f>
        <v>[0.0, 0.0, 2.367, 0.0, 0.0, 0.0]</v>
      </c>
      <c r="E86" s="142" cm="1">
        <f t="array" aca="1" ref="E86" ca="1">INDIRECT("'"&amp;_xlfn.CONCAT("frc req - perturbation ",E$2)&amp;"'!"&amp;_xlfn.CONCAT("B",formatting!$A17+2))</f>
        <v>0.99</v>
      </c>
      <c r="F86" s="125" cm="1">
        <f t="array" aca="1" ref="F86" ca="1">INDIRECT("'"&amp;_xlfn.CONCAT("frc req - perturbation ",F$2)&amp;"'!"&amp;_xlfn.CONCAT("B",formatting!$A17+2))</f>
        <v>0.59399999999999997</v>
      </c>
      <c r="G86" s="125" cm="1">
        <f t="array" aca="1" ref="G86" ca="1">INDIRECT("'"&amp;_xlfn.CONCAT("frc req - perturbation ",G$2)&amp;"'!"&amp;_xlfn.CONCAT("B",formatting!$A17+2))</f>
        <v>3.411</v>
      </c>
      <c r="H86" s="125" cm="1">
        <f t="array" aca="1" ref="H86" ca="1">INDIRECT("'"&amp;_xlfn.CONCAT("frc req - perturbation ",H$2)&amp;"'!"&amp;_xlfn.CONCAT("B",formatting!$A17+2))</f>
        <v>2.044</v>
      </c>
      <c r="I86" s="125" cm="1">
        <f t="array" aca="1" ref="I86" ca="1">INDIRECT("'"&amp;_xlfn.CONCAT("frc req - perturbation ",I$2)&amp;"'!"&amp;_xlfn.CONCAT("B",formatting!$A17+2))</f>
        <v>2.2629999999999999</v>
      </c>
      <c r="J86" s="125" cm="1">
        <f t="array" aca="1" ref="J86" ca="1">INDIRECT("'"&amp;_xlfn.CONCAT("frc req - perturbation ",J$2)&amp;"'!"&amp;_xlfn.CONCAT("B",formatting!$A17+2))</f>
        <v>1.2749999999999999</v>
      </c>
      <c r="K86" s="125" cm="1">
        <f t="array" aca="1" ref="K86" ca="1">INDIRECT("'"&amp;_xlfn.CONCAT("frc req - perturbation ",K$2)&amp;"'!"&amp;_xlfn.CONCAT("B",formatting!$A17+2))</f>
        <v>3.411</v>
      </c>
      <c r="L86" s="143" cm="1">
        <f t="array" aca="1" ref="L86" ca="1">INDIRECT("'"&amp;_xlfn.CONCAT("frc req - perturbation ",L$2)&amp;"'!"&amp;_xlfn.CONCAT("B",formatting!$A17+2))</f>
        <v>2.044</v>
      </c>
      <c r="M86" s="136" cm="1">
        <f t="array" aca="1" ref="M86" ca="1">INDIRECT("'"&amp;_xlfn.CONCAT("frc req - perturbation ",M$2)&amp;"'!"&amp;_xlfn.CONCAT("D",formatting!$A17+2))</f>
        <v>4.4420000000000002</v>
      </c>
      <c r="N86" s="125" cm="1">
        <f t="array" aca="1" ref="N86" ca="1">INDIRECT("'"&amp;_xlfn.CONCAT("frc req - perturbation ",N$2)&amp;"'!"&amp;_xlfn.CONCAT("D",formatting!$A17+2))</f>
        <v>17.798999999999999</v>
      </c>
      <c r="O86" s="125" cm="1">
        <f t="array" aca="1" ref="O86" ca="1">INDIRECT("'"&amp;_xlfn.CONCAT("frc req - perturbation ",O$2)&amp;"'!"&amp;_xlfn.CONCAT("D",formatting!$A17+2))</f>
        <v>4.4420000000000002</v>
      </c>
      <c r="P86" s="125" cm="1">
        <f t="array" aca="1" ref="P86" ca="1">INDIRECT("'"&amp;_xlfn.CONCAT("frc req - perturbation ",P$2)&amp;"'!"&amp;_xlfn.CONCAT("D",formatting!$A17+2))</f>
        <v>2.5369999999999999</v>
      </c>
      <c r="Q86" s="125" cm="1">
        <f t="array" aca="1" ref="Q86" ca="1">INDIRECT("'"&amp;_xlfn.CONCAT("frc req - perturbation ",Q$2)&amp;"'!"&amp;_xlfn.CONCAT("D",formatting!$A17+2))</f>
        <v>4.4420000000000002</v>
      </c>
      <c r="R86" s="125" cm="1">
        <f t="array" aca="1" ref="R86" ca="1">INDIRECT("'"&amp;_xlfn.CONCAT("frc req - perturbation ",R$2)&amp;"'!"&amp;_xlfn.CONCAT("D",formatting!$A17+2))</f>
        <v>17.798999999999999</v>
      </c>
      <c r="S86" s="125" cm="1">
        <f t="array" aca="1" ref="S86" ca="1">INDIRECT("'"&amp;_xlfn.CONCAT("frc req - perturbation ",S$2)&amp;"'!"&amp;_xlfn.CONCAT("D",formatting!$A17+2))</f>
        <v>4.4420000000000002</v>
      </c>
      <c r="T86" s="143" cm="1">
        <f t="array" aca="1" ref="T86" ca="1">INDIRECT("'"&amp;_xlfn.CONCAT("frc req - perturbation ",T$2)&amp;"'!"&amp;_xlfn.CONCAT("D",formatting!$A17+2))</f>
        <v>2.5369999999999999</v>
      </c>
      <c r="U86" s="29">
        <f t="shared" si="2"/>
        <v>20</v>
      </c>
    </row>
    <row r="87" spans="1:21" ht="90" hidden="1" customHeight="1" x14ac:dyDescent="0.25">
      <c r="A87" s="124" t="str">
        <f>'perturbation description'!A70</f>
        <v>Rinse_Glass-hold_-Z</v>
      </c>
      <c r="B87" s="125"/>
      <c r="C87" s="174" t="str">
        <f>'perturbation description'!B70</f>
        <v>[[-5.511, 'W', 'com']]</v>
      </c>
      <c r="D87" s="177" t="str">
        <f>'perturbation description'!C70</f>
        <v>[0.0, 0.0, -5.511, 0.0, 0.0, 0.0]</v>
      </c>
      <c r="E87" s="142" cm="1">
        <f t="array" aca="1" ref="E87" ca="1">INDIRECT("'"&amp;_xlfn.CONCAT("frc req - perturbation ",E$2)&amp;"'!"&amp;_xlfn.CONCAT("B",formatting!$A70+2))</f>
        <v>1.048</v>
      </c>
      <c r="F87" s="125" cm="1">
        <f t="array" aca="1" ref="F87" ca="1">INDIRECT("'"&amp;_xlfn.CONCAT("frc req - perturbation ",F$2)&amp;"'!"&amp;_xlfn.CONCAT("B",formatting!$A70+2))</f>
        <v>0.84499999999999997</v>
      </c>
      <c r="G87" s="125" cm="1">
        <f t="array" aca="1" ref="G87" ca="1">INDIRECT("'"&amp;_xlfn.CONCAT("frc req - perturbation ",G$2)&amp;"'!"&amp;_xlfn.CONCAT("B",formatting!$A70+2))</f>
        <v>5.0609999999999999</v>
      </c>
      <c r="H87" s="125" cm="1">
        <f t="array" aca="1" ref="H87" ca="1">INDIRECT("'"&amp;_xlfn.CONCAT("frc req - perturbation ",H$2)&amp;"'!"&amp;_xlfn.CONCAT("B",formatting!$A70+2))</f>
        <v>2.9649999999999999</v>
      </c>
      <c r="I87" s="125" cm="1">
        <f t="array" aca="1" ref="I87" ca="1">INDIRECT("'"&amp;_xlfn.CONCAT("frc req - perturbation ",I$2)&amp;"'!"&amp;_xlfn.CONCAT("B",formatting!$A70+2))</f>
        <v>1.075</v>
      </c>
      <c r="J87" s="125" cm="1">
        <f t="array" aca="1" ref="J87" ca="1">INDIRECT("'"&amp;_xlfn.CONCAT("frc req - perturbation ",J$2)&amp;"'!"&amp;_xlfn.CONCAT("B",formatting!$A70+2))</f>
        <v>0.876</v>
      </c>
      <c r="K87" s="125" cm="1">
        <f t="array" aca="1" ref="K87" ca="1">INDIRECT("'"&amp;_xlfn.CONCAT("frc req - perturbation ",K$2)&amp;"'!"&amp;_xlfn.CONCAT("B",formatting!$A70+2))</f>
        <v>1.3109999999999999</v>
      </c>
      <c r="L87" s="143" cm="1">
        <f t="array" aca="1" ref="L87" ca="1">INDIRECT("'"&amp;_xlfn.CONCAT("frc req - perturbation ",L$2)&amp;"'!"&amp;_xlfn.CONCAT("B",formatting!$A70+2))</f>
        <v>1.1499999999999999</v>
      </c>
      <c r="M87" s="136" cm="1">
        <f t="array" aca="1" ref="M87" ca="1">INDIRECT("'"&amp;_xlfn.CONCAT("frc req - perturbation ",M$2)&amp;"'!"&amp;_xlfn.CONCAT("D",formatting!$A70+2))</f>
        <v>10.438000000000001</v>
      </c>
      <c r="N87" s="125" cm="1">
        <f t="array" aca="1" ref="N87" ca="1">INDIRECT("'"&amp;_xlfn.CONCAT("frc req - perturbation ",N$2)&amp;"'!"&amp;_xlfn.CONCAT("D",formatting!$A70+2))</f>
        <v>211.97499999999999</v>
      </c>
      <c r="O87" s="125" cm="1">
        <f t="array" aca="1" ref="O87" ca="1">INDIRECT("'"&amp;_xlfn.CONCAT("frc req - perturbation ",O$2)&amp;"'!"&amp;_xlfn.CONCAT("D",formatting!$A70+2))</f>
        <v>13.217000000000001</v>
      </c>
      <c r="P87" s="125" cm="1">
        <f t="array" aca="1" ref="P87" ca="1">INDIRECT("'"&amp;_xlfn.CONCAT("frc req - perturbation ",P$2)&amp;"'!"&amp;_xlfn.CONCAT("D",formatting!$A70+2))</f>
        <v>211.97499999999999</v>
      </c>
      <c r="Q87" s="125" cm="1">
        <f t="array" aca="1" ref="Q87" ca="1">INDIRECT("'"&amp;_xlfn.CONCAT("frc req - perturbation ",Q$2)&amp;"'!"&amp;_xlfn.CONCAT("D",formatting!$A70+2))</f>
        <v>13.217000000000001</v>
      </c>
      <c r="R87" s="125" cm="1">
        <f t="array" aca="1" ref="R87" ca="1">INDIRECT("'"&amp;_xlfn.CONCAT("frc req - perturbation ",R$2)&amp;"'!"&amp;_xlfn.CONCAT("D",formatting!$A70+2))</f>
        <v>6.915</v>
      </c>
      <c r="S87" s="125" cm="1">
        <f t="array" aca="1" ref="S87" ca="1">INDIRECT("'"&amp;_xlfn.CONCAT("frc req - perturbation ",S$2)&amp;"'!"&amp;_xlfn.CONCAT("D",formatting!$A70+2))</f>
        <v>13.217000000000001</v>
      </c>
      <c r="T87" s="143" cm="1">
        <f t="array" aca="1" ref="T87" ca="1">INDIRECT("'"&amp;_xlfn.CONCAT("frc req - perturbation ",T$2)&amp;"'!"&amp;_xlfn.CONCAT("D",formatting!$A70+2))</f>
        <v>211.97499999999999</v>
      </c>
      <c r="U87" s="29">
        <f t="shared" si="2"/>
        <v>20</v>
      </c>
    </row>
    <row r="88" spans="1:21" ht="90" hidden="1" customHeight="1" x14ac:dyDescent="0.25">
      <c r="A88" s="124" t="str">
        <f>'perturbation description'!A28</f>
        <v>Kit-hold_Y</v>
      </c>
      <c r="B88" s="125"/>
      <c r="C88" s="174" t="str">
        <f>'perturbation description'!B28</f>
        <v>[[-1.677, 'W', 'com']]</v>
      </c>
      <c r="D88" s="177" t="str">
        <f>'perturbation description'!C28</f>
        <v>[0.0, 1.677, 0.0, 0.0, 0.0, 0.0]</v>
      </c>
      <c r="E88" s="142" cm="1">
        <f t="array" aca="1" ref="E88" ca="1">INDIRECT("'"&amp;_xlfn.CONCAT("frc req - perturbation ",E$2)&amp;"'!"&amp;_xlfn.CONCAT("B",formatting!$A28+2))</f>
        <v>1.4470000000000001</v>
      </c>
      <c r="F88" s="125" cm="1">
        <f t="array" aca="1" ref="F88" ca="1">INDIRECT("'"&amp;_xlfn.CONCAT("frc req - perturbation ",F$2)&amp;"'!"&amp;_xlfn.CONCAT("B",formatting!$A28+2))</f>
        <v>0.74</v>
      </c>
      <c r="G88" s="125" cm="1">
        <f t="array" aca="1" ref="G88" ca="1">INDIRECT("'"&amp;_xlfn.CONCAT("frc req - perturbation ",G$2)&amp;"'!"&amp;_xlfn.CONCAT("B",formatting!$A28+2))</f>
        <v>3.0489999999999999</v>
      </c>
      <c r="H88" s="125" cm="1">
        <f t="array" aca="1" ref="H88" ca="1">INDIRECT("'"&amp;_xlfn.CONCAT("frc req - perturbation ",H$2)&amp;"'!"&amp;_xlfn.CONCAT("B",formatting!$A28+2))</f>
        <v>1.734</v>
      </c>
      <c r="I88" s="125" cm="1">
        <f t="array" aca="1" ref="I88" ca="1">INDIRECT("'"&amp;_xlfn.CONCAT("frc req - perturbation ",I$2)&amp;"'!"&amp;_xlfn.CONCAT("B",formatting!$A28+2))</f>
        <v>1.5469999999999999</v>
      </c>
      <c r="J88" s="125" cm="1">
        <f t="array" aca="1" ref="J88" ca="1">INDIRECT("'"&amp;_xlfn.CONCAT("frc req - perturbation ",J$2)&amp;"'!"&amp;_xlfn.CONCAT("B",formatting!$A28+2))</f>
        <v>0.81699999999999995</v>
      </c>
      <c r="K88" s="125" cm="1">
        <f t="array" aca="1" ref="K88" ca="1">INDIRECT("'"&amp;_xlfn.CONCAT("frc req - perturbation ",K$2)&amp;"'!"&amp;_xlfn.CONCAT("B",formatting!$A28+2))</f>
        <v>2.8860000000000001</v>
      </c>
      <c r="L88" s="143" cm="1">
        <f t="array" aca="1" ref="L88" ca="1">INDIRECT("'"&amp;_xlfn.CONCAT("frc req - perturbation ",L$2)&amp;"'!"&amp;_xlfn.CONCAT("B",formatting!$A28+2))</f>
        <v>1.597</v>
      </c>
      <c r="M88" s="136" cm="1">
        <f t="array" aca="1" ref="M88" ca="1">INDIRECT("'"&amp;_xlfn.CONCAT("frc req - perturbation ",M$2)&amp;"'!"&amp;_xlfn.CONCAT("D",formatting!$A28+2))</f>
        <v>3.702</v>
      </c>
      <c r="N88" s="125" cm="1">
        <f t="array" aca="1" ref="N88" ca="1">INDIRECT("'"&amp;_xlfn.CONCAT("frc req - perturbation ",N$2)&amp;"'!"&amp;_xlfn.CONCAT("D",formatting!$A28+2))</f>
        <v>2.073</v>
      </c>
      <c r="O88" s="125" cm="1">
        <f t="array" aca="1" ref="O88" ca="1">INDIRECT("'"&amp;_xlfn.CONCAT("frc req - perturbation ",O$2)&amp;"'!"&amp;_xlfn.CONCAT("D",formatting!$A28+2))</f>
        <v>4.6070000000000002</v>
      </c>
      <c r="P88" s="125" cm="1">
        <f t="array" aca="1" ref="P88" ca="1">INDIRECT("'"&amp;_xlfn.CONCAT("frc req - perturbation ",P$2)&amp;"'!"&amp;_xlfn.CONCAT("D",formatting!$A28+2))</f>
        <v>2.073</v>
      </c>
      <c r="Q88" s="125" cm="1">
        <f t="array" aca="1" ref="Q88" ca="1">INDIRECT("'"&amp;_xlfn.CONCAT("frc req - perturbation ",Q$2)&amp;"'!"&amp;_xlfn.CONCAT("D",formatting!$A28+2))</f>
        <v>4.6070000000000002</v>
      </c>
      <c r="R88" s="125" cm="1">
        <f t="array" aca="1" ref="R88" ca="1">INDIRECT("'"&amp;_xlfn.CONCAT("frc req - perturbation ",R$2)&amp;"'!"&amp;_xlfn.CONCAT("D",formatting!$A28+2))</f>
        <v>2.073</v>
      </c>
      <c r="S88" s="125" cm="1">
        <f t="array" aca="1" ref="S88" ca="1">INDIRECT("'"&amp;_xlfn.CONCAT("frc req - perturbation ",S$2)&amp;"'!"&amp;_xlfn.CONCAT("D",formatting!$A28+2))</f>
        <v>4.6070000000000002</v>
      </c>
      <c r="T88" s="143" cm="1">
        <f t="array" aca="1" ref="T88" ca="1">INDIRECT("'"&amp;_xlfn.CONCAT("frc req - perturbation ",T$2)&amp;"'!"&amp;_xlfn.CONCAT("D",formatting!$A28+2))</f>
        <v>2.073</v>
      </c>
      <c r="U88" s="29">
        <f t="shared" si="2"/>
        <v>20</v>
      </c>
    </row>
    <row r="89" spans="1:21" ht="90" hidden="1" customHeight="1" x14ac:dyDescent="0.25">
      <c r="A89" s="124" t="str">
        <f>'perturbation description'!A26</f>
        <v>Kit-hold_X</v>
      </c>
      <c r="B89" s="125"/>
      <c r="C89" s="174" t="str">
        <f>'perturbation description'!B26</f>
        <v>[[-1.677, 'W', 'com']]</v>
      </c>
      <c r="D89" s="177" t="str">
        <f>'perturbation description'!C26</f>
        <v>[1.677, 0.0, 0.0, 0.0, 0.0, 0.0]</v>
      </c>
      <c r="E89" s="142" cm="1">
        <f t="array" aca="1" ref="E89" ca="1">INDIRECT("'"&amp;_xlfn.CONCAT("frc req - perturbation ",E$2)&amp;"'!"&amp;_xlfn.CONCAT("B",formatting!$A26+2))</f>
        <v>1.7649999999999999</v>
      </c>
      <c r="F89" s="125" cm="1">
        <f t="array" aca="1" ref="F89" ca="1">INDIRECT("'"&amp;_xlfn.CONCAT("frc req - perturbation ",F$2)&amp;"'!"&amp;_xlfn.CONCAT("B",formatting!$A26+2))</f>
        <v>1.37</v>
      </c>
      <c r="G89" s="125" cm="1">
        <f t="array" aca="1" ref="G89" ca="1">INDIRECT("'"&amp;_xlfn.CONCAT("frc req - perturbation ",G$2)&amp;"'!"&amp;_xlfn.CONCAT("B",formatting!$A26+2))</f>
        <v>2.0499999999999998</v>
      </c>
      <c r="H89" s="125" cm="1">
        <f t="array" aca="1" ref="H89" ca="1">INDIRECT("'"&amp;_xlfn.CONCAT("frc req - perturbation ",H$2)&amp;"'!"&amp;_xlfn.CONCAT("B",formatting!$A26+2))</f>
        <v>1.9139999999999999</v>
      </c>
      <c r="I89" s="125" cm="1">
        <f t="array" aca="1" ref="I89" ca="1">INDIRECT("'"&amp;_xlfn.CONCAT("frc req - perturbation ",I$2)&amp;"'!"&amp;_xlfn.CONCAT("B",formatting!$A26+2))</f>
        <v>2.0499999999999998</v>
      </c>
      <c r="J89" s="125" cm="1">
        <f t="array" aca="1" ref="J89" ca="1">INDIRECT("'"&amp;_xlfn.CONCAT("frc req - perturbation ",J$2)&amp;"'!"&amp;_xlfn.CONCAT("B",formatting!$A26+2))</f>
        <v>1.5669999999999999</v>
      </c>
      <c r="K89" s="125" cm="1">
        <f t="array" aca="1" ref="K89" ca="1">INDIRECT("'"&amp;_xlfn.CONCAT("frc req - perturbation ",K$2)&amp;"'!"&amp;_xlfn.CONCAT("B",formatting!$A26+2))</f>
        <v>2.0499999999999998</v>
      </c>
      <c r="L89" s="143" cm="1">
        <f t="array" aca="1" ref="L89" ca="1">INDIRECT("'"&amp;_xlfn.CONCAT("frc req - perturbation ",L$2)&amp;"'!"&amp;_xlfn.CONCAT("B",formatting!$A26+2))</f>
        <v>1.9139999999999999</v>
      </c>
      <c r="M89" s="136" cm="1">
        <f t="array" aca="1" ref="M89" ca="1">INDIRECT("'"&amp;_xlfn.CONCAT("frc req - perturbation ",M$2)&amp;"'!"&amp;_xlfn.CONCAT("D",formatting!$A26+2))</f>
        <v>6.165</v>
      </c>
      <c r="N89" s="125" cm="1">
        <f t="array" aca="1" ref="N89" ca="1">INDIRECT("'"&amp;_xlfn.CONCAT("frc req - perturbation ",N$2)&amp;"'!"&amp;_xlfn.CONCAT("D",formatting!$A26+2))</f>
        <v>3.3140000000000001</v>
      </c>
      <c r="O89" s="125" cm="1">
        <f t="array" aca="1" ref="O89" ca="1">INDIRECT("'"&amp;_xlfn.CONCAT("frc req - perturbation ",O$2)&amp;"'!"&amp;_xlfn.CONCAT("D",formatting!$A26+2))</f>
        <v>6.3280000000000003</v>
      </c>
      <c r="P89" s="125" cm="1">
        <f t="array" aca="1" ref="P89" ca="1">INDIRECT("'"&amp;_xlfn.CONCAT("frc req - perturbation ",P$2)&amp;"'!"&amp;_xlfn.CONCAT("D",formatting!$A26+2))</f>
        <v>3.82</v>
      </c>
      <c r="Q89" s="125" cm="1">
        <f t="array" aca="1" ref="Q89" ca="1">INDIRECT("'"&amp;_xlfn.CONCAT("frc req - perturbation ",Q$2)&amp;"'!"&amp;_xlfn.CONCAT("D",formatting!$A26+2))</f>
        <v>6.165</v>
      </c>
      <c r="R89" s="125" cm="1">
        <f t="array" aca="1" ref="R89" ca="1">INDIRECT("'"&amp;_xlfn.CONCAT("frc req - perturbation ",R$2)&amp;"'!"&amp;_xlfn.CONCAT("D",formatting!$A26+2))</f>
        <v>3.3140000000000001</v>
      </c>
      <c r="S89" s="125" cm="1">
        <f t="array" aca="1" ref="S89" ca="1">INDIRECT("'"&amp;_xlfn.CONCAT("frc req - perturbation ",S$2)&amp;"'!"&amp;_xlfn.CONCAT("D",formatting!$A26+2))</f>
        <v>6.3280000000000003</v>
      </c>
      <c r="T89" s="143" cm="1">
        <f t="array" aca="1" ref="T89" ca="1">INDIRECT("'"&amp;_xlfn.CONCAT("frc req - perturbation ",T$2)&amp;"'!"&amp;_xlfn.CONCAT("D",formatting!$A26+2))</f>
        <v>3.82</v>
      </c>
      <c r="U89" s="29">
        <f t="shared" si="2"/>
        <v>20</v>
      </c>
    </row>
    <row r="90" spans="1:21" ht="90" hidden="1" customHeight="1" x14ac:dyDescent="0.25">
      <c r="A90" s="124" t="str">
        <f>'perturbation description'!A67</f>
        <v>Rinse_Glass-hold_Y</v>
      </c>
      <c r="B90" s="125"/>
      <c r="C90" s="174" t="str">
        <f>'perturbation description'!B67</f>
        <v>[[-5.511, 'W', 'com']]</v>
      </c>
      <c r="D90" s="177" t="str">
        <f>'perturbation description'!C67</f>
        <v>[0.0, 5.511, 0.0, 0.0, 0.0, 0.0]</v>
      </c>
      <c r="E90" s="142" cm="1">
        <f t="array" aca="1" ref="E90" ca="1">INDIRECT("'"&amp;_xlfn.CONCAT("frc req - perturbation ",E$2)&amp;"'!"&amp;_xlfn.CONCAT("B",formatting!$A67+2))</f>
        <v>3</v>
      </c>
      <c r="F90" s="125" cm="1">
        <f t="array" aca="1" ref="F90" ca="1">INDIRECT("'"&amp;_xlfn.CONCAT("frc req - perturbation ",F$2)&amp;"'!"&amp;_xlfn.CONCAT("B",formatting!$A67+2))</f>
        <v>1.9079999999999999</v>
      </c>
      <c r="G90" s="125" cm="1">
        <f t="array" aca="1" ref="G90" ca="1">INDIRECT("'"&amp;_xlfn.CONCAT("frc req - perturbation ",G$2)&amp;"'!"&amp;_xlfn.CONCAT("B",formatting!$A67+2))</f>
        <v>4.1689999999999996</v>
      </c>
      <c r="H90" s="125" cm="1">
        <f t="array" aca="1" ref="H90" ca="1">INDIRECT("'"&amp;_xlfn.CONCAT("frc req - perturbation ",H$2)&amp;"'!"&amp;_xlfn.CONCAT("B",formatting!$A67+2))</f>
        <v>3.0720000000000001</v>
      </c>
      <c r="I90" s="125" cm="1">
        <f t="array" aca="1" ref="I90" ca="1">INDIRECT("'"&amp;_xlfn.CONCAT("frc req - perturbation ",I$2)&amp;"'!"&amp;_xlfn.CONCAT("B",formatting!$A67+2))</f>
        <v>4.1500000000000004</v>
      </c>
      <c r="J90" s="125" cm="1">
        <f t="array" aca="1" ref="J90" ca="1">INDIRECT("'"&amp;_xlfn.CONCAT("frc req - perturbation ",J$2)&amp;"'!"&amp;_xlfn.CONCAT("B",formatting!$A67+2))</f>
        <v>3.0720000000000001</v>
      </c>
      <c r="K90" s="125" cm="1">
        <f t="array" aca="1" ref="K90" ca="1">INDIRECT("'"&amp;_xlfn.CONCAT("frc req - perturbation ",K$2)&amp;"'!"&amp;_xlfn.CONCAT("B",formatting!$A67+2))</f>
        <v>4.1689999999999996</v>
      </c>
      <c r="L90" s="143" cm="1">
        <f t="array" aca="1" ref="L90" ca="1">INDIRECT("'"&amp;_xlfn.CONCAT("frc req - perturbation ",L$2)&amp;"'!"&amp;_xlfn.CONCAT("B",formatting!$A67+2))</f>
        <v>3.0720000000000001</v>
      </c>
      <c r="M90" s="136" cm="1">
        <f t="array" aca="1" ref="M90" ca="1">INDIRECT("'"&amp;_xlfn.CONCAT("frc req - perturbation ",M$2)&amp;"'!"&amp;_xlfn.CONCAT("D",formatting!$A67+2))</f>
        <v>250.51499999999999</v>
      </c>
      <c r="N90" s="125" cm="1">
        <f t="array" aca="1" ref="N90" ca="1">INDIRECT("'"&amp;_xlfn.CONCAT("frc req - perturbation ",N$2)&amp;"'!"&amp;_xlfn.CONCAT("D",formatting!$A67+2))</f>
        <v>79.873999999999995</v>
      </c>
      <c r="O90" s="125" cm="1">
        <f t="array" aca="1" ref="O90" ca="1">INDIRECT("'"&amp;_xlfn.CONCAT("frc req - perturbation ",O$2)&amp;"'!"&amp;_xlfn.CONCAT("D",formatting!$A67+2))</f>
        <v>250.51499999999999</v>
      </c>
      <c r="P90" s="125" cm="1">
        <f t="array" aca="1" ref="P90" ca="1">INDIRECT("'"&amp;_xlfn.CONCAT("frc req - perturbation ",P$2)&amp;"'!"&amp;_xlfn.CONCAT("D",formatting!$A67+2))</f>
        <v>79.873999999999995</v>
      </c>
      <c r="Q90" s="125" cm="1">
        <f t="array" aca="1" ref="Q90" ca="1">INDIRECT("'"&amp;_xlfn.CONCAT("frc req - perturbation ",Q$2)&amp;"'!"&amp;_xlfn.CONCAT("D",formatting!$A67+2))</f>
        <v>250.51499999999999</v>
      </c>
      <c r="R90" s="125" cm="1">
        <f t="array" aca="1" ref="R90" ca="1">INDIRECT("'"&amp;_xlfn.CONCAT("frc req - perturbation ",R$2)&amp;"'!"&amp;_xlfn.CONCAT("D",formatting!$A67+2))</f>
        <v>117.26300000000001</v>
      </c>
      <c r="S90" s="125" cm="1">
        <f t="array" aca="1" ref="S90" ca="1">INDIRECT("'"&amp;_xlfn.CONCAT("frc req - perturbation ",S$2)&amp;"'!"&amp;_xlfn.CONCAT("D",formatting!$A67+2))</f>
        <v>250.51499999999999</v>
      </c>
      <c r="T90" s="143" cm="1">
        <f t="array" aca="1" ref="T90" ca="1">INDIRECT("'"&amp;_xlfn.CONCAT("frc req - perturbation ",T$2)&amp;"'!"&amp;_xlfn.CONCAT("D",formatting!$A67+2))</f>
        <v>79.873999999999995</v>
      </c>
      <c r="U90" s="29">
        <f t="shared" si="2"/>
        <v>20</v>
      </c>
    </row>
    <row r="91" spans="1:21" ht="90" hidden="1" customHeight="1" x14ac:dyDescent="0.25">
      <c r="A91" s="124" t="str">
        <f>'perturbation description'!A65</f>
        <v>Rinse_Glass-hold_X</v>
      </c>
      <c r="B91" s="125"/>
      <c r="C91" s="174" t="str">
        <f>'perturbation description'!B65</f>
        <v>[[-5.511, 'W', 'com']]</v>
      </c>
      <c r="D91" s="177" t="str">
        <f>'perturbation description'!C65</f>
        <v>[5.511, 0.0, 0.0, 0.0, 0.0, 0.0]</v>
      </c>
      <c r="E91" s="142" cm="1">
        <f t="array" aca="1" ref="E91" ca="1">INDIRECT("'"&amp;_xlfn.CONCAT("frc req - perturbation ",E$2)&amp;"'!"&amp;_xlfn.CONCAT("B",formatting!$A65+2))</f>
        <v>3.157</v>
      </c>
      <c r="F91" s="125" cm="1">
        <f t="array" aca="1" ref="F91" ca="1">INDIRECT("'"&amp;_xlfn.CONCAT("frc req - perturbation ",F$2)&amp;"'!"&amp;_xlfn.CONCAT("B",formatting!$A65+2))</f>
        <v>2.66</v>
      </c>
      <c r="G91" s="125" cm="1">
        <f t="array" aca="1" ref="G91" ca="1">INDIRECT("'"&amp;_xlfn.CONCAT("frc req - perturbation ",G$2)&amp;"'!"&amp;_xlfn.CONCAT("B",formatting!$A65+2))</f>
        <v>3.177</v>
      </c>
      <c r="H91" s="125" cm="1">
        <f t="array" aca="1" ref="H91" ca="1">INDIRECT("'"&amp;_xlfn.CONCAT("frc req - perturbation ",H$2)&amp;"'!"&amp;_xlfn.CONCAT("B",formatting!$A65+2))</f>
        <v>3.01</v>
      </c>
      <c r="I91" s="125" cm="1">
        <f t="array" aca="1" ref="I91" ca="1">INDIRECT("'"&amp;_xlfn.CONCAT("frc req - perturbation ",I$2)&amp;"'!"&amp;_xlfn.CONCAT("B",formatting!$A65+2))</f>
        <v>3.177</v>
      </c>
      <c r="J91" s="125" cm="1">
        <f t="array" aca="1" ref="J91" ca="1">INDIRECT("'"&amp;_xlfn.CONCAT("frc req - perturbation ",J$2)&amp;"'!"&amp;_xlfn.CONCAT("B",formatting!$A65+2))</f>
        <v>3.01</v>
      </c>
      <c r="K91" s="125" cm="1">
        <f t="array" aca="1" ref="K91" ca="1">INDIRECT("'"&amp;_xlfn.CONCAT("frc req - perturbation ",K$2)&amp;"'!"&amp;_xlfn.CONCAT("B",formatting!$A65+2))</f>
        <v>3.177</v>
      </c>
      <c r="L91" s="143" cm="1">
        <f t="array" aca="1" ref="L91" ca="1">INDIRECT("'"&amp;_xlfn.CONCAT("frc req - perturbation ",L$2)&amp;"'!"&amp;_xlfn.CONCAT("B",formatting!$A65+2))</f>
        <v>3.01</v>
      </c>
      <c r="M91" s="136" cm="1">
        <f t="array" aca="1" ref="M91" ca="1">INDIRECT("'"&amp;_xlfn.CONCAT("frc req - perturbation ",M$2)&amp;"'!"&amp;_xlfn.CONCAT("D",formatting!$A65+2))</f>
        <v>54.567999999999998</v>
      </c>
      <c r="N91" s="125" cm="1">
        <f t="array" aca="1" ref="N91" ca="1">INDIRECT("'"&amp;_xlfn.CONCAT("frc req - perturbation ",N$2)&amp;"'!"&amp;_xlfn.CONCAT("D",formatting!$A65+2))</f>
        <v>67.210999999999999</v>
      </c>
      <c r="O91" s="125" cm="1">
        <f t="array" aca="1" ref="O91" ca="1">INDIRECT("'"&amp;_xlfn.CONCAT("frc req - perturbation ",O$2)&amp;"'!"&amp;_xlfn.CONCAT("D",formatting!$A65+2))</f>
        <v>54.567999999999998</v>
      </c>
      <c r="P91" s="125" cm="1">
        <f t="array" aca="1" ref="P91" ca="1">INDIRECT("'"&amp;_xlfn.CONCAT("frc req - perturbation ",P$2)&amp;"'!"&amp;_xlfn.CONCAT("D",formatting!$A65+2))</f>
        <v>459.27800000000002</v>
      </c>
      <c r="Q91" s="125" cm="1">
        <f t="array" aca="1" ref="Q91" ca="1">INDIRECT("'"&amp;_xlfn.CONCAT("frc req - perturbation ",Q$2)&amp;"'!"&amp;_xlfn.CONCAT("D",formatting!$A65+2))</f>
        <v>54.567999999999998</v>
      </c>
      <c r="R91" s="125" cm="1">
        <f t="array" aca="1" ref="R91" ca="1">INDIRECT("'"&amp;_xlfn.CONCAT("frc req - perturbation ",R$2)&amp;"'!"&amp;_xlfn.CONCAT("D",formatting!$A65+2))</f>
        <v>501.03100000000001</v>
      </c>
      <c r="S91" s="125" cm="1">
        <f t="array" aca="1" ref="S91" ca="1">INDIRECT("'"&amp;_xlfn.CONCAT("frc req - perturbation ",S$2)&amp;"'!"&amp;_xlfn.CONCAT("D",formatting!$A65+2))</f>
        <v>54.567999999999998</v>
      </c>
      <c r="T91" s="143" cm="1">
        <f t="array" aca="1" ref="T91" ca="1">INDIRECT("'"&amp;_xlfn.CONCAT("frc req - perturbation ",T$2)&amp;"'!"&amp;_xlfn.CONCAT("D",formatting!$A65+2))</f>
        <v>459.27800000000002</v>
      </c>
      <c r="U91" s="29">
        <f t="shared" si="2"/>
        <v>20</v>
      </c>
    </row>
    <row r="92" spans="1:21" ht="90" hidden="1" customHeight="1" x14ac:dyDescent="0.25">
      <c r="A92" s="124" t="str">
        <f>'perturbation description'!A30</f>
        <v>Kit-hold_Z</v>
      </c>
      <c r="B92" s="125"/>
      <c r="C92" s="174" t="str">
        <f>'perturbation description'!B30</f>
        <v>[[-1.677, 'W', 'com']]</v>
      </c>
      <c r="D92" s="177" t="str">
        <f>'perturbation description'!C30</f>
        <v>[0.0, 0.0, 1.677, 0.0, 0.0, 0.0]</v>
      </c>
      <c r="E92" s="142" cm="1">
        <f t="array" aca="1" ref="E92" ca="1">INDIRECT("'"&amp;_xlfn.CONCAT("frc req - perturbation ",E$2)&amp;"'!"&amp;_xlfn.CONCAT("B",formatting!$A30+2))</f>
        <v>3.3610000000000002</v>
      </c>
      <c r="F92" s="125" cm="1">
        <f t="array" aca="1" ref="F92" ca="1">INDIRECT("'"&amp;_xlfn.CONCAT("frc req - perturbation ",F$2)&amp;"'!"&amp;_xlfn.CONCAT("B",formatting!$A30+2))</f>
        <v>1.603</v>
      </c>
      <c r="G92" s="125" cm="1">
        <f t="array" aca="1" ref="G92" ca="1">INDIRECT("'"&amp;_xlfn.CONCAT("frc req - perturbation ",G$2)&amp;"'!"&amp;_xlfn.CONCAT("B",formatting!$A30+2))</f>
        <v>4.46</v>
      </c>
      <c r="H92" s="125" cm="1">
        <f t="array" aca="1" ref="H92" ca="1">INDIRECT("'"&amp;_xlfn.CONCAT("frc req - perturbation ",H$2)&amp;"'!"&amp;_xlfn.CONCAT("B",formatting!$A30+2))</f>
        <v>2.3069999999999999</v>
      </c>
      <c r="I92" s="125" cm="1">
        <f t="array" aca="1" ref="I92" ca="1">INDIRECT("'"&amp;_xlfn.CONCAT("frc req - perturbation ",I$2)&amp;"'!"&amp;_xlfn.CONCAT("B",formatting!$A30+2))</f>
        <v>4.2670000000000003</v>
      </c>
      <c r="J92" s="125" cm="1">
        <f t="array" aca="1" ref="J92" ca="1">INDIRECT("'"&amp;_xlfn.CONCAT("frc req - perturbation ",J$2)&amp;"'!"&amp;_xlfn.CONCAT("B",formatting!$A30+2))</f>
        <v>1.9339999999999999</v>
      </c>
      <c r="K92" s="125" cm="1">
        <f t="array" aca="1" ref="K92" ca="1">INDIRECT("'"&amp;_xlfn.CONCAT("frc req - perturbation ",K$2)&amp;"'!"&amp;_xlfn.CONCAT("B",formatting!$A30+2))</f>
        <v>4.46</v>
      </c>
      <c r="L92" s="143" cm="1">
        <f t="array" aca="1" ref="L92" ca="1">INDIRECT("'"&amp;_xlfn.CONCAT("frc req - perturbation ",L$2)&amp;"'!"&amp;_xlfn.CONCAT("B",formatting!$A30+2))</f>
        <v>2.3069999999999999</v>
      </c>
      <c r="M92" s="136" cm="1">
        <f t="array" aca="1" ref="M92" ca="1">INDIRECT("'"&amp;_xlfn.CONCAT("frc req - perturbation ",M$2)&amp;"'!"&amp;_xlfn.CONCAT("D",formatting!$A30+2))</f>
        <v>18.841999999999999</v>
      </c>
      <c r="N92" s="125" cm="1">
        <f t="array" aca="1" ref="N92" ca="1">INDIRECT("'"&amp;_xlfn.CONCAT("frc req - perturbation ",N$2)&amp;"'!"&amp;_xlfn.CONCAT("D",formatting!$A30+2))</f>
        <v>6.93</v>
      </c>
      <c r="O92" s="125" cm="1">
        <f t="array" aca="1" ref="O92" ca="1">INDIRECT("'"&amp;_xlfn.CONCAT("frc req - perturbation ",O$2)&amp;"'!"&amp;_xlfn.CONCAT("D",formatting!$A30+2))</f>
        <v>45.323</v>
      </c>
      <c r="P92" s="125" cm="1">
        <f t="array" aca="1" ref="P92" ca="1">INDIRECT("'"&amp;_xlfn.CONCAT("frc req - perturbation ",P$2)&amp;"'!"&amp;_xlfn.CONCAT("D",formatting!$A30+2))</f>
        <v>15.108000000000001</v>
      </c>
      <c r="Q92" s="125" cm="1">
        <f t="array" aca="1" ref="Q92" ca="1">INDIRECT("'"&amp;_xlfn.CONCAT("frc req - perturbation ",Q$2)&amp;"'!"&amp;_xlfn.CONCAT("D",formatting!$A30+2))</f>
        <v>41.923999999999999</v>
      </c>
      <c r="R92" s="125" cm="1">
        <f t="array" aca="1" ref="R92" ca="1">INDIRECT("'"&amp;_xlfn.CONCAT("frc req - perturbation ",R$2)&amp;"'!"&amp;_xlfn.CONCAT("D",formatting!$A30+2))</f>
        <v>13.744999999999999</v>
      </c>
      <c r="S92" s="125" cm="1">
        <f t="array" aca="1" ref="S92" ca="1">INDIRECT("'"&amp;_xlfn.CONCAT("frc req - perturbation ",S$2)&amp;"'!"&amp;_xlfn.CONCAT("D",formatting!$A30+2))</f>
        <v>45.323</v>
      </c>
      <c r="T92" s="143" cm="1">
        <f t="array" aca="1" ref="T92" ca="1">INDIRECT("'"&amp;_xlfn.CONCAT("frc req - perturbation ",T$2)&amp;"'!"&amp;_xlfn.CONCAT("D",formatting!$A30+2))</f>
        <v>15.108000000000001</v>
      </c>
      <c r="U92" s="29">
        <f t="shared" si="2"/>
        <v>20</v>
      </c>
    </row>
    <row r="93" spans="1:21" ht="90" hidden="1" customHeight="1" x14ac:dyDescent="0.25">
      <c r="A93" s="124" t="str">
        <f>'perturbation description'!A69</f>
        <v>Rinse_Glass-hold_Z</v>
      </c>
      <c r="B93" s="125"/>
      <c r="C93" s="174" t="str">
        <f>'perturbation description'!B69</f>
        <v>[[-5.511, 'W', 'com']]</v>
      </c>
      <c r="D93" s="177" t="str">
        <f>'perturbation description'!C69</f>
        <v>[0.0, 0.0, 5.511, 0.0, 0.0, 0.0]</v>
      </c>
      <c r="E93" s="142" cm="1">
        <f t="array" aca="1" ref="E93" ca="1">INDIRECT("'"&amp;_xlfn.CONCAT("frc req - perturbation ",E$2)&amp;"'!"&amp;_xlfn.CONCAT("B",formatting!$A69+2))</f>
        <v>3.6819999999999999</v>
      </c>
      <c r="F93" s="125" cm="1">
        <f t="array" aca="1" ref="F93" ca="1">INDIRECT("'"&amp;_xlfn.CONCAT("frc req - perturbation ",F$2)&amp;"'!"&amp;_xlfn.CONCAT("B",formatting!$A69+2))</f>
        <v>2.1659999999999999</v>
      </c>
      <c r="G93" s="125" cm="1">
        <f t="array" aca="1" ref="G93" ca="1">INDIRECT("'"&amp;_xlfn.CONCAT("frc req - perturbation ",G$2)&amp;"'!"&amp;_xlfn.CONCAT("B",formatting!$A69+2))</f>
        <v>4.3090000000000002</v>
      </c>
      <c r="H93" s="125" cm="1">
        <f t="array" aca="1" ref="H93" ca="1">INDIRECT("'"&amp;_xlfn.CONCAT("frc req - perturbation ",H$2)&amp;"'!"&amp;_xlfn.CONCAT("B",formatting!$A69+2))</f>
        <v>2.8660000000000001</v>
      </c>
      <c r="I93" s="125" cm="1">
        <f t="array" aca="1" ref="I93" ca="1">INDIRECT("'"&amp;_xlfn.CONCAT("frc req - perturbation ",I$2)&amp;"'!"&amp;_xlfn.CONCAT("B",formatting!$A69+2))</f>
        <v>4.2489999999999997</v>
      </c>
      <c r="J93" s="125" cm="1">
        <f t="array" aca="1" ref="J93" ca="1">INDIRECT("'"&amp;_xlfn.CONCAT("frc req - perturbation ",J$2)&amp;"'!"&amp;_xlfn.CONCAT("B",formatting!$A69+2))</f>
        <v>2.4140000000000001</v>
      </c>
      <c r="K93" s="125" cm="1">
        <f t="array" aca="1" ref="K93" ca="1">INDIRECT("'"&amp;_xlfn.CONCAT("frc req - perturbation ",K$2)&amp;"'!"&amp;_xlfn.CONCAT("B",formatting!$A69+2))</f>
        <v>4.3090000000000002</v>
      </c>
      <c r="L93" s="143" cm="1">
        <f t="array" aca="1" ref="L93" ca="1">INDIRECT("'"&amp;_xlfn.CONCAT("frc req - perturbation ",L$2)&amp;"'!"&amp;_xlfn.CONCAT("B",formatting!$A69+2))</f>
        <v>2.8660000000000001</v>
      </c>
      <c r="M93" s="136" cm="1">
        <f t="array" aca="1" ref="M93" ca="1">INDIRECT("'"&amp;_xlfn.CONCAT("frc req - perturbation ",M$2)&amp;"'!"&amp;_xlfn.CONCAT("D",formatting!$A69+2))</f>
        <v>17.010000000000002</v>
      </c>
      <c r="N93" s="125" cm="1">
        <f t="array" aca="1" ref="N93" ca="1">INDIRECT("'"&amp;_xlfn.CONCAT("frc req - perturbation ",N$2)&amp;"'!"&amp;_xlfn.CONCAT("D",formatting!$A69+2))</f>
        <v>29.161000000000001</v>
      </c>
      <c r="O93" s="125" cm="1">
        <f t="array" aca="1" ref="O93" ca="1">INDIRECT("'"&amp;_xlfn.CONCAT("frc req - perturbation ",O$2)&amp;"'!"&amp;_xlfn.CONCAT("D",formatting!$A69+2))</f>
        <v>17.010000000000002</v>
      </c>
      <c r="P93" s="125" cm="1">
        <f t="array" aca="1" ref="P93" ca="1">INDIRECT("'"&amp;_xlfn.CONCAT("frc req - perturbation ",P$2)&amp;"'!"&amp;_xlfn.CONCAT("D",formatting!$A69+2))</f>
        <v>29.161000000000001</v>
      </c>
      <c r="Q93" s="125" cm="1">
        <f t="array" aca="1" ref="Q93" ca="1">INDIRECT("'"&amp;_xlfn.CONCAT("frc req - perturbation ",Q$2)&amp;"'!"&amp;_xlfn.CONCAT("D",formatting!$A69+2))</f>
        <v>17.010000000000002</v>
      </c>
      <c r="R93" s="125" cm="1">
        <f t="array" aca="1" ref="R93" ca="1">INDIRECT("'"&amp;_xlfn.CONCAT("frc req - perturbation ",R$2)&amp;"'!"&amp;_xlfn.CONCAT("D",formatting!$A69+2))</f>
        <v>29.161000000000001</v>
      </c>
      <c r="S93" s="125" cm="1">
        <f t="array" aca="1" ref="S93" ca="1">INDIRECT("'"&amp;_xlfn.CONCAT("frc req - perturbation ",S$2)&amp;"'!"&amp;_xlfn.CONCAT("D",formatting!$A69+2))</f>
        <v>17.010000000000002</v>
      </c>
      <c r="T93" s="143" cm="1">
        <f t="array" aca="1" ref="T93" ca="1">INDIRECT("'"&amp;_xlfn.CONCAT("frc req - perturbation ",T$2)&amp;"'!"&amp;_xlfn.CONCAT("D",formatting!$A69+2))</f>
        <v>29.161000000000001</v>
      </c>
      <c r="U93" s="29">
        <f t="shared" si="2"/>
        <v>20</v>
      </c>
    </row>
    <row r="94" spans="1:21" ht="90" hidden="1" customHeight="1" x14ac:dyDescent="0.25">
      <c r="A94" s="124" t="str">
        <f>'perturbation description'!A68</f>
        <v>Rinse_Glass-hold_-Y</v>
      </c>
      <c r="B94" s="125"/>
      <c r="C94" s="174" t="str">
        <f>'perturbation description'!B68</f>
        <v>[[-5.511, 'W', 'com']]</v>
      </c>
      <c r="D94" s="177" t="str">
        <f>'perturbation description'!C68</f>
        <v>[0.0, -5.511, 0.0, 0.0, 0.0, 0.0]</v>
      </c>
      <c r="E94" s="142" cm="1">
        <f t="array" aca="1" ref="E94" ca="1">INDIRECT("'"&amp;_xlfn.CONCAT("frc req - perturbation ",E$2)&amp;"'!"&amp;_xlfn.CONCAT("B",formatting!$A68+2))</f>
        <v>4.8470000000000004</v>
      </c>
      <c r="F94" s="125" cm="1">
        <f t="array" aca="1" ref="F94" ca="1">INDIRECT("'"&amp;_xlfn.CONCAT("frc req - perturbation ",F$2)&amp;"'!"&amp;_xlfn.CONCAT("B",formatting!$A68+2))</f>
        <v>3.1840000000000002</v>
      </c>
      <c r="G94" s="125" cm="1">
        <f t="array" aca="1" ref="G94" ca="1">INDIRECT("'"&amp;_xlfn.CONCAT("frc req - perturbation ",G$2)&amp;"'!"&amp;_xlfn.CONCAT("B",formatting!$A68+2))</f>
        <v>6.95</v>
      </c>
      <c r="H94" s="125" cm="1">
        <f t="array" aca="1" ref="H94" ca="1">INDIRECT("'"&amp;_xlfn.CONCAT("frc req - perturbation ",H$2)&amp;"'!"&amp;_xlfn.CONCAT("B",formatting!$A68+2))</f>
        <v>3.87</v>
      </c>
      <c r="I94" s="125" cm="1">
        <f t="array" aca="1" ref="I94" ca="1">INDIRECT("'"&amp;_xlfn.CONCAT("frc req - perturbation ",I$2)&amp;"'!"&amp;_xlfn.CONCAT("B",formatting!$A68+2))</f>
        <v>4.8470000000000004</v>
      </c>
      <c r="J94" s="125" cm="1">
        <f t="array" aca="1" ref="J94" ca="1">INDIRECT("'"&amp;_xlfn.CONCAT("frc req - perturbation ",J$2)&amp;"'!"&amp;_xlfn.CONCAT("B",formatting!$A68+2))</f>
        <v>3.4990000000000001</v>
      </c>
      <c r="K94" s="125" cm="1">
        <f t="array" aca="1" ref="K94" ca="1">INDIRECT("'"&amp;_xlfn.CONCAT("frc req - perturbation ",K$2)&amp;"'!"&amp;_xlfn.CONCAT("B",formatting!$A68+2))</f>
        <v>6.95</v>
      </c>
      <c r="L94" s="143" cm="1">
        <f t="array" aca="1" ref="L94" ca="1">INDIRECT("'"&amp;_xlfn.CONCAT("frc req - perturbation ",L$2)&amp;"'!"&amp;_xlfn.CONCAT("B",formatting!$A68+2))</f>
        <v>3.87</v>
      </c>
      <c r="M94" s="136" cm="1">
        <f t="array" aca="1" ref="M94" ca="1">INDIRECT("'"&amp;_xlfn.CONCAT("frc req - perturbation ",M$2)&amp;"'!"&amp;_xlfn.CONCAT("D",formatting!$A68+2))</f>
        <v>137.78299999999999</v>
      </c>
      <c r="N94" s="125" cm="1">
        <f t="array" aca="1" ref="N94" ca="1">INDIRECT("'"&amp;_xlfn.CONCAT("frc req - perturbation ",N$2)&amp;"'!"&amp;_xlfn.CONCAT("D",formatting!$A68+2))</f>
        <v>459.27800000000002</v>
      </c>
      <c r="O94" s="125" cm="1">
        <f t="array" aca="1" ref="O94" ca="1">INDIRECT("'"&amp;_xlfn.CONCAT("frc req - perturbation ",O$2)&amp;"'!"&amp;_xlfn.CONCAT("D",formatting!$A68+2))</f>
        <v>61.237000000000002</v>
      </c>
      <c r="P94" s="125" cm="1">
        <f t="array" aca="1" ref="P94" ca="1">INDIRECT("'"&amp;_xlfn.CONCAT("frc req - perturbation ",P$2)&amp;"'!"&amp;_xlfn.CONCAT("D",formatting!$A68+2))</f>
        <v>36.741999999999997</v>
      </c>
      <c r="Q94" s="125" cm="1">
        <f t="array" aca="1" ref="Q94" ca="1">INDIRECT("'"&amp;_xlfn.CONCAT("frc req - perturbation ",Q$2)&amp;"'!"&amp;_xlfn.CONCAT("D",formatting!$A68+2))</f>
        <v>61.237000000000002</v>
      </c>
      <c r="R94" s="125" cm="1">
        <f t="array" aca="1" ref="R94" ca="1">INDIRECT("'"&amp;_xlfn.CONCAT("frc req - perturbation ",R$2)&amp;"'!"&amp;_xlfn.CONCAT("D",formatting!$A68+2))</f>
        <v>141.316</v>
      </c>
      <c r="S94" s="125" cm="1">
        <f t="array" aca="1" ref="S94" ca="1">INDIRECT("'"&amp;_xlfn.CONCAT("frc req - perturbation ",S$2)&amp;"'!"&amp;_xlfn.CONCAT("D",formatting!$A68+2))</f>
        <v>61.237000000000002</v>
      </c>
      <c r="T94" s="143" cm="1">
        <f t="array" aca="1" ref="T94" ca="1">INDIRECT("'"&amp;_xlfn.CONCAT("frc req - perturbation ",T$2)&amp;"'!"&amp;_xlfn.CONCAT("D",formatting!$A68+2))</f>
        <v>36.741999999999997</v>
      </c>
      <c r="U94" s="29">
        <f t="shared" si="2"/>
        <v>20</v>
      </c>
    </row>
    <row r="95" spans="1:21" ht="90" customHeight="1" x14ac:dyDescent="0.25">
      <c r="A95" s="124" t="str">
        <f>'perturbation description'!A54</f>
        <v>Tube-insert</v>
      </c>
      <c r="B95" s="125"/>
      <c r="C95" s="174" t="str">
        <f>'perturbation description'!B54</f>
        <v>[[0.304, 'Z', 'com'], [45.679, 'Z', 0, 0, 0]]</v>
      </c>
      <c r="D95" s="177" t="str">
        <f>'perturbation description'!C54</f>
        <v>[0.0, 0.0, 45.983, 0.0, 0.0, 0.0]</v>
      </c>
      <c r="E95" s="142" cm="1">
        <f t="array" aca="1" ref="E95" ca="1">INDIRECT("'"&amp;_xlfn.CONCAT("frc req - perturbation ",E$2)&amp;"'!"&amp;_xlfn.CONCAT("B",formatting!$A54+2))</f>
        <v>9.6120000000000001</v>
      </c>
      <c r="F95" s="125" cm="1">
        <f t="array" aca="1" ref="F95" ca="1">INDIRECT("'"&amp;_xlfn.CONCAT("frc req - perturbation ",F$2)&amp;"'!"&amp;_xlfn.CONCAT("B",formatting!$A54+2))</f>
        <v>5.7670000000000003</v>
      </c>
      <c r="G95" s="125" cm="1">
        <f t="array" aca="1" ref="G95" ca="1">INDIRECT("'"&amp;_xlfn.CONCAT("frc req - perturbation ",G$2)&amp;"'!"&amp;_xlfn.CONCAT("B",formatting!$A54+2))</f>
        <v>38.319000000000003</v>
      </c>
      <c r="H95" s="125" cm="1">
        <f t="array" aca="1" ref="H95" ca="1">INDIRECT("'"&amp;_xlfn.CONCAT("frc req - perturbation ",H$2)&amp;"'!"&amp;_xlfn.CONCAT("B",formatting!$A54+2))</f>
        <v>22.992000000000001</v>
      </c>
      <c r="I95" s="125" cm="1">
        <f t="array" aca="1" ref="I95" ca="1">INDIRECT("'"&amp;_xlfn.CONCAT("frc req - perturbation ",I$2)&amp;"'!"&amp;_xlfn.CONCAT("B",formatting!$A54+2))</f>
        <v>19.175999999999998</v>
      </c>
      <c r="J95" s="125" cm="1">
        <f t="array" aca="1" ref="J95" ca="1">INDIRECT("'"&amp;_xlfn.CONCAT("frc req - perturbation ",J$2)&amp;"'!"&amp;_xlfn.CONCAT("B",formatting!$A54+2))</f>
        <v>10.861000000000001</v>
      </c>
      <c r="K95" s="125" cm="1">
        <f t="array" aca="1" ref="K95" ca="1">INDIRECT("'"&amp;_xlfn.CONCAT("frc req - perturbation ",K$2)&amp;"'!"&amp;_xlfn.CONCAT("B",formatting!$A54+2))</f>
        <v>38.319000000000003</v>
      </c>
      <c r="L95" s="143" cm="1">
        <f t="array" aca="1" ref="L95" ca="1">INDIRECT("'"&amp;_xlfn.CONCAT("frc req - perturbation ",L$2)&amp;"'!"&amp;_xlfn.CONCAT("B",formatting!$A54+2))</f>
        <v>20.920999999999999</v>
      </c>
      <c r="M95" s="136" cm="1">
        <f t="array" aca="1" ref="M95" ca="1">INDIRECT("'"&amp;_xlfn.CONCAT("frc req - perturbation ",M$2)&amp;"'!"&amp;_xlfn.CONCAT("D",formatting!$A54+2))</f>
        <v>107.187</v>
      </c>
      <c r="N95" s="125" cm="1">
        <f t="array" aca="1" ref="N95" ca="1">INDIRECT("'"&amp;_xlfn.CONCAT("frc req - perturbation ",N$2)&amp;"'!"&amp;_xlfn.CONCAT("D",formatting!$A54+2))</f>
        <v>55.07</v>
      </c>
      <c r="O95" s="125" cm="1">
        <f t="array" aca="1" ref="O95" ca="1">INDIRECT("'"&amp;_xlfn.CONCAT("frc req - perturbation ",O$2)&amp;"'!"&amp;_xlfn.CONCAT("D",formatting!$A54+2))</f>
        <v>105.709</v>
      </c>
      <c r="P95" s="125" cm="1">
        <f t="array" aca="1" ref="P95" ca="1">INDIRECT("'"&amp;_xlfn.CONCAT("frc req - perturbation ",P$2)&amp;"'!"&amp;_xlfn.CONCAT("D",formatting!$A54+2))</f>
        <v>51.493000000000002</v>
      </c>
      <c r="Q95" s="125" cm="1">
        <f t="array" aca="1" ref="Q95" ca="1">INDIRECT("'"&amp;_xlfn.CONCAT("frc req - perturbation ",Q$2)&amp;"'!"&amp;_xlfn.CONCAT("D",formatting!$A54+2))</f>
        <v>107.187</v>
      </c>
      <c r="R95" s="125" cm="1">
        <f t="array" aca="1" ref="R95" ca="1">INDIRECT("'"&amp;_xlfn.CONCAT("frc req - perturbation ",R$2)&amp;"'!"&amp;_xlfn.CONCAT("D",formatting!$A54+2))</f>
        <v>55.07</v>
      </c>
      <c r="S95" s="125" cm="1">
        <f t="array" aca="1" ref="S95" ca="1">INDIRECT("'"&amp;_xlfn.CONCAT("frc req - perturbation ",S$2)&amp;"'!"&amp;_xlfn.CONCAT("D",formatting!$A54+2))</f>
        <v>107.187</v>
      </c>
      <c r="T95" s="143" cm="1">
        <f t="array" aca="1" ref="T95" ca="1">INDIRECT("'"&amp;_xlfn.CONCAT("frc req - perturbation ",T$2)&amp;"'!"&amp;_xlfn.CONCAT("D",formatting!$A54+2))</f>
        <v>55.07</v>
      </c>
      <c r="U95" s="29">
        <f t="shared" si="2"/>
        <v>20</v>
      </c>
    </row>
    <row r="96" spans="1:21" ht="90" customHeight="1" x14ac:dyDescent="0.25">
      <c r="A96" s="124" t="str">
        <f>'perturbation description'!A15</f>
        <v>Marker-uncap</v>
      </c>
      <c r="B96" s="125"/>
      <c r="C96" s="174" t="str">
        <f>'perturbation description'!B15</f>
        <v>[[0.098, 'Y', 'com'], [-23, 'Z', 0, 0, 0]]</v>
      </c>
      <c r="D96" s="177" t="str">
        <f>'perturbation description'!C15</f>
        <v>[0.0, 0.098, -23.0, 0.0, 0.0, 0.0]</v>
      </c>
      <c r="E96" s="142" cm="1">
        <f t="array" aca="1" ref="E96" ca="1">INDIRECT("'"&amp;_xlfn.CONCAT("frc req - perturbation ",E$2)&amp;"'!"&amp;_xlfn.CONCAT("B",formatting!$A15+2))</f>
        <v>9.6150000000000002</v>
      </c>
      <c r="F96" s="125" cm="1">
        <f t="array" aca="1" ref="F96" ca="1">INDIRECT("'"&amp;_xlfn.CONCAT("frc req - perturbation ",F$2)&amp;"'!"&amp;_xlfn.CONCAT("B",formatting!$A15+2))</f>
        <v>5.77</v>
      </c>
      <c r="G96" s="125" cm="1">
        <f t="array" aca="1" ref="G96" ca="1">INDIRECT("'"&amp;_xlfn.CONCAT("frc req - perturbation ",G$2)&amp;"'!"&amp;_xlfn.CONCAT("B",formatting!$A15+2))</f>
        <v>33.140999999999998</v>
      </c>
      <c r="H96" s="125" cm="1">
        <f t="array" aca="1" ref="H96" ca="1">INDIRECT("'"&amp;_xlfn.CONCAT("frc req - perturbation ",H$2)&amp;"'!"&amp;_xlfn.CONCAT("B",formatting!$A15+2))</f>
        <v>19.861999999999998</v>
      </c>
      <c r="I96" s="125" cm="1">
        <f t="array" aca="1" ref="I96" ca="1">INDIRECT("'"&amp;_xlfn.CONCAT("frc req - perturbation ",I$2)&amp;"'!"&amp;_xlfn.CONCAT("B",formatting!$A15+2))</f>
        <v>22.094000000000001</v>
      </c>
      <c r="J96" s="125" cm="1">
        <f t="array" aca="1" ref="J96" ca="1">INDIRECT("'"&amp;_xlfn.CONCAT("frc req - perturbation ",J$2)&amp;"'!"&amp;_xlfn.CONCAT("B",formatting!$A15+2))</f>
        <v>12.5</v>
      </c>
      <c r="K96" s="125" cm="1">
        <f t="array" aca="1" ref="K96" ca="1">INDIRECT("'"&amp;_xlfn.CONCAT("frc req - perturbation ",K$2)&amp;"'!"&amp;_xlfn.CONCAT("B",formatting!$A15+2))</f>
        <v>33.140999999999998</v>
      </c>
      <c r="L96" s="143" cm="1">
        <f t="array" aca="1" ref="L96" ca="1">INDIRECT("'"&amp;_xlfn.CONCAT("frc req - perturbation ",L$2)&amp;"'!"&amp;_xlfn.CONCAT("B",formatting!$A15+2))</f>
        <v>19.861999999999998</v>
      </c>
      <c r="M96" s="136" cm="1">
        <f t="array" aca="1" ref="M96" ca="1">INDIRECT("'"&amp;_xlfn.CONCAT("frc req - perturbation ",M$2)&amp;"'!"&amp;_xlfn.CONCAT("D",formatting!$A15+2))</f>
        <v>42.671999999999997</v>
      </c>
      <c r="N96" s="125" cm="1">
        <f t="array" aca="1" ref="N96" ca="1">INDIRECT("'"&amp;_xlfn.CONCAT("frc req - perturbation ",N$2)&amp;"'!"&amp;_xlfn.CONCAT("D",formatting!$A15+2))</f>
        <v>158.62100000000001</v>
      </c>
      <c r="O96" s="125" cm="1">
        <f t="array" aca="1" ref="O96" ca="1">INDIRECT("'"&amp;_xlfn.CONCAT("frc req - perturbation ",O$2)&amp;"'!"&amp;_xlfn.CONCAT("D",formatting!$A15+2))</f>
        <v>42.671999999999997</v>
      </c>
      <c r="P96" s="125" cm="1">
        <f t="array" aca="1" ref="P96" ca="1">INDIRECT("'"&amp;_xlfn.CONCAT("frc req - perturbation ",P$2)&amp;"'!"&amp;_xlfn.CONCAT("D",formatting!$A15+2))</f>
        <v>24.573</v>
      </c>
      <c r="Q96" s="125" cm="1">
        <f t="array" aca="1" ref="Q96" ca="1">INDIRECT("'"&amp;_xlfn.CONCAT("frc req - perturbation ",Q$2)&amp;"'!"&amp;_xlfn.CONCAT("D",formatting!$A15+2))</f>
        <v>42.671999999999997</v>
      </c>
      <c r="R96" s="125" cm="1">
        <f t="array" aca="1" ref="R96" ca="1">INDIRECT("'"&amp;_xlfn.CONCAT("frc req - perturbation ",R$2)&amp;"'!"&amp;_xlfn.CONCAT("D",formatting!$A15+2))</f>
        <v>158.62100000000001</v>
      </c>
      <c r="S96" s="125" cm="1">
        <f t="array" aca="1" ref="S96" ca="1">INDIRECT("'"&amp;_xlfn.CONCAT("frc req - perturbation ",S$2)&amp;"'!"&amp;_xlfn.CONCAT("D",formatting!$A15+2))</f>
        <v>42.671999999999997</v>
      </c>
      <c r="T96" s="143" cm="1">
        <f t="array" aca="1" ref="T96" ca="1">INDIRECT("'"&amp;_xlfn.CONCAT("frc req - perturbation ",T$2)&amp;"'!"&amp;_xlfn.CONCAT("D",formatting!$A15+2))</f>
        <v>24.573</v>
      </c>
      <c r="U96" s="29">
        <f t="shared" si="2"/>
        <v>20</v>
      </c>
    </row>
    <row r="97" spans="1:21" ht="90" customHeight="1" x14ac:dyDescent="0.25">
      <c r="A97" s="124" t="str">
        <f>'perturbation description'!A78</f>
        <v>Red_Plug-remove</v>
      </c>
      <c r="B97" s="125"/>
      <c r="C97" s="174" t="str">
        <f>'perturbation description'!B78</f>
        <v>[[-0.007, 'Z', 'com'], [23, 'Z', 0, 0, 0]]</v>
      </c>
      <c r="D97" s="177" t="str">
        <f>'perturbation description'!C78</f>
        <v>[0.0, 0.0, 22.993, 0.0, 0.0, 0.0]</v>
      </c>
      <c r="E97" s="142" cm="1">
        <f t="array" aca="1" ref="E97" ca="1">INDIRECT("'"&amp;_xlfn.CONCAT("frc req - perturbation ",E$2)&amp;"'!"&amp;_xlfn.CONCAT("B",formatting!$A78+2))</f>
        <v>12.654</v>
      </c>
      <c r="F97" s="125" cm="1">
        <f t="array" aca="1" ref="F97" ca="1">INDIRECT("'"&amp;_xlfn.CONCAT("frc req - perturbation ",F$2)&amp;"'!"&amp;_xlfn.CONCAT("B",formatting!$A78+2))</f>
        <v>9.4659999999999993</v>
      </c>
      <c r="G97" s="125" cm="1">
        <f t="array" aca="1" ref="G97" ca="1">INDIRECT("'"&amp;_xlfn.CONCAT("frc req - perturbation ",G$2)&amp;"'!"&amp;_xlfn.CONCAT("B",formatting!$A78+2))</f>
        <v>12.654</v>
      </c>
      <c r="H97" s="125" cm="1">
        <f t="array" aca="1" ref="H97" ca="1">INDIRECT("'"&amp;_xlfn.CONCAT("frc req - perturbation ",H$2)&amp;"'!"&amp;_xlfn.CONCAT("B",formatting!$A78+2))</f>
        <v>9.4659999999999993</v>
      </c>
      <c r="I97" s="125" cm="1">
        <f t="array" aca="1" ref="I97" ca="1">INDIRECT("'"&amp;_xlfn.CONCAT("frc req - perturbation ",I$2)&amp;"'!"&amp;_xlfn.CONCAT("B",formatting!$A78+2))</f>
        <v>12.654</v>
      </c>
      <c r="J97" s="125" cm="1">
        <f t="array" aca="1" ref="J97" ca="1">INDIRECT("'"&amp;_xlfn.CONCAT("frc req - perturbation ",J$2)&amp;"'!"&amp;_xlfn.CONCAT("B",formatting!$A78+2))</f>
        <v>9.4659999999999993</v>
      </c>
      <c r="K97" s="125" cm="1">
        <f t="array" aca="1" ref="K97" ca="1">INDIRECT("'"&amp;_xlfn.CONCAT("frc req - perturbation ",K$2)&amp;"'!"&amp;_xlfn.CONCAT("B",formatting!$A78+2))</f>
        <v>12.654</v>
      </c>
      <c r="L97" s="143" cm="1">
        <f t="array" aca="1" ref="L97" ca="1">INDIRECT("'"&amp;_xlfn.CONCAT("frc req - perturbation ",L$2)&amp;"'!"&amp;_xlfn.CONCAT("B",formatting!$A78+2))</f>
        <v>9.4659999999999993</v>
      </c>
      <c r="M97" s="136" cm="1">
        <f t="array" aca="1" ref="M97" ca="1">INDIRECT("'"&amp;_xlfn.CONCAT("frc req - perturbation ",M$2)&amp;"'!"&amp;_xlfn.CONCAT("D",formatting!$A78+2))</f>
        <v>132.905</v>
      </c>
      <c r="N97" s="125" cm="1">
        <f t="array" aca="1" ref="N97" ca="1">INDIRECT("'"&amp;_xlfn.CONCAT("frc req - perturbation ",N$2)&amp;"'!"&amp;_xlfn.CONCAT("D",formatting!$A78+2))</f>
        <v>54.613999999999997</v>
      </c>
      <c r="O97" s="125" cm="1">
        <f t="array" aca="1" ref="O97" ca="1">INDIRECT("'"&amp;_xlfn.CONCAT("frc req - perturbation ",O$2)&amp;"'!"&amp;_xlfn.CONCAT("D",formatting!$A78+2))</f>
        <v>132.905</v>
      </c>
      <c r="P97" s="125" cm="1">
        <f t="array" aca="1" ref="P97" ca="1">INDIRECT("'"&amp;_xlfn.CONCAT("frc req - perturbation ",P$2)&amp;"'!"&amp;_xlfn.CONCAT("D",formatting!$A78+2))</f>
        <v>54.613999999999997</v>
      </c>
      <c r="Q97" s="125" cm="1">
        <f t="array" aca="1" ref="Q97" ca="1">INDIRECT("'"&amp;_xlfn.CONCAT("frc req - perturbation ",Q$2)&amp;"'!"&amp;_xlfn.CONCAT("D",formatting!$A78+2))</f>
        <v>132.905</v>
      </c>
      <c r="R97" s="125" cm="1">
        <f t="array" aca="1" ref="R97" ca="1">INDIRECT("'"&amp;_xlfn.CONCAT("frc req - perturbation ",R$2)&amp;"'!"&amp;_xlfn.CONCAT("D",formatting!$A78+2))</f>
        <v>54.613999999999997</v>
      </c>
      <c r="S97" s="125" cm="1">
        <f t="array" aca="1" ref="S97" ca="1">INDIRECT("'"&amp;_xlfn.CONCAT("frc req - perturbation ",S$2)&amp;"'!"&amp;_xlfn.CONCAT("D",formatting!$A78+2))</f>
        <v>132.905</v>
      </c>
      <c r="T97" s="143" cm="1">
        <f t="array" aca="1" ref="T97" ca="1">INDIRECT("'"&amp;_xlfn.CONCAT("frc req - perturbation ",T$2)&amp;"'!"&amp;_xlfn.CONCAT("D",formatting!$A78+2))</f>
        <v>54.613999999999997</v>
      </c>
      <c r="U97" s="29">
        <f t="shared" si="2"/>
        <v>20</v>
      </c>
    </row>
    <row r="98" spans="1:21" ht="90" customHeight="1" x14ac:dyDescent="0.25">
      <c r="A98" s="124" t="str">
        <f>'perturbation description'!A64</f>
        <v>Needle_Cap-uncap</v>
      </c>
      <c r="B98" s="125"/>
      <c r="C98" s="174" t="str">
        <f>'perturbation description'!B64</f>
        <v>[[0.01, 'Y', 'com'], [9.4, 'Z', 0, 0, 5]]</v>
      </c>
      <c r="D98" s="177" t="str">
        <f>'perturbation description'!C64</f>
        <v>[0.0, 0.01, 9.4, 0.0, 0.0, 0.0]</v>
      </c>
      <c r="E98" s="142" cm="1">
        <f t="array" aca="1" ref="E98" ca="1">INDIRECT("'"&amp;_xlfn.CONCAT("frc req - perturbation ",E$2)&amp;"'!"&amp;_xlfn.CONCAT("B",formatting!$A64+2))</f>
        <v>14.263999999999999</v>
      </c>
      <c r="F98" s="125" cm="1">
        <f t="array" aca="1" ref="F98" ca="1">INDIRECT("'"&amp;_xlfn.CONCAT("frc req - perturbation ",F$2)&amp;"'!"&amp;_xlfn.CONCAT("B",formatting!$A64+2))</f>
        <v>8.5530000000000008</v>
      </c>
      <c r="G98" s="125" cm="1">
        <f t="array" aca="1" ref="G98" ca="1">INDIRECT("'"&amp;_xlfn.CONCAT("frc req - perturbation ",G$2)&amp;"'!"&amp;_xlfn.CONCAT("B",formatting!$A64+2))</f>
        <v>14.263999999999999</v>
      </c>
      <c r="H98" s="125" cm="1">
        <f t="array" aca="1" ref="H98" ca="1">INDIRECT("'"&amp;_xlfn.CONCAT("frc req - perturbation ",H$2)&amp;"'!"&amp;_xlfn.CONCAT("B",formatting!$A64+2))</f>
        <v>8.5530000000000008</v>
      </c>
      <c r="I98" s="125" cm="1">
        <f t="array" aca="1" ref="I98" ca="1">INDIRECT("'"&amp;_xlfn.CONCAT("frc req - perturbation ",I$2)&amp;"'!"&amp;_xlfn.CONCAT("B",formatting!$A64+2))</f>
        <v>14.263999999999999</v>
      </c>
      <c r="J98" s="125" cm="1">
        <f t="array" aca="1" ref="J98" ca="1">INDIRECT("'"&amp;_xlfn.CONCAT("frc req - perturbation ",J$2)&amp;"'!"&amp;_xlfn.CONCAT("B",formatting!$A64+2))</f>
        <v>8.5530000000000008</v>
      </c>
      <c r="K98" s="125" cm="1">
        <f t="array" aca="1" ref="K98" ca="1">INDIRECT("'"&amp;_xlfn.CONCAT("frc req - perturbation ",K$2)&amp;"'!"&amp;_xlfn.CONCAT("B",formatting!$A64+2))</f>
        <v>14.263999999999999</v>
      </c>
      <c r="L98" s="143" cm="1">
        <f t="array" aca="1" ref="L98" ca="1">INDIRECT("'"&amp;_xlfn.CONCAT("frc req - perturbation ",L$2)&amp;"'!"&amp;_xlfn.CONCAT("B",formatting!$A64+2))</f>
        <v>8.5530000000000008</v>
      </c>
      <c r="M98" s="136" cm="1">
        <f t="array" aca="1" ref="M98" ca="1">INDIRECT("'"&amp;_xlfn.CONCAT("frc req - perturbation ",M$2)&amp;"'!"&amp;_xlfn.CONCAT("D",formatting!$A64+2))</f>
        <v>15.959</v>
      </c>
      <c r="N98" s="125" cm="1">
        <f t="array" aca="1" ref="N98" ca="1">INDIRECT("'"&amp;_xlfn.CONCAT("frc req - perturbation ",N$2)&amp;"'!"&amp;_xlfn.CONCAT("D",formatting!$A64+2))</f>
        <v>9.5820000000000007</v>
      </c>
      <c r="O98" s="125" cm="1">
        <f t="array" aca="1" ref="O98" ca="1">INDIRECT("'"&amp;_xlfn.CONCAT("frc req - perturbation ",O$2)&amp;"'!"&amp;_xlfn.CONCAT("D",formatting!$A64+2))</f>
        <v>15.959</v>
      </c>
      <c r="P98" s="125" cm="1">
        <f t="array" aca="1" ref="P98" ca="1">INDIRECT("'"&amp;_xlfn.CONCAT("frc req - perturbation ",P$2)&amp;"'!"&amp;_xlfn.CONCAT("D",formatting!$A64+2))</f>
        <v>9.5820000000000007</v>
      </c>
      <c r="Q98" s="125" cm="1">
        <f t="array" aca="1" ref="Q98" ca="1">INDIRECT("'"&amp;_xlfn.CONCAT("frc req - perturbation ",Q$2)&amp;"'!"&amp;_xlfn.CONCAT("D",formatting!$A64+2))</f>
        <v>15.959</v>
      </c>
      <c r="R98" s="125" cm="1">
        <f t="array" aca="1" ref="R98" ca="1">INDIRECT("'"&amp;_xlfn.CONCAT("frc req - perturbation ",R$2)&amp;"'!"&amp;_xlfn.CONCAT("D",formatting!$A64+2))</f>
        <v>9.5820000000000007</v>
      </c>
      <c r="S98" s="125" cm="1">
        <f t="array" aca="1" ref="S98" ca="1">INDIRECT("'"&amp;_xlfn.CONCAT("frc req - perturbation ",S$2)&amp;"'!"&amp;_xlfn.CONCAT("D",formatting!$A64+2))</f>
        <v>15.959</v>
      </c>
      <c r="T98" s="143" cm="1">
        <f t="array" aca="1" ref="T98" ca="1">INDIRECT("'"&amp;_xlfn.CONCAT("frc req - perturbation ",T$2)&amp;"'!"&amp;_xlfn.CONCAT("D",formatting!$A64+2))</f>
        <v>9.5820000000000007</v>
      </c>
      <c r="U98" s="29">
        <f t="shared" si="2"/>
        <v>20</v>
      </c>
    </row>
    <row r="99" spans="1:21" ht="90" customHeight="1" x14ac:dyDescent="0.25">
      <c r="A99" s="124" t="str">
        <f>'perturbation description'!A16</f>
        <v>Marker-recap</v>
      </c>
      <c r="B99" s="125"/>
      <c r="C99" s="174" t="str">
        <f>'perturbation description'!B16</f>
        <v>[[0.098, 'Y', 'com'], [34.436, 'Z', 0, 0, 0]]</v>
      </c>
      <c r="D99" s="177" t="str">
        <f>'perturbation description'!C16</f>
        <v>[0.0, 0.098, 34.436, 0.0, 0.0, 0.0]</v>
      </c>
      <c r="E99" s="142" cm="1">
        <f t="array" aca="1" ref="E99" ca="1">INDIRECT("'"&amp;_xlfn.CONCAT("frc req - perturbation ",E$2)&amp;"'!"&amp;_xlfn.CONCAT("B",formatting!$A16+2))</f>
        <v>14.396000000000001</v>
      </c>
      <c r="F99" s="125" cm="1">
        <f t="array" aca="1" ref="F99" ca="1">INDIRECT("'"&amp;_xlfn.CONCAT("frc req - perturbation ",F$2)&amp;"'!"&amp;_xlfn.CONCAT("B",formatting!$A16+2))</f>
        <v>8.6389999999999993</v>
      </c>
      <c r="G99" s="125" cm="1">
        <f t="array" aca="1" ref="G99" ca="1">INDIRECT("'"&amp;_xlfn.CONCAT("frc req - perturbation ",G$2)&amp;"'!"&amp;_xlfn.CONCAT("B",formatting!$A16+2))</f>
        <v>49.62</v>
      </c>
      <c r="H99" s="125" cm="1">
        <f t="array" aca="1" ref="H99" ca="1">INDIRECT("'"&amp;_xlfn.CONCAT("frc req - perturbation ",H$2)&amp;"'!"&amp;_xlfn.CONCAT("B",formatting!$A16+2))</f>
        <v>29.738</v>
      </c>
      <c r="I99" s="125" cm="1">
        <f t="array" aca="1" ref="I99" ca="1">INDIRECT("'"&amp;_xlfn.CONCAT("frc req - perturbation ",I$2)&amp;"'!"&amp;_xlfn.CONCAT("B",formatting!$A16+2))</f>
        <v>32.921999999999997</v>
      </c>
      <c r="J99" s="125" cm="1">
        <f t="array" aca="1" ref="J99" ca="1">INDIRECT("'"&amp;_xlfn.CONCAT("frc req - perturbation ",J$2)&amp;"'!"&amp;_xlfn.CONCAT("B",formatting!$A16+2))</f>
        <v>18.553999999999998</v>
      </c>
      <c r="K99" s="125" cm="1">
        <f t="array" aca="1" ref="K99" ca="1">INDIRECT("'"&amp;_xlfn.CONCAT("frc req - perturbation ",K$2)&amp;"'!"&amp;_xlfn.CONCAT("B",formatting!$A16+2))</f>
        <v>49.62</v>
      </c>
      <c r="L99" s="143" cm="1">
        <f t="array" aca="1" ref="L99" ca="1">INDIRECT("'"&amp;_xlfn.CONCAT("frc req - perturbation ",L$2)&amp;"'!"&amp;_xlfn.CONCAT("B",formatting!$A16+2))</f>
        <v>29.738</v>
      </c>
      <c r="M99" s="136" cm="1">
        <f t="array" aca="1" ref="M99" ca="1">INDIRECT("'"&amp;_xlfn.CONCAT("frc req - perturbation ",M$2)&amp;"'!"&amp;_xlfn.CONCAT("D",formatting!$A16+2))</f>
        <v>64.608000000000004</v>
      </c>
      <c r="N99" s="125" cm="1">
        <f t="array" aca="1" ref="N99" ca="1">INDIRECT("'"&amp;_xlfn.CONCAT("frc req - perturbation ",N$2)&amp;"'!"&amp;_xlfn.CONCAT("D",formatting!$A16+2))</f>
        <v>258.91800000000001</v>
      </c>
      <c r="O99" s="125" cm="1">
        <f t="array" aca="1" ref="O99" ca="1">INDIRECT("'"&amp;_xlfn.CONCAT("frc req - perturbation ",O$2)&amp;"'!"&amp;_xlfn.CONCAT("D",formatting!$A16+2))</f>
        <v>64.608000000000004</v>
      </c>
      <c r="P99" s="125" cm="1">
        <f t="array" aca="1" ref="P99" ca="1">INDIRECT("'"&amp;_xlfn.CONCAT("frc req - perturbation ",P$2)&amp;"'!"&amp;_xlfn.CONCAT("D",formatting!$A16+2))</f>
        <v>36.908999999999999</v>
      </c>
      <c r="Q99" s="125" cm="1">
        <f t="array" aca="1" ref="Q99" ca="1">INDIRECT("'"&amp;_xlfn.CONCAT("frc req - perturbation ",Q$2)&amp;"'!"&amp;_xlfn.CONCAT("D",formatting!$A16+2))</f>
        <v>64.608000000000004</v>
      </c>
      <c r="R99" s="125" cm="1">
        <f t="array" aca="1" ref="R99" ca="1">INDIRECT("'"&amp;_xlfn.CONCAT("frc req - perturbation ",R$2)&amp;"'!"&amp;_xlfn.CONCAT("D",formatting!$A16+2))</f>
        <v>258.91800000000001</v>
      </c>
      <c r="S99" s="125" cm="1">
        <f t="array" aca="1" ref="S99" ca="1">INDIRECT("'"&amp;_xlfn.CONCAT("frc req - perturbation ",S$2)&amp;"'!"&amp;_xlfn.CONCAT("D",formatting!$A16+2))</f>
        <v>64.608000000000004</v>
      </c>
      <c r="T99" s="143" cm="1">
        <f t="array" aca="1" ref="T99" ca="1">INDIRECT("'"&amp;_xlfn.CONCAT("frc req - perturbation ",T$2)&amp;"'!"&amp;_xlfn.CONCAT("D",formatting!$A16+2))</f>
        <v>36.908999999999999</v>
      </c>
      <c r="U99" s="29">
        <f t="shared" ref="U99:U108" si="3">$V$2</f>
        <v>20</v>
      </c>
    </row>
    <row r="100" spans="1:21" ht="90" customHeight="1" x14ac:dyDescent="0.25">
      <c r="A100" s="124" t="str">
        <f>'perturbation description'!A55</f>
        <v>Needle-uncap</v>
      </c>
      <c r="B100" s="125"/>
      <c r="C100" s="174" t="str">
        <f>'perturbation description'!B55</f>
        <v>[[0.103, 'Y', 'com'], [-9.4, 'Z', 0, 0, 5]]</v>
      </c>
      <c r="D100" s="177" t="str">
        <f>'perturbation description'!C55</f>
        <v>[0.0, 0.103, -9.4, 0.0, 0.0, 0.0]</v>
      </c>
      <c r="E100" s="142" cm="1">
        <f t="array" aca="1" ref="E100" ca="1">INDIRECT("'"&amp;_xlfn.CONCAT("frc req - perturbation ",E$2)&amp;"'!"&amp;_xlfn.CONCAT("B",formatting!$A55+2))</f>
        <v>16.696000000000002</v>
      </c>
      <c r="F100" s="125" cm="1">
        <f t="array" aca="1" ref="F100" ca="1">INDIRECT("'"&amp;_xlfn.CONCAT("frc req - perturbation ",F$2)&amp;"'!"&amp;_xlfn.CONCAT("B",formatting!$A55+2))</f>
        <v>10.010999999999999</v>
      </c>
      <c r="G100" s="125" cm="1">
        <f t="array" aca="1" ref="G100" ca="1">INDIRECT("'"&amp;_xlfn.CONCAT("frc req - perturbation ",G$2)&amp;"'!"&amp;_xlfn.CONCAT("B",formatting!$A55+2))</f>
        <v>16.696000000000002</v>
      </c>
      <c r="H100" s="125" cm="1">
        <f t="array" aca="1" ref="H100" ca="1">INDIRECT("'"&amp;_xlfn.CONCAT("frc req - perturbation ",H$2)&amp;"'!"&amp;_xlfn.CONCAT("B",formatting!$A55+2))</f>
        <v>10.010999999999999</v>
      </c>
      <c r="I100" s="125" cm="1">
        <f t="array" aca="1" ref="I100" ca="1">INDIRECT("'"&amp;_xlfn.CONCAT("frc req - perturbation ",I$2)&amp;"'!"&amp;_xlfn.CONCAT("B",formatting!$A55+2))</f>
        <v>16.696000000000002</v>
      </c>
      <c r="J100" s="125" cm="1">
        <f t="array" aca="1" ref="J100" ca="1">INDIRECT("'"&amp;_xlfn.CONCAT("frc req - perturbation ",J$2)&amp;"'!"&amp;_xlfn.CONCAT("B",formatting!$A55+2))</f>
        <v>10.010999999999999</v>
      </c>
      <c r="K100" s="125" cm="1">
        <f t="array" aca="1" ref="K100" ca="1">INDIRECT("'"&amp;_xlfn.CONCAT("frc req - perturbation ",K$2)&amp;"'!"&amp;_xlfn.CONCAT("B",formatting!$A55+2))</f>
        <v>16.696000000000002</v>
      </c>
      <c r="L100" s="143" cm="1">
        <f t="array" aca="1" ref="L100" ca="1">INDIRECT("'"&amp;_xlfn.CONCAT("frc req - perturbation ",L$2)&amp;"'!"&amp;_xlfn.CONCAT("B",formatting!$A55+2))</f>
        <v>10.010999999999999</v>
      </c>
      <c r="M100" s="136" cm="1">
        <f t="array" aca="1" ref="M100" ca="1">INDIRECT("'"&amp;_xlfn.CONCAT("frc req - perturbation ",M$2)&amp;"'!"&amp;_xlfn.CONCAT("D",formatting!$A55+2))</f>
        <v>17.702000000000002</v>
      </c>
      <c r="N100" s="125" cm="1">
        <f t="array" aca="1" ref="N100" ca="1">INDIRECT("'"&amp;_xlfn.CONCAT("frc req - perturbation ",N$2)&amp;"'!"&amp;_xlfn.CONCAT("D",formatting!$A55+2))</f>
        <v>10.010999999999999</v>
      </c>
      <c r="O100" s="125" cm="1">
        <f t="array" aca="1" ref="O100" ca="1">INDIRECT("'"&amp;_xlfn.CONCAT("frc req - perturbation ",O$2)&amp;"'!"&amp;_xlfn.CONCAT("D",formatting!$A55+2))</f>
        <v>17.702000000000002</v>
      </c>
      <c r="P100" s="125" cm="1">
        <f t="array" aca="1" ref="P100" ca="1">INDIRECT("'"&amp;_xlfn.CONCAT("frc req - perturbation ",P$2)&amp;"'!"&amp;_xlfn.CONCAT("D",formatting!$A55+2))</f>
        <v>10.010999999999999</v>
      </c>
      <c r="Q100" s="125" cm="1">
        <f t="array" aca="1" ref="Q100" ca="1">INDIRECT("'"&amp;_xlfn.CONCAT("frc req - perturbation ",Q$2)&amp;"'!"&amp;_xlfn.CONCAT("D",formatting!$A55+2))</f>
        <v>17.702000000000002</v>
      </c>
      <c r="R100" s="125" cm="1">
        <f t="array" aca="1" ref="R100" ca="1">INDIRECT("'"&amp;_xlfn.CONCAT("frc req - perturbation ",R$2)&amp;"'!"&amp;_xlfn.CONCAT("D",formatting!$A55+2))</f>
        <v>10.010999999999999</v>
      </c>
      <c r="S100" s="125" cm="1">
        <f t="array" aca="1" ref="S100" ca="1">INDIRECT("'"&amp;_xlfn.CONCAT("frc req - perturbation ",S$2)&amp;"'!"&amp;_xlfn.CONCAT("D",formatting!$A55+2))</f>
        <v>17.702000000000002</v>
      </c>
      <c r="T100" s="143" cm="1">
        <f t="array" aca="1" ref="T100" ca="1">INDIRECT("'"&amp;_xlfn.CONCAT("frc req - perturbation ",T$2)&amp;"'!"&amp;_xlfn.CONCAT("D",formatting!$A55+2))</f>
        <v>10.010999999999999</v>
      </c>
      <c r="U100" s="29">
        <f t="shared" si="3"/>
        <v>20</v>
      </c>
    </row>
    <row r="101" spans="1:21" ht="90" customHeight="1" x14ac:dyDescent="0.25">
      <c r="A101" s="124" t="str">
        <f>'perturbation description'!A63</f>
        <v>Needle-unpierce</v>
      </c>
      <c r="B101" s="125"/>
      <c r="C101" s="174" t="str">
        <f>'perturbation description'!B63</f>
        <v>[[-0.103, 'Z', 'com'], [-11, 'Z', 0, 0, 0]]</v>
      </c>
      <c r="D101" s="177" t="str">
        <f>'perturbation description'!C63</f>
        <v>[0.0, 0.0, -11.103, 0.0, 0.0, 0.0]</v>
      </c>
      <c r="E101" s="142" cm="1">
        <f t="array" aca="1" ref="E101" ca="1">INDIRECT("'"&amp;_xlfn.CONCAT("frc req - perturbation ",E$2)&amp;"'!"&amp;_xlfn.CONCAT("B",formatting!$A63+2))</f>
        <v>19.721</v>
      </c>
      <c r="F101" s="125" cm="1">
        <f t="array" aca="1" ref="F101" ca="1">INDIRECT("'"&amp;_xlfn.CONCAT("frc req - perturbation ",F$2)&amp;"'!"&amp;_xlfn.CONCAT("B",formatting!$A63+2))</f>
        <v>11.824</v>
      </c>
      <c r="G101" s="125" cm="1">
        <f t="array" aca="1" ref="G101" ca="1">INDIRECT("'"&amp;_xlfn.CONCAT("frc req - perturbation ",G$2)&amp;"'!"&amp;_xlfn.CONCAT("B",formatting!$A63+2))</f>
        <v>19.721</v>
      </c>
      <c r="H101" s="125" cm="1">
        <f t="array" aca="1" ref="H101" ca="1">INDIRECT("'"&amp;_xlfn.CONCAT("frc req - perturbation ",H$2)&amp;"'!"&amp;_xlfn.CONCAT("B",formatting!$A63+2))</f>
        <v>11.824</v>
      </c>
      <c r="I101" s="125" cm="1">
        <f t="array" aca="1" ref="I101" ca="1">INDIRECT("'"&amp;_xlfn.CONCAT("frc req - perturbation ",I$2)&amp;"'!"&amp;_xlfn.CONCAT("B",formatting!$A63+2))</f>
        <v>19.721</v>
      </c>
      <c r="J101" s="125" cm="1">
        <f t="array" aca="1" ref="J101" ca="1">INDIRECT("'"&amp;_xlfn.CONCAT("frc req - perturbation ",J$2)&amp;"'!"&amp;_xlfn.CONCAT("B",formatting!$A63+2))</f>
        <v>11.824</v>
      </c>
      <c r="K101" s="125" cm="1">
        <f t="array" aca="1" ref="K101" ca="1">INDIRECT("'"&amp;_xlfn.CONCAT("frc req - perturbation ",K$2)&amp;"'!"&amp;_xlfn.CONCAT("B",formatting!$A63+2))</f>
        <v>19.721</v>
      </c>
      <c r="L101" s="143" cm="1">
        <f t="array" aca="1" ref="L101" ca="1">INDIRECT("'"&amp;_xlfn.CONCAT("frc req - perturbation ",L$2)&amp;"'!"&amp;_xlfn.CONCAT("B",formatting!$A63+2))</f>
        <v>11.824</v>
      </c>
      <c r="M101" s="136" cm="1">
        <f t="array" aca="1" ref="M101" ca="1">INDIRECT("'"&amp;_xlfn.CONCAT("frc req - perturbation ",M$2)&amp;"'!"&amp;_xlfn.CONCAT("D",formatting!$A63+2))</f>
        <v>20.91</v>
      </c>
      <c r="N101" s="125" cm="1">
        <f t="array" aca="1" ref="N101" ca="1">INDIRECT("'"&amp;_xlfn.CONCAT("frc req - perturbation ",N$2)&amp;"'!"&amp;_xlfn.CONCAT("D",formatting!$A63+2))</f>
        <v>11.824</v>
      </c>
      <c r="O101" s="125" cm="1">
        <f t="array" aca="1" ref="O101" ca="1">INDIRECT("'"&amp;_xlfn.CONCAT("frc req - perturbation ",O$2)&amp;"'!"&amp;_xlfn.CONCAT("D",formatting!$A63+2))</f>
        <v>20.91</v>
      </c>
      <c r="P101" s="125" cm="1">
        <f t="array" aca="1" ref="P101" ca="1">INDIRECT("'"&amp;_xlfn.CONCAT("frc req - perturbation ",P$2)&amp;"'!"&amp;_xlfn.CONCAT("D",formatting!$A63+2))</f>
        <v>11.824</v>
      </c>
      <c r="Q101" s="125" cm="1">
        <f t="array" aca="1" ref="Q101" ca="1">INDIRECT("'"&amp;_xlfn.CONCAT("frc req - perturbation ",Q$2)&amp;"'!"&amp;_xlfn.CONCAT("D",formatting!$A63+2))</f>
        <v>20.91</v>
      </c>
      <c r="R101" s="125" cm="1">
        <f t="array" aca="1" ref="R101" ca="1">INDIRECT("'"&amp;_xlfn.CONCAT("frc req - perturbation ",R$2)&amp;"'!"&amp;_xlfn.CONCAT("D",formatting!$A63+2))</f>
        <v>11.824</v>
      </c>
      <c r="S101" s="125" cm="1">
        <f t="array" aca="1" ref="S101" ca="1">INDIRECT("'"&amp;_xlfn.CONCAT("frc req - perturbation ",S$2)&amp;"'!"&amp;_xlfn.CONCAT("D",formatting!$A63+2))</f>
        <v>20.91</v>
      </c>
      <c r="T101" s="143" cm="1">
        <f t="array" aca="1" ref="T101" ca="1">INDIRECT("'"&amp;_xlfn.CONCAT("frc req - perturbation ",T$2)&amp;"'!"&amp;_xlfn.CONCAT("D",formatting!$A63+2))</f>
        <v>11.824</v>
      </c>
      <c r="U101" s="29">
        <f t="shared" si="3"/>
        <v>20</v>
      </c>
    </row>
    <row r="102" spans="1:21" ht="90" customHeight="1" x14ac:dyDescent="0.25">
      <c r="A102" s="124" t="str">
        <f>'perturbation description'!A24</f>
        <v>Marker_Cap-uncap</v>
      </c>
      <c r="B102" s="125"/>
      <c r="C102" s="174" t="str">
        <f>'perturbation description'!B24</f>
        <v>[[0.022, 'Y', 'com'], [23, 'Z', 0, 0, 0]]</v>
      </c>
      <c r="D102" s="177" t="str">
        <f>'perturbation description'!C24</f>
        <v>[0.0, 0.022, 23.0, 0.0, 0.0, 0.0]</v>
      </c>
      <c r="E102" s="142" cm="1">
        <f t="array" aca="1" ref="E102" ca="1">INDIRECT("'"&amp;_xlfn.CONCAT("frc req - perturbation ",E$2)&amp;"'!"&amp;_xlfn.CONCAT("B",formatting!$A24+2))</f>
        <v>19.827999999999999</v>
      </c>
      <c r="F102" s="125" cm="1">
        <f t="array" aca="1" ref="F102" ca="1">INDIRECT("'"&amp;_xlfn.CONCAT("frc req - perturbation ",F$2)&amp;"'!"&amp;_xlfn.CONCAT("B",formatting!$A24+2))</f>
        <v>11.686999999999999</v>
      </c>
      <c r="G102" s="125" cm="1">
        <f t="array" aca="1" ref="G102" ca="1">INDIRECT("'"&amp;_xlfn.CONCAT("frc req - perturbation ",G$2)&amp;"'!"&amp;_xlfn.CONCAT("B",formatting!$A24+2))</f>
        <v>2.1999999999999999E-2</v>
      </c>
      <c r="H102" s="125" cm="1">
        <f t="array" aca="1" ref="H102" ca="1">INDIRECT("'"&amp;_xlfn.CONCAT("frc req - perturbation ",H$2)&amp;"'!"&amp;_xlfn.CONCAT("B",formatting!$A24+2))</f>
        <v>11.686999999999999</v>
      </c>
      <c r="I102" s="125" cm="1">
        <f t="array" aca="1" ref="I102" ca="1">INDIRECT("'"&amp;_xlfn.CONCAT("frc req - perturbation ",I$2)&amp;"'!"&amp;_xlfn.CONCAT("B",formatting!$A24+2))</f>
        <v>19.827999999999999</v>
      </c>
      <c r="J102" s="125" cm="1">
        <f t="array" aca="1" ref="J102" ca="1">INDIRECT("'"&amp;_xlfn.CONCAT("frc req - perturbation ",J$2)&amp;"'!"&amp;_xlfn.CONCAT("B",formatting!$A24+2))</f>
        <v>11.686999999999999</v>
      </c>
      <c r="K102" s="125" cm="1">
        <f t="array" aca="1" ref="K102" ca="1">INDIRECT("'"&amp;_xlfn.CONCAT("frc req - perturbation ",K$2)&amp;"'!"&amp;_xlfn.CONCAT("B",formatting!$A24+2))</f>
        <v>19.827999999999999</v>
      </c>
      <c r="L102" s="143" cm="1">
        <f t="array" aca="1" ref="L102" ca="1">INDIRECT("'"&amp;_xlfn.CONCAT("frc req - perturbation ",L$2)&amp;"'!"&amp;_xlfn.CONCAT("B",formatting!$A24+2))</f>
        <v>11.686999999999999</v>
      </c>
      <c r="M102" s="136" cm="1">
        <f t="array" aca="1" ref="M102" ca="1">INDIRECT("'"&amp;_xlfn.CONCAT("frc req - perturbation ",M$2)&amp;"'!"&amp;_xlfn.CONCAT("D",formatting!$A24+2))</f>
        <v>35.603999999999999</v>
      </c>
      <c r="N102" s="125" cm="1">
        <f t="array" aca="1" ref="N102" ca="1">INDIRECT("'"&amp;_xlfn.CONCAT("frc req - perturbation ",N$2)&amp;"'!"&amp;_xlfn.CONCAT("D",formatting!$A24+2))</f>
        <v>21.257000000000001</v>
      </c>
      <c r="O102" s="125" cm="1">
        <f t="array" aca="1" ref="O102" ca="1">INDIRECT("'"&amp;_xlfn.CONCAT("frc req - perturbation ",O$2)&amp;"'!"&amp;_xlfn.CONCAT("D",formatting!$A24+2))</f>
        <v>19.827999999999999</v>
      </c>
      <c r="P102" s="125" cm="1">
        <f t="array" aca="1" ref="P102" ca="1">INDIRECT("'"&amp;_xlfn.CONCAT("frc req - perturbation ",P$2)&amp;"'!"&amp;_xlfn.CONCAT("D",formatting!$A24+2))</f>
        <v>94.65</v>
      </c>
      <c r="Q102" s="125" cm="1">
        <f t="array" aca="1" ref="Q102" ca="1">INDIRECT("'"&amp;_xlfn.CONCAT("frc req - perturbation ",Q$2)&amp;"'!"&amp;_xlfn.CONCAT("D",formatting!$A24+2))</f>
        <v>35.603999999999999</v>
      </c>
      <c r="R102" s="125" cm="1">
        <f t="array" aca="1" ref="R102" ca="1">INDIRECT("'"&amp;_xlfn.CONCAT("frc req - perturbation ",R$2)&amp;"'!"&amp;_xlfn.CONCAT("D",formatting!$A24+2))</f>
        <v>21.257000000000001</v>
      </c>
      <c r="S102" s="125" cm="1">
        <f t="array" aca="1" ref="S102" ca="1">INDIRECT("'"&amp;_xlfn.CONCAT("frc req - perturbation ",S$2)&amp;"'!"&amp;_xlfn.CONCAT("D",formatting!$A24+2))</f>
        <v>35.603999999999999</v>
      </c>
      <c r="T102" s="143" cm="1">
        <f t="array" aca="1" ref="T102" ca="1">INDIRECT("'"&amp;_xlfn.CONCAT("frc req - perturbation ",T$2)&amp;"'!"&amp;_xlfn.CONCAT("D",formatting!$A24+2))</f>
        <v>21.257000000000001</v>
      </c>
      <c r="U102" s="29">
        <f t="shared" si="3"/>
        <v>20</v>
      </c>
    </row>
    <row r="103" spans="1:21" ht="90" customHeight="1" x14ac:dyDescent="0.25">
      <c r="A103" s="124" t="str">
        <f>'perturbation description'!A47</f>
        <v>Canister-remove</v>
      </c>
      <c r="B103" s="125"/>
      <c r="C103" s="174" t="str">
        <f>'perturbation description'!B47</f>
        <v>[[-0.368, 'Z', 'com'], [-110, 'Z', 0, 0, 0]]</v>
      </c>
      <c r="D103" s="177" t="str">
        <f>'perturbation description'!C47</f>
        <v>[0.0, 0.0, -110.368, 0.0, 0.0, 0.0]</v>
      </c>
      <c r="E103" s="142" cm="1">
        <f t="array" aca="1" ref="E103" ca="1">INDIRECT("'"&amp;_xlfn.CONCAT("frc req - perturbation ",E$2)&amp;"'!"&amp;_xlfn.CONCAT("B",formatting!$A47+2))</f>
        <v>25.388999999999999</v>
      </c>
      <c r="F103" s="125" cm="1">
        <f t="array" aca="1" ref="F103" ca="1">INDIRECT("'"&amp;_xlfn.CONCAT("frc req - perturbation ",F$2)&amp;"'!"&amp;_xlfn.CONCAT("B",formatting!$A47+2))</f>
        <v>15.666</v>
      </c>
      <c r="G103" s="125" cm="1">
        <f t="array" aca="1" ref="G103" ca="1">INDIRECT("'"&amp;_xlfn.CONCAT("frc req - perturbation ",G$2)&amp;"'!"&amp;_xlfn.CONCAT("B",formatting!$A47+2))</f>
        <v>85.028999999999996</v>
      </c>
      <c r="H103" s="125" cm="1">
        <f t="array" aca="1" ref="H103" ca="1">INDIRECT("'"&amp;_xlfn.CONCAT("frc req - perturbation ",H$2)&amp;"'!"&amp;_xlfn.CONCAT("B",formatting!$A47+2))</f>
        <v>65.268000000000001</v>
      </c>
      <c r="I103" s="125" cm="1">
        <f t="array" aca="1" ref="I103" ca="1">INDIRECT("'"&amp;_xlfn.CONCAT("frc req - perturbation ",I$2)&amp;"'!"&amp;_xlfn.CONCAT("B",formatting!$A47+2))</f>
        <v>31.434999999999999</v>
      </c>
      <c r="J103" s="125" cm="1">
        <f t="array" aca="1" ref="J103" ca="1">INDIRECT("'"&amp;_xlfn.CONCAT("frc req - perturbation ",J$2)&amp;"'!"&amp;_xlfn.CONCAT("B",formatting!$A47+2))</f>
        <v>19.864999999999998</v>
      </c>
      <c r="K103" s="125" cm="1">
        <f t="array" aca="1" ref="K103" ca="1">INDIRECT("'"&amp;_xlfn.CONCAT("frc req - perturbation ",K$2)&amp;"'!"&amp;_xlfn.CONCAT("B",formatting!$A47+2))</f>
        <v>48.470999999999997</v>
      </c>
      <c r="L103" s="143" cm="1">
        <f t="array" aca="1" ref="L103" ca="1">INDIRECT("'"&amp;_xlfn.CONCAT("frc req - perturbation ",L$2)&amp;"'!"&amp;_xlfn.CONCAT("B",formatting!$A47+2))</f>
        <v>30.353999999999999</v>
      </c>
      <c r="M103" s="136" cm="1">
        <f t="array" aca="1" ref="M103" ca="1">INDIRECT("'"&amp;_xlfn.CONCAT("frc req - perturbation ",M$2)&amp;"'!"&amp;_xlfn.CONCAT("D",formatting!$A47+2))</f>
        <v>222.51599999999999</v>
      </c>
      <c r="N103" s="125" cm="1">
        <f t="array" aca="1" ref="N103" ca="1">INDIRECT("'"&amp;_xlfn.CONCAT("frc req - perturbation ",N$2)&amp;"'!"&amp;_xlfn.CONCAT("D",formatting!$A47+2))</f>
        <v>122.35899999999999</v>
      </c>
      <c r="O103" s="125" cm="1">
        <f t="array" aca="1" ref="O103" ca="1">INDIRECT("'"&amp;_xlfn.CONCAT("frc req - perturbation ",O$2)&amp;"'!"&amp;_xlfn.CONCAT("D",formatting!$A47+2))</f>
        <v>222.51599999999999</v>
      </c>
      <c r="P103" s="125" cm="1">
        <f t="array" aca="1" ref="P103" ca="1">INDIRECT("'"&amp;_xlfn.CONCAT("frc req - perturbation ",P$2)&amp;"'!"&amp;_xlfn.CONCAT("D",formatting!$A47+2))</f>
        <v>200.304</v>
      </c>
      <c r="Q103" s="125" cm="1">
        <f t="array" aca="1" ref="Q103" ca="1">INDIRECT("'"&amp;_xlfn.CONCAT("frc req - perturbation ",Q$2)&amp;"'!"&amp;_xlfn.CONCAT("D",formatting!$A47+2))</f>
        <v>222.51599999999999</v>
      </c>
      <c r="R103" s="125" cm="1">
        <f t="array" aca="1" ref="R103" ca="1">INDIRECT("'"&amp;_xlfn.CONCAT("frc req - perturbation ",R$2)&amp;"'!"&amp;_xlfn.CONCAT("D",formatting!$A47+2))</f>
        <v>200.304</v>
      </c>
      <c r="S103" s="125" cm="1">
        <f t="array" aca="1" ref="S103" ca="1">INDIRECT("'"&amp;_xlfn.CONCAT("frc req - perturbation ",S$2)&amp;"'!"&amp;_xlfn.CONCAT("D",formatting!$A47+2))</f>
        <v>222.51599999999999</v>
      </c>
      <c r="T103" s="143" cm="1">
        <f t="array" aca="1" ref="T103" ca="1">INDIRECT("'"&amp;_xlfn.CONCAT("frc req - perturbation ",T$2)&amp;"'!"&amp;_xlfn.CONCAT("D",formatting!$A47+2))</f>
        <v>200.304</v>
      </c>
      <c r="U103" s="29">
        <f t="shared" si="3"/>
        <v>20</v>
      </c>
    </row>
    <row r="104" spans="1:21" ht="90" customHeight="1" x14ac:dyDescent="0.25">
      <c r="A104" s="124" t="str">
        <f>'perturbation description'!A25</f>
        <v>Marker_Cap-recap</v>
      </c>
      <c r="B104" s="125"/>
      <c r="C104" s="174" t="str">
        <f>'perturbation description'!B25</f>
        <v>[[0.022, 'Y', 'com'], [-34.436, 'Z', 0, 0, 0]]</v>
      </c>
      <c r="D104" s="177" t="str">
        <f>'perturbation description'!C25</f>
        <v>[0.0, 0.022, -34.436, 0.0, 0.0, 0.0]</v>
      </c>
      <c r="E104" s="142" cm="1">
        <f t="array" aca="1" ref="E104" ca="1">INDIRECT("'"&amp;_xlfn.CONCAT("frc req - perturbation ",E$2)&amp;"'!"&amp;_xlfn.CONCAT("B",formatting!$A25+2))</f>
        <v>30.154</v>
      </c>
      <c r="F104" s="125" cm="1">
        <f t="array" aca="1" ref="F104" ca="1">INDIRECT("'"&amp;_xlfn.CONCAT("frc req - perturbation ",F$2)&amp;"'!"&amp;_xlfn.CONCAT("B",formatting!$A25+2))</f>
        <v>17.795999999999999</v>
      </c>
      <c r="G104" s="125" cm="1">
        <f t="array" aca="1" ref="G104" ca="1">INDIRECT("'"&amp;_xlfn.CONCAT("frc req - perturbation ",G$2)&amp;"'!"&amp;_xlfn.CONCAT("B",formatting!$A25+2))</f>
        <v>2.1999999999999999E-2</v>
      </c>
      <c r="H104" s="125" cm="1">
        <f t="array" aca="1" ref="H104" ca="1">INDIRECT("'"&amp;_xlfn.CONCAT("frc req - perturbation ",H$2)&amp;"'!"&amp;_xlfn.CONCAT("B",formatting!$A25+2))</f>
        <v>17.795999999999999</v>
      </c>
      <c r="I104" s="125" cm="1">
        <f t="array" aca="1" ref="I104" ca="1">INDIRECT("'"&amp;_xlfn.CONCAT("frc req - perturbation ",I$2)&amp;"'!"&amp;_xlfn.CONCAT("B",formatting!$A25+2))</f>
        <v>30.154</v>
      </c>
      <c r="J104" s="125" cm="1">
        <f t="array" aca="1" ref="J104" ca="1">INDIRECT("'"&amp;_xlfn.CONCAT("frc req - perturbation ",J$2)&amp;"'!"&amp;_xlfn.CONCAT("B",formatting!$A25+2))</f>
        <v>17.795999999999999</v>
      </c>
      <c r="K104" s="125" cm="1">
        <f t="array" aca="1" ref="K104" ca="1">INDIRECT("'"&amp;_xlfn.CONCAT("frc req - perturbation ",K$2)&amp;"'!"&amp;_xlfn.CONCAT("B",formatting!$A25+2))</f>
        <v>30.154</v>
      </c>
      <c r="L104" s="143" cm="1">
        <f t="array" aca="1" ref="L104" ca="1">INDIRECT("'"&amp;_xlfn.CONCAT("frc req - perturbation ",L$2)&amp;"'!"&amp;_xlfn.CONCAT("B",formatting!$A25+2))</f>
        <v>17.795999999999999</v>
      </c>
      <c r="M104" s="136" cm="1">
        <f t="array" aca="1" ref="M104" ca="1">INDIRECT("'"&amp;_xlfn.CONCAT("frc req - perturbation ",M$2)&amp;"'!"&amp;_xlfn.CONCAT("D",formatting!$A25+2))</f>
        <v>52.097000000000001</v>
      </c>
      <c r="N104" s="125" cm="1">
        <f t="array" aca="1" ref="N104" ca="1">INDIRECT("'"&amp;_xlfn.CONCAT("frc req - perturbation ",N$2)&amp;"'!"&amp;_xlfn.CONCAT("D",formatting!$A25+2))</f>
        <v>31.248999999999999</v>
      </c>
      <c r="O104" s="125" cm="1">
        <f t="array" aca="1" ref="O104" ca="1">INDIRECT("'"&amp;_xlfn.CONCAT("frc req - perturbation ",O$2)&amp;"'!"&amp;_xlfn.CONCAT("D",formatting!$A25+2))</f>
        <v>30.154</v>
      </c>
      <c r="P104" s="125" cm="1">
        <f t="array" aca="1" ref="P104" ca="1">INDIRECT("'"&amp;_xlfn.CONCAT("frc req - perturbation ",P$2)&amp;"'!"&amp;_xlfn.CONCAT("D",formatting!$A25+2))</f>
        <v>71.593000000000004</v>
      </c>
      <c r="Q104" s="125" cm="1">
        <f t="array" aca="1" ref="Q104" ca="1">INDIRECT("'"&amp;_xlfn.CONCAT("frc req - perturbation ",Q$2)&amp;"'!"&amp;_xlfn.CONCAT("D",formatting!$A25+2))</f>
        <v>52.097000000000001</v>
      </c>
      <c r="R104" s="125" cm="1">
        <f t="array" aca="1" ref="R104" ca="1">INDIRECT("'"&amp;_xlfn.CONCAT("frc req - perturbation ",R$2)&amp;"'!"&amp;_xlfn.CONCAT("D",formatting!$A25+2))</f>
        <v>31.248999999999999</v>
      </c>
      <c r="S104" s="125" cm="1">
        <f t="array" aca="1" ref="S104" ca="1">INDIRECT("'"&amp;_xlfn.CONCAT("frc req - perturbation ",S$2)&amp;"'!"&amp;_xlfn.CONCAT("D",formatting!$A25+2))</f>
        <v>52.097000000000001</v>
      </c>
      <c r="T104" s="143" cm="1">
        <f t="array" aca="1" ref="T104" ca="1">INDIRECT("'"&amp;_xlfn.CONCAT("frc req - perturbation ",T$2)&amp;"'!"&amp;_xlfn.CONCAT("D",formatting!$A25+2))</f>
        <v>31.248999999999999</v>
      </c>
      <c r="U104" s="29">
        <f t="shared" si="3"/>
        <v>20</v>
      </c>
    </row>
    <row r="105" spans="1:21" ht="90" customHeight="1" x14ac:dyDescent="0.25">
      <c r="A105" s="124" t="str">
        <f>'perturbation description'!A32</f>
        <v>Kit-open</v>
      </c>
      <c r="B105" s="125"/>
      <c r="C105" s="174" t="str">
        <f>'perturbation description'!B32</f>
        <v>[[-1.677, 'Z', 'com'], [20, 'Z', 6, 13, 0]]</v>
      </c>
      <c r="D105" s="177" t="str">
        <f>'perturbation description'!C32</f>
        <v>[0.0, 0.0, 18.323, 2.6, -1.2, 0.0]</v>
      </c>
      <c r="E105" s="142" cm="1">
        <f t="array" aca="1" ref="E105" ca="1">INDIRECT("'"&amp;_xlfn.CONCAT("frc req - perturbation ",E$2)&amp;"'!"&amp;_xlfn.CONCAT("B",formatting!$A32+2))</f>
        <v>36.72</v>
      </c>
      <c r="F105" s="125" cm="1">
        <f t="array" aca="1" ref="F105" ca="1">INDIRECT("'"&amp;_xlfn.CONCAT("frc req - perturbation ",F$2)&amp;"'!"&amp;_xlfn.CONCAT("B",formatting!$A32+2))</f>
        <v>17.516999999999999</v>
      </c>
      <c r="G105" s="125" cm="1">
        <f t="array" aca="1" ref="G105" ca="1">INDIRECT("'"&amp;_xlfn.CONCAT("frc req - perturbation ",G$2)&amp;"'!"&amp;_xlfn.CONCAT("B",formatting!$A32+2))</f>
        <v>48.731999999999999</v>
      </c>
      <c r="H105" s="125" cm="1">
        <f t="array" aca="1" ref="H105" ca="1">INDIRECT("'"&amp;_xlfn.CONCAT("frc req - perturbation ",H$2)&amp;"'!"&amp;_xlfn.CONCAT("B",formatting!$A32+2))</f>
        <v>25.204000000000001</v>
      </c>
      <c r="I105" s="125" cm="1">
        <f t="array" aca="1" ref="I105" ca="1">INDIRECT("'"&amp;_xlfn.CONCAT("frc req - perturbation ",I$2)&amp;"'!"&amp;_xlfn.CONCAT("B",formatting!$A32+2))</f>
        <v>46.624000000000002</v>
      </c>
      <c r="J105" s="125" cm="1">
        <f t="array" aca="1" ref="J105" ca="1">INDIRECT("'"&amp;_xlfn.CONCAT("frc req - perturbation ",J$2)&amp;"'!"&amp;_xlfn.CONCAT("B",formatting!$A32+2))</f>
        <v>21.134</v>
      </c>
      <c r="K105" s="125" cm="1">
        <f t="array" aca="1" ref="K105" ca="1">INDIRECT("'"&amp;_xlfn.CONCAT("frc req - perturbation ",K$2)&amp;"'!"&amp;_xlfn.CONCAT("B",formatting!$A32+2))</f>
        <v>48.731999999999999</v>
      </c>
      <c r="L105" s="143" cm="1">
        <f t="array" aca="1" ref="L105" ca="1">INDIRECT("'"&amp;_xlfn.CONCAT("frc req - perturbation ",L$2)&amp;"'!"&amp;_xlfn.CONCAT("B",formatting!$A32+2))</f>
        <v>25.204000000000001</v>
      </c>
      <c r="M105" s="136" cm="1">
        <f t="array" aca="1" ref="M105" ca="1">INDIRECT("'"&amp;_xlfn.CONCAT("frc req - perturbation ",M$2)&amp;"'!"&amp;_xlfn.CONCAT("D",formatting!$A32+2))</f>
        <v>205.87700000000001</v>
      </c>
      <c r="N105" s="125" cm="1">
        <f t="array" aca="1" ref="N105" ca="1">INDIRECT("'"&amp;_xlfn.CONCAT("frc req - perturbation ",N$2)&amp;"'!"&amp;_xlfn.CONCAT("D",formatting!$A32+2))</f>
        <v>75.715000000000003</v>
      </c>
      <c r="O105" s="125" cm="1">
        <f t="array" aca="1" ref="O105" ca="1">INDIRECT("'"&amp;_xlfn.CONCAT("frc req - perturbation ",O$2)&amp;"'!"&amp;_xlfn.CONCAT("D",formatting!$A32+2))</f>
        <v>495.21800000000002</v>
      </c>
      <c r="P105" s="125" cm="1">
        <f t="array" aca="1" ref="P105" ca="1">INDIRECT("'"&amp;_xlfn.CONCAT("frc req - perturbation ",P$2)&amp;"'!"&amp;_xlfn.CONCAT("D",formatting!$A32+2))</f>
        <v>165.07300000000001</v>
      </c>
      <c r="Q105" s="125" cm="1">
        <f t="array" aca="1" ref="Q105" ca="1">INDIRECT("'"&amp;_xlfn.CONCAT("frc req - perturbation ",Q$2)&amp;"'!"&amp;_xlfn.CONCAT("D",formatting!$A32+2))</f>
        <v>458.07600000000002</v>
      </c>
      <c r="R105" s="125" cm="1">
        <f t="array" aca="1" ref="R105" ca="1">INDIRECT("'"&amp;_xlfn.CONCAT("frc req - perturbation ",R$2)&amp;"'!"&amp;_xlfn.CONCAT("D",formatting!$A32+2))</f>
        <v>150.18899999999999</v>
      </c>
      <c r="S105" s="125" cm="1">
        <f t="array" aca="1" ref="S105" ca="1">INDIRECT("'"&amp;_xlfn.CONCAT("frc req - perturbation ",S$2)&amp;"'!"&amp;_xlfn.CONCAT("D",formatting!$A32+2))</f>
        <v>495.21800000000002</v>
      </c>
      <c r="T105" s="143" cm="1">
        <f t="array" aca="1" ref="T105" ca="1">INDIRECT("'"&amp;_xlfn.CONCAT("frc req - perturbation ",T$2)&amp;"'!"&amp;_xlfn.CONCAT("D",formatting!$A32+2))</f>
        <v>165.07300000000001</v>
      </c>
      <c r="U105" s="29">
        <f t="shared" si="3"/>
        <v>20</v>
      </c>
    </row>
    <row r="106" spans="1:21" ht="90" customHeight="1" x14ac:dyDescent="0.25">
      <c r="A106" s="124" t="str">
        <f>'perturbation description'!A62</f>
        <v>Needle-pierce</v>
      </c>
      <c r="B106" s="125"/>
      <c r="C106" s="174" t="str">
        <f>'perturbation description'!B62</f>
        <v>[[-0.103, 'Z', 'com'], [23.428, 'Z', 0, 0, 0]]</v>
      </c>
      <c r="D106" s="177" t="str">
        <f>'perturbation description'!C62</f>
        <v>[0.0, 0.0, 23.325, 0.0, 0.0, 0.0]</v>
      </c>
      <c r="E106" s="142" cm="1">
        <f t="array" aca="1" ref="E106" ca="1">INDIRECT("'"&amp;_xlfn.CONCAT("frc req - perturbation ",E$2)&amp;"'!"&amp;_xlfn.CONCAT("B",formatting!$A62+2))</f>
        <v>41.43</v>
      </c>
      <c r="F106" s="125" cm="1">
        <f t="array" aca="1" ref="F106" ca="1">INDIRECT("'"&amp;_xlfn.CONCAT("frc req - perturbation ",F$2)&amp;"'!"&amp;_xlfn.CONCAT("B",formatting!$A62+2))</f>
        <v>24.84</v>
      </c>
      <c r="G106" s="125" cm="1">
        <f t="array" aca="1" ref="G106" ca="1">INDIRECT("'"&amp;_xlfn.CONCAT("frc req - perturbation ",G$2)&amp;"'!"&amp;_xlfn.CONCAT("B",formatting!$A62+2))</f>
        <v>41.43</v>
      </c>
      <c r="H106" s="125" cm="1">
        <f t="array" aca="1" ref="H106" ca="1">INDIRECT("'"&amp;_xlfn.CONCAT("frc req - perturbation ",H$2)&amp;"'!"&amp;_xlfn.CONCAT("B",formatting!$A62+2))</f>
        <v>24.84</v>
      </c>
      <c r="I106" s="125" cm="1">
        <f t="array" aca="1" ref="I106" ca="1">INDIRECT("'"&amp;_xlfn.CONCAT("frc req - perturbation ",I$2)&amp;"'!"&amp;_xlfn.CONCAT("B",formatting!$A62+2))</f>
        <v>41.43</v>
      </c>
      <c r="J106" s="125" cm="1">
        <f t="array" aca="1" ref="J106" ca="1">INDIRECT("'"&amp;_xlfn.CONCAT("frc req - perturbation ",J$2)&amp;"'!"&amp;_xlfn.CONCAT("B",formatting!$A62+2))</f>
        <v>24.84</v>
      </c>
      <c r="K106" s="125" cm="1">
        <f t="array" aca="1" ref="K106" ca="1">INDIRECT("'"&amp;_xlfn.CONCAT("frc req - perturbation ",K$2)&amp;"'!"&amp;_xlfn.CONCAT("B",formatting!$A62+2))</f>
        <v>41.43</v>
      </c>
      <c r="L106" s="143" cm="1">
        <f t="array" aca="1" ref="L106" ca="1">INDIRECT("'"&amp;_xlfn.CONCAT("frc req - perturbation ",L$2)&amp;"'!"&amp;_xlfn.CONCAT("B",formatting!$A62+2))</f>
        <v>24.84</v>
      </c>
      <c r="M106" s="136" cm="1">
        <f t="array" aca="1" ref="M106" ca="1">INDIRECT("'"&amp;_xlfn.CONCAT("frc req - perturbation ",M$2)&amp;"'!"&amp;_xlfn.CONCAT("D",formatting!$A62+2))</f>
        <v>43.517000000000003</v>
      </c>
      <c r="N106" s="125" cm="1">
        <f t="array" aca="1" ref="N106" ca="1">INDIRECT("'"&amp;_xlfn.CONCAT("frc req - perturbation ",N$2)&amp;"'!"&amp;_xlfn.CONCAT("D",formatting!$A62+2))</f>
        <v>25.774000000000001</v>
      </c>
      <c r="O106" s="125" cm="1">
        <f t="array" aca="1" ref="O106" ca="1">INDIRECT("'"&amp;_xlfn.CONCAT("frc req - perturbation ",O$2)&amp;"'!"&amp;_xlfn.CONCAT("D",formatting!$A62+2))</f>
        <v>43.517000000000003</v>
      </c>
      <c r="P106" s="125" cm="1">
        <f t="array" aca="1" ref="P106" ca="1">INDIRECT("'"&amp;_xlfn.CONCAT("frc req - perturbation ",P$2)&amp;"'!"&amp;_xlfn.CONCAT("D",formatting!$A62+2))</f>
        <v>25.774000000000001</v>
      </c>
      <c r="Q106" s="125" cm="1">
        <f t="array" aca="1" ref="Q106" ca="1">INDIRECT("'"&amp;_xlfn.CONCAT("frc req - perturbation ",Q$2)&amp;"'!"&amp;_xlfn.CONCAT("D",formatting!$A62+2))</f>
        <v>43.517000000000003</v>
      </c>
      <c r="R106" s="125" cm="1">
        <f t="array" aca="1" ref="R106" ca="1">INDIRECT("'"&amp;_xlfn.CONCAT("frc req - perturbation ",R$2)&amp;"'!"&amp;_xlfn.CONCAT("D",formatting!$A62+2))</f>
        <v>25.774000000000001</v>
      </c>
      <c r="S106" s="125" cm="1">
        <f t="array" aca="1" ref="S106" ca="1">INDIRECT("'"&amp;_xlfn.CONCAT("frc req - perturbation ",S$2)&amp;"'!"&amp;_xlfn.CONCAT("D",formatting!$A62+2))</f>
        <v>43.517000000000003</v>
      </c>
      <c r="T106" s="143" cm="1">
        <f t="array" aca="1" ref="T106" ca="1">INDIRECT("'"&amp;_xlfn.CONCAT("frc req - perturbation ",T$2)&amp;"'!"&amp;_xlfn.CONCAT("D",formatting!$A62+2))</f>
        <v>25.774000000000001</v>
      </c>
      <c r="U106" s="29">
        <f t="shared" si="3"/>
        <v>20</v>
      </c>
    </row>
    <row r="107" spans="1:21" ht="90" customHeight="1" x14ac:dyDescent="0.25">
      <c r="A107" s="124" t="str">
        <f>'perturbation description'!A46</f>
        <v>Canister-insert</v>
      </c>
      <c r="B107" s="125"/>
      <c r="C107" s="174" t="str">
        <f>'perturbation description'!B46</f>
        <v>[[-0.368, 'Z', 'com'], [87.166, 'Z', 0, 0, 0]]</v>
      </c>
      <c r="D107" s="177" t="str">
        <f>'perturbation description'!C46</f>
        <v>[0.0, 0.0, 86.799, 0.0, 0.0, 0.0]</v>
      </c>
      <c r="E107" s="142" cm="1">
        <f t="array" aca="1" ref="E107" ca="1">INDIRECT("'"&amp;_xlfn.CONCAT("frc req - perturbation ",E$2)&amp;"'!"&amp;_xlfn.CONCAT("B",formatting!$A46+2))</f>
        <v>41.59</v>
      </c>
      <c r="F107" s="125" cm="1">
        <f t="array" aca="1" ref="F107" ca="1">INDIRECT("'"&amp;_xlfn.CONCAT("frc req - perturbation ",F$2)&amp;"'!"&amp;_xlfn.CONCAT("B",formatting!$A46+2))</f>
        <v>24.024000000000001</v>
      </c>
      <c r="G107" s="125" cm="1">
        <f t="array" aca="1" ref="G107" ca="1">INDIRECT("'"&amp;_xlfn.CONCAT("frc req - perturbation ",G$2)&amp;"'!"&amp;_xlfn.CONCAT("B",formatting!$A46+2))</f>
        <v>139.548</v>
      </c>
      <c r="H107" s="125" cm="1">
        <f t="array" aca="1" ref="H107" ca="1">INDIRECT("'"&amp;_xlfn.CONCAT("frc req - perturbation ",H$2)&amp;"'!"&amp;_xlfn.CONCAT("B",formatting!$A46+2))</f>
        <v>85.432000000000002</v>
      </c>
      <c r="I107" s="125" cm="1">
        <f t="array" aca="1" ref="I107" ca="1">INDIRECT("'"&amp;_xlfn.CONCAT("frc req - perturbation ",I$2)&amp;"'!"&amp;_xlfn.CONCAT("B",formatting!$A46+2))</f>
        <v>44.171999999999997</v>
      </c>
      <c r="J107" s="125" cm="1">
        <f t="array" aca="1" ref="J107" ca="1">INDIRECT("'"&amp;_xlfn.CONCAT("frc req - perturbation ",J$2)&amp;"'!"&amp;_xlfn.CONCAT("B",formatting!$A46+2))</f>
        <v>24.8</v>
      </c>
      <c r="K107" s="125" cm="1">
        <f t="array" aca="1" ref="K107" ca="1">INDIRECT("'"&amp;_xlfn.CONCAT("frc req - perturbation ",K$2)&amp;"'!"&amp;_xlfn.CONCAT("B",formatting!$A46+2))</f>
        <v>68.024000000000001</v>
      </c>
      <c r="L107" s="143" cm="1">
        <f t="array" aca="1" ref="L107" ca="1">INDIRECT("'"&amp;_xlfn.CONCAT("frc req - perturbation ",L$2)&amp;"'!"&amp;_xlfn.CONCAT("B",formatting!$A46+2))</f>
        <v>36.731999999999999</v>
      </c>
      <c r="M107" s="136" cm="1">
        <f t="array" aca="1" ref="M107" ca="1">INDIRECT("'"&amp;_xlfn.CONCAT("frc req - perturbation ",M$2)&amp;"'!"&amp;_xlfn.CONCAT("D",formatting!$A46+2))</f>
        <v>139.548</v>
      </c>
      <c r="N107" s="125" cm="1">
        <f t="array" aca="1" ref="N107" ca="1">INDIRECT("'"&amp;_xlfn.CONCAT("frc req - perturbation ",N$2)&amp;"'!"&amp;_xlfn.CONCAT("D",formatting!$A46+2))</f>
        <v>85.432000000000002</v>
      </c>
      <c r="O107" s="125" cm="1">
        <f t="array" aca="1" ref="O107" ca="1">INDIRECT("'"&amp;_xlfn.CONCAT("frc req - perturbation ",O$2)&amp;"'!"&amp;_xlfn.CONCAT("D",formatting!$A46+2))</f>
        <v>139.99799999999999</v>
      </c>
      <c r="P107" s="125" cm="1">
        <f t="array" aca="1" ref="P107" ca="1">INDIRECT("'"&amp;_xlfn.CONCAT("frc req - perturbation ",P$2)&amp;"'!"&amp;_xlfn.CONCAT("D",formatting!$A46+2))</f>
        <v>301.38400000000001</v>
      </c>
      <c r="Q107" s="125" cm="1">
        <f t="array" aca="1" ref="Q107" ca="1">INDIRECT("'"&amp;_xlfn.CONCAT("frc req - perturbation ",Q$2)&amp;"'!"&amp;_xlfn.CONCAT("D",formatting!$A46+2))</f>
        <v>139.99799999999999</v>
      </c>
      <c r="R107" s="125" cm="1">
        <f t="array" aca="1" ref="R107" ca="1">INDIRECT("'"&amp;_xlfn.CONCAT("frc req - perturbation ",R$2)&amp;"'!"&amp;_xlfn.CONCAT("D",formatting!$A46+2))</f>
        <v>301.38400000000001</v>
      </c>
      <c r="S107" s="125" cm="1">
        <f t="array" aca="1" ref="S107" ca="1">INDIRECT("'"&amp;_xlfn.CONCAT("frc req - perturbation ",S$2)&amp;"'!"&amp;_xlfn.CONCAT("D",formatting!$A46+2))</f>
        <v>139.99799999999999</v>
      </c>
      <c r="T107" s="143" cm="1">
        <f t="array" aca="1" ref="T107" ca="1">INDIRECT("'"&amp;_xlfn.CONCAT("frc req - perturbation ",T$2)&amp;"'!"&amp;_xlfn.CONCAT("D",formatting!$A46+2))</f>
        <v>301.38400000000001</v>
      </c>
      <c r="U107" s="29">
        <f t="shared" si="3"/>
        <v>20</v>
      </c>
    </row>
    <row r="108" spans="1:21" ht="90" customHeight="1" thickBot="1" x14ac:dyDescent="0.3">
      <c r="A108" s="124" t="str">
        <f>'perturbation description'!A77</f>
        <v>Red_Plug-insert</v>
      </c>
      <c r="B108" s="125"/>
      <c r="C108" s="174" t="str">
        <f>'perturbation description'!B77</f>
        <v>[[-0.007, 'Z', 'com'], [-35.936, 'Z', 0, 0, 0]]</v>
      </c>
      <c r="D108" s="177" t="str">
        <f>'perturbation description'!C77</f>
        <v>[0.0, 0.0, -35.944, 0.0, 0.0, 0.0]</v>
      </c>
      <c r="E108" s="158" cm="1">
        <f t="array" aca="1" ref="E108" ca="1">INDIRECT("'"&amp;_xlfn.CONCAT("frc req - perturbation ",E$2)&amp;"'!"&amp;_xlfn.CONCAT("B",formatting!$A77+2))</f>
        <v>87.454999999999998</v>
      </c>
      <c r="F108" s="159" cm="1">
        <f t="array" aca="1" ref="F108" ca="1">INDIRECT("'"&amp;_xlfn.CONCAT("frc req - perturbation ",F$2)&amp;"'!"&amp;_xlfn.CONCAT("B",formatting!$A77+2))</f>
        <v>42.689</v>
      </c>
      <c r="G108" s="159" cm="1">
        <f t="array" aca="1" ref="G108" ca="1">INDIRECT("'"&amp;_xlfn.CONCAT("frc req - perturbation ",G$2)&amp;"'!"&amp;_xlfn.CONCAT("B",formatting!$A77+2))</f>
        <v>87.454999999999998</v>
      </c>
      <c r="H108" s="159" cm="1">
        <f t="array" aca="1" ref="H108" ca="1">INDIRECT("'"&amp;_xlfn.CONCAT("frc req - perturbation ",H$2)&amp;"'!"&amp;_xlfn.CONCAT("B",formatting!$A77+2))</f>
        <v>42.689</v>
      </c>
      <c r="I108" s="159" cm="1">
        <f t="array" aca="1" ref="I108" ca="1">INDIRECT("'"&amp;_xlfn.CONCAT("frc req - perturbation ",I$2)&amp;"'!"&amp;_xlfn.CONCAT("B",formatting!$A77+2))</f>
        <v>87.454999999999998</v>
      </c>
      <c r="J108" s="159" cm="1">
        <f t="array" aca="1" ref="J108" ca="1">INDIRECT("'"&amp;_xlfn.CONCAT("frc req - perturbation ",J$2)&amp;"'!"&amp;_xlfn.CONCAT("B",formatting!$A77+2))</f>
        <v>42.689</v>
      </c>
      <c r="K108" s="159" cm="1">
        <f t="array" aca="1" ref="K108" ca="1">INDIRECT("'"&amp;_xlfn.CONCAT("frc req - perturbation ",K$2)&amp;"'!"&amp;_xlfn.CONCAT("B",formatting!$A77+2))</f>
        <v>87.454999999999998</v>
      </c>
      <c r="L108" s="160" cm="1">
        <f t="array" aca="1" ref="L108" ca="1">INDIRECT("'"&amp;_xlfn.CONCAT("frc req - perturbation ",L$2)&amp;"'!"&amp;_xlfn.CONCAT("B",formatting!$A77+2))</f>
        <v>42.689</v>
      </c>
      <c r="M108" s="161" cm="1">
        <f t="array" aca="1" ref="M108" ca="1">INDIRECT("'"&amp;_xlfn.CONCAT("frc req - perturbation ",M$2)&amp;"'!"&amp;_xlfn.CONCAT("D",formatting!$A77+2))</f>
        <v>159.04300000000001</v>
      </c>
      <c r="N108" s="159" cm="1">
        <f t="array" aca="1" ref="N108" ca="1">INDIRECT("'"&amp;_xlfn.CONCAT("frc req - perturbation ",N$2)&amp;"'!"&amp;_xlfn.CONCAT("D",formatting!$A77+2))</f>
        <v>44.817999999999998</v>
      </c>
      <c r="O108" s="159" cm="1">
        <f t="array" aca="1" ref="O108" ca="1">INDIRECT("'"&amp;_xlfn.CONCAT("frc req - perturbation ",O$2)&amp;"'!"&amp;_xlfn.CONCAT("D",formatting!$A77+2))</f>
        <v>159.04300000000001</v>
      </c>
      <c r="P108" s="159" cm="1">
        <f t="array" aca="1" ref="P108" ca="1">INDIRECT("'"&amp;_xlfn.CONCAT("frc req - perturbation ",P$2)&amp;"'!"&amp;_xlfn.CONCAT("D",formatting!$A77+2))</f>
        <v>44.817999999999998</v>
      </c>
      <c r="Q108" s="159" cm="1">
        <f t="array" aca="1" ref="Q108" ca="1">INDIRECT("'"&amp;_xlfn.CONCAT("frc req - perturbation ",Q$2)&amp;"'!"&amp;_xlfn.CONCAT("D",formatting!$A77+2))</f>
        <v>159.04300000000001</v>
      </c>
      <c r="R108" s="159" cm="1">
        <f t="array" aca="1" ref="R108" ca="1">INDIRECT("'"&amp;_xlfn.CONCAT("frc req - perturbation ",R$2)&amp;"'!"&amp;_xlfn.CONCAT("D",formatting!$A77+2))</f>
        <v>44.817999999999998</v>
      </c>
      <c r="S108" s="159" cm="1">
        <f t="array" aca="1" ref="S108" ca="1">INDIRECT("'"&amp;_xlfn.CONCAT("frc req - perturbation ",S$2)&amp;"'!"&amp;_xlfn.CONCAT("D",formatting!$A77+2))</f>
        <v>159.04300000000001</v>
      </c>
      <c r="T108" s="160" cm="1">
        <f t="array" aca="1" ref="T108" ca="1">INDIRECT("'"&amp;_xlfn.CONCAT("frc req - perturbation ",T$2)&amp;"'!"&amp;_xlfn.CONCAT("D",formatting!$A77+2))</f>
        <v>44.817999999999998</v>
      </c>
      <c r="U108" s="29">
        <f t="shared" si="3"/>
        <v>20</v>
      </c>
    </row>
  </sheetData>
  <autoFilter ref="A2:T108" xr:uid="{00000000-0001-0000-0500-000000000000}">
    <filterColumn colId="8">
      <customFilters>
        <customFilter operator="greaterThan" val="10"/>
      </customFilters>
    </filterColumn>
    <sortState xmlns:xlrd2="http://schemas.microsoft.com/office/spreadsheetml/2017/richdata2" ref="A3:T108">
      <sortCondition ref="E2"/>
    </sortState>
  </autoFilter>
  <mergeCells count="2">
    <mergeCell ref="M1:T1"/>
    <mergeCell ref="E1:L1"/>
  </mergeCells>
  <conditionalFormatting sqref="E3:T108">
    <cfRule type="expression" dxfId="22" priority="1">
      <formula>E3&gt;$V$2</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4">
    <tabColor rgb="FFC00000"/>
  </sheetPr>
  <dimension ref="A1:U83"/>
  <sheetViews>
    <sheetView topLeftCell="A52" zoomScale="90" zoomScaleNormal="90" zoomScaleSheetLayoutView="50" workbookViewId="0">
      <selection activeCell="L4" sqref="L4"/>
    </sheetView>
  </sheetViews>
  <sheetFormatPr defaultColWidth="11.42578125" defaultRowHeight="90" customHeight="1" x14ac:dyDescent="0.25"/>
  <cols>
    <col min="1" max="1" width="15.85546875" style="30" bestFit="1" customWidth="1"/>
    <col min="2" max="2" width="21.5703125" style="29" customWidth="1"/>
    <col min="3" max="4" width="7.140625" style="29" bestFit="1" customWidth="1"/>
    <col min="5" max="5" width="8.28515625" style="29" bestFit="1" customWidth="1"/>
    <col min="6" max="10" width="7.140625" style="29" bestFit="1" customWidth="1"/>
    <col min="11" max="18" width="8.28515625" style="29" bestFit="1" customWidth="1"/>
    <col min="19" max="19" width="5.85546875" style="29" bestFit="1" customWidth="1"/>
    <col min="20" max="20" width="3.28515625" style="29" bestFit="1" customWidth="1"/>
    <col min="21" max="21" width="2.5703125" style="29" bestFit="1" customWidth="1"/>
    <col min="22" max="32" width="11.42578125" style="29" customWidth="1"/>
    <col min="33" max="16384" width="11.42578125" style="29"/>
  </cols>
  <sheetData>
    <row r="1" spans="1:21" s="30" customFormat="1" ht="15" x14ac:dyDescent="0.25">
      <c r="A1" s="124"/>
      <c r="B1" s="133"/>
      <c r="C1" s="168" t="s">
        <v>220</v>
      </c>
      <c r="D1" s="169"/>
      <c r="E1" s="169"/>
      <c r="F1" s="169"/>
      <c r="G1" s="169"/>
      <c r="H1" s="169"/>
      <c r="I1" s="169"/>
      <c r="J1" s="182"/>
      <c r="K1" s="168" t="s">
        <v>10305</v>
      </c>
      <c r="L1" s="169"/>
      <c r="M1" s="169"/>
      <c r="N1" s="169"/>
      <c r="O1" s="169"/>
      <c r="P1" s="169"/>
      <c r="Q1" s="169"/>
      <c r="R1" s="170"/>
    </row>
    <row r="2" spans="1:21" s="30" customFormat="1" ht="15.75" customHeight="1" x14ac:dyDescent="0.25">
      <c r="A2" s="124" t="s">
        <v>224</v>
      </c>
      <c r="B2" s="133" t="s">
        <v>217</v>
      </c>
      <c r="C2" s="140">
        <v>0</v>
      </c>
      <c r="D2" s="124">
        <v>1</v>
      </c>
      <c r="E2" s="124">
        <v>2</v>
      </c>
      <c r="F2" s="124">
        <v>3</v>
      </c>
      <c r="G2" s="124">
        <v>4</v>
      </c>
      <c r="H2" s="124">
        <v>5</v>
      </c>
      <c r="I2" s="124">
        <v>6</v>
      </c>
      <c r="J2" s="133">
        <v>7</v>
      </c>
      <c r="K2" s="140">
        <v>0</v>
      </c>
      <c r="L2" s="124">
        <v>1</v>
      </c>
      <c r="M2" s="124">
        <v>2</v>
      </c>
      <c r="N2" s="124">
        <v>3</v>
      </c>
      <c r="O2" s="124">
        <v>4</v>
      </c>
      <c r="P2" s="124">
        <v>5</v>
      </c>
      <c r="Q2" s="124">
        <v>6</v>
      </c>
      <c r="R2" s="141">
        <v>7</v>
      </c>
      <c r="S2" s="19" t="s">
        <v>221</v>
      </c>
      <c r="T2" s="19">
        <v>20</v>
      </c>
      <c r="U2" s="19" t="s">
        <v>222</v>
      </c>
    </row>
    <row r="3" spans="1:21" ht="90" customHeight="1" x14ac:dyDescent="0.25">
      <c r="A3" s="124" t="str">
        <f>'frc req - grasp 0'!A2</f>
        <v>Petri-C12</v>
      </c>
      <c r="B3" s="134"/>
      <c r="C3" s="180" cm="1">
        <f t="array" aca="1" ref="C3" ca="1">INDIRECT("'"&amp;_xlfn.CONCAT("frc req - grasp ",C$2)&amp;"'!"&amp;_xlfn.CONCAT("B",formatting!$A2+2))</f>
        <v>4.1000000000000002E-2</v>
      </c>
      <c r="D3" s="178" cm="1">
        <f t="array" aca="1" ref="D3" ca="1">INDIRECT("'"&amp;_xlfn.CONCAT("frc req - grasp ",D$2)&amp;"'!"&amp;_xlfn.CONCAT("B",formatting!$A2+2))</f>
        <v>3.5999999999999997E-2</v>
      </c>
      <c r="E3" s="178" cm="1">
        <f t="array" aca="1" ref="E3" ca="1">INDIRECT("'"&amp;_xlfn.CONCAT("frc req - grasp ",E$2)&amp;"'!"&amp;_xlfn.CONCAT("B",formatting!$A2+2))</f>
        <v>6.4000000000000001E-2</v>
      </c>
      <c r="F3" s="178" cm="1">
        <f t="array" aca="1" ref="F3" ca="1">INDIRECT("'"&amp;_xlfn.CONCAT("frc req - grasp ",F$2)&amp;"'!"&amp;_xlfn.CONCAT("B",formatting!$A2+2))</f>
        <v>5.6000000000000001E-2</v>
      </c>
      <c r="G3" s="178" cm="1">
        <f t="array" aca="1" ref="G3" ca="1">INDIRECT("'"&amp;_xlfn.CONCAT("frc req - grasp ",G$2)&amp;"'!"&amp;_xlfn.CONCAT("B",formatting!$A2+2))</f>
        <v>6.4000000000000001E-2</v>
      </c>
      <c r="H3" s="178" cm="1">
        <f t="array" aca="1" ref="H3" ca="1">INDIRECT("'"&amp;_xlfn.CONCAT("frc req - grasp ",H$2)&amp;"'!"&amp;_xlfn.CONCAT("B",formatting!$A2+2))</f>
        <v>5.6000000000000001E-2</v>
      </c>
      <c r="I3" s="178" cm="1">
        <f t="array" aca="1" ref="I3" ca="1">INDIRECT("'"&amp;_xlfn.CONCAT("frc req - grasp ",I$2)&amp;"'!"&amp;_xlfn.CONCAT("B",formatting!$A2+2))</f>
        <v>6.4000000000000001E-2</v>
      </c>
      <c r="J3" s="179" cm="1">
        <f t="array" aca="1" ref="J3" ca="1">INDIRECT("'"&amp;_xlfn.CONCAT("frc req - grasp ",J$2)&amp;"'!"&amp;_xlfn.CONCAT("B",formatting!$A2+2))</f>
        <v>5.6000000000000001E-2</v>
      </c>
      <c r="K3" s="180" cm="1">
        <f t="array" aca="1" ref="K3" ca="1">INDIRECT("'"&amp;_xlfn.CONCAT("frc req - grasp ",K$2)&amp;"'!"&amp;_xlfn.CONCAT("D",formatting!$A2+2))</f>
        <v>3.7429999999999999</v>
      </c>
      <c r="L3" s="178" cm="1">
        <f t="array" aca="1" ref="L3" ca="1">INDIRECT("'"&amp;_xlfn.CONCAT("frc req - grasp ",L$2)&amp;"'!"&amp;_xlfn.CONCAT("D",formatting!$A2+2))</f>
        <v>2.2389999999999999</v>
      </c>
      <c r="M3" s="178" cm="1">
        <f t="array" aca="1" ref="M3" ca="1">INDIRECT("'"&amp;_xlfn.CONCAT("frc req - grasp ",M$2)&amp;"'!"&amp;_xlfn.CONCAT("D",formatting!$A2+2))</f>
        <v>3.7429999999999999</v>
      </c>
      <c r="N3" s="178" cm="1">
        <f t="array" aca="1" ref="N3" ca="1">INDIRECT("'"&amp;_xlfn.CONCAT("frc req - grasp ",N$2)&amp;"'!"&amp;_xlfn.CONCAT("D",formatting!$A2+2))</f>
        <v>2.2389999999999999</v>
      </c>
      <c r="O3" s="178" cm="1">
        <f t="array" aca="1" ref="O3" ca="1">INDIRECT("'"&amp;_xlfn.CONCAT("frc req - grasp ",O$2)&amp;"'!"&amp;_xlfn.CONCAT("D",formatting!$A2+2))</f>
        <v>3.7429999999999999</v>
      </c>
      <c r="P3" s="178" cm="1">
        <f t="array" aca="1" ref="P3" ca="1">INDIRECT("'"&amp;_xlfn.CONCAT("frc req - grasp ",P$2)&amp;"'!"&amp;_xlfn.CONCAT("D",formatting!$A2+2))</f>
        <v>2.2389999999999999</v>
      </c>
      <c r="Q3" s="178" cm="1">
        <f t="array" aca="1" ref="Q3" ca="1">INDIRECT("'"&amp;_xlfn.CONCAT("frc req - grasp ",Q$2)&amp;"'!"&amp;_xlfn.CONCAT("D",formatting!$A2+2))</f>
        <v>3.7429999999999999</v>
      </c>
      <c r="R3" s="181" cm="1">
        <f t="array" aca="1" ref="R3" ca="1">INDIRECT("'"&amp;_xlfn.CONCAT("frc req - grasp ",R$2)&amp;"'!"&amp;_xlfn.CONCAT("D",formatting!$A2+2))</f>
        <v>2.2389999999999999</v>
      </c>
      <c r="S3" s="29">
        <f t="shared" ref="S3:S34" si="0">$T$2</f>
        <v>20</v>
      </c>
    </row>
    <row r="4" spans="1:21" ht="90" customHeight="1" x14ac:dyDescent="0.25">
      <c r="A4" s="124" t="str">
        <f>'frc req - grasp 0'!A3</f>
        <v>Petri-C6</v>
      </c>
      <c r="B4" s="134"/>
      <c r="C4" s="180" cm="1">
        <f t="array" aca="1" ref="C4" ca="1">INDIRECT("'"&amp;_xlfn.CONCAT("frc req - grasp ",C$2)&amp;"'!"&amp;_xlfn.CONCAT("B",formatting!$A3+2))</f>
        <v>0.32500000000000001</v>
      </c>
      <c r="D4" s="178" cm="1">
        <f t="array" aca="1" ref="D4" ca="1">INDIRECT("'"&amp;_xlfn.CONCAT("frc req - grasp ",D$2)&amp;"'!"&amp;_xlfn.CONCAT("B",formatting!$A3+2))</f>
        <v>0.17299999999999999</v>
      </c>
      <c r="E4" s="178" cm="1">
        <f t="array" aca="1" ref="E4" ca="1">INDIRECT("'"&amp;_xlfn.CONCAT("frc req - grasp ",E$2)&amp;"'!"&amp;_xlfn.CONCAT("B",formatting!$A3+2))</f>
        <v>0.34399999999999997</v>
      </c>
      <c r="F4" s="178" cm="1">
        <f t="array" aca="1" ref="F4" ca="1">INDIRECT("'"&amp;_xlfn.CONCAT("frc req - grasp ",F$2)&amp;"'!"&amp;_xlfn.CONCAT("B",formatting!$A3+2))</f>
        <v>0.20899999999999999</v>
      </c>
      <c r="G4" s="178" cm="1">
        <f t="array" aca="1" ref="G4" ca="1">INDIRECT("'"&amp;_xlfn.CONCAT("frc req - grasp ",G$2)&amp;"'!"&amp;_xlfn.CONCAT("B",formatting!$A3+2))</f>
        <v>0.34399999999999997</v>
      </c>
      <c r="H4" s="178" cm="1">
        <f t="array" aca="1" ref="H4" ca="1">INDIRECT("'"&amp;_xlfn.CONCAT("frc req - grasp ",H$2)&amp;"'!"&amp;_xlfn.CONCAT("B",formatting!$A3+2))</f>
        <v>0.20899999999999999</v>
      </c>
      <c r="I4" s="178" cm="1">
        <f t="array" aca="1" ref="I4" ca="1">INDIRECT("'"&amp;_xlfn.CONCAT("frc req - grasp ",I$2)&amp;"'!"&amp;_xlfn.CONCAT("B",formatting!$A3+2))</f>
        <v>0.34399999999999997</v>
      </c>
      <c r="J4" s="179" cm="1">
        <f t="array" aca="1" ref="J4" ca="1">INDIRECT("'"&amp;_xlfn.CONCAT("frc req - grasp ",J$2)&amp;"'!"&amp;_xlfn.CONCAT("B",formatting!$A3+2))</f>
        <v>0.20899999999999999</v>
      </c>
      <c r="K4" s="180" cm="1">
        <f t="array" aca="1" ref="K4" ca="1">INDIRECT("'"&amp;_xlfn.CONCAT("frc req - grasp ",K$2)&amp;"'!"&amp;_xlfn.CONCAT("D",formatting!$A3+2))</f>
        <v>6.1040000000000001</v>
      </c>
      <c r="L4" s="178" cm="1">
        <f t="array" aca="1" ref="L4" ca="1">INDIRECT("'"&amp;_xlfn.CONCAT("frc req - grasp ",L$2)&amp;"'!"&amp;_xlfn.CONCAT("D",formatting!$A3+2))</f>
        <v>4.5590000000000002</v>
      </c>
      <c r="M4" s="178" cm="1">
        <f t="array" aca="1" ref="M4" ca="1">INDIRECT("'"&amp;_xlfn.CONCAT("frc req - grasp ",M$2)&amp;"'!"&amp;_xlfn.CONCAT("D",formatting!$A3+2))</f>
        <v>6.1040000000000001</v>
      </c>
      <c r="N4" s="178" cm="1">
        <f t="array" aca="1" ref="N4" ca="1">INDIRECT("'"&amp;_xlfn.CONCAT("frc req - grasp ",N$2)&amp;"'!"&amp;_xlfn.CONCAT("D",formatting!$A3+2))</f>
        <v>4.5590000000000002</v>
      </c>
      <c r="O4" s="178" cm="1">
        <f t="array" aca="1" ref="O4" ca="1">INDIRECT("'"&amp;_xlfn.CONCAT("frc req - grasp ",O$2)&amp;"'!"&amp;_xlfn.CONCAT("D",formatting!$A3+2))</f>
        <v>6.1040000000000001</v>
      </c>
      <c r="P4" s="178" cm="1">
        <f t="array" aca="1" ref="P4" ca="1">INDIRECT("'"&amp;_xlfn.CONCAT("frc req - grasp ",P$2)&amp;"'!"&amp;_xlfn.CONCAT("D",formatting!$A3+2))</f>
        <v>4.5590000000000002</v>
      </c>
      <c r="Q4" s="178" cm="1">
        <f t="array" aca="1" ref="Q4" ca="1">INDIRECT("'"&amp;_xlfn.CONCAT("frc req - grasp ",Q$2)&amp;"'!"&amp;_xlfn.CONCAT("D",formatting!$A3+2))</f>
        <v>6.1040000000000001</v>
      </c>
      <c r="R4" s="181" cm="1">
        <f t="array" aca="1" ref="R4" ca="1">INDIRECT("'"&amp;_xlfn.CONCAT("frc req - grasp ",R$2)&amp;"'!"&amp;_xlfn.CONCAT("D",formatting!$A3+2))</f>
        <v>4.5590000000000002</v>
      </c>
      <c r="S4" s="29">
        <f t="shared" si="0"/>
        <v>20</v>
      </c>
    </row>
    <row r="5" spans="1:21" ht="90" customHeight="1" x14ac:dyDescent="0.25">
      <c r="A5" s="124" t="str">
        <f>'frc req - grasp 0'!A4</f>
        <v>Petri-C8</v>
      </c>
      <c r="B5" s="134"/>
      <c r="C5" s="180" cm="1">
        <f t="array" aca="1" ref="C5" ca="1">INDIRECT("'"&amp;_xlfn.CONCAT("frc req - grasp ",C$2)&amp;"'!"&amp;_xlfn.CONCAT("B",formatting!$A4+2))</f>
        <v>0.32500000000000001</v>
      </c>
      <c r="D5" s="178" cm="1">
        <f t="array" aca="1" ref="D5" ca="1">INDIRECT("'"&amp;_xlfn.CONCAT("frc req - grasp ",D$2)&amp;"'!"&amp;_xlfn.CONCAT("B",formatting!$A4+2))</f>
        <v>0.17299999999999999</v>
      </c>
      <c r="E5" s="178" cm="1">
        <f t="array" aca="1" ref="E5" ca="1">INDIRECT("'"&amp;_xlfn.CONCAT("frc req - grasp ",E$2)&amp;"'!"&amp;_xlfn.CONCAT("B",formatting!$A4+2))</f>
        <v>0.32500000000000001</v>
      </c>
      <c r="F5" s="178" cm="1">
        <f t="array" aca="1" ref="F5" ca="1">INDIRECT("'"&amp;_xlfn.CONCAT("frc req - grasp ",F$2)&amp;"'!"&amp;_xlfn.CONCAT("B",formatting!$A4+2))</f>
        <v>0.17299999999999999</v>
      </c>
      <c r="G5" s="178" cm="1">
        <f t="array" aca="1" ref="G5" ca="1">INDIRECT("'"&amp;_xlfn.CONCAT("frc req - grasp ",G$2)&amp;"'!"&amp;_xlfn.CONCAT("B",formatting!$A4+2))</f>
        <v>0.32500000000000001</v>
      </c>
      <c r="H5" s="178" cm="1">
        <f t="array" aca="1" ref="H5" ca="1">INDIRECT("'"&amp;_xlfn.CONCAT("frc req - grasp ",H$2)&amp;"'!"&amp;_xlfn.CONCAT("B",formatting!$A4+2))</f>
        <v>0.17299999999999999</v>
      </c>
      <c r="I5" s="178" cm="1">
        <f t="array" aca="1" ref="I5" ca="1">INDIRECT("'"&amp;_xlfn.CONCAT("frc req - grasp ",I$2)&amp;"'!"&amp;_xlfn.CONCAT("B",formatting!$A4+2))</f>
        <v>0.32500000000000001</v>
      </c>
      <c r="J5" s="179" cm="1">
        <f t="array" aca="1" ref="J5" ca="1">INDIRECT("'"&amp;_xlfn.CONCAT("frc req - grasp ",J$2)&amp;"'!"&amp;_xlfn.CONCAT("B",formatting!$A4+2))</f>
        <v>0.17299999999999999</v>
      </c>
      <c r="K5" s="180" cm="1">
        <f t="array" aca="1" ref="K5" ca="1">INDIRECT("'"&amp;_xlfn.CONCAT("frc req - grasp ",K$2)&amp;"'!"&amp;_xlfn.CONCAT("D",formatting!$A4+2))</f>
        <v>11.117000000000001</v>
      </c>
      <c r="L5" s="178" cm="1">
        <f t="array" aca="1" ref="L5" ca="1">INDIRECT("'"&amp;_xlfn.CONCAT("frc req - grasp ",L$2)&amp;"'!"&amp;_xlfn.CONCAT("D",formatting!$A4+2))</f>
        <v>7.2569999999999997</v>
      </c>
      <c r="M5" s="178" cm="1">
        <f t="array" aca="1" ref="M5" ca="1">INDIRECT("'"&amp;_xlfn.CONCAT("frc req - grasp ",M$2)&amp;"'!"&amp;_xlfn.CONCAT("D",formatting!$A4+2))</f>
        <v>11.117000000000001</v>
      </c>
      <c r="N5" s="178" cm="1">
        <f t="array" aca="1" ref="N5" ca="1">INDIRECT("'"&amp;_xlfn.CONCAT("frc req - grasp ",N$2)&amp;"'!"&amp;_xlfn.CONCAT("D",formatting!$A4+2))</f>
        <v>7.2569999999999997</v>
      </c>
      <c r="O5" s="178" cm="1">
        <f t="array" aca="1" ref="O5" ca="1">INDIRECT("'"&amp;_xlfn.CONCAT("frc req - grasp ",O$2)&amp;"'!"&amp;_xlfn.CONCAT("D",formatting!$A4+2))</f>
        <v>11.117000000000001</v>
      </c>
      <c r="P5" s="178" cm="1">
        <f t="array" aca="1" ref="P5" ca="1">INDIRECT("'"&amp;_xlfn.CONCAT("frc req - grasp ",P$2)&amp;"'!"&amp;_xlfn.CONCAT("D",formatting!$A4+2))</f>
        <v>7.2569999999999997</v>
      </c>
      <c r="Q5" s="178" cm="1">
        <f t="array" aca="1" ref="Q5" ca="1">INDIRECT("'"&amp;_xlfn.CONCAT("frc req - grasp ",Q$2)&amp;"'!"&amp;_xlfn.CONCAT("D",formatting!$A4+2))</f>
        <v>11.117000000000001</v>
      </c>
      <c r="R5" s="181" cm="1">
        <f t="array" aca="1" ref="R5" ca="1">INDIRECT("'"&amp;_xlfn.CONCAT("frc req - grasp ",R$2)&amp;"'!"&amp;_xlfn.CONCAT("D",formatting!$A4+2))</f>
        <v>7.2569999999999997</v>
      </c>
      <c r="S5" s="29">
        <f t="shared" si="0"/>
        <v>20</v>
      </c>
    </row>
    <row r="6" spans="1:21" ht="90" customHeight="1" x14ac:dyDescent="0.25">
      <c r="A6" s="124" t="str">
        <f>'frc req - grasp 0'!A5</f>
        <v>Petri-F28</v>
      </c>
      <c r="B6" s="134"/>
      <c r="C6" s="180" cm="1">
        <f t="array" aca="1" ref="C6" ca="1">INDIRECT("'"&amp;_xlfn.CONCAT("frc req - grasp ",C$2)&amp;"'!"&amp;_xlfn.CONCAT("B",formatting!$A5+2))</f>
        <v>5.6000000000000001E-2</v>
      </c>
      <c r="D6" s="178" cm="1">
        <f t="array" aca="1" ref="D6" ca="1">INDIRECT("'"&amp;_xlfn.CONCAT("frc req - grasp ",D$2)&amp;"'!"&amp;_xlfn.CONCAT("B",formatting!$A5+2))</f>
        <v>4.9000000000000002E-2</v>
      </c>
      <c r="E6" s="178" cm="1">
        <f t="array" aca="1" ref="E6" ca="1">INDIRECT("'"&amp;_xlfn.CONCAT("frc req - grasp ",E$2)&amp;"'!"&amp;_xlfn.CONCAT("B",formatting!$A5+2))</f>
        <v>5.6000000000000001E-2</v>
      </c>
      <c r="F6" s="178" cm="1">
        <f t="array" aca="1" ref="F6" ca="1">INDIRECT("'"&amp;_xlfn.CONCAT("frc req - grasp ",F$2)&amp;"'!"&amp;_xlfn.CONCAT("B",formatting!$A5+2))</f>
        <v>4.9000000000000002E-2</v>
      </c>
      <c r="G6" s="178" cm="1">
        <f t="array" aca="1" ref="G6" ca="1">INDIRECT("'"&amp;_xlfn.CONCAT("frc req - grasp ",G$2)&amp;"'!"&amp;_xlfn.CONCAT("B",formatting!$A5+2))</f>
        <v>5.6000000000000001E-2</v>
      </c>
      <c r="H6" s="178" cm="1">
        <f t="array" aca="1" ref="H6" ca="1">INDIRECT("'"&amp;_xlfn.CONCAT("frc req - grasp ",H$2)&amp;"'!"&amp;_xlfn.CONCAT("B",formatting!$A5+2))</f>
        <v>4.9000000000000002E-2</v>
      </c>
      <c r="I6" s="178" cm="1">
        <f t="array" aca="1" ref="I6" ca="1">INDIRECT("'"&amp;_xlfn.CONCAT("frc req - grasp ",I$2)&amp;"'!"&amp;_xlfn.CONCAT("B",formatting!$A5+2))</f>
        <v>5.6000000000000001E-2</v>
      </c>
      <c r="J6" s="179" cm="1">
        <f t="array" aca="1" ref="J6" ca="1">INDIRECT("'"&amp;_xlfn.CONCAT("frc req - grasp ",J$2)&amp;"'!"&amp;_xlfn.CONCAT("B",formatting!$A5+2))</f>
        <v>4.9000000000000002E-2</v>
      </c>
      <c r="K6" s="180" cm="1">
        <f t="array" aca="1" ref="K6" ca="1">INDIRECT("'"&amp;_xlfn.CONCAT("frc req - grasp ",K$2)&amp;"'!"&amp;_xlfn.CONCAT("D",formatting!$A5+2))</f>
        <v>3.754</v>
      </c>
      <c r="L6" s="178" cm="1">
        <f t="array" aca="1" ref="L6" ca="1">INDIRECT("'"&amp;_xlfn.CONCAT("frc req - grasp ",L$2)&amp;"'!"&amp;_xlfn.CONCAT("D",formatting!$A5+2))</f>
        <v>2.246</v>
      </c>
      <c r="M6" s="178" cm="1">
        <f t="array" aca="1" ref="M6" ca="1">INDIRECT("'"&amp;_xlfn.CONCAT("frc req - grasp ",M$2)&amp;"'!"&amp;_xlfn.CONCAT("D",formatting!$A5+2))</f>
        <v>3.754</v>
      </c>
      <c r="N6" s="178" cm="1">
        <f t="array" aca="1" ref="N6" ca="1">INDIRECT("'"&amp;_xlfn.CONCAT("frc req - grasp ",N$2)&amp;"'!"&amp;_xlfn.CONCAT("D",formatting!$A5+2))</f>
        <v>2.246</v>
      </c>
      <c r="O6" s="178" cm="1">
        <f t="array" aca="1" ref="O6" ca="1">INDIRECT("'"&amp;_xlfn.CONCAT("frc req - grasp ",O$2)&amp;"'!"&amp;_xlfn.CONCAT("D",formatting!$A5+2))</f>
        <v>3.754</v>
      </c>
      <c r="P6" s="178" cm="1">
        <f t="array" aca="1" ref="P6" ca="1">INDIRECT("'"&amp;_xlfn.CONCAT("frc req - grasp ",P$2)&amp;"'!"&amp;_xlfn.CONCAT("D",formatting!$A5+2))</f>
        <v>2.246</v>
      </c>
      <c r="Q6" s="178" cm="1">
        <f t="array" aca="1" ref="Q6" ca="1">INDIRECT("'"&amp;_xlfn.CONCAT("frc req - grasp ",Q$2)&amp;"'!"&amp;_xlfn.CONCAT("D",formatting!$A5+2))</f>
        <v>3.754</v>
      </c>
      <c r="R6" s="181" cm="1">
        <f t="array" aca="1" ref="R6" ca="1">INDIRECT("'"&amp;_xlfn.CONCAT("frc req - grasp ",R$2)&amp;"'!"&amp;_xlfn.CONCAT("D",formatting!$A5+2))</f>
        <v>2.246</v>
      </c>
      <c r="S6" s="29">
        <f t="shared" si="0"/>
        <v>20</v>
      </c>
    </row>
    <row r="7" spans="1:21" ht="90" customHeight="1" x14ac:dyDescent="0.25">
      <c r="A7" s="124" t="str">
        <f>'frc req - grasp 0'!A6</f>
        <v>Petri-T18</v>
      </c>
      <c r="B7" s="134"/>
      <c r="C7" s="180" cm="1">
        <f t="array" aca="1" ref="C7" ca="1">INDIRECT("'"&amp;_xlfn.CONCAT("frc req - grasp ",C$2)&amp;"'!"&amp;_xlfn.CONCAT("B",formatting!$A6+2))</f>
        <v>0.128</v>
      </c>
      <c r="D7" s="178" cm="1">
        <f t="array" aca="1" ref="D7" ca="1">INDIRECT("'"&amp;_xlfn.CONCAT("frc req - grasp ",D$2)&amp;"'!"&amp;_xlfn.CONCAT("B",formatting!$A6+2))</f>
        <v>0.11799999999999999</v>
      </c>
      <c r="E7" s="178" cm="1">
        <f t="array" aca="1" ref="E7" ca="1">INDIRECT("'"&amp;_xlfn.CONCAT("frc req - grasp ",E$2)&amp;"'!"&amp;_xlfn.CONCAT("B",formatting!$A6+2))</f>
        <v>0.13</v>
      </c>
      <c r="F7" s="178" cm="1">
        <f t="array" aca="1" ref="F7" ca="1">INDIRECT("'"&amp;_xlfn.CONCAT("frc req - grasp ",F$2)&amp;"'!"&amp;_xlfn.CONCAT("B",formatting!$A6+2))</f>
        <v>0.123</v>
      </c>
      <c r="G7" s="178" cm="1">
        <f t="array" aca="1" ref="G7" ca="1">INDIRECT("'"&amp;_xlfn.CONCAT("frc req - grasp ",G$2)&amp;"'!"&amp;_xlfn.CONCAT("B",formatting!$A6+2))</f>
        <v>0.13</v>
      </c>
      <c r="H7" s="178" cm="1">
        <f t="array" aca="1" ref="H7" ca="1">INDIRECT("'"&amp;_xlfn.CONCAT("frc req - grasp ",H$2)&amp;"'!"&amp;_xlfn.CONCAT("B",formatting!$A6+2))</f>
        <v>0.123</v>
      </c>
      <c r="I7" s="178" cm="1">
        <f t="array" aca="1" ref="I7" ca="1">INDIRECT("'"&amp;_xlfn.CONCAT("frc req - grasp ",I$2)&amp;"'!"&amp;_xlfn.CONCAT("B",formatting!$A6+2))</f>
        <v>0.13</v>
      </c>
      <c r="J7" s="179" cm="1">
        <f t="array" aca="1" ref="J7" ca="1">INDIRECT("'"&amp;_xlfn.CONCAT("frc req - grasp ",J$2)&amp;"'!"&amp;_xlfn.CONCAT("B",formatting!$A6+2))</f>
        <v>0.123</v>
      </c>
      <c r="K7" s="180" cm="1">
        <f t="array" aca="1" ref="K7" ca="1">INDIRECT("'"&amp;_xlfn.CONCAT("frc req - grasp ",K$2)&amp;"'!"&amp;_xlfn.CONCAT("D",formatting!$A6+2))</f>
        <v>2.2719999999999998</v>
      </c>
      <c r="L7" s="178" cm="1">
        <f t="array" aca="1" ref="L7" ca="1">INDIRECT("'"&amp;_xlfn.CONCAT("frc req - grasp ",L$2)&amp;"'!"&amp;_xlfn.CONCAT("D",formatting!$A6+2))</f>
        <v>2.09</v>
      </c>
      <c r="M7" s="178" cm="1">
        <f t="array" aca="1" ref="M7" ca="1">INDIRECT("'"&amp;_xlfn.CONCAT("frc req - grasp ",M$2)&amp;"'!"&amp;_xlfn.CONCAT("D",formatting!$A6+2))</f>
        <v>2.3119999999999998</v>
      </c>
      <c r="N7" s="178" cm="1">
        <f t="array" aca="1" ref="N7" ca="1">INDIRECT("'"&amp;_xlfn.CONCAT("frc req - grasp ",N$2)&amp;"'!"&amp;_xlfn.CONCAT("D",formatting!$A6+2))</f>
        <v>2.177</v>
      </c>
      <c r="O7" s="178" cm="1">
        <f t="array" aca="1" ref="O7" ca="1">INDIRECT("'"&amp;_xlfn.CONCAT("frc req - grasp ",O$2)&amp;"'!"&amp;_xlfn.CONCAT("D",formatting!$A6+2))</f>
        <v>2.3119999999999998</v>
      </c>
      <c r="P7" s="178" cm="1">
        <f t="array" aca="1" ref="P7" ca="1">INDIRECT("'"&amp;_xlfn.CONCAT("frc req - grasp ",P$2)&amp;"'!"&amp;_xlfn.CONCAT("D",formatting!$A6+2))</f>
        <v>2.177</v>
      </c>
      <c r="Q7" s="178" cm="1">
        <f t="array" aca="1" ref="Q7" ca="1">INDIRECT("'"&amp;_xlfn.CONCAT("frc req - grasp ",Q$2)&amp;"'!"&amp;_xlfn.CONCAT("D",formatting!$A6+2))</f>
        <v>2.3119999999999998</v>
      </c>
      <c r="R7" s="181" cm="1">
        <f t="array" aca="1" ref="R7" ca="1">INDIRECT("'"&amp;_xlfn.CONCAT("frc req - grasp ",R$2)&amp;"'!"&amp;_xlfn.CONCAT("D",formatting!$A6+2))</f>
        <v>2.177</v>
      </c>
      <c r="S7" s="29">
        <f t="shared" si="0"/>
        <v>20</v>
      </c>
    </row>
    <row r="8" spans="1:21" ht="90" customHeight="1" x14ac:dyDescent="0.25">
      <c r="A8" s="124" t="str">
        <f>'frc req - grasp 0'!A7</f>
        <v>Petri-T2</v>
      </c>
      <c r="B8" s="134"/>
      <c r="C8" s="180" cm="1">
        <f t="array" aca="1" ref="C8" ca="1">INDIRECT("'"&amp;_xlfn.CONCAT("frc req - grasp ",C$2)&amp;"'!"&amp;_xlfn.CONCAT("B",formatting!$A7+2))</f>
        <v>0.248</v>
      </c>
      <c r="D8" s="178" cm="1">
        <f t="array" aca="1" ref="D8" ca="1">INDIRECT("'"&amp;_xlfn.CONCAT("frc req - grasp ",D$2)&amp;"'!"&amp;_xlfn.CONCAT("B",formatting!$A7+2))</f>
        <v>0.14899999999999999</v>
      </c>
      <c r="E8" s="178" cm="1">
        <f t="array" aca="1" ref="E8" ca="1">INDIRECT("'"&amp;_xlfn.CONCAT("frc req - grasp ",E$2)&amp;"'!"&amp;_xlfn.CONCAT("B",formatting!$A7+2))</f>
        <v>0.34399999999999997</v>
      </c>
      <c r="F8" s="178" cm="1">
        <f t="array" aca="1" ref="F8" ca="1">INDIRECT("'"&amp;_xlfn.CONCAT("frc req - grasp ",F$2)&amp;"'!"&amp;_xlfn.CONCAT("B",formatting!$A7+2))</f>
        <v>0.20899999999999999</v>
      </c>
      <c r="G8" s="178" cm="1">
        <f t="array" aca="1" ref="G8" ca="1">INDIRECT("'"&amp;_xlfn.CONCAT("frc req - grasp ",G$2)&amp;"'!"&amp;_xlfn.CONCAT("B",formatting!$A7+2))</f>
        <v>0.34399999999999997</v>
      </c>
      <c r="H8" s="178" cm="1">
        <f t="array" aca="1" ref="H8" ca="1">INDIRECT("'"&amp;_xlfn.CONCAT("frc req - grasp ",H$2)&amp;"'!"&amp;_xlfn.CONCAT("B",formatting!$A7+2))</f>
        <v>0.20899999999999999</v>
      </c>
      <c r="I8" s="178" cm="1">
        <f t="array" aca="1" ref="I8" ca="1">INDIRECT("'"&amp;_xlfn.CONCAT("frc req - grasp ",I$2)&amp;"'!"&amp;_xlfn.CONCAT("B",formatting!$A7+2))</f>
        <v>0.34399999999999997</v>
      </c>
      <c r="J8" s="179" cm="1">
        <f t="array" aca="1" ref="J8" ca="1">INDIRECT("'"&amp;_xlfn.CONCAT("frc req - grasp ",J$2)&amp;"'!"&amp;_xlfn.CONCAT("B",formatting!$A7+2))</f>
        <v>0.20899999999999999</v>
      </c>
      <c r="K8" s="180" cm="1">
        <f t="array" aca="1" ref="K8" ca="1">INDIRECT("'"&amp;_xlfn.CONCAT("frc req - grasp ",K$2)&amp;"'!"&amp;_xlfn.CONCAT("D",formatting!$A7+2))</f>
        <v>6.1040000000000001</v>
      </c>
      <c r="L8" s="178" cm="1">
        <f t="array" aca="1" ref="L8" ca="1">INDIRECT("'"&amp;_xlfn.CONCAT("frc req - grasp ",L$2)&amp;"'!"&amp;_xlfn.CONCAT("D",formatting!$A7+2))</f>
        <v>4.5590000000000002</v>
      </c>
      <c r="M8" s="178" cm="1">
        <f t="array" aca="1" ref="M8" ca="1">INDIRECT("'"&amp;_xlfn.CONCAT("frc req - grasp ",M$2)&amp;"'!"&amp;_xlfn.CONCAT("D",formatting!$A7+2))</f>
        <v>6.1040000000000001</v>
      </c>
      <c r="N8" s="178" cm="1">
        <f t="array" aca="1" ref="N8" ca="1">INDIRECT("'"&amp;_xlfn.CONCAT("frc req - grasp ",N$2)&amp;"'!"&amp;_xlfn.CONCAT("D",formatting!$A7+2))</f>
        <v>4.5590000000000002</v>
      </c>
      <c r="O8" s="178" cm="1">
        <f t="array" aca="1" ref="O8" ca="1">INDIRECT("'"&amp;_xlfn.CONCAT("frc req - grasp ",O$2)&amp;"'!"&amp;_xlfn.CONCAT("D",formatting!$A7+2))</f>
        <v>6.1040000000000001</v>
      </c>
      <c r="P8" s="178" cm="1">
        <f t="array" aca="1" ref="P8" ca="1">INDIRECT("'"&amp;_xlfn.CONCAT("frc req - grasp ",P$2)&amp;"'!"&amp;_xlfn.CONCAT("D",formatting!$A7+2))</f>
        <v>4.5590000000000002</v>
      </c>
      <c r="Q8" s="178" cm="1">
        <f t="array" aca="1" ref="Q8" ca="1">INDIRECT("'"&amp;_xlfn.CONCAT("frc req - grasp ",Q$2)&amp;"'!"&amp;_xlfn.CONCAT("D",formatting!$A7+2))</f>
        <v>6.1040000000000001</v>
      </c>
      <c r="R8" s="181" cm="1">
        <f t="array" aca="1" ref="R8" ca="1">INDIRECT("'"&amp;_xlfn.CONCAT("frc req - grasp ",R$2)&amp;"'!"&amp;_xlfn.CONCAT("D",formatting!$A7+2))</f>
        <v>4.5590000000000002</v>
      </c>
      <c r="S8" s="29">
        <f t="shared" si="0"/>
        <v>20</v>
      </c>
    </row>
    <row r="9" spans="1:21" ht="90" customHeight="1" x14ac:dyDescent="0.25">
      <c r="A9" s="124" t="str">
        <f>'frc req - grasp 0'!A8</f>
        <v>Petri-T3</v>
      </c>
      <c r="B9" s="134"/>
      <c r="C9" s="180" cm="1">
        <f t="array" aca="1" ref="C9" ca="1">INDIRECT("'"&amp;_xlfn.CONCAT("frc req - grasp ",C$2)&amp;"'!"&amp;_xlfn.CONCAT("B",formatting!$A8+2))</f>
        <v>4.3999999999999997E-2</v>
      </c>
      <c r="D9" s="178" cm="1">
        <f t="array" aca="1" ref="D9" ca="1">INDIRECT("'"&amp;_xlfn.CONCAT("frc req - grasp ",D$2)&amp;"'!"&amp;_xlfn.CONCAT("B",formatting!$A8+2))</f>
        <v>3.4000000000000002E-2</v>
      </c>
      <c r="E9" s="178" cm="1">
        <f t="array" aca="1" ref="E9" ca="1">INDIRECT("'"&amp;_xlfn.CONCAT("frc req - grasp ",E$2)&amp;"'!"&amp;_xlfn.CONCAT("B",formatting!$A8+2))</f>
        <v>0.11899999999999999</v>
      </c>
      <c r="F9" s="178" cm="1">
        <f t="array" aca="1" ref="F9" ca="1">INDIRECT("'"&amp;_xlfn.CONCAT("frc req - grasp ",F$2)&amp;"'!"&amp;_xlfn.CONCAT("B",formatting!$A8+2))</f>
        <v>7.1999999999999995E-2</v>
      </c>
      <c r="G9" s="178" cm="1">
        <f t="array" aca="1" ref="G9" ca="1">INDIRECT("'"&amp;_xlfn.CONCAT("frc req - grasp ",G$2)&amp;"'!"&amp;_xlfn.CONCAT("B",formatting!$A8+2))</f>
        <v>0.11899999999999999</v>
      </c>
      <c r="H9" s="178" cm="1">
        <f t="array" aca="1" ref="H9" ca="1">INDIRECT("'"&amp;_xlfn.CONCAT("frc req - grasp ",H$2)&amp;"'!"&amp;_xlfn.CONCAT("B",formatting!$A8+2))</f>
        <v>7.1999999999999995E-2</v>
      </c>
      <c r="I9" s="178" cm="1">
        <f t="array" aca="1" ref="I9" ca="1">INDIRECT("'"&amp;_xlfn.CONCAT("frc req - grasp ",I$2)&amp;"'!"&amp;_xlfn.CONCAT("B",formatting!$A8+2))</f>
        <v>0.11899999999999999</v>
      </c>
      <c r="J9" s="179" cm="1">
        <f t="array" aca="1" ref="J9" ca="1">INDIRECT("'"&amp;_xlfn.CONCAT("frc req - grasp ",J$2)&amp;"'!"&amp;_xlfn.CONCAT("B",formatting!$A8+2))</f>
        <v>7.1999999999999995E-2</v>
      </c>
      <c r="K9" s="180" cm="1">
        <f t="array" aca="1" ref="K9" ca="1">INDIRECT("'"&amp;_xlfn.CONCAT("frc req - grasp ",K$2)&amp;"'!"&amp;_xlfn.CONCAT("D",formatting!$A8+2))</f>
        <v>2.3969999999999998</v>
      </c>
      <c r="L9" s="178" cm="1">
        <f t="array" aca="1" ref="L9" ca="1">INDIRECT("'"&amp;_xlfn.CONCAT("frc req - grasp ",L$2)&amp;"'!"&amp;_xlfn.CONCAT("D",formatting!$A8+2))</f>
        <v>2.0590000000000002</v>
      </c>
      <c r="M9" s="178" cm="1">
        <f t="array" aca="1" ref="M9" ca="1">INDIRECT("'"&amp;_xlfn.CONCAT("frc req - grasp ",M$2)&amp;"'!"&amp;_xlfn.CONCAT("D",formatting!$A8+2))</f>
        <v>21.414000000000001</v>
      </c>
      <c r="N9" s="178" cm="1">
        <f t="array" aca="1" ref="N9" ca="1">INDIRECT("'"&amp;_xlfn.CONCAT("frc req - grasp ",N$2)&amp;"'!"&amp;_xlfn.CONCAT("D",formatting!$A8+2))</f>
        <v>8.19</v>
      </c>
      <c r="O9" s="178" cm="1">
        <f t="array" aca="1" ref="O9" ca="1">INDIRECT("'"&amp;_xlfn.CONCAT("frc req - grasp ",O$2)&amp;"'!"&amp;_xlfn.CONCAT("D",formatting!$A8+2))</f>
        <v>21.414000000000001</v>
      </c>
      <c r="P9" s="178" cm="1">
        <f t="array" aca="1" ref="P9" ca="1">INDIRECT("'"&amp;_xlfn.CONCAT("frc req - grasp ",P$2)&amp;"'!"&amp;_xlfn.CONCAT("D",formatting!$A8+2))</f>
        <v>8.19</v>
      </c>
      <c r="Q9" s="178" cm="1">
        <f t="array" aca="1" ref="Q9" ca="1">INDIRECT("'"&amp;_xlfn.CONCAT("frc req - grasp ",Q$2)&amp;"'!"&amp;_xlfn.CONCAT("D",formatting!$A8+2))</f>
        <v>21.414000000000001</v>
      </c>
      <c r="R9" s="181" cm="1">
        <f t="array" aca="1" ref="R9" ca="1">INDIRECT("'"&amp;_xlfn.CONCAT("frc req - grasp ",R$2)&amp;"'!"&amp;_xlfn.CONCAT("D",formatting!$A8+2))</f>
        <v>8.19</v>
      </c>
      <c r="S9" s="29">
        <f t="shared" si="0"/>
        <v>20</v>
      </c>
    </row>
    <row r="10" spans="1:21" ht="90" customHeight="1" x14ac:dyDescent="0.25">
      <c r="A10" s="124" t="str">
        <f>'frc req - grasp 0'!A9</f>
        <v>Petri-T4</v>
      </c>
      <c r="B10" s="134"/>
      <c r="C10" s="180" cm="1">
        <f t="array" aca="1" ref="C10" ca="1">INDIRECT("'"&amp;_xlfn.CONCAT("frc req - grasp ",C$2)&amp;"'!"&amp;_xlfn.CONCAT("B",formatting!$A9+2))</f>
        <v>0.24199999999999999</v>
      </c>
      <c r="D10" s="178" cm="1">
        <f t="array" aca="1" ref="D10" ca="1">INDIRECT("'"&amp;_xlfn.CONCAT("frc req - grasp ",D$2)&amp;"'!"&amp;_xlfn.CONCAT("B",formatting!$A9+2))</f>
        <v>0.19</v>
      </c>
      <c r="E10" s="178" cm="1">
        <f t="array" aca="1" ref="E10" ca="1">INDIRECT("'"&amp;_xlfn.CONCAT("frc req - grasp ",E$2)&amp;"'!"&amp;_xlfn.CONCAT("B",formatting!$A9+2))</f>
        <v>0.24199999999999999</v>
      </c>
      <c r="F10" s="178" cm="1">
        <f t="array" aca="1" ref="F10" ca="1">INDIRECT("'"&amp;_xlfn.CONCAT("frc req - grasp ",F$2)&amp;"'!"&amp;_xlfn.CONCAT("B",formatting!$A9+2))</f>
        <v>0.19</v>
      </c>
      <c r="G10" s="178" cm="1">
        <f t="array" aca="1" ref="G10" ca="1">INDIRECT("'"&amp;_xlfn.CONCAT("frc req - grasp ",G$2)&amp;"'!"&amp;_xlfn.CONCAT("B",formatting!$A9+2))</f>
        <v>0.24199999999999999</v>
      </c>
      <c r="H10" s="178" cm="1">
        <f t="array" aca="1" ref="H10" ca="1">INDIRECT("'"&amp;_xlfn.CONCAT("frc req - grasp ",H$2)&amp;"'!"&amp;_xlfn.CONCAT("B",formatting!$A9+2))</f>
        <v>0.19</v>
      </c>
      <c r="I10" s="178" cm="1">
        <f t="array" aca="1" ref="I10" ca="1">INDIRECT("'"&amp;_xlfn.CONCAT("frc req - grasp ",I$2)&amp;"'!"&amp;_xlfn.CONCAT("B",formatting!$A9+2))</f>
        <v>0.24199999999999999</v>
      </c>
      <c r="J10" s="179" cm="1">
        <f t="array" aca="1" ref="J10" ca="1">INDIRECT("'"&amp;_xlfn.CONCAT("frc req - grasp ",J$2)&amp;"'!"&amp;_xlfn.CONCAT("B",formatting!$A9+2))</f>
        <v>0.19</v>
      </c>
      <c r="K10" s="180" cm="1">
        <f t="array" aca="1" ref="K10" ca="1">INDIRECT("'"&amp;_xlfn.CONCAT("frc req - grasp ",K$2)&amp;"'!"&amp;_xlfn.CONCAT("D",formatting!$A9+2))</f>
        <v>0.33800000000000002</v>
      </c>
      <c r="L10" s="178" cm="1">
        <f t="array" aca="1" ref="L10" ca="1">INDIRECT("'"&amp;_xlfn.CONCAT("frc req - grasp ",L$2)&amp;"'!"&amp;_xlfn.CONCAT("D",formatting!$A9+2))</f>
        <v>81.64</v>
      </c>
      <c r="M10" s="178" cm="1">
        <f t="array" aca="1" ref="M10" ca="1">INDIRECT("'"&amp;_xlfn.CONCAT("frc req - grasp ",M$2)&amp;"'!"&amp;_xlfn.CONCAT("D",formatting!$A9+2))</f>
        <v>0.33800000000000002</v>
      </c>
      <c r="N10" s="178" cm="1">
        <f t="array" aca="1" ref="N10" ca="1">INDIRECT("'"&amp;_xlfn.CONCAT("frc req - grasp ",N$2)&amp;"'!"&amp;_xlfn.CONCAT("D",formatting!$A9+2))</f>
        <v>81.64</v>
      </c>
      <c r="O10" s="178" cm="1">
        <f t="array" aca="1" ref="O10" ca="1">INDIRECT("'"&amp;_xlfn.CONCAT("frc req - grasp ",O$2)&amp;"'!"&amp;_xlfn.CONCAT("D",formatting!$A9+2))</f>
        <v>0.33800000000000002</v>
      </c>
      <c r="P10" s="178" cm="1">
        <f t="array" aca="1" ref="P10" ca="1">INDIRECT("'"&amp;_xlfn.CONCAT("frc req - grasp ",P$2)&amp;"'!"&amp;_xlfn.CONCAT("D",formatting!$A9+2))</f>
        <v>81.64</v>
      </c>
      <c r="Q10" s="178" cm="1">
        <f t="array" aca="1" ref="Q10" ca="1">INDIRECT("'"&amp;_xlfn.CONCAT("frc req - grasp ",Q$2)&amp;"'!"&amp;_xlfn.CONCAT("D",formatting!$A9+2))</f>
        <v>0.33800000000000002</v>
      </c>
      <c r="R10" s="181" cm="1">
        <f t="array" aca="1" ref="R10" ca="1">INDIRECT("'"&amp;_xlfn.CONCAT("frc req - grasp ",R$2)&amp;"'!"&amp;_xlfn.CONCAT("D",formatting!$A9+2))</f>
        <v>81.64</v>
      </c>
      <c r="S10" s="29">
        <f t="shared" si="0"/>
        <v>20</v>
      </c>
    </row>
    <row r="11" spans="1:21" ht="90" customHeight="1" x14ac:dyDescent="0.25">
      <c r="A11" s="124" t="str">
        <f>'frc req - grasp 0'!A10</f>
        <v>Petri-T7</v>
      </c>
      <c r="B11" s="134"/>
      <c r="C11" s="180" cm="1">
        <f t="array" aca="1" ref="C11" ca="1">INDIRECT("'"&amp;_xlfn.CONCAT("frc req - grasp ",C$2)&amp;"'!"&amp;_xlfn.CONCAT("B",formatting!$A10+2))</f>
        <v>0.22900000000000001</v>
      </c>
      <c r="D11" s="178" cm="1">
        <f t="array" aca="1" ref="D11" ca="1">INDIRECT("'"&amp;_xlfn.CONCAT("frc req - grasp ",D$2)&amp;"'!"&amp;_xlfn.CONCAT("B",formatting!$A10+2))</f>
        <v>0.156</v>
      </c>
      <c r="E11" s="178" cm="1">
        <f t="array" aca="1" ref="E11" ca="1">INDIRECT("'"&amp;_xlfn.CONCAT("frc req - grasp ",E$2)&amp;"'!"&amp;_xlfn.CONCAT("B",formatting!$A10+2))</f>
        <v>0.41899999999999998</v>
      </c>
      <c r="F11" s="178" cm="1">
        <f t="array" aca="1" ref="F11" ca="1">INDIRECT("'"&amp;_xlfn.CONCAT("frc req - grasp ",F$2)&amp;"'!"&amp;_xlfn.CONCAT("B",formatting!$A10+2))</f>
        <v>0.2</v>
      </c>
      <c r="G11" s="178" cm="1">
        <f t="array" aca="1" ref="G11" ca="1">INDIRECT("'"&amp;_xlfn.CONCAT("frc req - grasp ",G$2)&amp;"'!"&amp;_xlfn.CONCAT("B",formatting!$A10+2))</f>
        <v>0.41899999999999998</v>
      </c>
      <c r="H11" s="178" cm="1">
        <f t="array" aca="1" ref="H11" ca="1">INDIRECT("'"&amp;_xlfn.CONCAT("frc req - grasp ",H$2)&amp;"'!"&amp;_xlfn.CONCAT("B",formatting!$A10+2))</f>
        <v>0.2</v>
      </c>
      <c r="I11" s="178" cm="1">
        <f t="array" aca="1" ref="I11" ca="1">INDIRECT("'"&amp;_xlfn.CONCAT("frc req - grasp ",I$2)&amp;"'!"&amp;_xlfn.CONCAT("B",formatting!$A10+2))</f>
        <v>0.41899999999999998</v>
      </c>
      <c r="J11" s="179" cm="1">
        <f t="array" aca="1" ref="J11" ca="1">INDIRECT("'"&amp;_xlfn.CONCAT("frc req - grasp ",J$2)&amp;"'!"&amp;_xlfn.CONCAT("B",formatting!$A10+2))</f>
        <v>0.2</v>
      </c>
      <c r="K11" s="180" cm="1">
        <f t="array" aca="1" ref="K11" ca="1">INDIRECT("'"&amp;_xlfn.CONCAT("frc req - grasp ",K$2)&amp;"'!"&amp;_xlfn.CONCAT("D",formatting!$A10+2))</f>
        <v>22.14</v>
      </c>
      <c r="L11" s="178" cm="1">
        <f t="array" aca="1" ref="L11" ca="1">INDIRECT("'"&amp;_xlfn.CONCAT("frc req - grasp ",L$2)&amp;"'!"&amp;_xlfn.CONCAT("D",formatting!$A10+2))</f>
        <v>14.353999999999999</v>
      </c>
      <c r="M11" s="178" cm="1">
        <f t="array" aca="1" ref="M11" ca="1">INDIRECT("'"&amp;_xlfn.CONCAT("frc req - grasp ",M$2)&amp;"'!"&amp;_xlfn.CONCAT("D",formatting!$A10+2))</f>
        <v>22.14</v>
      </c>
      <c r="N11" s="178" cm="1">
        <f t="array" aca="1" ref="N11" ca="1">INDIRECT("'"&amp;_xlfn.CONCAT("frc req - grasp ",N$2)&amp;"'!"&amp;_xlfn.CONCAT("D",formatting!$A10+2))</f>
        <v>14.353999999999999</v>
      </c>
      <c r="O11" s="178" cm="1">
        <f t="array" aca="1" ref="O11" ca="1">INDIRECT("'"&amp;_xlfn.CONCAT("frc req - grasp ",O$2)&amp;"'!"&amp;_xlfn.CONCAT("D",formatting!$A10+2))</f>
        <v>22.14</v>
      </c>
      <c r="P11" s="178" cm="1">
        <f t="array" aca="1" ref="P11" ca="1">INDIRECT("'"&amp;_xlfn.CONCAT("frc req - grasp ",P$2)&amp;"'!"&amp;_xlfn.CONCAT("D",formatting!$A10+2))</f>
        <v>14.353999999999999</v>
      </c>
      <c r="Q11" s="178" cm="1">
        <f t="array" aca="1" ref="Q11" ca="1">INDIRECT("'"&amp;_xlfn.CONCAT("frc req - grasp ",Q$2)&amp;"'!"&amp;_xlfn.CONCAT("D",formatting!$A10+2))</f>
        <v>22.14</v>
      </c>
      <c r="R11" s="181" cm="1">
        <f t="array" aca="1" ref="R11" ca="1">INDIRECT("'"&amp;_xlfn.CONCAT("frc req - grasp ",R$2)&amp;"'!"&amp;_xlfn.CONCAT("D",formatting!$A10+2))</f>
        <v>14.353999999999999</v>
      </c>
      <c r="S11" s="29">
        <f t="shared" si="0"/>
        <v>20</v>
      </c>
    </row>
    <row r="12" spans="1:21" ht="90" customHeight="1" x14ac:dyDescent="0.25">
      <c r="A12" s="124" t="str">
        <f>'frc req - grasp 0'!A11</f>
        <v>Petri-T8</v>
      </c>
      <c r="B12" s="134"/>
      <c r="C12" s="180" cm="1">
        <f t="array" aca="1" ref="C12" ca="1">INDIRECT("'"&amp;_xlfn.CONCAT("frc req - grasp ",C$2)&amp;"'!"&amp;_xlfn.CONCAT("B",formatting!$A11+2))</f>
        <v>7.6999999999999999E-2</v>
      </c>
      <c r="D12" s="178" cm="1">
        <f t="array" aca="1" ref="D12" ca="1">INDIRECT("'"&amp;_xlfn.CONCAT("frc req - grasp ",D$2)&amp;"'!"&amp;_xlfn.CONCAT("B",formatting!$A11+2))</f>
        <v>5.8999999999999997E-2</v>
      </c>
      <c r="E12" s="178" cm="1">
        <f t="array" aca="1" ref="E12" ca="1">INDIRECT("'"&amp;_xlfn.CONCAT("frc req - grasp ",E$2)&amp;"'!"&amp;_xlfn.CONCAT("B",formatting!$A11+2))</f>
        <v>0.223</v>
      </c>
      <c r="F12" s="178" cm="1">
        <f t="array" aca="1" ref="F12" ca="1">INDIRECT("'"&amp;_xlfn.CONCAT("frc req - grasp ",F$2)&amp;"'!"&amp;_xlfn.CONCAT("B",formatting!$A11+2))</f>
        <v>0.13400000000000001</v>
      </c>
      <c r="G12" s="178" cm="1">
        <f t="array" aca="1" ref="G12" ca="1">INDIRECT("'"&amp;_xlfn.CONCAT("frc req - grasp ",G$2)&amp;"'!"&amp;_xlfn.CONCAT("B",formatting!$A11+2))</f>
        <v>8.2000000000000003E-2</v>
      </c>
      <c r="H12" s="178" cm="1">
        <f t="array" aca="1" ref="H12" ca="1">INDIRECT("'"&amp;_xlfn.CONCAT("frc req - grasp ",H$2)&amp;"'!"&amp;_xlfn.CONCAT("B",formatting!$A11+2))</f>
        <v>6.3E-2</v>
      </c>
      <c r="I12" s="178" cm="1">
        <f t="array" aca="1" ref="I12" ca="1">INDIRECT("'"&amp;_xlfn.CONCAT("frc req - grasp ",I$2)&amp;"'!"&amp;_xlfn.CONCAT("B",formatting!$A11+2))</f>
        <v>0.223</v>
      </c>
      <c r="J12" s="179" cm="1">
        <f t="array" aca="1" ref="J12" ca="1">INDIRECT("'"&amp;_xlfn.CONCAT("frc req - grasp ",J$2)&amp;"'!"&amp;_xlfn.CONCAT("B",formatting!$A11+2))</f>
        <v>0.13400000000000001</v>
      </c>
      <c r="K12" s="180" cm="1">
        <f t="array" aca="1" ref="K12" ca="1">INDIRECT("'"&amp;_xlfn.CONCAT("frc req - grasp ",K$2)&amp;"'!"&amp;_xlfn.CONCAT("D",formatting!$A11+2))</f>
        <v>4.1079999999999997</v>
      </c>
      <c r="L12" s="178" cm="1">
        <f t="array" aca="1" ref="L12" ca="1">INDIRECT("'"&amp;_xlfn.CONCAT("frc req - grasp ",L$2)&amp;"'!"&amp;_xlfn.CONCAT("D",formatting!$A11+2))</f>
        <v>3.3450000000000002</v>
      </c>
      <c r="M12" s="178" cm="1">
        <f t="array" aca="1" ref="M12" ca="1">INDIRECT("'"&amp;_xlfn.CONCAT("frc req - grasp ",M$2)&amp;"'!"&amp;_xlfn.CONCAT("D",formatting!$A11+2))</f>
        <v>15.189</v>
      </c>
      <c r="N12" s="178" cm="1">
        <f t="array" aca="1" ref="N12" ca="1">INDIRECT("'"&amp;_xlfn.CONCAT("frc req - grasp ",N$2)&amp;"'!"&amp;_xlfn.CONCAT("D",formatting!$A11+2))</f>
        <v>4.4660000000000002</v>
      </c>
      <c r="O12" s="178" cm="1">
        <f t="array" aca="1" ref="O12" ca="1">INDIRECT("'"&amp;_xlfn.CONCAT("frc req - grasp ",O$2)&amp;"'!"&amp;_xlfn.CONCAT("D",formatting!$A11+2))</f>
        <v>9.9329999999999998</v>
      </c>
      <c r="P12" s="178" cm="1">
        <f t="array" aca="1" ref="P12" ca="1">INDIRECT("'"&amp;_xlfn.CONCAT("frc req - grasp ",P$2)&amp;"'!"&amp;_xlfn.CONCAT("D",formatting!$A11+2))</f>
        <v>4.1079999999999997</v>
      </c>
      <c r="Q12" s="178" cm="1">
        <f t="array" aca="1" ref="Q12" ca="1">INDIRECT("'"&amp;_xlfn.CONCAT("frc req - grasp ",Q$2)&amp;"'!"&amp;_xlfn.CONCAT("D",formatting!$A11+2))</f>
        <v>15.189</v>
      </c>
      <c r="R12" s="181" cm="1">
        <f t="array" aca="1" ref="R12" ca="1">INDIRECT("'"&amp;_xlfn.CONCAT("frc req - grasp ",R$2)&amp;"'!"&amp;_xlfn.CONCAT("D",formatting!$A11+2))</f>
        <v>4.4660000000000002</v>
      </c>
      <c r="S12" s="29">
        <f t="shared" si="0"/>
        <v>20</v>
      </c>
    </row>
    <row r="13" spans="1:21" ht="90" customHeight="1" x14ac:dyDescent="0.25">
      <c r="A13" s="124" t="str">
        <f>'frc req - grasp 0'!A12</f>
        <v>Marker-C8</v>
      </c>
      <c r="B13" s="134"/>
      <c r="C13" s="180" cm="1">
        <f t="array" aca="1" ref="C13" ca="1">INDIRECT("'"&amp;_xlfn.CONCAT("frc req - grasp ",C$2)&amp;"'!"&amp;_xlfn.CONCAT("B",formatting!$A12+2))</f>
        <v>9.7000000000000003E-2</v>
      </c>
      <c r="D13" s="178" cm="1">
        <f t="array" aca="1" ref="D13" ca="1">INDIRECT("'"&amp;_xlfn.CONCAT("frc req - grasp ",D$2)&amp;"'!"&amp;_xlfn.CONCAT("B",formatting!$A12+2))</f>
        <v>9.1999999999999998E-2</v>
      </c>
      <c r="E13" s="178" cm="1">
        <f t="array" aca="1" ref="E13" ca="1">INDIRECT("'"&amp;_xlfn.CONCAT("frc req - grasp ",E$2)&amp;"'!"&amp;_xlfn.CONCAT("B",formatting!$A12+2))</f>
        <v>9.7000000000000003E-2</v>
      </c>
      <c r="F13" s="178" cm="1">
        <f t="array" aca="1" ref="F13" ca="1">INDIRECT("'"&amp;_xlfn.CONCAT("frc req - grasp ",F$2)&amp;"'!"&amp;_xlfn.CONCAT("B",formatting!$A12+2))</f>
        <v>9.1999999999999998E-2</v>
      </c>
      <c r="G13" s="178" cm="1">
        <f t="array" aca="1" ref="G13" ca="1">INDIRECT("'"&amp;_xlfn.CONCAT("frc req - grasp ",G$2)&amp;"'!"&amp;_xlfn.CONCAT("B",formatting!$A12+2))</f>
        <v>9.7000000000000003E-2</v>
      </c>
      <c r="H13" s="178" cm="1">
        <f t="array" aca="1" ref="H13" ca="1">INDIRECT("'"&amp;_xlfn.CONCAT("frc req - grasp ",H$2)&amp;"'!"&amp;_xlfn.CONCAT("B",formatting!$A12+2))</f>
        <v>9.1999999999999998E-2</v>
      </c>
      <c r="I13" s="178" cm="1">
        <f t="array" aca="1" ref="I13" ca="1">INDIRECT("'"&amp;_xlfn.CONCAT("frc req - grasp ",I$2)&amp;"'!"&amp;_xlfn.CONCAT("B",formatting!$A12+2))</f>
        <v>9.7000000000000003E-2</v>
      </c>
      <c r="J13" s="179" cm="1">
        <f t="array" aca="1" ref="J13" ca="1">INDIRECT("'"&amp;_xlfn.CONCAT("frc req - grasp ",J$2)&amp;"'!"&amp;_xlfn.CONCAT("B",formatting!$A12+2))</f>
        <v>9.1999999999999998E-2</v>
      </c>
      <c r="K13" s="180" cm="1">
        <f t="array" aca="1" ref="K13" ca="1">INDIRECT("'"&amp;_xlfn.CONCAT("frc req - grasp ",K$2)&amp;"'!"&amp;_xlfn.CONCAT("D",formatting!$A12+2))</f>
        <v>64.608000000000004</v>
      </c>
      <c r="L13" s="178" cm="1">
        <f t="array" aca="1" ref="L13" ca="1">INDIRECT("'"&amp;_xlfn.CONCAT("frc req - grasp ",L$2)&amp;"'!"&amp;_xlfn.CONCAT("D",formatting!$A12+2))</f>
        <v>36.908999999999999</v>
      </c>
      <c r="M13" s="178" cm="1">
        <f t="array" aca="1" ref="M13" ca="1">INDIRECT("'"&amp;_xlfn.CONCAT("frc req - grasp ",M$2)&amp;"'!"&amp;_xlfn.CONCAT("D",formatting!$A12+2))</f>
        <v>64.608000000000004</v>
      </c>
      <c r="N13" s="178" cm="1">
        <f t="array" aca="1" ref="N13" ca="1">INDIRECT("'"&amp;_xlfn.CONCAT("frc req - grasp ",N$2)&amp;"'!"&amp;_xlfn.CONCAT("D",formatting!$A12+2))</f>
        <v>36.908999999999999</v>
      </c>
      <c r="O13" s="178" cm="1">
        <f t="array" aca="1" ref="O13" ca="1">INDIRECT("'"&amp;_xlfn.CONCAT("frc req - grasp ",O$2)&amp;"'!"&amp;_xlfn.CONCAT("D",formatting!$A12+2))</f>
        <v>64.608000000000004</v>
      </c>
      <c r="P13" s="178" cm="1">
        <f t="array" aca="1" ref="P13" ca="1">INDIRECT("'"&amp;_xlfn.CONCAT("frc req - grasp ",P$2)&amp;"'!"&amp;_xlfn.CONCAT("D",formatting!$A12+2))</f>
        <v>36.908999999999999</v>
      </c>
      <c r="Q13" s="178" cm="1">
        <f t="array" aca="1" ref="Q13" ca="1">INDIRECT("'"&amp;_xlfn.CONCAT("frc req - grasp ",Q$2)&amp;"'!"&amp;_xlfn.CONCAT("D",formatting!$A12+2))</f>
        <v>64.608000000000004</v>
      </c>
      <c r="R13" s="181" cm="1">
        <f t="array" aca="1" ref="R13" ca="1">INDIRECT("'"&amp;_xlfn.CONCAT("frc req - grasp ",R$2)&amp;"'!"&amp;_xlfn.CONCAT("D",formatting!$A12+2))</f>
        <v>36.908999999999999</v>
      </c>
      <c r="S13" s="29">
        <f t="shared" si="0"/>
        <v>20</v>
      </c>
    </row>
    <row r="14" spans="1:21" ht="90" customHeight="1" x14ac:dyDescent="0.25">
      <c r="A14" s="124" t="str">
        <f>'frc req - grasp 0'!A13</f>
        <v>Marker-F26</v>
      </c>
      <c r="B14" s="134"/>
      <c r="C14" s="180" cm="1">
        <f t="array" aca="1" ref="C14" ca="1">INDIRECT("'"&amp;_xlfn.CONCAT("frc req - grasp ",C$2)&amp;"'!"&amp;_xlfn.CONCAT("B",formatting!$A13+2))</f>
        <v>0.14099999999999999</v>
      </c>
      <c r="D14" s="178" cm="1">
        <f t="array" aca="1" ref="D14" ca="1">INDIRECT("'"&amp;_xlfn.CONCAT("frc req - grasp ",D$2)&amp;"'!"&amp;_xlfn.CONCAT("B",formatting!$A13+2))</f>
        <v>8.5000000000000006E-2</v>
      </c>
      <c r="E14" s="178" cm="1">
        <f t="array" aca="1" ref="E14" ca="1">INDIRECT("'"&amp;_xlfn.CONCAT("frc req - grasp ",E$2)&amp;"'!"&amp;_xlfn.CONCAT("B",formatting!$A13+2))</f>
        <v>0.14099999999999999</v>
      </c>
      <c r="F14" s="178" cm="1">
        <f t="array" aca="1" ref="F14" ca="1">INDIRECT("'"&amp;_xlfn.CONCAT("frc req - grasp ",F$2)&amp;"'!"&amp;_xlfn.CONCAT("B",formatting!$A13+2))</f>
        <v>8.5000000000000006E-2</v>
      </c>
      <c r="G14" s="178" cm="1">
        <f t="array" aca="1" ref="G14" ca="1">INDIRECT("'"&amp;_xlfn.CONCAT("frc req - grasp ",G$2)&amp;"'!"&amp;_xlfn.CONCAT("B",formatting!$A13+2))</f>
        <v>0.14099999999999999</v>
      </c>
      <c r="H14" s="178" cm="1">
        <f t="array" aca="1" ref="H14" ca="1">INDIRECT("'"&amp;_xlfn.CONCAT("frc req - grasp ",H$2)&amp;"'!"&amp;_xlfn.CONCAT("B",formatting!$A13+2))</f>
        <v>8.5000000000000006E-2</v>
      </c>
      <c r="I14" s="178" cm="1">
        <f t="array" aca="1" ref="I14" ca="1">INDIRECT("'"&amp;_xlfn.CONCAT("frc req - grasp ",I$2)&amp;"'!"&amp;_xlfn.CONCAT("B",formatting!$A13+2))</f>
        <v>0.14099999999999999</v>
      </c>
      <c r="J14" s="179" cm="1">
        <f t="array" aca="1" ref="J14" ca="1">INDIRECT("'"&amp;_xlfn.CONCAT("frc req - grasp ",J$2)&amp;"'!"&amp;_xlfn.CONCAT("B",formatting!$A13+2))</f>
        <v>8.5000000000000006E-2</v>
      </c>
      <c r="K14" s="180" cm="1">
        <f t="array" aca="1" ref="K14" ca="1">INDIRECT("'"&amp;_xlfn.CONCAT("frc req - grasp ",K$2)&amp;"'!"&amp;_xlfn.CONCAT("D",formatting!$A13+2))</f>
        <v>49.62</v>
      </c>
      <c r="L14" s="178" cm="1">
        <f t="array" aca="1" ref="L14" ca="1">INDIRECT("'"&amp;_xlfn.CONCAT("frc req - grasp ",L$2)&amp;"'!"&amp;_xlfn.CONCAT("D",formatting!$A13+2))</f>
        <v>29.738</v>
      </c>
      <c r="M14" s="178" cm="1">
        <f t="array" aca="1" ref="M14" ca="1">INDIRECT("'"&amp;_xlfn.CONCAT("frc req - grasp ",M$2)&amp;"'!"&amp;_xlfn.CONCAT("D",formatting!$A13+2))</f>
        <v>49.62</v>
      </c>
      <c r="N14" s="178" cm="1">
        <f t="array" aca="1" ref="N14" ca="1">INDIRECT("'"&amp;_xlfn.CONCAT("frc req - grasp ",N$2)&amp;"'!"&amp;_xlfn.CONCAT("D",formatting!$A13+2))</f>
        <v>29.738</v>
      </c>
      <c r="O14" s="178" cm="1">
        <f t="array" aca="1" ref="O14" ca="1">INDIRECT("'"&amp;_xlfn.CONCAT("frc req - grasp ",O$2)&amp;"'!"&amp;_xlfn.CONCAT("D",formatting!$A13+2))</f>
        <v>49.62</v>
      </c>
      <c r="P14" s="178" cm="1">
        <f t="array" aca="1" ref="P14" ca="1">INDIRECT("'"&amp;_xlfn.CONCAT("frc req - grasp ",P$2)&amp;"'!"&amp;_xlfn.CONCAT("D",formatting!$A13+2))</f>
        <v>29.738</v>
      </c>
      <c r="Q14" s="178" cm="1">
        <f t="array" aca="1" ref="Q14" ca="1">INDIRECT("'"&amp;_xlfn.CONCAT("frc req - grasp ",Q$2)&amp;"'!"&amp;_xlfn.CONCAT("D",formatting!$A13+2))</f>
        <v>49.62</v>
      </c>
      <c r="R14" s="181" cm="1">
        <f t="array" aca="1" ref="R14" ca="1">INDIRECT("'"&amp;_xlfn.CONCAT("frc req - grasp ",R$2)&amp;"'!"&amp;_xlfn.CONCAT("D",formatting!$A13+2))</f>
        <v>29.738</v>
      </c>
      <c r="S14" s="29">
        <f t="shared" si="0"/>
        <v>20</v>
      </c>
    </row>
    <row r="15" spans="1:21" ht="90" customHeight="1" x14ac:dyDescent="0.25">
      <c r="A15" s="124" t="str">
        <f>'frc req - grasp 0'!A14</f>
        <v>Marker-F28</v>
      </c>
      <c r="B15" s="134"/>
      <c r="C15" s="180" cm="1">
        <f t="array" aca="1" ref="C15" ca="1">INDIRECT("'"&amp;_xlfn.CONCAT("frc req - grasp ",C$2)&amp;"'!"&amp;_xlfn.CONCAT("B",formatting!$A14+2))</f>
        <v>6.8000000000000005E-2</v>
      </c>
      <c r="D15" s="178" cm="1">
        <f t="array" aca="1" ref="D15" ca="1">INDIRECT("'"&amp;_xlfn.CONCAT("frc req - grasp ",D$2)&amp;"'!"&amp;_xlfn.CONCAT("B",formatting!$A14+2))</f>
        <v>6.5000000000000002E-2</v>
      </c>
      <c r="E15" s="178" cm="1">
        <f t="array" aca="1" ref="E15" ca="1">INDIRECT("'"&amp;_xlfn.CONCAT("frc req - grasp ",E$2)&amp;"'!"&amp;_xlfn.CONCAT("B",formatting!$A14+2))</f>
        <v>6.8000000000000005E-2</v>
      </c>
      <c r="F15" s="178" cm="1">
        <f t="array" aca="1" ref="F15" ca="1">INDIRECT("'"&amp;_xlfn.CONCAT("frc req - grasp ",F$2)&amp;"'!"&amp;_xlfn.CONCAT("B",formatting!$A14+2))</f>
        <v>6.5000000000000002E-2</v>
      </c>
      <c r="G15" s="178" cm="1">
        <f t="array" aca="1" ref="G15" ca="1">INDIRECT("'"&amp;_xlfn.CONCAT("frc req - grasp ",G$2)&amp;"'!"&amp;_xlfn.CONCAT("B",formatting!$A14+2))</f>
        <v>6.8000000000000005E-2</v>
      </c>
      <c r="H15" s="178" cm="1">
        <f t="array" aca="1" ref="H15" ca="1">INDIRECT("'"&amp;_xlfn.CONCAT("frc req - grasp ",H$2)&amp;"'!"&amp;_xlfn.CONCAT("B",formatting!$A14+2))</f>
        <v>6.5000000000000002E-2</v>
      </c>
      <c r="I15" s="178" cm="1">
        <f t="array" aca="1" ref="I15" ca="1">INDIRECT("'"&amp;_xlfn.CONCAT("frc req - grasp ",I$2)&amp;"'!"&amp;_xlfn.CONCAT("B",formatting!$A14+2))</f>
        <v>6.8000000000000005E-2</v>
      </c>
      <c r="J15" s="179" cm="1">
        <f t="array" aca="1" ref="J15" ca="1">INDIRECT("'"&amp;_xlfn.CONCAT("frc req - grasp ",J$2)&amp;"'!"&amp;_xlfn.CONCAT("B",formatting!$A14+2))</f>
        <v>6.5000000000000002E-2</v>
      </c>
      <c r="K15" s="180" cm="1">
        <f t="array" aca="1" ref="K15" ca="1">INDIRECT("'"&amp;_xlfn.CONCAT("frc req - grasp ",K$2)&amp;"'!"&amp;_xlfn.CONCAT("D",formatting!$A14+2))</f>
        <v>61.274000000000001</v>
      </c>
      <c r="L15" s="178" cm="1">
        <f t="array" aca="1" ref="L15" ca="1">INDIRECT("'"&amp;_xlfn.CONCAT("frc req - grasp ",L$2)&amp;"'!"&amp;_xlfn.CONCAT("D",formatting!$A14+2))</f>
        <v>35.648000000000003</v>
      </c>
      <c r="M15" s="178" cm="1">
        <f t="array" aca="1" ref="M15" ca="1">INDIRECT("'"&amp;_xlfn.CONCAT("frc req - grasp ",M$2)&amp;"'!"&amp;_xlfn.CONCAT("D",formatting!$A14+2))</f>
        <v>61.274000000000001</v>
      </c>
      <c r="N15" s="178" cm="1">
        <f t="array" aca="1" ref="N15" ca="1">INDIRECT("'"&amp;_xlfn.CONCAT("frc req - grasp ",N$2)&amp;"'!"&amp;_xlfn.CONCAT("D",formatting!$A14+2))</f>
        <v>35.648000000000003</v>
      </c>
      <c r="O15" s="178" cm="1">
        <f t="array" aca="1" ref="O15" ca="1">INDIRECT("'"&amp;_xlfn.CONCAT("frc req - grasp ",O$2)&amp;"'!"&amp;_xlfn.CONCAT("D",formatting!$A14+2))</f>
        <v>61.274000000000001</v>
      </c>
      <c r="P15" s="178" cm="1">
        <f t="array" aca="1" ref="P15" ca="1">INDIRECT("'"&amp;_xlfn.CONCAT("frc req - grasp ",P$2)&amp;"'!"&amp;_xlfn.CONCAT("D",formatting!$A14+2))</f>
        <v>35.648000000000003</v>
      </c>
      <c r="Q15" s="178" cm="1">
        <f t="array" aca="1" ref="Q15" ca="1">INDIRECT("'"&amp;_xlfn.CONCAT("frc req - grasp ",Q$2)&amp;"'!"&amp;_xlfn.CONCAT("D",formatting!$A14+2))</f>
        <v>61.274000000000001</v>
      </c>
      <c r="R15" s="181" cm="1">
        <f t="array" aca="1" ref="R15" ca="1">INDIRECT("'"&amp;_xlfn.CONCAT("frc req - grasp ",R$2)&amp;"'!"&amp;_xlfn.CONCAT("D",formatting!$A14+2))</f>
        <v>35.648000000000003</v>
      </c>
      <c r="S15" s="29">
        <f t="shared" si="0"/>
        <v>20</v>
      </c>
    </row>
    <row r="16" spans="1:21" ht="90" customHeight="1" x14ac:dyDescent="0.25">
      <c r="A16" s="124" t="str">
        <f>'frc req - grasp 0'!A15</f>
        <v>Marker-T10</v>
      </c>
      <c r="B16" s="134"/>
      <c r="C16" s="180" cm="1">
        <f t="array" aca="1" ref="C16" ca="1">INDIRECT("'"&amp;_xlfn.CONCAT("frc req - grasp ",C$2)&amp;"'!"&amp;_xlfn.CONCAT("B",formatting!$A15+2))</f>
        <v>4.2999999999999997E-2</v>
      </c>
      <c r="D16" s="178" cm="1">
        <f t="array" aca="1" ref="D16" ca="1">INDIRECT("'"&amp;_xlfn.CONCAT("frc req - grasp ",D$2)&amp;"'!"&amp;_xlfn.CONCAT("B",formatting!$A15+2))</f>
        <v>3.3000000000000002E-2</v>
      </c>
      <c r="E16" s="178" cm="1">
        <f t="array" aca="1" ref="E16" ca="1">INDIRECT("'"&amp;_xlfn.CONCAT("frc req - grasp ",E$2)&amp;"'!"&amp;_xlfn.CONCAT("B",formatting!$A15+2))</f>
        <v>0</v>
      </c>
      <c r="F16" s="178" cm="1">
        <f t="array" aca="1" ref="F16" ca="1">INDIRECT("'"&amp;_xlfn.CONCAT("frc req - grasp ",F$2)&amp;"'!"&amp;_xlfn.CONCAT("B",formatting!$A15+2))</f>
        <v>0</v>
      </c>
      <c r="G16" s="178" cm="1">
        <f t="array" aca="1" ref="G16" ca="1">INDIRECT("'"&amp;_xlfn.CONCAT("frc req - grasp ",G$2)&amp;"'!"&amp;_xlfn.CONCAT("B",formatting!$A15+2))</f>
        <v>0.06</v>
      </c>
      <c r="H16" s="178" cm="1">
        <f t="array" aca="1" ref="H16" ca="1">INDIRECT("'"&amp;_xlfn.CONCAT("frc req - grasp ",H$2)&amp;"'!"&amp;_xlfn.CONCAT("B",formatting!$A15+2))</f>
        <v>5.2999999999999999E-2</v>
      </c>
      <c r="I16" s="178" cm="1">
        <f t="array" aca="1" ref="I16" ca="1">INDIRECT("'"&amp;_xlfn.CONCAT("frc req - grasp ",I$2)&amp;"'!"&amp;_xlfn.CONCAT("B",formatting!$A15+2))</f>
        <v>0</v>
      </c>
      <c r="J16" s="179" cm="1">
        <f t="array" aca="1" ref="J16" ca="1">INDIRECT("'"&amp;_xlfn.CONCAT("frc req - grasp ",J$2)&amp;"'!"&amp;_xlfn.CONCAT("B",formatting!$A15+2))</f>
        <v>0</v>
      </c>
      <c r="K16" s="180" cm="1">
        <f t="array" aca="1" ref="K16" ca="1">INDIRECT("'"&amp;_xlfn.CONCAT("frc req - grasp ",K$2)&amp;"'!"&amp;_xlfn.CONCAT("D",formatting!$A15+2))</f>
        <v>29.815000000000001</v>
      </c>
      <c r="L16" s="178" cm="1">
        <f t="array" aca="1" ref="L16" ca="1">INDIRECT("'"&amp;_xlfn.CONCAT("frc req - grasp ",L$2)&amp;"'!"&amp;_xlfn.CONCAT("D",formatting!$A15+2))</f>
        <v>17.064</v>
      </c>
      <c r="M16" s="178" cm="1">
        <f t="array" aca="1" ref="M16" ca="1">INDIRECT("'"&amp;_xlfn.CONCAT("frc req - grasp ",M$2)&amp;"'!"&amp;_xlfn.CONCAT("D",formatting!$A15+2))</f>
        <v>0</v>
      </c>
      <c r="N16" s="178" cm="1">
        <f t="array" aca="1" ref="N16" ca="1">INDIRECT("'"&amp;_xlfn.CONCAT("frc req - grasp ",N$2)&amp;"'!"&amp;_xlfn.CONCAT("D",formatting!$A15+2))</f>
        <v>0</v>
      </c>
      <c r="O16" s="178" cm="1">
        <f t="array" aca="1" ref="O16" ca="1">INDIRECT("'"&amp;_xlfn.CONCAT("frc req - grasp ",O$2)&amp;"'!"&amp;_xlfn.CONCAT("D",formatting!$A15+2))</f>
        <v>33.112000000000002</v>
      </c>
      <c r="P16" s="178" cm="1">
        <f t="array" aca="1" ref="P16" ca="1">INDIRECT("'"&amp;_xlfn.CONCAT("frc req - grasp ",P$2)&amp;"'!"&amp;_xlfn.CONCAT("D",formatting!$A15+2))</f>
        <v>18.715</v>
      </c>
      <c r="Q16" s="178" cm="1">
        <f t="array" aca="1" ref="Q16" ca="1">INDIRECT("'"&amp;_xlfn.CONCAT("frc req - grasp ",Q$2)&amp;"'!"&amp;_xlfn.CONCAT("D",formatting!$A15+2))</f>
        <v>0</v>
      </c>
      <c r="R16" s="181" cm="1">
        <f t="array" aca="1" ref="R16" ca="1">INDIRECT("'"&amp;_xlfn.CONCAT("frc req - grasp ",R$2)&amp;"'!"&amp;_xlfn.CONCAT("D",formatting!$A15+2))</f>
        <v>0</v>
      </c>
      <c r="S16" s="29">
        <f t="shared" si="0"/>
        <v>20</v>
      </c>
    </row>
    <row r="17" spans="1:19" ht="90" customHeight="1" x14ac:dyDescent="0.25">
      <c r="A17" s="124" t="str">
        <f>'frc req - grasp 0'!A16</f>
        <v>Marker-T13</v>
      </c>
      <c r="B17" s="134"/>
      <c r="C17" s="180" cm="1">
        <f t="array" aca="1" ref="C17" ca="1">INDIRECT("'"&amp;_xlfn.CONCAT("frc req - grasp ",C$2)&amp;"'!"&amp;_xlfn.CONCAT("B",formatting!$A16+2))</f>
        <v>4.2999999999999997E-2</v>
      </c>
      <c r="D17" s="178" cm="1">
        <f t="array" aca="1" ref="D17" ca="1">INDIRECT("'"&amp;_xlfn.CONCAT("frc req - grasp ",D$2)&amp;"'!"&amp;_xlfn.CONCAT("B",formatting!$A16+2))</f>
        <v>3.2000000000000001E-2</v>
      </c>
      <c r="E17" s="178" cm="1">
        <f t="array" aca="1" ref="E17" ca="1">INDIRECT("'"&amp;_xlfn.CONCAT("frc req - grasp ",E$2)&amp;"'!"&amp;_xlfn.CONCAT("B",formatting!$A16+2))</f>
        <v>0</v>
      </c>
      <c r="F17" s="178" cm="1">
        <f t="array" aca="1" ref="F17" ca="1">INDIRECT("'"&amp;_xlfn.CONCAT("frc req - grasp ",F$2)&amp;"'!"&amp;_xlfn.CONCAT("B",formatting!$A16+2))</f>
        <v>0</v>
      </c>
      <c r="G17" s="178" cm="1">
        <f t="array" aca="1" ref="G17" ca="1">INDIRECT("'"&amp;_xlfn.CONCAT("frc req - grasp ",G$2)&amp;"'!"&amp;_xlfn.CONCAT("B",formatting!$A16+2))</f>
        <v>5.2999999999999999E-2</v>
      </c>
      <c r="H17" s="178" cm="1">
        <f t="array" aca="1" ref="H17" ca="1">INDIRECT("'"&amp;_xlfn.CONCAT("frc req - grasp ",H$2)&amp;"'!"&amp;_xlfn.CONCAT("B",formatting!$A16+2))</f>
        <v>5.2999999999999999E-2</v>
      </c>
      <c r="I17" s="178" cm="1">
        <f t="array" aca="1" ref="I17" ca="1">INDIRECT("'"&amp;_xlfn.CONCAT("frc req - grasp ",I$2)&amp;"'!"&amp;_xlfn.CONCAT("B",formatting!$A16+2))</f>
        <v>0</v>
      </c>
      <c r="J17" s="179" cm="1">
        <f t="array" aca="1" ref="J17" ca="1">INDIRECT("'"&amp;_xlfn.CONCAT("frc req - grasp ",J$2)&amp;"'!"&amp;_xlfn.CONCAT("B",formatting!$A16+2))</f>
        <v>0</v>
      </c>
      <c r="K17" s="180" cm="1">
        <f t="array" aca="1" ref="K17" ca="1">INDIRECT("'"&amp;_xlfn.CONCAT("frc req - grasp ",K$2)&amp;"'!"&amp;_xlfn.CONCAT("D",formatting!$A16+2))</f>
        <v>29.815000000000001</v>
      </c>
      <c r="L17" s="178" cm="1">
        <f t="array" aca="1" ref="L17" ca="1">INDIRECT("'"&amp;_xlfn.CONCAT("frc req - grasp ",L$2)&amp;"'!"&amp;_xlfn.CONCAT("D",formatting!$A16+2))</f>
        <v>17.056000000000001</v>
      </c>
      <c r="M17" s="178" cm="1">
        <f t="array" aca="1" ref="M17" ca="1">INDIRECT("'"&amp;_xlfn.CONCAT("frc req - grasp ",M$2)&amp;"'!"&amp;_xlfn.CONCAT("D",formatting!$A16+2))</f>
        <v>0</v>
      </c>
      <c r="N17" s="178" cm="1">
        <f t="array" aca="1" ref="N17" ca="1">INDIRECT("'"&amp;_xlfn.CONCAT("frc req - grasp ",N$2)&amp;"'!"&amp;_xlfn.CONCAT("D",formatting!$A16+2))</f>
        <v>0</v>
      </c>
      <c r="O17" s="178" cm="1">
        <f t="array" aca="1" ref="O17" ca="1">INDIRECT("'"&amp;_xlfn.CONCAT("frc req - grasp ",O$2)&amp;"'!"&amp;_xlfn.CONCAT("D",formatting!$A16+2))</f>
        <v>32.921999999999997</v>
      </c>
      <c r="P17" s="178" cm="1">
        <f t="array" aca="1" ref="P17" ca="1">INDIRECT("'"&amp;_xlfn.CONCAT("frc req - grasp ",P$2)&amp;"'!"&amp;_xlfn.CONCAT("D",formatting!$A16+2))</f>
        <v>18.553999999999998</v>
      </c>
      <c r="Q17" s="178" cm="1">
        <f t="array" aca="1" ref="Q17" ca="1">INDIRECT("'"&amp;_xlfn.CONCAT("frc req - grasp ",Q$2)&amp;"'!"&amp;_xlfn.CONCAT("D",formatting!$A16+2))</f>
        <v>0</v>
      </c>
      <c r="R17" s="181" cm="1">
        <f t="array" aca="1" ref="R17" ca="1">INDIRECT("'"&amp;_xlfn.CONCAT("frc req - grasp ",R$2)&amp;"'!"&amp;_xlfn.CONCAT("D",formatting!$A16+2))</f>
        <v>0</v>
      </c>
      <c r="S17" s="29">
        <f t="shared" si="0"/>
        <v>20</v>
      </c>
    </row>
    <row r="18" spans="1:19" ht="90" customHeight="1" x14ac:dyDescent="0.25">
      <c r="A18" s="124" t="str">
        <f>'frc req - grasp 0'!A17</f>
        <v>Marker-T16</v>
      </c>
      <c r="B18" s="134"/>
      <c r="C18" s="180" cm="1">
        <f t="array" aca="1" ref="C18" ca="1">INDIRECT("'"&amp;_xlfn.CONCAT("frc req - grasp ",C$2)&amp;"'!"&amp;_xlfn.CONCAT("B",formatting!$A17+2))</f>
        <v>3.7999999999999999E-2</v>
      </c>
      <c r="D18" s="178" cm="1">
        <f t="array" aca="1" ref="D18" ca="1">INDIRECT("'"&amp;_xlfn.CONCAT("frc req - grasp ",D$2)&amp;"'!"&amp;_xlfn.CONCAT("B",formatting!$A17+2))</f>
        <v>2.5000000000000001E-2</v>
      </c>
      <c r="E18" s="178" cm="1">
        <f t="array" aca="1" ref="E18" ca="1">INDIRECT("'"&amp;_xlfn.CONCAT("frc req - grasp ",E$2)&amp;"'!"&amp;_xlfn.CONCAT("B",formatting!$A17+2))</f>
        <v>0</v>
      </c>
      <c r="F18" s="178" cm="1">
        <f t="array" aca="1" ref="F18" ca="1">INDIRECT("'"&amp;_xlfn.CONCAT("frc req - grasp ",F$2)&amp;"'!"&amp;_xlfn.CONCAT("B",formatting!$A17+2))</f>
        <v>0</v>
      </c>
      <c r="G18" s="178" cm="1">
        <f t="array" aca="1" ref="G18" ca="1">INDIRECT("'"&amp;_xlfn.CONCAT("frc req - grasp ",G$2)&amp;"'!"&amp;_xlfn.CONCAT("B",formatting!$A17+2))</f>
        <v>0</v>
      </c>
      <c r="H18" s="178" cm="1">
        <f t="array" aca="1" ref="H18" ca="1">INDIRECT("'"&amp;_xlfn.CONCAT("frc req - grasp ",H$2)&amp;"'!"&amp;_xlfn.CONCAT("B",formatting!$A17+2))</f>
        <v>0</v>
      </c>
      <c r="I18" s="178" cm="1">
        <f t="array" aca="1" ref="I18" ca="1">INDIRECT("'"&amp;_xlfn.CONCAT("frc req - grasp ",I$2)&amp;"'!"&amp;_xlfn.CONCAT("B",formatting!$A17+2))</f>
        <v>6.4000000000000001E-2</v>
      </c>
      <c r="J18" s="179" cm="1">
        <f t="array" aca="1" ref="J18" ca="1">INDIRECT("'"&amp;_xlfn.CONCAT("frc req - grasp ",J$2)&amp;"'!"&amp;_xlfn.CONCAT("B",formatting!$A17+2))</f>
        <v>6.4000000000000001E-2</v>
      </c>
      <c r="K18" s="180" cm="1">
        <f t="array" aca="1" ref="K18" ca="1">INDIRECT("'"&amp;_xlfn.CONCAT("frc req - grasp ",K$2)&amp;"'!"&amp;_xlfn.CONCAT("D",formatting!$A17+2))</f>
        <v>14.396000000000001</v>
      </c>
      <c r="L18" s="178" cm="1">
        <f t="array" aca="1" ref="L18" ca="1">INDIRECT("'"&amp;_xlfn.CONCAT("frc req - grasp ",L$2)&amp;"'!"&amp;_xlfn.CONCAT("D",formatting!$A17+2))</f>
        <v>8.6389999999999993</v>
      </c>
      <c r="M18" s="178" cm="1">
        <f t="array" aca="1" ref="M18" ca="1">INDIRECT("'"&amp;_xlfn.CONCAT("frc req - grasp ",M$2)&amp;"'!"&amp;_xlfn.CONCAT("D",formatting!$A17+2))</f>
        <v>0</v>
      </c>
      <c r="N18" s="178" cm="1">
        <f t="array" aca="1" ref="N18" ca="1">INDIRECT("'"&amp;_xlfn.CONCAT("frc req - grasp ",N$2)&amp;"'!"&amp;_xlfn.CONCAT("D",formatting!$A17+2))</f>
        <v>0</v>
      </c>
      <c r="O18" s="178" cm="1">
        <f t="array" aca="1" ref="O18" ca="1">INDIRECT("'"&amp;_xlfn.CONCAT("frc req - grasp ",O$2)&amp;"'!"&amp;_xlfn.CONCAT("D",formatting!$A17+2))</f>
        <v>0</v>
      </c>
      <c r="P18" s="178" cm="1">
        <f t="array" aca="1" ref="P18" ca="1">INDIRECT("'"&amp;_xlfn.CONCAT("frc req - grasp ",P$2)&amp;"'!"&amp;_xlfn.CONCAT("D",formatting!$A17+2))</f>
        <v>0</v>
      </c>
      <c r="Q18" s="178" cm="1">
        <f t="array" aca="1" ref="Q18" ca="1">INDIRECT("'"&amp;_xlfn.CONCAT("frc req - grasp ",Q$2)&amp;"'!"&amp;_xlfn.CONCAT("D",formatting!$A17+2))</f>
        <v>6.4000000000000001E-2</v>
      </c>
      <c r="R18" s="181" cm="1">
        <f t="array" aca="1" ref="R18" ca="1">INDIRECT("'"&amp;_xlfn.CONCAT("frc req - grasp ",R$2)&amp;"'!"&amp;_xlfn.CONCAT("D",formatting!$A17+2))</f>
        <v>6.4000000000000001E-2</v>
      </c>
      <c r="S18" s="29">
        <f t="shared" si="0"/>
        <v>20</v>
      </c>
    </row>
    <row r="19" spans="1:19" ht="90" customHeight="1" x14ac:dyDescent="0.25">
      <c r="A19" s="124" t="str">
        <f>'frc req - grasp 0'!A18</f>
        <v>Marker-T18</v>
      </c>
      <c r="B19" s="134"/>
      <c r="C19" s="180" cm="1">
        <f t="array" aca="1" ref="C19" ca="1">INDIRECT("'"&amp;_xlfn.CONCAT("frc req - grasp ",C$2)&amp;"'!"&amp;_xlfn.CONCAT("B",formatting!$A18+2))</f>
        <v>2.8000000000000001E-2</v>
      </c>
      <c r="D19" s="178" cm="1">
        <f t="array" aca="1" ref="D19" ca="1">INDIRECT("'"&amp;_xlfn.CONCAT("frc req - grasp ",D$2)&amp;"'!"&amp;_xlfn.CONCAT("B",formatting!$A18+2))</f>
        <v>2.5000000000000001E-2</v>
      </c>
      <c r="E19" s="178" cm="1">
        <f t="array" aca="1" ref="E19" ca="1">INDIRECT("'"&amp;_xlfn.CONCAT("frc req - grasp ",E$2)&amp;"'!"&amp;_xlfn.CONCAT("B",formatting!$A18+2))</f>
        <v>0</v>
      </c>
      <c r="F19" s="178" cm="1">
        <f t="array" aca="1" ref="F19" ca="1">INDIRECT("'"&amp;_xlfn.CONCAT("frc req - grasp ",F$2)&amp;"'!"&amp;_xlfn.CONCAT("B",formatting!$A18+2))</f>
        <v>0</v>
      </c>
      <c r="G19" s="178" cm="1">
        <f t="array" aca="1" ref="G19" ca="1">INDIRECT("'"&amp;_xlfn.CONCAT("frc req - grasp ",G$2)&amp;"'!"&amp;_xlfn.CONCAT("B",formatting!$A18+2))</f>
        <v>0</v>
      </c>
      <c r="H19" s="178" cm="1">
        <f t="array" aca="1" ref="H19" ca="1">INDIRECT("'"&amp;_xlfn.CONCAT("frc req - grasp ",H$2)&amp;"'!"&amp;_xlfn.CONCAT("B",formatting!$A18+2))</f>
        <v>0</v>
      </c>
      <c r="I19" s="178" cm="1">
        <f t="array" aca="1" ref="I19" ca="1">INDIRECT("'"&amp;_xlfn.CONCAT("frc req - grasp ",I$2)&amp;"'!"&amp;_xlfn.CONCAT("B",formatting!$A18+2))</f>
        <v>0</v>
      </c>
      <c r="J19" s="179" cm="1">
        <f t="array" aca="1" ref="J19" ca="1">INDIRECT("'"&amp;_xlfn.CONCAT("frc req - grasp ",J$2)&amp;"'!"&amp;_xlfn.CONCAT("B",formatting!$A18+2))</f>
        <v>0</v>
      </c>
      <c r="K19" s="180" cm="1">
        <f t="array" aca="1" ref="K19" ca="1">INDIRECT("'"&amp;_xlfn.CONCAT("frc req - grasp ",K$2)&amp;"'!"&amp;_xlfn.CONCAT("D",formatting!$A18+2))</f>
        <v>49.62</v>
      </c>
      <c r="L19" s="178" cm="1">
        <f t="array" aca="1" ref="L19" ca="1">INDIRECT("'"&amp;_xlfn.CONCAT("frc req - grasp ",L$2)&amp;"'!"&amp;_xlfn.CONCAT("D",formatting!$A18+2))</f>
        <v>29.407</v>
      </c>
      <c r="M19" s="178" cm="1">
        <f t="array" aca="1" ref="M19" ca="1">INDIRECT("'"&amp;_xlfn.CONCAT("frc req - grasp ",M$2)&amp;"'!"&amp;_xlfn.CONCAT("D",formatting!$A18+2))</f>
        <v>0</v>
      </c>
      <c r="N19" s="178" cm="1">
        <f t="array" aca="1" ref="N19" ca="1">INDIRECT("'"&amp;_xlfn.CONCAT("frc req - grasp ",N$2)&amp;"'!"&amp;_xlfn.CONCAT("D",formatting!$A18+2))</f>
        <v>0</v>
      </c>
      <c r="O19" s="178" cm="1">
        <f t="array" aca="1" ref="O19" ca="1">INDIRECT("'"&amp;_xlfn.CONCAT("frc req - grasp ",O$2)&amp;"'!"&amp;_xlfn.CONCAT("D",formatting!$A18+2))</f>
        <v>0</v>
      </c>
      <c r="P19" s="178" cm="1">
        <f t="array" aca="1" ref="P19" ca="1">INDIRECT("'"&amp;_xlfn.CONCAT("frc req - grasp ",P$2)&amp;"'!"&amp;_xlfn.CONCAT("D",formatting!$A18+2))</f>
        <v>0</v>
      </c>
      <c r="Q19" s="178" cm="1">
        <f t="array" aca="1" ref="Q19" ca="1">INDIRECT("'"&amp;_xlfn.CONCAT("frc req - grasp ",Q$2)&amp;"'!"&amp;_xlfn.CONCAT("D",formatting!$A18+2))</f>
        <v>0</v>
      </c>
      <c r="R19" s="181" cm="1">
        <f t="array" aca="1" ref="R19" ca="1">INDIRECT("'"&amp;_xlfn.CONCAT("frc req - grasp ",R$2)&amp;"'!"&amp;_xlfn.CONCAT("D",formatting!$A18+2))</f>
        <v>0</v>
      </c>
      <c r="S19" s="29">
        <f t="shared" si="0"/>
        <v>20</v>
      </c>
    </row>
    <row r="20" spans="1:19" ht="90" customHeight="1" x14ac:dyDescent="0.25">
      <c r="A20" s="124" t="str">
        <f>'frc req - grasp 0'!A19</f>
        <v>Marker-T9</v>
      </c>
      <c r="B20" s="134"/>
      <c r="C20" s="180" cm="1">
        <f t="array" aca="1" ref="C20" ca="1">INDIRECT("'"&amp;_xlfn.CONCAT("frc req - grasp ",C$2)&amp;"'!"&amp;_xlfn.CONCAT("B",formatting!$A19+2))</f>
        <v>5.3999999999999999E-2</v>
      </c>
      <c r="D20" s="178" cm="1">
        <f t="array" aca="1" ref="D20" ca="1">INDIRECT("'"&amp;_xlfn.CONCAT("frc req - grasp ",D$2)&amp;"'!"&amp;_xlfn.CONCAT("B",formatting!$A19+2))</f>
        <v>3.6999999999999998E-2</v>
      </c>
      <c r="E20" s="178" cm="1">
        <f t="array" aca="1" ref="E20" ca="1">INDIRECT("'"&amp;_xlfn.CONCAT("frc req - grasp ",E$2)&amp;"'!"&amp;_xlfn.CONCAT("B",formatting!$A19+2))</f>
        <v>0</v>
      </c>
      <c r="F20" s="178" cm="1">
        <f t="array" aca="1" ref="F20" ca="1">INDIRECT("'"&amp;_xlfn.CONCAT("frc req - grasp ",F$2)&amp;"'!"&amp;_xlfn.CONCAT("B",formatting!$A19+2))</f>
        <v>0</v>
      </c>
      <c r="G20" s="178" cm="1">
        <f t="array" aca="1" ref="G20" ca="1">INDIRECT("'"&amp;_xlfn.CONCAT("frc req - grasp ",G$2)&amp;"'!"&amp;_xlfn.CONCAT("B",formatting!$A19+2))</f>
        <v>5.3999999999999999E-2</v>
      </c>
      <c r="H20" s="178" cm="1">
        <f t="array" aca="1" ref="H20" ca="1">INDIRECT("'"&amp;_xlfn.CONCAT("frc req - grasp ",H$2)&amp;"'!"&amp;_xlfn.CONCAT("B",formatting!$A19+2))</f>
        <v>3.6999999999999998E-2</v>
      </c>
      <c r="I20" s="178" cm="1">
        <f t="array" aca="1" ref="I20" ca="1">INDIRECT("'"&amp;_xlfn.CONCAT("frc req - grasp ",I$2)&amp;"'!"&amp;_xlfn.CONCAT("B",formatting!$A19+2))</f>
        <v>8.3000000000000004E-2</v>
      </c>
      <c r="J20" s="179" cm="1">
        <f t="array" aca="1" ref="J20" ca="1">INDIRECT("'"&amp;_xlfn.CONCAT("frc req - grasp ",J$2)&amp;"'!"&amp;_xlfn.CONCAT("B",formatting!$A19+2))</f>
        <v>7.5999999999999998E-2</v>
      </c>
      <c r="K20" s="180" cm="1">
        <f t="array" aca="1" ref="K20" ca="1">INDIRECT("'"&amp;_xlfn.CONCAT("frc req - grasp ",K$2)&amp;"'!"&amp;_xlfn.CONCAT("D",formatting!$A19+2))</f>
        <v>5.3999999999999999E-2</v>
      </c>
      <c r="L20" s="178" cm="1">
        <f t="array" aca="1" ref="L20" ca="1">INDIRECT("'"&amp;_xlfn.CONCAT("frc req - grasp ",L$2)&amp;"'!"&amp;_xlfn.CONCAT("D",formatting!$A19+2))</f>
        <v>258.91800000000001</v>
      </c>
      <c r="M20" s="178" cm="1">
        <f t="array" aca="1" ref="M20" ca="1">INDIRECT("'"&amp;_xlfn.CONCAT("frc req - grasp ",M$2)&amp;"'!"&amp;_xlfn.CONCAT("D",formatting!$A19+2))</f>
        <v>0</v>
      </c>
      <c r="N20" s="178" cm="1">
        <f t="array" aca="1" ref="N20" ca="1">INDIRECT("'"&amp;_xlfn.CONCAT("frc req - grasp ",N$2)&amp;"'!"&amp;_xlfn.CONCAT("D",formatting!$A19+2))</f>
        <v>0</v>
      </c>
      <c r="O20" s="178" cm="1">
        <f t="array" aca="1" ref="O20" ca="1">INDIRECT("'"&amp;_xlfn.CONCAT("frc req - grasp ",O$2)&amp;"'!"&amp;_xlfn.CONCAT("D",formatting!$A19+2))</f>
        <v>5.3999999999999999E-2</v>
      </c>
      <c r="P20" s="178" cm="1">
        <f t="array" aca="1" ref="P20" ca="1">INDIRECT("'"&amp;_xlfn.CONCAT("frc req - grasp ",P$2)&amp;"'!"&amp;_xlfn.CONCAT("D",formatting!$A19+2))</f>
        <v>258.91800000000001</v>
      </c>
      <c r="Q20" s="178" cm="1">
        <f t="array" aca="1" ref="Q20" ca="1">INDIRECT("'"&amp;_xlfn.CONCAT("frc req - grasp ",Q$2)&amp;"'!"&amp;_xlfn.CONCAT("D",formatting!$A19+2))</f>
        <v>8.3000000000000004E-2</v>
      </c>
      <c r="R20" s="181" cm="1">
        <f t="array" aca="1" ref="R20" ca="1">INDIRECT("'"&amp;_xlfn.CONCAT("frc req - grasp ",R$2)&amp;"'!"&amp;_xlfn.CONCAT("D",formatting!$A19+2))</f>
        <v>8.8999999999999996E-2</v>
      </c>
      <c r="S20" s="29">
        <f t="shared" si="0"/>
        <v>20</v>
      </c>
    </row>
    <row r="21" spans="1:19" ht="90" customHeight="1" x14ac:dyDescent="0.25">
      <c r="A21" s="124" t="str">
        <f>'frc req - grasp 0'!A20</f>
        <v>Marker_Cap-C16</v>
      </c>
      <c r="B21" s="134"/>
      <c r="C21" s="180" cm="1">
        <f t="array" aca="1" ref="C21" ca="1">INDIRECT("'"&amp;_xlfn.CONCAT("frc req - grasp ",C$2)&amp;"'!"&amp;_xlfn.CONCAT("B",formatting!$A20+2))</f>
        <v>1.9E-2</v>
      </c>
      <c r="D21" s="178" cm="1">
        <f t="array" aca="1" ref="D21" ca="1">INDIRECT("'"&amp;_xlfn.CONCAT("frc req - grasp ",D$2)&amp;"'!"&amp;_xlfn.CONCAT("B",formatting!$A20+2))</f>
        <v>1.0999999999999999E-2</v>
      </c>
      <c r="E21" s="178" cm="1">
        <f t="array" aca="1" ref="E21" ca="1">INDIRECT("'"&amp;_xlfn.CONCAT("frc req - grasp ",E$2)&amp;"'!"&amp;_xlfn.CONCAT("B",formatting!$A20+2))</f>
        <v>1.9E-2</v>
      </c>
      <c r="F21" s="178" cm="1">
        <f t="array" aca="1" ref="F21" ca="1">INDIRECT("'"&amp;_xlfn.CONCAT("frc req - grasp ",F$2)&amp;"'!"&amp;_xlfn.CONCAT("B",formatting!$A20+2))</f>
        <v>1.0999999999999999E-2</v>
      </c>
      <c r="G21" s="178" cm="1">
        <f t="array" aca="1" ref="G21" ca="1">INDIRECT("'"&amp;_xlfn.CONCAT("frc req - grasp ",G$2)&amp;"'!"&amp;_xlfn.CONCAT("B",formatting!$A20+2))</f>
        <v>1.9E-2</v>
      </c>
      <c r="H21" s="178" cm="1">
        <f t="array" aca="1" ref="H21" ca="1">INDIRECT("'"&amp;_xlfn.CONCAT("frc req - grasp ",H$2)&amp;"'!"&amp;_xlfn.CONCAT("B",formatting!$A20+2))</f>
        <v>1.0999999999999999E-2</v>
      </c>
      <c r="I21" s="178" cm="1">
        <f t="array" aca="1" ref="I21" ca="1">INDIRECT("'"&amp;_xlfn.CONCAT("frc req - grasp ",I$2)&amp;"'!"&amp;_xlfn.CONCAT("B",formatting!$A20+2))</f>
        <v>1.9E-2</v>
      </c>
      <c r="J21" s="179" cm="1">
        <f t="array" aca="1" ref="J21" ca="1">INDIRECT("'"&amp;_xlfn.CONCAT("frc req - grasp ",J$2)&amp;"'!"&amp;_xlfn.CONCAT("B",formatting!$A20+2))</f>
        <v>1.0999999999999999E-2</v>
      </c>
      <c r="K21" s="180" cm="1">
        <f t="array" aca="1" ref="K21" ca="1">INDIRECT("'"&amp;_xlfn.CONCAT("frc req - grasp ",K$2)&amp;"'!"&amp;_xlfn.CONCAT("D",formatting!$A20+2))</f>
        <v>30.154</v>
      </c>
      <c r="L21" s="178" cm="1">
        <f t="array" aca="1" ref="L21" ca="1">INDIRECT("'"&amp;_xlfn.CONCAT("frc req - grasp ",L$2)&amp;"'!"&amp;_xlfn.CONCAT("D",formatting!$A20+2))</f>
        <v>17.795999999999999</v>
      </c>
      <c r="M21" s="178" cm="1">
        <f t="array" aca="1" ref="M21" ca="1">INDIRECT("'"&amp;_xlfn.CONCAT("frc req - grasp ",M$2)&amp;"'!"&amp;_xlfn.CONCAT("D",formatting!$A20+2))</f>
        <v>30.154</v>
      </c>
      <c r="N21" s="178" cm="1">
        <f t="array" aca="1" ref="N21" ca="1">INDIRECT("'"&amp;_xlfn.CONCAT("frc req - grasp ",N$2)&amp;"'!"&amp;_xlfn.CONCAT("D",formatting!$A20+2))</f>
        <v>17.795999999999999</v>
      </c>
      <c r="O21" s="178" cm="1">
        <f t="array" aca="1" ref="O21" ca="1">INDIRECT("'"&amp;_xlfn.CONCAT("frc req - grasp ",O$2)&amp;"'!"&amp;_xlfn.CONCAT("D",formatting!$A20+2))</f>
        <v>30.154</v>
      </c>
      <c r="P21" s="178" cm="1">
        <f t="array" aca="1" ref="P21" ca="1">INDIRECT("'"&amp;_xlfn.CONCAT("frc req - grasp ",P$2)&amp;"'!"&amp;_xlfn.CONCAT("D",formatting!$A20+2))</f>
        <v>17.795999999999999</v>
      </c>
      <c r="Q21" s="178" cm="1">
        <f t="array" aca="1" ref="Q21" ca="1">INDIRECT("'"&amp;_xlfn.CONCAT("frc req - grasp ",Q$2)&amp;"'!"&amp;_xlfn.CONCAT("D",formatting!$A20+2))</f>
        <v>30.154</v>
      </c>
      <c r="R21" s="181" cm="1">
        <f t="array" aca="1" ref="R21" ca="1">INDIRECT("'"&amp;_xlfn.CONCAT("frc req - grasp ",R$2)&amp;"'!"&amp;_xlfn.CONCAT("D",formatting!$A20+2))</f>
        <v>17.795999999999999</v>
      </c>
      <c r="S21" s="29">
        <f t="shared" si="0"/>
        <v>20</v>
      </c>
    </row>
    <row r="22" spans="1:19" ht="90" customHeight="1" x14ac:dyDescent="0.25">
      <c r="A22" s="124" t="str">
        <f>'frc req - grasp 0'!A21</f>
        <v>Marker_Cap-T17</v>
      </c>
      <c r="B22" s="134"/>
      <c r="C22" s="180" cm="1">
        <f t="array" aca="1" ref="C22" ca="1">INDIRECT("'"&amp;_xlfn.CONCAT("frc req - grasp ",C$2)&amp;"'!"&amp;_xlfn.CONCAT("B",formatting!$A21+2))</f>
        <v>1.9E-2</v>
      </c>
      <c r="D22" s="178" cm="1">
        <f t="array" aca="1" ref="D22" ca="1">INDIRECT("'"&amp;_xlfn.CONCAT("frc req - grasp ",D$2)&amp;"'!"&amp;_xlfn.CONCAT("B",formatting!$A21+2))</f>
        <v>1.0999999999999999E-2</v>
      </c>
      <c r="E22" s="178" cm="1">
        <f t="array" aca="1" ref="E22" ca="1">INDIRECT("'"&amp;_xlfn.CONCAT("frc req - grasp ",E$2)&amp;"'!"&amp;_xlfn.CONCAT("B",formatting!$A21+2))</f>
        <v>1.9E-2</v>
      </c>
      <c r="F22" s="178" cm="1">
        <f t="array" aca="1" ref="F22" ca="1">INDIRECT("'"&amp;_xlfn.CONCAT("frc req - grasp ",F$2)&amp;"'!"&amp;_xlfn.CONCAT("B",formatting!$A21+2))</f>
        <v>1.0999999999999999E-2</v>
      </c>
      <c r="G22" s="178" cm="1">
        <f t="array" aca="1" ref="G22" ca="1">INDIRECT("'"&amp;_xlfn.CONCAT("frc req - grasp ",G$2)&amp;"'!"&amp;_xlfn.CONCAT("B",formatting!$A21+2))</f>
        <v>1.9E-2</v>
      </c>
      <c r="H22" s="178" cm="1">
        <f t="array" aca="1" ref="H22" ca="1">INDIRECT("'"&amp;_xlfn.CONCAT("frc req - grasp ",H$2)&amp;"'!"&amp;_xlfn.CONCAT("B",formatting!$A21+2))</f>
        <v>1.0999999999999999E-2</v>
      </c>
      <c r="I22" s="178" cm="1">
        <f t="array" aca="1" ref="I22" ca="1">INDIRECT("'"&amp;_xlfn.CONCAT("frc req - grasp ",I$2)&amp;"'!"&amp;_xlfn.CONCAT("B",formatting!$A21+2))</f>
        <v>1.9E-2</v>
      </c>
      <c r="J22" s="179" cm="1">
        <f t="array" aca="1" ref="J22" ca="1">INDIRECT("'"&amp;_xlfn.CONCAT("frc req - grasp ",J$2)&amp;"'!"&amp;_xlfn.CONCAT("B",formatting!$A21+2))</f>
        <v>1.0999999999999999E-2</v>
      </c>
      <c r="K22" s="180" cm="1">
        <f t="array" aca="1" ref="K22" ca="1">INDIRECT("'"&amp;_xlfn.CONCAT("frc req - grasp ",K$2)&amp;"'!"&amp;_xlfn.CONCAT("D",formatting!$A21+2))</f>
        <v>30.154</v>
      </c>
      <c r="L22" s="178" cm="1">
        <f t="array" aca="1" ref="L22" ca="1">INDIRECT("'"&amp;_xlfn.CONCAT("frc req - grasp ",L$2)&amp;"'!"&amp;_xlfn.CONCAT("D",formatting!$A21+2))</f>
        <v>17.795999999999999</v>
      </c>
      <c r="M22" s="178" cm="1">
        <f t="array" aca="1" ref="M22" ca="1">INDIRECT("'"&amp;_xlfn.CONCAT("frc req - grasp ",M$2)&amp;"'!"&amp;_xlfn.CONCAT("D",formatting!$A21+2))</f>
        <v>30.154</v>
      </c>
      <c r="N22" s="178" cm="1">
        <f t="array" aca="1" ref="N22" ca="1">INDIRECT("'"&amp;_xlfn.CONCAT("frc req - grasp ",N$2)&amp;"'!"&amp;_xlfn.CONCAT("D",formatting!$A21+2))</f>
        <v>17.795999999999999</v>
      </c>
      <c r="O22" s="178" cm="1">
        <f t="array" aca="1" ref="O22" ca="1">INDIRECT("'"&amp;_xlfn.CONCAT("frc req - grasp ",O$2)&amp;"'!"&amp;_xlfn.CONCAT("D",formatting!$A21+2))</f>
        <v>30.154</v>
      </c>
      <c r="P22" s="178" cm="1">
        <f t="array" aca="1" ref="P22" ca="1">INDIRECT("'"&amp;_xlfn.CONCAT("frc req - grasp ",P$2)&amp;"'!"&amp;_xlfn.CONCAT("D",formatting!$A21+2))</f>
        <v>17.795999999999999</v>
      </c>
      <c r="Q22" s="178" cm="1">
        <f t="array" aca="1" ref="Q22" ca="1">INDIRECT("'"&amp;_xlfn.CONCAT("frc req - grasp ",Q$2)&amp;"'!"&amp;_xlfn.CONCAT("D",formatting!$A21+2))</f>
        <v>30.154</v>
      </c>
      <c r="R22" s="181" cm="1">
        <f t="array" aca="1" ref="R22" ca="1">INDIRECT("'"&amp;_xlfn.CONCAT("frc req - grasp ",R$2)&amp;"'!"&amp;_xlfn.CONCAT("D",formatting!$A21+2))</f>
        <v>17.795999999999999</v>
      </c>
      <c r="S22" s="29">
        <f t="shared" si="0"/>
        <v>20</v>
      </c>
    </row>
    <row r="23" spans="1:19" ht="90" customHeight="1" x14ac:dyDescent="0.25">
      <c r="A23" s="124" t="str">
        <f>'frc req - grasp 0'!A22</f>
        <v>Marker_Cap-T54</v>
      </c>
      <c r="B23" s="134"/>
      <c r="C23" s="180" cm="1">
        <f t="array" aca="1" ref="C23" ca="1">INDIRECT("'"&amp;_xlfn.CONCAT("frc req - grasp ",C$2)&amp;"'!"&amp;_xlfn.CONCAT("B",formatting!$A22+2))</f>
        <v>1.2999999999999999E-2</v>
      </c>
      <c r="D23" s="178" cm="1">
        <f t="array" aca="1" ref="D23" ca="1">INDIRECT("'"&amp;_xlfn.CONCAT("frc req - grasp ",D$2)&amp;"'!"&amp;_xlfn.CONCAT("B",formatting!$A22+2))</f>
        <v>1.0999999999999999E-2</v>
      </c>
      <c r="E23" s="178" cm="1">
        <f t="array" aca="1" ref="E23" ca="1">INDIRECT("'"&amp;_xlfn.CONCAT("frc req - grasp ",E$2)&amp;"'!"&amp;_xlfn.CONCAT("B",formatting!$A22+2))</f>
        <v>2.1999999999999999E-2</v>
      </c>
      <c r="F23" s="178" cm="1">
        <f t="array" aca="1" ref="F23" ca="1">INDIRECT("'"&amp;_xlfn.CONCAT("frc req - grasp ",F$2)&amp;"'!"&amp;_xlfn.CONCAT("B",formatting!$A22+2))</f>
        <v>1.7999999999999999E-2</v>
      </c>
      <c r="G23" s="178" cm="1">
        <f t="array" aca="1" ref="G23" ca="1">INDIRECT("'"&amp;_xlfn.CONCAT("frc req - grasp ",G$2)&amp;"'!"&amp;_xlfn.CONCAT("B",formatting!$A22+2))</f>
        <v>1.2999999999999999E-2</v>
      </c>
      <c r="H23" s="178" cm="1">
        <f t="array" aca="1" ref="H23" ca="1">INDIRECT("'"&amp;_xlfn.CONCAT("frc req - grasp ",H$2)&amp;"'!"&amp;_xlfn.CONCAT("B",formatting!$A22+2))</f>
        <v>1.0999999999999999E-2</v>
      </c>
      <c r="I23" s="178" cm="1">
        <f t="array" aca="1" ref="I23" ca="1">INDIRECT("'"&amp;_xlfn.CONCAT("frc req - grasp ",I$2)&amp;"'!"&amp;_xlfn.CONCAT("B",formatting!$A22+2))</f>
        <v>1.2999999999999999E-2</v>
      </c>
      <c r="J23" s="179" cm="1">
        <f t="array" aca="1" ref="J23" ca="1">INDIRECT("'"&amp;_xlfn.CONCAT("frc req - grasp ",J$2)&amp;"'!"&amp;_xlfn.CONCAT("B",formatting!$A22+2))</f>
        <v>1.0999999999999999E-2</v>
      </c>
      <c r="K23" s="180" cm="1">
        <f t="array" aca="1" ref="K23" ca="1">INDIRECT("'"&amp;_xlfn.CONCAT("frc req - grasp ",K$2)&amp;"'!"&amp;_xlfn.CONCAT("D",formatting!$A22+2))</f>
        <v>52.097000000000001</v>
      </c>
      <c r="L23" s="178" cm="1">
        <f t="array" aca="1" ref="L23" ca="1">INDIRECT("'"&amp;_xlfn.CONCAT("frc req - grasp ",L$2)&amp;"'!"&amp;_xlfn.CONCAT("D",formatting!$A22+2))</f>
        <v>31.248999999999999</v>
      </c>
      <c r="M23" s="178" cm="1">
        <f t="array" aca="1" ref="M23" ca="1">INDIRECT("'"&amp;_xlfn.CONCAT("frc req - grasp ",M$2)&amp;"'!"&amp;_xlfn.CONCAT("D",formatting!$A22+2))</f>
        <v>2.1999999999999999E-2</v>
      </c>
      <c r="N23" s="178" cm="1">
        <f t="array" aca="1" ref="N23" ca="1">INDIRECT("'"&amp;_xlfn.CONCAT("frc req - grasp ",N$2)&amp;"'!"&amp;_xlfn.CONCAT("D",formatting!$A22+2))</f>
        <v>94.65</v>
      </c>
      <c r="O23" s="178" cm="1">
        <f t="array" aca="1" ref="O23" ca="1">INDIRECT("'"&amp;_xlfn.CONCAT("frc req - grasp ",O$2)&amp;"'!"&amp;_xlfn.CONCAT("D",formatting!$A22+2))</f>
        <v>52.097000000000001</v>
      </c>
      <c r="P23" s="178" cm="1">
        <f t="array" aca="1" ref="P23" ca="1">INDIRECT("'"&amp;_xlfn.CONCAT("frc req - grasp ",P$2)&amp;"'!"&amp;_xlfn.CONCAT("D",formatting!$A22+2))</f>
        <v>31.248999999999999</v>
      </c>
      <c r="Q23" s="178" cm="1">
        <f t="array" aca="1" ref="Q23" ca="1">INDIRECT("'"&amp;_xlfn.CONCAT("frc req - grasp ",Q$2)&amp;"'!"&amp;_xlfn.CONCAT("D",formatting!$A22+2))</f>
        <v>52.097000000000001</v>
      </c>
      <c r="R23" s="181" cm="1">
        <f t="array" aca="1" ref="R23" ca="1">INDIRECT("'"&amp;_xlfn.CONCAT("frc req - grasp ",R$2)&amp;"'!"&amp;_xlfn.CONCAT("D",formatting!$A22+2))</f>
        <v>31.248999999999999</v>
      </c>
      <c r="S23" s="29">
        <f t="shared" si="0"/>
        <v>20</v>
      </c>
    </row>
    <row r="24" spans="1:19" ht="90" customHeight="1" x14ac:dyDescent="0.25">
      <c r="A24" s="124" t="str">
        <f>'frc req - grasp 0'!A23</f>
        <v>Kit-C11</v>
      </c>
      <c r="B24" s="134"/>
      <c r="C24" s="180" cm="1">
        <f t="array" aca="1" ref="C24" ca="1">INDIRECT("'"&amp;_xlfn.CONCAT("frc req - grasp ",C$2)&amp;"'!"&amp;_xlfn.CONCAT("B",formatting!$A23+2))</f>
        <v>0.19900000000000001</v>
      </c>
      <c r="D24" s="178" cm="1">
        <f t="array" aca="1" ref="D24" ca="1">INDIRECT("'"&amp;_xlfn.CONCAT("frc req - grasp ",D$2)&amp;"'!"&amp;_xlfn.CONCAT("B",formatting!$A23+2))</f>
        <v>0.182</v>
      </c>
      <c r="E24" s="178" cm="1">
        <f t="array" aca="1" ref="E24" ca="1">INDIRECT("'"&amp;_xlfn.CONCAT("frc req - grasp ",E$2)&amp;"'!"&amp;_xlfn.CONCAT("B",formatting!$A23+2))</f>
        <v>1.4970000000000001</v>
      </c>
      <c r="F24" s="178" cm="1">
        <f t="array" aca="1" ref="F24" ca="1">INDIRECT("'"&amp;_xlfn.CONCAT("frc req - grasp ",F$2)&amp;"'!"&amp;_xlfn.CONCAT("B",formatting!$A23+2))</f>
        <v>0.86599999999999999</v>
      </c>
      <c r="G24" s="178" cm="1">
        <f t="array" aca="1" ref="G24" ca="1">INDIRECT("'"&amp;_xlfn.CONCAT("frc req - grasp ",G$2)&amp;"'!"&amp;_xlfn.CONCAT("B",formatting!$A23+2))</f>
        <v>0.28399999999999997</v>
      </c>
      <c r="H24" s="178" cm="1">
        <f t="array" aca="1" ref="H24" ca="1">INDIRECT("'"&amp;_xlfn.CONCAT("frc req - grasp ",H$2)&amp;"'!"&amp;_xlfn.CONCAT("B",formatting!$A23+2))</f>
        <v>0.254</v>
      </c>
      <c r="I24" s="178" cm="1">
        <f t="array" aca="1" ref="I24" ca="1">INDIRECT("'"&amp;_xlfn.CONCAT("frc req - grasp ",I$2)&amp;"'!"&amp;_xlfn.CONCAT("B",formatting!$A23+2))</f>
        <v>0.51300000000000001</v>
      </c>
      <c r="J24" s="179" cm="1">
        <f t="array" aca="1" ref="J24" ca="1">INDIRECT("'"&amp;_xlfn.CONCAT("frc req - grasp ",J$2)&amp;"'!"&amp;_xlfn.CONCAT("B",formatting!$A23+2))</f>
        <v>0.41099999999999998</v>
      </c>
      <c r="K24" s="180" cm="1">
        <f t="array" aca="1" ref="K24" ca="1">INDIRECT("'"&amp;_xlfn.CONCAT("frc req - grasp ",K$2)&amp;"'!"&amp;_xlfn.CONCAT("D",formatting!$A23+2))</f>
        <v>36.72</v>
      </c>
      <c r="L24" s="178" cm="1">
        <f t="array" aca="1" ref="L24" ca="1">INDIRECT("'"&amp;_xlfn.CONCAT("frc req - grasp ",L$2)&amp;"'!"&amp;_xlfn.CONCAT("D",formatting!$A23+2))</f>
        <v>17.516999999999999</v>
      </c>
      <c r="M24" s="178" cm="1">
        <f t="array" aca="1" ref="M24" ca="1">INDIRECT("'"&amp;_xlfn.CONCAT("frc req - grasp ",M$2)&amp;"'!"&amp;_xlfn.CONCAT("D",formatting!$A23+2))</f>
        <v>100.126</v>
      </c>
      <c r="N24" s="178" cm="1">
        <f t="array" aca="1" ref="N24" ca="1">INDIRECT("'"&amp;_xlfn.CONCAT("frc req - grasp ",N$2)&amp;"'!"&amp;_xlfn.CONCAT("D",formatting!$A23+2))</f>
        <v>43.94</v>
      </c>
      <c r="O24" s="178" cm="1">
        <f t="array" aca="1" ref="O24" ca="1">INDIRECT("'"&amp;_xlfn.CONCAT("frc req - grasp ",O$2)&amp;"'!"&amp;_xlfn.CONCAT("D",formatting!$A23+2))</f>
        <v>46.624000000000002</v>
      </c>
      <c r="P24" s="178" cm="1">
        <f t="array" aca="1" ref="P24" ca="1">INDIRECT("'"&amp;_xlfn.CONCAT("frc req - grasp ",P$2)&amp;"'!"&amp;_xlfn.CONCAT("D",formatting!$A23+2))</f>
        <v>21.134</v>
      </c>
      <c r="Q24" s="178" cm="1">
        <f t="array" aca="1" ref="Q24" ca="1">INDIRECT("'"&amp;_xlfn.CONCAT("frc req - grasp ",Q$2)&amp;"'!"&amp;_xlfn.CONCAT("D",formatting!$A23+2))</f>
        <v>91.614999999999995</v>
      </c>
      <c r="R24" s="181" cm="1">
        <f t="array" aca="1" ref="R24" ca="1">INDIRECT("'"&amp;_xlfn.CONCAT("frc req - grasp ",R$2)&amp;"'!"&amp;_xlfn.CONCAT("D",formatting!$A23+2))</f>
        <v>43.317</v>
      </c>
      <c r="S24" s="29">
        <f t="shared" si="0"/>
        <v>20</v>
      </c>
    </row>
    <row r="25" spans="1:19" ht="90" customHeight="1" x14ac:dyDescent="0.25">
      <c r="A25" s="124" t="str">
        <f>'frc req - grasp 0'!A24</f>
        <v>Kit-C6</v>
      </c>
      <c r="B25" s="134"/>
      <c r="C25" s="180" cm="1">
        <f t="array" aca="1" ref="C25" ca="1">INDIRECT("'"&amp;_xlfn.CONCAT("frc req - grasp ",C$2)&amp;"'!"&amp;_xlfn.CONCAT("B",formatting!$A24+2))</f>
        <v>0.74399999999999999</v>
      </c>
      <c r="D25" s="178" cm="1">
        <f t="array" aca="1" ref="D25" ca="1">INDIRECT("'"&amp;_xlfn.CONCAT("frc req - grasp ",D$2)&amp;"'!"&amp;_xlfn.CONCAT("B",formatting!$A24+2))</f>
        <v>0.64400000000000002</v>
      </c>
      <c r="E25" s="178" cm="1">
        <f t="array" aca="1" ref="E25" ca="1">INDIRECT("'"&amp;_xlfn.CONCAT("frc req - grasp ",E$2)&amp;"'!"&amp;_xlfn.CONCAT("B",formatting!$A24+2))</f>
        <v>1.522</v>
      </c>
      <c r="F25" s="178" cm="1">
        <f t="array" aca="1" ref="F25" ca="1">INDIRECT("'"&amp;_xlfn.CONCAT("frc req - grasp ",F$2)&amp;"'!"&amp;_xlfn.CONCAT("B",formatting!$A24+2))</f>
        <v>1.05</v>
      </c>
      <c r="G25" s="178" cm="1">
        <f t="array" aca="1" ref="G25" ca="1">INDIRECT("'"&amp;_xlfn.CONCAT("frc req - grasp ",G$2)&amp;"'!"&amp;_xlfn.CONCAT("B",formatting!$A24+2))</f>
        <v>1.522</v>
      </c>
      <c r="H25" s="178" cm="1">
        <f t="array" aca="1" ref="H25" ca="1">INDIRECT("'"&amp;_xlfn.CONCAT("frc req - grasp ",H$2)&amp;"'!"&amp;_xlfn.CONCAT("B",formatting!$A24+2))</f>
        <v>1.05</v>
      </c>
      <c r="I25" s="178" cm="1">
        <f t="array" aca="1" ref="I25" ca="1">INDIRECT("'"&amp;_xlfn.CONCAT("frc req - grasp ",I$2)&amp;"'!"&amp;_xlfn.CONCAT("B",formatting!$A24+2))</f>
        <v>1.522</v>
      </c>
      <c r="J25" s="179" cm="1">
        <f t="array" aca="1" ref="J25" ca="1">INDIRECT("'"&amp;_xlfn.CONCAT("frc req - grasp ",J$2)&amp;"'!"&amp;_xlfn.CONCAT("B",formatting!$A24+2))</f>
        <v>1.05</v>
      </c>
      <c r="K25" s="180" cm="1">
        <f t="array" aca="1" ref="K25" ca="1">INDIRECT("'"&amp;_xlfn.CONCAT("frc req - grasp ",K$2)&amp;"'!"&amp;_xlfn.CONCAT("D",formatting!$A24+2))</f>
        <v>46.27</v>
      </c>
      <c r="L25" s="178" cm="1">
        <f t="array" aca="1" ref="L25" ca="1">INDIRECT("'"&amp;_xlfn.CONCAT("frc req - grasp ",L$2)&amp;"'!"&amp;_xlfn.CONCAT("D",formatting!$A24+2))</f>
        <v>24.463000000000001</v>
      </c>
      <c r="M25" s="178" cm="1">
        <f t="array" aca="1" ref="M25" ca="1">INDIRECT("'"&amp;_xlfn.CONCAT("frc req - grasp ",M$2)&amp;"'!"&amp;_xlfn.CONCAT("D",formatting!$A24+2))</f>
        <v>92.540999999999997</v>
      </c>
      <c r="N25" s="178" cm="1">
        <f t="array" aca="1" ref="N25" ca="1">INDIRECT("'"&amp;_xlfn.CONCAT("frc req - grasp ",N$2)&amp;"'!"&amp;_xlfn.CONCAT("D",formatting!$A24+2))</f>
        <v>30.847000000000001</v>
      </c>
      <c r="O25" s="178" cm="1">
        <f t="array" aca="1" ref="O25" ca="1">INDIRECT("'"&amp;_xlfn.CONCAT("frc req - grasp ",O$2)&amp;"'!"&amp;_xlfn.CONCAT("D",formatting!$A24+2))</f>
        <v>92.540999999999997</v>
      </c>
      <c r="P25" s="178" cm="1">
        <f t="array" aca="1" ref="P25" ca="1">INDIRECT("'"&amp;_xlfn.CONCAT("frc req - grasp ",P$2)&amp;"'!"&amp;_xlfn.CONCAT("D",formatting!$A24+2))</f>
        <v>30.847000000000001</v>
      </c>
      <c r="Q25" s="178" cm="1">
        <f t="array" aca="1" ref="Q25" ca="1">INDIRECT("'"&amp;_xlfn.CONCAT("frc req - grasp ",Q$2)&amp;"'!"&amp;_xlfn.CONCAT("D",formatting!$A24+2))</f>
        <v>92.540999999999997</v>
      </c>
      <c r="R25" s="181" cm="1">
        <f t="array" aca="1" ref="R25" ca="1">INDIRECT("'"&amp;_xlfn.CONCAT("frc req - grasp ",R$2)&amp;"'!"&amp;_xlfn.CONCAT("D",formatting!$A24+2))</f>
        <v>30.847000000000001</v>
      </c>
      <c r="S25" s="29">
        <f t="shared" si="0"/>
        <v>20</v>
      </c>
    </row>
    <row r="26" spans="1:19" ht="90" customHeight="1" x14ac:dyDescent="0.25">
      <c r="A26" s="124" t="str">
        <f>'frc req - grasp 0'!A25</f>
        <v>Kit-C7</v>
      </c>
      <c r="B26" s="134"/>
      <c r="C26" s="180" cm="1">
        <f t="array" aca="1" ref="C26" ca="1">INDIRECT("'"&amp;_xlfn.CONCAT("frc req - grasp ",C$2)&amp;"'!"&amp;_xlfn.CONCAT("B",formatting!$A25+2))</f>
        <v>0.752</v>
      </c>
      <c r="D26" s="178" cm="1">
        <f t="array" aca="1" ref="D26" ca="1">INDIRECT("'"&amp;_xlfn.CONCAT("frc req - grasp ",D$2)&amp;"'!"&amp;_xlfn.CONCAT("B",formatting!$A25+2))</f>
        <v>0.64600000000000002</v>
      </c>
      <c r="E26" s="178" cm="1">
        <f t="array" aca="1" ref="E26" ca="1">INDIRECT("'"&amp;_xlfn.CONCAT("frc req - grasp ",E$2)&amp;"'!"&amp;_xlfn.CONCAT("B",formatting!$A25+2))</f>
        <v>0.752</v>
      </c>
      <c r="F26" s="178" cm="1">
        <f t="array" aca="1" ref="F26" ca="1">INDIRECT("'"&amp;_xlfn.CONCAT("frc req - grasp ",F$2)&amp;"'!"&amp;_xlfn.CONCAT("B",formatting!$A25+2))</f>
        <v>0.64600000000000002</v>
      </c>
      <c r="G26" s="178" cm="1">
        <f t="array" aca="1" ref="G26" ca="1">INDIRECT("'"&amp;_xlfn.CONCAT("frc req - grasp ",G$2)&amp;"'!"&amp;_xlfn.CONCAT("B",formatting!$A25+2))</f>
        <v>0.752</v>
      </c>
      <c r="H26" s="178" cm="1">
        <f t="array" aca="1" ref="H26" ca="1">INDIRECT("'"&amp;_xlfn.CONCAT("frc req - grasp ",H$2)&amp;"'!"&amp;_xlfn.CONCAT("B",formatting!$A25+2))</f>
        <v>0.64600000000000002</v>
      </c>
      <c r="I26" s="178" cm="1">
        <f t="array" aca="1" ref="I26" ca="1">INDIRECT("'"&amp;_xlfn.CONCAT("frc req - grasp ",I$2)&amp;"'!"&amp;_xlfn.CONCAT("B",formatting!$A25+2))</f>
        <v>0.752</v>
      </c>
      <c r="J26" s="179" cm="1">
        <f t="array" aca="1" ref="J26" ca="1">INDIRECT("'"&amp;_xlfn.CONCAT("frc req - grasp ",J$2)&amp;"'!"&amp;_xlfn.CONCAT("B",formatting!$A25+2))</f>
        <v>0.64600000000000002</v>
      </c>
      <c r="K26" s="180" cm="1">
        <f t="array" aca="1" ref="K26" ca="1">INDIRECT("'"&amp;_xlfn.CONCAT("frc req - grasp ",K$2)&amp;"'!"&amp;_xlfn.CONCAT("D",formatting!$A25+2))</f>
        <v>48.731999999999999</v>
      </c>
      <c r="L26" s="178" cm="1">
        <f t="array" aca="1" ref="L26" ca="1">INDIRECT("'"&amp;_xlfn.CONCAT("frc req - grasp ",L$2)&amp;"'!"&amp;_xlfn.CONCAT("D",formatting!$A25+2))</f>
        <v>25.204000000000001</v>
      </c>
      <c r="M26" s="178" cm="1">
        <f t="array" aca="1" ref="M26" ca="1">INDIRECT("'"&amp;_xlfn.CONCAT("frc req - grasp ",M$2)&amp;"'!"&amp;_xlfn.CONCAT("D",formatting!$A25+2))</f>
        <v>48.731999999999999</v>
      </c>
      <c r="N26" s="178" cm="1">
        <f t="array" aca="1" ref="N26" ca="1">INDIRECT("'"&amp;_xlfn.CONCAT("frc req - grasp ",N$2)&amp;"'!"&amp;_xlfn.CONCAT("D",formatting!$A25+2))</f>
        <v>25.204000000000001</v>
      </c>
      <c r="O26" s="178" cm="1">
        <f t="array" aca="1" ref="O26" ca="1">INDIRECT("'"&amp;_xlfn.CONCAT("frc req - grasp ",O$2)&amp;"'!"&amp;_xlfn.CONCAT("D",formatting!$A25+2))</f>
        <v>48.731999999999999</v>
      </c>
      <c r="P26" s="178" cm="1">
        <f t="array" aca="1" ref="P26" ca="1">INDIRECT("'"&amp;_xlfn.CONCAT("frc req - grasp ",P$2)&amp;"'!"&amp;_xlfn.CONCAT("D",formatting!$A25+2))</f>
        <v>25.204000000000001</v>
      </c>
      <c r="Q26" s="178" cm="1">
        <f t="array" aca="1" ref="Q26" ca="1">INDIRECT("'"&amp;_xlfn.CONCAT("frc req - grasp ",Q$2)&amp;"'!"&amp;_xlfn.CONCAT("D",formatting!$A25+2))</f>
        <v>48.731999999999999</v>
      </c>
      <c r="R26" s="181" cm="1">
        <f t="array" aca="1" ref="R26" ca="1">INDIRECT("'"&amp;_xlfn.CONCAT("frc req - grasp ",R$2)&amp;"'!"&amp;_xlfn.CONCAT("D",formatting!$A25+2))</f>
        <v>25.204000000000001</v>
      </c>
      <c r="S26" s="29">
        <f t="shared" si="0"/>
        <v>20</v>
      </c>
    </row>
    <row r="27" spans="1:19" ht="90" customHeight="1" x14ac:dyDescent="0.25">
      <c r="A27" s="124" t="str">
        <f>'frc req - grasp 0'!A26</f>
        <v>Kit-C8</v>
      </c>
      <c r="B27" s="134"/>
      <c r="C27" s="180" cm="1">
        <f t="array" aca="1" ref="C27" ca="1">INDIRECT("'"&amp;_xlfn.CONCAT("frc req - grasp ",C$2)&amp;"'!"&amp;_xlfn.CONCAT("B",formatting!$A26+2))</f>
        <v>1.8169999999999999</v>
      </c>
      <c r="D27" s="178" cm="1">
        <f t="array" aca="1" ref="D27" ca="1">INDIRECT("'"&amp;_xlfn.CONCAT("frc req - grasp ",D$2)&amp;"'!"&amp;_xlfn.CONCAT("B",formatting!$A26+2))</f>
        <v>1.1419999999999999</v>
      </c>
      <c r="E27" s="178" cm="1">
        <f t="array" aca="1" ref="E27" ca="1">INDIRECT("'"&amp;_xlfn.CONCAT("frc req - grasp ",E$2)&amp;"'!"&amp;_xlfn.CONCAT("B",formatting!$A26+2))</f>
        <v>1.8169999999999999</v>
      </c>
      <c r="F27" s="178" cm="1">
        <f t="array" aca="1" ref="F27" ca="1">INDIRECT("'"&amp;_xlfn.CONCAT("frc req - grasp ",F$2)&amp;"'!"&amp;_xlfn.CONCAT("B",formatting!$A26+2))</f>
        <v>1.1419999999999999</v>
      </c>
      <c r="G27" s="178" cm="1">
        <f t="array" aca="1" ref="G27" ca="1">INDIRECT("'"&amp;_xlfn.CONCAT("frc req - grasp ",G$2)&amp;"'!"&amp;_xlfn.CONCAT("B",formatting!$A26+2))</f>
        <v>1.8169999999999999</v>
      </c>
      <c r="H27" s="178" cm="1">
        <f t="array" aca="1" ref="H27" ca="1">INDIRECT("'"&amp;_xlfn.CONCAT("frc req - grasp ",H$2)&amp;"'!"&amp;_xlfn.CONCAT("B",formatting!$A26+2))</f>
        <v>1.1419999999999999</v>
      </c>
      <c r="I27" s="178" cm="1">
        <f t="array" aca="1" ref="I27" ca="1">INDIRECT("'"&amp;_xlfn.CONCAT("frc req - grasp ",I$2)&amp;"'!"&amp;_xlfn.CONCAT("B",formatting!$A26+2))</f>
        <v>1.8169999999999999</v>
      </c>
      <c r="J27" s="179" cm="1">
        <f t="array" aca="1" ref="J27" ca="1">INDIRECT("'"&amp;_xlfn.CONCAT("frc req - grasp ",J$2)&amp;"'!"&amp;_xlfn.CONCAT("B",formatting!$A26+2))</f>
        <v>1.1419999999999999</v>
      </c>
      <c r="K27" s="180" cm="1">
        <f t="array" aca="1" ref="K27" ca="1">INDIRECT("'"&amp;_xlfn.CONCAT("frc req - grasp ",K$2)&amp;"'!"&amp;_xlfn.CONCAT("D",formatting!$A26+2))</f>
        <v>92.540999999999997</v>
      </c>
      <c r="L27" s="178" cm="1">
        <f t="array" aca="1" ref="L27" ca="1">INDIRECT("'"&amp;_xlfn.CONCAT("frc req - grasp ",L$2)&amp;"'!"&amp;_xlfn.CONCAT("D",formatting!$A26+2))</f>
        <v>30.847000000000001</v>
      </c>
      <c r="M27" s="178" cm="1">
        <f t="array" aca="1" ref="M27" ca="1">INDIRECT("'"&amp;_xlfn.CONCAT("frc req - grasp ",M$2)&amp;"'!"&amp;_xlfn.CONCAT("D",formatting!$A26+2))</f>
        <v>92.540999999999997</v>
      </c>
      <c r="N27" s="178" cm="1">
        <f t="array" aca="1" ref="N27" ca="1">INDIRECT("'"&amp;_xlfn.CONCAT("frc req - grasp ",N$2)&amp;"'!"&amp;_xlfn.CONCAT("D",formatting!$A26+2))</f>
        <v>30.847000000000001</v>
      </c>
      <c r="O27" s="178" cm="1">
        <f t="array" aca="1" ref="O27" ca="1">INDIRECT("'"&amp;_xlfn.CONCAT("frc req - grasp ",O$2)&amp;"'!"&amp;_xlfn.CONCAT("D",formatting!$A26+2))</f>
        <v>92.540999999999997</v>
      </c>
      <c r="P27" s="178" cm="1">
        <f t="array" aca="1" ref="P27" ca="1">INDIRECT("'"&amp;_xlfn.CONCAT("frc req - grasp ",P$2)&amp;"'!"&amp;_xlfn.CONCAT("D",formatting!$A26+2))</f>
        <v>30.847000000000001</v>
      </c>
      <c r="Q27" s="178" cm="1">
        <f t="array" aca="1" ref="Q27" ca="1">INDIRECT("'"&amp;_xlfn.CONCAT("frc req - grasp ",Q$2)&amp;"'!"&amp;_xlfn.CONCAT("D",formatting!$A26+2))</f>
        <v>92.540999999999997</v>
      </c>
      <c r="R27" s="181" cm="1">
        <f t="array" aca="1" ref="R27" ca="1">INDIRECT("'"&amp;_xlfn.CONCAT("frc req - grasp ",R$2)&amp;"'!"&amp;_xlfn.CONCAT("D",formatting!$A26+2))</f>
        <v>30.847000000000001</v>
      </c>
      <c r="S27" s="29">
        <f t="shared" si="0"/>
        <v>20</v>
      </c>
    </row>
    <row r="28" spans="1:19" ht="90" customHeight="1" x14ac:dyDescent="0.25">
      <c r="A28" s="124" t="str">
        <f>'frc req - grasp 0'!A27</f>
        <v>Kit-F28</v>
      </c>
      <c r="B28" s="134"/>
      <c r="C28" s="180" cm="1">
        <f t="array" aca="1" ref="C28" ca="1">INDIRECT("'"&amp;_xlfn.CONCAT("frc req - grasp ",C$2)&amp;"'!"&amp;_xlfn.CONCAT("B",formatting!$A27+2))</f>
        <v>1.0549999999999999</v>
      </c>
      <c r="D28" s="178" cm="1">
        <f t="array" aca="1" ref="D28" ca="1">INDIRECT("'"&amp;_xlfn.CONCAT("frc req - grasp ",D$2)&amp;"'!"&amp;_xlfn.CONCAT("B",formatting!$A27+2))</f>
        <v>0.81100000000000005</v>
      </c>
      <c r="E28" s="178" cm="1">
        <f t="array" aca="1" ref="E28" ca="1">INDIRECT("'"&amp;_xlfn.CONCAT("frc req - grasp ",E$2)&amp;"'!"&amp;_xlfn.CONCAT("B",formatting!$A27+2))</f>
        <v>1.0549999999999999</v>
      </c>
      <c r="F28" s="178" cm="1">
        <f t="array" aca="1" ref="F28" ca="1">INDIRECT("'"&amp;_xlfn.CONCAT("frc req - grasp ",F$2)&amp;"'!"&amp;_xlfn.CONCAT("B",formatting!$A27+2))</f>
        <v>0.81100000000000005</v>
      </c>
      <c r="G28" s="178" cm="1">
        <f t="array" aca="1" ref="G28" ca="1">INDIRECT("'"&amp;_xlfn.CONCAT("frc req - grasp ",G$2)&amp;"'!"&amp;_xlfn.CONCAT("B",formatting!$A27+2))</f>
        <v>1.0549999999999999</v>
      </c>
      <c r="H28" s="178" cm="1">
        <f t="array" aca="1" ref="H28" ca="1">INDIRECT("'"&amp;_xlfn.CONCAT("frc req - grasp ",H$2)&amp;"'!"&amp;_xlfn.CONCAT("B",formatting!$A27+2))</f>
        <v>0.81100000000000005</v>
      </c>
      <c r="I28" s="178" cm="1">
        <f t="array" aca="1" ref="I28" ca="1">INDIRECT("'"&amp;_xlfn.CONCAT("frc req - grasp ",I$2)&amp;"'!"&amp;_xlfn.CONCAT("B",formatting!$A27+2))</f>
        <v>1.0549999999999999</v>
      </c>
      <c r="J28" s="179" cm="1">
        <f t="array" aca="1" ref="J28" ca="1">INDIRECT("'"&amp;_xlfn.CONCAT("frc req - grasp ",J$2)&amp;"'!"&amp;_xlfn.CONCAT("B",formatting!$A27+2))</f>
        <v>0.81100000000000005</v>
      </c>
      <c r="K28" s="180" cm="1">
        <f t="array" aca="1" ref="K28" ca="1">INDIRECT("'"&amp;_xlfn.CONCAT("frc req - grasp ",K$2)&amp;"'!"&amp;_xlfn.CONCAT("D",formatting!$A27+2))</f>
        <v>205.87700000000001</v>
      </c>
      <c r="L28" s="178" cm="1">
        <f t="array" aca="1" ref="L28" ca="1">INDIRECT("'"&amp;_xlfn.CONCAT("frc req - grasp ",L$2)&amp;"'!"&amp;_xlfn.CONCAT("D",formatting!$A27+2))</f>
        <v>75.715000000000003</v>
      </c>
      <c r="M28" s="178" cm="1">
        <f t="array" aca="1" ref="M28" ca="1">INDIRECT("'"&amp;_xlfn.CONCAT("frc req - grasp ",M$2)&amp;"'!"&amp;_xlfn.CONCAT("D",formatting!$A27+2))</f>
        <v>205.87700000000001</v>
      </c>
      <c r="N28" s="178" cm="1">
        <f t="array" aca="1" ref="N28" ca="1">INDIRECT("'"&amp;_xlfn.CONCAT("frc req - grasp ",N$2)&amp;"'!"&amp;_xlfn.CONCAT("D",formatting!$A27+2))</f>
        <v>75.715000000000003</v>
      </c>
      <c r="O28" s="178" cm="1">
        <f t="array" aca="1" ref="O28" ca="1">INDIRECT("'"&amp;_xlfn.CONCAT("frc req - grasp ",O$2)&amp;"'!"&amp;_xlfn.CONCAT("D",formatting!$A27+2))</f>
        <v>205.87700000000001</v>
      </c>
      <c r="P28" s="178" cm="1">
        <f t="array" aca="1" ref="P28" ca="1">INDIRECT("'"&amp;_xlfn.CONCAT("frc req - grasp ",P$2)&amp;"'!"&amp;_xlfn.CONCAT("D",formatting!$A27+2))</f>
        <v>75.715000000000003</v>
      </c>
      <c r="Q28" s="178" cm="1">
        <f t="array" aca="1" ref="Q28" ca="1">INDIRECT("'"&amp;_xlfn.CONCAT("frc req - grasp ",Q$2)&amp;"'!"&amp;_xlfn.CONCAT("D",formatting!$A27+2))</f>
        <v>205.87700000000001</v>
      </c>
      <c r="R28" s="181" cm="1">
        <f t="array" aca="1" ref="R28" ca="1">INDIRECT("'"&amp;_xlfn.CONCAT("frc req - grasp ",R$2)&amp;"'!"&amp;_xlfn.CONCAT("D",formatting!$A27+2))</f>
        <v>75.715000000000003</v>
      </c>
      <c r="S28" s="29">
        <f t="shared" si="0"/>
        <v>20</v>
      </c>
    </row>
    <row r="29" spans="1:19" ht="90" customHeight="1" x14ac:dyDescent="0.25">
      <c r="A29" s="124" t="str">
        <f>'frc req - grasp 0'!A28</f>
        <v>Kit-T22</v>
      </c>
      <c r="B29" s="134"/>
      <c r="C29" s="180" cm="1">
        <f t="array" aca="1" ref="C29" ca="1">INDIRECT("'"&amp;_xlfn.CONCAT("frc req - grasp ",C$2)&amp;"'!"&amp;_xlfn.CONCAT("B",formatting!$A28+2))</f>
        <v>0.63600000000000001</v>
      </c>
      <c r="D29" s="178" cm="1">
        <f t="array" aca="1" ref="D29" ca="1">INDIRECT("'"&amp;_xlfn.CONCAT("frc req - grasp ",D$2)&amp;"'!"&amp;_xlfn.CONCAT("B",formatting!$A28+2))</f>
        <v>0.42</v>
      </c>
      <c r="E29" s="178" cm="1">
        <f t="array" aca="1" ref="E29" ca="1">INDIRECT("'"&amp;_xlfn.CONCAT("frc req - grasp ",E$2)&amp;"'!"&amp;_xlfn.CONCAT("B",formatting!$A28+2))</f>
        <v>4.2779999999999996</v>
      </c>
      <c r="F29" s="178" cm="1">
        <f t="array" aca="1" ref="F29" ca="1">INDIRECT("'"&amp;_xlfn.CONCAT("frc req - grasp ",F$2)&amp;"'!"&amp;_xlfn.CONCAT("B",formatting!$A28+2))</f>
        <v>1.734</v>
      </c>
      <c r="G29" s="178" cm="1">
        <f t="array" aca="1" ref="G29" ca="1">INDIRECT("'"&amp;_xlfn.CONCAT("frc req - grasp ",G$2)&amp;"'!"&amp;_xlfn.CONCAT("B",formatting!$A28+2))</f>
        <v>2.4129999999999998</v>
      </c>
      <c r="H29" s="178" cm="1">
        <f t="array" aca="1" ref="H29" ca="1">INDIRECT("'"&amp;_xlfn.CONCAT("frc req - grasp ",H$2)&amp;"'!"&amp;_xlfn.CONCAT("B",formatting!$A28+2))</f>
        <v>1.286</v>
      </c>
      <c r="I29" s="178" cm="1">
        <f t="array" aca="1" ref="I29" ca="1">INDIRECT("'"&amp;_xlfn.CONCAT("frc req - grasp ",I$2)&amp;"'!"&amp;_xlfn.CONCAT("B",formatting!$A28+2))</f>
        <v>4.2779999999999996</v>
      </c>
      <c r="J29" s="179" cm="1">
        <f t="array" aca="1" ref="J29" ca="1">INDIRECT("'"&amp;_xlfn.CONCAT("frc req - grasp ",J$2)&amp;"'!"&amp;_xlfn.CONCAT("B",formatting!$A28+2))</f>
        <v>1.734</v>
      </c>
      <c r="K29" s="180" cm="1">
        <f t="array" aca="1" ref="K29" ca="1">INDIRECT("'"&amp;_xlfn.CONCAT("frc req - grasp ",K$2)&amp;"'!"&amp;_xlfn.CONCAT("D",formatting!$A28+2))</f>
        <v>110.38</v>
      </c>
      <c r="L29" s="178" cm="1">
        <f t="array" aca="1" ref="L29" ca="1">INDIRECT("'"&amp;_xlfn.CONCAT("frc req - grasp ",L$2)&amp;"'!"&amp;_xlfn.CONCAT("D",formatting!$A28+2))</f>
        <v>49.927</v>
      </c>
      <c r="M29" s="178" cm="1">
        <f t="array" aca="1" ref="M29" ca="1">INDIRECT("'"&amp;_xlfn.CONCAT("frc req - grasp ",M$2)&amp;"'!"&amp;_xlfn.CONCAT("D",formatting!$A28+2))</f>
        <v>495.21800000000002</v>
      </c>
      <c r="N29" s="178" cm="1">
        <f t="array" aca="1" ref="N29" ca="1">INDIRECT("'"&amp;_xlfn.CONCAT("frc req - grasp ",N$2)&amp;"'!"&amp;_xlfn.CONCAT("D",formatting!$A28+2))</f>
        <v>165.07300000000001</v>
      </c>
      <c r="O29" s="178" cm="1">
        <f t="array" aca="1" ref="O29" ca="1">INDIRECT("'"&amp;_xlfn.CONCAT("frc req - grasp ",O$2)&amp;"'!"&amp;_xlfn.CONCAT("D",formatting!$A28+2))</f>
        <v>458.07600000000002</v>
      </c>
      <c r="P29" s="178" cm="1">
        <f t="array" aca="1" ref="P29" ca="1">INDIRECT("'"&amp;_xlfn.CONCAT("frc req - grasp ",P$2)&amp;"'!"&amp;_xlfn.CONCAT("D",formatting!$A28+2))</f>
        <v>150.18899999999999</v>
      </c>
      <c r="Q29" s="178" cm="1">
        <f t="array" aca="1" ref="Q29" ca="1">INDIRECT("'"&amp;_xlfn.CONCAT("frc req - grasp ",Q$2)&amp;"'!"&amp;_xlfn.CONCAT("D",formatting!$A28+2))</f>
        <v>495.21800000000002</v>
      </c>
      <c r="R29" s="181" cm="1">
        <f t="array" aca="1" ref="R29" ca="1">INDIRECT("'"&amp;_xlfn.CONCAT("frc req - grasp ",R$2)&amp;"'!"&amp;_xlfn.CONCAT("D",formatting!$A28+2))</f>
        <v>165.07300000000001</v>
      </c>
      <c r="S29" s="29">
        <f t="shared" si="0"/>
        <v>20</v>
      </c>
    </row>
    <row r="30" spans="1:19" ht="90" customHeight="1" x14ac:dyDescent="0.25">
      <c r="A30" s="124" t="str">
        <f>'frc req - grasp 0'!A29</f>
        <v>Kit-T35</v>
      </c>
      <c r="B30" s="134"/>
      <c r="C30" s="180" cm="1">
        <f t="array" aca="1" ref="C30" ca="1">INDIRECT("'"&amp;_xlfn.CONCAT("frc req - grasp ",C$2)&amp;"'!"&amp;_xlfn.CONCAT("B",formatting!$A29+2))</f>
        <v>0.53</v>
      </c>
      <c r="D30" s="178" cm="1">
        <f t="array" aca="1" ref="D30" ca="1">INDIRECT("'"&amp;_xlfn.CONCAT("frc req - grasp ",D$2)&amp;"'!"&amp;_xlfn.CONCAT("B",formatting!$A29+2))</f>
        <v>0.45300000000000001</v>
      </c>
      <c r="E30" s="178" cm="1">
        <f t="array" aca="1" ref="E30" ca="1">INDIRECT("'"&amp;_xlfn.CONCAT("frc req - grasp ",E$2)&amp;"'!"&amp;_xlfn.CONCAT("B",formatting!$A29+2))</f>
        <v>1.2549999999999999</v>
      </c>
      <c r="F30" s="178" cm="1">
        <f t="array" aca="1" ref="F30" ca="1">INDIRECT("'"&amp;_xlfn.CONCAT("frc req - grasp ",F$2)&amp;"'!"&amp;_xlfn.CONCAT("B",formatting!$A29+2))</f>
        <v>0.83799999999999997</v>
      </c>
      <c r="G30" s="178" cm="1">
        <f t="array" aca="1" ref="G30" ca="1">INDIRECT("'"&amp;_xlfn.CONCAT("frc req - grasp ",G$2)&amp;"'!"&amp;_xlfn.CONCAT("B",formatting!$A29+2))</f>
        <v>0.74199999999999999</v>
      </c>
      <c r="H30" s="178" cm="1">
        <f t="array" aca="1" ref="H30" ca="1">INDIRECT("'"&amp;_xlfn.CONCAT("frc req - grasp ",H$2)&amp;"'!"&amp;_xlfn.CONCAT("B",formatting!$A29+2))</f>
        <v>0.61199999999999999</v>
      </c>
      <c r="I30" s="178" cm="1">
        <f t="array" aca="1" ref="I30" ca="1">INDIRECT("'"&amp;_xlfn.CONCAT("frc req - grasp ",I$2)&amp;"'!"&amp;_xlfn.CONCAT("B",formatting!$A29+2))</f>
        <v>1.2549999999999999</v>
      </c>
      <c r="J30" s="179" cm="1">
        <f t="array" aca="1" ref="J30" ca="1">INDIRECT("'"&amp;_xlfn.CONCAT("frc req - grasp ",J$2)&amp;"'!"&amp;_xlfn.CONCAT("B",formatting!$A29+2))</f>
        <v>0.83799999999999997</v>
      </c>
      <c r="K30" s="180" cm="1">
        <f t="array" aca="1" ref="K30" ca="1">INDIRECT("'"&amp;_xlfn.CONCAT("frc req - grasp ",K$2)&amp;"'!"&amp;_xlfn.CONCAT("D",formatting!$A29+2))</f>
        <v>67.117000000000004</v>
      </c>
      <c r="L30" s="178" cm="1">
        <f t="array" aca="1" ref="L30" ca="1">INDIRECT("'"&amp;_xlfn.CONCAT("frc req - grasp ",L$2)&amp;"'!"&amp;_xlfn.CONCAT("D",formatting!$A29+2))</f>
        <v>31.756</v>
      </c>
      <c r="M30" s="178" cm="1">
        <f t="array" aca="1" ref="M30" ca="1">INDIRECT("'"&amp;_xlfn.CONCAT("frc req - grasp ",M$2)&amp;"'!"&amp;_xlfn.CONCAT("D",formatting!$A29+2))</f>
        <v>114.51900000000001</v>
      </c>
      <c r="N30" s="178" cm="1">
        <f t="array" aca="1" ref="N30" ca="1">INDIRECT("'"&amp;_xlfn.CONCAT("frc req - grasp ",N$2)&amp;"'!"&amp;_xlfn.CONCAT("D",formatting!$A29+2))</f>
        <v>48.860999999999997</v>
      </c>
      <c r="O30" s="178" cm="1">
        <f t="array" aca="1" ref="O30" ca="1">INDIRECT("'"&amp;_xlfn.CONCAT("frc req - grasp ",O$2)&amp;"'!"&amp;_xlfn.CONCAT("D",formatting!$A29+2))</f>
        <v>88.091999999999999</v>
      </c>
      <c r="P30" s="178" cm="1">
        <f t="array" aca="1" ref="P30" ca="1">INDIRECT("'"&amp;_xlfn.CONCAT("frc req - grasp ",P$2)&amp;"'!"&amp;_xlfn.CONCAT("D",formatting!$A29+2))</f>
        <v>40.537999999999997</v>
      </c>
      <c r="Q30" s="178" cm="1">
        <f t="array" aca="1" ref="Q30" ca="1">INDIRECT("'"&amp;_xlfn.CONCAT("frc req - grasp ",Q$2)&amp;"'!"&amp;_xlfn.CONCAT("D",formatting!$A29+2))</f>
        <v>114.51900000000001</v>
      </c>
      <c r="R30" s="181" cm="1">
        <f t="array" aca="1" ref="R30" ca="1">INDIRECT("'"&amp;_xlfn.CONCAT("frc req - grasp ",R$2)&amp;"'!"&amp;_xlfn.CONCAT("D",formatting!$A29+2))</f>
        <v>48.860999999999997</v>
      </c>
      <c r="S30" s="29">
        <f t="shared" si="0"/>
        <v>20</v>
      </c>
    </row>
    <row r="31" spans="1:19" ht="90" customHeight="1" x14ac:dyDescent="0.25">
      <c r="A31" s="124" t="str">
        <f>'frc req - grasp 0'!A30</f>
        <v>Kit_Tab-T21</v>
      </c>
      <c r="B31" s="134"/>
      <c r="C31" s="180" cm="1">
        <f t="array" aca="1" ref="C31" ca="1">INDIRECT("'"&amp;_xlfn.CONCAT("frc req - grasp ",C$2)&amp;"'!"&amp;_xlfn.CONCAT("B",formatting!$A30+2))</f>
        <v>2E-3</v>
      </c>
      <c r="D31" s="178" cm="1">
        <f t="array" aca="1" ref="D31" ca="1">INDIRECT("'"&amp;_xlfn.CONCAT("frc req - grasp ",D$2)&amp;"'!"&amp;_xlfn.CONCAT("B",formatting!$A30+2))</f>
        <v>2E-3</v>
      </c>
      <c r="E31" s="178" cm="1">
        <f t="array" aca="1" ref="E31" ca="1">INDIRECT("'"&amp;_xlfn.CONCAT("frc req - grasp ",E$2)&amp;"'!"&amp;_xlfn.CONCAT("B",formatting!$A30+2))</f>
        <v>2E-3</v>
      </c>
      <c r="F31" s="178" cm="1">
        <f t="array" aca="1" ref="F31" ca="1">INDIRECT("'"&amp;_xlfn.CONCAT("frc req - grasp ",F$2)&amp;"'!"&amp;_xlfn.CONCAT("B",formatting!$A30+2))</f>
        <v>2E-3</v>
      </c>
      <c r="G31" s="178" cm="1">
        <f t="array" aca="1" ref="G31" ca="1">INDIRECT("'"&amp;_xlfn.CONCAT("frc req - grasp ",G$2)&amp;"'!"&amp;_xlfn.CONCAT("B",formatting!$A30+2))</f>
        <v>2E-3</v>
      </c>
      <c r="H31" s="178" cm="1">
        <f t="array" aca="1" ref="H31" ca="1">INDIRECT("'"&amp;_xlfn.CONCAT("frc req - grasp ",H$2)&amp;"'!"&amp;_xlfn.CONCAT("B",formatting!$A30+2))</f>
        <v>2E-3</v>
      </c>
      <c r="I31" s="178" cm="1">
        <f t="array" aca="1" ref="I31" ca="1">INDIRECT("'"&amp;_xlfn.CONCAT("frc req - grasp ",I$2)&amp;"'!"&amp;_xlfn.CONCAT("B",formatting!$A30+2))</f>
        <v>2E-3</v>
      </c>
      <c r="J31" s="179" cm="1">
        <f t="array" aca="1" ref="J31" ca="1">INDIRECT("'"&amp;_xlfn.CONCAT("frc req - grasp ",J$2)&amp;"'!"&amp;_xlfn.CONCAT("B",formatting!$A30+2))</f>
        <v>2E-3</v>
      </c>
      <c r="K31" s="180" cm="1">
        <f t="array" aca="1" ref="K31" ca="1">INDIRECT("'"&amp;_xlfn.CONCAT("frc req - grasp ",K$2)&amp;"'!"&amp;_xlfn.CONCAT("D",formatting!$A30+2))</f>
        <v>2E-3</v>
      </c>
      <c r="L31" s="178" cm="1">
        <f t="array" aca="1" ref="L31" ca="1">INDIRECT("'"&amp;_xlfn.CONCAT("frc req - grasp ",L$2)&amp;"'!"&amp;_xlfn.CONCAT("D",formatting!$A30+2))</f>
        <v>2E-3</v>
      </c>
      <c r="M31" s="178" cm="1">
        <f t="array" aca="1" ref="M31" ca="1">INDIRECT("'"&amp;_xlfn.CONCAT("frc req - grasp ",M$2)&amp;"'!"&amp;_xlfn.CONCAT("D",formatting!$A30+2))</f>
        <v>2E-3</v>
      </c>
      <c r="N31" s="178" cm="1">
        <f t="array" aca="1" ref="N31" ca="1">INDIRECT("'"&amp;_xlfn.CONCAT("frc req - grasp ",N$2)&amp;"'!"&amp;_xlfn.CONCAT("D",formatting!$A30+2))</f>
        <v>2E-3</v>
      </c>
      <c r="O31" s="178" cm="1">
        <f t="array" aca="1" ref="O31" ca="1">INDIRECT("'"&amp;_xlfn.CONCAT("frc req - grasp ",O$2)&amp;"'!"&amp;_xlfn.CONCAT("D",formatting!$A30+2))</f>
        <v>2E-3</v>
      </c>
      <c r="P31" s="178" cm="1">
        <f t="array" aca="1" ref="P31" ca="1">INDIRECT("'"&amp;_xlfn.CONCAT("frc req - grasp ",P$2)&amp;"'!"&amp;_xlfn.CONCAT("D",formatting!$A30+2))</f>
        <v>2E-3</v>
      </c>
      <c r="Q31" s="178" cm="1">
        <f t="array" aca="1" ref="Q31" ca="1">INDIRECT("'"&amp;_xlfn.CONCAT("frc req - grasp ",Q$2)&amp;"'!"&amp;_xlfn.CONCAT("D",formatting!$A30+2))</f>
        <v>2E-3</v>
      </c>
      <c r="R31" s="181" cm="1">
        <f t="array" aca="1" ref="R31" ca="1">INDIRECT("'"&amp;_xlfn.CONCAT("frc req - grasp ",R$2)&amp;"'!"&amp;_xlfn.CONCAT("D",formatting!$A30+2))</f>
        <v>2E-3</v>
      </c>
      <c r="S31" s="29">
        <f t="shared" si="0"/>
        <v>20</v>
      </c>
    </row>
    <row r="32" spans="1:19" ht="90" customHeight="1" x14ac:dyDescent="0.25">
      <c r="A32" s="124" t="str">
        <f>'frc req - grasp 0'!A31</f>
        <v>Canister-C1</v>
      </c>
      <c r="B32" s="134"/>
      <c r="C32" s="180" cm="1">
        <f t="array" aca="1" ref="C32" ca="1">INDIRECT("'"&amp;_xlfn.CONCAT("frc req - grasp ",C$2)&amp;"'!"&amp;_xlfn.CONCAT("B",formatting!$A31+2))</f>
        <v>3.1E-2</v>
      </c>
      <c r="D32" s="178" cm="1">
        <f t="array" aca="1" ref="D32" ca="1">INDIRECT("'"&amp;_xlfn.CONCAT("frc req - grasp ",D$2)&amp;"'!"&amp;_xlfn.CONCAT("B",formatting!$A31+2))</f>
        <v>2.7E-2</v>
      </c>
      <c r="E32" s="178" cm="1">
        <f t="array" aca="1" ref="E32" ca="1">INDIRECT("'"&amp;_xlfn.CONCAT("frc req - grasp ",E$2)&amp;"'!"&amp;_xlfn.CONCAT("B",formatting!$A31+2))</f>
        <v>0</v>
      </c>
      <c r="F32" s="178" cm="1">
        <f t="array" aca="1" ref="F32" ca="1">INDIRECT("'"&amp;_xlfn.CONCAT("frc req - grasp ",F$2)&amp;"'!"&amp;_xlfn.CONCAT("B",formatting!$A31+2))</f>
        <v>0</v>
      </c>
      <c r="G32" s="178" cm="1">
        <f t="array" aca="1" ref="G32" ca="1">INDIRECT("'"&amp;_xlfn.CONCAT("frc req - grasp ",G$2)&amp;"'!"&amp;_xlfn.CONCAT("B",formatting!$A31+2))</f>
        <v>6.6000000000000003E-2</v>
      </c>
      <c r="H32" s="178" cm="1">
        <f t="array" aca="1" ref="H32" ca="1">INDIRECT("'"&amp;_xlfn.CONCAT("frc req - grasp ",H$2)&amp;"'!"&amp;_xlfn.CONCAT("B",formatting!$A31+2))</f>
        <v>0.05</v>
      </c>
      <c r="I32" s="178" cm="1">
        <f t="array" aca="1" ref="I32" ca="1">INDIRECT("'"&amp;_xlfn.CONCAT("frc req - grasp ",I$2)&amp;"'!"&amp;_xlfn.CONCAT("B",formatting!$A31+2))</f>
        <v>0.13600000000000001</v>
      </c>
      <c r="J32" s="179" cm="1">
        <f t="array" aca="1" ref="J32" ca="1">INDIRECT("'"&amp;_xlfn.CONCAT("frc req - grasp ",J$2)&amp;"'!"&amp;_xlfn.CONCAT("B",formatting!$A31+2))</f>
        <v>0.09</v>
      </c>
      <c r="K32" s="180" cm="1">
        <f t="array" aca="1" ref="K32" ca="1">INDIRECT("'"&amp;_xlfn.CONCAT("frc req - grasp ",K$2)&amp;"'!"&amp;_xlfn.CONCAT("D",formatting!$A31+2))</f>
        <v>41.59</v>
      </c>
      <c r="L32" s="178" cm="1">
        <f t="array" aca="1" ref="L32" ca="1">INDIRECT("'"&amp;_xlfn.CONCAT("frc req - grasp ",L$2)&amp;"'!"&amp;_xlfn.CONCAT("D",formatting!$A31+2))</f>
        <v>24.024000000000001</v>
      </c>
      <c r="M32" s="178" cm="1">
        <f t="array" aca="1" ref="M32" ca="1">INDIRECT("'"&amp;_xlfn.CONCAT("frc req - grasp ",M$2)&amp;"'!"&amp;_xlfn.CONCAT("D",formatting!$A31+2))</f>
        <v>0</v>
      </c>
      <c r="N32" s="178" cm="1">
        <f t="array" aca="1" ref="N32" ca="1">INDIRECT("'"&amp;_xlfn.CONCAT("frc req - grasp ",N$2)&amp;"'!"&amp;_xlfn.CONCAT("D",formatting!$A31+2))</f>
        <v>0</v>
      </c>
      <c r="O32" s="178" cm="1">
        <f t="array" aca="1" ref="O32" ca="1">INDIRECT("'"&amp;_xlfn.CONCAT("frc req - grasp ",O$2)&amp;"'!"&amp;_xlfn.CONCAT("D",formatting!$A31+2))</f>
        <v>44.171999999999997</v>
      </c>
      <c r="P32" s="178" cm="1">
        <f t="array" aca="1" ref="P32" ca="1">INDIRECT("'"&amp;_xlfn.CONCAT("frc req - grasp ",P$2)&amp;"'!"&amp;_xlfn.CONCAT("D",formatting!$A31+2))</f>
        <v>24.8</v>
      </c>
      <c r="Q32" s="178" cm="1">
        <f t="array" aca="1" ref="Q32" ca="1">INDIRECT("'"&amp;_xlfn.CONCAT("frc req - grasp ",Q$2)&amp;"'!"&amp;_xlfn.CONCAT("D",formatting!$A31+2))</f>
        <v>68.024000000000001</v>
      </c>
      <c r="R32" s="181" cm="1">
        <f t="array" aca="1" ref="R32" ca="1">INDIRECT("'"&amp;_xlfn.CONCAT("frc req - grasp ",R$2)&amp;"'!"&amp;_xlfn.CONCAT("D",formatting!$A31+2))</f>
        <v>36.731999999999999</v>
      </c>
      <c r="S32" s="29">
        <f t="shared" si="0"/>
        <v>20</v>
      </c>
    </row>
    <row r="33" spans="1:19" ht="90" customHeight="1" x14ac:dyDescent="0.25">
      <c r="A33" s="124" t="str">
        <f>'frc req - grasp 0'!A32</f>
        <v>Canister-C6</v>
      </c>
      <c r="B33" s="134"/>
      <c r="C33" s="180" cm="1">
        <f t="array" aca="1" ref="C33" ca="1">INDIRECT("'"&amp;_xlfn.CONCAT("frc req - grasp ",C$2)&amp;"'!"&amp;_xlfn.CONCAT("B",formatting!$A32+2))</f>
        <v>9.6000000000000002E-2</v>
      </c>
      <c r="D33" s="178" cm="1">
        <f t="array" aca="1" ref="D33" ca="1">INDIRECT("'"&amp;_xlfn.CONCAT("frc req - grasp ",D$2)&amp;"'!"&amp;_xlfn.CONCAT("B",formatting!$A32+2))</f>
        <v>9.0999999999999998E-2</v>
      </c>
      <c r="E33" s="178" cm="1">
        <f t="array" aca="1" ref="E33" ca="1">INDIRECT("'"&amp;_xlfn.CONCAT("frc req - grasp ",E$2)&amp;"'!"&amp;_xlfn.CONCAT("B",formatting!$A32+2))</f>
        <v>0.14699999999999999</v>
      </c>
      <c r="F33" s="178" cm="1">
        <f t="array" aca="1" ref="F33" ca="1">INDIRECT("'"&amp;_xlfn.CONCAT("frc req - grasp ",F$2)&amp;"'!"&amp;_xlfn.CONCAT("B",formatting!$A32+2))</f>
        <v>0.13200000000000001</v>
      </c>
      <c r="G33" s="178" cm="1">
        <f t="array" aca="1" ref="G33" ca="1">INDIRECT("'"&amp;_xlfn.CONCAT("frc req - grasp ",G$2)&amp;"'!"&amp;_xlfn.CONCAT("B",formatting!$A32+2))</f>
        <v>0.14699999999999999</v>
      </c>
      <c r="H33" s="178" cm="1">
        <f t="array" aca="1" ref="H33" ca="1">INDIRECT("'"&amp;_xlfn.CONCAT("frc req - grasp ",H$2)&amp;"'!"&amp;_xlfn.CONCAT("B",formatting!$A32+2))</f>
        <v>0.13200000000000001</v>
      </c>
      <c r="I33" s="178" cm="1">
        <f t="array" aca="1" ref="I33" ca="1">INDIRECT("'"&amp;_xlfn.CONCAT("frc req - grasp ",I$2)&amp;"'!"&amp;_xlfn.CONCAT("B",formatting!$A32+2))</f>
        <v>0.14699999999999999</v>
      </c>
      <c r="J33" s="179" cm="1">
        <f t="array" aca="1" ref="J33" ca="1">INDIRECT("'"&amp;_xlfn.CONCAT("frc req - grasp ",J$2)&amp;"'!"&amp;_xlfn.CONCAT("B",formatting!$A32+2))</f>
        <v>0.13200000000000001</v>
      </c>
      <c r="K33" s="180" cm="1">
        <f t="array" aca="1" ref="K33" ca="1">INDIRECT("'"&amp;_xlfn.CONCAT("frc req - grasp ",K$2)&amp;"'!"&amp;_xlfn.CONCAT("D",formatting!$A32+2))</f>
        <v>139.548</v>
      </c>
      <c r="L33" s="178" cm="1">
        <f t="array" aca="1" ref="L33" ca="1">INDIRECT("'"&amp;_xlfn.CONCAT("frc req - grasp ",L$2)&amp;"'!"&amp;_xlfn.CONCAT("D",formatting!$A32+2))</f>
        <v>85.347999999999999</v>
      </c>
      <c r="M33" s="178" cm="1">
        <f t="array" aca="1" ref="M33" ca="1">INDIRECT("'"&amp;_xlfn.CONCAT("frc req - grasp ",M$2)&amp;"'!"&amp;_xlfn.CONCAT("D",formatting!$A32+2))</f>
        <v>139.99799999999999</v>
      </c>
      <c r="N33" s="178" cm="1">
        <f t="array" aca="1" ref="N33" ca="1">INDIRECT("'"&amp;_xlfn.CONCAT("frc req - grasp ",N$2)&amp;"'!"&amp;_xlfn.CONCAT("D",formatting!$A32+2))</f>
        <v>85.432000000000002</v>
      </c>
      <c r="O33" s="178" cm="1">
        <f t="array" aca="1" ref="O33" ca="1">INDIRECT("'"&amp;_xlfn.CONCAT("frc req - grasp ",O$2)&amp;"'!"&amp;_xlfn.CONCAT("D",formatting!$A32+2))</f>
        <v>139.99799999999999</v>
      </c>
      <c r="P33" s="178" cm="1">
        <f t="array" aca="1" ref="P33" ca="1">INDIRECT("'"&amp;_xlfn.CONCAT("frc req - grasp ",P$2)&amp;"'!"&amp;_xlfn.CONCAT("D",formatting!$A32+2))</f>
        <v>85.432000000000002</v>
      </c>
      <c r="Q33" s="178" cm="1">
        <f t="array" aca="1" ref="Q33" ca="1">INDIRECT("'"&amp;_xlfn.CONCAT("frc req - grasp ",Q$2)&amp;"'!"&amp;_xlfn.CONCAT("D",formatting!$A32+2))</f>
        <v>139.99799999999999</v>
      </c>
      <c r="R33" s="181" cm="1">
        <f t="array" aca="1" ref="R33" ca="1">INDIRECT("'"&amp;_xlfn.CONCAT("frc req - grasp ",R$2)&amp;"'!"&amp;_xlfn.CONCAT("D",formatting!$A32+2))</f>
        <v>85.432000000000002</v>
      </c>
      <c r="S33" s="29">
        <f t="shared" si="0"/>
        <v>20</v>
      </c>
    </row>
    <row r="34" spans="1:19" ht="90" customHeight="1" x14ac:dyDescent="0.25">
      <c r="A34" s="124" t="str">
        <f>'frc req - grasp 0'!A33</f>
        <v>Canister-C8</v>
      </c>
      <c r="B34" s="134"/>
      <c r="C34" s="180" cm="1">
        <f t="array" aca="1" ref="C34" ca="1">INDIRECT("'"&amp;_xlfn.CONCAT("frc req - grasp ",C$2)&amp;"'!"&amp;_xlfn.CONCAT("B",formatting!$A33+2))</f>
        <v>0.27300000000000002</v>
      </c>
      <c r="D34" s="178" cm="1">
        <f t="array" aca="1" ref="D34" ca="1">INDIRECT("'"&amp;_xlfn.CONCAT("frc req - grasp ",D$2)&amp;"'!"&amp;_xlfn.CONCAT("B",formatting!$A33+2))</f>
        <v>0.27300000000000002</v>
      </c>
      <c r="E34" s="178" cm="1">
        <f t="array" aca="1" ref="E34" ca="1">INDIRECT("'"&amp;_xlfn.CONCAT("frc req - grasp ",E$2)&amp;"'!"&amp;_xlfn.CONCAT("B",formatting!$A33+2))</f>
        <v>0.27300000000000002</v>
      </c>
      <c r="F34" s="178" cm="1">
        <f t="array" aca="1" ref="F34" ca="1">INDIRECT("'"&amp;_xlfn.CONCAT("frc req - grasp ",F$2)&amp;"'!"&amp;_xlfn.CONCAT("B",formatting!$A33+2))</f>
        <v>0.27300000000000002</v>
      </c>
      <c r="G34" s="178" cm="1">
        <f t="array" aca="1" ref="G34" ca="1">INDIRECT("'"&amp;_xlfn.CONCAT("frc req - grasp ",G$2)&amp;"'!"&amp;_xlfn.CONCAT("B",formatting!$A33+2))</f>
        <v>0.27300000000000002</v>
      </c>
      <c r="H34" s="178" cm="1">
        <f t="array" aca="1" ref="H34" ca="1">INDIRECT("'"&amp;_xlfn.CONCAT("frc req - grasp ",H$2)&amp;"'!"&amp;_xlfn.CONCAT("B",formatting!$A33+2))</f>
        <v>0.27300000000000002</v>
      </c>
      <c r="I34" s="178" cm="1">
        <f t="array" aca="1" ref="I34" ca="1">INDIRECT("'"&amp;_xlfn.CONCAT("frc req - grasp ",I$2)&amp;"'!"&amp;_xlfn.CONCAT("B",formatting!$A33+2))</f>
        <v>0.27300000000000002</v>
      </c>
      <c r="J34" s="179" cm="1">
        <f t="array" aca="1" ref="J34" ca="1">INDIRECT("'"&amp;_xlfn.CONCAT("frc req - grasp ",J$2)&amp;"'!"&amp;_xlfn.CONCAT("B",formatting!$A33+2))</f>
        <v>0.27300000000000002</v>
      </c>
      <c r="K34" s="180" cm="1">
        <f t="array" aca="1" ref="K34" ca="1">INDIRECT("'"&amp;_xlfn.CONCAT("frc req - grasp ",K$2)&amp;"'!"&amp;_xlfn.CONCAT("D",formatting!$A33+2))</f>
        <v>222.51599999999999</v>
      </c>
      <c r="L34" s="178" cm="1">
        <f t="array" aca="1" ref="L34" ca="1">INDIRECT("'"&amp;_xlfn.CONCAT("frc req - grasp ",L$2)&amp;"'!"&amp;_xlfn.CONCAT("D",formatting!$A33+2))</f>
        <v>122.35899999999999</v>
      </c>
      <c r="M34" s="178" cm="1">
        <f t="array" aca="1" ref="M34" ca="1">INDIRECT("'"&amp;_xlfn.CONCAT("frc req - grasp ",M$2)&amp;"'!"&amp;_xlfn.CONCAT("D",formatting!$A33+2))</f>
        <v>222.51599999999999</v>
      </c>
      <c r="N34" s="178" cm="1">
        <f t="array" aca="1" ref="N34" ca="1">INDIRECT("'"&amp;_xlfn.CONCAT("frc req - grasp ",N$2)&amp;"'!"&amp;_xlfn.CONCAT("D",formatting!$A33+2))</f>
        <v>122.35899999999999</v>
      </c>
      <c r="O34" s="178" cm="1">
        <f t="array" aca="1" ref="O34" ca="1">INDIRECT("'"&amp;_xlfn.CONCAT("frc req - grasp ",O$2)&amp;"'!"&amp;_xlfn.CONCAT("D",formatting!$A33+2))</f>
        <v>222.51599999999999</v>
      </c>
      <c r="P34" s="178" cm="1">
        <f t="array" aca="1" ref="P34" ca="1">INDIRECT("'"&amp;_xlfn.CONCAT("frc req - grasp ",P$2)&amp;"'!"&amp;_xlfn.CONCAT("D",formatting!$A33+2))</f>
        <v>122.35899999999999</v>
      </c>
      <c r="Q34" s="178" cm="1">
        <f t="array" aca="1" ref="Q34" ca="1">INDIRECT("'"&amp;_xlfn.CONCAT("frc req - grasp ",Q$2)&amp;"'!"&amp;_xlfn.CONCAT("D",formatting!$A33+2))</f>
        <v>222.51599999999999</v>
      </c>
      <c r="R34" s="181" cm="1">
        <f t="array" aca="1" ref="R34" ca="1">INDIRECT("'"&amp;_xlfn.CONCAT("frc req - grasp ",R$2)&amp;"'!"&amp;_xlfn.CONCAT("D",formatting!$A33+2))</f>
        <v>122.35899999999999</v>
      </c>
      <c r="S34" s="29">
        <f t="shared" si="0"/>
        <v>20</v>
      </c>
    </row>
    <row r="35" spans="1:19" ht="90" customHeight="1" x14ac:dyDescent="0.25">
      <c r="A35" s="124" t="str">
        <f>'frc req - grasp 0'!A34</f>
        <v>Canister-T18</v>
      </c>
      <c r="B35" s="134"/>
      <c r="C35" s="180" cm="1">
        <f t="array" aca="1" ref="C35" ca="1">INDIRECT("'"&amp;_xlfn.CONCAT("frc req - grasp ",C$2)&amp;"'!"&amp;_xlfn.CONCAT("B",formatting!$A34+2))</f>
        <v>0.14299999999999999</v>
      </c>
      <c r="D35" s="178" cm="1">
        <f t="array" aca="1" ref="D35" ca="1">INDIRECT("'"&amp;_xlfn.CONCAT("frc req - grasp ",D$2)&amp;"'!"&amp;_xlfn.CONCAT("B",formatting!$A34+2))</f>
        <v>0.127</v>
      </c>
      <c r="E35" s="178" cm="1">
        <f t="array" aca="1" ref="E35" ca="1">INDIRECT("'"&amp;_xlfn.CONCAT("frc req - grasp ",E$2)&amp;"'!"&amp;_xlfn.CONCAT("B",formatting!$A34+2))</f>
        <v>0.31</v>
      </c>
      <c r="F35" s="178" cm="1">
        <f t="array" aca="1" ref="F35" ca="1">INDIRECT("'"&amp;_xlfn.CONCAT("frc req - grasp ",F$2)&amp;"'!"&amp;_xlfn.CONCAT("B",formatting!$A34+2))</f>
        <v>0.22700000000000001</v>
      </c>
      <c r="G35" s="178" cm="1">
        <f t="array" aca="1" ref="G35" ca="1">INDIRECT("'"&amp;_xlfn.CONCAT("frc req - grasp ",G$2)&amp;"'!"&amp;_xlfn.CONCAT("B",formatting!$A34+2))</f>
        <v>0.31</v>
      </c>
      <c r="H35" s="178" cm="1">
        <f t="array" aca="1" ref="H35" ca="1">INDIRECT("'"&amp;_xlfn.CONCAT("frc req - grasp ",H$2)&amp;"'!"&amp;_xlfn.CONCAT("B",formatting!$A34+2))</f>
        <v>0.22700000000000001</v>
      </c>
      <c r="I35" s="178" cm="1">
        <f t="array" aca="1" ref="I35" ca="1">INDIRECT("'"&amp;_xlfn.CONCAT("frc req - grasp ",I$2)&amp;"'!"&amp;_xlfn.CONCAT("B",formatting!$A34+2))</f>
        <v>0.31</v>
      </c>
      <c r="J35" s="179" cm="1">
        <f t="array" aca="1" ref="J35" ca="1">INDIRECT("'"&amp;_xlfn.CONCAT("frc req - grasp ",J$2)&amp;"'!"&amp;_xlfn.CONCAT("B",formatting!$A34+2))</f>
        <v>0.22700000000000001</v>
      </c>
      <c r="K35" s="180" cm="1">
        <f t="array" aca="1" ref="K35" ca="1">INDIRECT("'"&amp;_xlfn.CONCAT("frc req - grasp ",K$2)&amp;"'!"&amp;_xlfn.CONCAT("D",formatting!$A34+2))</f>
        <v>183.946</v>
      </c>
      <c r="L35" s="178" cm="1">
        <f t="array" aca="1" ref="L35" ca="1">INDIRECT("'"&amp;_xlfn.CONCAT("frc req - grasp ",L$2)&amp;"'!"&amp;_xlfn.CONCAT("D",formatting!$A34+2))</f>
        <v>103.827</v>
      </c>
      <c r="M35" s="178" cm="1">
        <f t="array" aca="1" ref="M35" ca="1">INDIRECT("'"&amp;_xlfn.CONCAT("frc req - grasp ",M$2)&amp;"'!"&amp;_xlfn.CONCAT("D",formatting!$A34+2))</f>
        <v>1.7509999999999999</v>
      </c>
      <c r="N35" s="178" cm="1">
        <f t="array" aca="1" ref="N35" ca="1">INDIRECT("'"&amp;_xlfn.CONCAT("frc req - grasp ",N$2)&amp;"'!"&amp;_xlfn.CONCAT("D",formatting!$A34+2))</f>
        <v>200.304</v>
      </c>
      <c r="O35" s="178" cm="1">
        <f t="array" aca="1" ref="O35" ca="1">INDIRECT("'"&amp;_xlfn.CONCAT("frc req - grasp ",O$2)&amp;"'!"&amp;_xlfn.CONCAT("D",formatting!$A34+2))</f>
        <v>1.7509999999999999</v>
      </c>
      <c r="P35" s="178" cm="1">
        <f t="array" aca="1" ref="P35" ca="1">INDIRECT("'"&amp;_xlfn.CONCAT("frc req - grasp ",P$2)&amp;"'!"&amp;_xlfn.CONCAT("D",formatting!$A34+2))</f>
        <v>200.304</v>
      </c>
      <c r="Q35" s="178" cm="1">
        <f t="array" aca="1" ref="Q35" ca="1">INDIRECT("'"&amp;_xlfn.CONCAT("frc req - grasp ",Q$2)&amp;"'!"&amp;_xlfn.CONCAT("D",formatting!$A34+2))</f>
        <v>1.7509999999999999</v>
      </c>
      <c r="R35" s="181" cm="1">
        <f t="array" aca="1" ref="R35" ca="1">INDIRECT("'"&amp;_xlfn.CONCAT("frc req - grasp ",R$2)&amp;"'!"&amp;_xlfn.CONCAT("D",formatting!$A34+2))</f>
        <v>200.304</v>
      </c>
      <c r="S35" s="29">
        <f t="shared" ref="S35:S66" si="1">$T$2</f>
        <v>20</v>
      </c>
    </row>
    <row r="36" spans="1:19" ht="90" customHeight="1" x14ac:dyDescent="0.25">
      <c r="A36" s="124" t="str">
        <f>'frc req - grasp 0'!A35</f>
        <v>Canister-T2</v>
      </c>
      <c r="B36" s="134"/>
      <c r="C36" s="180" cm="1">
        <f t="array" aca="1" ref="C36" ca="1">INDIRECT("'"&amp;_xlfn.CONCAT("frc req - grasp ",C$2)&amp;"'!"&amp;_xlfn.CONCAT("B",formatting!$A35+2))</f>
        <v>5.1999999999999998E-2</v>
      </c>
      <c r="D36" s="178" cm="1">
        <f t="array" aca="1" ref="D36" ca="1">INDIRECT("'"&amp;_xlfn.CONCAT("frc req - grasp ",D$2)&amp;"'!"&amp;_xlfn.CONCAT("B",formatting!$A35+2))</f>
        <v>4.3999999999999997E-2</v>
      </c>
      <c r="E36" s="178" cm="1">
        <f t="array" aca="1" ref="E36" ca="1">INDIRECT("'"&amp;_xlfn.CONCAT("frc req - grasp ",E$2)&amp;"'!"&amp;_xlfn.CONCAT("B",formatting!$A35+2))</f>
        <v>0.63</v>
      </c>
      <c r="F36" s="178" cm="1">
        <f t="array" aca="1" ref="F36" ca="1">INDIRECT("'"&amp;_xlfn.CONCAT("frc req - grasp ",F$2)&amp;"'!"&amp;_xlfn.CONCAT("B",formatting!$A35+2))</f>
        <v>0.23200000000000001</v>
      </c>
      <c r="G36" s="178" cm="1">
        <f t="array" aca="1" ref="G36" ca="1">INDIRECT("'"&amp;_xlfn.CONCAT("frc req - grasp ",G$2)&amp;"'!"&amp;_xlfn.CONCAT("B",formatting!$A35+2))</f>
        <v>0.63</v>
      </c>
      <c r="H36" s="178" cm="1">
        <f t="array" aca="1" ref="H36" ca="1">INDIRECT("'"&amp;_xlfn.CONCAT("frc req - grasp ",H$2)&amp;"'!"&amp;_xlfn.CONCAT("B",formatting!$A35+2))</f>
        <v>0.23200000000000001</v>
      </c>
      <c r="I36" s="178" cm="1">
        <f t="array" aca="1" ref="I36" ca="1">INDIRECT("'"&amp;_xlfn.CONCAT("frc req - grasp ",I$2)&amp;"'!"&amp;_xlfn.CONCAT("B",formatting!$A35+2))</f>
        <v>0.63</v>
      </c>
      <c r="J36" s="179" cm="1">
        <f t="array" aca="1" ref="J36" ca="1">INDIRECT("'"&amp;_xlfn.CONCAT("frc req - grasp ",J$2)&amp;"'!"&amp;_xlfn.CONCAT("B",formatting!$A35+2))</f>
        <v>0.23200000000000001</v>
      </c>
      <c r="K36" s="180" cm="1">
        <f t="array" aca="1" ref="K36" ca="1">INDIRECT("'"&amp;_xlfn.CONCAT("frc req - grasp ",K$2)&amp;"'!"&amp;_xlfn.CONCAT("D",formatting!$A35+2))</f>
        <v>120.554</v>
      </c>
      <c r="L36" s="178" cm="1">
        <f t="array" aca="1" ref="L36" ca="1">INDIRECT("'"&amp;_xlfn.CONCAT("frc req - grasp ",L$2)&amp;"'!"&amp;_xlfn.CONCAT("D",formatting!$A35+2))</f>
        <v>75.412000000000006</v>
      </c>
      <c r="M36" s="178" cm="1">
        <f t="array" aca="1" ref="M36" ca="1">INDIRECT("'"&amp;_xlfn.CONCAT("frc req - grasp ",M$2)&amp;"'!"&amp;_xlfn.CONCAT("D",formatting!$A35+2))</f>
        <v>0.63</v>
      </c>
      <c r="N36" s="178" cm="1">
        <f t="array" aca="1" ref="N36" ca="1">INDIRECT("'"&amp;_xlfn.CONCAT("frc req - grasp ",N$2)&amp;"'!"&amp;_xlfn.CONCAT("D",formatting!$A35+2))</f>
        <v>301.38400000000001</v>
      </c>
      <c r="O36" s="178" cm="1">
        <f t="array" aca="1" ref="O36" ca="1">INDIRECT("'"&amp;_xlfn.CONCAT("frc req - grasp ",O$2)&amp;"'!"&amp;_xlfn.CONCAT("D",formatting!$A35+2))</f>
        <v>0.63</v>
      </c>
      <c r="P36" s="178" cm="1">
        <f t="array" aca="1" ref="P36" ca="1">INDIRECT("'"&amp;_xlfn.CONCAT("frc req - grasp ",P$2)&amp;"'!"&amp;_xlfn.CONCAT("D",formatting!$A35+2))</f>
        <v>301.38400000000001</v>
      </c>
      <c r="Q36" s="178" cm="1">
        <f t="array" aca="1" ref="Q36" ca="1">INDIRECT("'"&amp;_xlfn.CONCAT("frc req - grasp ",Q$2)&amp;"'!"&amp;_xlfn.CONCAT("D",formatting!$A35+2))</f>
        <v>0.63</v>
      </c>
      <c r="R36" s="181" cm="1">
        <f t="array" aca="1" ref="R36" ca="1">INDIRECT("'"&amp;_xlfn.CONCAT("frc req - grasp ",R$2)&amp;"'!"&amp;_xlfn.CONCAT("D",formatting!$A35+2))</f>
        <v>301.38400000000001</v>
      </c>
      <c r="S36" s="29">
        <f t="shared" si="1"/>
        <v>20</v>
      </c>
    </row>
    <row r="37" spans="1:19" ht="90" customHeight="1" x14ac:dyDescent="0.25">
      <c r="A37" s="124" t="str">
        <f>'frc req - grasp 0'!A36</f>
        <v>Canister-T26</v>
      </c>
      <c r="B37" s="134"/>
      <c r="C37" s="180" cm="1">
        <f t="array" aca="1" ref="C37" ca="1">INDIRECT("'"&amp;_xlfn.CONCAT("frc req - grasp ",C$2)&amp;"'!"&amp;_xlfn.CONCAT("B",formatting!$A36+2))</f>
        <v>3.4000000000000002E-2</v>
      </c>
      <c r="D37" s="178" cm="1">
        <f t="array" aca="1" ref="D37" ca="1">INDIRECT("'"&amp;_xlfn.CONCAT("frc req - grasp ",D$2)&amp;"'!"&amp;_xlfn.CONCAT("B",formatting!$A36+2))</f>
        <v>3.1E-2</v>
      </c>
      <c r="E37" s="178" cm="1">
        <f t="array" aca="1" ref="E37" ca="1">INDIRECT("'"&amp;_xlfn.CONCAT("frc req - grasp ",E$2)&amp;"'!"&amp;_xlfn.CONCAT("B",formatting!$A36+2))</f>
        <v>0.63</v>
      </c>
      <c r="F37" s="178" cm="1">
        <f t="array" aca="1" ref="F37" ca="1">INDIRECT("'"&amp;_xlfn.CONCAT("frc req - grasp ",F$2)&amp;"'!"&amp;_xlfn.CONCAT("B",formatting!$A36+2))</f>
        <v>0.23200000000000001</v>
      </c>
      <c r="G37" s="178" cm="1">
        <f t="array" aca="1" ref="G37" ca="1">INDIRECT("'"&amp;_xlfn.CONCAT("frc req - grasp ",G$2)&amp;"'!"&amp;_xlfn.CONCAT("B",formatting!$A36+2))</f>
        <v>5.0999999999999997E-2</v>
      </c>
      <c r="H37" s="178" cm="1">
        <f t="array" aca="1" ref="H37" ca="1">INDIRECT("'"&amp;_xlfn.CONCAT("frc req - grasp ",H$2)&amp;"'!"&amp;_xlfn.CONCAT("B",formatting!$A36+2))</f>
        <v>4.2999999999999997E-2</v>
      </c>
      <c r="I37" s="178" cm="1">
        <f t="array" aca="1" ref="I37" ca="1">INDIRECT("'"&amp;_xlfn.CONCAT("frc req - grasp ",I$2)&amp;"'!"&amp;_xlfn.CONCAT("B",formatting!$A36+2))</f>
        <v>0.08</v>
      </c>
      <c r="J37" s="179" cm="1">
        <f t="array" aca="1" ref="J37" ca="1">INDIRECT("'"&amp;_xlfn.CONCAT("frc req - grasp ",J$2)&amp;"'!"&amp;_xlfn.CONCAT("B",formatting!$A36+2))</f>
        <v>6.6000000000000003E-2</v>
      </c>
      <c r="K37" s="180" cm="1">
        <f t="array" aca="1" ref="K37" ca="1">INDIRECT("'"&amp;_xlfn.CONCAT("frc req - grasp ",K$2)&amp;"'!"&amp;_xlfn.CONCAT("D",formatting!$A36+2))</f>
        <v>118.74</v>
      </c>
      <c r="L37" s="178" cm="1">
        <f t="array" aca="1" ref="L37" ca="1">INDIRECT("'"&amp;_xlfn.CONCAT("frc req - grasp ",L$2)&amp;"'!"&amp;_xlfn.CONCAT("D",formatting!$A36+2))</f>
        <v>74.186999999999998</v>
      </c>
      <c r="M37" s="178" cm="1">
        <f t="array" aca="1" ref="M37" ca="1">INDIRECT("'"&amp;_xlfn.CONCAT("frc req - grasp ",M$2)&amp;"'!"&amp;_xlfn.CONCAT("D",formatting!$A36+2))</f>
        <v>0.63</v>
      </c>
      <c r="N37" s="178" cm="1">
        <f t="array" aca="1" ref="N37" ca="1">INDIRECT("'"&amp;_xlfn.CONCAT("frc req - grasp ",N$2)&amp;"'!"&amp;_xlfn.CONCAT("D",formatting!$A36+2))</f>
        <v>301.38400000000001</v>
      </c>
      <c r="O37" s="178" cm="1">
        <f t="array" aca="1" ref="O37" ca="1">INDIRECT("'"&amp;_xlfn.CONCAT("frc req - grasp ",O$2)&amp;"'!"&amp;_xlfn.CONCAT("D",formatting!$A36+2))</f>
        <v>118.74</v>
      </c>
      <c r="P37" s="178" cm="1">
        <f t="array" aca="1" ref="P37" ca="1">INDIRECT("'"&amp;_xlfn.CONCAT("frc req - grasp ",P$2)&amp;"'!"&amp;_xlfn.CONCAT("D",formatting!$A36+2))</f>
        <v>74.186999999999998</v>
      </c>
      <c r="Q37" s="178" cm="1">
        <f t="array" aca="1" ref="Q37" ca="1">INDIRECT("'"&amp;_xlfn.CONCAT("frc req - grasp ",Q$2)&amp;"'!"&amp;_xlfn.CONCAT("D",formatting!$A36+2))</f>
        <v>119.965</v>
      </c>
      <c r="R37" s="181" cm="1">
        <f t="array" aca="1" ref="R37" ca="1">INDIRECT("'"&amp;_xlfn.CONCAT("frc req - grasp ",R$2)&amp;"'!"&amp;_xlfn.CONCAT("D",formatting!$A36+2))</f>
        <v>74.378</v>
      </c>
      <c r="S37" s="29">
        <f t="shared" si="1"/>
        <v>20</v>
      </c>
    </row>
    <row r="38" spans="1:19" ht="90" customHeight="1" x14ac:dyDescent="0.25">
      <c r="A38" s="124" t="str">
        <f>'frc req - grasp 0'!A37</f>
        <v>Canister-T57</v>
      </c>
      <c r="B38" s="134"/>
      <c r="C38" s="180" cm="1">
        <f t="array" aca="1" ref="C38" ca="1">INDIRECT("'"&amp;_xlfn.CONCAT("frc req - grasp ",C$2)&amp;"'!"&amp;_xlfn.CONCAT("B",formatting!$A37+2))</f>
        <v>6.2E-2</v>
      </c>
      <c r="D38" s="178" cm="1">
        <f t="array" aca="1" ref="D38" ca="1">INDIRECT("'"&amp;_xlfn.CONCAT("frc req - grasp ",D$2)&amp;"'!"&amp;_xlfn.CONCAT("B",formatting!$A37+2))</f>
        <v>5.3999999999999999E-2</v>
      </c>
      <c r="E38" s="178" cm="1">
        <f t="array" aca="1" ref="E38" ca="1">INDIRECT("'"&amp;_xlfn.CONCAT("frc req - grasp ",E$2)&amp;"'!"&amp;_xlfn.CONCAT("B",formatting!$A37+2))</f>
        <v>0</v>
      </c>
      <c r="F38" s="178" cm="1">
        <f t="array" aca="1" ref="F38" ca="1">INDIRECT("'"&amp;_xlfn.CONCAT("frc req - grasp ",F$2)&amp;"'!"&amp;_xlfn.CONCAT("B",formatting!$A37+2))</f>
        <v>0.253</v>
      </c>
      <c r="G38" s="178" cm="1">
        <f t="array" aca="1" ref="G38" ca="1">INDIRECT("'"&amp;_xlfn.CONCAT("frc req - grasp ",G$2)&amp;"'!"&amp;_xlfn.CONCAT("B",formatting!$A37+2))</f>
        <v>0</v>
      </c>
      <c r="H38" s="178" cm="1">
        <f t="array" aca="1" ref="H38" ca="1">INDIRECT("'"&amp;_xlfn.CONCAT("frc req - grasp ",H$2)&amp;"'!"&amp;_xlfn.CONCAT("B",formatting!$A37+2))</f>
        <v>0.253</v>
      </c>
      <c r="I38" s="178" cm="1">
        <f t="array" aca="1" ref="I38" ca="1">INDIRECT("'"&amp;_xlfn.CONCAT("frc req - grasp ",I$2)&amp;"'!"&amp;_xlfn.CONCAT("B",formatting!$A37+2))</f>
        <v>0</v>
      </c>
      <c r="J38" s="179" cm="1">
        <f t="array" aca="1" ref="J38" ca="1">INDIRECT("'"&amp;_xlfn.CONCAT("frc req - grasp ",J$2)&amp;"'!"&amp;_xlfn.CONCAT("B",formatting!$A37+2))</f>
        <v>0.253</v>
      </c>
      <c r="K38" s="180" cm="1">
        <f t="array" aca="1" ref="K38" ca="1">INDIRECT("'"&amp;_xlfn.CONCAT("frc req - grasp ",K$2)&amp;"'!"&amp;_xlfn.CONCAT("D",formatting!$A37+2))</f>
        <v>139.88300000000001</v>
      </c>
      <c r="L38" s="178" cm="1">
        <f t="array" aca="1" ref="L38" ca="1">INDIRECT("'"&amp;_xlfn.CONCAT("frc req - grasp ",L$2)&amp;"'!"&amp;_xlfn.CONCAT("D",formatting!$A37+2))</f>
        <v>75.412000000000006</v>
      </c>
      <c r="M38" s="178" cm="1">
        <f t="array" aca="1" ref="M38" ca="1">INDIRECT("'"&amp;_xlfn.CONCAT("frc req - grasp ",M$2)&amp;"'!"&amp;_xlfn.CONCAT("D",formatting!$A37+2))</f>
        <v>0</v>
      </c>
      <c r="N38" s="178" cm="1">
        <f t="array" aca="1" ref="N38" ca="1">INDIRECT("'"&amp;_xlfn.CONCAT("frc req - grasp ",N$2)&amp;"'!"&amp;_xlfn.CONCAT("D",formatting!$A37+2))</f>
        <v>158.68100000000001</v>
      </c>
      <c r="O38" s="178" cm="1">
        <f t="array" aca="1" ref="O38" ca="1">INDIRECT("'"&amp;_xlfn.CONCAT("frc req - grasp ",O$2)&amp;"'!"&amp;_xlfn.CONCAT("D",formatting!$A37+2))</f>
        <v>0</v>
      </c>
      <c r="P38" s="178" cm="1">
        <f t="array" aca="1" ref="P38" ca="1">INDIRECT("'"&amp;_xlfn.CONCAT("frc req - grasp ",P$2)&amp;"'!"&amp;_xlfn.CONCAT("D",formatting!$A37+2))</f>
        <v>158.68100000000001</v>
      </c>
      <c r="Q38" s="178" cm="1">
        <f t="array" aca="1" ref="Q38" ca="1">INDIRECT("'"&amp;_xlfn.CONCAT("frc req - grasp ",Q$2)&amp;"'!"&amp;_xlfn.CONCAT("D",formatting!$A37+2))</f>
        <v>0</v>
      </c>
      <c r="R38" s="181" cm="1">
        <f t="array" aca="1" ref="R38" ca="1">INDIRECT("'"&amp;_xlfn.CONCAT("frc req - grasp ",R$2)&amp;"'!"&amp;_xlfn.CONCAT("D",formatting!$A37+2))</f>
        <v>158.68100000000001</v>
      </c>
      <c r="S38" s="29">
        <f t="shared" si="1"/>
        <v>20</v>
      </c>
    </row>
    <row r="39" spans="1:19" ht="90" customHeight="1" x14ac:dyDescent="0.25">
      <c r="A39" s="124" t="str">
        <f>'frc req - grasp 0'!A38</f>
        <v>Tube-C2</v>
      </c>
      <c r="B39" s="134"/>
      <c r="C39" s="180" cm="1">
        <f t="array" aca="1" ref="C39" ca="1">INDIRECT("'"&amp;_xlfn.CONCAT("frc req - grasp ",C$2)&amp;"'!"&amp;_xlfn.CONCAT("B",formatting!$A38+2))</f>
        <v>4.7E-2</v>
      </c>
      <c r="D39" s="178" cm="1">
        <f t="array" aca="1" ref="D39" ca="1">INDIRECT("'"&amp;_xlfn.CONCAT("frc req - grasp ",D$2)&amp;"'!"&amp;_xlfn.CONCAT("B",formatting!$A38+2))</f>
        <v>3.6999999999999998E-2</v>
      </c>
      <c r="E39" s="178" cm="1">
        <f t="array" aca="1" ref="E39" ca="1">INDIRECT("'"&amp;_xlfn.CONCAT("frc req - grasp ",E$2)&amp;"'!"&amp;_xlfn.CONCAT("B",formatting!$A38+2))</f>
        <v>0</v>
      </c>
      <c r="F39" s="178" cm="1">
        <f t="array" aca="1" ref="F39" ca="1">INDIRECT("'"&amp;_xlfn.CONCAT("frc req - grasp ",F$2)&amp;"'!"&amp;_xlfn.CONCAT("B",formatting!$A38+2))</f>
        <v>0</v>
      </c>
      <c r="G39" s="178" cm="1">
        <f t="array" aca="1" ref="G39" ca="1">INDIRECT("'"&amp;_xlfn.CONCAT("frc req - grasp ",G$2)&amp;"'!"&amp;_xlfn.CONCAT("B",formatting!$A38+2))</f>
        <v>4.7E-2</v>
      </c>
      <c r="H39" s="178" cm="1">
        <f t="array" aca="1" ref="H39" ca="1">INDIRECT("'"&amp;_xlfn.CONCAT("frc req - grasp ",H$2)&amp;"'!"&amp;_xlfn.CONCAT("B",formatting!$A38+2))</f>
        <v>3.6999999999999998E-2</v>
      </c>
      <c r="I39" s="178" cm="1">
        <f t="array" aca="1" ref="I39" ca="1">INDIRECT("'"&amp;_xlfn.CONCAT("frc req - grasp ",I$2)&amp;"'!"&amp;_xlfn.CONCAT("B",formatting!$A38+2))</f>
        <v>7.3999999999999996E-2</v>
      </c>
      <c r="J39" s="179" cm="1">
        <f t="array" aca="1" ref="J39" ca="1">INDIRECT("'"&amp;_xlfn.CONCAT("frc req - grasp ",J$2)&amp;"'!"&amp;_xlfn.CONCAT("B",formatting!$A38+2))</f>
        <v>7.1999999999999995E-2</v>
      </c>
      <c r="K39" s="180" cm="1">
        <f t="array" aca="1" ref="K39" ca="1">INDIRECT("'"&amp;_xlfn.CONCAT("frc req - grasp ",K$2)&amp;"'!"&amp;_xlfn.CONCAT("D",formatting!$A38+2))</f>
        <v>9.6120000000000001</v>
      </c>
      <c r="L39" s="178" cm="1">
        <f t="array" aca="1" ref="L39" ca="1">INDIRECT("'"&amp;_xlfn.CONCAT("frc req - grasp ",L$2)&amp;"'!"&amp;_xlfn.CONCAT("D",formatting!$A38+2))</f>
        <v>5.7670000000000003</v>
      </c>
      <c r="M39" s="178" cm="1">
        <f t="array" aca="1" ref="M39" ca="1">INDIRECT("'"&amp;_xlfn.CONCAT("frc req - grasp ",M$2)&amp;"'!"&amp;_xlfn.CONCAT("D",formatting!$A38+2))</f>
        <v>0</v>
      </c>
      <c r="N39" s="178" cm="1">
        <f t="array" aca="1" ref="N39" ca="1">INDIRECT("'"&amp;_xlfn.CONCAT("frc req - grasp ",N$2)&amp;"'!"&amp;_xlfn.CONCAT("D",formatting!$A38+2))</f>
        <v>0</v>
      </c>
      <c r="O39" s="178" cm="1">
        <f t="array" aca="1" ref="O39" ca="1">INDIRECT("'"&amp;_xlfn.CONCAT("frc req - grasp ",O$2)&amp;"'!"&amp;_xlfn.CONCAT("D",formatting!$A38+2))</f>
        <v>19.175999999999998</v>
      </c>
      <c r="P39" s="178" cm="1">
        <f t="array" aca="1" ref="P39" ca="1">INDIRECT("'"&amp;_xlfn.CONCAT("frc req - grasp ",P$2)&amp;"'!"&amp;_xlfn.CONCAT("D",formatting!$A38+2))</f>
        <v>10.861000000000001</v>
      </c>
      <c r="Q39" s="178" cm="1">
        <f t="array" aca="1" ref="Q39" ca="1">INDIRECT("'"&amp;_xlfn.CONCAT("frc req - grasp ",Q$2)&amp;"'!"&amp;_xlfn.CONCAT("D",formatting!$A38+2))</f>
        <v>7.3999999999999996E-2</v>
      </c>
      <c r="R39" s="181" cm="1">
        <f t="array" aca="1" ref="R39" ca="1">INDIRECT("'"&amp;_xlfn.CONCAT("frc req - grasp ",R$2)&amp;"'!"&amp;_xlfn.CONCAT("D",formatting!$A38+2))</f>
        <v>7.1999999999999995E-2</v>
      </c>
      <c r="S39" s="29">
        <f t="shared" si="1"/>
        <v>20</v>
      </c>
    </row>
    <row r="40" spans="1:19" ht="90" customHeight="1" x14ac:dyDescent="0.25">
      <c r="A40" s="124" t="str">
        <f>'frc req - grasp 0'!A39</f>
        <v>Tube-C6</v>
      </c>
      <c r="B40" s="134"/>
      <c r="C40" s="180" cm="1">
        <f t="array" aca="1" ref="C40" ca="1">INDIRECT("'"&amp;_xlfn.CONCAT("frc req - grasp ",C$2)&amp;"'!"&amp;_xlfn.CONCAT("B",formatting!$A39+2))</f>
        <v>7.3999999999999996E-2</v>
      </c>
      <c r="D40" s="178" cm="1">
        <f t="array" aca="1" ref="D40" ca="1">INDIRECT("'"&amp;_xlfn.CONCAT("frc req - grasp ",D$2)&amp;"'!"&amp;_xlfn.CONCAT("B",formatting!$A39+2))</f>
        <v>7.1999999999999995E-2</v>
      </c>
      <c r="E40" s="178" cm="1">
        <f t="array" aca="1" ref="E40" ca="1">INDIRECT("'"&amp;_xlfn.CONCAT("frc req - grasp ",E$2)&amp;"'!"&amp;_xlfn.CONCAT("B",formatting!$A39+2))</f>
        <v>0.112</v>
      </c>
      <c r="F40" s="178" cm="1">
        <f t="array" aca="1" ref="F40" ca="1">INDIRECT("'"&amp;_xlfn.CONCAT("frc req - grasp ",F$2)&amp;"'!"&amp;_xlfn.CONCAT("B",formatting!$A39+2))</f>
        <v>0.112</v>
      </c>
      <c r="G40" s="178" cm="1">
        <f t="array" aca="1" ref="G40" ca="1">INDIRECT("'"&amp;_xlfn.CONCAT("frc req - grasp ",G$2)&amp;"'!"&amp;_xlfn.CONCAT("B",formatting!$A39+2))</f>
        <v>0.112</v>
      </c>
      <c r="H40" s="178" cm="1">
        <f t="array" aca="1" ref="H40" ca="1">INDIRECT("'"&amp;_xlfn.CONCAT("frc req - grasp ",H$2)&amp;"'!"&amp;_xlfn.CONCAT("B",formatting!$A39+2))</f>
        <v>0.112</v>
      </c>
      <c r="I40" s="178" cm="1">
        <f t="array" aca="1" ref="I40" ca="1">INDIRECT("'"&amp;_xlfn.CONCAT("frc req - grasp ",I$2)&amp;"'!"&amp;_xlfn.CONCAT("B",formatting!$A39+2))</f>
        <v>0.112</v>
      </c>
      <c r="J40" s="179" cm="1">
        <f t="array" aca="1" ref="J40" ca="1">INDIRECT("'"&amp;_xlfn.CONCAT("frc req - grasp ",J$2)&amp;"'!"&amp;_xlfn.CONCAT("B",formatting!$A39+2))</f>
        <v>0.112</v>
      </c>
      <c r="K40" s="180" cm="1">
        <f t="array" aca="1" ref="K40" ca="1">INDIRECT("'"&amp;_xlfn.CONCAT("frc req - grasp ",K$2)&amp;"'!"&amp;_xlfn.CONCAT("D",formatting!$A39+2))</f>
        <v>88.26</v>
      </c>
      <c r="L40" s="178" cm="1">
        <f t="array" aca="1" ref="L40" ca="1">INDIRECT("'"&amp;_xlfn.CONCAT("frc req - grasp ",L$2)&amp;"'!"&amp;_xlfn.CONCAT("D",formatting!$A39+2))</f>
        <v>49.286000000000001</v>
      </c>
      <c r="M40" s="178" cm="1">
        <f t="array" aca="1" ref="M40" ca="1">INDIRECT("'"&amp;_xlfn.CONCAT("frc req - grasp ",M$2)&amp;"'!"&amp;_xlfn.CONCAT("D",formatting!$A39+2))</f>
        <v>105.709</v>
      </c>
      <c r="N40" s="178" cm="1">
        <f t="array" aca="1" ref="N40" ca="1">INDIRECT("'"&amp;_xlfn.CONCAT("frc req - grasp ",N$2)&amp;"'!"&amp;_xlfn.CONCAT("D",formatting!$A39+2))</f>
        <v>51.493000000000002</v>
      </c>
      <c r="O40" s="178" cm="1">
        <f t="array" aca="1" ref="O40" ca="1">INDIRECT("'"&amp;_xlfn.CONCAT("frc req - grasp ",O$2)&amp;"'!"&amp;_xlfn.CONCAT("D",formatting!$A39+2))</f>
        <v>105.709</v>
      </c>
      <c r="P40" s="178" cm="1">
        <f t="array" aca="1" ref="P40" ca="1">INDIRECT("'"&amp;_xlfn.CONCAT("frc req - grasp ",P$2)&amp;"'!"&amp;_xlfn.CONCAT("D",formatting!$A39+2))</f>
        <v>51.493000000000002</v>
      </c>
      <c r="Q40" s="178" cm="1">
        <f t="array" aca="1" ref="Q40" ca="1">INDIRECT("'"&amp;_xlfn.CONCAT("frc req - grasp ",Q$2)&amp;"'!"&amp;_xlfn.CONCAT("D",formatting!$A39+2))</f>
        <v>105.709</v>
      </c>
      <c r="R40" s="181" cm="1">
        <f t="array" aca="1" ref="R40" ca="1">INDIRECT("'"&amp;_xlfn.CONCAT("frc req - grasp ",R$2)&amp;"'!"&amp;_xlfn.CONCAT("D",formatting!$A39+2))</f>
        <v>51.493000000000002</v>
      </c>
      <c r="S40" s="29">
        <f t="shared" si="1"/>
        <v>20</v>
      </c>
    </row>
    <row r="41" spans="1:19" ht="90" customHeight="1" x14ac:dyDescent="0.25">
      <c r="A41" s="124" t="str">
        <f>'frc req - grasp 0'!A40</f>
        <v>Tube-C7</v>
      </c>
      <c r="B41" s="134"/>
      <c r="C41" s="180" cm="1">
        <f t="array" aca="1" ref="C41" ca="1">INDIRECT("'"&amp;_xlfn.CONCAT("frc req - grasp ",C$2)&amp;"'!"&amp;_xlfn.CONCAT("B",formatting!$A40+2))</f>
        <v>0.1</v>
      </c>
      <c r="D41" s="178" cm="1">
        <f t="array" aca="1" ref="D41" ca="1">INDIRECT("'"&amp;_xlfn.CONCAT("frc req - grasp ",D$2)&amp;"'!"&amp;_xlfn.CONCAT("B",formatting!$A40+2))</f>
        <v>0.1</v>
      </c>
      <c r="E41" s="178" cm="1">
        <f t="array" aca="1" ref="E41" ca="1">INDIRECT("'"&amp;_xlfn.CONCAT("frc req - grasp ",E$2)&amp;"'!"&amp;_xlfn.CONCAT("B",formatting!$A40+2))</f>
        <v>0.1</v>
      </c>
      <c r="F41" s="178" cm="1">
        <f t="array" aca="1" ref="F41" ca="1">INDIRECT("'"&amp;_xlfn.CONCAT("frc req - grasp ",F$2)&amp;"'!"&amp;_xlfn.CONCAT("B",formatting!$A40+2))</f>
        <v>0.1</v>
      </c>
      <c r="G41" s="178" cm="1">
        <f t="array" aca="1" ref="G41" ca="1">INDIRECT("'"&amp;_xlfn.CONCAT("frc req - grasp ",G$2)&amp;"'!"&amp;_xlfn.CONCAT("B",formatting!$A40+2))</f>
        <v>0.1</v>
      </c>
      <c r="H41" s="178" cm="1">
        <f t="array" aca="1" ref="H41" ca="1">INDIRECT("'"&amp;_xlfn.CONCAT("frc req - grasp ",H$2)&amp;"'!"&amp;_xlfn.CONCAT("B",formatting!$A40+2))</f>
        <v>0.1</v>
      </c>
      <c r="I41" s="178" cm="1">
        <f t="array" aca="1" ref="I41" ca="1">INDIRECT("'"&amp;_xlfn.CONCAT("frc req - grasp ",I$2)&amp;"'!"&amp;_xlfn.CONCAT("B",formatting!$A40+2))</f>
        <v>0.1</v>
      </c>
      <c r="J41" s="179" cm="1">
        <f t="array" aca="1" ref="J41" ca="1">INDIRECT("'"&amp;_xlfn.CONCAT("frc req - grasp ",J$2)&amp;"'!"&amp;_xlfn.CONCAT("B",formatting!$A40+2))</f>
        <v>0.1</v>
      </c>
      <c r="K41" s="180" cm="1">
        <f t="array" aca="1" ref="K41" ca="1">INDIRECT("'"&amp;_xlfn.CONCAT("frc req - grasp ",K$2)&amp;"'!"&amp;_xlfn.CONCAT("D",formatting!$A40+2))</f>
        <v>76.638999999999996</v>
      </c>
      <c r="L41" s="178" cm="1">
        <f t="array" aca="1" ref="L41" ca="1">INDIRECT("'"&amp;_xlfn.CONCAT("frc req - grasp ",L$2)&amp;"'!"&amp;_xlfn.CONCAT("D",formatting!$A40+2))</f>
        <v>45.982999999999997</v>
      </c>
      <c r="M41" s="178" cm="1">
        <f t="array" aca="1" ref="M41" ca="1">INDIRECT("'"&amp;_xlfn.CONCAT("frc req - grasp ",M$2)&amp;"'!"&amp;_xlfn.CONCAT("D",formatting!$A40+2))</f>
        <v>76.638999999999996</v>
      </c>
      <c r="N41" s="178" cm="1">
        <f t="array" aca="1" ref="N41" ca="1">INDIRECT("'"&amp;_xlfn.CONCAT("frc req - grasp ",N$2)&amp;"'!"&amp;_xlfn.CONCAT("D",formatting!$A40+2))</f>
        <v>45.982999999999997</v>
      </c>
      <c r="O41" s="178" cm="1">
        <f t="array" aca="1" ref="O41" ca="1">INDIRECT("'"&amp;_xlfn.CONCAT("frc req - grasp ",O$2)&amp;"'!"&amp;_xlfn.CONCAT("D",formatting!$A40+2))</f>
        <v>76.638999999999996</v>
      </c>
      <c r="P41" s="178" cm="1">
        <f t="array" aca="1" ref="P41" ca="1">INDIRECT("'"&amp;_xlfn.CONCAT("frc req - grasp ",P$2)&amp;"'!"&amp;_xlfn.CONCAT("D",formatting!$A40+2))</f>
        <v>45.982999999999997</v>
      </c>
      <c r="Q41" s="178" cm="1">
        <f t="array" aca="1" ref="Q41" ca="1">INDIRECT("'"&amp;_xlfn.CONCAT("frc req - grasp ",Q$2)&amp;"'!"&amp;_xlfn.CONCAT("D",formatting!$A40+2))</f>
        <v>76.638999999999996</v>
      </c>
      <c r="R41" s="181" cm="1">
        <f t="array" aca="1" ref="R41" ca="1">INDIRECT("'"&amp;_xlfn.CONCAT("frc req - grasp ",R$2)&amp;"'!"&amp;_xlfn.CONCAT("D",formatting!$A40+2))</f>
        <v>45.982999999999997</v>
      </c>
      <c r="S41" s="29">
        <f t="shared" si="1"/>
        <v>20</v>
      </c>
    </row>
    <row r="42" spans="1:19" ht="90" customHeight="1" x14ac:dyDescent="0.25">
      <c r="A42" s="124" t="str">
        <f>'frc req - grasp 0'!A41</f>
        <v>Tube-C8</v>
      </c>
      <c r="B42" s="134"/>
      <c r="C42" s="180" cm="1">
        <f t="array" aca="1" ref="C42" ca="1">INDIRECT("'"&amp;_xlfn.CONCAT("frc req - grasp ",C$2)&amp;"'!"&amp;_xlfn.CONCAT("B",formatting!$A41+2))</f>
        <v>0.14899999999999999</v>
      </c>
      <c r="D42" s="178" cm="1">
        <f t="array" aca="1" ref="D42" ca="1">INDIRECT("'"&amp;_xlfn.CONCAT("frc req - grasp ",D$2)&amp;"'!"&amp;_xlfn.CONCAT("B",formatting!$A41+2))</f>
        <v>0.14899999999999999</v>
      </c>
      <c r="E42" s="178" cm="1">
        <f t="array" aca="1" ref="E42" ca="1">INDIRECT("'"&amp;_xlfn.CONCAT("frc req - grasp ",E$2)&amp;"'!"&amp;_xlfn.CONCAT("B",formatting!$A41+2))</f>
        <v>0.14899999999999999</v>
      </c>
      <c r="F42" s="178" cm="1">
        <f t="array" aca="1" ref="F42" ca="1">INDIRECT("'"&amp;_xlfn.CONCAT("frc req - grasp ",F$2)&amp;"'!"&amp;_xlfn.CONCAT("B",formatting!$A41+2))</f>
        <v>0.14899999999999999</v>
      </c>
      <c r="G42" s="178" cm="1">
        <f t="array" aca="1" ref="G42" ca="1">INDIRECT("'"&amp;_xlfn.CONCAT("frc req - grasp ",G$2)&amp;"'!"&amp;_xlfn.CONCAT("B",formatting!$A41+2))</f>
        <v>0.14899999999999999</v>
      </c>
      <c r="H42" s="178" cm="1">
        <f t="array" aca="1" ref="H42" ca="1">INDIRECT("'"&amp;_xlfn.CONCAT("frc req - grasp ",H$2)&amp;"'!"&amp;_xlfn.CONCAT("B",formatting!$A41+2))</f>
        <v>0.14899999999999999</v>
      </c>
      <c r="I42" s="178" cm="1">
        <f t="array" aca="1" ref="I42" ca="1">INDIRECT("'"&amp;_xlfn.CONCAT("frc req - grasp ",I$2)&amp;"'!"&amp;_xlfn.CONCAT("B",formatting!$A41+2))</f>
        <v>0.14899999999999999</v>
      </c>
      <c r="J42" s="179" cm="1">
        <f t="array" aca="1" ref="J42" ca="1">INDIRECT("'"&amp;_xlfn.CONCAT("frc req - grasp ",J$2)&amp;"'!"&amp;_xlfn.CONCAT("B",formatting!$A41+2))</f>
        <v>0.14899999999999999</v>
      </c>
      <c r="K42" s="180" cm="1">
        <f t="array" aca="1" ref="K42" ca="1">INDIRECT("'"&amp;_xlfn.CONCAT("frc req - grasp ",K$2)&amp;"'!"&amp;_xlfn.CONCAT("D",formatting!$A41+2))</f>
        <v>89.462000000000003</v>
      </c>
      <c r="L42" s="178" cm="1">
        <f t="array" aca="1" ref="L42" ca="1">INDIRECT("'"&amp;_xlfn.CONCAT("frc req - grasp ",L$2)&amp;"'!"&amp;_xlfn.CONCAT("D",formatting!$A41+2))</f>
        <v>50.530999999999999</v>
      </c>
      <c r="M42" s="178" cm="1">
        <f t="array" aca="1" ref="M42" ca="1">INDIRECT("'"&amp;_xlfn.CONCAT("frc req - grasp ",M$2)&amp;"'!"&amp;_xlfn.CONCAT("D",formatting!$A41+2))</f>
        <v>89.462000000000003</v>
      </c>
      <c r="N42" s="178" cm="1">
        <f t="array" aca="1" ref="N42" ca="1">INDIRECT("'"&amp;_xlfn.CONCAT("frc req - grasp ",N$2)&amp;"'!"&amp;_xlfn.CONCAT("D",formatting!$A41+2))</f>
        <v>50.530999999999999</v>
      </c>
      <c r="O42" s="178" cm="1">
        <f t="array" aca="1" ref="O42" ca="1">INDIRECT("'"&amp;_xlfn.CONCAT("frc req - grasp ",O$2)&amp;"'!"&amp;_xlfn.CONCAT("D",formatting!$A41+2))</f>
        <v>89.462000000000003</v>
      </c>
      <c r="P42" s="178" cm="1">
        <f t="array" aca="1" ref="P42" ca="1">INDIRECT("'"&amp;_xlfn.CONCAT("frc req - grasp ",P$2)&amp;"'!"&amp;_xlfn.CONCAT("D",formatting!$A41+2))</f>
        <v>50.530999999999999</v>
      </c>
      <c r="Q42" s="178" cm="1">
        <f t="array" aca="1" ref="Q42" ca="1">INDIRECT("'"&amp;_xlfn.CONCAT("frc req - grasp ",Q$2)&amp;"'!"&amp;_xlfn.CONCAT("D",formatting!$A41+2))</f>
        <v>89.462000000000003</v>
      </c>
      <c r="R42" s="181" cm="1">
        <f t="array" aca="1" ref="R42" ca="1">INDIRECT("'"&amp;_xlfn.CONCAT("frc req - grasp ",R$2)&amp;"'!"&amp;_xlfn.CONCAT("D",formatting!$A41+2))</f>
        <v>50.530999999999999</v>
      </c>
      <c r="S42" s="29">
        <f t="shared" si="1"/>
        <v>20</v>
      </c>
    </row>
    <row r="43" spans="1:19" ht="90" customHeight="1" x14ac:dyDescent="0.25">
      <c r="A43" s="124" t="str">
        <f>'frc req - grasp 0'!A42</f>
        <v>Tube-F17</v>
      </c>
      <c r="B43" s="134"/>
      <c r="C43" s="180" cm="1">
        <f t="array" aca="1" ref="C43" ca="1">INDIRECT("'"&amp;_xlfn.CONCAT("frc req - grasp ",C$2)&amp;"'!"&amp;_xlfn.CONCAT("B",formatting!$A42+2))</f>
        <v>4.7E-2</v>
      </c>
      <c r="D43" s="178" cm="1">
        <f t="array" aca="1" ref="D43" ca="1">INDIRECT("'"&amp;_xlfn.CONCAT("frc req - grasp ",D$2)&amp;"'!"&amp;_xlfn.CONCAT("B",formatting!$A42+2))</f>
        <v>3.6999999999999998E-2</v>
      </c>
      <c r="E43" s="178" cm="1">
        <f t="array" aca="1" ref="E43" ca="1">INDIRECT("'"&amp;_xlfn.CONCAT("frc req - grasp ",E$2)&amp;"'!"&amp;_xlfn.CONCAT("B",formatting!$A42+2))</f>
        <v>0</v>
      </c>
      <c r="F43" s="178" cm="1">
        <f t="array" aca="1" ref="F43" ca="1">INDIRECT("'"&amp;_xlfn.CONCAT("frc req - grasp ",F$2)&amp;"'!"&amp;_xlfn.CONCAT("B",formatting!$A42+2))</f>
        <v>0</v>
      </c>
      <c r="G43" s="178" cm="1">
        <f t="array" aca="1" ref="G43" ca="1">INDIRECT("'"&amp;_xlfn.CONCAT("frc req - grasp ",G$2)&amp;"'!"&amp;_xlfn.CONCAT("B",formatting!$A42+2))</f>
        <v>4.7E-2</v>
      </c>
      <c r="H43" s="178" cm="1">
        <f t="array" aca="1" ref="H43" ca="1">INDIRECT("'"&amp;_xlfn.CONCAT("frc req - grasp ",H$2)&amp;"'!"&amp;_xlfn.CONCAT("B",formatting!$A42+2))</f>
        <v>3.6999999999999998E-2</v>
      </c>
      <c r="I43" s="178" cm="1">
        <f t="array" aca="1" ref="I43" ca="1">INDIRECT("'"&amp;_xlfn.CONCAT("frc req - grasp ",I$2)&amp;"'!"&amp;_xlfn.CONCAT("B",formatting!$A42+2))</f>
        <v>7.3999999999999996E-2</v>
      </c>
      <c r="J43" s="179" cm="1">
        <f t="array" aca="1" ref="J43" ca="1">INDIRECT("'"&amp;_xlfn.CONCAT("frc req - grasp ",J$2)&amp;"'!"&amp;_xlfn.CONCAT("B",formatting!$A42+2))</f>
        <v>7.1999999999999995E-2</v>
      </c>
      <c r="K43" s="180" cm="1">
        <f t="array" aca="1" ref="K43" ca="1">INDIRECT("'"&amp;_xlfn.CONCAT("frc req - grasp ",K$2)&amp;"'!"&amp;_xlfn.CONCAT("D",formatting!$A42+2))</f>
        <v>9.6120000000000001</v>
      </c>
      <c r="L43" s="178" cm="1">
        <f t="array" aca="1" ref="L43" ca="1">INDIRECT("'"&amp;_xlfn.CONCAT("frc req - grasp ",L$2)&amp;"'!"&amp;_xlfn.CONCAT("D",formatting!$A42+2))</f>
        <v>5.7670000000000003</v>
      </c>
      <c r="M43" s="178" cm="1">
        <f t="array" aca="1" ref="M43" ca="1">INDIRECT("'"&amp;_xlfn.CONCAT("frc req - grasp ",M$2)&amp;"'!"&amp;_xlfn.CONCAT("D",formatting!$A42+2))</f>
        <v>0</v>
      </c>
      <c r="N43" s="178" cm="1">
        <f t="array" aca="1" ref="N43" ca="1">INDIRECT("'"&amp;_xlfn.CONCAT("frc req - grasp ",N$2)&amp;"'!"&amp;_xlfn.CONCAT("D",formatting!$A42+2))</f>
        <v>0</v>
      </c>
      <c r="O43" s="178" cm="1">
        <f t="array" aca="1" ref="O43" ca="1">INDIRECT("'"&amp;_xlfn.CONCAT("frc req - grasp ",O$2)&amp;"'!"&amp;_xlfn.CONCAT("D",formatting!$A42+2))</f>
        <v>19.175999999999998</v>
      </c>
      <c r="P43" s="178" cm="1">
        <f t="array" aca="1" ref="P43" ca="1">INDIRECT("'"&amp;_xlfn.CONCAT("frc req - grasp ",P$2)&amp;"'!"&amp;_xlfn.CONCAT("D",formatting!$A42+2))</f>
        <v>10.861000000000001</v>
      </c>
      <c r="Q43" s="178" cm="1">
        <f t="array" aca="1" ref="Q43" ca="1">INDIRECT("'"&amp;_xlfn.CONCAT("frc req - grasp ",Q$2)&amp;"'!"&amp;_xlfn.CONCAT("D",formatting!$A42+2))</f>
        <v>7.3999999999999996E-2</v>
      </c>
      <c r="R43" s="181" cm="1">
        <f t="array" aca="1" ref="R43" ca="1">INDIRECT("'"&amp;_xlfn.CONCAT("frc req - grasp ",R$2)&amp;"'!"&amp;_xlfn.CONCAT("D",formatting!$A42+2))</f>
        <v>7.1999999999999995E-2</v>
      </c>
      <c r="S43" s="29">
        <f t="shared" si="1"/>
        <v>20</v>
      </c>
    </row>
    <row r="44" spans="1:19" ht="90" customHeight="1" x14ac:dyDescent="0.25">
      <c r="A44" s="124" t="str">
        <f>'frc req - grasp 0'!A43</f>
        <v>Tube-T17</v>
      </c>
      <c r="B44" s="134"/>
      <c r="C44" s="180" cm="1">
        <f t="array" aca="1" ref="C44" ca="1">INDIRECT("'"&amp;_xlfn.CONCAT("frc req - grasp ",C$2)&amp;"'!"&amp;_xlfn.CONCAT("B",formatting!$A43+2))</f>
        <v>0.19</v>
      </c>
      <c r="D44" s="178" cm="1">
        <f t="array" aca="1" ref="D44" ca="1">INDIRECT("'"&amp;_xlfn.CONCAT("frc req - grasp ",D$2)&amp;"'!"&amp;_xlfn.CONCAT("B",formatting!$A43+2))</f>
        <v>0.152</v>
      </c>
      <c r="E44" s="178" cm="1">
        <f t="array" aca="1" ref="E44" ca="1">INDIRECT("'"&amp;_xlfn.CONCAT("frc req - grasp ",E$2)&amp;"'!"&amp;_xlfn.CONCAT("B",formatting!$A43+2))</f>
        <v>0.19</v>
      </c>
      <c r="F44" s="178" cm="1">
        <f t="array" aca="1" ref="F44" ca="1">INDIRECT("'"&amp;_xlfn.CONCAT("frc req - grasp ",F$2)&amp;"'!"&amp;_xlfn.CONCAT("B",formatting!$A43+2))</f>
        <v>0.152</v>
      </c>
      <c r="G44" s="178" cm="1">
        <f t="array" aca="1" ref="G44" ca="1">INDIRECT("'"&amp;_xlfn.CONCAT("frc req - grasp ",G$2)&amp;"'!"&amp;_xlfn.CONCAT("B",formatting!$A43+2))</f>
        <v>0.19</v>
      </c>
      <c r="H44" s="178" cm="1">
        <f t="array" aca="1" ref="H44" ca="1">INDIRECT("'"&amp;_xlfn.CONCAT("frc req - grasp ",H$2)&amp;"'!"&amp;_xlfn.CONCAT("B",formatting!$A43+2))</f>
        <v>0.152</v>
      </c>
      <c r="I44" s="178" cm="1">
        <f t="array" aca="1" ref="I44" ca="1">INDIRECT("'"&amp;_xlfn.CONCAT("frc req - grasp ",I$2)&amp;"'!"&amp;_xlfn.CONCAT("B",formatting!$A43+2))</f>
        <v>0.19</v>
      </c>
      <c r="J44" s="179" cm="1">
        <f t="array" aca="1" ref="J44" ca="1">INDIRECT("'"&amp;_xlfn.CONCAT("frc req - grasp ",J$2)&amp;"'!"&amp;_xlfn.CONCAT("B",formatting!$A43+2))</f>
        <v>0.152</v>
      </c>
      <c r="K44" s="180" cm="1">
        <f t="array" aca="1" ref="K44" ca="1">INDIRECT("'"&amp;_xlfn.CONCAT("frc req - grasp ",K$2)&amp;"'!"&amp;_xlfn.CONCAT("D",formatting!$A43+2))</f>
        <v>38.319000000000003</v>
      </c>
      <c r="L44" s="178" cm="1">
        <f t="array" aca="1" ref="L44" ca="1">INDIRECT("'"&amp;_xlfn.CONCAT("frc req - grasp ",L$2)&amp;"'!"&amp;_xlfn.CONCAT("D",formatting!$A43+2))</f>
        <v>22.992000000000001</v>
      </c>
      <c r="M44" s="178" cm="1">
        <f t="array" aca="1" ref="M44" ca="1">INDIRECT("'"&amp;_xlfn.CONCAT("frc req - grasp ",M$2)&amp;"'!"&amp;_xlfn.CONCAT("D",formatting!$A43+2))</f>
        <v>38.319000000000003</v>
      </c>
      <c r="N44" s="178" cm="1">
        <f t="array" aca="1" ref="N44" ca="1">INDIRECT("'"&amp;_xlfn.CONCAT("frc req - grasp ",N$2)&amp;"'!"&amp;_xlfn.CONCAT("D",formatting!$A43+2))</f>
        <v>22.992000000000001</v>
      </c>
      <c r="O44" s="178" cm="1">
        <f t="array" aca="1" ref="O44" ca="1">INDIRECT("'"&amp;_xlfn.CONCAT("frc req - grasp ",O$2)&amp;"'!"&amp;_xlfn.CONCAT("D",formatting!$A43+2))</f>
        <v>38.319000000000003</v>
      </c>
      <c r="P44" s="178" cm="1">
        <f t="array" aca="1" ref="P44" ca="1">INDIRECT("'"&amp;_xlfn.CONCAT("frc req - grasp ",P$2)&amp;"'!"&amp;_xlfn.CONCAT("D",formatting!$A43+2))</f>
        <v>22.992000000000001</v>
      </c>
      <c r="Q44" s="178" cm="1">
        <f t="array" aca="1" ref="Q44" ca="1">INDIRECT("'"&amp;_xlfn.CONCAT("frc req - grasp ",Q$2)&amp;"'!"&amp;_xlfn.CONCAT("D",formatting!$A43+2))</f>
        <v>38.319000000000003</v>
      </c>
      <c r="R44" s="181" cm="1">
        <f t="array" aca="1" ref="R44" ca="1">INDIRECT("'"&amp;_xlfn.CONCAT("frc req - grasp ",R$2)&amp;"'!"&amp;_xlfn.CONCAT("D",formatting!$A43+2))</f>
        <v>22.992000000000001</v>
      </c>
      <c r="S44" s="29">
        <f t="shared" si="1"/>
        <v>20</v>
      </c>
    </row>
    <row r="45" spans="1:19" ht="90" customHeight="1" x14ac:dyDescent="0.25">
      <c r="A45" s="124" t="str">
        <f>'frc req - grasp 0'!A44</f>
        <v>Tube-T23</v>
      </c>
      <c r="B45" s="134"/>
      <c r="C45" s="180" cm="1">
        <f t="array" aca="1" ref="C45" ca="1">INDIRECT("'"&amp;_xlfn.CONCAT("frc req - grasp ",C$2)&amp;"'!"&amp;_xlfn.CONCAT("B",formatting!$A44+2))</f>
        <v>4.7E-2</v>
      </c>
      <c r="D45" s="178" cm="1">
        <f t="array" aca="1" ref="D45" ca="1">INDIRECT("'"&amp;_xlfn.CONCAT("frc req - grasp ",D$2)&amp;"'!"&amp;_xlfn.CONCAT("B",formatting!$A44+2))</f>
        <v>3.9E-2</v>
      </c>
      <c r="E45" s="178" cm="1">
        <f t="array" aca="1" ref="E45" ca="1">INDIRECT("'"&amp;_xlfn.CONCAT("frc req - grasp ",E$2)&amp;"'!"&amp;_xlfn.CONCAT("B",formatting!$A44+2))</f>
        <v>0</v>
      </c>
      <c r="F45" s="178" cm="1">
        <f t="array" aca="1" ref="F45" ca="1">INDIRECT("'"&amp;_xlfn.CONCAT("frc req - grasp ",F$2)&amp;"'!"&amp;_xlfn.CONCAT("B",formatting!$A44+2))</f>
        <v>0</v>
      </c>
      <c r="G45" s="178" cm="1">
        <f t="array" aca="1" ref="G45" ca="1">INDIRECT("'"&amp;_xlfn.CONCAT("frc req - grasp ",G$2)&amp;"'!"&amp;_xlfn.CONCAT("B",formatting!$A44+2))</f>
        <v>7.0000000000000007E-2</v>
      </c>
      <c r="H45" s="178" cm="1">
        <f t="array" aca="1" ref="H45" ca="1">INDIRECT("'"&amp;_xlfn.CONCAT("frc req - grasp ",H$2)&amp;"'!"&amp;_xlfn.CONCAT("B",formatting!$A44+2))</f>
        <v>5.8000000000000003E-2</v>
      </c>
      <c r="I45" s="178" cm="1">
        <f t="array" aca="1" ref="I45" ca="1">INDIRECT("'"&amp;_xlfn.CONCAT("frc req - grasp ",I$2)&amp;"'!"&amp;_xlfn.CONCAT("B",formatting!$A44+2))</f>
        <v>7.0000000000000007E-2</v>
      </c>
      <c r="J45" s="179" cm="1">
        <f t="array" aca="1" ref="J45" ca="1">INDIRECT("'"&amp;_xlfn.CONCAT("frc req - grasp ",J$2)&amp;"'!"&amp;_xlfn.CONCAT("B",formatting!$A44+2))</f>
        <v>5.8000000000000003E-2</v>
      </c>
      <c r="K45" s="180" cm="1">
        <f t="array" aca="1" ref="K45" ca="1">INDIRECT("'"&amp;_xlfn.CONCAT("frc req - grasp ",K$2)&amp;"'!"&amp;_xlfn.CONCAT("D",formatting!$A44+2))</f>
        <v>67.227000000000004</v>
      </c>
      <c r="L45" s="178" cm="1">
        <f t="array" aca="1" ref="L45" ca="1">INDIRECT("'"&amp;_xlfn.CONCAT("frc req - grasp ",L$2)&amp;"'!"&amp;_xlfn.CONCAT("D",formatting!$A44+2))</f>
        <v>39.674999999999997</v>
      </c>
      <c r="M45" s="178" cm="1">
        <f t="array" aca="1" ref="M45" ca="1">INDIRECT("'"&amp;_xlfn.CONCAT("frc req - grasp ",M$2)&amp;"'!"&amp;_xlfn.CONCAT("D",formatting!$A44+2))</f>
        <v>0</v>
      </c>
      <c r="N45" s="178" cm="1">
        <f t="array" aca="1" ref="N45" ca="1">INDIRECT("'"&amp;_xlfn.CONCAT("frc req - grasp ",N$2)&amp;"'!"&amp;_xlfn.CONCAT("D",formatting!$A44+2))</f>
        <v>0</v>
      </c>
      <c r="O45" s="178" cm="1">
        <f t="array" aca="1" ref="O45" ca="1">INDIRECT("'"&amp;_xlfn.CONCAT("frc req - grasp ",O$2)&amp;"'!"&amp;_xlfn.CONCAT("D",formatting!$A44+2))</f>
        <v>67.227000000000004</v>
      </c>
      <c r="P45" s="178" cm="1">
        <f t="array" aca="1" ref="P45" ca="1">INDIRECT("'"&amp;_xlfn.CONCAT("frc req - grasp ",P$2)&amp;"'!"&amp;_xlfn.CONCAT("D",formatting!$A44+2))</f>
        <v>39.674999999999997</v>
      </c>
      <c r="Q45" s="178" cm="1">
        <f t="array" aca="1" ref="Q45" ca="1">INDIRECT("'"&amp;_xlfn.CONCAT("frc req - grasp ",Q$2)&amp;"'!"&amp;_xlfn.CONCAT("D",formatting!$A44+2))</f>
        <v>67.227000000000004</v>
      </c>
      <c r="R45" s="181" cm="1">
        <f t="array" aca="1" ref="R45" ca="1">INDIRECT("'"&amp;_xlfn.CONCAT("frc req - grasp ",R$2)&amp;"'!"&amp;_xlfn.CONCAT("D",formatting!$A44+2))</f>
        <v>39.674999999999997</v>
      </c>
      <c r="S45" s="29">
        <f t="shared" si="1"/>
        <v>20</v>
      </c>
    </row>
    <row r="46" spans="1:19" ht="90" customHeight="1" x14ac:dyDescent="0.25">
      <c r="A46" s="124" t="str">
        <f>'frc req - grasp 0'!A45</f>
        <v>Tube-T24</v>
      </c>
      <c r="B46" s="134"/>
      <c r="C46" s="180" cm="1">
        <f t="array" aca="1" ref="C46" ca="1">INDIRECT("'"&amp;_xlfn.CONCAT("frc req - grasp ",C$2)&amp;"'!"&amp;_xlfn.CONCAT("B",formatting!$A45+2))</f>
        <v>4.7E-2</v>
      </c>
      <c r="D46" s="178" cm="1">
        <f t="array" aca="1" ref="D46" ca="1">INDIRECT("'"&amp;_xlfn.CONCAT("frc req - grasp ",D$2)&amp;"'!"&amp;_xlfn.CONCAT("B",formatting!$A45+2))</f>
        <v>3.9E-2</v>
      </c>
      <c r="E46" s="178" cm="1">
        <f t="array" aca="1" ref="E46" ca="1">INDIRECT("'"&amp;_xlfn.CONCAT("frc req - grasp ",E$2)&amp;"'!"&amp;_xlfn.CONCAT("B",formatting!$A45+2))</f>
        <v>0.14899999999999999</v>
      </c>
      <c r="F46" s="178" cm="1">
        <f t="array" aca="1" ref="F46" ca="1">INDIRECT("'"&amp;_xlfn.CONCAT("frc req - grasp ",F$2)&amp;"'!"&amp;_xlfn.CONCAT("B",formatting!$A45+2))</f>
        <v>0.14899999999999999</v>
      </c>
      <c r="G46" s="178" cm="1">
        <f t="array" aca="1" ref="G46" ca="1">INDIRECT("'"&amp;_xlfn.CONCAT("frc req - grasp ",G$2)&amp;"'!"&amp;_xlfn.CONCAT("B",formatting!$A45+2))</f>
        <v>7.0000000000000007E-2</v>
      </c>
      <c r="H46" s="178" cm="1">
        <f t="array" aca="1" ref="H46" ca="1">INDIRECT("'"&amp;_xlfn.CONCAT("frc req - grasp ",H$2)&amp;"'!"&amp;_xlfn.CONCAT("B",formatting!$A45+2))</f>
        <v>5.8000000000000003E-2</v>
      </c>
      <c r="I46" s="178" cm="1">
        <f t="array" aca="1" ref="I46" ca="1">INDIRECT("'"&amp;_xlfn.CONCAT("frc req - grasp ",I$2)&amp;"'!"&amp;_xlfn.CONCAT("B",formatting!$A45+2))</f>
        <v>0.10100000000000001</v>
      </c>
      <c r="J46" s="179" cm="1">
        <f t="array" aca="1" ref="J46" ca="1">INDIRECT("'"&amp;_xlfn.CONCAT("frc req - grasp ",J$2)&amp;"'!"&amp;_xlfn.CONCAT("B",formatting!$A45+2))</f>
        <v>8.7999999999999995E-2</v>
      </c>
      <c r="K46" s="180" cm="1">
        <f t="array" aca="1" ref="K46" ca="1">INDIRECT("'"&amp;_xlfn.CONCAT("frc req - grasp ",K$2)&amp;"'!"&amp;_xlfn.CONCAT("D",formatting!$A45+2))</f>
        <v>18.068000000000001</v>
      </c>
      <c r="L46" s="178" cm="1">
        <f t="array" aca="1" ref="L46" ca="1">INDIRECT("'"&amp;_xlfn.CONCAT("frc req - grasp ",L$2)&amp;"'!"&amp;_xlfn.CONCAT("D",formatting!$A45+2))</f>
        <v>9.7420000000000009</v>
      </c>
      <c r="M46" s="178" cm="1">
        <f t="array" aca="1" ref="M46" ca="1">INDIRECT("'"&amp;_xlfn.CONCAT("frc req - grasp ",M$2)&amp;"'!"&amp;_xlfn.CONCAT("D",formatting!$A45+2))</f>
        <v>0.14899999999999999</v>
      </c>
      <c r="N46" s="178" cm="1">
        <f t="array" aca="1" ref="N46" ca="1">INDIRECT("'"&amp;_xlfn.CONCAT("frc req - grasp ",N$2)&amp;"'!"&amp;_xlfn.CONCAT("D",formatting!$A45+2))</f>
        <v>0.14899999999999999</v>
      </c>
      <c r="O46" s="178" cm="1">
        <f t="array" aca="1" ref="O46" ca="1">INDIRECT("'"&amp;_xlfn.CONCAT("frc req - grasp ",O$2)&amp;"'!"&amp;_xlfn.CONCAT("D",formatting!$A45+2))</f>
        <v>27.033000000000001</v>
      </c>
      <c r="P46" s="178" cm="1">
        <f t="array" aca="1" ref="P46" ca="1">INDIRECT("'"&amp;_xlfn.CONCAT("frc req - grasp ",P$2)&amp;"'!"&amp;_xlfn.CONCAT("D",formatting!$A45+2))</f>
        <v>14.015000000000001</v>
      </c>
      <c r="Q46" s="178" cm="1">
        <f t="array" aca="1" ref="Q46" ca="1">INDIRECT("'"&amp;_xlfn.CONCAT("frc req - grasp ",Q$2)&amp;"'!"&amp;_xlfn.CONCAT("D",formatting!$A45+2))</f>
        <v>41.277999999999999</v>
      </c>
      <c r="R46" s="181" cm="1">
        <f t="array" aca="1" ref="R46" ca="1">INDIRECT("'"&amp;_xlfn.CONCAT("frc req - grasp ",R$2)&amp;"'!"&amp;_xlfn.CONCAT("D",formatting!$A45+2))</f>
        <v>20.920999999999999</v>
      </c>
      <c r="S46" s="29">
        <f t="shared" si="1"/>
        <v>20</v>
      </c>
    </row>
    <row r="47" spans="1:19" ht="90" customHeight="1" x14ac:dyDescent="0.25">
      <c r="A47" s="124" t="str">
        <f>'frc req - grasp 0'!A46</f>
        <v>Tube-T26</v>
      </c>
      <c r="B47" s="134"/>
      <c r="C47" s="180" cm="1">
        <f t="array" aca="1" ref="C47" ca="1">INDIRECT("'"&amp;_xlfn.CONCAT("frc req - grasp ",C$2)&amp;"'!"&amp;_xlfn.CONCAT("B",formatting!$A46+2))</f>
        <v>0.16500000000000001</v>
      </c>
      <c r="D47" s="178" cm="1">
        <f t="array" aca="1" ref="D47" ca="1">INDIRECT("'"&amp;_xlfn.CONCAT("frc req - grasp ",D$2)&amp;"'!"&amp;_xlfn.CONCAT("B",formatting!$A46+2))</f>
        <v>0.14299999999999999</v>
      </c>
      <c r="E47" s="178" cm="1">
        <f t="array" aca="1" ref="E47" ca="1">INDIRECT("'"&amp;_xlfn.CONCAT("frc req - grasp ",E$2)&amp;"'!"&amp;_xlfn.CONCAT("B",formatting!$A46+2))</f>
        <v>0.16500000000000001</v>
      </c>
      <c r="F47" s="178" cm="1">
        <f t="array" aca="1" ref="F47" ca="1">INDIRECT("'"&amp;_xlfn.CONCAT("frc req - grasp ",F$2)&amp;"'!"&amp;_xlfn.CONCAT("B",formatting!$A46+2))</f>
        <v>0.14299999999999999</v>
      </c>
      <c r="G47" s="178" cm="1">
        <f t="array" aca="1" ref="G47" ca="1">INDIRECT("'"&amp;_xlfn.CONCAT("frc req - grasp ",G$2)&amp;"'!"&amp;_xlfn.CONCAT("B",formatting!$A46+2))</f>
        <v>0.16500000000000001</v>
      </c>
      <c r="H47" s="178" cm="1">
        <f t="array" aca="1" ref="H47" ca="1">INDIRECT("'"&amp;_xlfn.CONCAT("frc req - grasp ",H$2)&amp;"'!"&amp;_xlfn.CONCAT("B",formatting!$A46+2))</f>
        <v>0.14299999999999999</v>
      </c>
      <c r="I47" s="178" cm="1">
        <f t="array" aca="1" ref="I47" ca="1">INDIRECT("'"&amp;_xlfn.CONCAT("frc req - grasp ",I$2)&amp;"'!"&amp;_xlfn.CONCAT("B",formatting!$A46+2))</f>
        <v>0.16500000000000001</v>
      </c>
      <c r="J47" s="179" cm="1">
        <f t="array" aca="1" ref="J47" ca="1">INDIRECT("'"&amp;_xlfn.CONCAT("frc req - grasp ",J$2)&amp;"'!"&amp;_xlfn.CONCAT("B",formatting!$A46+2))</f>
        <v>0.14299999999999999</v>
      </c>
      <c r="K47" s="180" cm="1">
        <f t="array" aca="1" ref="K47" ca="1">INDIRECT("'"&amp;_xlfn.CONCAT("frc req - grasp ",K$2)&amp;"'!"&amp;_xlfn.CONCAT("D",formatting!$A46+2))</f>
        <v>65.691000000000003</v>
      </c>
      <c r="L47" s="178" cm="1">
        <f t="array" aca="1" ref="L47" ca="1">INDIRECT("'"&amp;_xlfn.CONCAT("frc req - grasp ",L$2)&amp;"'!"&amp;_xlfn.CONCAT("D",formatting!$A46+2))</f>
        <v>39.402999999999999</v>
      </c>
      <c r="M47" s="178" cm="1">
        <f t="array" aca="1" ref="M47" ca="1">INDIRECT("'"&amp;_xlfn.CONCAT("frc req - grasp ",M$2)&amp;"'!"&amp;_xlfn.CONCAT("D",formatting!$A46+2))</f>
        <v>65.691000000000003</v>
      </c>
      <c r="N47" s="178" cm="1">
        <f t="array" aca="1" ref="N47" ca="1">INDIRECT("'"&amp;_xlfn.CONCAT("frc req - grasp ",N$2)&amp;"'!"&amp;_xlfn.CONCAT("D",formatting!$A46+2))</f>
        <v>39.402999999999999</v>
      </c>
      <c r="O47" s="178" cm="1">
        <f t="array" aca="1" ref="O47" ca="1">INDIRECT("'"&amp;_xlfn.CONCAT("frc req - grasp ",O$2)&amp;"'!"&amp;_xlfn.CONCAT("D",formatting!$A46+2))</f>
        <v>65.691000000000003</v>
      </c>
      <c r="P47" s="178" cm="1">
        <f t="array" aca="1" ref="P47" ca="1">INDIRECT("'"&amp;_xlfn.CONCAT("frc req - grasp ",P$2)&amp;"'!"&amp;_xlfn.CONCAT("D",formatting!$A46+2))</f>
        <v>39.402999999999999</v>
      </c>
      <c r="Q47" s="178" cm="1">
        <f t="array" aca="1" ref="Q47" ca="1">INDIRECT("'"&amp;_xlfn.CONCAT("frc req - grasp ",Q$2)&amp;"'!"&amp;_xlfn.CONCAT("D",formatting!$A46+2))</f>
        <v>65.691000000000003</v>
      </c>
      <c r="R47" s="181" cm="1">
        <f t="array" aca="1" ref="R47" ca="1">INDIRECT("'"&amp;_xlfn.CONCAT("frc req - grasp ",R$2)&amp;"'!"&amp;_xlfn.CONCAT("D",formatting!$A46+2))</f>
        <v>39.402999999999999</v>
      </c>
      <c r="S47" s="29">
        <f t="shared" si="1"/>
        <v>20</v>
      </c>
    </row>
    <row r="48" spans="1:19" ht="90" customHeight="1" x14ac:dyDescent="0.25">
      <c r="A48" s="124" t="str">
        <f>'frc req - grasp 0'!A47</f>
        <v>Tube-T27</v>
      </c>
      <c r="B48" s="134"/>
      <c r="C48" s="180" cm="1">
        <f t="array" aca="1" ref="C48" ca="1">INDIRECT("'"&amp;_xlfn.CONCAT("frc req - grasp ",C$2)&amp;"'!"&amp;_xlfn.CONCAT("B",formatting!$A47+2))</f>
        <v>7.3999999999999996E-2</v>
      </c>
      <c r="D48" s="178" cm="1">
        <f t="array" aca="1" ref="D48" ca="1">INDIRECT("'"&amp;_xlfn.CONCAT("frc req - grasp ",D$2)&amp;"'!"&amp;_xlfn.CONCAT("B",formatting!$A47+2))</f>
        <v>7.1999999999999995E-2</v>
      </c>
      <c r="E48" s="178" cm="1">
        <f t="array" aca="1" ref="E48" ca="1">INDIRECT("'"&amp;_xlfn.CONCAT("frc req - grasp ",E$2)&amp;"'!"&amp;_xlfn.CONCAT("B",formatting!$A47+2))</f>
        <v>0</v>
      </c>
      <c r="F48" s="178" cm="1">
        <f t="array" aca="1" ref="F48" ca="1">INDIRECT("'"&amp;_xlfn.CONCAT("frc req - grasp ",F$2)&amp;"'!"&amp;_xlfn.CONCAT("B",formatting!$A47+2))</f>
        <v>0</v>
      </c>
      <c r="G48" s="178" cm="1">
        <f t="array" aca="1" ref="G48" ca="1">INDIRECT("'"&amp;_xlfn.CONCAT("frc req - grasp ",G$2)&amp;"'!"&amp;_xlfn.CONCAT("B",formatting!$A47+2))</f>
        <v>0.111</v>
      </c>
      <c r="H48" s="178" cm="1">
        <f t="array" aca="1" ref="H48" ca="1">INDIRECT("'"&amp;_xlfn.CONCAT("frc req - grasp ",H$2)&amp;"'!"&amp;_xlfn.CONCAT("B",formatting!$A47+2))</f>
        <v>0.11</v>
      </c>
      <c r="I48" s="178" cm="1">
        <f t="array" aca="1" ref="I48" ca="1">INDIRECT("'"&amp;_xlfn.CONCAT("frc req - grasp ",I$2)&amp;"'!"&amp;_xlfn.CONCAT("B",formatting!$A47+2))</f>
        <v>0.111</v>
      </c>
      <c r="J48" s="179" cm="1">
        <f t="array" aca="1" ref="J48" ca="1">INDIRECT("'"&amp;_xlfn.CONCAT("frc req - grasp ",J$2)&amp;"'!"&amp;_xlfn.CONCAT("B",formatting!$A47+2))</f>
        <v>0.11</v>
      </c>
      <c r="K48" s="180" cm="1">
        <f t="array" aca="1" ref="K48" ca="1">INDIRECT("'"&amp;_xlfn.CONCAT("frc req - grasp ",K$2)&amp;"'!"&amp;_xlfn.CONCAT("D",formatting!$A47+2))</f>
        <v>107.187</v>
      </c>
      <c r="L48" s="178" cm="1">
        <f t="array" aca="1" ref="L48" ca="1">INDIRECT("'"&amp;_xlfn.CONCAT("frc req - grasp ",L$2)&amp;"'!"&amp;_xlfn.CONCAT("D",formatting!$A47+2))</f>
        <v>55.07</v>
      </c>
      <c r="M48" s="178" cm="1">
        <f t="array" aca="1" ref="M48" ca="1">INDIRECT("'"&amp;_xlfn.CONCAT("frc req - grasp ",M$2)&amp;"'!"&amp;_xlfn.CONCAT("D",formatting!$A47+2))</f>
        <v>0</v>
      </c>
      <c r="N48" s="178" cm="1">
        <f t="array" aca="1" ref="N48" ca="1">INDIRECT("'"&amp;_xlfn.CONCAT("frc req - grasp ",N$2)&amp;"'!"&amp;_xlfn.CONCAT("D",formatting!$A47+2))</f>
        <v>0</v>
      </c>
      <c r="O48" s="178" cm="1">
        <f t="array" aca="1" ref="O48" ca="1">INDIRECT("'"&amp;_xlfn.CONCAT("frc req - grasp ",O$2)&amp;"'!"&amp;_xlfn.CONCAT("D",formatting!$A47+2))</f>
        <v>107.187</v>
      </c>
      <c r="P48" s="178" cm="1">
        <f t="array" aca="1" ref="P48" ca="1">INDIRECT("'"&amp;_xlfn.CONCAT("frc req - grasp ",P$2)&amp;"'!"&amp;_xlfn.CONCAT("D",formatting!$A47+2))</f>
        <v>55.07</v>
      </c>
      <c r="Q48" s="178" cm="1">
        <f t="array" aca="1" ref="Q48" ca="1">INDIRECT("'"&amp;_xlfn.CONCAT("frc req - grasp ",Q$2)&amp;"'!"&amp;_xlfn.CONCAT("D",formatting!$A47+2))</f>
        <v>107.187</v>
      </c>
      <c r="R48" s="181" cm="1">
        <f t="array" aca="1" ref="R48" ca="1">INDIRECT("'"&amp;_xlfn.CONCAT("frc req - grasp ",R$2)&amp;"'!"&amp;_xlfn.CONCAT("D",formatting!$A47+2))</f>
        <v>55.07</v>
      </c>
      <c r="S48" s="29">
        <f t="shared" si="1"/>
        <v>20</v>
      </c>
    </row>
    <row r="49" spans="1:19" ht="90" customHeight="1" x14ac:dyDescent="0.25">
      <c r="A49" s="124" t="str">
        <f>'frc req - grasp 0'!A48</f>
        <v>Tube-T28</v>
      </c>
      <c r="B49" s="134"/>
      <c r="C49" s="180" cm="1">
        <f t="array" aca="1" ref="C49" ca="1">INDIRECT("'"&amp;_xlfn.CONCAT("frc req - grasp ",C$2)&amp;"'!"&amp;_xlfn.CONCAT("B",formatting!$A48+2))</f>
        <v>0.16500000000000001</v>
      </c>
      <c r="D49" s="178" cm="1">
        <f t="array" aca="1" ref="D49" ca="1">INDIRECT("'"&amp;_xlfn.CONCAT("frc req - grasp ",D$2)&amp;"'!"&amp;_xlfn.CONCAT("B",formatting!$A48+2))</f>
        <v>0.14299999999999999</v>
      </c>
      <c r="E49" s="178" cm="1">
        <f t="array" aca="1" ref="E49" ca="1">INDIRECT("'"&amp;_xlfn.CONCAT("frc req - grasp ",E$2)&amp;"'!"&amp;_xlfn.CONCAT("B",formatting!$A48+2))</f>
        <v>0.16500000000000001</v>
      </c>
      <c r="F49" s="178" cm="1">
        <f t="array" aca="1" ref="F49" ca="1">INDIRECT("'"&amp;_xlfn.CONCAT("frc req - grasp ",F$2)&amp;"'!"&amp;_xlfn.CONCAT("B",formatting!$A48+2))</f>
        <v>0.14299999999999999</v>
      </c>
      <c r="G49" s="178" cm="1">
        <f t="array" aca="1" ref="G49" ca="1">INDIRECT("'"&amp;_xlfn.CONCAT("frc req - grasp ",G$2)&amp;"'!"&amp;_xlfn.CONCAT("B",formatting!$A48+2))</f>
        <v>0.16500000000000001</v>
      </c>
      <c r="H49" s="178" cm="1">
        <f t="array" aca="1" ref="H49" ca="1">INDIRECT("'"&amp;_xlfn.CONCAT("frc req - grasp ",H$2)&amp;"'!"&amp;_xlfn.CONCAT("B",formatting!$A48+2))</f>
        <v>0.14299999999999999</v>
      </c>
      <c r="I49" s="178" cm="1">
        <f t="array" aca="1" ref="I49" ca="1">INDIRECT("'"&amp;_xlfn.CONCAT("frc req - grasp ",I$2)&amp;"'!"&amp;_xlfn.CONCAT("B",formatting!$A48+2))</f>
        <v>0.16500000000000001</v>
      </c>
      <c r="J49" s="179" cm="1">
        <f t="array" aca="1" ref="J49" ca="1">INDIRECT("'"&amp;_xlfn.CONCAT("frc req - grasp ",J$2)&amp;"'!"&amp;_xlfn.CONCAT("B",formatting!$A48+2))</f>
        <v>0.14299999999999999</v>
      </c>
      <c r="K49" s="180" cm="1">
        <f t="array" aca="1" ref="K49" ca="1">INDIRECT("'"&amp;_xlfn.CONCAT("frc req - grasp ",K$2)&amp;"'!"&amp;_xlfn.CONCAT("D",formatting!$A48+2))</f>
        <v>65.691000000000003</v>
      </c>
      <c r="L49" s="178" cm="1">
        <f t="array" aca="1" ref="L49" ca="1">INDIRECT("'"&amp;_xlfn.CONCAT("frc req - grasp ",L$2)&amp;"'!"&amp;_xlfn.CONCAT("D",formatting!$A48+2))</f>
        <v>39.402999999999999</v>
      </c>
      <c r="M49" s="178" cm="1">
        <f t="array" aca="1" ref="M49" ca="1">INDIRECT("'"&amp;_xlfn.CONCAT("frc req - grasp ",M$2)&amp;"'!"&amp;_xlfn.CONCAT("D",formatting!$A48+2))</f>
        <v>65.691000000000003</v>
      </c>
      <c r="N49" s="178" cm="1">
        <f t="array" aca="1" ref="N49" ca="1">INDIRECT("'"&amp;_xlfn.CONCAT("frc req - grasp ",N$2)&amp;"'!"&amp;_xlfn.CONCAT("D",formatting!$A48+2))</f>
        <v>39.402999999999999</v>
      </c>
      <c r="O49" s="178" cm="1">
        <f t="array" aca="1" ref="O49" ca="1">INDIRECT("'"&amp;_xlfn.CONCAT("frc req - grasp ",O$2)&amp;"'!"&amp;_xlfn.CONCAT("D",formatting!$A48+2))</f>
        <v>65.691000000000003</v>
      </c>
      <c r="P49" s="178" cm="1">
        <f t="array" aca="1" ref="P49" ca="1">INDIRECT("'"&amp;_xlfn.CONCAT("frc req - grasp ",P$2)&amp;"'!"&amp;_xlfn.CONCAT("D",formatting!$A48+2))</f>
        <v>39.402999999999999</v>
      </c>
      <c r="Q49" s="178" cm="1">
        <f t="array" aca="1" ref="Q49" ca="1">INDIRECT("'"&amp;_xlfn.CONCAT("frc req - grasp ",Q$2)&amp;"'!"&amp;_xlfn.CONCAT("D",formatting!$A48+2))</f>
        <v>65.691000000000003</v>
      </c>
      <c r="R49" s="181" cm="1">
        <f t="array" aca="1" ref="R49" ca="1">INDIRECT("'"&amp;_xlfn.CONCAT("frc req - grasp ",R$2)&amp;"'!"&amp;_xlfn.CONCAT("D",formatting!$A48+2))</f>
        <v>39.402999999999999</v>
      </c>
      <c r="S49" s="29">
        <f t="shared" si="1"/>
        <v>20</v>
      </c>
    </row>
    <row r="50" spans="1:19" ht="90" customHeight="1" x14ac:dyDescent="0.25">
      <c r="A50" s="124" t="str">
        <f>'frc req - grasp 0'!A49</f>
        <v>Tube-T29</v>
      </c>
      <c r="B50" s="134"/>
      <c r="C50" s="180" cm="1">
        <f t="array" aca="1" ref="C50" ca="1">INDIRECT("'"&amp;_xlfn.CONCAT("frc req - grasp ",C$2)&amp;"'!"&amp;_xlfn.CONCAT("B",formatting!$A49+2))</f>
        <v>0.05</v>
      </c>
      <c r="D50" s="178" cm="1">
        <f t="array" aca="1" ref="D50" ca="1">INDIRECT("'"&amp;_xlfn.CONCAT("frc req - grasp ",D$2)&amp;"'!"&amp;_xlfn.CONCAT("B",formatting!$A49+2))</f>
        <v>3.9E-2</v>
      </c>
      <c r="E50" s="178" cm="1">
        <f t="array" aca="1" ref="E50" ca="1">INDIRECT("'"&amp;_xlfn.CONCAT("frc req - grasp ",E$2)&amp;"'!"&amp;_xlfn.CONCAT("B",formatting!$A49+2))</f>
        <v>0.11899999999999999</v>
      </c>
      <c r="F50" s="178" cm="1">
        <f t="array" aca="1" ref="F50" ca="1">INDIRECT("'"&amp;_xlfn.CONCAT("frc req - grasp ",F$2)&amp;"'!"&amp;_xlfn.CONCAT("B",formatting!$A49+2))</f>
        <v>0.11899999999999999</v>
      </c>
      <c r="G50" s="178" cm="1">
        <f t="array" aca="1" ref="G50" ca="1">INDIRECT("'"&amp;_xlfn.CONCAT("frc req - grasp ",G$2)&amp;"'!"&amp;_xlfn.CONCAT("B",formatting!$A49+2))</f>
        <v>7.4999999999999997E-2</v>
      </c>
      <c r="H50" s="178" cm="1">
        <f t="array" aca="1" ref="H50" ca="1">INDIRECT("'"&amp;_xlfn.CONCAT("frc req - grasp ",H$2)&amp;"'!"&amp;_xlfn.CONCAT("B",formatting!$A49+2))</f>
        <v>5.8999999999999997E-2</v>
      </c>
      <c r="I50" s="178" cm="1">
        <f t="array" aca="1" ref="I50" ca="1">INDIRECT("'"&amp;_xlfn.CONCAT("frc req - grasp ",I$2)&amp;"'!"&amp;_xlfn.CONCAT("B",formatting!$A49+2))</f>
        <v>0.115</v>
      </c>
      <c r="J50" s="179" cm="1">
        <f t="array" aca="1" ref="J50" ca="1">INDIRECT("'"&amp;_xlfn.CONCAT("frc req - grasp ",J$2)&amp;"'!"&amp;_xlfn.CONCAT("B",formatting!$A49+2))</f>
        <v>0.10299999999999999</v>
      </c>
      <c r="K50" s="180" cm="1">
        <f t="array" aca="1" ref="K50" ca="1">INDIRECT("'"&amp;_xlfn.CONCAT("frc req - grasp ",K$2)&amp;"'!"&amp;_xlfn.CONCAT("D",formatting!$A49+2))</f>
        <v>11.156000000000001</v>
      </c>
      <c r="L50" s="178" cm="1">
        <f t="array" aca="1" ref="L50" ca="1">INDIRECT("'"&amp;_xlfn.CONCAT("frc req - grasp ",L$2)&amp;"'!"&amp;_xlfn.CONCAT("D",formatting!$A49+2))</f>
        <v>6.4450000000000003</v>
      </c>
      <c r="M50" s="178" cm="1">
        <f t="array" aca="1" ref="M50" ca="1">INDIRECT("'"&amp;_xlfn.CONCAT("frc req - grasp ",M$2)&amp;"'!"&amp;_xlfn.CONCAT("D",formatting!$A49+2))</f>
        <v>0.11899999999999999</v>
      </c>
      <c r="N50" s="178" cm="1">
        <f t="array" aca="1" ref="N50" ca="1">INDIRECT("'"&amp;_xlfn.CONCAT("frc req - grasp ",N$2)&amp;"'!"&amp;_xlfn.CONCAT("D",formatting!$A49+2))</f>
        <v>0.11899999999999999</v>
      </c>
      <c r="O50" s="178" cm="1">
        <f t="array" aca="1" ref="O50" ca="1">INDIRECT("'"&amp;_xlfn.CONCAT("frc req - grasp ",O$2)&amp;"'!"&amp;_xlfn.CONCAT("D",formatting!$A49+2))</f>
        <v>26.260999999999999</v>
      </c>
      <c r="P50" s="178" cm="1">
        <f t="array" aca="1" ref="P50" ca="1">INDIRECT("'"&amp;_xlfn.CONCAT("frc req - grasp ",P$2)&amp;"'!"&amp;_xlfn.CONCAT("D",formatting!$A49+2))</f>
        <v>13.41</v>
      </c>
      <c r="Q50" s="178" cm="1">
        <f t="array" aca="1" ref="Q50" ca="1">INDIRECT("'"&amp;_xlfn.CONCAT("frc req - grasp ",Q$2)&amp;"'!"&amp;_xlfn.CONCAT("D",formatting!$A49+2))</f>
        <v>0.224</v>
      </c>
      <c r="R50" s="181" cm="1">
        <f t="array" aca="1" ref="R50" ca="1">INDIRECT("'"&amp;_xlfn.CONCAT("frc req - grasp ",R$2)&amp;"'!"&amp;_xlfn.CONCAT("D",formatting!$A49+2))</f>
        <v>0.19</v>
      </c>
      <c r="S50" s="29">
        <f t="shared" si="1"/>
        <v>20</v>
      </c>
    </row>
    <row r="51" spans="1:19" ht="90" customHeight="1" x14ac:dyDescent="0.25">
      <c r="A51" s="124" t="str">
        <f>'frc req - grasp 0'!A50</f>
        <v>Tube-T30</v>
      </c>
      <c r="B51" s="134"/>
      <c r="C51" s="180" cm="1">
        <f t="array" aca="1" ref="C51" ca="1">INDIRECT("'"&amp;_xlfn.CONCAT("frc req - grasp ",C$2)&amp;"'!"&amp;_xlfn.CONCAT("B",formatting!$A50+2))</f>
        <v>9.0999999999999998E-2</v>
      </c>
      <c r="D51" s="178" cm="1">
        <f t="array" aca="1" ref="D51" ca="1">INDIRECT("'"&amp;_xlfn.CONCAT("frc req - grasp ",D$2)&amp;"'!"&amp;_xlfn.CONCAT("B",formatting!$A50+2))</f>
        <v>5.2999999999999999E-2</v>
      </c>
      <c r="E51" s="178" cm="1">
        <f t="array" aca="1" ref="E51" ca="1">INDIRECT("'"&amp;_xlfn.CONCAT("frc req - grasp ",E$2)&amp;"'!"&amp;_xlfn.CONCAT("B",formatting!$A50+2))</f>
        <v>0</v>
      </c>
      <c r="F51" s="178" cm="1">
        <f t="array" aca="1" ref="F51" ca="1">INDIRECT("'"&amp;_xlfn.CONCAT("frc req - grasp ",F$2)&amp;"'!"&amp;_xlfn.CONCAT("B",formatting!$A50+2))</f>
        <v>0</v>
      </c>
      <c r="G51" s="178" cm="1">
        <f t="array" aca="1" ref="G51" ca="1">INDIRECT("'"&amp;_xlfn.CONCAT("frc req - grasp ",G$2)&amp;"'!"&amp;_xlfn.CONCAT("B",formatting!$A50+2))</f>
        <v>9.2999999999999999E-2</v>
      </c>
      <c r="H51" s="178" cm="1">
        <f t="array" aca="1" ref="H51" ca="1">INDIRECT("'"&amp;_xlfn.CONCAT("frc req - grasp ",H$2)&amp;"'!"&amp;_xlfn.CONCAT("B",formatting!$A50+2))</f>
        <v>7.2999999999999995E-2</v>
      </c>
      <c r="I51" s="178" cm="1">
        <f t="array" aca="1" ref="I51" ca="1">INDIRECT("'"&amp;_xlfn.CONCAT("frc req - grasp ",I$2)&amp;"'!"&amp;_xlfn.CONCAT("B",formatting!$A50+2))</f>
        <v>0.14899999999999999</v>
      </c>
      <c r="J51" s="179" cm="1">
        <f t="array" aca="1" ref="J51" ca="1">INDIRECT("'"&amp;_xlfn.CONCAT("frc req - grasp ",J$2)&amp;"'!"&amp;_xlfn.CONCAT("B",formatting!$A50+2))</f>
        <v>0.14899999999999999</v>
      </c>
      <c r="K51" s="180" cm="1">
        <f t="array" aca="1" ref="K51" ca="1">INDIRECT("'"&amp;_xlfn.CONCAT("frc req - grasp ",K$2)&amp;"'!"&amp;_xlfn.CONCAT("D",formatting!$A50+2))</f>
        <v>13.96</v>
      </c>
      <c r="L51" s="178" cm="1">
        <f t="array" aca="1" ref="L51" ca="1">INDIRECT("'"&amp;_xlfn.CONCAT("frc req - grasp ",L$2)&amp;"'!"&amp;_xlfn.CONCAT("D",formatting!$A50+2))</f>
        <v>8.0790000000000006</v>
      </c>
      <c r="M51" s="178" cm="1">
        <f t="array" aca="1" ref="M51" ca="1">INDIRECT("'"&amp;_xlfn.CONCAT("frc req - grasp ",M$2)&amp;"'!"&amp;_xlfn.CONCAT("D",formatting!$A50+2))</f>
        <v>0</v>
      </c>
      <c r="N51" s="178" cm="1">
        <f t="array" aca="1" ref="N51" ca="1">INDIRECT("'"&amp;_xlfn.CONCAT("frc req - grasp ",N$2)&amp;"'!"&amp;_xlfn.CONCAT("D",formatting!$A50+2))</f>
        <v>0</v>
      </c>
      <c r="O51" s="178" cm="1">
        <f t="array" aca="1" ref="O51" ca="1">INDIRECT("'"&amp;_xlfn.CONCAT("frc req - grasp ",O$2)&amp;"'!"&amp;_xlfn.CONCAT("D",formatting!$A50+2))</f>
        <v>26.097000000000001</v>
      </c>
      <c r="P51" s="178" cm="1">
        <f t="array" aca="1" ref="P51" ca="1">INDIRECT("'"&amp;_xlfn.CONCAT("frc req - grasp ",P$2)&amp;"'!"&amp;_xlfn.CONCAT("D",formatting!$A50+2))</f>
        <v>14.64</v>
      </c>
      <c r="Q51" s="178" cm="1">
        <f t="array" aca="1" ref="Q51" ca="1">INDIRECT("'"&amp;_xlfn.CONCAT("frc req - grasp ",Q$2)&amp;"'!"&amp;_xlfn.CONCAT("D",formatting!$A50+2))</f>
        <v>0.14899999999999999</v>
      </c>
      <c r="R51" s="181" cm="1">
        <f t="array" aca="1" ref="R51" ca="1">INDIRECT("'"&amp;_xlfn.CONCAT("frc req - grasp ",R$2)&amp;"'!"&amp;_xlfn.CONCAT("D",formatting!$A50+2))</f>
        <v>0.14899999999999999</v>
      </c>
      <c r="S51" s="29">
        <f t="shared" si="1"/>
        <v>20</v>
      </c>
    </row>
    <row r="52" spans="1:19" ht="90" customHeight="1" x14ac:dyDescent="0.25">
      <c r="A52" s="124" t="str">
        <f>'frc req - grasp 0'!A51</f>
        <v>Tube-T4</v>
      </c>
      <c r="B52" s="134"/>
      <c r="C52" s="180" cm="1">
        <f t="array" aca="1" ref="C52" ca="1">INDIRECT("'"&amp;_xlfn.CONCAT("frc req - grasp ",C$2)&amp;"'!"&amp;_xlfn.CONCAT("B",formatting!$A51+2))</f>
        <v>0.152</v>
      </c>
      <c r="D52" s="178" cm="1">
        <f t="array" aca="1" ref="D52" ca="1">INDIRECT("'"&amp;_xlfn.CONCAT("frc req - grasp ",D$2)&amp;"'!"&amp;_xlfn.CONCAT("B",formatting!$A51+2))</f>
        <v>0.152</v>
      </c>
      <c r="E52" s="178" cm="1">
        <f t="array" aca="1" ref="E52" ca="1">INDIRECT("'"&amp;_xlfn.CONCAT("frc req - grasp ",E$2)&amp;"'!"&amp;_xlfn.CONCAT("B",formatting!$A51+2))</f>
        <v>0.152</v>
      </c>
      <c r="F52" s="178" cm="1">
        <f t="array" aca="1" ref="F52" ca="1">INDIRECT("'"&amp;_xlfn.CONCAT("frc req - grasp ",F$2)&amp;"'!"&amp;_xlfn.CONCAT("B",formatting!$A51+2))</f>
        <v>0.152</v>
      </c>
      <c r="G52" s="178" cm="1">
        <f t="array" aca="1" ref="G52" ca="1">INDIRECT("'"&amp;_xlfn.CONCAT("frc req - grasp ",G$2)&amp;"'!"&amp;_xlfn.CONCAT("B",formatting!$A51+2))</f>
        <v>0.152</v>
      </c>
      <c r="H52" s="178" cm="1">
        <f t="array" aca="1" ref="H52" ca="1">INDIRECT("'"&amp;_xlfn.CONCAT("frc req - grasp ",H$2)&amp;"'!"&amp;_xlfn.CONCAT("B",formatting!$A51+2))</f>
        <v>0.152</v>
      </c>
      <c r="I52" s="178" cm="1">
        <f t="array" aca="1" ref="I52" ca="1">INDIRECT("'"&amp;_xlfn.CONCAT("frc req - grasp ",I$2)&amp;"'!"&amp;_xlfn.CONCAT("B",formatting!$A51+2))</f>
        <v>0.152</v>
      </c>
      <c r="J52" s="179" cm="1">
        <f t="array" aca="1" ref="J52" ca="1">INDIRECT("'"&amp;_xlfn.CONCAT("frc req - grasp ",J$2)&amp;"'!"&amp;_xlfn.CONCAT("B",formatting!$A51+2))</f>
        <v>0.152</v>
      </c>
      <c r="K52" s="180" cm="1">
        <f t="array" aca="1" ref="K52" ca="1">INDIRECT("'"&amp;_xlfn.CONCAT("frc req - grasp ",K$2)&amp;"'!"&amp;_xlfn.CONCAT("D",formatting!$A51+2))</f>
        <v>78.069999999999993</v>
      </c>
      <c r="L52" s="178" cm="1">
        <f t="array" aca="1" ref="L52" ca="1">INDIRECT("'"&amp;_xlfn.CONCAT("frc req - grasp ",L$2)&amp;"'!"&amp;_xlfn.CONCAT("D",formatting!$A51+2))</f>
        <v>46.588999999999999</v>
      </c>
      <c r="M52" s="178" cm="1">
        <f t="array" aca="1" ref="M52" ca="1">INDIRECT("'"&amp;_xlfn.CONCAT("frc req - grasp ",M$2)&amp;"'!"&amp;_xlfn.CONCAT("D",formatting!$A51+2))</f>
        <v>78.069999999999993</v>
      </c>
      <c r="N52" s="178" cm="1">
        <f t="array" aca="1" ref="N52" ca="1">INDIRECT("'"&amp;_xlfn.CONCAT("frc req - grasp ",N$2)&amp;"'!"&amp;_xlfn.CONCAT("D",formatting!$A51+2))</f>
        <v>46.588999999999999</v>
      </c>
      <c r="O52" s="178" cm="1">
        <f t="array" aca="1" ref="O52" ca="1">INDIRECT("'"&amp;_xlfn.CONCAT("frc req - grasp ",O$2)&amp;"'!"&amp;_xlfn.CONCAT("D",formatting!$A51+2))</f>
        <v>78.069999999999993</v>
      </c>
      <c r="P52" s="178" cm="1">
        <f t="array" aca="1" ref="P52" ca="1">INDIRECT("'"&amp;_xlfn.CONCAT("frc req - grasp ",P$2)&amp;"'!"&amp;_xlfn.CONCAT("D",formatting!$A51+2))</f>
        <v>46.588999999999999</v>
      </c>
      <c r="Q52" s="178" cm="1">
        <f t="array" aca="1" ref="Q52" ca="1">INDIRECT("'"&amp;_xlfn.CONCAT("frc req - grasp ",Q$2)&amp;"'!"&amp;_xlfn.CONCAT("D",formatting!$A51+2))</f>
        <v>78.069999999999993</v>
      </c>
      <c r="R52" s="181" cm="1">
        <f t="array" aca="1" ref="R52" ca="1">INDIRECT("'"&amp;_xlfn.CONCAT("frc req - grasp ",R$2)&amp;"'!"&amp;_xlfn.CONCAT("D",formatting!$A51+2))</f>
        <v>46.588999999999999</v>
      </c>
      <c r="S52" s="29">
        <f t="shared" si="1"/>
        <v>20</v>
      </c>
    </row>
    <row r="53" spans="1:19" ht="90" customHeight="1" x14ac:dyDescent="0.25">
      <c r="A53" s="124" t="str">
        <f>'frc req - grasp 0'!A52</f>
        <v>Tube-T70</v>
      </c>
      <c r="B53" s="134"/>
      <c r="C53" s="180" cm="1">
        <f t="array" aca="1" ref="C53" ca="1">INDIRECT("'"&amp;_xlfn.CONCAT("frc req - grasp ",C$2)&amp;"'!"&amp;_xlfn.CONCAT("B",formatting!$A52+2))</f>
        <v>0.128</v>
      </c>
      <c r="D53" s="178" cm="1">
        <f t="array" aca="1" ref="D53" ca="1">INDIRECT("'"&amp;_xlfn.CONCAT("frc req - grasp ",D$2)&amp;"'!"&amp;_xlfn.CONCAT("B",formatting!$A52+2))</f>
        <v>7.6999999999999999E-2</v>
      </c>
      <c r="E53" s="178" cm="1">
        <f t="array" aca="1" ref="E53" ca="1">INDIRECT("'"&amp;_xlfn.CONCAT("frc req - grasp ",E$2)&amp;"'!"&amp;_xlfn.CONCAT("B",formatting!$A52+2))</f>
        <v>0</v>
      </c>
      <c r="F53" s="178" cm="1">
        <f t="array" aca="1" ref="F53" ca="1">INDIRECT("'"&amp;_xlfn.CONCAT("frc req - grasp ",F$2)&amp;"'!"&amp;_xlfn.CONCAT("B",formatting!$A52+2))</f>
        <v>0</v>
      </c>
      <c r="G53" s="178" cm="1">
        <f t="array" aca="1" ref="G53" ca="1">INDIRECT("'"&amp;_xlfn.CONCAT("frc req - grasp ",G$2)&amp;"'!"&amp;_xlfn.CONCAT("B",formatting!$A52+2))</f>
        <v>0.254</v>
      </c>
      <c r="H53" s="178" cm="1">
        <f t="array" aca="1" ref="H53" ca="1">INDIRECT("'"&amp;_xlfn.CONCAT("frc req - grasp ",H$2)&amp;"'!"&amp;_xlfn.CONCAT("B",formatting!$A52+2))</f>
        <v>0.14399999999999999</v>
      </c>
      <c r="I53" s="178" cm="1">
        <f t="array" aca="1" ref="I53" ca="1">INDIRECT("'"&amp;_xlfn.CONCAT("frc req - grasp ",I$2)&amp;"'!"&amp;_xlfn.CONCAT("B",formatting!$A52+2))</f>
        <v>0</v>
      </c>
      <c r="J53" s="179" cm="1">
        <f t="array" aca="1" ref="J53" ca="1">INDIRECT("'"&amp;_xlfn.CONCAT("frc req - grasp ",J$2)&amp;"'!"&amp;_xlfn.CONCAT("B",formatting!$A52+2))</f>
        <v>0</v>
      </c>
      <c r="K53" s="180" cm="1">
        <f t="array" aca="1" ref="K53" ca="1">INDIRECT("'"&amp;_xlfn.CONCAT("frc req - grasp ",K$2)&amp;"'!"&amp;_xlfn.CONCAT("D",formatting!$A52+2))</f>
        <v>19.378</v>
      </c>
      <c r="L53" s="178" cm="1">
        <f t="array" aca="1" ref="L53" ca="1">INDIRECT("'"&amp;_xlfn.CONCAT("frc req - grasp ",L$2)&amp;"'!"&amp;_xlfn.CONCAT("D",formatting!$A52+2))</f>
        <v>11.627000000000001</v>
      </c>
      <c r="M53" s="178" cm="1">
        <f t="array" aca="1" ref="M53" ca="1">INDIRECT("'"&amp;_xlfn.CONCAT("frc req - grasp ",M$2)&amp;"'!"&amp;_xlfn.CONCAT("D",formatting!$A52+2))</f>
        <v>0</v>
      </c>
      <c r="N53" s="178" cm="1">
        <f t="array" aca="1" ref="N53" ca="1">INDIRECT("'"&amp;_xlfn.CONCAT("frc req - grasp ",N$2)&amp;"'!"&amp;_xlfn.CONCAT("D",formatting!$A52+2))</f>
        <v>0</v>
      </c>
      <c r="O53" s="178" cm="1">
        <f t="array" aca="1" ref="O53" ca="1">INDIRECT("'"&amp;_xlfn.CONCAT("frc req - grasp ",O$2)&amp;"'!"&amp;_xlfn.CONCAT("D",formatting!$A52+2))</f>
        <v>38.448</v>
      </c>
      <c r="P53" s="178" cm="1">
        <f t="array" aca="1" ref="P53" ca="1">INDIRECT("'"&amp;_xlfn.CONCAT("frc req - grasp ",P$2)&amp;"'!"&amp;_xlfn.CONCAT("D",formatting!$A52+2))</f>
        <v>21.844999999999999</v>
      </c>
      <c r="Q53" s="178" cm="1">
        <f t="array" aca="1" ref="Q53" ca="1">INDIRECT("'"&amp;_xlfn.CONCAT("frc req - grasp ",Q$2)&amp;"'!"&amp;_xlfn.CONCAT("D",formatting!$A52+2))</f>
        <v>0</v>
      </c>
      <c r="R53" s="181" cm="1">
        <f t="array" aca="1" ref="R53" ca="1">INDIRECT("'"&amp;_xlfn.CONCAT("frc req - grasp ",R$2)&amp;"'!"&amp;_xlfn.CONCAT("D",formatting!$A52+2))</f>
        <v>0</v>
      </c>
      <c r="S53" s="29">
        <f t="shared" si="1"/>
        <v>20</v>
      </c>
    </row>
    <row r="54" spans="1:19" ht="90" customHeight="1" x14ac:dyDescent="0.25">
      <c r="A54" s="124" t="str">
        <f>'frc req - grasp 0'!A53</f>
        <v>Needle-C8</v>
      </c>
      <c r="B54" s="134"/>
      <c r="C54" s="180" cm="1">
        <f t="array" aca="1" ref="C54" ca="1">INDIRECT("'"&amp;_xlfn.CONCAT("frc req - grasp ",C$2)&amp;"'!"&amp;_xlfn.CONCAT("B",formatting!$A53+2))</f>
        <v>7.9000000000000001E-2</v>
      </c>
      <c r="D54" s="178" cm="1">
        <f t="array" aca="1" ref="D54" ca="1">INDIRECT("'"&amp;_xlfn.CONCAT("frc req - grasp ",D$2)&amp;"'!"&amp;_xlfn.CONCAT("B",formatting!$A53+2))</f>
        <v>6.4000000000000001E-2</v>
      </c>
      <c r="E54" s="178" cm="1">
        <f t="array" aca="1" ref="E54" ca="1">INDIRECT("'"&amp;_xlfn.CONCAT("frc req - grasp ",E$2)&amp;"'!"&amp;_xlfn.CONCAT("B",formatting!$A53+2))</f>
        <v>7.9000000000000001E-2</v>
      </c>
      <c r="F54" s="178" cm="1">
        <f t="array" aca="1" ref="F54" ca="1">INDIRECT("'"&amp;_xlfn.CONCAT("frc req - grasp ",F$2)&amp;"'!"&amp;_xlfn.CONCAT("B",formatting!$A53+2))</f>
        <v>6.4000000000000001E-2</v>
      </c>
      <c r="G54" s="178" cm="1">
        <f t="array" aca="1" ref="G54" ca="1">INDIRECT("'"&amp;_xlfn.CONCAT("frc req - grasp ",G$2)&amp;"'!"&amp;_xlfn.CONCAT("B",formatting!$A53+2))</f>
        <v>7.9000000000000001E-2</v>
      </c>
      <c r="H54" s="178" cm="1">
        <f t="array" aca="1" ref="H54" ca="1">INDIRECT("'"&amp;_xlfn.CONCAT("frc req - grasp ",H$2)&amp;"'!"&amp;_xlfn.CONCAT("B",formatting!$A53+2))</f>
        <v>6.4000000000000001E-2</v>
      </c>
      <c r="I54" s="178" cm="1">
        <f t="array" aca="1" ref="I54" ca="1">INDIRECT("'"&amp;_xlfn.CONCAT("frc req - grasp ",I$2)&amp;"'!"&amp;_xlfn.CONCAT("B",formatting!$A53+2))</f>
        <v>7.9000000000000001E-2</v>
      </c>
      <c r="J54" s="179" cm="1">
        <f t="array" aca="1" ref="J54" ca="1">INDIRECT("'"&amp;_xlfn.CONCAT("frc req - grasp ",J$2)&amp;"'!"&amp;_xlfn.CONCAT("B",formatting!$A53+2))</f>
        <v>6.4000000000000001E-2</v>
      </c>
      <c r="K54" s="180" cm="1">
        <f t="array" aca="1" ref="K54" ca="1">INDIRECT("'"&amp;_xlfn.CONCAT("frc req - grasp ",K$2)&amp;"'!"&amp;_xlfn.CONCAT("D",formatting!$A53+2))</f>
        <v>43.517000000000003</v>
      </c>
      <c r="L54" s="178" cm="1">
        <f t="array" aca="1" ref="L54" ca="1">INDIRECT("'"&amp;_xlfn.CONCAT("frc req - grasp ",L$2)&amp;"'!"&amp;_xlfn.CONCAT("D",formatting!$A53+2))</f>
        <v>25.774000000000001</v>
      </c>
      <c r="M54" s="178" cm="1">
        <f t="array" aca="1" ref="M54" ca="1">INDIRECT("'"&amp;_xlfn.CONCAT("frc req - grasp ",M$2)&amp;"'!"&amp;_xlfn.CONCAT("D",formatting!$A53+2))</f>
        <v>43.517000000000003</v>
      </c>
      <c r="N54" s="178" cm="1">
        <f t="array" aca="1" ref="N54" ca="1">INDIRECT("'"&amp;_xlfn.CONCAT("frc req - grasp ",N$2)&amp;"'!"&amp;_xlfn.CONCAT("D",formatting!$A53+2))</f>
        <v>25.774000000000001</v>
      </c>
      <c r="O54" s="178" cm="1">
        <f t="array" aca="1" ref="O54" ca="1">INDIRECT("'"&amp;_xlfn.CONCAT("frc req - grasp ",O$2)&amp;"'!"&amp;_xlfn.CONCAT("D",formatting!$A53+2))</f>
        <v>43.517000000000003</v>
      </c>
      <c r="P54" s="178" cm="1">
        <f t="array" aca="1" ref="P54" ca="1">INDIRECT("'"&amp;_xlfn.CONCAT("frc req - grasp ",P$2)&amp;"'!"&amp;_xlfn.CONCAT("D",formatting!$A53+2))</f>
        <v>25.774000000000001</v>
      </c>
      <c r="Q54" s="178" cm="1">
        <f t="array" aca="1" ref="Q54" ca="1">INDIRECT("'"&amp;_xlfn.CONCAT("frc req - grasp ",Q$2)&amp;"'!"&amp;_xlfn.CONCAT("D",formatting!$A53+2))</f>
        <v>43.517000000000003</v>
      </c>
      <c r="R54" s="181" cm="1">
        <f t="array" aca="1" ref="R54" ca="1">INDIRECT("'"&amp;_xlfn.CONCAT("frc req - grasp ",R$2)&amp;"'!"&amp;_xlfn.CONCAT("D",formatting!$A53+2))</f>
        <v>25.774000000000001</v>
      </c>
      <c r="S54" s="29">
        <f t="shared" si="1"/>
        <v>20</v>
      </c>
    </row>
    <row r="55" spans="1:19" ht="90" customHeight="1" x14ac:dyDescent="0.25">
      <c r="A55" s="124" t="str">
        <f>'frc req - grasp 0'!A54</f>
        <v>Needle-T21</v>
      </c>
      <c r="B55" s="134"/>
      <c r="C55" s="180" cm="1">
        <f t="array" aca="1" ref="C55" ca="1">INDIRECT("'"&amp;_xlfn.CONCAT("frc req - grasp ",C$2)&amp;"'!"&amp;_xlfn.CONCAT("B",formatting!$A54+2))</f>
        <v>9.5000000000000001E-2</v>
      </c>
      <c r="D55" s="178" cm="1">
        <f t="array" aca="1" ref="D55" ca="1">INDIRECT("'"&amp;_xlfn.CONCAT("frc req - grasp ",D$2)&amp;"'!"&amp;_xlfn.CONCAT("B",formatting!$A54+2))</f>
        <v>7.0000000000000007E-2</v>
      </c>
      <c r="E55" s="178" cm="1">
        <f t="array" aca="1" ref="E55" ca="1">INDIRECT("'"&amp;_xlfn.CONCAT("frc req - grasp ",E$2)&amp;"'!"&amp;_xlfn.CONCAT("B",formatting!$A54+2))</f>
        <v>9.5000000000000001E-2</v>
      </c>
      <c r="F55" s="178" cm="1">
        <f t="array" aca="1" ref="F55" ca="1">INDIRECT("'"&amp;_xlfn.CONCAT("frc req - grasp ",F$2)&amp;"'!"&amp;_xlfn.CONCAT("B",formatting!$A54+2))</f>
        <v>7.0000000000000007E-2</v>
      </c>
      <c r="G55" s="178" cm="1">
        <f t="array" aca="1" ref="G55" ca="1">INDIRECT("'"&amp;_xlfn.CONCAT("frc req - grasp ",G$2)&amp;"'!"&amp;_xlfn.CONCAT("B",formatting!$A54+2))</f>
        <v>9.5000000000000001E-2</v>
      </c>
      <c r="H55" s="178" cm="1">
        <f t="array" aca="1" ref="H55" ca="1">INDIRECT("'"&amp;_xlfn.CONCAT("frc req - grasp ",H$2)&amp;"'!"&amp;_xlfn.CONCAT("B",formatting!$A54+2))</f>
        <v>7.0000000000000007E-2</v>
      </c>
      <c r="I55" s="178" cm="1">
        <f t="array" aca="1" ref="I55" ca="1">INDIRECT("'"&amp;_xlfn.CONCAT("frc req - grasp ",I$2)&amp;"'!"&amp;_xlfn.CONCAT("B",formatting!$A54+2))</f>
        <v>9.5000000000000001E-2</v>
      </c>
      <c r="J55" s="179" cm="1">
        <f t="array" aca="1" ref="J55" ca="1">INDIRECT("'"&amp;_xlfn.CONCAT("frc req - grasp ",J$2)&amp;"'!"&amp;_xlfn.CONCAT("B",formatting!$A54+2))</f>
        <v>7.0000000000000007E-2</v>
      </c>
      <c r="K55" s="180" cm="1">
        <f t="array" aca="1" ref="K55" ca="1">INDIRECT("'"&amp;_xlfn.CONCAT("frc req - grasp ",K$2)&amp;"'!"&amp;_xlfn.CONCAT("D",formatting!$A54+2))</f>
        <v>41.43</v>
      </c>
      <c r="L55" s="178" cm="1">
        <f t="array" aca="1" ref="L55" ca="1">INDIRECT("'"&amp;_xlfn.CONCAT("frc req - grasp ",L$2)&amp;"'!"&amp;_xlfn.CONCAT("D",formatting!$A54+2))</f>
        <v>24.84</v>
      </c>
      <c r="M55" s="178" cm="1">
        <f t="array" aca="1" ref="M55" ca="1">INDIRECT("'"&amp;_xlfn.CONCAT("frc req - grasp ",M$2)&amp;"'!"&amp;_xlfn.CONCAT("D",formatting!$A54+2))</f>
        <v>41.43</v>
      </c>
      <c r="N55" s="178" cm="1">
        <f t="array" aca="1" ref="N55" ca="1">INDIRECT("'"&amp;_xlfn.CONCAT("frc req - grasp ",N$2)&amp;"'!"&amp;_xlfn.CONCAT("D",formatting!$A54+2))</f>
        <v>24.84</v>
      </c>
      <c r="O55" s="178" cm="1">
        <f t="array" aca="1" ref="O55" ca="1">INDIRECT("'"&amp;_xlfn.CONCAT("frc req - grasp ",O$2)&amp;"'!"&amp;_xlfn.CONCAT("D",formatting!$A54+2))</f>
        <v>41.43</v>
      </c>
      <c r="P55" s="178" cm="1">
        <f t="array" aca="1" ref="P55" ca="1">INDIRECT("'"&amp;_xlfn.CONCAT("frc req - grasp ",P$2)&amp;"'!"&amp;_xlfn.CONCAT("D",formatting!$A54+2))</f>
        <v>24.84</v>
      </c>
      <c r="Q55" s="178" cm="1">
        <f t="array" aca="1" ref="Q55" ca="1">INDIRECT("'"&amp;_xlfn.CONCAT("frc req - grasp ",Q$2)&amp;"'!"&amp;_xlfn.CONCAT("D",formatting!$A54+2))</f>
        <v>41.43</v>
      </c>
      <c r="R55" s="181" cm="1">
        <f t="array" aca="1" ref="R55" ca="1">INDIRECT("'"&amp;_xlfn.CONCAT("frc req - grasp ",R$2)&amp;"'!"&amp;_xlfn.CONCAT("D",formatting!$A54+2))</f>
        <v>24.84</v>
      </c>
      <c r="S55" s="29">
        <f t="shared" si="1"/>
        <v>20</v>
      </c>
    </row>
    <row r="56" spans="1:19" ht="90" customHeight="1" x14ac:dyDescent="0.25">
      <c r="A56" s="124" t="str">
        <f>'frc req - grasp 0'!A55</f>
        <v>Needle-T28</v>
      </c>
      <c r="B56" s="134"/>
      <c r="C56" s="180" cm="1">
        <f t="array" aca="1" ref="C56" ca="1">INDIRECT("'"&amp;_xlfn.CONCAT("frc req - grasp ",C$2)&amp;"'!"&amp;_xlfn.CONCAT("B",formatting!$A55+2))</f>
        <v>9.5000000000000001E-2</v>
      </c>
      <c r="D56" s="178" cm="1">
        <f t="array" aca="1" ref="D56" ca="1">INDIRECT("'"&amp;_xlfn.CONCAT("frc req - grasp ",D$2)&amp;"'!"&amp;_xlfn.CONCAT("B",formatting!$A55+2))</f>
        <v>7.0000000000000007E-2</v>
      </c>
      <c r="E56" s="178" cm="1">
        <f t="array" aca="1" ref="E56" ca="1">INDIRECT("'"&amp;_xlfn.CONCAT("frc req - grasp ",E$2)&amp;"'!"&amp;_xlfn.CONCAT("B",formatting!$A55+2))</f>
        <v>9.5000000000000001E-2</v>
      </c>
      <c r="F56" s="178" cm="1">
        <f t="array" aca="1" ref="F56" ca="1">INDIRECT("'"&amp;_xlfn.CONCAT("frc req - grasp ",F$2)&amp;"'!"&amp;_xlfn.CONCAT("B",formatting!$A55+2))</f>
        <v>7.0000000000000007E-2</v>
      </c>
      <c r="G56" s="178" cm="1">
        <f t="array" aca="1" ref="G56" ca="1">INDIRECT("'"&amp;_xlfn.CONCAT("frc req - grasp ",G$2)&amp;"'!"&amp;_xlfn.CONCAT("B",formatting!$A55+2))</f>
        <v>9.5000000000000001E-2</v>
      </c>
      <c r="H56" s="178" cm="1">
        <f t="array" aca="1" ref="H56" ca="1">INDIRECT("'"&amp;_xlfn.CONCAT("frc req - grasp ",H$2)&amp;"'!"&amp;_xlfn.CONCAT("B",formatting!$A55+2))</f>
        <v>7.0000000000000007E-2</v>
      </c>
      <c r="I56" s="178" cm="1">
        <f t="array" aca="1" ref="I56" ca="1">INDIRECT("'"&amp;_xlfn.CONCAT("frc req - grasp ",I$2)&amp;"'!"&amp;_xlfn.CONCAT("B",formatting!$A55+2))</f>
        <v>9.5000000000000001E-2</v>
      </c>
      <c r="J56" s="179" cm="1">
        <f t="array" aca="1" ref="J56" ca="1">INDIRECT("'"&amp;_xlfn.CONCAT("frc req - grasp ",J$2)&amp;"'!"&amp;_xlfn.CONCAT("B",formatting!$A55+2))</f>
        <v>7.0000000000000007E-2</v>
      </c>
      <c r="K56" s="180" cm="1">
        <f t="array" aca="1" ref="K56" ca="1">INDIRECT("'"&amp;_xlfn.CONCAT("frc req - grasp ",K$2)&amp;"'!"&amp;_xlfn.CONCAT("D",formatting!$A55+2))</f>
        <v>41.43</v>
      </c>
      <c r="L56" s="178" cm="1">
        <f t="array" aca="1" ref="L56" ca="1">INDIRECT("'"&amp;_xlfn.CONCAT("frc req - grasp ",L$2)&amp;"'!"&amp;_xlfn.CONCAT("D",formatting!$A55+2))</f>
        <v>24.84</v>
      </c>
      <c r="M56" s="178" cm="1">
        <f t="array" aca="1" ref="M56" ca="1">INDIRECT("'"&amp;_xlfn.CONCAT("frc req - grasp ",M$2)&amp;"'!"&amp;_xlfn.CONCAT("D",formatting!$A55+2))</f>
        <v>41.43</v>
      </c>
      <c r="N56" s="178" cm="1">
        <f t="array" aca="1" ref="N56" ca="1">INDIRECT("'"&amp;_xlfn.CONCAT("frc req - grasp ",N$2)&amp;"'!"&amp;_xlfn.CONCAT("D",formatting!$A55+2))</f>
        <v>24.84</v>
      </c>
      <c r="O56" s="178" cm="1">
        <f t="array" aca="1" ref="O56" ca="1">INDIRECT("'"&amp;_xlfn.CONCAT("frc req - grasp ",O$2)&amp;"'!"&amp;_xlfn.CONCAT("D",formatting!$A55+2))</f>
        <v>41.43</v>
      </c>
      <c r="P56" s="178" cm="1">
        <f t="array" aca="1" ref="P56" ca="1">INDIRECT("'"&amp;_xlfn.CONCAT("frc req - grasp ",P$2)&amp;"'!"&amp;_xlfn.CONCAT("D",formatting!$A55+2))</f>
        <v>24.84</v>
      </c>
      <c r="Q56" s="178" cm="1">
        <f t="array" aca="1" ref="Q56" ca="1">INDIRECT("'"&amp;_xlfn.CONCAT("frc req - grasp ",Q$2)&amp;"'!"&amp;_xlfn.CONCAT("D",formatting!$A55+2))</f>
        <v>41.43</v>
      </c>
      <c r="R56" s="181" cm="1">
        <f t="array" aca="1" ref="R56" ca="1">INDIRECT("'"&amp;_xlfn.CONCAT("frc req - grasp ",R$2)&amp;"'!"&amp;_xlfn.CONCAT("D",formatting!$A55+2))</f>
        <v>24.84</v>
      </c>
      <c r="S56" s="29">
        <f t="shared" si="1"/>
        <v>20</v>
      </c>
    </row>
    <row r="57" spans="1:19" ht="90" customHeight="1" x14ac:dyDescent="0.25">
      <c r="A57" s="124" t="str">
        <f>'frc req - grasp 0'!A56</f>
        <v>Needle-T33</v>
      </c>
      <c r="B57" s="134"/>
      <c r="C57" s="180" cm="1">
        <f t="array" aca="1" ref="C57" ca="1">INDIRECT("'"&amp;_xlfn.CONCAT("frc req - grasp ",C$2)&amp;"'!"&amp;_xlfn.CONCAT("B",formatting!$A56+2))</f>
        <v>7.9000000000000001E-2</v>
      </c>
      <c r="D57" s="178" cm="1">
        <f t="array" aca="1" ref="D57" ca="1">INDIRECT("'"&amp;_xlfn.CONCAT("frc req - grasp ",D$2)&amp;"'!"&amp;_xlfn.CONCAT("B",formatting!$A56+2))</f>
        <v>6.4000000000000001E-2</v>
      </c>
      <c r="E57" s="178" cm="1">
        <f t="array" aca="1" ref="E57" ca="1">INDIRECT("'"&amp;_xlfn.CONCAT("frc req - grasp ",E$2)&amp;"'!"&amp;_xlfn.CONCAT("B",formatting!$A56+2))</f>
        <v>7.9000000000000001E-2</v>
      </c>
      <c r="F57" s="178" cm="1">
        <f t="array" aca="1" ref="F57" ca="1">INDIRECT("'"&amp;_xlfn.CONCAT("frc req - grasp ",F$2)&amp;"'!"&amp;_xlfn.CONCAT("B",formatting!$A56+2))</f>
        <v>6.4000000000000001E-2</v>
      </c>
      <c r="G57" s="178" cm="1">
        <f t="array" aca="1" ref="G57" ca="1">INDIRECT("'"&amp;_xlfn.CONCAT("frc req - grasp ",G$2)&amp;"'!"&amp;_xlfn.CONCAT("B",formatting!$A56+2))</f>
        <v>7.9000000000000001E-2</v>
      </c>
      <c r="H57" s="178" cm="1">
        <f t="array" aca="1" ref="H57" ca="1">INDIRECT("'"&amp;_xlfn.CONCAT("frc req - grasp ",H$2)&amp;"'!"&amp;_xlfn.CONCAT("B",formatting!$A56+2))</f>
        <v>6.4000000000000001E-2</v>
      </c>
      <c r="I57" s="178" cm="1">
        <f t="array" aca="1" ref="I57" ca="1">INDIRECT("'"&amp;_xlfn.CONCAT("frc req - grasp ",I$2)&amp;"'!"&amp;_xlfn.CONCAT("B",formatting!$A56+2))</f>
        <v>7.9000000000000001E-2</v>
      </c>
      <c r="J57" s="179" cm="1">
        <f t="array" aca="1" ref="J57" ca="1">INDIRECT("'"&amp;_xlfn.CONCAT("frc req - grasp ",J$2)&amp;"'!"&amp;_xlfn.CONCAT("B",formatting!$A56+2))</f>
        <v>6.4000000000000001E-2</v>
      </c>
      <c r="K57" s="180" cm="1">
        <f t="array" aca="1" ref="K57" ca="1">INDIRECT("'"&amp;_xlfn.CONCAT("frc req - grasp ",K$2)&amp;"'!"&amp;_xlfn.CONCAT("D",formatting!$A56+2))</f>
        <v>43.517000000000003</v>
      </c>
      <c r="L57" s="178" cm="1">
        <f t="array" aca="1" ref="L57" ca="1">INDIRECT("'"&amp;_xlfn.CONCAT("frc req - grasp ",L$2)&amp;"'!"&amp;_xlfn.CONCAT("D",formatting!$A56+2))</f>
        <v>25.774000000000001</v>
      </c>
      <c r="M57" s="178" cm="1">
        <f t="array" aca="1" ref="M57" ca="1">INDIRECT("'"&amp;_xlfn.CONCAT("frc req - grasp ",M$2)&amp;"'!"&amp;_xlfn.CONCAT("D",formatting!$A56+2))</f>
        <v>43.517000000000003</v>
      </c>
      <c r="N57" s="178" cm="1">
        <f t="array" aca="1" ref="N57" ca="1">INDIRECT("'"&amp;_xlfn.CONCAT("frc req - grasp ",N$2)&amp;"'!"&amp;_xlfn.CONCAT("D",formatting!$A56+2))</f>
        <v>25.774000000000001</v>
      </c>
      <c r="O57" s="178" cm="1">
        <f t="array" aca="1" ref="O57" ca="1">INDIRECT("'"&amp;_xlfn.CONCAT("frc req - grasp ",O$2)&amp;"'!"&amp;_xlfn.CONCAT("D",formatting!$A56+2))</f>
        <v>43.517000000000003</v>
      </c>
      <c r="P57" s="178" cm="1">
        <f t="array" aca="1" ref="P57" ca="1">INDIRECT("'"&amp;_xlfn.CONCAT("frc req - grasp ",P$2)&amp;"'!"&amp;_xlfn.CONCAT("D",formatting!$A56+2))</f>
        <v>25.774000000000001</v>
      </c>
      <c r="Q57" s="178" cm="1">
        <f t="array" aca="1" ref="Q57" ca="1">INDIRECT("'"&amp;_xlfn.CONCAT("frc req - grasp ",Q$2)&amp;"'!"&amp;_xlfn.CONCAT("D",formatting!$A56+2))</f>
        <v>43.517000000000003</v>
      </c>
      <c r="R57" s="181" cm="1">
        <f t="array" aca="1" ref="R57" ca="1">INDIRECT("'"&amp;_xlfn.CONCAT("frc req - grasp ",R$2)&amp;"'!"&amp;_xlfn.CONCAT("D",formatting!$A56+2))</f>
        <v>25.774000000000001</v>
      </c>
      <c r="S57" s="29">
        <f t="shared" si="1"/>
        <v>20</v>
      </c>
    </row>
    <row r="58" spans="1:19" ht="90" customHeight="1" x14ac:dyDescent="0.25">
      <c r="A58" s="124" t="str">
        <f>'frc req - grasp 0'!A57</f>
        <v>Needle-T60</v>
      </c>
      <c r="B58" s="134"/>
      <c r="C58" s="180" cm="1">
        <f t="array" aca="1" ref="C58" ca="1">INDIRECT("'"&amp;_xlfn.CONCAT("frc req - grasp ",C$2)&amp;"'!"&amp;_xlfn.CONCAT("B",formatting!$A57+2))</f>
        <v>9.5000000000000001E-2</v>
      </c>
      <c r="D58" s="178" cm="1">
        <f t="array" aca="1" ref="D58" ca="1">INDIRECT("'"&amp;_xlfn.CONCAT("frc req - grasp ",D$2)&amp;"'!"&amp;_xlfn.CONCAT("B",formatting!$A57+2))</f>
        <v>7.0000000000000007E-2</v>
      </c>
      <c r="E58" s="178" cm="1">
        <f t="array" aca="1" ref="E58" ca="1">INDIRECT("'"&amp;_xlfn.CONCAT("frc req - grasp ",E$2)&amp;"'!"&amp;_xlfn.CONCAT("B",formatting!$A57+2))</f>
        <v>9.5000000000000001E-2</v>
      </c>
      <c r="F58" s="178" cm="1">
        <f t="array" aca="1" ref="F58" ca="1">INDIRECT("'"&amp;_xlfn.CONCAT("frc req - grasp ",F$2)&amp;"'!"&amp;_xlfn.CONCAT("B",formatting!$A57+2))</f>
        <v>7.0000000000000007E-2</v>
      </c>
      <c r="G58" s="178" cm="1">
        <f t="array" aca="1" ref="G58" ca="1">INDIRECT("'"&amp;_xlfn.CONCAT("frc req - grasp ",G$2)&amp;"'!"&amp;_xlfn.CONCAT("B",formatting!$A57+2))</f>
        <v>9.5000000000000001E-2</v>
      </c>
      <c r="H58" s="178" cm="1">
        <f t="array" aca="1" ref="H58" ca="1">INDIRECT("'"&amp;_xlfn.CONCAT("frc req - grasp ",H$2)&amp;"'!"&amp;_xlfn.CONCAT("B",formatting!$A57+2))</f>
        <v>7.0000000000000007E-2</v>
      </c>
      <c r="I58" s="178" cm="1">
        <f t="array" aca="1" ref="I58" ca="1">INDIRECT("'"&amp;_xlfn.CONCAT("frc req - grasp ",I$2)&amp;"'!"&amp;_xlfn.CONCAT("B",formatting!$A57+2))</f>
        <v>9.5000000000000001E-2</v>
      </c>
      <c r="J58" s="179" cm="1">
        <f t="array" aca="1" ref="J58" ca="1">INDIRECT("'"&amp;_xlfn.CONCAT("frc req - grasp ",J$2)&amp;"'!"&amp;_xlfn.CONCAT("B",formatting!$A57+2))</f>
        <v>7.0000000000000007E-2</v>
      </c>
      <c r="K58" s="180" cm="1">
        <f t="array" aca="1" ref="K58" ca="1">INDIRECT("'"&amp;_xlfn.CONCAT("frc req - grasp ",K$2)&amp;"'!"&amp;_xlfn.CONCAT("D",formatting!$A57+2))</f>
        <v>41.43</v>
      </c>
      <c r="L58" s="178" cm="1">
        <f t="array" aca="1" ref="L58" ca="1">INDIRECT("'"&amp;_xlfn.CONCAT("frc req - grasp ",L$2)&amp;"'!"&amp;_xlfn.CONCAT("D",formatting!$A57+2))</f>
        <v>24.84</v>
      </c>
      <c r="M58" s="178" cm="1">
        <f t="array" aca="1" ref="M58" ca="1">INDIRECT("'"&amp;_xlfn.CONCAT("frc req - grasp ",M$2)&amp;"'!"&amp;_xlfn.CONCAT("D",formatting!$A57+2))</f>
        <v>41.43</v>
      </c>
      <c r="N58" s="178" cm="1">
        <f t="array" aca="1" ref="N58" ca="1">INDIRECT("'"&amp;_xlfn.CONCAT("frc req - grasp ",N$2)&amp;"'!"&amp;_xlfn.CONCAT("D",formatting!$A57+2))</f>
        <v>24.84</v>
      </c>
      <c r="O58" s="178" cm="1">
        <f t="array" aca="1" ref="O58" ca="1">INDIRECT("'"&amp;_xlfn.CONCAT("frc req - grasp ",O$2)&amp;"'!"&amp;_xlfn.CONCAT("D",formatting!$A57+2))</f>
        <v>41.43</v>
      </c>
      <c r="P58" s="178" cm="1">
        <f t="array" aca="1" ref="P58" ca="1">INDIRECT("'"&amp;_xlfn.CONCAT("frc req - grasp ",P$2)&amp;"'!"&amp;_xlfn.CONCAT("D",formatting!$A57+2))</f>
        <v>24.84</v>
      </c>
      <c r="Q58" s="178" cm="1">
        <f t="array" aca="1" ref="Q58" ca="1">INDIRECT("'"&amp;_xlfn.CONCAT("frc req - grasp ",Q$2)&amp;"'!"&amp;_xlfn.CONCAT("D",formatting!$A57+2))</f>
        <v>41.43</v>
      </c>
      <c r="R58" s="181" cm="1">
        <f t="array" aca="1" ref="R58" ca="1">INDIRECT("'"&amp;_xlfn.CONCAT("frc req - grasp ",R$2)&amp;"'!"&amp;_xlfn.CONCAT("D",formatting!$A57+2))</f>
        <v>24.84</v>
      </c>
      <c r="S58" s="29">
        <f t="shared" si="1"/>
        <v>20</v>
      </c>
    </row>
    <row r="59" spans="1:19" ht="90" customHeight="1" x14ac:dyDescent="0.25">
      <c r="A59" s="124" t="str">
        <f>'frc req - grasp 0'!A58</f>
        <v>Needle_Cap-C14</v>
      </c>
      <c r="B59" s="134"/>
      <c r="C59" s="180" cm="1">
        <f t="array" aca="1" ref="C59" ca="1">INDIRECT("'"&amp;_xlfn.CONCAT("frc req - grasp ",C$2)&amp;"'!"&amp;_xlfn.CONCAT("B",formatting!$A58+2))</f>
        <v>15.959</v>
      </c>
      <c r="D59" s="178" cm="1">
        <f t="array" aca="1" ref="D59" ca="1">INDIRECT("'"&amp;_xlfn.CONCAT("frc req - grasp ",D$2)&amp;"'!"&amp;_xlfn.CONCAT("B",formatting!$A58+2))</f>
        <v>9.5820000000000007</v>
      </c>
      <c r="E59" s="178" cm="1">
        <f t="array" aca="1" ref="E59" ca="1">INDIRECT("'"&amp;_xlfn.CONCAT("frc req - grasp ",E$2)&amp;"'!"&amp;_xlfn.CONCAT("B",formatting!$A58+2))</f>
        <v>15.959</v>
      </c>
      <c r="F59" s="178" cm="1">
        <f t="array" aca="1" ref="F59" ca="1">INDIRECT("'"&amp;_xlfn.CONCAT("frc req - grasp ",F$2)&amp;"'!"&amp;_xlfn.CONCAT("B",formatting!$A58+2))</f>
        <v>9.5820000000000007</v>
      </c>
      <c r="G59" s="178" cm="1">
        <f t="array" aca="1" ref="G59" ca="1">INDIRECT("'"&amp;_xlfn.CONCAT("frc req - grasp ",G$2)&amp;"'!"&amp;_xlfn.CONCAT("B",formatting!$A58+2))</f>
        <v>15.959</v>
      </c>
      <c r="H59" s="178" cm="1">
        <f t="array" aca="1" ref="H59" ca="1">INDIRECT("'"&amp;_xlfn.CONCAT("frc req - grasp ",H$2)&amp;"'!"&amp;_xlfn.CONCAT("B",formatting!$A58+2))</f>
        <v>9.5820000000000007</v>
      </c>
      <c r="I59" s="178" cm="1">
        <f t="array" aca="1" ref="I59" ca="1">INDIRECT("'"&amp;_xlfn.CONCAT("frc req - grasp ",I$2)&amp;"'!"&amp;_xlfn.CONCAT("B",formatting!$A58+2))</f>
        <v>15.959</v>
      </c>
      <c r="J59" s="179" cm="1">
        <f t="array" aca="1" ref="J59" ca="1">INDIRECT("'"&amp;_xlfn.CONCAT("frc req - grasp ",J$2)&amp;"'!"&amp;_xlfn.CONCAT("B",formatting!$A58+2))</f>
        <v>9.5820000000000007</v>
      </c>
      <c r="K59" s="180" cm="1">
        <f t="array" aca="1" ref="K59" ca="1">INDIRECT("'"&amp;_xlfn.CONCAT("frc req - grasp ",K$2)&amp;"'!"&amp;_xlfn.CONCAT("D",formatting!$A58+2))</f>
        <v>15.959</v>
      </c>
      <c r="L59" s="178" cm="1">
        <f t="array" aca="1" ref="L59" ca="1">INDIRECT("'"&amp;_xlfn.CONCAT("frc req - grasp ",L$2)&amp;"'!"&amp;_xlfn.CONCAT("D",formatting!$A58+2))</f>
        <v>9.5820000000000007</v>
      </c>
      <c r="M59" s="178" cm="1">
        <f t="array" aca="1" ref="M59" ca="1">INDIRECT("'"&amp;_xlfn.CONCAT("frc req - grasp ",M$2)&amp;"'!"&amp;_xlfn.CONCAT("D",formatting!$A58+2))</f>
        <v>15.959</v>
      </c>
      <c r="N59" s="178" cm="1">
        <f t="array" aca="1" ref="N59" ca="1">INDIRECT("'"&amp;_xlfn.CONCAT("frc req - grasp ",N$2)&amp;"'!"&amp;_xlfn.CONCAT("D",formatting!$A58+2))</f>
        <v>9.5820000000000007</v>
      </c>
      <c r="O59" s="178" cm="1">
        <f t="array" aca="1" ref="O59" ca="1">INDIRECT("'"&amp;_xlfn.CONCAT("frc req - grasp ",O$2)&amp;"'!"&amp;_xlfn.CONCAT("D",formatting!$A58+2))</f>
        <v>15.959</v>
      </c>
      <c r="P59" s="178" cm="1">
        <f t="array" aca="1" ref="P59" ca="1">INDIRECT("'"&amp;_xlfn.CONCAT("frc req - grasp ",P$2)&amp;"'!"&amp;_xlfn.CONCAT("D",formatting!$A58+2))</f>
        <v>9.5820000000000007</v>
      </c>
      <c r="Q59" s="178" cm="1">
        <f t="array" aca="1" ref="Q59" ca="1">INDIRECT("'"&amp;_xlfn.CONCAT("frc req - grasp ",Q$2)&amp;"'!"&amp;_xlfn.CONCAT("D",formatting!$A58+2))</f>
        <v>15.959</v>
      </c>
      <c r="R59" s="181" cm="1">
        <f t="array" aca="1" ref="R59" ca="1">INDIRECT("'"&amp;_xlfn.CONCAT("frc req - grasp ",R$2)&amp;"'!"&amp;_xlfn.CONCAT("D",formatting!$A58+2))</f>
        <v>9.5820000000000007</v>
      </c>
      <c r="S59" s="29">
        <f t="shared" si="1"/>
        <v>20</v>
      </c>
    </row>
    <row r="60" spans="1:19" ht="90" customHeight="1" x14ac:dyDescent="0.25">
      <c r="A60" s="124" t="str">
        <f>'frc req - grasp 0'!A59</f>
        <v>Needle_Cap-T28</v>
      </c>
      <c r="B60" s="134"/>
      <c r="C60" s="180" cm="1">
        <f t="array" aca="1" ref="C60" ca="1">INDIRECT("'"&amp;_xlfn.CONCAT("frc req - grasp ",C$2)&amp;"'!"&amp;_xlfn.CONCAT("B",formatting!$A59+2))</f>
        <v>14.263999999999999</v>
      </c>
      <c r="D60" s="178" cm="1">
        <f t="array" aca="1" ref="D60" ca="1">INDIRECT("'"&amp;_xlfn.CONCAT("frc req - grasp ",D$2)&amp;"'!"&amp;_xlfn.CONCAT("B",formatting!$A59+2))</f>
        <v>8.5530000000000008</v>
      </c>
      <c r="E60" s="178" cm="1">
        <f t="array" aca="1" ref="E60" ca="1">INDIRECT("'"&amp;_xlfn.CONCAT("frc req - grasp ",E$2)&amp;"'!"&amp;_xlfn.CONCAT("B",formatting!$A59+2))</f>
        <v>14.263999999999999</v>
      </c>
      <c r="F60" s="178" cm="1">
        <f t="array" aca="1" ref="F60" ca="1">INDIRECT("'"&amp;_xlfn.CONCAT("frc req - grasp ",F$2)&amp;"'!"&amp;_xlfn.CONCAT("B",formatting!$A59+2))</f>
        <v>8.5530000000000008</v>
      </c>
      <c r="G60" s="178" cm="1">
        <f t="array" aca="1" ref="G60" ca="1">INDIRECT("'"&amp;_xlfn.CONCAT("frc req - grasp ",G$2)&amp;"'!"&amp;_xlfn.CONCAT("B",formatting!$A59+2))</f>
        <v>14.263999999999999</v>
      </c>
      <c r="H60" s="178" cm="1">
        <f t="array" aca="1" ref="H60" ca="1">INDIRECT("'"&amp;_xlfn.CONCAT("frc req - grasp ",H$2)&amp;"'!"&amp;_xlfn.CONCAT("B",formatting!$A59+2))</f>
        <v>8.5530000000000008</v>
      </c>
      <c r="I60" s="178" cm="1">
        <f t="array" aca="1" ref="I60" ca="1">INDIRECT("'"&amp;_xlfn.CONCAT("frc req - grasp ",I$2)&amp;"'!"&amp;_xlfn.CONCAT("B",formatting!$A59+2))</f>
        <v>14.263999999999999</v>
      </c>
      <c r="J60" s="179" cm="1">
        <f t="array" aca="1" ref="J60" ca="1">INDIRECT("'"&amp;_xlfn.CONCAT("frc req - grasp ",J$2)&amp;"'!"&amp;_xlfn.CONCAT("B",formatting!$A59+2))</f>
        <v>8.5530000000000008</v>
      </c>
      <c r="K60" s="180" cm="1">
        <f t="array" aca="1" ref="K60" ca="1">INDIRECT("'"&amp;_xlfn.CONCAT("frc req - grasp ",K$2)&amp;"'!"&amp;_xlfn.CONCAT("D",formatting!$A59+2))</f>
        <v>14.263999999999999</v>
      </c>
      <c r="L60" s="178" cm="1">
        <f t="array" aca="1" ref="L60" ca="1">INDIRECT("'"&amp;_xlfn.CONCAT("frc req - grasp ",L$2)&amp;"'!"&amp;_xlfn.CONCAT("D",formatting!$A59+2))</f>
        <v>8.5530000000000008</v>
      </c>
      <c r="M60" s="178" cm="1">
        <f t="array" aca="1" ref="M60" ca="1">INDIRECT("'"&amp;_xlfn.CONCAT("frc req - grasp ",M$2)&amp;"'!"&amp;_xlfn.CONCAT("D",formatting!$A59+2))</f>
        <v>14.263999999999999</v>
      </c>
      <c r="N60" s="178" cm="1">
        <f t="array" aca="1" ref="N60" ca="1">INDIRECT("'"&amp;_xlfn.CONCAT("frc req - grasp ",N$2)&amp;"'!"&amp;_xlfn.CONCAT("D",formatting!$A59+2))</f>
        <v>8.5530000000000008</v>
      </c>
      <c r="O60" s="178" cm="1">
        <f t="array" aca="1" ref="O60" ca="1">INDIRECT("'"&amp;_xlfn.CONCAT("frc req - grasp ",O$2)&amp;"'!"&amp;_xlfn.CONCAT("D",formatting!$A59+2))</f>
        <v>14.263999999999999</v>
      </c>
      <c r="P60" s="178" cm="1">
        <f t="array" aca="1" ref="P60" ca="1">INDIRECT("'"&amp;_xlfn.CONCAT("frc req - grasp ",P$2)&amp;"'!"&amp;_xlfn.CONCAT("D",formatting!$A59+2))</f>
        <v>8.5530000000000008</v>
      </c>
      <c r="Q60" s="178" cm="1">
        <f t="array" aca="1" ref="Q60" ca="1">INDIRECT("'"&amp;_xlfn.CONCAT("frc req - grasp ",Q$2)&amp;"'!"&amp;_xlfn.CONCAT("D",formatting!$A59+2))</f>
        <v>14.263999999999999</v>
      </c>
      <c r="R60" s="181" cm="1">
        <f t="array" aca="1" ref="R60" ca="1">INDIRECT("'"&amp;_xlfn.CONCAT("frc req - grasp ",R$2)&amp;"'!"&amp;_xlfn.CONCAT("D",formatting!$A59+2))</f>
        <v>8.5530000000000008</v>
      </c>
      <c r="S60" s="29">
        <f t="shared" si="1"/>
        <v>20</v>
      </c>
    </row>
    <row r="61" spans="1:19" ht="90" customHeight="1" x14ac:dyDescent="0.25">
      <c r="A61" s="124" t="str">
        <f>'frc req - grasp 0'!A60</f>
        <v>Needle_Cap-T4</v>
      </c>
      <c r="B61" s="134"/>
      <c r="C61" s="180" cm="1">
        <f t="array" aca="1" ref="C61" ca="1">INDIRECT("'"&amp;_xlfn.CONCAT("frc req - grasp ",C$2)&amp;"'!"&amp;_xlfn.CONCAT("B",formatting!$A60+2))</f>
        <v>15.824999999999999</v>
      </c>
      <c r="D61" s="178" cm="1">
        <f t="array" aca="1" ref="D61" ca="1">INDIRECT("'"&amp;_xlfn.CONCAT("frc req - grasp ",D$2)&amp;"'!"&amp;_xlfn.CONCAT("B",formatting!$A60+2))</f>
        <v>9.4849999999999994</v>
      </c>
      <c r="E61" s="178" cm="1">
        <f t="array" aca="1" ref="E61" ca="1">INDIRECT("'"&amp;_xlfn.CONCAT("frc req - grasp ",E$2)&amp;"'!"&amp;_xlfn.CONCAT("B",formatting!$A60+2))</f>
        <v>15.824999999999999</v>
      </c>
      <c r="F61" s="178" cm="1">
        <f t="array" aca="1" ref="F61" ca="1">INDIRECT("'"&amp;_xlfn.CONCAT("frc req - grasp ",F$2)&amp;"'!"&amp;_xlfn.CONCAT("B",formatting!$A60+2))</f>
        <v>9.4849999999999994</v>
      </c>
      <c r="G61" s="178" cm="1">
        <f t="array" aca="1" ref="G61" ca="1">INDIRECT("'"&amp;_xlfn.CONCAT("frc req - grasp ",G$2)&amp;"'!"&amp;_xlfn.CONCAT("B",formatting!$A60+2))</f>
        <v>15.824999999999999</v>
      </c>
      <c r="H61" s="178" cm="1">
        <f t="array" aca="1" ref="H61" ca="1">INDIRECT("'"&amp;_xlfn.CONCAT("frc req - grasp ",H$2)&amp;"'!"&amp;_xlfn.CONCAT("B",formatting!$A60+2))</f>
        <v>9.4849999999999994</v>
      </c>
      <c r="I61" s="178" cm="1">
        <f t="array" aca="1" ref="I61" ca="1">INDIRECT("'"&amp;_xlfn.CONCAT("frc req - grasp ",I$2)&amp;"'!"&amp;_xlfn.CONCAT("B",formatting!$A60+2))</f>
        <v>15.824999999999999</v>
      </c>
      <c r="J61" s="179" cm="1">
        <f t="array" aca="1" ref="J61" ca="1">INDIRECT("'"&amp;_xlfn.CONCAT("frc req - grasp ",J$2)&amp;"'!"&amp;_xlfn.CONCAT("B",formatting!$A60+2))</f>
        <v>9.4849999999999994</v>
      </c>
      <c r="K61" s="180" cm="1">
        <f t="array" aca="1" ref="K61" ca="1">INDIRECT("'"&amp;_xlfn.CONCAT("frc req - grasp ",K$2)&amp;"'!"&amp;_xlfn.CONCAT("D",formatting!$A60+2))</f>
        <v>15.824999999999999</v>
      </c>
      <c r="L61" s="178" cm="1">
        <f t="array" aca="1" ref="L61" ca="1">INDIRECT("'"&amp;_xlfn.CONCAT("frc req - grasp ",L$2)&amp;"'!"&amp;_xlfn.CONCAT("D",formatting!$A60+2))</f>
        <v>9.4849999999999994</v>
      </c>
      <c r="M61" s="178" cm="1">
        <f t="array" aca="1" ref="M61" ca="1">INDIRECT("'"&amp;_xlfn.CONCAT("frc req - grasp ",M$2)&amp;"'!"&amp;_xlfn.CONCAT("D",formatting!$A60+2))</f>
        <v>15.824999999999999</v>
      </c>
      <c r="N61" s="178" cm="1">
        <f t="array" aca="1" ref="N61" ca="1">INDIRECT("'"&amp;_xlfn.CONCAT("frc req - grasp ",N$2)&amp;"'!"&amp;_xlfn.CONCAT("D",formatting!$A60+2))</f>
        <v>9.4849999999999994</v>
      </c>
      <c r="O61" s="178" cm="1">
        <f t="array" aca="1" ref="O61" ca="1">INDIRECT("'"&amp;_xlfn.CONCAT("frc req - grasp ",O$2)&amp;"'!"&amp;_xlfn.CONCAT("D",formatting!$A60+2))</f>
        <v>15.824999999999999</v>
      </c>
      <c r="P61" s="178" cm="1">
        <f t="array" aca="1" ref="P61" ca="1">INDIRECT("'"&amp;_xlfn.CONCAT("frc req - grasp ",P$2)&amp;"'!"&amp;_xlfn.CONCAT("D",formatting!$A60+2))</f>
        <v>9.4849999999999994</v>
      </c>
      <c r="Q61" s="178" cm="1">
        <f t="array" aca="1" ref="Q61" ca="1">INDIRECT("'"&amp;_xlfn.CONCAT("frc req - grasp ",Q$2)&amp;"'!"&amp;_xlfn.CONCAT("D",formatting!$A60+2))</f>
        <v>15.824999999999999</v>
      </c>
      <c r="R61" s="181" cm="1">
        <f t="array" aca="1" ref="R61" ca="1">INDIRECT("'"&amp;_xlfn.CONCAT("frc req - grasp ",R$2)&amp;"'!"&amp;_xlfn.CONCAT("D",formatting!$A60+2))</f>
        <v>9.4849999999999994</v>
      </c>
      <c r="S61" s="29">
        <f t="shared" si="1"/>
        <v>20</v>
      </c>
    </row>
    <row r="62" spans="1:19" ht="90" customHeight="1" x14ac:dyDescent="0.25">
      <c r="A62" s="124" t="str">
        <f>'frc req - grasp 0'!A61</f>
        <v>Rinse_Glass-C12</v>
      </c>
      <c r="B62" s="134"/>
      <c r="C62" s="180" cm="1">
        <f t="array" aca="1" ref="C62" ca="1">INDIRECT("'"&amp;_xlfn.CONCAT("frc req - grasp ",C$2)&amp;"'!"&amp;_xlfn.CONCAT("B",formatting!$A61+2))</f>
        <v>7.3</v>
      </c>
      <c r="D62" s="178" cm="1">
        <f t="array" aca="1" ref="D62" ca="1">INDIRECT("'"&amp;_xlfn.CONCAT("frc req - grasp ",D$2)&amp;"'!"&amp;_xlfn.CONCAT("B",formatting!$A61+2))</f>
        <v>4.2789999999999999</v>
      </c>
      <c r="E62" s="178" cm="1">
        <f t="array" aca="1" ref="E62" ca="1">INDIRECT("'"&amp;_xlfn.CONCAT("frc req - grasp ",E$2)&amp;"'!"&amp;_xlfn.CONCAT("B",formatting!$A61+2))</f>
        <v>7.3</v>
      </c>
      <c r="F62" s="178" cm="1">
        <f t="array" aca="1" ref="F62" ca="1">INDIRECT("'"&amp;_xlfn.CONCAT("frc req - grasp ",F$2)&amp;"'!"&amp;_xlfn.CONCAT("B",formatting!$A61+2))</f>
        <v>4.2789999999999999</v>
      </c>
      <c r="G62" s="178" cm="1">
        <f t="array" aca="1" ref="G62" ca="1">INDIRECT("'"&amp;_xlfn.CONCAT("frc req - grasp ",G$2)&amp;"'!"&amp;_xlfn.CONCAT("B",formatting!$A61+2))</f>
        <v>7.3</v>
      </c>
      <c r="H62" s="178" cm="1">
        <f t="array" aca="1" ref="H62" ca="1">INDIRECT("'"&amp;_xlfn.CONCAT("frc req - grasp ",H$2)&amp;"'!"&amp;_xlfn.CONCAT("B",formatting!$A61+2))</f>
        <v>4.2789999999999999</v>
      </c>
      <c r="I62" s="178" cm="1">
        <f t="array" aca="1" ref="I62" ca="1">INDIRECT("'"&amp;_xlfn.CONCAT("frc req - grasp ",I$2)&amp;"'!"&amp;_xlfn.CONCAT("B",formatting!$A61+2))</f>
        <v>7.3</v>
      </c>
      <c r="J62" s="179" cm="1">
        <f t="array" aca="1" ref="J62" ca="1">INDIRECT("'"&amp;_xlfn.CONCAT("frc req - grasp ",J$2)&amp;"'!"&amp;_xlfn.CONCAT("B",formatting!$A61+2))</f>
        <v>4.2789999999999999</v>
      </c>
      <c r="K62" s="180" cm="1">
        <f t="array" aca="1" ref="K62" ca="1">INDIRECT("'"&amp;_xlfn.CONCAT("frc req - grasp ",K$2)&amp;"'!"&amp;_xlfn.CONCAT("D",formatting!$A61+2))</f>
        <v>25.634</v>
      </c>
      <c r="L62" s="178" cm="1">
        <f t="array" aca="1" ref="L62" ca="1">INDIRECT("'"&amp;_xlfn.CONCAT("frc req - grasp ",L$2)&amp;"'!"&amp;_xlfn.CONCAT("D",formatting!$A61+2))</f>
        <v>14.315</v>
      </c>
      <c r="M62" s="178" cm="1">
        <f t="array" aca="1" ref="M62" ca="1">INDIRECT("'"&amp;_xlfn.CONCAT("frc req - grasp ",M$2)&amp;"'!"&amp;_xlfn.CONCAT("D",formatting!$A61+2))</f>
        <v>25.634</v>
      </c>
      <c r="N62" s="178" cm="1">
        <f t="array" aca="1" ref="N62" ca="1">INDIRECT("'"&amp;_xlfn.CONCAT("frc req - grasp ",N$2)&amp;"'!"&amp;_xlfn.CONCAT("D",formatting!$A61+2))</f>
        <v>14.315</v>
      </c>
      <c r="O62" s="178" cm="1">
        <f t="array" aca="1" ref="O62" ca="1">INDIRECT("'"&amp;_xlfn.CONCAT("frc req - grasp ",O$2)&amp;"'!"&amp;_xlfn.CONCAT("D",formatting!$A61+2))</f>
        <v>25.634</v>
      </c>
      <c r="P62" s="178" cm="1">
        <f t="array" aca="1" ref="P62" ca="1">INDIRECT("'"&amp;_xlfn.CONCAT("frc req - grasp ",P$2)&amp;"'!"&amp;_xlfn.CONCAT("D",formatting!$A61+2))</f>
        <v>14.315</v>
      </c>
      <c r="Q62" s="178" cm="1">
        <f t="array" aca="1" ref="Q62" ca="1">INDIRECT("'"&amp;_xlfn.CONCAT("frc req - grasp ",Q$2)&amp;"'!"&amp;_xlfn.CONCAT("D",formatting!$A61+2))</f>
        <v>25.634</v>
      </c>
      <c r="R62" s="181" cm="1">
        <f t="array" aca="1" ref="R62" ca="1">INDIRECT("'"&amp;_xlfn.CONCAT("frc req - grasp ",R$2)&amp;"'!"&amp;_xlfn.CONCAT("D",formatting!$A61+2))</f>
        <v>14.315</v>
      </c>
      <c r="S62" s="29">
        <f t="shared" si="1"/>
        <v>20</v>
      </c>
    </row>
    <row r="63" spans="1:19" ht="90" customHeight="1" x14ac:dyDescent="0.25">
      <c r="A63" s="124" t="str">
        <f>'frc req - grasp 0'!A62</f>
        <v>Rinse_Glass-C6</v>
      </c>
      <c r="B63" s="134"/>
      <c r="C63" s="180" cm="1">
        <f t="array" aca="1" ref="C63" ca="1">INDIRECT("'"&amp;_xlfn.CONCAT("frc req - grasp ",C$2)&amp;"'!"&amp;_xlfn.CONCAT("B",formatting!$A62+2))</f>
        <v>1.8460000000000001</v>
      </c>
      <c r="D63" s="178" cm="1">
        <f t="array" aca="1" ref="D63" ca="1">INDIRECT("'"&amp;_xlfn.CONCAT("frc req - grasp ",D$2)&amp;"'!"&amp;_xlfn.CONCAT("B",formatting!$A62+2))</f>
        <v>1.7470000000000001</v>
      </c>
      <c r="E63" s="178" cm="1">
        <f t="array" aca="1" ref="E63" ca="1">INDIRECT("'"&amp;_xlfn.CONCAT("frc req - grasp ",E$2)&amp;"'!"&amp;_xlfn.CONCAT("B",formatting!$A62+2))</f>
        <v>2.1150000000000002</v>
      </c>
      <c r="F63" s="178" cm="1">
        <f t="array" aca="1" ref="F63" ca="1">INDIRECT("'"&amp;_xlfn.CONCAT("frc req - grasp ",F$2)&amp;"'!"&amp;_xlfn.CONCAT("B",formatting!$A62+2))</f>
        <v>2.0139999999999998</v>
      </c>
      <c r="G63" s="178" cm="1">
        <f t="array" aca="1" ref="G63" ca="1">INDIRECT("'"&amp;_xlfn.CONCAT("frc req - grasp ",G$2)&amp;"'!"&amp;_xlfn.CONCAT("B",formatting!$A62+2))</f>
        <v>2.1150000000000002</v>
      </c>
      <c r="H63" s="178" cm="1">
        <f t="array" aca="1" ref="H63" ca="1">INDIRECT("'"&amp;_xlfn.CONCAT("frc req - grasp ",H$2)&amp;"'!"&amp;_xlfn.CONCAT("B",formatting!$A62+2))</f>
        <v>2.0139999999999998</v>
      </c>
      <c r="I63" s="178" cm="1">
        <f t="array" aca="1" ref="I63" ca="1">INDIRECT("'"&amp;_xlfn.CONCAT("frc req - grasp ",I$2)&amp;"'!"&amp;_xlfn.CONCAT("B",formatting!$A62+2))</f>
        <v>2.1150000000000002</v>
      </c>
      <c r="J63" s="179" cm="1">
        <f t="array" aca="1" ref="J63" ca="1">INDIRECT("'"&amp;_xlfn.CONCAT("frc req - grasp ",J$2)&amp;"'!"&amp;_xlfn.CONCAT("B",formatting!$A62+2))</f>
        <v>2.0139999999999998</v>
      </c>
      <c r="K63" s="180" cm="1">
        <f t="array" aca="1" ref="K63" ca="1">INDIRECT("'"&amp;_xlfn.CONCAT("frc req - grasp ",K$2)&amp;"'!"&amp;_xlfn.CONCAT("D",formatting!$A62+2))</f>
        <v>12.997999999999999</v>
      </c>
      <c r="L63" s="178" cm="1">
        <f t="array" aca="1" ref="L63" ca="1">INDIRECT("'"&amp;_xlfn.CONCAT("frc req - grasp ",L$2)&amp;"'!"&amp;_xlfn.CONCAT("D",formatting!$A62+2))</f>
        <v>6.7789999999999999</v>
      </c>
      <c r="M63" s="178" cm="1">
        <f t="array" aca="1" ref="M63" ca="1">INDIRECT("'"&amp;_xlfn.CONCAT("frc req - grasp ",M$2)&amp;"'!"&amp;_xlfn.CONCAT("D",formatting!$A62+2))</f>
        <v>12.997999999999999</v>
      </c>
      <c r="N63" s="178" cm="1">
        <f t="array" aca="1" ref="N63" ca="1">INDIRECT("'"&amp;_xlfn.CONCAT("frc req - grasp ",N$2)&amp;"'!"&amp;_xlfn.CONCAT("D",formatting!$A62+2))</f>
        <v>6.7789999999999999</v>
      </c>
      <c r="O63" s="178" cm="1">
        <f t="array" aca="1" ref="O63" ca="1">INDIRECT("'"&amp;_xlfn.CONCAT("frc req - grasp ",O$2)&amp;"'!"&amp;_xlfn.CONCAT("D",formatting!$A62+2))</f>
        <v>12.997999999999999</v>
      </c>
      <c r="P63" s="178" cm="1">
        <f t="array" aca="1" ref="P63" ca="1">INDIRECT("'"&amp;_xlfn.CONCAT("frc req - grasp ",P$2)&amp;"'!"&amp;_xlfn.CONCAT("D",formatting!$A62+2))</f>
        <v>6.7789999999999999</v>
      </c>
      <c r="Q63" s="178" cm="1">
        <f t="array" aca="1" ref="Q63" ca="1">INDIRECT("'"&amp;_xlfn.CONCAT("frc req - grasp ",Q$2)&amp;"'!"&amp;_xlfn.CONCAT("D",formatting!$A62+2))</f>
        <v>12.997999999999999</v>
      </c>
      <c r="R63" s="181" cm="1">
        <f t="array" aca="1" ref="R63" ca="1">INDIRECT("'"&amp;_xlfn.CONCAT("frc req - grasp ",R$2)&amp;"'!"&amp;_xlfn.CONCAT("D",formatting!$A62+2))</f>
        <v>6.7789999999999999</v>
      </c>
      <c r="S63" s="29">
        <f t="shared" si="1"/>
        <v>20</v>
      </c>
    </row>
    <row r="64" spans="1:19" ht="90" customHeight="1" x14ac:dyDescent="0.25">
      <c r="A64" s="124" t="str">
        <f>'frc req - grasp 0'!A63</f>
        <v>Rinse_Glass-T18</v>
      </c>
      <c r="B64" s="134"/>
      <c r="C64" s="180" cm="1">
        <f t="array" aca="1" ref="C64" ca="1">INDIRECT("'"&amp;_xlfn.CONCAT("frc req - grasp ",C$2)&amp;"'!"&amp;_xlfn.CONCAT("B",formatting!$A63+2))</f>
        <v>6.0970000000000004</v>
      </c>
      <c r="D64" s="178" cm="1">
        <f t="array" aca="1" ref="D64" ca="1">INDIRECT("'"&amp;_xlfn.CONCAT("frc req - grasp ",D$2)&amp;"'!"&amp;_xlfn.CONCAT("B",formatting!$A63+2))</f>
        <v>3.9449999999999998</v>
      </c>
      <c r="E64" s="178" cm="1">
        <f t="array" aca="1" ref="E64" ca="1">INDIRECT("'"&amp;_xlfn.CONCAT("frc req - grasp ",E$2)&amp;"'!"&amp;_xlfn.CONCAT("B",formatting!$A63+2))</f>
        <v>0</v>
      </c>
      <c r="F64" s="178" cm="1">
        <f t="array" aca="1" ref="F64" ca="1">INDIRECT("'"&amp;_xlfn.CONCAT("frc req - grasp ",F$2)&amp;"'!"&amp;_xlfn.CONCAT("B",formatting!$A63+2))</f>
        <v>3.9449999999999998</v>
      </c>
      <c r="G64" s="178" cm="1">
        <f t="array" aca="1" ref="G64" ca="1">INDIRECT("'"&amp;_xlfn.CONCAT("frc req - grasp ",G$2)&amp;"'!"&amp;_xlfn.CONCAT("B",formatting!$A63+2))</f>
        <v>0</v>
      </c>
      <c r="H64" s="178" cm="1">
        <f t="array" aca="1" ref="H64" ca="1">INDIRECT("'"&amp;_xlfn.CONCAT("frc req - grasp ",H$2)&amp;"'!"&amp;_xlfn.CONCAT("B",formatting!$A63+2))</f>
        <v>3.9449999999999998</v>
      </c>
      <c r="I64" s="178" cm="1">
        <f t="array" aca="1" ref="I64" ca="1">INDIRECT("'"&amp;_xlfn.CONCAT("frc req - grasp ",I$2)&amp;"'!"&amp;_xlfn.CONCAT("B",formatting!$A63+2))</f>
        <v>0</v>
      </c>
      <c r="J64" s="179" cm="1">
        <f t="array" aca="1" ref="J64" ca="1">INDIRECT("'"&amp;_xlfn.CONCAT("frc req - grasp ",J$2)&amp;"'!"&amp;_xlfn.CONCAT("B",formatting!$A63+2))</f>
        <v>3.9449999999999998</v>
      </c>
      <c r="K64" s="180" cm="1">
        <f t="array" aca="1" ref="K64" ca="1">INDIRECT("'"&amp;_xlfn.CONCAT("frc req - grasp ",K$2)&amp;"'!"&amp;_xlfn.CONCAT("D",formatting!$A63+2))</f>
        <v>137.78299999999999</v>
      </c>
      <c r="L64" s="178" cm="1">
        <f t="array" aca="1" ref="L64" ca="1">INDIRECT("'"&amp;_xlfn.CONCAT("frc req - grasp ",L$2)&amp;"'!"&amp;_xlfn.CONCAT("D",formatting!$A63+2))</f>
        <v>57.41</v>
      </c>
      <c r="M64" s="178" cm="1">
        <f t="array" aca="1" ref="M64" ca="1">INDIRECT("'"&amp;_xlfn.CONCAT("frc req - grasp ",M$2)&amp;"'!"&amp;_xlfn.CONCAT("D",formatting!$A63+2))</f>
        <v>0</v>
      </c>
      <c r="N64" s="178" cm="1">
        <f t="array" aca="1" ref="N64" ca="1">INDIRECT("'"&amp;_xlfn.CONCAT("frc req - grasp ",N$2)&amp;"'!"&amp;_xlfn.CONCAT("D",formatting!$A63+2))</f>
        <v>63.348999999999997</v>
      </c>
      <c r="O64" s="178" cm="1">
        <f t="array" aca="1" ref="O64" ca="1">INDIRECT("'"&amp;_xlfn.CONCAT("frc req - grasp ",O$2)&amp;"'!"&amp;_xlfn.CONCAT("D",formatting!$A63+2))</f>
        <v>0</v>
      </c>
      <c r="P64" s="178" cm="1">
        <f t="array" aca="1" ref="P64" ca="1">INDIRECT("'"&amp;_xlfn.CONCAT("frc req - grasp ",P$2)&amp;"'!"&amp;_xlfn.CONCAT("D",formatting!$A63+2))</f>
        <v>63.348999999999997</v>
      </c>
      <c r="Q64" s="178" cm="1">
        <f t="array" aca="1" ref="Q64" ca="1">INDIRECT("'"&amp;_xlfn.CONCAT("frc req - grasp ",Q$2)&amp;"'!"&amp;_xlfn.CONCAT("D",formatting!$A63+2))</f>
        <v>0</v>
      </c>
      <c r="R64" s="181" cm="1">
        <f t="array" aca="1" ref="R64" ca="1">INDIRECT("'"&amp;_xlfn.CONCAT("frc req - grasp ",R$2)&amp;"'!"&amp;_xlfn.CONCAT("D",formatting!$A63+2))</f>
        <v>63.348999999999997</v>
      </c>
      <c r="S64" s="29">
        <f t="shared" si="1"/>
        <v>20</v>
      </c>
    </row>
    <row r="65" spans="1:19" ht="90" customHeight="1" x14ac:dyDescent="0.25">
      <c r="A65" s="124" t="str">
        <f>'frc req - grasp 0'!A64</f>
        <v>Rinse_Glass-T2</v>
      </c>
      <c r="B65" s="134"/>
      <c r="C65" s="180" cm="1">
        <f t="array" aca="1" ref="C65" ca="1">INDIRECT("'"&amp;_xlfn.CONCAT("frc req - grasp ",C$2)&amp;"'!"&amp;_xlfn.CONCAT("B",formatting!$A64+2))</f>
        <v>0.77300000000000002</v>
      </c>
      <c r="D65" s="178" cm="1">
        <f t="array" aca="1" ref="D65" ca="1">INDIRECT("'"&amp;_xlfn.CONCAT("frc req - grasp ",D$2)&amp;"'!"&amp;_xlfn.CONCAT("B",formatting!$A64+2))</f>
        <v>0.73399999999999999</v>
      </c>
      <c r="E65" s="178" cm="1">
        <f t="array" aca="1" ref="E65" ca="1">INDIRECT("'"&amp;_xlfn.CONCAT("frc req - grasp ",E$2)&amp;"'!"&amp;_xlfn.CONCAT("B",formatting!$A64+2))</f>
        <v>6.7050000000000001</v>
      </c>
      <c r="F65" s="178" cm="1">
        <f t="array" aca="1" ref="F65" ca="1">INDIRECT("'"&amp;_xlfn.CONCAT("frc req - grasp ",F$2)&amp;"'!"&amp;_xlfn.CONCAT("B",formatting!$A64+2))</f>
        <v>3.3809999999999998</v>
      </c>
      <c r="G65" s="178" cm="1">
        <f t="array" aca="1" ref="G65" ca="1">INDIRECT("'"&amp;_xlfn.CONCAT("frc req - grasp ",G$2)&amp;"'!"&amp;_xlfn.CONCAT("B",formatting!$A64+2))</f>
        <v>6.7050000000000001</v>
      </c>
      <c r="H65" s="178" cm="1">
        <f t="array" aca="1" ref="H65" ca="1">INDIRECT("'"&amp;_xlfn.CONCAT("frc req - grasp ",H$2)&amp;"'!"&amp;_xlfn.CONCAT("B",formatting!$A64+2))</f>
        <v>3.3809999999999998</v>
      </c>
      <c r="I65" s="178" cm="1">
        <f t="array" aca="1" ref="I65" ca="1">INDIRECT("'"&amp;_xlfn.CONCAT("frc req - grasp ",I$2)&amp;"'!"&amp;_xlfn.CONCAT("B",formatting!$A64+2))</f>
        <v>6.7050000000000001</v>
      </c>
      <c r="J65" s="179" cm="1">
        <f t="array" aca="1" ref="J65" ca="1">INDIRECT("'"&amp;_xlfn.CONCAT("frc req - grasp ",J$2)&amp;"'!"&amp;_xlfn.CONCAT("B",formatting!$A64+2))</f>
        <v>3.3809999999999998</v>
      </c>
      <c r="K65" s="180" cm="1">
        <f t="array" aca="1" ref="K65" ca="1">INDIRECT("'"&amp;_xlfn.CONCAT("frc req - grasp ",K$2)&amp;"'!"&amp;_xlfn.CONCAT("D",formatting!$A64+2))</f>
        <v>9.9659999999999993</v>
      </c>
      <c r="L65" s="178" cm="1">
        <f t="array" aca="1" ref="L65" ca="1">INDIRECT("'"&amp;_xlfn.CONCAT("frc req - grasp ",L$2)&amp;"'!"&amp;_xlfn.CONCAT("D",formatting!$A64+2))</f>
        <v>6.07</v>
      </c>
      <c r="M65" s="178" cm="1">
        <f t="array" aca="1" ref="M65" ca="1">INDIRECT("'"&amp;_xlfn.CONCAT("frc req - grasp ",M$2)&amp;"'!"&amp;_xlfn.CONCAT("D",formatting!$A64+2))</f>
        <v>26.625</v>
      </c>
      <c r="N65" s="178" cm="1">
        <f t="array" aca="1" ref="N65" ca="1">INDIRECT("'"&amp;_xlfn.CONCAT("frc req - grasp ",N$2)&amp;"'!"&amp;_xlfn.CONCAT("D",formatting!$A64+2))</f>
        <v>9.7029999999999994</v>
      </c>
      <c r="O65" s="178" cm="1">
        <f t="array" aca="1" ref="O65" ca="1">INDIRECT("'"&amp;_xlfn.CONCAT("frc req - grasp ",O$2)&amp;"'!"&amp;_xlfn.CONCAT("D",formatting!$A64+2))</f>
        <v>26.625</v>
      </c>
      <c r="P65" s="178" cm="1">
        <f t="array" aca="1" ref="P65" ca="1">INDIRECT("'"&amp;_xlfn.CONCAT("frc req - grasp ",P$2)&amp;"'!"&amp;_xlfn.CONCAT("D",formatting!$A64+2))</f>
        <v>9.7029999999999994</v>
      </c>
      <c r="Q65" s="178" cm="1">
        <f t="array" aca="1" ref="Q65" ca="1">INDIRECT("'"&amp;_xlfn.CONCAT("frc req - grasp ",Q$2)&amp;"'!"&amp;_xlfn.CONCAT("D",formatting!$A64+2))</f>
        <v>26.625</v>
      </c>
      <c r="R65" s="181" cm="1">
        <f t="array" aca="1" ref="R65" ca="1">INDIRECT("'"&amp;_xlfn.CONCAT("frc req - grasp ",R$2)&amp;"'!"&amp;_xlfn.CONCAT("D",formatting!$A64+2))</f>
        <v>9.7029999999999994</v>
      </c>
      <c r="S65" s="29">
        <f t="shared" si="1"/>
        <v>20</v>
      </c>
    </row>
    <row r="66" spans="1:19" ht="90" customHeight="1" x14ac:dyDescent="0.25">
      <c r="A66" s="124" t="str">
        <f>'frc req - grasp 0'!A65</f>
        <v>Rinse_Glass-T34</v>
      </c>
      <c r="B66" s="134"/>
      <c r="C66" s="180" cm="1">
        <f t="array" aca="1" ref="C66" ca="1">INDIRECT("'"&amp;_xlfn.CONCAT("frc req - grasp ",C$2)&amp;"'!"&amp;_xlfn.CONCAT("B",formatting!$A65+2))</f>
        <v>2.35</v>
      </c>
      <c r="D66" s="178" cm="1">
        <f t="array" aca="1" ref="D66" ca="1">INDIRECT("'"&amp;_xlfn.CONCAT("frc req - grasp ",D$2)&amp;"'!"&amp;_xlfn.CONCAT("B",formatting!$A65+2))</f>
        <v>1.7949999999999999</v>
      </c>
      <c r="E66" s="178" cm="1">
        <f t="array" aca="1" ref="E66" ca="1">INDIRECT("'"&amp;_xlfn.CONCAT("frc req - grasp ",E$2)&amp;"'!"&amp;_xlfn.CONCAT("B",formatting!$A65+2))</f>
        <v>4.7510000000000003</v>
      </c>
      <c r="F66" s="178" cm="1">
        <f t="array" aca="1" ref="F66" ca="1">INDIRECT("'"&amp;_xlfn.CONCAT("frc req - grasp ",F$2)&amp;"'!"&amp;_xlfn.CONCAT("B",formatting!$A65+2))</f>
        <v>4.3289999999999997</v>
      </c>
      <c r="G66" s="178" cm="1">
        <f t="array" aca="1" ref="G66" ca="1">INDIRECT("'"&amp;_xlfn.CONCAT("frc req - grasp ",G$2)&amp;"'!"&amp;_xlfn.CONCAT("B",formatting!$A65+2))</f>
        <v>4.3570000000000002</v>
      </c>
      <c r="H66" s="178" cm="1">
        <f t="array" aca="1" ref="H66" ca="1">INDIRECT("'"&amp;_xlfn.CONCAT("frc req - grasp ",H$2)&amp;"'!"&amp;_xlfn.CONCAT("B",formatting!$A65+2))</f>
        <v>3.65</v>
      </c>
      <c r="I66" s="178" cm="1">
        <f t="array" aca="1" ref="I66" ca="1">INDIRECT("'"&amp;_xlfn.CONCAT("frc req - grasp ",I$2)&amp;"'!"&amp;_xlfn.CONCAT("B",formatting!$A65+2))</f>
        <v>4.7510000000000003</v>
      </c>
      <c r="J66" s="179" cm="1">
        <f t="array" aca="1" ref="J66" ca="1">INDIRECT("'"&amp;_xlfn.CONCAT("frc req - grasp ",J$2)&amp;"'!"&amp;_xlfn.CONCAT("B",formatting!$A65+2))</f>
        <v>4.3289999999999997</v>
      </c>
      <c r="K66" s="180" cm="1">
        <f t="array" aca="1" ref="K66" ca="1">INDIRECT("'"&amp;_xlfn.CONCAT("frc req - grasp ",K$2)&amp;"'!"&amp;_xlfn.CONCAT("D",formatting!$A65+2))</f>
        <v>3.0350000000000001</v>
      </c>
      <c r="L66" s="178" cm="1">
        <f t="array" aca="1" ref="L66" ca="1">INDIRECT("'"&amp;_xlfn.CONCAT("frc req - grasp ",L$2)&amp;"'!"&amp;_xlfn.CONCAT("D",formatting!$A65+2))</f>
        <v>67.210999999999999</v>
      </c>
      <c r="M66" s="178" cm="1">
        <f t="array" aca="1" ref="M66" ca="1">INDIRECT("'"&amp;_xlfn.CONCAT("frc req - grasp ",M$2)&amp;"'!"&amp;_xlfn.CONCAT("D",formatting!$A65+2))</f>
        <v>4.7510000000000003</v>
      </c>
      <c r="N66" s="178" cm="1">
        <f t="array" aca="1" ref="N66" ca="1">INDIRECT("'"&amp;_xlfn.CONCAT("frc req - grasp ",N$2)&amp;"'!"&amp;_xlfn.CONCAT("D",formatting!$A65+2))</f>
        <v>4.3289999999999997</v>
      </c>
      <c r="O66" s="178" cm="1">
        <f t="array" aca="1" ref="O66" ca="1">INDIRECT("'"&amp;_xlfn.CONCAT("frc req - grasp ",O$2)&amp;"'!"&amp;_xlfn.CONCAT("D",formatting!$A65+2))</f>
        <v>4.7549999999999999</v>
      </c>
      <c r="P66" s="178" cm="1">
        <f t="array" aca="1" ref="P66" ca="1">INDIRECT("'"&amp;_xlfn.CONCAT("frc req - grasp ",P$2)&amp;"'!"&amp;_xlfn.CONCAT("D",formatting!$A65+2))</f>
        <v>501.03100000000001</v>
      </c>
      <c r="Q66" s="178" cm="1">
        <f t="array" aca="1" ref="Q66" ca="1">INDIRECT("'"&amp;_xlfn.CONCAT("frc req - grasp ",Q$2)&amp;"'!"&amp;_xlfn.CONCAT("D",formatting!$A65+2))</f>
        <v>4.7510000000000003</v>
      </c>
      <c r="R66" s="181" cm="1">
        <f t="array" aca="1" ref="R66" ca="1">INDIRECT("'"&amp;_xlfn.CONCAT("frc req - grasp ",R$2)&amp;"'!"&amp;_xlfn.CONCAT("D",formatting!$A65+2))</f>
        <v>4.3289999999999997</v>
      </c>
      <c r="S66" s="29">
        <f t="shared" si="1"/>
        <v>20</v>
      </c>
    </row>
    <row r="67" spans="1:19" ht="90" customHeight="1" x14ac:dyDescent="0.25">
      <c r="A67" s="124" t="str">
        <f>'frc req - grasp 0'!A66</f>
        <v>Rinse_Glass-T35</v>
      </c>
      <c r="B67" s="134"/>
      <c r="C67" s="180" cm="1">
        <f t="array" aca="1" ref="C67" ca="1">INDIRECT("'"&amp;_xlfn.CONCAT("frc req - grasp ",C$2)&amp;"'!"&amp;_xlfn.CONCAT("B",formatting!$A66+2))</f>
        <v>0.52800000000000002</v>
      </c>
      <c r="D67" s="178" cm="1">
        <f t="array" aca="1" ref="D67" ca="1">INDIRECT("'"&amp;_xlfn.CONCAT("frc req - grasp ",D$2)&amp;"'!"&amp;_xlfn.CONCAT("B",formatting!$A66+2))</f>
        <v>0.48799999999999999</v>
      </c>
      <c r="E67" s="178" cm="1">
        <f t="array" aca="1" ref="E67" ca="1">INDIRECT("'"&amp;_xlfn.CONCAT("frc req - grasp ",E$2)&amp;"'!"&amp;_xlfn.CONCAT("B",formatting!$A66+2))</f>
        <v>4.1689999999999996</v>
      </c>
      <c r="F67" s="178" cm="1">
        <f t="array" aca="1" ref="F67" ca="1">INDIRECT("'"&amp;_xlfn.CONCAT("frc req - grasp ",F$2)&amp;"'!"&amp;_xlfn.CONCAT("B",formatting!$A66+2))</f>
        <v>3.0720000000000001</v>
      </c>
      <c r="G67" s="178" cm="1">
        <f t="array" aca="1" ref="G67" ca="1">INDIRECT("'"&amp;_xlfn.CONCAT("frc req - grasp ",G$2)&amp;"'!"&amp;_xlfn.CONCAT("B",formatting!$A66+2))</f>
        <v>0.96499999999999997</v>
      </c>
      <c r="H67" s="178" cm="1">
        <f t="array" aca="1" ref="H67" ca="1">INDIRECT("'"&amp;_xlfn.CONCAT("frc req - grasp ",H$2)&amp;"'!"&amp;_xlfn.CONCAT("B",formatting!$A66+2))</f>
        <v>0.872</v>
      </c>
      <c r="I67" s="178" cm="1">
        <f t="array" aca="1" ref="I67" ca="1">INDIRECT("'"&amp;_xlfn.CONCAT("frc req - grasp ",I$2)&amp;"'!"&amp;_xlfn.CONCAT("B",formatting!$A66+2))</f>
        <v>4.1689999999999996</v>
      </c>
      <c r="J67" s="179" cm="1">
        <f t="array" aca="1" ref="J67" ca="1">INDIRECT("'"&amp;_xlfn.CONCAT("frc req - grasp ",J$2)&amp;"'!"&amp;_xlfn.CONCAT("B",formatting!$A66+2))</f>
        <v>3.0720000000000001</v>
      </c>
      <c r="K67" s="180" cm="1">
        <f t="array" aca="1" ref="K67" ca="1">INDIRECT("'"&amp;_xlfn.CONCAT("frc req - grasp ",K$2)&amp;"'!"&amp;_xlfn.CONCAT("D",formatting!$A66+2))</f>
        <v>8.8040000000000003</v>
      </c>
      <c r="L67" s="178" cm="1">
        <f t="array" aca="1" ref="L67" ca="1">INDIRECT("'"&amp;_xlfn.CONCAT("frc req - grasp ",L$2)&amp;"'!"&amp;_xlfn.CONCAT("D",formatting!$A66+2))</f>
        <v>6.0229999999999997</v>
      </c>
      <c r="M67" s="178" cm="1">
        <f t="array" aca="1" ref="M67" ca="1">INDIRECT("'"&amp;_xlfn.CONCAT("frc req - grasp ",M$2)&amp;"'!"&amp;_xlfn.CONCAT("D",formatting!$A66+2))</f>
        <v>11.955</v>
      </c>
      <c r="N67" s="178" cm="1">
        <f t="array" aca="1" ref="N67" ca="1">INDIRECT("'"&amp;_xlfn.CONCAT("frc req - grasp ",N$2)&amp;"'!"&amp;_xlfn.CONCAT("D",formatting!$A66+2))</f>
        <v>17.893999999999998</v>
      </c>
      <c r="O67" s="178" cm="1">
        <f t="array" aca="1" ref="O67" ca="1">INDIRECT("'"&amp;_xlfn.CONCAT("frc req - grasp ",O$2)&amp;"'!"&amp;_xlfn.CONCAT("D",formatting!$A66+2))</f>
        <v>8.8040000000000003</v>
      </c>
      <c r="P67" s="178" cm="1">
        <f t="array" aca="1" ref="P67" ca="1">INDIRECT("'"&amp;_xlfn.CONCAT("frc req - grasp ",P$2)&amp;"'!"&amp;_xlfn.CONCAT("D",formatting!$A66+2))</f>
        <v>6.0229999999999997</v>
      </c>
      <c r="Q67" s="178" cm="1">
        <f t="array" aca="1" ref="Q67" ca="1">INDIRECT("'"&amp;_xlfn.CONCAT("frc req - grasp ",Q$2)&amp;"'!"&amp;_xlfn.CONCAT("D",formatting!$A66+2))</f>
        <v>11.955</v>
      </c>
      <c r="R67" s="181" cm="1">
        <f t="array" aca="1" ref="R67" ca="1">INDIRECT("'"&amp;_xlfn.CONCAT("frc req - grasp ",R$2)&amp;"'!"&amp;_xlfn.CONCAT("D",formatting!$A66+2))</f>
        <v>17.893999999999998</v>
      </c>
      <c r="S67" s="29">
        <f t="shared" ref="S67:S83" si="2">$T$2</f>
        <v>20</v>
      </c>
    </row>
    <row r="68" spans="1:19" ht="90" customHeight="1" x14ac:dyDescent="0.25">
      <c r="A68" s="124" t="str">
        <f>'frc req - grasp 0'!A67</f>
        <v>Rinse_Glass-T38</v>
      </c>
      <c r="B68" s="134"/>
      <c r="C68" s="180" cm="1">
        <f t="array" aca="1" ref="C68" ca="1">INDIRECT("'"&amp;_xlfn.CONCAT("frc req - grasp ",C$2)&amp;"'!"&amp;_xlfn.CONCAT("B",formatting!$A67+2))</f>
        <v>0</v>
      </c>
      <c r="D68" s="178" cm="1">
        <f t="array" aca="1" ref="D68" ca="1">INDIRECT("'"&amp;_xlfn.CONCAT("frc req - grasp ",D$2)&amp;"'!"&amp;_xlfn.CONCAT("B",formatting!$A67+2))</f>
        <v>19.07</v>
      </c>
      <c r="E68" s="178" cm="1">
        <f t="array" aca="1" ref="E68" ca="1">INDIRECT("'"&amp;_xlfn.CONCAT("frc req - grasp ",E$2)&amp;"'!"&amp;_xlfn.CONCAT("B",formatting!$A67+2))</f>
        <v>0</v>
      </c>
      <c r="F68" s="178" cm="1">
        <f t="array" aca="1" ref="F68" ca="1">INDIRECT("'"&amp;_xlfn.CONCAT("frc req - grasp ",F$2)&amp;"'!"&amp;_xlfn.CONCAT("B",formatting!$A67+2))</f>
        <v>19.07</v>
      </c>
      <c r="G68" s="178" cm="1">
        <f t="array" aca="1" ref="G68" ca="1">INDIRECT("'"&amp;_xlfn.CONCAT("frc req - grasp ",G$2)&amp;"'!"&amp;_xlfn.CONCAT("B",formatting!$A67+2))</f>
        <v>0</v>
      </c>
      <c r="H68" s="178" cm="1">
        <f t="array" aca="1" ref="H68" ca="1">INDIRECT("'"&amp;_xlfn.CONCAT("frc req - grasp ",H$2)&amp;"'!"&amp;_xlfn.CONCAT("B",formatting!$A67+2))</f>
        <v>19.07</v>
      </c>
      <c r="I68" s="178" cm="1">
        <f t="array" aca="1" ref="I68" ca="1">INDIRECT("'"&amp;_xlfn.CONCAT("frc req - grasp ",I$2)&amp;"'!"&amp;_xlfn.CONCAT("B",formatting!$A67+2))</f>
        <v>0</v>
      </c>
      <c r="J68" s="179" cm="1">
        <f t="array" aca="1" ref="J68" ca="1">INDIRECT("'"&amp;_xlfn.CONCAT("frc req - grasp ",J$2)&amp;"'!"&amp;_xlfn.CONCAT("B",formatting!$A67+2))</f>
        <v>19.07</v>
      </c>
      <c r="K68" s="180" cm="1">
        <f t="array" aca="1" ref="K68" ca="1">INDIRECT("'"&amp;_xlfn.CONCAT("frc req - grasp ",K$2)&amp;"'!"&amp;_xlfn.CONCAT("D",formatting!$A67+2))</f>
        <v>0</v>
      </c>
      <c r="L68" s="178" cm="1">
        <f t="array" aca="1" ref="L68" ca="1">INDIRECT("'"&amp;_xlfn.CONCAT("frc req - grasp ",L$2)&amp;"'!"&amp;_xlfn.CONCAT("D",formatting!$A67+2))</f>
        <v>459.27800000000002</v>
      </c>
      <c r="M68" s="178" cm="1">
        <f t="array" aca="1" ref="M68" ca="1">INDIRECT("'"&amp;_xlfn.CONCAT("frc req - grasp ",M$2)&amp;"'!"&amp;_xlfn.CONCAT("D",formatting!$A67+2))</f>
        <v>0</v>
      </c>
      <c r="N68" s="178" cm="1">
        <f t="array" aca="1" ref="N68" ca="1">INDIRECT("'"&amp;_xlfn.CONCAT("frc req - grasp ",N$2)&amp;"'!"&amp;_xlfn.CONCAT("D",formatting!$A67+2))</f>
        <v>29.161000000000001</v>
      </c>
      <c r="O68" s="178" cm="1">
        <f t="array" aca="1" ref="O68" ca="1">INDIRECT("'"&amp;_xlfn.CONCAT("frc req - grasp ",O$2)&amp;"'!"&amp;_xlfn.CONCAT("D",formatting!$A67+2))</f>
        <v>0</v>
      </c>
      <c r="P68" s="178" cm="1">
        <f t="array" aca="1" ref="P68" ca="1">INDIRECT("'"&amp;_xlfn.CONCAT("frc req - grasp ",P$2)&amp;"'!"&amp;_xlfn.CONCAT("D",formatting!$A67+2))</f>
        <v>29.161000000000001</v>
      </c>
      <c r="Q68" s="178" cm="1">
        <f t="array" aca="1" ref="Q68" ca="1">INDIRECT("'"&amp;_xlfn.CONCAT("frc req - grasp ",Q$2)&amp;"'!"&amp;_xlfn.CONCAT("D",formatting!$A67+2))</f>
        <v>0</v>
      </c>
      <c r="R68" s="181" cm="1">
        <f t="array" aca="1" ref="R68" ca="1">INDIRECT("'"&amp;_xlfn.CONCAT("frc req - grasp ",R$2)&amp;"'!"&amp;_xlfn.CONCAT("D",formatting!$A67+2))</f>
        <v>29.161000000000001</v>
      </c>
      <c r="S68" s="29">
        <f t="shared" si="2"/>
        <v>20</v>
      </c>
    </row>
    <row r="69" spans="1:19" ht="90" customHeight="1" x14ac:dyDescent="0.25">
      <c r="A69" s="124" t="str">
        <f>'frc req - grasp 0'!A68</f>
        <v>Rinse_Glass-T39</v>
      </c>
      <c r="B69" s="134"/>
      <c r="C69" s="180" cm="1">
        <f t="array" aca="1" ref="C69" ca="1">INDIRECT("'"&amp;_xlfn.CONCAT("frc req - grasp ",C$2)&amp;"'!"&amp;_xlfn.CONCAT("B",formatting!$A68+2))</f>
        <v>1.944</v>
      </c>
      <c r="D69" s="178" cm="1">
        <f t="array" aca="1" ref="D69" ca="1">INDIRECT("'"&amp;_xlfn.CONCAT("frc req - grasp ",D$2)&amp;"'!"&amp;_xlfn.CONCAT("B",formatting!$A68+2))</f>
        <v>1.581</v>
      </c>
      <c r="E69" s="178" cm="1">
        <f t="array" aca="1" ref="E69" ca="1">INDIRECT("'"&amp;_xlfn.CONCAT("frc req - grasp ",E$2)&amp;"'!"&amp;_xlfn.CONCAT("B",formatting!$A68+2))</f>
        <v>3.177</v>
      </c>
      <c r="F69" s="178" cm="1">
        <f t="array" aca="1" ref="F69" ca="1">INDIRECT("'"&amp;_xlfn.CONCAT("frc req - grasp ",F$2)&amp;"'!"&amp;_xlfn.CONCAT("B",formatting!$A68+2))</f>
        <v>2.8660000000000001</v>
      </c>
      <c r="G69" s="178" cm="1">
        <f t="array" aca="1" ref="G69" ca="1">INDIRECT("'"&amp;_xlfn.CONCAT("frc req - grasp ",G$2)&amp;"'!"&amp;_xlfn.CONCAT("B",formatting!$A68+2))</f>
        <v>3.177</v>
      </c>
      <c r="H69" s="178" cm="1">
        <f t="array" aca="1" ref="H69" ca="1">INDIRECT("'"&amp;_xlfn.CONCAT("frc req - grasp ",H$2)&amp;"'!"&amp;_xlfn.CONCAT("B",formatting!$A68+2))</f>
        <v>2.8660000000000001</v>
      </c>
      <c r="I69" s="178" cm="1">
        <f t="array" aca="1" ref="I69" ca="1">INDIRECT("'"&amp;_xlfn.CONCAT("frc req - grasp ",I$2)&amp;"'!"&amp;_xlfn.CONCAT("B",formatting!$A68+2))</f>
        <v>3.177</v>
      </c>
      <c r="J69" s="179" cm="1">
        <f t="array" aca="1" ref="J69" ca="1">INDIRECT("'"&amp;_xlfn.CONCAT("frc req - grasp ",J$2)&amp;"'!"&amp;_xlfn.CONCAT("B",formatting!$A68+2))</f>
        <v>2.8660000000000001</v>
      </c>
      <c r="K69" s="180" cm="1">
        <f t="array" aca="1" ref="K69" ca="1">INDIRECT("'"&amp;_xlfn.CONCAT("frc req - grasp ",K$2)&amp;"'!"&amp;_xlfn.CONCAT("D",formatting!$A68+2))</f>
        <v>6.6319999999999997</v>
      </c>
      <c r="L69" s="178" cm="1">
        <f t="array" aca="1" ref="L69" ca="1">INDIRECT("'"&amp;_xlfn.CONCAT("frc req - grasp ",L$2)&amp;"'!"&amp;_xlfn.CONCAT("D",formatting!$A68+2))</f>
        <v>3.286</v>
      </c>
      <c r="M69" s="178" cm="1">
        <f t="array" aca="1" ref="M69" ca="1">INDIRECT("'"&amp;_xlfn.CONCAT("frc req - grasp ",M$2)&amp;"'!"&amp;_xlfn.CONCAT("D",formatting!$A68+2))</f>
        <v>6.95</v>
      </c>
      <c r="N69" s="178" cm="1">
        <f t="array" aca="1" ref="N69" ca="1">INDIRECT("'"&amp;_xlfn.CONCAT("frc req - grasp ",N$2)&amp;"'!"&amp;_xlfn.CONCAT("D",formatting!$A68+2))</f>
        <v>3.87</v>
      </c>
      <c r="O69" s="178" cm="1">
        <f t="array" aca="1" ref="O69" ca="1">INDIRECT("'"&amp;_xlfn.CONCAT("frc req - grasp ",O$2)&amp;"'!"&amp;_xlfn.CONCAT("D",formatting!$A68+2))</f>
        <v>6.95</v>
      </c>
      <c r="P69" s="178" cm="1">
        <f t="array" aca="1" ref="P69" ca="1">INDIRECT("'"&amp;_xlfn.CONCAT("frc req - grasp ",P$2)&amp;"'!"&amp;_xlfn.CONCAT("D",formatting!$A68+2))</f>
        <v>3.87</v>
      </c>
      <c r="Q69" s="178" cm="1">
        <f t="array" aca="1" ref="Q69" ca="1">INDIRECT("'"&amp;_xlfn.CONCAT("frc req - grasp ",Q$2)&amp;"'!"&amp;_xlfn.CONCAT("D",formatting!$A68+2))</f>
        <v>6.95</v>
      </c>
      <c r="R69" s="181" cm="1">
        <f t="array" aca="1" ref="R69" ca="1">INDIRECT("'"&amp;_xlfn.CONCAT("frc req - grasp ",R$2)&amp;"'!"&amp;_xlfn.CONCAT("D",formatting!$A68+2))</f>
        <v>3.87</v>
      </c>
      <c r="S69" s="29">
        <f t="shared" si="2"/>
        <v>20</v>
      </c>
    </row>
    <row r="70" spans="1:19" ht="90" customHeight="1" x14ac:dyDescent="0.25">
      <c r="A70" s="124" t="str">
        <f>'frc req - grasp 0'!A69</f>
        <v>Rinse_Glass-T51</v>
      </c>
      <c r="B70" s="134"/>
      <c r="C70" s="180" cm="1">
        <f t="array" aca="1" ref="C70" ca="1">INDIRECT("'"&amp;_xlfn.CONCAT("frc req - grasp ",C$2)&amp;"'!"&amp;_xlfn.CONCAT("B",formatting!$A69+2))</f>
        <v>7.1760000000000002</v>
      </c>
      <c r="D70" s="178" cm="1">
        <f t="array" aca="1" ref="D70" ca="1">INDIRECT("'"&amp;_xlfn.CONCAT("frc req - grasp ",D$2)&amp;"'!"&amp;_xlfn.CONCAT("B",formatting!$A69+2))</f>
        <v>4.5510000000000002</v>
      </c>
      <c r="E70" s="178" cm="1">
        <f t="array" aca="1" ref="E70" ca="1">INDIRECT("'"&amp;_xlfn.CONCAT("frc req - grasp ",E$2)&amp;"'!"&amp;_xlfn.CONCAT("B",formatting!$A69+2))</f>
        <v>7.1760000000000002</v>
      </c>
      <c r="F70" s="178" cm="1">
        <f t="array" aca="1" ref="F70" ca="1">INDIRECT("'"&amp;_xlfn.CONCAT("frc req - grasp ",F$2)&amp;"'!"&amp;_xlfn.CONCAT("B",formatting!$A69+2))</f>
        <v>4.5510000000000002</v>
      </c>
      <c r="G70" s="178" cm="1">
        <f t="array" aca="1" ref="G70" ca="1">INDIRECT("'"&amp;_xlfn.CONCAT("frc req - grasp ",G$2)&amp;"'!"&amp;_xlfn.CONCAT("B",formatting!$A69+2))</f>
        <v>7.1760000000000002</v>
      </c>
      <c r="H70" s="178" cm="1">
        <f t="array" aca="1" ref="H70" ca="1">INDIRECT("'"&amp;_xlfn.CONCAT("frc req - grasp ",H$2)&amp;"'!"&amp;_xlfn.CONCAT("B",formatting!$A69+2))</f>
        <v>4.5510000000000002</v>
      </c>
      <c r="I70" s="178" cm="1">
        <f t="array" aca="1" ref="I70" ca="1">INDIRECT("'"&amp;_xlfn.CONCAT("frc req - grasp ",I$2)&amp;"'!"&amp;_xlfn.CONCAT("B",formatting!$A69+2))</f>
        <v>7.1760000000000002</v>
      </c>
      <c r="J70" s="179" cm="1">
        <f t="array" aca="1" ref="J70" ca="1">INDIRECT("'"&amp;_xlfn.CONCAT("frc req - grasp ",J$2)&amp;"'!"&amp;_xlfn.CONCAT("B",formatting!$A69+2))</f>
        <v>4.5510000000000002</v>
      </c>
      <c r="K70" s="180" cm="1">
        <f t="array" aca="1" ref="K70" ca="1">INDIRECT("'"&amp;_xlfn.CONCAT("frc req - grasp ",K$2)&amp;"'!"&amp;_xlfn.CONCAT("D",formatting!$A69+2))</f>
        <v>250.51499999999999</v>
      </c>
      <c r="L70" s="178" cm="1">
        <f t="array" aca="1" ref="L70" ca="1">INDIRECT("'"&amp;_xlfn.CONCAT("frc req - grasp ",L$2)&amp;"'!"&amp;_xlfn.CONCAT("D",formatting!$A69+2))</f>
        <v>79.873999999999995</v>
      </c>
      <c r="M70" s="178" cm="1">
        <f t="array" aca="1" ref="M70" ca="1">INDIRECT("'"&amp;_xlfn.CONCAT("frc req - grasp ",M$2)&amp;"'!"&amp;_xlfn.CONCAT("D",formatting!$A69+2))</f>
        <v>250.51499999999999</v>
      </c>
      <c r="N70" s="178" cm="1">
        <f t="array" aca="1" ref="N70" ca="1">INDIRECT("'"&amp;_xlfn.CONCAT("frc req - grasp ",N$2)&amp;"'!"&amp;_xlfn.CONCAT("D",formatting!$A69+2))</f>
        <v>79.873999999999995</v>
      </c>
      <c r="O70" s="178" cm="1">
        <f t="array" aca="1" ref="O70" ca="1">INDIRECT("'"&amp;_xlfn.CONCAT("frc req - grasp ",O$2)&amp;"'!"&amp;_xlfn.CONCAT("D",formatting!$A69+2))</f>
        <v>250.51499999999999</v>
      </c>
      <c r="P70" s="178" cm="1">
        <f t="array" aca="1" ref="P70" ca="1">INDIRECT("'"&amp;_xlfn.CONCAT("frc req - grasp ",P$2)&amp;"'!"&amp;_xlfn.CONCAT("D",formatting!$A69+2))</f>
        <v>79.873999999999995</v>
      </c>
      <c r="Q70" s="178" cm="1">
        <f t="array" aca="1" ref="Q70" ca="1">INDIRECT("'"&amp;_xlfn.CONCAT("frc req - grasp ",Q$2)&amp;"'!"&amp;_xlfn.CONCAT("D",formatting!$A69+2))</f>
        <v>250.51499999999999</v>
      </c>
      <c r="R70" s="181" cm="1">
        <f t="array" aca="1" ref="R70" ca="1">INDIRECT("'"&amp;_xlfn.CONCAT("frc req - grasp ",R$2)&amp;"'!"&amp;_xlfn.CONCAT("D",formatting!$A69+2))</f>
        <v>79.873999999999995</v>
      </c>
      <c r="S70" s="29">
        <f t="shared" si="2"/>
        <v>20</v>
      </c>
    </row>
    <row r="71" spans="1:19" ht="90" customHeight="1" x14ac:dyDescent="0.25">
      <c r="A71" s="124" t="str">
        <f>'frc req - grasp 0'!A70</f>
        <v>Rinse_Glass-T58</v>
      </c>
      <c r="B71" s="134"/>
      <c r="C71" s="180" cm="1">
        <f t="array" aca="1" ref="C71" ca="1">INDIRECT("'"&amp;_xlfn.CONCAT("frc req - grasp ",C$2)&amp;"'!"&amp;_xlfn.CONCAT("B",formatting!$A70+2))</f>
        <v>3.677</v>
      </c>
      <c r="D71" s="178" cm="1">
        <f t="array" aca="1" ref="D71" ca="1">INDIRECT("'"&amp;_xlfn.CONCAT("frc req - grasp ",D$2)&amp;"'!"&amp;_xlfn.CONCAT("B",formatting!$A70+2))</f>
        <v>2.23</v>
      </c>
      <c r="E71" s="178" cm="1">
        <f t="array" aca="1" ref="E71" ca="1">INDIRECT("'"&amp;_xlfn.CONCAT("frc req - grasp ",E$2)&amp;"'!"&amp;_xlfn.CONCAT("B",formatting!$A70+2))</f>
        <v>4.3090000000000002</v>
      </c>
      <c r="F71" s="178" cm="1">
        <f t="array" aca="1" ref="F71" ca="1">INDIRECT("'"&amp;_xlfn.CONCAT("frc req - grasp ",F$2)&amp;"'!"&amp;_xlfn.CONCAT("B",formatting!$A70+2))</f>
        <v>3.3690000000000002</v>
      </c>
      <c r="G71" s="178" cm="1">
        <f t="array" aca="1" ref="G71" ca="1">INDIRECT("'"&amp;_xlfn.CONCAT("frc req - grasp ",G$2)&amp;"'!"&amp;_xlfn.CONCAT("B",formatting!$A70+2))</f>
        <v>4.2489999999999997</v>
      </c>
      <c r="H71" s="178" cm="1">
        <f t="array" aca="1" ref="H71" ca="1">INDIRECT("'"&amp;_xlfn.CONCAT("frc req - grasp ",H$2)&amp;"'!"&amp;_xlfn.CONCAT("B",formatting!$A70+2))</f>
        <v>2.879</v>
      </c>
      <c r="I71" s="178" cm="1">
        <f t="array" aca="1" ref="I71" ca="1">INDIRECT("'"&amp;_xlfn.CONCAT("frc req - grasp ",I$2)&amp;"'!"&amp;_xlfn.CONCAT("B",formatting!$A70+2))</f>
        <v>4.3090000000000002</v>
      </c>
      <c r="J71" s="179" cm="1">
        <f t="array" aca="1" ref="J71" ca="1">INDIRECT("'"&amp;_xlfn.CONCAT("frc req - grasp ",J$2)&amp;"'!"&amp;_xlfn.CONCAT("B",formatting!$A70+2))</f>
        <v>3.3690000000000002</v>
      </c>
      <c r="K71" s="180" cm="1">
        <f t="array" aca="1" ref="K71" ca="1">INDIRECT("'"&amp;_xlfn.CONCAT("frc req - grasp ",K$2)&amp;"'!"&amp;_xlfn.CONCAT("D",formatting!$A70+2))</f>
        <v>17.608000000000001</v>
      </c>
      <c r="L71" s="178" cm="1">
        <f t="array" aca="1" ref="L71" ca="1">INDIRECT("'"&amp;_xlfn.CONCAT("frc req - grasp ",L$2)&amp;"'!"&amp;_xlfn.CONCAT("D",formatting!$A70+2))</f>
        <v>10.807</v>
      </c>
      <c r="M71" s="178" cm="1">
        <f t="array" aca="1" ref="M71" ca="1">INDIRECT("'"&amp;_xlfn.CONCAT("frc req - grasp ",M$2)&amp;"'!"&amp;_xlfn.CONCAT("D",formatting!$A70+2))</f>
        <v>4.3090000000000002</v>
      </c>
      <c r="N71" s="178" cm="1">
        <f t="array" aca="1" ref="N71" ca="1">INDIRECT("'"&amp;_xlfn.CONCAT("frc req - grasp ",N$2)&amp;"'!"&amp;_xlfn.CONCAT("D",formatting!$A70+2))</f>
        <v>459.27800000000002</v>
      </c>
      <c r="O71" s="178" cm="1">
        <f t="array" aca="1" ref="O71" ca="1">INDIRECT("'"&amp;_xlfn.CONCAT("frc req - grasp ",O$2)&amp;"'!"&amp;_xlfn.CONCAT("D",formatting!$A70+2))</f>
        <v>19.07</v>
      </c>
      <c r="P71" s="178" cm="1">
        <f t="array" aca="1" ref="P71" ca="1">INDIRECT("'"&amp;_xlfn.CONCAT("frc req - grasp ",P$2)&amp;"'!"&amp;_xlfn.CONCAT("D",formatting!$A70+2))</f>
        <v>11.134</v>
      </c>
      <c r="Q71" s="178" cm="1">
        <f t="array" aca="1" ref="Q71" ca="1">INDIRECT("'"&amp;_xlfn.CONCAT("frc req - grasp ",Q$2)&amp;"'!"&amp;_xlfn.CONCAT("D",formatting!$A70+2))</f>
        <v>4.3090000000000002</v>
      </c>
      <c r="R71" s="181" cm="1">
        <f t="array" aca="1" ref="R71" ca="1">INDIRECT("'"&amp;_xlfn.CONCAT("frc req - grasp ",R$2)&amp;"'!"&amp;_xlfn.CONCAT("D",formatting!$A70+2))</f>
        <v>459.27800000000002</v>
      </c>
      <c r="S71" s="29">
        <f t="shared" si="2"/>
        <v>20</v>
      </c>
    </row>
    <row r="72" spans="1:19" ht="90" customHeight="1" x14ac:dyDescent="0.25">
      <c r="A72" s="124" t="str">
        <f>'frc req - grasp 0'!A71</f>
        <v>Rinse_Glass-T69</v>
      </c>
      <c r="B72" s="134"/>
      <c r="C72" s="180" cm="1">
        <f t="array" aca="1" ref="C72" ca="1">INDIRECT("'"&amp;_xlfn.CONCAT("frc req - grasp ",C$2)&amp;"'!"&amp;_xlfn.CONCAT("B",formatting!$A71+2))</f>
        <v>1.048</v>
      </c>
      <c r="D72" s="178" cm="1">
        <f t="array" aca="1" ref="D72" ca="1">INDIRECT("'"&amp;_xlfn.CONCAT("frc req - grasp ",D$2)&amp;"'!"&amp;_xlfn.CONCAT("B",formatting!$A71+2))</f>
        <v>0.84499999999999997</v>
      </c>
      <c r="E72" s="178" cm="1">
        <f t="array" aca="1" ref="E72" ca="1">INDIRECT("'"&amp;_xlfn.CONCAT("frc req - grasp ",E$2)&amp;"'!"&amp;_xlfn.CONCAT("B",formatting!$A71+2))</f>
        <v>8.3889999999999993</v>
      </c>
      <c r="F72" s="178" cm="1">
        <f t="array" aca="1" ref="F72" ca="1">INDIRECT("'"&amp;_xlfn.CONCAT("frc req - grasp ",F$2)&amp;"'!"&amp;_xlfn.CONCAT("B",formatting!$A71+2))</f>
        <v>4.899</v>
      </c>
      <c r="G72" s="178" cm="1">
        <f t="array" aca="1" ref="G72" ca="1">INDIRECT("'"&amp;_xlfn.CONCAT("frc req - grasp ",G$2)&amp;"'!"&amp;_xlfn.CONCAT("B",formatting!$A71+2))</f>
        <v>1.075</v>
      </c>
      <c r="H72" s="178" cm="1">
        <f t="array" aca="1" ref="H72" ca="1">INDIRECT("'"&amp;_xlfn.CONCAT("frc req - grasp ",H$2)&amp;"'!"&amp;_xlfn.CONCAT("B",formatting!$A71+2))</f>
        <v>0.876</v>
      </c>
      <c r="I72" s="178" cm="1">
        <f t="array" aca="1" ref="I72" ca="1">INDIRECT("'"&amp;_xlfn.CONCAT("frc req - grasp ",I$2)&amp;"'!"&amp;_xlfn.CONCAT("B",formatting!$A71+2))</f>
        <v>1.3109999999999999</v>
      </c>
      <c r="J72" s="179" cm="1">
        <f t="array" aca="1" ref="J72" ca="1">INDIRECT("'"&amp;_xlfn.CONCAT("frc req - grasp ",J$2)&amp;"'!"&amp;_xlfn.CONCAT("B",formatting!$A71+2))</f>
        <v>1.1499999999999999</v>
      </c>
      <c r="K72" s="180" cm="1">
        <f t="array" aca="1" ref="K72" ca="1">INDIRECT("'"&amp;_xlfn.CONCAT("frc req - grasp ",K$2)&amp;"'!"&amp;_xlfn.CONCAT("D",formatting!$A71+2))</f>
        <v>6.585</v>
      </c>
      <c r="L72" s="178" cm="1">
        <f t="array" aca="1" ref="L72" ca="1">INDIRECT("'"&amp;_xlfn.CONCAT("frc req - grasp ",L$2)&amp;"'!"&amp;_xlfn.CONCAT("D",formatting!$A71+2))</f>
        <v>3.9390000000000001</v>
      </c>
      <c r="M72" s="178" cm="1">
        <f t="array" aca="1" ref="M72" ca="1">INDIRECT("'"&amp;_xlfn.CONCAT("frc req - grasp ",M$2)&amp;"'!"&amp;_xlfn.CONCAT("D",formatting!$A71+2))</f>
        <v>21.036000000000001</v>
      </c>
      <c r="N72" s="178" cm="1">
        <f t="array" aca="1" ref="N72" ca="1">INDIRECT("'"&amp;_xlfn.CONCAT("frc req - grasp ",N$2)&amp;"'!"&amp;_xlfn.CONCAT("D",formatting!$A71+2))</f>
        <v>11.852</v>
      </c>
      <c r="O72" s="178" cm="1">
        <f t="array" aca="1" ref="O72" ca="1">INDIRECT("'"&amp;_xlfn.CONCAT("frc req - grasp ",O$2)&amp;"'!"&amp;_xlfn.CONCAT("D",formatting!$A71+2))</f>
        <v>8.2629999999999999</v>
      </c>
      <c r="P72" s="178" cm="1">
        <f t="array" aca="1" ref="P72" ca="1">INDIRECT("'"&amp;_xlfn.CONCAT("frc req - grasp ",P$2)&amp;"'!"&amp;_xlfn.CONCAT("D",formatting!$A71+2))</f>
        <v>4.7389999999999999</v>
      </c>
      <c r="Q72" s="178" cm="1">
        <f t="array" aca="1" ref="Q72" ca="1">INDIRECT("'"&amp;_xlfn.CONCAT("frc req - grasp ",Q$2)&amp;"'!"&amp;_xlfn.CONCAT("D",formatting!$A71+2))</f>
        <v>14.855</v>
      </c>
      <c r="R72" s="181" cm="1">
        <f t="array" aca="1" ref="R72" ca="1">INDIRECT("'"&amp;_xlfn.CONCAT("frc req - grasp ",R$2)&amp;"'!"&amp;_xlfn.CONCAT("D",formatting!$A71+2))</f>
        <v>8.2629999999999999</v>
      </c>
      <c r="S72" s="29">
        <f t="shared" si="2"/>
        <v>20</v>
      </c>
    </row>
    <row r="73" spans="1:19" ht="90" customHeight="1" x14ac:dyDescent="0.25">
      <c r="A73" s="124" t="str">
        <f>'frc req - grasp 0'!A72</f>
        <v>Red_Plug-F26</v>
      </c>
      <c r="B73" s="134"/>
      <c r="C73" s="180" cm="1">
        <f t="array" aca="1" ref="C73" ca="1">INDIRECT("'"&amp;_xlfn.CONCAT("frc req - grasp ",C$2)&amp;"'!"&amp;_xlfn.CONCAT("B",formatting!$A72+2))</f>
        <v>2.3E-2</v>
      </c>
      <c r="D73" s="178" cm="1">
        <f t="array" aca="1" ref="D73" ca="1">INDIRECT("'"&amp;_xlfn.CONCAT("frc req - grasp ",D$2)&amp;"'!"&amp;_xlfn.CONCAT("B",formatting!$A72+2))</f>
        <v>8.9999999999999993E-3</v>
      </c>
      <c r="E73" s="178" cm="1">
        <f t="array" aca="1" ref="E73" ca="1">INDIRECT("'"&amp;_xlfn.CONCAT("frc req - grasp ",E$2)&amp;"'!"&amp;_xlfn.CONCAT("B",formatting!$A72+2))</f>
        <v>2.3E-2</v>
      </c>
      <c r="F73" s="178" cm="1">
        <f t="array" aca="1" ref="F73" ca="1">INDIRECT("'"&amp;_xlfn.CONCAT("frc req - grasp ",F$2)&amp;"'!"&amp;_xlfn.CONCAT("B",formatting!$A72+2))</f>
        <v>8.9999999999999993E-3</v>
      </c>
      <c r="G73" s="178" cm="1">
        <f t="array" aca="1" ref="G73" ca="1">INDIRECT("'"&amp;_xlfn.CONCAT("frc req - grasp ",G$2)&amp;"'!"&amp;_xlfn.CONCAT("B",formatting!$A72+2))</f>
        <v>2.3E-2</v>
      </c>
      <c r="H73" s="178" cm="1">
        <f t="array" aca="1" ref="H73" ca="1">INDIRECT("'"&amp;_xlfn.CONCAT("frc req - grasp ",H$2)&amp;"'!"&amp;_xlfn.CONCAT("B",formatting!$A72+2))</f>
        <v>8.9999999999999993E-3</v>
      </c>
      <c r="I73" s="178" cm="1">
        <f t="array" aca="1" ref="I73" ca="1">INDIRECT("'"&amp;_xlfn.CONCAT("frc req - grasp ",I$2)&amp;"'!"&amp;_xlfn.CONCAT("B",formatting!$A72+2))</f>
        <v>2.3E-2</v>
      </c>
      <c r="J73" s="179" cm="1">
        <f t="array" aca="1" ref="J73" ca="1">INDIRECT("'"&amp;_xlfn.CONCAT("frc req - grasp ",J$2)&amp;"'!"&amp;_xlfn.CONCAT("B",formatting!$A72+2))</f>
        <v>8.9999999999999993E-3</v>
      </c>
      <c r="K73" s="180" cm="1">
        <f t="array" aca="1" ref="K73" ca="1">INDIRECT("'"&amp;_xlfn.CONCAT("frc req - grasp ",K$2)&amp;"'!"&amp;_xlfn.CONCAT("D",formatting!$A72+2))</f>
        <v>159.04300000000001</v>
      </c>
      <c r="L73" s="178" cm="1">
        <f t="array" aca="1" ref="L73" ca="1">INDIRECT("'"&amp;_xlfn.CONCAT("frc req - grasp ",L$2)&amp;"'!"&amp;_xlfn.CONCAT("D",formatting!$A72+2))</f>
        <v>54.613999999999997</v>
      </c>
      <c r="M73" s="178" cm="1">
        <f t="array" aca="1" ref="M73" ca="1">INDIRECT("'"&amp;_xlfn.CONCAT("frc req - grasp ",M$2)&amp;"'!"&amp;_xlfn.CONCAT("D",formatting!$A72+2))</f>
        <v>159.04300000000001</v>
      </c>
      <c r="N73" s="178" cm="1">
        <f t="array" aca="1" ref="N73" ca="1">INDIRECT("'"&amp;_xlfn.CONCAT("frc req - grasp ",N$2)&amp;"'!"&amp;_xlfn.CONCAT("D",formatting!$A72+2))</f>
        <v>54.613999999999997</v>
      </c>
      <c r="O73" s="178" cm="1">
        <f t="array" aca="1" ref="O73" ca="1">INDIRECT("'"&amp;_xlfn.CONCAT("frc req - grasp ",O$2)&amp;"'!"&amp;_xlfn.CONCAT("D",formatting!$A72+2))</f>
        <v>159.04300000000001</v>
      </c>
      <c r="P73" s="178" cm="1">
        <f t="array" aca="1" ref="P73" ca="1">INDIRECT("'"&amp;_xlfn.CONCAT("frc req - grasp ",P$2)&amp;"'!"&amp;_xlfn.CONCAT("D",formatting!$A72+2))</f>
        <v>54.613999999999997</v>
      </c>
      <c r="Q73" s="178" cm="1">
        <f t="array" aca="1" ref="Q73" ca="1">INDIRECT("'"&amp;_xlfn.CONCAT("frc req - grasp ",Q$2)&amp;"'!"&amp;_xlfn.CONCAT("D",formatting!$A72+2))</f>
        <v>159.04300000000001</v>
      </c>
      <c r="R73" s="181" cm="1">
        <f t="array" aca="1" ref="R73" ca="1">INDIRECT("'"&amp;_xlfn.CONCAT("frc req - grasp ",R$2)&amp;"'!"&amp;_xlfn.CONCAT("D",formatting!$A72+2))</f>
        <v>54.613999999999997</v>
      </c>
      <c r="S73" s="29">
        <f t="shared" si="2"/>
        <v>20</v>
      </c>
    </row>
    <row r="74" spans="1:19" ht="90" customHeight="1" x14ac:dyDescent="0.25">
      <c r="A74" s="124" t="str">
        <f>'frc req - grasp 0'!A73</f>
        <v>Red_Plug-T21</v>
      </c>
      <c r="B74" s="134"/>
      <c r="C74" s="180" cm="1">
        <f t="array" aca="1" ref="C74" ca="1">INDIRECT("'"&amp;_xlfn.CONCAT("frc req - grasp ",C$2)&amp;"'!"&amp;_xlfn.CONCAT("B",formatting!$A73+2))</f>
        <v>4.0000000000000001E-3</v>
      </c>
      <c r="D74" s="178" cm="1">
        <f t="array" aca="1" ref="D74" ca="1">INDIRECT("'"&amp;_xlfn.CONCAT("frc req - grasp ",D$2)&amp;"'!"&amp;_xlfn.CONCAT("B",formatting!$A73+2))</f>
        <v>3.0000000000000001E-3</v>
      </c>
      <c r="E74" s="178" cm="1">
        <f t="array" aca="1" ref="E74" ca="1">INDIRECT("'"&amp;_xlfn.CONCAT("frc req - grasp ",E$2)&amp;"'!"&amp;_xlfn.CONCAT("B",formatting!$A73+2))</f>
        <v>4.0000000000000001E-3</v>
      </c>
      <c r="F74" s="178" cm="1">
        <f t="array" aca="1" ref="F74" ca="1">INDIRECT("'"&amp;_xlfn.CONCAT("frc req - grasp ",F$2)&amp;"'!"&amp;_xlfn.CONCAT("B",formatting!$A73+2))</f>
        <v>3.0000000000000001E-3</v>
      </c>
      <c r="G74" s="178" cm="1">
        <f t="array" aca="1" ref="G74" ca="1">INDIRECT("'"&amp;_xlfn.CONCAT("frc req - grasp ",G$2)&amp;"'!"&amp;_xlfn.CONCAT("B",formatting!$A73+2))</f>
        <v>4.0000000000000001E-3</v>
      </c>
      <c r="H74" s="178" cm="1">
        <f t="array" aca="1" ref="H74" ca="1">INDIRECT("'"&amp;_xlfn.CONCAT("frc req - grasp ",H$2)&amp;"'!"&amp;_xlfn.CONCAT("B",formatting!$A73+2))</f>
        <v>3.0000000000000001E-3</v>
      </c>
      <c r="I74" s="178" cm="1">
        <f t="array" aca="1" ref="I74" ca="1">INDIRECT("'"&amp;_xlfn.CONCAT("frc req - grasp ",I$2)&amp;"'!"&amp;_xlfn.CONCAT("B",formatting!$A73+2))</f>
        <v>4.0000000000000001E-3</v>
      </c>
      <c r="J74" s="179" cm="1">
        <f t="array" aca="1" ref="J74" ca="1">INDIRECT("'"&amp;_xlfn.CONCAT("frc req - grasp ",J$2)&amp;"'!"&amp;_xlfn.CONCAT("B",formatting!$A73+2))</f>
        <v>3.0000000000000001E-3</v>
      </c>
      <c r="K74" s="180" cm="1">
        <f t="array" aca="1" ref="K74" ca="1">INDIRECT("'"&amp;_xlfn.CONCAT("frc req - grasp ",K$2)&amp;"'!"&amp;_xlfn.CONCAT("D",formatting!$A73+2))</f>
        <v>87.454999999999998</v>
      </c>
      <c r="L74" s="178" cm="1">
        <f t="array" aca="1" ref="L74" ca="1">INDIRECT("'"&amp;_xlfn.CONCAT("frc req - grasp ",L$2)&amp;"'!"&amp;_xlfn.CONCAT("D",formatting!$A73+2))</f>
        <v>44.817999999999998</v>
      </c>
      <c r="M74" s="178" cm="1">
        <f t="array" aca="1" ref="M74" ca="1">INDIRECT("'"&amp;_xlfn.CONCAT("frc req - grasp ",M$2)&amp;"'!"&amp;_xlfn.CONCAT("D",formatting!$A73+2))</f>
        <v>87.454999999999998</v>
      </c>
      <c r="N74" s="178" cm="1">
        <f t="array" aca="1" ref="N74" ca="1">INDIRECT("'"&amp;_xlfn.CONCAT("frc req - grasp ",N$2)&amp;"'!"&amp;_xlfn.CONCAT("D",formatting!$A73+2))</f>
        <v>44.817999999999998</v>
      </c>
      <c r="O74" s="178" cm="1">
        <f t="array" aca="1" ref="O74" ca="1">INDIRECT("'"&amp;_xlfn.CONCAT("frc req - grasp ",O$2)&amp;"'!"&amp;_xlfn.CONCAT("D",formatting!$A73+2))</f>
        <v>87.454999999999998</v>
      </c>
      <c r="P74" s="178" cm="1">
        <f t="array" aca="1" ref="P74" ca="1">INDIRECT("'"&amp;_xlfn.CONCAT("frc req - grasp ",P$2)&amp;"'!"&amp;_xlfn.CONCAT("D",formatting!$A73+2))</f>
        <v>44.817999999999998</v>
      </c>
      <c r="Q74" s="178" cm="1">
        <f t="array" aca="1" ref="Q74" ca="1">INDIRECT("'"&amp;_xlfn.CONCAT("frc req - grasp ",Q$2)&amp;"'!"&amp;_xlfn.CONCAT("D",formatting!$A73+2))</f>
        <v>87.454999999999998</v>
      </c>
      <c r="R74" s="181" cm="1">
        <f t="array" aca="1" ref="R74" ca="1">INDIRECT("'"&amp;_xlfn.CONCAT("frc req - grasp ",R$2)&amp;"'!"&amp;_xlfn.CONCAT("D",formatting!$A73+2))</f>
        <v>44.817999999999998</v>
      </c>
      <c r="S74" s="29">
        <f t="shared" si="2"/>
        <v>20</v>
      </c>
    </row>
    <row r="75" spans="1:19" ht="90" customHeight="1" x14ac:dyDescent="0.25">
      <c r="A75" s="124" t="str">
        <f>'frc req - grasp 0'!A74</f>
        <v>Glass_Vial-T10</v>
      </c>
      <c r="B75" s="134"/>
      <c r="C75" s="180" cm="1">
        <f t="array" aca="1" ref="C75" ca="1">INDIRECT("'"&amp;_xlfn.CONCAT("frc req - grasp ",C$2)&amp;"'!"&amp;_xlfn.CONCAT("B",formatting!$A74+2))</f>
        <v>7.2999999999999995E-2</v>
      </c>
      <c r="D75" s="178" cm="1">
        <f t="array" aca="1" ref="D75" ca="1">INDIRECT("'"&amp;_xlfn.CONCAT("frc req - grasp ",D$2)&amp;"'!"&amp;_xlfn.CONCAT("B",formatting!$A74+2))</f>
        <v>6.8000000000000005E-2</v>
      </c>
      <c r="E75" s="178" cm="1">
        <f t="array" aca="1" ref="E75" ca="1">INDIRECT("'"&amp;_xlfn.CONCAT("frc req - grasp ",E$2)&amp;"'!"&amp;_xlfn.CONCAT("B",formatting!$A74+2))</f>
        <v>7.2999999999999995E-2</v>
      </c>
      <c r="F75" s="178" cm="1">
        <f t="array" aca="1" ref="F75" ca="1">INDIRECT("'"&amp;_xlfn.CONCAT("frc req - grasp ",F$2)&amp;"'!"&amp;_xlfn.CONCAT("B",formatting!$A74+2))</f>
        <v>6.8000000000000005E-2</v>
      </c>
      <c r="G75" s="178" cm="1">
        <f t="array" aca="1" ref="G75" ca="1">INDIRECT("'"&amp;_xlfn.CONCAT("frc req - grasp ",G$2)&amp;"'!"&amp;_xlfn.CONCAT("B",formatting!$A74+2))</f>
        <v>7.2999999999999995E-2</v>
      </c>
      <c r="H75" s="178" cm="1">
        <f t="array" aca="1" ref="H75" ca="1">INDIRECT("'"&amp;_xlfn.CONCAT("frc req - grasp ",H$2)&amp;"'!"&amp;_xlfn.CONCAT("B",formatting!$A74+2))</f>
        <v>6.8000000000000005E-2</v>
      </c>
      <c r="I75" s="178" cm="1">
        <f t="array" aca="1" ref="I75" ca="1">INDIRECT("'"&amp;_xlfn.CONCAT("frc req - grasp ",I$2)&amp;"'!"&amp;_xlfn.CONCAT("B",formatting!$A74+2))</f>
        <v>7.2999999999999995E-2</v>
      </c>
      <c r="J75" s="179" cm="1">
        <f t="array" aca="1" ref="J75" ca="1">INDIRECT("'"&amp;_xlfn.CONCAT("frc req - grasp ",J$2)&amp;"'!"&amp;_xlfn.CONCAT("B",formatting!$A74+2))</f>
        <v>6.8000000000000005E-2</v>
      </c>
      <c r="K75" s="180" cm="1">
        <f t="array" aca="1" ref="K75" ca="1">INDIRECT("'"&amp;_xlfn.CONCAT("frc req - grasp ",K$2)&amp;"'!"&amp;_xlfn.CONCAT("D",formatting!$A74+2))</f>
        <v>14.962999999999999</v>
      </c>
      <c r="L75" s="178" cm="1">
        <f t="array" aca="1" ref="L75" ca="1">INDIRECT("'"&amp;_xlfn.CONCAT("frc req - grasp ",L$2)&amp;"'!"&amp;_xlfn.CONCAT("D",formatting!$A74+2))</f>
        <v>14.962999999999999</v>
      </c>
      <c r="M75" s="178" cm="1">
        <f t="array" aca="1" ref="M75" ca="1">INDIRECT("'"&amp;_xlfn.CONCAT("frc req - grasp ",M$2)&amp;"'!"&amp;_xlfn.CONCAT("D",formatting!$A74+2))</f>
        <v>14.962999999999999</v>
      </c>
      <c r="N75" s="178" cm="1">
        <f t="array" aca="1" ref="N75" ca="1">INDIRECT("'"&amp;_xlfn.CONCAT("frc req - grasp ",N$2)&amp;"'!"&amp;_xlfn.CONCAT("D",formatting!$A74+2))</f>
        <v>14.962999999999999</v>
      </c>
      <c r="O75" s="178" cm="1">
        <f t="array" aca="1" ref="O75" ca="1">INDIRECT("'"&amp;_xlfn.CONCAT("frc req - grasp ",O$2)&amp;"'!"&amp;_xlfn.CONCAT("D",formatting!$A74+2))</f>
        <v>14.962999999999999</v>
      </c>
      <c r="P75" s="178" cm="1">
        <f t="array" aca="1" ref="P75" ca="1">INDIRECT("'"&amp;_xlfn.CONCAT("frc req - grasp ",P$2)&amp;"'!"&amp;_xlfn.CONCAT("D",formatting!$A74+2))</f>
        <v>14.962999999999999</v>
      </c>
      <c r="Q75" s="178" cm="1">
        <f t="array" aca="1" ref="Q75" ca="1">INDIRECT("'"&amp;_xlfn.CONCAT("frc req - grasp ",Q$2)&amp;"'!"&amp;_xlfn.CONCAT("D",formatting!$A74+2))</f>
        <v>14.962999999999999</v>
      </c>
      <c r="R75" s="181" cm="1">
        <f t="array" aca="1" ref="R75" ca="1">INDIRECT("'"&amp;_xlfn.CONCAT("frc req - grasp ",R$2)&amp;"'!"&amp;_xlfn.CONCAT("D",formatting!$A74+2))</f>
        <v>14.962999999999999</v>
      </c>
      <c r="S75" s="29">
        <f t="shared" si="2"/>
        <v>20</v>
      </c>
    </row>
    <row r="76" spans="1:19" ht="90" customHeight="1" x14ac:dyDescent="0.25">
      <c r="A76" s="124" t="str">
        <f>'frc req - grasp 0'!A75</f>
        <v>Yellow_Plug-T21</v>
      </c>
      <c r="B76" s="134"/>
      <c r="C76" s="180" cm="1">
        <f t="array" aca="1" ref="C76" ca="1">INDIRECT("'"&amp;_xlfn.CONCAT("frc req - grasp ",C$2)&amp;"'!"&amp;_xlfn.CONCAT("B",formatting!$A75+2))</f>
        <v>5.0000000000000001E-3</v>
      </c>
      <c r="D76" s="178" cm="1">
        <f t="array" aca="1" ref="D76" ca="1">INDIRECT("'"&amp;_xlfn.CONCAT("frc req - grasp ",D$2)&amp;"'!"&amp;_xlfn.CONCAT("B",formatting!$A75+2))</f>
        <v>5.0000000000000001E-3</v>
      </c>
      <c r="E76" s="178" cm="1">
        <f t="array" aca="1" ref="E76" ca="1">INDIRECT("'"&amp;_xlfn.CONCAT("frc req - grasp ",E$2)&amp;"'!"&amp;_xlfn.CONCAT("B",formatting!$A75+2))</f>
        <v>5.0000000000000001E-3</v>
      </c>
      <c r="F76" s="178" cm="1">
        <f t="array" aca="1" ref="F76" ca="1">INDIRECT("'"&amp;_xlfn.CONCAT("frc req - grasp ",F$2)&amp;"'!"&amp;_xlfn.CONCAT("B",formatting!$A75+2))</f>
        <v>5.0000000000000001E-3</v>
      </c>
      <c r="G76" s="178" cm="1">
        <f t="array" aca="1" ref="G76" ca="1">INDIRECT("'"&amp;_xlfn.CONCAT("frc req - grasp ",G$2)&amp;"'!"&amp;_xlfn.CONCAT("B",formatting!$A75+2))</f>
        <v>5.0000000000000001E-3</v>
      </c>
      <c r="H76" s="178" cm="1">
        <f t="array" aca="1" ref="H76" ca="1">INDIRECT("'"&amp;_xlfn.CONCAT("frc req - grasp ",H$2)&amp;"'!"&amp;_xlfn.CONCAT("B",formatting!$A75+2))</f>
        <v>5.0000000000000001E-3</v>
      </c>
      <c r="I76" s="178" cm="1">
        <f t="array" aca="1" ref="I76" ca="1">INDIRECT("'"&amp;_xlfn.CONCAT("frc req - grasp ",I$2)&amp;"'!"&amp;_xlfn.CONCAT("B",formatting!$A75+2))</f>
        <v>5.0000000000000001E-3</v>
      </c>
      <c r="J76" s="179" cm="1">
        <f t="array" aca="1" ref="J76" ca="1">INDIRECT("'"&amp;_xlfn.CONCAT("frc req - grasp ",J$2)&amp;"'!"&amp;_xlfn.CONCAT("B",formatting!$A75+2))</f>
        <v>5.0000000000000001E-3</v>
      </c>
      <c r="K76" s="180" cm="1">
        <f t="array" aca="1" ref="K76" ca="1">INDIRECT("'"&amp;_xlfn.CONCAT("frc req - grasp ",K$2)&amp;"'!"&amp;_xlfn.CONCAT("D",formatting!$A75+2))</f>
        <v>6.3460000000000001</v>
      </c>
      <c r="L76" s="178" cm="1">
        <f t="array" aca="1" ref="L76" ca="1">INDIRECT("'"&amp;_xlfn.CONCAT("frc req - grasp ",L$2)&amp;"'!"&amp;_xlfn.CONCAT("D",formatting!$A75+2))</f>
        <v>3.7989999999999999</v>
      </c>
      <c r="M76" s="178" cm="1">
        <f t="array" aca="1" ref="M76" ca="1">INDIRECT("'"&amp;_xlfn.CONCAT("frc req - grasp ",M$2)&amp;"'!"&amp;_xlfn.CONCAT("D",formatting!$A75+2))</f>
        <v>6.3460000000000001</v>
      </c>
      <c r="N76" s="178" cm="1">
        <f t="array" aca="1" ref="N76" ca="1">INDIRECT("'"&amp;_xlfn.CONCAT("frc req - grasp ",N$2)&amp;"'!"&amp;_xlfn.CONCAT("D",formatting!$A75+2))</f>
        <v>3.7989999999999999</v>
      </c>
      <c r="O76" s="178" cm="1">
        <f t="array" aca="1" ref="O76" ca="1">INDIRECT("'"&amp;_xlfn.CONCAT("frc req - grasp ",O$2)&amp;"'!"&amp;_xlfn.CONCAT("D",formatting!$A75+2))</f>
        <v>6.3460000000000001</v>
      </c>
      <c r="P76" s="178" cm="1">
        <f t="array" aca="1" ref="P76" ca="1">INDIRECT("'"&amp;_xlfn.CONCAT("frc req - grasp ",P$2)&amp;"'!"&amp;_xlfn.CONCAT("D",formatting!$A75+2))</f>
        <v>3.7989999999999999</v>
      </c>
      <c r="Q76" s="178" cm="1">
        <f t="array" aca="1" ref="Q76" ca="1">INDIRECT("'"&amp;_xlfn.CONCAT("frc req - grasp ",Q$2)&amp;"'!"&amp;_xlfn.CONCAT("D",formatting!$A75+2))</f>
        <v>6.3460000000000001</v>
      </c>
      <c r="R76" s="181" cm="1">
        <f t="array" aca="1" ref="R76" ca="1">INDIRECT("'"&amp;_xlfn.CONCAT("frc req - grasp ",R$2)&amp;"'!"&amp;_xlfn.CONCAT("D",formatting!$A75+2))</f>
        <v>3.7989999999999999</v>
      </c>
      <c r="S76" s="29">
        <f t="shared" si="2"/>
        <v>20</v>
      </c>
    </row>
    <row r="77" spans="1:19" ht="90" customHeight="1" x14ac:dyDescent="0.25">
      <c r="A77" s="124" t="str">
        <f>'frc req - grasp 0'!A76</f>
        <v>Tube_Clamp-C16</v>
      </c>
      <c r="B77" s="134"/>
      <c r="C77" s="180" cm="1">
        <f t="array" aca="1" ref="C77" ca="1">INDIRECT("'"&amp;_xlfn.CONCAT("frc req - grasp ",C$2)&amp;"'!"&amp;_xlfn.CONCAT("B",formatting!$A76+2))</f>
        <v>1.7999999999999999E-2</v>
      </c>
      <c r="D77" s="178" cm="1">
        <f t="array" aca="1" ref="D77" ca="1">INDIRECT("'"&amp;_xlfn.CONCAT("frc req - grasp ",D$2)&amp;"'!"&amp;_xlfn.CONCAT("B",formatting!$A76+2))</f>
        <v>1.7000000000000001E-2</v>
      </c>
      <c r="E77" s="178" cm="1">
        <f t="array" aca="1" ref="E77" ca="1">INDIRECT("'"&amp;_xlfn.CONCAT("frc req - grasp ",E$2)&amp;"'!"&amp;_xlfn.CONCAT("B",formatting!$A76+2))</f>
        <v>1.7999999999999999E-2</v>
      </c>
      <c r="F77" s="178" cm="1">
        <f t="array" aca="1" ref="F77" ca="1">INDIRECT("'"&amp;_xlfn.CONCAT("frc req - grasp ",F$2)&amp;"'!"&amp;_xlfn.CONCAT("B",formatting!$A76+2))</f>
        <v>1.7000000000000001E-2</v>
      </c>
      <c r="G77" s="178" cm="1">
        <f t="array" aca="1" ref="G77" ca="1">INDIRECT("'"&amp;_xlfn.CONCAT("frc req - grasp ",G$2)&amp;"'!"&amp;_xlfn.CONCAT("B",formatting!$A76+2))</f>
        <v>1.7999999999999999E-2</v>
      </c>
      <c r="H77" s="178" cm="1">
        <f t="array" aca="1" ref="H77" ca="1">INDIRECT("'"&amp;_xlfn.CONCAT("frc req - grasp ",H$2)&amp;"'!"&amp;_xlfn.CONCAT("B",formatting!$A76+2))</f>
        <v>1.7000000000000001E-2</v>
      </c>
      <c r="I77" s="178" cm="1">
        <f t="array" aca="1" ref="I77" ca="1">INDIRECT("'"&amp;_xlfn.CONCAT("frc req - grasp ",I$2)&amp;"'!"&amp;_xlfn.CONCAT("B",formatting!$A76+2))</f>
        <v>1.7999999999999999E-2</v>
      </c>
      <c r="J77" s="179" cm="1">
        <f t="array" aca="1" ref="J77" ca="1">INDIRECT("'"&amp;_xlfn.CONCAT("frc req - grasp ",J$2)&amp;"'!"&amp;_xlfn.CONCAT("B",formatting!$A76+2))</f>
        <v>1.7000000000000001E-2</v>
      </c>
      <c r="K77" s="180" cm="1">
        <f t="array" aca="1" ref="K77" ca="1">INDIRECT("'"&amp;_xlfn.CONCAT("frc req - grasp ",K$2)&amp;"'!"&amp;_xlfn.CONCAT("D",formatting!$A76+2))</f>
        <v>67.959999999999994</v>
      </c>
      <c r="L77" s="178" cm="1">
        <f t="array" aca="1" ref="L77" ca="1">INDIRECT("'"&amp;_xlfn.CONCAT("frc req - grasp ",L$2)&amp;"'!"&amp;_xlfn.CONCAT("D",formatting!$A76+2))</f>
        <v>55.478000000000002</v>
      </c>
      <c r="M77" s="178" cm="1">
        <f t="array" aca="1" ref="M77" ca="1">INDIRECT("'"&amp;_xlfn.CONCAT("frc req - grasp ",M$2)&amp;"'!"&amp;_xlfn.CONCAT("D",formatting!$A76+2))</f>
        <v>67.959999999999994</v>
      </c>
      <c r="N77" s="178" cm="1">
        <f t="array" aca="1" ref="N77" ca="1">INDIRECT("'"&amp;_xlfn.CONCAT("frc req - grasp ",N$2)&amp;"'!"&amp;_xlfn.CONCAT("D",formatting!$A76+2))</f>
        <v>55.478000000000002</v>
      </c>
      <c r="O77" s="178" cm="1">
        <f t="array" aca="1" ref="O77" ca="1">INDIRECT("'"&amp;_xlfn.CONCAT("frc req - grasp ",O$2)&amp;"'!"&amp;_xlfn.CONCAT("D",formatting!$A76+2))</f>
        <v>67.959999999999994</v>
      </c>
      <c r="P77" s="178" cm="1">
        <f t="array" aca="1" ref="P77" ca="1">INDIRECT("'"&amp;_xlfn.CONCAT("frc req - grasp ",P$2)&amp;"'!"&amp;_xlfn.CONCAT("D",formatting!$A76+2))</f>
        <v>55.478000000000002</v>
      </c>
      <c r="Q77" s="178" cm="1">
        <f t="array" aca="1" ref="Q77" ca="1">INDIRECT("'"&amp;_xlfn.CONCAT("frc req - grasp ",Q$2)&amp;"'!"&amp;_xlfn.CONCAT("D",formatting!$A76+2))</f>
        <v>67.959999999999994</v>
      </c>
      <c r="R77" s="181" cm="1">
        <f t="array" aca="1" ref="R77" ca="1">INDIRECT("'"&amp;_xlfn.CONCAT("frc req - grasp ",R$2)&amp;"'!"&amp;_xlfn.CONCAT("D",formatting!$A76+2))</f>
        <v>55.478000000000002</v>
      </c>
      <c r="S77" s="29">
        <f t="shared" si="2"/>
        <v>20</v>
      </c>
    </row>
    <row r="78" spans="1:19" ht="90" customHeight="1" x14ac:dyDescent="0.25">
      <c r="A78" s="124" t="str">
        <f>'frc req - grasp 0'!A77</f>
        <v>Tube_Clamp-T28</v>
      </c>
      <c r="B78" s="134"/>
      <c r="C78" s="180" cm="1">
        <f t="array" aca="1" ref="C78" ca="1">INDIRECT("'"&amp;_xlfn.CONCAT("frc req - grasp ",C$2)&amp;"'!"&amp;_xlfn.CONCAT("B",formatting!$A77+2))</f>
        <v>4.5999999999999999E-2</v>
      </c>
      <c r="D78" s="178" cm="1">
        <f t="array" aca="1" ref="D78" ca="1">INDIRECT("'"&amp;_xlfn.CONCAT("frc req - grasp ",D$2)&amp;"'!"&amp;_xlfn.CONCAT("B",formatting!$A77+2))</f>
        <v>3.5000000000000003E-2</v>
      </c>
      <c r="E78" s="178" cm="1">
        <f t="array" aca="1" ref="E78" ca="1">INDIRECT("'"&amp;_xlfn.CONCAT("frc req - grasp ",E$2)&amp;"'!"&amp;_xlfn.CONCAT("B",formatting!$A77+2))</f>
        <v>4.5999999999999999E-2</v>
      </c>
      <c r="F78" s="178" cm="1">
        <f t="array" aca="1" ref="F78" ca="1">INDIRECT("'"&amp;_xlfn.CONCAT("frc req - grasp ",F$2)&amp;"'!"&amp;_xlfn.CONCAT("B",formatting!$A77+2))</f>
        <v>3.5000000000000003E-2</v>
      </c>
      <c r="G78" s="178" cm="1">
        <f t="array" aca="1" ref="G78" ca="1">INDIRECT("'"&amp;_xlfn.CONCAT("frc req - grasp ",G$2)&amp;"'!"&amp;_xlfn.CONCAT("B",formatting!$A77+2))</f>
        <v>4.5999999999999999E-2</v>
      </c>
      <c r="H78" s="178" cm="1">
        <f t="array" aca="1" ref="H78" ca="1">INDIRECT("'"&amp;_xlfn.CONCAT("frc req - grasp ",H$2)&amp;"'!"&amp;_xlfn.CONCAT("B",formatting!$A77+2))</f>
        <v>3.5000000000000003E-2</v>
      </c>
      <c r="I78" s="178" cm="1">
        <f t="array" aca="1" ref="I78" ca="1">INDIRECT("'"&amp;_xlfn.CONCAT("frc req - grasp ",I$2)&amp;"'!"&amp;_xlfn.CONCAT("B",formatting!$A77+2))</f>
        <v>4.5999999999999999E-2</v>
      </c>
      <c r="J78" s="179" cm="1">
        <f t="array" aca="1" ref="J78" ca="1">INDIRECT("'"&amp;_xlfn.CONCAT("frc req - grasp ",J$2)&amp;"'!"&amp;_xlfn.CONCAT("B",formatting!$A77+2))</f>
        <v>3.5000000000000003E-2</v>
      </c>
      <c r="K78" s="180" cm="1">
        <f t="array" aca="1" ref="K78" ca="1">INDIRECT("'"&amp;_xlfn.CONCAT("frc req - grasp ",K$2)&amp;"'!"&amp;_xlfn.CONCAT("D",formatting!$A77+2))</f>
        <v>177.28700000000001</v>
      </c>
      <c r="L78" s="178" cm="1">
        <f t="array" aca="1" ref="L78" ca="1">INDIRECT("'"&amp;_xlfn.CONCAT("frc req - grasp ",L$2)&amp;"'!"&amp;_xlfn.CONCAT("D",formatting!$A77+2))</f>
        <v>55.780999999999999</v>
      </c>
      <c r="M78" s="178" cm="1">
        <f t="array" aca="1" ref="M78" ca="1">INDIRECT("'"&amp;_xlfn.CONCAT("frc req - grasp ",M$2)&amp;"'!"&amp;_xlfn.CONCAT("D",formatting!$A77+2))</f>
        <v>177.28700000000001</v>
      </c>
      <c r="N78" s="178" cm="1">
        <f t="array" aca="1" ref="N78" ca="1">INDIRECT("'"&amp;_xlfn.CONCAT("frc req - grasp ",N$2)&amp;"'!"&amp;_xlfn.CONCAT("D",formatting!$A77+2))</f>
        <v>55.780999999999999</v>
      </c>
      <c r="O78" s="178" cm="1">
        <f t="array" aca="1" ref="O78" ca="1">INDIRECT("'"&amp;_xlfn.CONCAT("frc req - grasp ",O$2)&amp;"'!"&amp;_xlfn.CONCAT("D",formatting!$A77+2))</f>
        <v>177.28700000000001</v>
      </c>
      <c r="P78" s="178" cm="1">
        <f t="array" aca="1" ref="P78" ca="1">INDIRECT("'"&amp;_xlfn.CONCAT("frc req - grasp ",P$2)&amp;"'!"&amp;_xlfn.CONCAT("D",formatting!$A77+2))</f>
        <v>55.780999999999999</v>
      </c>
      <c r="Q78" s="178" cm="1">
        <f t="array" aca="1" ref="Q78" ca="1">INDIRECT("'"&amp;_xlfn.CONCAT("frc req - grasp ",Q$2)&amp;"'!"&amp;_xlfn.CONCAT("D",formatting!$A77+2))</f>
        <v>177.28700000000001</v>
      </c>
      <c r="R78" s="181" cm="1">
        <f t="array" aca="1" ref="R78" ca="1">INDIRECT("'"&amp;_xlfn.CONCAT("frc req - grasp ",R$2)&amp;"'!"&amp;_xlfn.CONCAT("D",formatting!$A77+2))</f>
        <v>55.780999999999999</v>
      </c>
      <c r="S78" s="29">
        <f t="shared" si="2"/>
        <v>20</v>
      </c>
    </row>
    <row r="79" spans="1:19" ht="90" customHeight="1" x14ac:dyDescent="0.25">
      <c r="A79" s="124" t="str">
        <f>'frc req - grasp 0'!A78</f>
        <v>Tube_Clamp-T65</v>
      </c>
      <c r="B79" s="134"/>
      <c r="C79" s="180" cm="1">
        <f t="array" aca="1" ref="C79" ca="1">INDIRECT("'"&amp;_xlfn.CONCAT("frc req - grasp ",C$2)&amp;"'!"&amp;_xlfn.CONCAT("B",formatting!$A78+2))</f>
        <v>4.5999999999999999E-2</v>
      </c>
      <c r="D79" s="178" cm="1">
        <f t="array" aca="1" ref="D79" ca="1">INDIRECT("'"&amp;_xlfn.CONCAT("frc req - grasp ",D$2)&amp;"'!"&amp;_xlfn.CONCAT("B",formatting!$A78+2))</f>
        <v>3.5000000000000003E-2</v>
      </c>
      <c r="E79" s="178" cm="1">
        <f t="array" aca="1" ref="E79" ca="1">INDIRECT("'"&amp;_xlfn.CONCAT("frc req - grasp ",E$2)&amp;"'!"&amp;_xlfn.CONCAT("B",formatting!$A78+2))</f>
        <v>4.5999999999999999E-2</v>
      </c>
      <c r="F79" s="178" cm="1">
        <f t="array" aca="1" ref="F79" ca="1">INDIRECT("'"&amp;_xlfn.CONCAT("frc req - grasp ",F$2)&amp;"'!"&amp;_xlfn.CONCAT("B",formatting!$A78+2))</f>
        <v>3.5000000000000003E-2</v>
      </c>
      <c r="G79" s="178" cm="1">
        <f t="array" aca="1" ref="G79" ca="1">INDIRECT("'"&amp;_xlfn.CONCAT("frc req - grasp ",G$2)&amp;"'!"&amp;_xlfn.CONCAT("B",formatting!$A78+2))</f>
        <v>4.5999999999999999E-2</v>
      </c>
      <c r="H79" s="178" cm="1">
        <f t="array" aca="1" ref="H79" ca="1">INDIRECT("'"&amp;_xlfn.CONCAT("frc req - grasp ",H$2)&amp;"'!"&amp;_xlfn.CONCAT("B",formatting!$A78+2))</f>
        <v>3.5000000000000003E-2</v>
      </c>
      <c r="I79" s="178" cm="1">
        <f t="array" aca="1" ref="I79" ca="1">INDIRECT("'"&amp;_xlfn.CONCAT("frc req - grasp ",I$2)&amp;"'!"&amp;_xlfn.CONCAT("B",formatting!$A78+2))</f>
        <v>4.5999999999999999E-2</v>
      </c>
      <c r="J79" s="179" cm="1">
        <f t="array" aca="1" ref="J79" ca="1">INDIRECT("'"&amp;_xlfn.CONCAT("frc req - grasp ",J$2)&amp;"'!"&amp;_xlfn.CONCAT("B",formatting!$A78+2))</f>
        <v>3.5000000000000003E-2</v>
      </c>
      <c r="K79" s="180" cm="1">
        <f t="array" aca="1" ref="K79" ca="1">INDIRECT("'"&amp;_xlfn.CONCAT("frc req - grasp ",K$2)&amp;"'!"&amp;_xlfn.CONCAT("D",formatting!$A78+2))</f>
        <v>177.28700000000001</v>
      </c>
      <c r="L79" s="178" cm="1">
        <f t="array" aca="1" ref="L79" ca="1">INDIRECT("'"&amp;_xlfn.CONCAT("frc req - grasp ",L$2)&amp;"'!"&amp;_xlfn.CONCAT("D",formatting!$A78+2))</f>
        <v>55.780999999999999</v>
      </c>
      <c r="M79" s="178" cm="1">
        <f t="array" aca="1" ref="M79" ca="1">INDIRECT("'"&amp;_xlfn.CONCAT("frc req - grasp ",M$2)&amp;"'!"&amp;_xlfn.CONCAT("D",formatting!$A78+2))</f>
        <v>177.28700000000001</v>
      </c>
      <c r="N79" s="178" cm="1">
        <f t="array" aca="1" ref="N79" ca="1">INDIRECT("'"&amp;_xlfn.CONCAT("frc req - grasp ",N$2)&amp;"'!"&amp;_xlfn.CONCAT("D",formatting!$A78+2))</f>
        <v>55.780999999999999</v>
      </c>
      <c r="O79" s="178" cm="1">
        <f t="array" aca="1" ref="O79" ca="1">INDIRECT("'"&amp;_xlfn.CONCAT("frc req - grasp ",O$2)&amp;"'!"&amp;_xlfn.CONCAT("D",formatting!$A78+2))</f>
        <v>177.28700000000001</v>
      </c>
      <c r="P79" s="178" cm="1">
        <f t="array" aca="1" ref="P79" ca="1">INDIRECT("'"&amp;_xlfn.CONCAT("frc req - grasp ",P$2)&amp;"'!"&amp;_xlfn.CONCAT("D",formatting!$A78+2))</f>
        <v>55.780999999999999</v>
      </c>
      <c r="Q79" s="178" cm="1">
        <f t="array" aca="1" ref="Q79" ca="1">INDIRECT("'"&amp;_xlfn.CONCAT("frc req - grasp ",Q$2)&amp;"'!"&amp;_xlfn.CONCAT("D",formatting!$A78+2))</f>
        <v>177.28700000000001</v>
      </c>
      <c r="R79" s="181" cm="1">
        <f t="array" aca="1" ref="R79" ca="1">INDIRECT("'"&amp;_xlfn.CONCAT("frc req - grasp ",R$2)&amp;"'!"&amp;_xlfn.CONCAT("D",formatting!$A78+2))</f>
        <v>55.780999999999999</v>
      </c>
      <c r="S79" s="29">
        <f t="shared" si="2"/>
        <v>20</v>
      </c>
    </row>
    <row r="80" spans="1:19" ht="90" customHeight="1" x14ac:dyDescent="0.25">
      <c r="A80" s="124" t="str">
        <f>'frc req - grasp 0'!A79</f>
        <v>Scissors-C16</v>
      </c>
      <c r="B80" s="134"/>
      <c r="C80" s="180" cm="1">
        <f t="array" aca="1" ref="C80" ca="1">INDIRECT("'"&amp;_xlfn.CONCAT("frc req - grasp ",C$2)&amp;"'!"&amp;_xlfn.CONCAT("B",formatting!$A79+2))</f>
        <v>0.98899999999999999</v>
      </c>
      <c r="D80" s="178" cm="1">
        <f t="array" aca="1" ref="D80" ca="1">INDIRECT("'"&amp;_xlfn.CONCAT("frc req - grasp ",D$2)&amp;"'!"&amp;_xlfn.CONCAT("B",formatting!$A79+2))</f>
        <v>0.59299999999999997</v>
      </c>
      <c r="E80" s="178" cm="1">
        <f t="array" aca="1" ref="E80" ca="1">INDIRECT("'"&amp;_xlfn.CONCAT("frc req - grasp ",E$2)&amp;"'!"&amp;_xlfn.CONCAT("B",formatting!$A79+2))</f>
        <v>0.98899999999999999</v>
      </c>
      <c r="F80" s="178" cm="1">
        <f t="array" aca="1" ref="F80" ca="1">INDIRECT("'"&amp;_xlfn.CONCAT("frc req - grasp ",F$2)&amp;"'!"&amp;_xlfn.CONCAT("B",formatting!$A79+2))</f>
        <v>0.59299999999999997</v>
      </c>
      <c r="G80" s="178" cm="1">
        <f t="array" aca="1" ref="G80" ca="1">INDIRECT("'"&amp;_xlfn.CONCAT("frc req - grasp ",G$2)&amp;"'!"&amp;_xlfn.CONCAT("B",formatting!$A79+2))</f>
        <v>0.98899999999999999</v>
      </c>
      <c r="H80" s="178" cm="1">
        <f t="array" aca="1" ref="H80" ca="1">INDIRECT("'"&amp;_xlfn.CONCAT("frc req - grasp ",H$2)&amp;"'!"&amp;_xlfn.CONCAT("B",formatting!$A79+2))</f>
        <v>0.59299999999999997</v>
      </c>
      <c r="I80" s="178" cm="1">
        <f t="array" aca="1" ref="I80" ca="1">INDIRECT("'"&amp;_xlfn.CONCAT("frc req - grasp ",I$2)&amp;"'!"&amp;_xlfn.CONCAT("B",formatting!$A79+2))</f>
        <v>0.98899999999999999</v>
      </c>
      <c r="J80" s="179" cm="1">
        <f t="array" aca="1" ref="J80" ca="1">INDIRECT("'"&amp;_xlfn.CONCAT("frc req - grasp ",J$2)&amp;"'!"&amp;_xlfn.CONCAT("B",formatting!$A79+2))</f>
        <v>0.59299999999999997</v>
      </c>
      <c r="K80" s="180" cm="1">
        <f t="array" aca="1" ref="K80" ca="1">INDIRECT("'"&amp;_xlfn.CONCAT("frc req - grasp ",K$2)&amp;"'!"&amp;_xlfn.CONCAT("D",formatting!$A79+2))</f>
        <v>333.78300000000002</v>
      </c>
      <c r="L80" s="178" cm="1">
        <f t="array" aca="1" ref="L80" ca="1">INDIRECT("'"&amp;_xlfn.CONCAT("frc req - grasp ",L$2)&amp;"'!"&amp;_xlfn.CONCAT("D",formatting!$A79+2))</f>
        <v>210.06399999999999</v>
      </c>
      <c r="M80" s="178" cm="1">
        <f t="array" aca="1" ref="M80" ca="1">INDIRECT("'"&amp;_xlfn.CONCAT("frc req - grasp ",M$2)&amp;"'!"&amp;_xlfn.CONCAT("D",formatting!$A79+2))</f>
        <v>333.78300000000002</v>
      </c>
      <c r="N80" s="178" cm="1">
        <f t="array" aca="1" ref="N80" ca="1">INDIRECT("'"&amp;_xlfn.CONCAT("frc req - grasp ",N$2)&amp;"'!"&amp;_xlfn.CONCAT("D",formatting!$A79+2))</f>
        <v>210.06399999999999</v>
      </c>
      <c r="O80" s="178" cm="1">
        <f t="array" aca="1" ref="O80" ca="1">INDIRECT("'"&amp;_xlfn.CONCAT("frc req - grasp ",O$2)&amp;"'!"&amp;_xlfn.CONCAT("D",formatting!$A79+2))</f>
        <v>333.78300000000002</v>
      </c>
      <c r="P80" s="178" cm="1">
        <f t="array" aca="1" ref="P80" ca="1">INDIRECT("'"&amp;_xlfn.CONCAT("frc req - grasp ",P$2)&amp;"'!"&amp;_xlfn.CONCAT("D",formatting!$A79+2))</f>
        <v>210.06399999999999</v>
      </c>
      <c r="Q80" s="178" cm="1">
        <f t="array" aca="1" ref="Q80" ca="1">INDIRECT("'"&amp;_xlfn.CONCAT("frc req - grasp ",Q$2)&amp;"'!"&amp;_xlfn.CONCAT("D",formatting!$A79+2))</f>
        <v>333.78300000000002</v>
      </c>
      <c r="R80" s="181" cm="1">
        <f t="array" aca="1" ref="R80" ca="1">INDIRECT("'"&amp;_xlfn.CONCAT("frc req - grasp ",R$2)&amp;"'!"&amp;_xlfn.CONCAT("D",formatting!$A79+2))</f>
        <v>210.06399999999999</v>
      </c>
      <c r="S80" s="29">
        <f t="shared" si="2"/>
        <v>20</v>
      </c>
    </row>
    <row r="81" spans="1:19" ht="90" customHeight="1" x14ac:dyDescent="0.25">
      <c r="A81" s="124" t="str">
        <f>'frc req - grasp 0'!A80</f>
        <v>Scissors-C8</v>
      </c>
      <c r="B81" s="134"/>
      <c r="C81" s="180" cm="1">
        <f t="array" aca="1" ref="C81" ca="1">INDIRECT("'"&amp;_xlfn.CONCAT("frc req - grasp ",C$2)&amp;"'!"&amp;_xlfn.CONCAT("B",formatting!$A80+2))</f>
        <v>0</v>
      </c>
      <c r="D81" s="178" cm="1">
        <f t="array" aca="1" ref="D81" ca="1">INDIRECT("'"&amp;_xlfn.CONCAT("frc req - grasp ",D$2)&amp;"'!"&amp;_xlfn.CONCAT("B",formatting!$A80+2))</f>
        <v>0.59299999999999997</v>
      </c>
      <c r="E81" s="178" cm="1">
        <f t="array" aca="1" ref="E81" ca="1">INDIRECT("'"&amp;_xlfn.CONCAT("frc req - grasp ",E$2)&amp;"'!"&amp;_xlfn.CONCAT("B",formatting!$A80+2))</f>
        <v>0</v>
      </c>
      <c r="F81" s="178" cm="1">
        <f t="array" aca="1" ref="F81" ca="1">INDIRECT("'"&amp;_xlfn.CONCAT("frc req - grasp ",F$2)&amp;"'!"&amp;_xlfn.CONCAT("B",formatting!$A80+2))</f>
        <v>0.59299999999999997</v>
      </c>
      <c r="G81" s="178" cm="1">
        <f t="array" aca="1" ref="G81" ca="1">INDIRECT("'"&amp;_xlfn.CONCAT("frc req - grasp ",G$2)&amp;"'!"&amp;_xlfn.CONCAT("B",formatting!$A80+2))</f>
        <v>0</v>
      </c>
      <c r="H81" s="178" cm="1">
        <f t="array" aca="1" ref="H81" ca="1">INDIRECT("'"&amp;_xlfn.CONCAT("frc req - grasp ",H$2)&amp;"'!"&amp;_xlfn.CONCAT("B",formatting!$A80+2))</f>
        <v>0.59299999999999997</v>
      </c>
      <c r="I81" s="178" cm="1">
        <f t="array" aca="1" ref="I81" ca="1">INDIRECT("'"&amp;_xlfn.CONCAT("frc req - grasp ",I$2)&amp;"'!"&amp;_xlfn.CONCAT("B",formatting!$A80+2))</f>
        <v>0</v>
      </c>
      <c r="J81" s="179" cm="1">
        <f t="array" aca="1" ref="J81" ca="1">INDIRECT("'"&amp;_xlfn.CONCAT("frc req - grasp ",J$2)&amp;"'!"&amp;_xlfn.CONCAT("B",formatting!$A80+2))</f>
        <v>0.59299999999999997</v>
      </c>
      <c r="K81" s="180" cm="1">
        <f t="array" aca="1" ref="K81" ca="1">INDIRECT("'"&amp;_xlfn.CONCAT("frc req - grasp ",K$2)&amp;"'!"&amp;_xlfn.CONCAT("D",formatting!$A80+2))</f>
        <v>0</v>
      </c>
      <c r="L81" s="178" cm="1">
        <f t="array" aca="1" ref="L81" ca="1">INDIRECT("'"&amp;_xlfn.CONCAT("frc req - grasp ",L$2)&amp;"'!"&amp;_xlfn.CONCAT("D",formatting!$A80+2))</f>
        <v>54.406999999999996</v>
      </c>
      <c r="M81" s="178" cm="1">
        <f t="array" aca="1" ref="M81" ca="1">INDIRECT("'"&amp;_xlfn.CONCAT("frc req - grasp ",M$2)&amp;"'!"&amp;_xlfn.CONCAT("D",formatting!$A80+2))</f>
        <v>0</v>
      </c>
      <c r="N81" s="178" cm="1">
        <f t="array" aca="1" ref="N81" ca="1">INDIRECT("'"&amp;_xlfn.CONCAT("frc req - grasp ",N$2)&amp;"'!"&amp;_xlfn.CONCAT("D",formatting!$A80+2))</f>
        <v>54.406999999999996</v>
      </c>
      <c r="O81" s="178" cm="1">
        <f t="array" aca="1" ref="O81" ca="1">INDIRECT("'"&amp;_xlfn.CONCAT("frc req - grasp ",O$2)&amp;"'!"&amp;_xlfn.CONCAT("D",formatting!$A80+2))</f>
        <v>0</v>
      </c>
      <c r="P81" s="178" cm="1">
        <f t="array" aca="1" ref="P81" ca="1">INDIRECT("'"&amp;_xlfn.CONCAT("frc req - grasp ",P$2)&amp;"'!"&amp;_xlfn.CONCAT("D",formatting!$A80+2))</f>
        <v>54.406999999999996</v>
      </c>
      <c r="Q81" s="178" cm="1">
        <f t="array" aca="1" ref="Q81" ca="1">INDIRECT("'"&amp;_xlfn.CONCAT("frc req - grasp ",Q$2)&amp;"'!"&amp;_xlfn.CONCAT("D",formatting!$A80+2))</f>
        <v>0</v>
      </c>
      <c r="R81" s="181" cm="1">
        <f t="array" aca="1" ref="R81" ca="1">INDIRECT("'"&amp;_xlfn.CONCAT("frc req - grasp ",R$2)&amp;"'!"&amp;_xlfn.CONCAT("D",formatting!$A80+2))</f>
        <v>54.406999999999996</v>
      </c>
      <c r="S81" s="29">
        <f t="shared" si="2"/>
        <v>20</v>
      </c>
    </row>
    <row r="82" spans="1:19" ht="90" customHeight="1" x14ac:dyDescent="0.25">
      <c r="A82" s="124" t="str">
        <f>'frc req - grasp 0'!A81</f>
        <v>Scissors-T68</v>
      </c>
      <c r="B82" s="134"/>
      <c r="C82" s="180" cm="1">
        <f t="array" aca="1" ref="C82" ca="1">INDIRECT("'"&amp;_xlfn.CONCAT("frc req - grasp ",C$2)&amp;"'!"&amp;_xlfn.CONCAT("B",formatting!$A81+2))</f>
        <v>0.78600000000000003</v>
      </c>
      <c r="D82" s="178" cm="1">
        <f t="array" aca="1" ref="D82" ca="1">INDIRECT("'"&amp;_xlfn.CONCAT("frc req - grasp ",D$2)&amp;"'!"&amp;_xlfn.CONCAT("B",formatting!$A81+2))</f>
        <v>0.47199999999999998</v>
      </c>
      <c r="E82" s="178" cm="1">
        <f t="array" aca="1" ref="E82" ca="1">INDIRECT("'"&amp;_xlfn.CONCAT("frc req - grasp ",E$2)&amp;"'!"&amp;_xlfn.CONCAT("B",formatting!$A81+2))</f>
        <v>0.78600000000000003</v>
      </c>
      <c r="F82" s="178" cm="1">
        <f t="array" aca="1" ref="F82" ca="1">INDIRECT("'"&amp;_xlfn.CONCAT("frc req - grasp ",F$2)&amp;"'!"&amp;_xlfn.CONCAT("B",formatting!$A81+2))</f>
        <v>0.47199999999999998</v>
      </c>
      <c r="G82" s="178" cm="1">
        <f t="array" aca="1" ref="G82" ca="1">INDIRECT("'"&amp;_xlfn.CONCAT("frc req - grasp ",G$2)&amp;"'!"&amp;_xlfn.CONCAT("B",formatting!$A81+2))</f>
        <v>0.78600000000000003</v>
      </c>
      <c r="H82" s="178" cm="1">
        <f t="array" aca="1" ref="H82" ca="1">INDIRECT("'"&amp;_xlfn.CONCAT("frc req - grasp ",H$2)&amp;"'!"&amp;_xlfn.CONCAT("B",formatting!$A81+2))</f>
        <v>0.47199999999999998</v>
      </c>
      <c r="I82" s="178" cm="1">
        <f t="array" aca="1" ref="I82" ca="1">INDIRECT("'"&amp;_xlfn.CONCAT("frc req - grasp ",I$2)&amp;"'!"&amp;_xlfn.CONCAT("B",formatting!$A81+2))</f>
        <v>0.78600000000000003</v>
      </c>
      <c r="J82" s="179" cm="1">
        <f t="array" aca="1" ref="J82" ca="1">INDIRECT("'"&amp;_xlfn.CONCAT("frc req - grasp ",J$2)&amp;"'!"&amp;_xlfn.CONCAT("B",formatting!$A81+2))</f>
        <v>0.47199999999999998</v>
      </c>
      <c r="K82" s="180" cm="1">
        <f t="array" aca="1" ref="K82" ca="1">INDIRECT("'"&amp;_xlfn.CONCAT("frc req - grasp ",K$2)&amp;"'!"&amp;_xlfn.CONCAT("D",formatting!$A81+2))</f>
        <v>165.37</v>
      </c>
      <c r="L82" s="178" cm="1">
        <f t="array" aca="1" ref="L82" ca="1">INDIRECT("'"&amp;_xlfn.CONCAT("frc req - grasp ",L$2)&amp;"'!"&amp;_xlfn.CONCAT("D",formatting!$A81+2))</f>
        <v>99.281999999999996</v>
      </c>
      <c r="M82" s="178" cm="1">
        <f t="array" aca="1" ref="M82" ca="1">INDIRECT("'"&amp;_xlfn.CONCAT("frc req - grasp ",M$2)&amp;"'!"&amp;_xlfn.CONCAT("D",formatting!$A81+2))</f>
        <v>165.37</v>
      </c>
      <c r="N82" s="178" cm="1">
        <f t="array" aca="1" ref="N82" ca="1">INDIRECT("'"&amp;_xlfn.CONCAT("frc req - grasp ",N$2)&amp;"'!"&amp;_xlfn.CONCAT("D",formatting!$A81+2))</f>
        <v>99.281999999999996</v>
      </c>
      <c r="O82" s="178" cm="1">
        <f t="array" aca="1" ref="O82" ca="1">INDIRECT("'"&amp;_xlfn.CONCAT("frc req - grasp ",O$2)&amp;"'!"&amp;_xlfn.CONCAT("D",formatting!$A81+2))</f>
        <v>165.37</v>
      </c>
      <c r="P82" s="178" cm="1">
        <f t="array" aca="1" ref="P82" ca="1">INDIRECT("'"&amp;_xlfn.CONCAT("frc req - grasp ",P$2)&amp;"'!"&amp;_xlfn.CONCAT("D",formatting!$A81+2))</f>
        <v>99.281999999999996</v>
      </c>
      <c r="Q82" s="178" cm="1">
        <f t="array" aca="1" ref="Q82" ca="1">INDIRECT("'"&amp;_xlfn.CONCAT("frc req - grasp ",Q$2)&amp;"'!"&amp;_xlfn.CONCAT("D",formatting!$A81+2))</f>
        <v>165.37</v>
      </c>
      <c r="R82" s="181" cm="1">
        <f t="array" aca="1" ref="R82" ca="1">INDIRECT("'"&amp;_xlfn.CONCAT("frc req - grasp ",R$2)&amp;"'!"&amp;_xlfn.CONCAT("D",formatting!$A81+2))</f>
        <v>99.281999999999996</v>
      </c>
      <c r="S82" s="29">
        <f t="shared" si="2"/>
        <v>20</v>
      </c>
    </row>
    <row r="83" spans="1:19" ht="90" customHeight="1" x14ac:dyDescent="0.25">
      <c r="A83" s="124" t="str">
        <f>'frc req - grasp 0'!A82</f>
        <v>Scissors-T68_</v>
      </c>
      <c r="B83" s="134"/>
      <c r="C83" s="180" cm="1">
        <f t="array" aca="1" ref="C83" ca="1">INDIRECT("'"&amp;_xlfn.CONCAT("frc req - grasp ",C$2)&amp;"'!"&amp;_xlfn.CONCAT("B",formatting!$A82+2))</f>
        <v>0.57899999999999996</v>
      </c>
      <c r="D83" s="178" cm="1">
        <f t="array" aca="1" ref="D83" ca="1">INDIRECT("'"&amp;_xlfn.CONCAT("frc req - grasp ",D$2)&amp;"'!"&amp;_xlfn.CONCAT("B",formatting!$A82+2))</f>
        <v>0.34799999999999998</v>
      </c>
      <c r="E83" s="178" cm="1">
        <f t="array" aca="1" ref="E83" ca="1">INDIRECT("'"&amp;_xlfn.CONCAT("frc req - grasp ",E$2)&amp;"'!"&amp;_xlfn.CONCAT("B",formatting!$A82+2))</f>
        <v>0.57899999999999996</v>
      </c>
      <c r="F83" s="178" cm="1">
        <f t="array" aca="1" ref="F83" ca="1">INDIRECT("'"&amp;_xlfn.CONCAT("frc req - grasp ",F$2)&amp;"'!"&amp;_xlfn.CONCAT("B",formatting!$A82+2))</f>
        <v>0.34799999999999998</v>
      </c>
      <c r="G83" s="178" cm="1">
        <f t="array" aca="1" ref="G83" ca="1">INDIRECT("'"&amp;_xlfn.CONCAT("frc req - grasp ",G$2)&amp;"'!"&amp;_xlfn.CONCAT("B",formatting!$A82+2))</f>
        <v>0.57899999999999996</v>
      </c>
      <c r="H83" s="178" cm="1">
        <f t="array" aca="1" ref="H83" ca="1">INDIRECT("'"&amp;_xlfn.CONCAT("frc req - grasp ",H$2)&amp;"'!"&amp;_xlfn.CONCAT("B",formatting!$A82+2))</f>
        <v>0.34799999999999998</v>
      </c>
      <c r="I83" s="178" cm="1">
        <f t="array" aca="1" ref="I83" ca="1">INDIRECT("'"&amp;_xlfn.CONCAT("frc req - grasp ",I$2)&amp;"'!"&amp;_xlfn.CONCAT("B",formatting!$A82+2))</f>
        <v>0.57899999999999996</v>
      </c>
      <c r="J83" s="179" cm="1">
        <f t="array" aca="1" ref="J83" ca="1">INDIRECT("'"&amp;_xlfn.CONCAT("frc req - grasp ",J$2)&amp;"'!"&amp;_xlfn.CONCAT("B",formatting!$A82+2))</f>
        <v>0.34799999999999998</v>
      </c>
      <c r="K83" s="180" cm="1">
        <f t="array" aca="1" ref="K83" ca="1">INDIRECT("'"&amp;_xlfn.CONCAT("frc req - grasp ",K$2)&amp;"'!"&amp;_xlfn.CONCAT("D",formatting!$A82+2))</f>
        <v>64.539000000000001</v>
      </c>
      <c r="L83" s="178" cm="1">
        <f t="array" aca="1" ref="L83" ca="1">INDIRECT("'"&amp;_xlfn.CONCAT("frc req - grasp ",L$2)&amp;"'!"&amp;_xlfn.CONCAT("D",formatting!$A82+2))</f>
        <v>40.877000000000002</v>
      </c>
      <c r="M83" s="178" cm="1">
        <f t="array" aca="1" ref="M83" ca="1">INDIRECT("'"&amp;_xlfn.CONCAT("frc req - grasp ",M$2)&amp;"'!"&amp;_xlfn.CONCAT("D",formatting!$A82+2))</f>
        <v>64.539000000000001</v>
      </c>
      <c r="N83" s="178" cm="1">
        <f t="array" aca="1" ref="N83" ca="1">INDIRECT("'"&amp;_xlfn.CONCAT("frc req - grasp ",N$2)&amp;"'!"&amp;_xlfn.CONCAT("D",formatting!$A82+2))</f>
        <v>40.877000000000002</v>
      </c>
      <c r="O83" s="178" cm="1">
        <f t="array" aca="1" ref="O83" ca="1">INDIRECT("'"&amp;_xlfn.CONCAT("frc req - grasp ",O$2)&amp;"'!"&amp;_xlfn.CONCAT("D",formatting!$A82+2))</f>
        <v>64.539000000000001</v>
      </c>
      <c r="P83" s="178" cm="1">
        <f t="array" aca="1" ref="P83" ca="1">INDIRECT("'"&amp;_xlfn.CONCAT("frc req - grasp ",P$2)&amp;"'!"&amp;_xlfn.CONCAT("D",formatting!$A82+2))</f>
        <v>40.877000000000002</v>
      </c>
      <c r="Q83" s="178" cm="1">
        <f t="array" aca="1" ref="Q83" ca="1">INDIRECT("'"&amp;_xlfn.CONCAT("frc req - grasp ",Q$2)&amp;"'!"&amp;_xlfn.CONCAT("D",formatting!$A82+2))</f>
        <v>64.539000000000001</v>
      </c>
      <c r="R83" s="181" cm="1">
        <f t="array" aca="1" ref="R83" ca="1">INDIRECT("'"&amp;_xlfn.CONCAT("frc req - grasp ",R$2)&amp;"'!"&amp;_xlfn.CONCAT("D",formatting!$A82+2))</f>
        <v>40.877000000000002</v>
      </c>
      <c r="S83" s="29">
        <f t="shared" si="2"/>
        <v>20</v>
      </c>
    </row>
  </sheetData>
  <mergeCells count="2">
    <mergeCell ref="C1:I1"/>
    <mergeCell ref="K1:R1"/>
  </mergeCells>
  <conditionalFormatting sqref="C3:R83">
    <cfRule type="expression" dxfId="1" priority="1">
      <formula>C3&gt;$T$2</formula>
    </cfRule>
  </conditionalFormatting>
  <pageMargins left="0.7" right="0.7" top="0.75" bottom="0.75" header="0.3" footer="0.3"/>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8">
    <tabColor rgb="FFC00000"/>
  </sheetPr>
  <dimension ref="A1:AC17"/>
  <sheetViews>
    <sheetView zoomScale="80" zoomScaleNormal="80" workbookViewId="0">
      <selection activeCell="AD16" sqref="AD16"/>
    </sheetView>
  </sheetViews>
  <sheetFormatPr defaultColWidth="25.140625" defaultRowHeight="90" customHeight="1" x14ac:dyDescent="0.25"/>
  <cols>
    <col min="1" max="1" width="25.140625" style="30"/>
    <col min="2" max="2" width="25.140625" style="29"/>
    <col min="3" max="3" width="7.7109375" style="29" bestFit="1" customWidth="1"/>
    <col min="4" max="4" width="6.5703125" style="29" bestFit="1" customWidth="1"/>
    <col min="5" max="5" width="7.7109375" style="29" bestFit="1" customWidth="1"/>
    <col min="6" max="6" width="6.5703125" style="29" bestFit="1" customWidth="1"/>
    <col min="7" max="7" width="7.7109375" style="29" bestFit="1" customWidth="1"/>
    <col min="8" max="8" width="6.5703125" style="29" bestFit="1" customWidth="1"/>
    <col min="9" max="9" width="7.7109375" style="29" bestFit="1" customWidth="1"/>
    <col min="10" max="10" width="6.5703125" style="29" bestFit="1" customWidth="1"/>
    <col min="11" max="12" width="7.7109375" style="29" bestFit="1" customWidth="1"/>
    <col min="13" max="13" width="8.7109375" style="29" bestFit="1" customWidth="1"/>
    <col min="14" max="18" width="7.7109375" style="29" bestFit="1" customWidth="1"/>
    <col min="19" max="26" width="8.7109375" style="29" bestFit="1" customWidth="1"/>
    <col min="27" max="27" width="6" style="29" bestFit="1" customWidth="1"/>
    <col min="28" max="28" width="3.42578125" style="29" bestFit="1" customWidth="1"/>
    <col min="29" max="29" width="2.7109375" style="29" bestFit="1" customWidth="1"/>
    <col min="30" max="16384" width="25.140625" style="29"/>
  </cols>
  <sheetData>
    <row r="1" spans="1:29" s="30" customFormat="1" ht="15" x14ac:dyDescent="0.25">
      <c r="A1" s="183"/>
      <c r="B1" s="182"/>
      <c r="C1" s="168" t="s">
        <v>220</v>
      </c>
      <c r="D1" s="169"/>
      <c r="E1" s="169"/>
      <c r="F1" s="169"/>
      <c r="G1" s="169"/>
      <c r="H1" s="169"/>
      <c r="I1" s="169"/>
      <c r="J1" s="170"/>
      <c r="K1" s="172" t="s">
        <v>10304</v>
      </c>
      <c r="L1" s="169"/>
      <c r="M1" s="169"/>
      <c r="N1" s="169"/>
      <c r="O1" s="169"/>
      <c r="P1" s="169"/>
      <c r="Q1" s="169"/>
      <c r="R1" s="170"/>
      <c r="S1" s="172" t="s">
        <v>226</v>
      </c>
      <c r="T1" s="169"/>
      <c r="U1" s="169"/>
      <c r="V1" s="169"/>
      <c r="W1" s="169"/>
      <c r="X1" s="169"/>
      <c r="Y1" s="169"/>
      <c r="Z1" s="170"/>
    </row>
    <row r="2" spans="1:29" s="30" customFormat="1" ht="15.75" customHeight="1" x14ac:dyDescent="0.25">
      <c r="A2" s="140" t="s">
        <v>225</v>
      </c>
      <c r="B2" s="133" t="s">
        <v>217</v>
      </c>
      <c r="C2" s="140">
        <v>0</v>
      </c>
      <c r="D2" s="124">
        <v>1</v>
      </c>
      <c r="E2" s="124">
        <v>2</v>
      </c>
      <c r="F2" s="124">
        <v>3</v>
      </c>
      <c r="G2" s="124">
        <v>4</v>
      </c>
      <c r="H2" s="124">
        <v>5</v>
      </c>
      <c r="I2" s="124">
        <v>6</v>
      </c>
      <c r="J2" s="141">
        <v>7</v>
      </c>
      <c r="K2" s="135">
        <v>0</v>
      </c>
      <c r="L2" s="124">
        <v>1</v>
      </c>
      <c r="M2" s="124">
        <v>2</v>
      </c>
      <c r="N2" s="124">
        <v>3</v>
      </c>
      <c r="O2" s="124">
        <v>4</v>
      </c>
      <c r="P2" s="124">
        <v>5</v>
      </c>
      <c r="Q2" s="124">
        <v>6</v>
      </c>
      <c r="R2" s="141">
        <v>7</v>
      </c>
      <c r="S2" s="135">
        <v>0</v>
      </c>
      <c r="T2" s="124">
        <v>1</v>
      </c>
      <c r="U2" s="124">
        <v>2</v>
      </c>
      <c r="V2" s="124">
        <v>3</v>
      </c>
      <c r="W2" s="124">
        <v>4</v>
      </c>
      <c r="X2" s="124">
        <v>5</v>
      </c>
      <c r="Y2" s="124">
        <v>6</v>
      </c>
      <c r="Z2" s="141">
        <v>7</v>
      </c>
      <c r="AA2" s="19" t="s">
        <v>221</v>
      </c>
      <c r="AB2" s="19">
        <v>20</v>
      </c>
      <c r="AC2" s="19" t="s">
        <v>222</v>
      </c>
    </row>
    <row r="3" spans="1:29" ht="90" customHeight="1" x14ac:dyDescent="0.25">
      <c r="A3" s="140" t="str">
        <f>'frc req - obj 0'!A2</f>
        <v>Petri</v>
      </c>
      <c r="B3" s="134"/>
      <c r="C3" s="142" cm="1">
        <f t="array" aca="1" ref="C3" ca="1">INDIRECT("'"&amp;_xlfn.CONCAT("frc req - OBJ ",C$2)&amp;"'!"&amp;_xlfn.CONCAT("B",formatting!$A2+2))</f>
        <v>4.1000000000000002E-2</v>
      </c>
      <c r="D3" s="125" cm="1">
        <f t="array" aca="1" ref="D3" ca="1">INDIRECT("'"&amp;_xlfn.CONCAT("frc req - OBJ ",D$2)&amp;"'!"&amp;_xlfn.CONCAT("B",formatting!$A2+2))</f>
        <v>3.4000000000000002E-2</v>
      </c>
      <c r="E3" s="125" cm="1">
        <f t="array" aca="1" ref="E3" ca="1">INDIRECT("'"&amp;_xlfn.CONCAT("frc req - OBJ ",E$2)&amp;"'!"&amp;_xlfn.CONCAT("B",formatting!$A2+2))</f>
        <v>5.6000000000000001E-2</v>
      </c>
      <c r="F3" s="125" cm="1">
        <f t="array" aca="1" ref="F3" ca="1">INDIRECT("'"&amp;_xlfn.CONCAT("frc req - OBJ ",F$2)&amp;"'!"&amp;_xlfn.CONCAT("B",formatting!$A2+2))</f>
        <v>4.9000000000000002E-2</v>
      </c>
      <c r="G3" s="125" cm="1">
        <f t="array" aca="1" ref="G3" ca="1">INDIRECT("'"&amp;_xlfn.CONCAT("frc req - OBJ ",G$2)&amp;"'!"&amp;_xlfn.CONCAT("B",formatting!$A2+2))</f>
        <v>5.6000000000000001E-2</v>
      </c>
      <c r="H3" s="125" cm="1">
        <f t="array" aca="1" ref="H3" ca="1">INDIRECT("'"&amp;_xlfn.CONCAT("frc req - OBJ ",H$2)&amp;"'!"&amp;_xlfn.CONCAT("B",formatting!$A2+2))</f>
        <v>4.9000000000000002E-2</v>
      </c>
      <c r="I3" s="125" cm="1">
        <f t="array" aca="1" ref="I3" ca="1">INDIRECT("'"&amp;_xlfn.CONCAT("frc req - OBJ ",I$2)&amp;"'!"&amp;_xlfn.CONCAT("B",formatting!$A2+2))</f>
        <v>5.6000000000000001E-2</v>
      </c>
      <c r="J3" s="143" cm="1">
        <f t="array" aca="1" ref="J3" ca="1">INDIRECT("'"&amp;_xlfn.CONCAT("frc req - OBJ ",J$2)&amp;"'!"&amp;_xlfn.CONCAT("B",formatting!$A2+2))</f>
        <v>4.9000000000000002E-2</v>
      </c>
      <c r="K3" s="136" cm="1">
        <f t="array" aca="1" ref="K3" ca="1">INDIRECT("'"&amp;_xlfn.CONCAT("frc req - OBJ ",K$2)&amp;"'!"&amp;_xlfn.CONCAT("D",formatting!$A2+2))</f>
        <v>0.33800000000000002</v>
      </c>
      <c r="L3" s="125" cm="1">
        <f t="array" aca="1" ref="L3" ca="1">INDIRECT("'"&amp;_xlfn.CONCAT("frc req - OBJ ",L$2)&amp;"'!"&amp;_xlfn.CONCAT("D",formatting!$A2+2))</f>
        <v>2.0590000000000002</v>
      </c>
      <c r="M3" s="125" cm="1">
        <f t="array" aca="1" ref="M3" ca="1">INDIRECT("'"&amp;_xlfn.CONCAT("frc req - OBJ ",M$2)&amp;"'!"&amp;_xlfn.CONCAT("D",formatting!$A2+2))</f>
        <v>0.33800000000000002</v>
      </c>
      <c r="N3" s="125" cm="1">
        <f t="array" aca="1" ref="N3" ca="1">INDIRECT("'"&amp;_xlfn.CONCAT("frc req - OBJ ",N$2)&amp;"'!"&amp;_xlfn.CONCAT("D",formatting!$A2+2))</f>
        <v>2.177</v>
      </c>
      <c r="O3" s="125" cm="1">
        <f t="array" aca="1" ref="O3" ca="1">INDIRECT("'"&amp;_xlfn.CONCAT("frc req - OBJ ",O$2)&amp;"'!"&amp;_xlfn.CONCAT("D",formatting!$A2+2))</f>
        <v>0.33800000000000002</v>
      </c>
      <c r="P3" s="125" cm="1">
        <f t="array" aca="1" ref="P3" ca="1">INDIRECT("'"&amp;_xlfn.CONCAT("frc req - OBJ ",P$2)&amp;"'!"&amp;_xlfn.CONCAT("D",formatting!$A2+2))</f>
        <v>2.177</v>
      </c>
      <c r="Q3" s="125" cm="1">
        <f t="array" aca="1" ref="Q3" ca="1">INDIRECT("'"&amp;_xlfn.CONCAT("frc req - OBJ ",Q$2)&amp;"'!"&amp;_xlfn.CONCAT("D",formatting!$A2+2))</f>
        <v>0.33800000000000002</v>
      </c>
      <c r="R3" s="143" cm="1">
        <f t="array" aca="1" ref="R3" ca="1">INDIRECT("'"&amp;_xlfn.CONCAT("frc req - OBJ ",R$2)&amp;"'!"&amp;_xlfn.CONCAT("D",formatting!$A2+2))</f>
        <v>2.177</v>
      </c>
      <c r="S3" s="136" cm="1">
        <f t="array" aca="1" ref="S3" ca="1">INDIRECT("'"&amp;_xlfn.CONCAT("frc req - OBJ ",S$2)&amp;"'!"&amp;_xlfn.CONCAT("F",formatting!$A2+2))</f>
        <v>22.14</v>
      </c>
      <c r="T3" s="125" cm="1">
        <f t="array" aca="1" ref="T3" ca="1">INDIRECT("'"&amp;_xlfn.CONCAT("frc req - OBJ ",T$2)&amp;"'!"&amp;_xlfn.CONCAT("F",formatting!$A2+2))</f>
        <v>81.64</v>
      </c>
      <c r="U3" s="125" cm="1">
        <f t="array" aca="1" ref="U3" ca="1">INDIRECT("'"&amp;_xlfn.CONCAT("frc req - OBJ ",U$2)&amp;"'!"&amp;_xlfn.CONCAT("F",formatting!$A2+2))</f>
        <v>22.14</v>
      </c>
      <c r="V3" s="125" cm="1">
        <f t="array" aca="1" ref="V3" ca="1">INDIRECT("'"&amp;_xlfn.CONCAT("frc req - OBJ ",V$2)&amp;"'!"&amp;_xlfn.CONCAT("F",formatting!$A2+2))</f>
        <v>81.64</v>
      </c>
      <c r="W3" s="125" cm="1">
        <f t="array" aca="1" ref="W3" ca="1">INDIRECT("'"&amp;_xlfn.CONCAT("frc req - OBJ ",W$2)&amp;"'!"&amp;_xlfn.CONCAT("F",formatting!$A2+2))</f>
        <v>22.14</v>
      </c>
      <c r="X3" s="125" cm="1">
        <f t="array" aca="1" ref="X3" ca="1">INDIRECT("'"&amp;_xlfn.CONCAT("frc req - OBJ ",X$2)&amp;"'!"&amp;_xlfn.CONCAT("F",formatting!$A2+2))</f>
        <v>81.64</v>
      </c>
      <c r="Y3" s="125" cm="1">
        <f t="array" aca="1" ref="Y3" ca="1">INDIRECT("'"&amp;_xlfn.CONCAT("frc req - OBJ ",Y$2)&amp;"'!"&amp;_xlfn.CONCAT("F",formatting!$A2+2))</f>
        <v>22.14</v>
      </c>
      <c r="Z3" s="143" cm="1">
        <f t="array" aca="1" ref="Z3" ca="1">INDIRECT("'"&amp;_xlfn.CONCAT("frc req - OBJ ",Z$2)&amp;"'!"&amp;_xlfn.CONCAT("F",formatting!$A2+2))</f>
        <v>81.64</v>
      </c>
      <c r="AA3" s="29">
        <f t="shared" ref="AA3:AA17" si="0">$AB$2</f>
        <v>20</v>
      </c>
    </row>
    <row r="4" spans="1:29" ht="90" customHeight="1" x14ac:dyDescent="0.25">
      <c r="A4" s="140" t="str">
        <f>'frc req - obj 0'!A3</f>
        <v>Marker</v>
      </c>
      <c r="B4" s="134"/>
      <c r="C4" s="142" cm="1">
        <f t="array" aca="1" ref="C4" ca="1">INDIRECT("'"&amp;_xlfn.CONCAT("frc req - OBJ ",C$2)&amp;"'!"&amp;_xlfn.CONCAT("B",formatting!$A3+2))</f>
        <v>2.8000000000000001E-2</v>
      </c>
      <c r="D4" s="125" cm="1">
        <f t="array" aca="1" ref="D4" ca="1">INDIRECT("'"&amp;_xlfn.CONCAT("frc req - OBJ ",D$2)&amp;"'!"&amp;_xlfn.CONCAT("B",formatting!$A3+2))</f>
        <v>2.5000000000000001E-2</v>
      </c>
      <c r="E4" s="125" cm="1">
        <f t="array" aca="1" ref="E4" ca="1">INDIRECT("'"&amp;_xlfn.CONCAT("frc req - OBJ ",E$2)&amp;"'!"&amp;_xlfn.CONCAT("B",formatting!$A3+2))</f>
        <v>6.8000000000000005E-2</v>
      </c>
      <c r="F4" s="125" cm="1">
        <f t="array" aca="1" ref="F4" ca="1">INDIRECT("'"&amp;_xlfn.CONCAT("frc req - OBJ ",F$2)&amp;"'!"&amp;_xlfn.CONCAT("B",formatting!$A3+2))</f>
        <v>6.5000000000000002E-2</v>
      </c>
      <c r="G4" s="125" cm="1">
        <f t="array" aca="1" ref="G4" ca="1">INDIRECT("'"&amp;_xlfn.CONCAT("frc req - OBJ ",G$2)&amp;"'!"&amp;_xlfn.CONCAT("B",formatting!$A3+2))</f>
        <v>5.2999999999999999E-2</v>
      </c>
      <c r="H4" s="125" cm="1">
        <f t="array" aca="1" ref="H4" ca="1">INDIRECT("'"&amp;_xlfn.CONCAT("frc req - OBJ ",H$2)&amp;"'!"&amp;_xlfn.CONCAT("B",formatting!$A3+2))</f>
        <v>3.6999999999999998E-2</v>
      </c>
      <c r="I4" s="125" cm="1">
        <f t="array" aca="1" ref="I4" ca="1">INDIRECT("'"&amp;_xlfn.CONCAT("frc req - OBJ ",I$2)&amp;"'!"&amp;_xlfn.CONCAT("B",formatting!$A3+2))</f>
        <v>6.4000000000000001E-2</v>
      </c>
      <c r="J4" s="143" cm="1">
        <f t="array" aca="1" ref="J4" ca="1">INDIRECT("'"&amp;_xlfn.CONCAT("frc req - OBJ ",J$2)&amp;"'!"&amp;_xlfn.CONCAT("B",formatting!$A3+2))</f>
        <v>6.4000000000000001E-2</v>
      </c>
      <c r="K4" s="136" cm="1">
        <f t="array" aca="1" ref="K4" ca="1">INDIRECT("'"&amp;_xlfn.CONCAT("frc req - OBJ ",K$2)&amp;"'!"&amp;_xlfn.CONCAT("D",formatting!$A3+2))</f>
        <v>14.396000000000001</v>
      </c>
      <c r="L4" s="125" cm="1">
        <f t="array" aca="1" ref="L4" ca="1">INDIRECT("'"&amp;_xlfn.CONCAT("frc req - OBJ ",L$2)&amp;"'!"&amp;_xlfn.CONCAT("D",formatting!$A3+2))</f>
        <v>8.6389999999999993</v>
      </c>
      <c r="M4" s="125" cm="1">
        <f t="array" aca="1" ref="M4" ca="1">INDIRECT("'"&amp;_xlfn.CONCAT("frc req - OBJ ",M$2)&amp;"'!"&amp;_xlfn.CONCAT("D",formatting!$A3+2))</f>
        <v>49.62</v>
      </c>
      <c r="N4" s="125" cm="1">
        <f t="array" aca="1" ref="N4" ca="1">INDIRECT("'"&amp;_xlfn.CONCAT("frc req - OBJ ",N$2)&amp;"'!"&amp;_xlfn.CONCAT("D",formatting!$A3+2))</f>
        <v>29.738</v>
      </c>
      <c r="O4" s="125" cm="1">
        <f t="array" aca="1" ref="O4" ca="1">INDIRECT("'"&amp;_xlfn.CONCAT("frc req - OBJ ",O$2)&amp;"'!"&amp;_xlfn.CONCAT("D",formatting!$A3+2))</f>
        <v>32.921999999999997</v>
      </c>
      <c r="P4" s="125" cm="1">
        <f t="array" aca="1" ref="P4" ca="1">INDIRECT("'"&amp;_xlfn.CONCAT("frc req - OBJ ",P$2)&amp;"'!"&amp;_xlfn.CONCAT("D",formatting!$A3+2))</f>
        <v>18.553999999999998</v>
      </c>
      <c r="Q4" s="125" cm="1">
        <f t="array" aca="1" ref="Q4" ca="1">INDIRECT("'"&amp;_xlfn.CONCAT("frc req - OBJ ",Q$2)&amp;"'!"&amp;_xlfn.CONCAT("D",formatting!$A3+2))</f>
        <v>49.62</v>
      </c>
      <c r="R4" s="143" cm="1">
        <f t="array" aca="1" ref="R4" ca="1">INDIRECT("'"&amp;_xlfn.CONCAT("frc req - OBJ ",R$2)&amp;"'!"&amp;_xlfn.CONCAT("D",formatting!$A3+2))</f>
        <v>29.738</v>
      </c>
      <c r="S4" s="136" cm="1">
        <f t="array" aca="1" ref="S4" ca="1">INDIRECT("'"&amp;_xlfn.CONCAT("frc req - OBJ ",S$2)&amp;"'!"&amp;_xlfn.CONCAT("F",formatting!$A3+2))</f>
        <v>64.608000000000004</v>
      </c>
      <c r="T4" s="125" cm="1">
        <f t="array" aca="1" ref="T4" ca="1">INDIRECT("'"&amp;_xlfn.CONCAT("frc req - OBJ ",T$2)&amp;"'!"&amp;_xlfn.CONCAT("F",formatting!$A3+2))</f>
        <v>258.91800000000001</v>
      </c>
      <c r="U4" s="125" cm="1">
        <f t="array" aca="1" ref="U4" ca="1">INDIRECT("'"&amp;_xlfn.CONCAT("frc req - OBJ ",U$2)&amp;"'!"&amp;_xlfn.CONCAT("F",formatting!$A3+2))</f>
        <v>64.608000000000004</v>
      </c>
      <c r="V4" s="125" cm="1">
        <f t="array" aca="1" ref="V4" ca="1">INDIRECT("'"&amp;_xlfn.CONCAT("frc req - OBJ ",V$2)&amp;"'!"&amp;_xlfn.CONCAT("F",formatting!$A3+2))</f>
        <v>36.908999999999999</v>
      </c>
      <c r="W4" s="125" cm="1">
        <f t="array" aca="1" ref="W4" ca="1">INDIRECT("'"&amp;_xlfn.CONCAT("frc req - OBJ ",W$2)&amp;"'!"&amp;_xlfn.CONCAT("F",formatting!$A3+2))</f>
        <v>64.608000000000004</v>
      </c>
      <c r="X4" s="125" cm="1">
        <f t="array" aca="1" ref="X4" ca="1">INDIRECT("'"&amp;_xlfn.CONCAT("frc req - OBJ ",X$2)&amp;"'!"&amp;_xlfn.CONCAT("F",formatting!$A3+2))</f>
        <v>258.91800000000001</v>
      </c>
      <c r="Y4" s="125" cm="1">
        <f t="array" aca="1" ref="Y4" ca="1">INDIRECT("'"&amp;_xlfn.CONCAT("frc req - OBJ ",Y$2)&amp;"'!"&amp;_xlfn.CONCAT("F",formatting!$A3+2))</f>
        <v>64.608000000000004</v>
      </c>
      <c r="Z4" s="143" cm="1">
        <f t="array" aca="1" ref="Z4" ca="1">INDIRECT("'"&amp;_xlfn.CONCAT("frc req - OBJ ",Z$2)&amp;"'!"&amp;_xlfn.CONCAT("F",formatting!$A3+2))</f>
        <v>36.908999999999999</v>
      </c>
      <c r="AA4" s="29">
        <f t="shared" si="0"/>
        <v>20</v>
      </c>
    </row>
    <row r="5" spans="1:29" ht="90" customHeight="1" x14ac:dyDescent="0.25">
      <c r="A5" s="140" t="str">
        <f>'frc req - obj 0'!A4</f>
        <v>Marker_Cap</v>
      </c>
      <c r="B5" s="134"/>
      <c r="C5" s="142" cm="1">
        <f t="array" aca="1" ref="C5" ca="1">INDIRECT("'"&amp;_xlfn.CONCAT("frc req - OBJ ",C$2)&amp;"'!"&amp;_xlfn.CONCAT("B",formatting!$A4+2))</f>
        <v>1.2999999999999999E-2</v>
      </c>
      <c r="D5" s="125" cm="1">
        <f t="array" aca="1" ref="D5" ca="1">INDIRECT("'"&amp;_xlfn.CONCAT("frc req - OBJ ",D$2)&amp;"'!"&amp;_xlfn.CONCAT("B",formatting!$A4+2))</f>
        <v>1.0999999999999999E-2</v>
      </c>
      <c r="E5" s="125" cm="1">
        <f t="array" aca="1" ref="E5" ca="1">INDIRECT("'"&amp;_xlfn.CONCAT("frc req - OBJ ",E$2)&amp;"'!"&amp;_xlfn.CONCAT("B",formatting!$A4+2))</f>
        <v>1.9E-2</v>
      </c>
      <c r="F5" s="125" cm="1">
        <f t="array" aca="1" ref="F5" ca="1">INDIRECT("'"&amp;_xlfn.CONCAT("frc req - OBJ ",F$2)&amp;"'!"&amp;_xlfn.CONCAT("B",formatting!$A4+2))</f>
        <v>1.0999999999999999E-2</v>
      </c>
      <c r="G5" s="125" cm="1">
        <f t="array" aca="1" ref="G5" ca="1">INDIRECT("'"&amp;_xlfn.CONCAT("frc req - OBJ ",G$2)&amp;"'!"&amp;_xlfn.CONCAT("B",formatting!$A4+2))</f>
        <v>1.2999999999999999E-2</v>
      </c>
      <c r="H5" s="125" cm="1">
        <f t="array" aca="1" ref="H5" ca="1">INDIRECT("'"&amp;_xlfn.CONCAT("frc req - OBJ ",H$2)&amp;"'!"&amp;_xlfn.CONCAT("B",formatting!$A4+2))</f>
        <v>1.0999999999999999E-2</v>
      </c>
      <c r="I5" s="125" cm="1">
        <f t="array" aca="1" ref="I5" ca="1">INDIRECT("'"&amp;_xlfn.CONCAT("frc req - OBJ ",I$2)&amp;"'!"&amp;_xlfn.CONCAT("B",formatting!$A4+2))</f>
        <v>1.2999999999999999E-2</v>
      </c>
      <c r="J5" s="143" cm="1">
        <f t="array" aca="1" ref="J5" ca="1">INDIRECT("'"&amp;_xlfn.CONCAT("frc req - OBJ ",J$2)&amp;"'!"&amp;_xlfn.CONCAT("B",formatting!$A4+2))</f>
        <v>1.0999999999999999E-2</v>
      </c>
      <c r="K5" s="136" cm="1">
        <f t="array" aca="1" ref="K5" ca="1">INDIRECT("'"&amp;_xlfn.CONCAT("frc req - OBJ ",K$2)&amp;"'!"&amp;_xlfn.CONCAT("D",formatting!$A4+2))</f>
        <v>30.154</v>
      </c>
      <c r="L5" s="125" cm="1">
        <f t="array" aca="1" ref="L5" ca="1">INDIRECT("'"&amp;_xlfn.CONCAT("frc req - OBJ ",L$2)&amp;"'!"&amp;_xlfn.CONCAT("D",formatting!$A4+2))</f>
        <v>17.795999999999999</v>
      </c>
      <c r="M5" s="125" cm="1">
        <f t="array" aca="1" ref="M5" ca="1">INDIRECT("'"&amp;_xlfn.CONCAT("frc req - OBJ ",M$2)&amp;"'!"&amp;_xlfn.CONCAT("D",formatting!$A4+2))</f>
        <v>6.0999999999999999E-2</v>
      </c>
      <c r="N5" s="125" cm="1">
        <f t="array" aca="1" ref="N5" ca="1">INDIRECT("'"&amp;_xlfn.CONCAT("frc req - OBJ ",N$2)&amp;"'!"&amp;_xlfn.CONCAT("D",formatting!$A4+2))</f>
        <v>17.795999999999999</v>
      </c>
      <c r="O5" s="125" cm="1">
        <f t="array" aca="1" ref="O5" ca="1">INDIRECT("'"&amp;_xlfn.CONCAT("frc req - OBJ ",O$2)&amp;"'!"&amp;_xlfn.CONCAT("D",formatting!$A4+2))</f>
        <v>30.154</v>
      </c>
      <c r="P5" s="125" cm="1">
        <f t="array" aca="1" ref="P5" ca="1">INDIRECT("'"&amp;_xlfn.CONCAT("frc req - OBJ ",P$2)&amp;"'!"&amp;_xlfn.CONCAT("D",formatting!$A4+2))</f>
        <v>17.795999999999999</v>
      </c>
      <c r="Q5" s="125" cm="1">
        <f t="array" aca="1" ref="Q5" ca="1">INDIRECT("'"&amp;_xlfn.CONCAT("frc req - OBJ ",Q$2)&amp;"'!"&amp;_xlfn.CONCAT("D",formatting!$A4+2))</f>
        <v>30.154</v>
      </c>
      <c r="R5" s="143" cm="1">
        <f t="array" aca="1" ref="R5" ca="1">INDIRECT("'"&amp;_xlfn.CONCAT("frc req - OBJ ",R$2)&amp;"'!"&amp;_xlfn.CONCAT("D",formatting!$A4+2))</f>
        <v>17.795999999999999</v>
      </c>
      <c r="S5" s="136" cm="1">
        <f t="array" aca="1" ref="S5" ca="1">INDIRECT("'"&amp;_xlfn.CONCAT("frc req - OBJ ",S$2)&amp;"'!"&amp;_xlfn.CONCAT("F",formatting!$A4+2))</f>
        <v>52.097000000000001</v>
      </c>
      <c r="T5" s="125" cm="1">
        <f t="array" aca="1" ref="T5" ca="1">INDIRECT("'"&amp;_xlfn.CONCAT("frc req - OBJ ",T$2)&amp;"'!"&amp;_xlfn.CONCAT("F",formatting!$A4+2))</f>
        <v>31.248999999999999</v>
      </c>
      <c r="U5" s="125" cm="1">
        <f t="array" aca="1" ref="U5" ca="1">INDIRECT("'"&amp;_xlfn.CONCAT("frc req - OBJ ",U$2)&amp;"'!"&amp;_xlfn.CONCAT("F",formatting!$A4+2))</f>
        <v>30.154</v>
      </c>
      <c r="V5" s="125" cm="1">
        <f t="array" aca="1" ref="V5" ca="1">INDIRECT("'"&amp;_xlfn.CONCAT("frc req - OBJ ",V$2)&amp;"'!"&amp;_xlfn.CONCAT("F",formatting!$A4+2))</f>
        <v>94.65</v>
      </c>
      <c r="W5" s="125" cm="1">
        <f t="array" aca="1" ref="W5" ca="1">INDIRECT("'"&amp;_xlfn.CONCAT("frc req - OBJ ",W$2)&amp;"'!"&amp;_xlfn.CONCAT("F",formatting!$A4+2))</f>
        <v>52.097000000000001</v>
      </c>
      <c r="X5" s="125" cm="1">
        <f t="array" aca="1" ref="X5" ca="1">INDIRECT("'"&amp;_xlfn.CONCAT("frc req - OBJ ",X$2)&amp;"'!"&amp;_xlfn.CONCAT("F",formatting!$A4+2))</f>
        <v>31.248999999999999</v>
      </c>
      <c r="Y5" s="125" cm="1">
        <f t="array" aca="1" ref="Y5" ca="1">INDIRECT("'"&amp;_xlfn.CONCAT("frc req - OBJ ",Y$2)&amp;"'!"&amp;_xlfn.CONCAT("F",formatting!$A4+2))</f>
        <v>52.097000000000001</v>
      </c>
      <c r="Z5" s="143" cm="1">
        <f t="array" aca="1" ref="Z5" ca="1">INDIRECT("'"&amp;_xlfn.CONCAT("frc req - OBJ ",Z$2)&amp;"'!"&amp;_xlfn.CONCAT("F",formatting!$A4+2))</f>
        <v>31.248999999999999</v>
      </c>
      <c r="AA5" s="29">
        <f t="shared" si="0"/>
        <v>20</v>
      </c>
    </row>
    <row r="6" spans="1:29" ht="90" customHeight="1" x14ac:dyDescent="0.25">
      <c r="A6" s="140" t="str">
        <f>'frc req - obj 0'!A5</f>
        <v>Kit</v>
      </c>
      <c r="B6" s="134"/>
      <c r="C6" s="142" cm="1">
        <f t="array" aca="1" ref="C6" ca="1">INDIRECT("'"&amp;_xlfn.CONCAT("frc req - OBJ ",C$2)&amp;"'!"&amp;_xlfn.CONCAT("B",formatting!$A5+2))</f>
        <v>0.19900000000000001</v>
      </c>
      <c r="D6" s="125" cm="1">
        <f t="array" aca="1" ref="D6" ca="1">INDIRECT("'"&amp;_xlfn.CONCAT("frc req - OBJ ",D$2)&amp;"'!"&amp;_xlfn.CONCAT("B",formatting!$A5+2))</f>
        <v>0.182</v>
      </c>
      <c r="E6" s="125" cm="1">
        <f t="array" aca="1" ref="E6" ca="1">INDIRECT("'"&amp;_xlfn.CONCAT("frc req - OBJ ",E$2)&amp;"'!"&amp;_xlfn.CONCAT("B",formatting!$A5+2))</f>
        <v>0.752</v>
      </c>
      <c r="F6" s="125" cm="1">
        <f t="array" aca="1" ref="F6" ca="1">INDIRECT("'"&amp;_xlfn.CONCAT("frc req - OBJ ",F$2)&amp;"'!"&amp;_xlfn.CONCAT("B",formatting!$A5+2))</f>
        <v>0.64600000000000002</v>
      </c>
      <c r="G6" s="125" cm="1">
        <f t="array" aca="1" ref="G6" ca="1">INDIRECT("'"&amp;_xlfn.CONCAT("frc req - OBJ ",G$2)&amp;"'!"&amp;_xlfn.CONCAT("B",formatting!$A5+2))</f>
        <v>0.28399999999999997</v>
      </c>
      <c r="H6" s="125" cm="1">
        <f t="array" aca="1" ref="H6" ca="1">INDIRECT("'"&amp;_xlfn.CONCAT("frc req - OBJ ",H$2)&amp;"'!"&amp;_xlfn.CONCAT("B",formatting!$A5+2))</f>
        <v>0.254</v>
      </c>
      <c r="I6" s="125" cm="1">
        <f t="array" aca="1" ref="I6" ca="1">INDIRECT("'"&amp;_xlfn.CONCAT("frc req - OBJ ",I$2)&amp;"'!"&amp;_xlfn.CONCAT("B",formatting!$A5+2))</f>
        <v>0.51300000000000001</v>
      </c>
      <c r="J6" s="143" cm="1">
        <f t="array" aca="1" ref="J6" ca="1">INDIRECT("'"&amp;_xlfn.CONCAT("frc req - OBJ ",J$2)&amp;"'!"&amp;_xlfn.CONCAT("B",formatting!$A5+2))</f>
        <v>0.41099999999999998</v>
      </c>
      <c r="K6" s="136" cm="1">
        <f t="array" aca="1" ref="K6" ca="1">INDIRECT("'"&amp;_xlfn.CONCAT("frc req - OBJ ",K$2)&amp;"'!"&amp;_xlfn.CONCAT("D",formatting!$A5+2))</f>
        <v>36.72</v>
      </c>
      <c r="L6" s="125" cm="1">
        <f t="array" aca="1" ref="L6" ca="1">INDIRECT("'"&amp;_xlfn.CONCAT("frc req - OBJ ",L$2)&amp;"'!"&amp;_xlfn.CONCAT("D",formatting!$A5+2))</f>
        <v>17.516999999999999</v>
      </c>
      <c r="M6" s="125" cm="1">
        <f t="array" aca="1" ref="M6" ca="1">INDIRECT("'"&amp;_xlfn.CONCAT("frc req - OBJ ",M$2)&amp;"'!"&amp;_xlfn.CONCAT("D",formatting!$A5+2))</f>
        <v>48.731999999999999</v>
      </c>
      <c r="N6" s="125" cm="1">
        <f t="array" aca="1" ref="N6" ca="1">INDIRECT("'"&amp;_xlfn.CONCAT("frc req - OBJ ",N$2)&amp;"'!"&amp;_xlfn.CONCAT("D",formatting!$A5+2))</f>
        <v>25.204000000000001</v>
      </c>
      <c r="O6" s="125" cm="1">
        <f t="array" aca="1" ref="O6" ca="1">INDIRECT("'"&amp;_xlfn.CONCAT("frc req - OBJ ",O$2)&amp;"'!"&amp;_xlfn.CONCAT("D",formatting!$A5+2))</f>
        <v>46.624000000000002</v>
      </c>
      <c r="P6" s="125" cm="1">
        <f t="array" aca="1" ref="P6" ca="1">INDIRECT("'"&amp;_xlfn.CONCAT("frc req - OBJ ",P$2)&amp;"'!"&amp;_xlfn.CONCAT("D",formatting!$A5+2))</f>
        <v>21.134</v>
      </c>
      <c r="Q6" s="125" cm="1">
        <f t="array" aca="1" ref="Q6" ca="1">INDIRECT("'"&amp;_xlfn.CONCAT("frc req - OBJ ",Q$2)&amp;"'!"&amp;_xlfn.CONCAT("D",formatting!$A5+2))</f>
        <v>48.731999999999999</v>
      </c>
      <c r="R6" s="143" cm="1">
        <f t="array" aca="1" ref="R6" ca="1">INDIRECT("'"&amp;_xlfn.CONCAT("frc req - OBJ ",R$2)&amp;"'!"&amp;_xlfn.CONCAT("D",formatting!$A5+2))</f>
        <v>25.204000000000001</v>
      </c>
      <c r="S6" s="136" cm="1">
        <f t="array" aca="1" ref="S6" ca="1">INDIRECT("'"&amp;_xlfn.CONCAT("frc req - OBJ ",S$2)&amp;"'!"&amp;_xlfn.CONCAT("F",formatting!$A5+2))</f>
        <v>205.87700000000001</v>
      </c>
      <c r="T6" s="125" cm="1">
        <f t="array" aca="1" ref="T6" ca="1">INDIRECT("'"&amp;_xlfn.CONCAT("frc req - OBJ ",T$2)&amp;"'!"&amp;_xlfn.CONCAT("F",formatting!$A5+2))</f>
        <v>75.715000000000003</v>
      </c>
      <c r="U6" s="125" cm="1">
        <f t="array" aca="1" ref="U6" ca="1">INDIRECT("'"&amp;_xlfn.CONCAT("frc req - OBJ ",U$2)&amp;"'!"&amp;_xlfn.CONCAT("F",formatting!$A5+2))</f>
        <v>495.21800000000002</v>
      </c>
      <c r="V6" s="125" cm="1">
        <f t="array" aca="1" ref="V6" ca="1">INDIRECT("'"&amp;_xlfn.CONCAT("frc req - OBJ ",V$2)&amp;"'!"&amp;_xlfn.CONCAT("F",formatting!$A5+2))</f>
        <v>165.07300000000001</v>
      </c>
      <c r="W6" s="125" cm="1">
        <f t="array" aca="1" ref="W6" ca="1">INDIRECT("'"&amp;_xlfn.CONCAT("frc req - OBJ ",W$2)&amp;"'!"&amp;_xlfn.CONCAT("F",formatting!$A5+2))</f>
        <v>458.07600000000002</v>
      </c>
      <c r="X6" s="125" cm="1">
        <f t="array" aca="1" ref="X6" ca="1">INDIRECT("'"&amp;_xlfn.CONCAT("frc req - OBJ ",X$2)&amp;"'!"&amp;_xlfn.CONCAT("F",formatting!$A5+2))</f>
        <v>150.18899999999999</v>
      </c>
      <c r="Y6" s="125" cm="1">
        <f t="array" aca="1" ref="Y6" ca="1">INDIRECT("'"&amp;_xlfn.CONCAT("frc req - OBJ ",Y$2)&amp;"'!"&amp;_xlfn.CONCAT("F",formatting!$A5+2))</f>
        <v>495.21800000000002</v>
      </c>
      <c r="Z6" s="143" cm="1">
        <f t="array" aca="1" ref="Z6" ca="1">INDIRECT("'"&amp;_xlfn.CONCAT("frc req - OBJ ",Z$2)&amp;"'!"&amp;_xlfn.CONCAT("F",formatting!$A5+2))</f>
        <v>165.07300000000001</v>
      </c>
      <c r="AA6" s="29">
        <f t="shared" si="0"/>
        <v>20</v>
      </c>
    </row>
    <row r="7" spans="1:29" ht="90" customHeight="1" x14ac:dyDescent="0.25">
      <c r="A7" s="140" t="str">
        <f>'frc req - obj 0'!A6</f>
        <v>Kit_Tab</v>
      </c>
      <c r="B7" s="134"/>
      <c r="C7" s="142" cm="1">
        <f t="array" aca="1" ref="C7" ca="1">INDIRECT("'"&amp;_xlfn.CONCAT("frc req - OBJ ",C$2)&amp;"'!"&amp;_xlfn.CONCAT("B",formatting!$A6+2))</f>
        <v>2E-3</v>
      </c>
      <c r="D7" s="125" cm="1">
        <f t="array" aca="1" ref="D7" ca="1">INDIRECT("'"&amp;_xlfn.CONCAT("frc req - OBJ ",D$2)&amp;"'!"&amp;_xlfn.CONCAT("B",formatting!$A6+2))</f>
        <v>2E-3</v>
      </c>
      <c r="E7" s="125" cm="1">
        <f t="array" aca="1" ref="E7" ca="1">INDIRECT("'"&amp;_xlfn.CONCAT("frc req - OBJ ",E$2)&amp;"'!"&amp;_xlfn.CONCAT("B",formatting!$A6+2))</f>
        <v>2E-3</v>
      </c>
      <c r="F7" s="125" cm="1">
        <f t="array" aca="1" ref="F7" ca="1">INDIRECT("'"&amp;_xlfn.CONCAT("frc req - OBJ ",F$2)&amp;"'!"&amp;_xlfn.CONCAT("B",formatting!$A6+2))</f>
        <v>2E-3</v>
      </c>
      <c r="G7" s="125" cm="1">
        <f t="array" aca="1" ref="G7" ca="1">INDIRECT("'"&amp;_xlfn.CONCAT("frc req - OBJ ",G$2)&amp;"'!"&amp;_xlfn.CONCAT("B",formatting!$A6+2))</f>
        <v>2E-3</v>
      </c>
      <c r="H7" s="125" cm="1">
        <f t="array" aca="1" ref="H7" ca="1">INDIRECT("'"&amp;_xlfn.CONCAT("frc req - OBJ ",H$2)&amp;"'!"&amp;_xlfn.CONCAT("B",formatting!$A6+2))</f>
        <v>2E-3</v>
      </c>
      <c r="I7" s="125" cm="1">
        <f t="array" aca="1" ref="I7" ca="1">INDIRECT("'"&amp;_xlfn.CONCAT("frc req - OBJ ",I$2)&amp;"'!"&amp;_xlfn.CONCAT("B",formatting!$A6+2))</f>
        <v>2E-3</v>
      </c>
      <c r="J7" s="143" cm="1">
        <f t="array" aca="1" ref="J7" ca="1">INDIRECT("'"&amp;_xlfn.CONCAT("frc req - OBJ ",J$2)&amp;"'!"&amp;_xlfn.CONCAT("B",formatting!$A6+2))</f>
        <v>2E-3</v>
      </c>
      <c r="K7" s="136" cm="1">
        <f t="array" aca="1" ref="K7" ca="1">INDIRECT("'"&amp;_xlfn.CONCAT("frc req - OBJ ",K$2)&amp;"'!"&amp;_xlfn.CONCAT("D",formatting!$A6+2))</f>
        <v>2E-3</v>
      </c>
      <c r="L7" s="125" cm="1">
        <f t="array" aca="1" ref="L7" ca="1">INDIRECT("'"&amp;_xlfn.CONCAT("frc req - OBJ ",L$2)&amp;"'!"&amp;_xlfn.CONCAT("D",formatting!$A6+2))</f>
        <v>2E-3</v>
      </c>
      <c r="M7" s="125" cm="1">
        <f t="array" aca="1" ref="M7" ca="1">INDIRECT("'"&amp;_xlfn.CONCAT("frc req - OBJ ",M$2)&amp;"'!"&amp;_xlfn.CONCAT("D",formatting!$A6+2))</f>
        <v>2E-3</v>
      </c>
      <c r="N7" s="125" cm="1">
        <f t="array" aca="1" ref="N7" ca="1">INDIRECT("'"&amp;_xlfn.CONCAT("frc req - OBJ ",N$2)&amp;"'!"&amp;_xlfn.CONCAT("D",formatting!$A6+2))</f>
        <v>2E-3</v>
      </c>
      <c r="O7" s="125" cm="1">
        <f t="array" aca="1" ref="O7" ca="1">INDIRECT("'"&amp;_xlfn.CONCAT("frc req - OBJ ",O$2)&amp;"'!"&amp;_xlfn.CONCAT("D",formatting!$A6+2))</f>
        <v>2E-3</v>
      </c>
      <c r="P7" s="125" cm="1">
        <f t="array" aca="1" ref="P7" ca="1">INDIRECT("'"&amp;_xlfn.CONCAT("frc req - OBJ ",P$2)&amp;"'!"&amp;_xlfn.CONCAT("D",formatting!$A6+2))</f>
        <v>2E-3</v>
      </c>
      <c r="Q7" s="125" cm="1">
        <f t="array" aca="1" ref="Q7" ca="1">INDIRECT("'"&amp;_xlfn.CONCAT("frc req - OBJ ",Q$2)&amp;"'!"&amp;_xlfn.CONCAT("D",formatting!$A6+2))</f>
        <v>2E-3</v>
      </c>
      <c r="R7" s="143" cm="1">
        <f t="array" aca="1" ref="R7" ca="1">INDIRECT("'"&amp;_xlfn.CONCAT("frc req - OBJ ",R$2)&amp;"'!"&amp;_xlfn.CONCAT("D",formatting!$A6+2))</f>
        <v>2E-3</v>
      </c>
      <c r="S7" s="136" cm="1">
        <f t="array" aca="1" ref="S7" ca="1">INDIRECT("'"&amp;_xlfn.CONCAT("frc req - OBJ ",S$2)&amp;"'!"&amp;_xlfn.CONCAT("F",formatting!$A6+2))</f>
        <v>2E-3</v>
      </c>
      <c r="T7" s="125" cm="1">
        <f t="array" aca="1" ref="T7" ca="1">INDIRECT("'"&amp;_xlfn.CONCAT("frc req - OBJ ",T$2)&amp;"'!"&amp;_xlfn.CONCAT("F",formatting!$A6+2))</f>
        <v>2E-3</v>
      </c>
      <c r="U7" s="125" cm="1">
        <f t="array" aca="1" ref="U7" ca="1">INDIRECT("'"&amp;_xlfn.CONCAT("frc req - OBJ ",U$2)&amp;"'!"&amp;_xlfn.CONCAT("F",formatting!$A6+2))</f>
        <v>2E-3</v>
      </c>
      <c r="V7" s="125" cm="1">
        <f t="array" aca="1" ref="V7" ca="1">INDIRECT("'"&amp;_xlfn.CONCAT("frc req - OBJ ",V$2)&amp;"'!"&amp;_xlfn.CONCAT("F",formatting!$A6+2))</f>
        <v>2E-3</v>
      </c>
      <c r="W7" s="125" cm="1">
        <f t="array" aca="1" ref="W7" ca="1">INDIRECT("'"&amp;_xlfn.CONCAT("frc req - OBJ ",W$2)&amp;"'!"&amp;_xlfn.CONCAT("F",formatting!$A6+2))</f>
        <v>2E-3</v>
      </c>
      <c r="X7" s="125" cm="1">
        <f t="array" aca="1" ref="X7" ca="1">INDIRECT("'"&amp;_xlfn.CONCAT("frc req - OBJ ",X$2)&amp;"'!"&amp;_xlfn.CONCAT("F",formatting!$A6+2))</f>
        <v>2E-3</v>
      </c>
      <c r="Y7" s="125" cm="1">
        <f t="array" aca="1" ref="Y7" ca="1">INDIRECT("'"&amp;_xlfn.CONCAT("frc req - OBJ ",Y$2)&amp;"'!"&amp;_xlfn.CONCAT("F",formatting!$A6+2))</f>
        <v>2E-3</v>
      </c>
      <c r="Z7" s="143" cm="1">
        <f t="array" aca="1" ref="Z7" ca="1">INDIRECT("'"&amp;_xlfn.CONCAT("frc req - OBJ ",Z$2)&amp;"'!"&amp;_xlfn.CONCAT("F",formatting!$A6+2))</f>
        <v>2E-3</v>
      </c>
      <c r="AA7" s="29">
        <f t="shared" si="0"/>
        <v>20</v>
      </c>
    </row>
    <row r="8" spans="1:29" ht="90" customHeight="1" x14ac:dyDescent="0.25">
      <c r="A8" s="140" t="str">
        <f>'frc req - obj 0'!A7</f>
        <v>Canister</v>
      </c>
      <c r="B8" s="134"/>
      <c r="C8" s="142" cm="1">
        <f t="array" aca="1" ref="C8" ca="1">INDIRECT("'"&amp;_xlfn.CONCAT("frc req - OBJ ",C$2)&amp;"'!"&amp;_xlfn.CONCAT("B",formatting!$A7+2))</f>
        <v>3.1E-2</v>
      </c>
      <c r="D8" s="125" cm="1">
        <f t="array" aca="1" ref="D8" ca="1">INDIRECT("'"&amp;_xlfn.CONCAT("frc req - OBJ ",D$2)&amp;"'!"&amp;_xlfn.CONCAT("B",formatting!$A7+2))</f>
        <v>2.7E-2</v>
      </c>
      <c r="E8" s="125" cm="1">
        <f t="array" aca="1" ref="E8" ca="1">INDIRECT("'"&amp;_xlfn.CONCAT("frc req - OBJ ",E$2)&amp;"'!"&amp;_xlfn.CONCAT("B",formatting!$A7+2))</f>
        <v>0.14699999999999999</v>
      </c>
      <c r="F8" s="125" cm="1">
        <f t="array" aca="1" ref="F8" ca="1">INDIRECT("'"&amp;_xlfn.CONCAT("frc req - OBJ ",F$2)&amp;"'!"&amp;_xlfn.CONCAT("B",formatting!$A7+2))</f>
        <v>0.13200000000000001</v>
      </c>
      <c r="G8" s="125" cm="1">
        <f t="array" aca="1" ref="G8" ca="1">INDIRECT("'"&amp;_xlfn.CONCAT("frc req - OBJ ",G$2)&amp;"'!"&amp;_xlfn.CONCAT("B",formatting!$A7+2))</f>
        <v>5.0999999999999997E-2</v>
      </c>
      <c r="H8" s="125" cm="1">
        <f t="array" aca="1" ref="H8" ca="1">INDIRECT("'"&amp;_xlfn.CONCAT("frc req - OBJ ",H$2)&amp;"'!"&amp;_xlfn.CONCAT("B",formatting!$A7+2))</f>
        <v>4.2999999999999997E-2</v>
      </c>
      <c r="I8" s="125" cm="1">
        <f t="array" aca="1" ref="I8" ca="1">INDIRECT("'"&amp;_xlfn.CONCAT("frc req - OBJ ",I$2)&amp;"'!"&amp;_xlfn.CONCAT("B",formatting!$A7+2))</f>
        <v>0.08</v>
      </c>
      <c r="J8" s="143" cm="1">
        <f t="array" aca="1" ref="J8" ca="1">INDIRECT("'"&amp;_xlfn.CONCAT("frc req - OBJ ",J$2)&amp;"'!"&amp;_xlfn.CONCAT("B",formatting!$A7+2))</f>
        <v>6.6000000000000003E-2</v>
      </c>
      <c r="K8" s="136" cm="1">
        <f t="array" aca="1" ref="K8" ca="1">INDIRECT("'"&amp;_xlfn.CONCAT("frc req - OBJ ",K$2)&amp;"'!"&amp;_xlfn.CONCAT("D",formatting!$A7+2))</f>
        <v>41.59</v>
      </c>
      <c r="L8" s="125" cm="1">
        <f t="array" aca="1" ref="L8" ca="1">INDIRECT("'"&amp;_xlfn.CONCAT("frc req - OBJ ",L$2)&amp;"'!"&amp;_xlfn.CONCAT("D",formatting!$A7+2))</f>
        <v>24.024000000000001</v>
      </c>
      <c r="M8" s="125" cm="1">
        <f t="array" aca="1" ref="M8" ca="1">INDIRECT("'"&amp;_xlfn.CONCAT("frc req - OBJ ",M$2)&amp;"'!"&amp;_xlfn.CONCAT("D",formatting!$A7+2))</f>
        <v>139.548</v>
      </c>
      <c r="N8" s="125" cm="1">
        <f t="array" aca="1" ref="N8" ca="1">INDIRECT("'"&amp;_xlfn.CONCAT("frc req - OBJ ",N$2)&amp;"'!"&amp;_xlfn.CONCAT("D",formatting!$A7+2))</f>
        <v>85.432000000000002</v>
      </c>
      <c r="O8" s="125" cm="1">
        <f t="array" aca="1" ref="O8" ca="1">INDIRECT("'"&amp;_xlfn.CONCAT("frc req - OBJ ",O$2)&amp;"'!"&amp;_xlfn.CONCAT("D",formatting!$A7+2))</f>
        <v>44.171999999999997</v>
      </c>
      <c r="P8" s="125" cm="1">
        <f t="array" aca="1" ref="P8" ca="1">INDIRECT("'"&amp;_xlfn.CONCAT("frc req - OBJ ",P$2)&amp;"'!"&amp;_xlfn.CONCAT("D",formatting!$A7+2))</f>
        <v>24.8</v>
      </c>
      <c r="Q8" s="125" cm="1">
        <f t="array" aca="1" ref="Q8" ca="1">INDIRECT("'"&amp;_xlfn.CONCAT("frc req - OBJ ",Q$2)&amp;"'!"&amp;_xlfn.CONCAT("D",formatting!$A7+2))</f>
        <v>68.024000000000001</v>
      </c>
      <c r="R8" s="143" cm="1">
        <f t="array" aca="1" ref="R8" ca="1">INDIRECT("'"&amp;_xlfn.CONCAT("frc req - OBJ ",R$2)&amp;"'!"&amp;_xlfn.CONCAT("D",formatting!$A7+2))</f>
        <v>36.731999999999999</v>
      </c>
      <c r="S8" s="136" cm="1">
        <f t="array" aca="1" ref="S8" ca="1">INDIRECT("'"&amp;_xlfn.CONCAT("frc req - OBJ ",S$2)&amp;"'!"&amp;_xlfn.CONCAT("F",formatting!$A7+2))</f>
        <v>222.51599999999999</v>
      </c>
      <c r="T8" s="125" cm="1">
        <f t="array" aca="1" ref="T8" ca="1">INDIRECT("'"&amp;_xlfn.CONCAT("frc req - OBJ ",T$2)&amp;"'!"&amp;_xlfn.CONCAT("F",formatting!$A7+2))</f>
        <v>122.35899999999999</v>
      </c>
      <c r="U8" s="125" cm="1">
        <f t="array" aca="1" ref="U8" ca="1">INDIRECT("'"&amp;_xlfn.CONCAT("frc req - OBJ ",U$2)&amp;"'!"&amp;_xlfn.CONCAT("F",formatting!$A7+2))</f>
        <v>222.51599999999999</v>
      </c>
      <c r="V8" s="125" cm="1">
        <f t="array" aca="1" ref="V8" ca="1">INDIRECT("'"&amp;_xlfn.CONCAT("frc req - OBJ ",V$2)&amp;"'!"&amp;_xlfn.CONCAT("F",formatting!$A7+2))</f>
        <v>301.38400000000001</v>
      </c>
      <c r="W8" s="125" cm="1">
        <f t="array" aca="1" ref="W8" ca="1">INDIRECT("'"&amp;_xlfn.CONCAT("frc req - OBJ ",W$2)&amp;"'!"&amp;_xlfn.CONCAT("F",formatting!$A7+2))</f>
        <v>222.51599999999999</v>
      </c>
      <c r="X8" s="125" cm="1">
        <f t="array" aca="1" ref="X8" ca="1">INDIRECT("'"&amp;_xlfn.CONCAT("frc req - OBJ ",X$2)&amp;"'!"&amp;_xlfn.CONCAT("F",formatting!$A7+2))</f>
        <v>301.38400000000001</v>
      </c>
      <c r="Y8" s="125" cm="1">
        <f t="array" aca="1" ref="Y8" ca="1">INDIRECT("'"&amp;_xlfn.CONCAT("frc req - OBJ ",Y$2)&amp;"'!"&amp;_xlfn.CONCAT("F",formatting!$A7+2))</f>
        <v>222.51599999999999</v>
      </c>
      <c r="Z8" s="143" cm="1">
        <f t="array" aca="1" ref="Z8" ca="1">INDIRECT("'"&amp;_xlfn.CONCAT("frc req - OBJ ",Z$2)&amp;"'!"&amp;_xlfn.CONCAT("F",formatting!$A7+2))</f>
        <v>301.38400000000001</v>
      </c>
      <c r="AA8" s="29">
        <f t="shared" si="0"/>
        <v>20</v>
      </c>
    </row>
    <row r="9" spans="1:29" ht="90" customHeight="1" x14ac:dyDescent="0.25">
      <c r="A9" s="140" t="str">
        <f>'frc req - obj 0'!A8</f>
        <v>Tube</v>
      </c>
      <c r="B9" s="134"/>
      <c r="C9" s="142" cm="1">
        <f t="array" aca="1" ref="C9" ca="1">INDIRECT("'"&amp;_xlfn.CONCAT("frc req - OBJ ",C$2)&amp;"'!"&amp;_xlfn.CONCAT("B",formatting!$A8+2))</f>
        <v>4.7E-2</v>
      </c>
      <c r="D9" s="125" cm="1">
        <f t="array" aca="1" ref="D9" ca="1">INDIRECT("'"&amp;_xlfn.CONCAT("frc req - OBJ ",D$2)&amp;"'!"&amp;_xlfn.CONCAT("B",formatting!$A8+2))</f>
        <v>3.6999999999999998E-2</v>
      </c>
      <c r="E9" s="125" cm="1">
        <f t="array" aca="1" ref="E9" ca="1">INDIRECT("'"&amp;_xlfn.CONCAT("frc req - OBJ ",E$2)&amp;"'!"&amp;_xlfn.CONCAT("B",formatting!$A8+2))</f>
        <v>0.1</v>
      </c>
      <c r="F9" s="125" cm="1">
        <f t="array" aca="1" ref="F9" ca="1">INDIRECT("'"&amp;_xlfn.CONCAT("frc req - OBJ ",F$2)&amp;"'!"&amp;_xlfn.CONCAT("B",formatting!$A8+2))</f>
        <v>0.1</v>
      </c>
      <c r="G9" s="125" cm="1">
        <f t="array" aca="1" ref="G9" ca="1">INDIRECT("'"&amp;_xlfn.CONCAT("frc req - OBJ ",G$2)&amp;"'!"&amp;_xlfn.CONCAT("B",formatting!$A8+2))</f>
        <v>4.7E-2</v>
      </c>
      <c r="H9" s="125" cm="1">
        <f t="array" aca="1" ref="H9" ca="1">INDIRECT("'"&amp;_xlfn.CONCAT("frc req - OBJ ",H$2)&amp;"'!"&amp;_xlfn.CONCAT("B",formatting!$A8+2))</f>
        <v>3.6999999999999998E-2</v>
      </c>
      <c r="I9" s="125" cm="1">
        <f t="array" aca="1" ref="I9" ca="1">INDIRECT("'"&amp;_xlfn.CONCAT("frc req - OBJ ",I$2)&amp;"'!"&amp;_xlfn.CONCAT("B",formatting!$A8+2))</f>
        <v>7.0000000000000007E-2</v>
      </c>
      <c r="J9" s="143" cm="1">
        <f t="array" aca="1" ref="J9" ca="1">INDIRECT("'"&amp;_xlfn.CONCAT("frc req - OBJ ",J$2)&amp;"'!"&amp;_xlfn.CONCAT("B",formatting!$A8+2))</f>
        <v>5.8000000000000003E-2</v>
      </c>
      <c r="K9" s="136" cm="1">
        <f t="array" aca="1" ref="K9" ca="1">INDIRECT("'"&amp;_xlfn.CONCAT("frc req - OBJ ",K$2)&amp;"'!"&amp;_xlfn.CONCAT("D",formatting!$A8+2))</f>
        <v>9.6120000000000001</v>
      </c>
      <c r="L9" s="125" cm="1">
        <f t="array" aca="1" ref="L9" ca="1">INDIRECT("'"&amp;_xlfn.CONCAT("frc req - OBJ ",L$2)&amp;"'!"&amp;_xlfn.CONCAT("D",formatting!$A8+2))</f>
        <v>5.7670000000000003</v>
      </c>
      <c r="M9" s="125" cm="1">
        <f t="array" aca="1" ref="M9" ca="1">INDIRECT("'"&amp;_xlfn.CONCAT("frc req - OBJ ",M$2)&amp;"'!"&amp;_xlfn.CONCAT("D",formatting!$A8+2))</f>
        <v>38.319000000000003</v>
      </c>
      <c r="N9" s="125" cm="1">
        <f t="array" aca="1" ref="N9" ca="1">INDIRECT("'"&amp;_xlfn.CONCAT("frc req - OBJ ",N$2)&amp;"'!"&amp;_xlfn.CONCAT("D",formatting!$A8+2))</f>
        <v>22.992000000000001</v>
      </c>
      <c r="O9" s="125" cm="1">
        <f t="array" aca="1" ref="O9" ca="1">INDIRECT("'"&amp;_xlfn.CONCAT("frc req - OBJ ",O$2)&amp;"'!"&amp;_xlfn.CONCAT("D",formatting!$A8+2))</f>
        <v>19.175999999999998</v>
      </c>
      <c r="P9" s="125" cm="1">
        <f t="array" aca="1" ref="P9" ca="1">INDIRECT("'"&amp;_xlfn.CONCAT("frc req - OBJ ",P$2)&amp;"'!"&amp;_xlfn.CONCAT("D",formatting!$A8+2))</f>
        <v>10.861000000000001</v>
      </c>
      <c r="Q9" s="125" cm="1">
        <f t="array" aca="1" ref="Q9" ca="1">INDIRECT("'"&amp;_xlfn.CONCAT("frc req - OBJ ",Q$2)&amp;"'!"&amp;_xlfn.CONCAT("D",formatting!$A8+2))</f>
        <v>38.319000000000003</v>
      </c>
      <c r="R9" s="143" cm="1">
        <f t="array" aca="1" ref="R9" ca="1">INDIRECT("'"&amp;_xlfn.CONCAT("frc req - OBJ ",R$2)&amp;"'!"&amp;_xlfn.CONCAT("D",formatting!$A8+2))</f>
        <v>20.920999999999999</v>
      </c>
      <c r="S9" s="136" cm="1">
        <f t="array" aca="1" ref="S9" ca="1">INDIRECT("'"&amp;_xlfn.CONCAT("frc req - OBJ ",S$2)&amp;"'!"&amp;_xlfn.CONCAT("F",formatting!$A8+2))</f>
        <v>107.187</v>
      </c>
      <c r="T9" s="125" cm="1">
        <f t="array" aca="1" ref="T9" ca="1">INDIRECT("'"&amp;_xlfn.CONCAT("frc req - OBJ ",T$2)&amp;"'!"&amp;_xlfn.CONCAT("F",formatting!$A8+2))</f>
        <v>55.07</v>
      </c>
      <c r="U9" s="125" cm="1">
        <f t="array" aca="1" ref="U9" ca="1">INDIRECT("'"&amp;_xlfn.CONCAT("frc req - OBJ ",U$2)&amp;"'!"&amp;_xlfn.CONCAT("F",formatting!$A8+2))</f>
        <v>105.709</v>
      </c>
      <c r="V9" s="125" cm="1">
        <f t="array" aca="1" ref="V9" ca="1">INDIRECT("'"&amp;_xlfn.CONCAT("frc req - OBJ ",V$2)&amp;"'!"&amp;_xlfn.CONCAT("F",formatting!$A8+2))</f>
        <v>51.493000000000002</v>
      </c>
      <c r="W9" s="125" cm="1">
        <f t="array" aca="1" ref="W9" ca="1">INDIRECT("'"&amp;_xlfn.CONCAT("frc req - OBJ ",W$2)&amp;"'!"&amp;_xlfn.CONCAT("F",formatting!$A8+2))</f>
        <v>107.187</v>
      </c>
      <c r="X9" s="125" cm="1">
        <f t="array" aca="1" ref="X9" ca="1">INDIRECT("'"&amp;_xlfn.CONCAT("frc req - OBJ ",X$2)&amp;"'!"&amp;_xlfn.CONCAT("F",formatting!$A8+2))</f>
        <v>55.07</v>
      </c>
      <c r="Y9" s="125" cm="1">
        <f t="array" aca="1" ref="Y9" ca="1">INDIRECT("'"&amp;_xlfn.CONCAT("frc req - OBJ ",Y$2)&amp;"'!"&amp;_xlfn.CONCAT("F",formatting!$A8+2))</f>
        <v>107.187</v>
      </c>
      <c r="Z9" s="143" cm="1">
        <f t="array" aca="1" ref="Z9" ca="1">INDIRECT("'"&amp;_xlfn.CONCAT("frc req - OBJ ",Z$2)&amp;"'!"&amp;_xlfn.CONCAT("F",formatting!$A8+2))</f>
        <v>55.07</v>
      </c>
      <c r="AA9" s="29">
        <f t="shared" si="0"/>
        <v>20</v>
      </c>
    </row>
    <row r="10" spans="1:29" ht="90" customHeight="1" x14ac:dyDescent="0.25">
      <c r="A10" s="140" t="str">
        <f>'frc req - obj 0'!A9</f>
        <v>Needle</v>
      </c>
      <c r="B10" s="134"/>
      <c r="C10" s="142" cm="1">
        <f t="array" aca="1" ref="C10" ca="1">INDIRECT("'"&amp;_xlfn.CONCAT("frc req - OBJ ",C$2)&amp;"'!"&amp;_xlfn.CONCAT("B",formatting!$A9+2))</f>
        <v>7.9000000000000001E-2</v>
      </c>
      <c r="D10" s="125" cm="1">
        <f t="array" aca="1" ref="D10" ca="1">INDIRECT("'"&amp;_xlfn.CONCAT("frc req - OBJ ",D$2)&amp;"'!"&amp;_xlfn.CONCAT("B",formatting!$A9+2))</f>
        <v>6.4000000000000001E-2</v>
      </c>
      <c r="E10" s="125" cm="1">
        <f t="array" aca="1" ref="E10" ca="1">INDIRECT("'"&amp;_xlfn.CONCAT("frc req - OBJ ",E$2)&amp;"'!"&amp;_xlfn.CONCAT("B",formatting!$A9+2))</f>
        <v>7.9000000000000001E-2</v>
      </c>
      <c r="F10" s="125" cm="1">
        <f t="array" aca="1" ref="F10" ca="1">INDIRECT("'"&amp;_xlfn.CONCAT("frc req - OBJ ",F$2)&amp;"'!"&amp;_xlfn.CONCAT("B",formatting!$A9+2))</f>
        <v>6.4000000000000001E-2</v>
      </c>
      <c r="G10" s="125" cm="1">
        <f t="array" aca="1" ref="G10" ca="1">INDIRECT("'"&amp;_xlfn.CONCAT("frc req - OBJ ",G$2)&amp;"'!"&amp;_xlfn.CONCAT("B",formatting!$A9+2))</f>
        <v>7.9000000000000001E-2</v>
      </c>
      <c r="H10" s="125" cm="1">
        <f t="array" aca="1" ref="H10" ca="1">INDIRECT("'"&amp;_xlfn.CONCAT("frc req - OBJ ",H$2)&amp;"'!"&amp;_xlfn.CONCAT("B",formatting!$A9+2))</f>
        <v>6.4000000000000001E-2</v>
      </c>
      <c r="I10" s="125" cm="1">
        <f t="array" aca="1" ref="I10" ca="1">INDIRECT("'"&amp;_xlfn.CONCAT("frc req - OBJ ",I$2)&amp;"'!"&amp;_xlfn.CONCAT("B",formatting!$A9+2))</f>
        <v>7.9000000000000001E-2</v>
      </c>
      <c r="J10" s="143" cm="1">
        <f t="array" aca="1" ref="J10" ca="1">INDIRECT("'"&amp;_xlfn.CONCAT("frc req - OBJ ",J$2)&amp;"'!"&amp;_xlfn.CONCAT("B",formatting!$A9+2))</f>
        <v>6.4000000000000001E-2</v>
      </c>
      <c r="K10" s="136" cm="1">
        <f t="array" aca="1" ref="K10" ca="1">INDIRECT("'"&amp;_xlfn.CONCAT("frc req - OBJ ",K$2)&amp;"'!"&amp;_xlfn.CONCAT("D",formatting!$A9+2))</f>
        <v>41.43</v>
      </c>
      <c r="L10" s="125" cm="1">
        <f t="array" aca="1" ref="L10" ca="1">INDIRECT("'"&amp;_xlfn.CONCAT("frc req - OBJ ",L$2)&amp;"'!"&amp;_xlfn.CONCAT("D",formatting!$A9+2))</f>
        <v>24.84</v>
      </c>
      <c r="M10" s="125" cm="1">
        <f t="array" aca="1" ref="M10" ca="1">INDIRECT("'"&amp;_xlfn.CONCAT("frc req - OBJ ",M$2)&amp;"'!"&amp;_xlfn.CONCAT("D",formatting!$A9+2))</f>
        <v>41.43</v>
      </c>
      <c r="N10" s="125" cm="1">
        <f t="array" aca="1" ref="N10" ca="1">INDIRECT("'"&amp;_xlfn.CONCAT("frc req - OBJ ",N$2)&amp;"'!"&amp;_xlfn.CONCAT("D",formatting!$A9+2))</f>
        <v>24.84</v>
      </c>
      <c r="O10" s="125" cm="1">
        <f t="array" aca="1" ref="O10" ca="1">INDIRECT("'"&amp;_xlfn.CONCAT("frc req - OBJ ",O$2)&amp;"'!"&amp;_xlfn.CONCAT("D",formatting!$A9+2))</f>
        <v>41.43</v>
      </c>
      <c r="P10" s="125" cm="1">
        <f t="array" aca="1" ref="P10" ca="1">INDIRECT("'"&amp;_xlfn.CONCAT("frc req - OBJ ",P$2)&amp;"'!"&amp;_xlfn.CONCAT("D",formatting!$A9+2))</f>
        <v>24.84</v>
      </c>
      <c r="Q10" s="125" cm="1">
        <f t="array" aca="1" ref="Q10" ca="1">INDIRECT("'"&amp;_xlfn.CONCAT("frc req - OBJ ",Q$2)&amp;"'!"&amp;_xlfn.CONCAT("D",formatting!$A9+2))</f>
        <v>41.43</v>
      </c>
      <c r="R10" s="143" cm="1">
        <f t="array" aca="1" ref="R10" ca="1">INDIRECT("'"&amp;_xlfn.CONCAT("frc req - OBJ ",R$2)&amp;"'!"&amp;_xlfn.CONCAT("D",formatting!$A9+2))</f>
        <v>24.84</v>
      </c>
      <c r="S10" s="136" cm="1">
        <f t="array" aca="1" ref="S10" ca="1">INDIRECT("'"&amp;_xlfn.CONCAT("frc req - OBJ ",S$2)&amp;"'!"&amp;_xlfn.CONCAT("F",formatting!$A9+2))</f>
        <v>43.517000000000003</v>
      </c>
      <c r="T10" s="125" cm="1">
        <f t="array" aca="1" ref="T10" ca="1">INDIRECT("'"&amp;_xlfn.CONCAT("frc req - OBJ ",T$2)&amp;"'!"&amp;_xlfn.CONCAT("F",formatting!$A9+2))</f>
        <v>25.774000000000001</v>
      </c>
      <c r="U10" s="125" cm="1">
        <f t="array" aca="1" ref="U10" ca="1">INDIRECT("'"&amp;_xlfn.CONCAT("frc req - OBJ ",U$2)&amp;"'!"&amp;_xlfn.CONCAT("F",formatting!$A9+2))</f>
        <v>43.517000000000003</v>
      </c>
      <c r="V10" s="125" cm="1">
        <f t="array" aca="1" ref="V10" ca="1">INDIRECT("'"&amp;_xlfn.CONCAT("frc req - OBJ ",V$2)&amp;"'!"&amp;_xlfn.CONCAT("F",formatting!$A9+2))</f>
        <v>25.774000000000001</v>
      </c>
      <c r="W10" s="125" cm="1">
        <f t="array" aca="1" ref="W10" ca="1">INDIRECT("'"&amp;_xlfn.CONCAT("frc req - OBJ ",W$2)&amp;"'!"&amp;_xlfn.CONCAT("F",formatting!$A9+2))</f>
        <v>43.517000000000003</v>
      </c>
      <c r="X10" s="125" cm="1">
        <f t="array" aca="1" ref="X10" ca="1">INDIRECT("'"&amp;_xlfn.CONCAT("frc req - OBJ ",X$2)&amp;"'!"&amp;_xlfn.CONCAT("F",formatting!$A9+2))</f>
        <v>25.774000000000001</v>
      </c>
      <c r="Y10" s="125" cm="1">
        <f t="array" aca="1" ref="Y10" ca="1">INDIRECT("'"&amp;_xlfn.CONCAT("frc req - OBJ ",Y$2)&amp;"'!"&amp;_xlfn.CONCAT("F",formatting!$A9+2))</f>
        <v>43.517000000000003</v>
      </c>
      <c r="Z10" s="143" cm="1">
        <f t="array" aca="1" ref="Z10" ca="1">INDIRECT("'"&amp;_xlfn.CONCAT("frc req - OBJ ",Z$2)&amp;"'!"&amp;_xlfn.CONCAT("F",formatting!$A9+2))</f>
        <v>25.774000000000001</v>
      </c>
      <c r="AA10" s="29">
        <f t="shared" si="0"/>
        <v>20</v>
      </c>
    </row>
    <row r="11" spans="1:29" ht="90" customHeight="1" x14ac:dyDescent="0.25">
      <c r="A11" s="140" t="str">
        <f>'frc req - obj 0'!A10</f>
        <v>Needle_Cap</v>
      </c>
      <c r="B11" s="134"/>
      <c r="C11" s="142" cm="1">
        <f t="array" aca="1" ref="C11" ca="1">INDIRECT("'"&amp;_xlfn.CONCAT("frc req - OBJ ",C$2)&amp;"'!"&amp;_xlfn.CONCAT("B",formatting!$A10+2))</f>
        <v>14.263999999999999</v>
      </c>
      <c r="D11" s="125" cm="1">
        <f t="array" aca="1" ref="D11" ca="1">INDIRECT("'"&amp;_xlfn.CONCAT("frc req - OBJ ",D$2)&amp;"'!"&amp;_xlfn.CONCAT("B",formatting!$A10+2))</f>
        <v>8.5530000000000008</v>
      </c>
      <c r="E11" s="125" cm="1">
        <f t="array" aca="1" ref="E11" ca="1">INDIRECT("'"&amp;_xlfn.CONCAT("frc req - OBJ ",E$2)&amp;"'!"&amp;_xlfn.CONCAT("B",formatting!$A10+2))</f>
        <v>14.263999999999999</v>
      </c>
      <c r="F11" s="125" cm="1">
        <f t="array" aca="1" ref="F11" ca="1">INDIRECT("'"&amp;_xlfn.CONCAT("frc req - OBJ ",F$2)&amp;"'!"&amp;_xlfn.CONCAT("B",formatting!$A10+2))</f>
        <v>8.5530000000000008</v>
      </c>
      <c r="G11" s="125" cm="1">
        <f t="array" aca="1" ref="G11" ca="1">INDIRECT("'"&amp;_xlfn.CONCAT("frc req - OBJ ",G$2)&amp;"'!"&amp;_xlfn.CONCAT("B",formatting!$A10+2))</f>
        <v>14.263999999999999</v>
      </c>
      <c r="H11" s="125" cm="1">
        <f t="array" aca="1" ref="H11" ca="1">INDIRECT("'"&amp;_xlfn.CONCAT("frc req - OBJ ",H$2)&amp;"'!"&amp;_xlfn.CONCAT("B",formatting!$A10+2))</f>
        <v>8.5530000000000008</v>
      </c>
      <c r="I11" s="125" cm="1">
        <f t="array" aca="1" ref="I11" ca="1">INDIRECT("'"&amp;_xlfn.CONCAT("frc req - OBJ ",I$2)&amp;"'!"&amp;_xlfn.CONCAT("B",formatting!$A10+2))</f>
        <v>14.263999999999999</v>
      </c>
      <c r="J11" s="143" cm="1">
        <f t="array" aca="1" ref="J11" ca="1">INDIRECT("'"&amp;_xlfn.CONCAT("frc req - OBJ ",J$2)&amp;"'!"&amp;_xlfn.CONCAT("B",formatting!$A10+2))</f>
        <v>8.5530000000000008</v>
      </c>
      <c r="K11" s="136" cm="1">
        <f t="array" aca="1" ref="K11" ca="1">INDIRECT("'"&amp;_xlfn.CONCAT("frc req - OBJ ",K$2)&amp;"'!"&amp;_xlfn.CONCAT("D",formatting!$A10+2))</f>
        <v>14.263999999999999</v>
      </c>
      <c r="L11" s="125" cm="1">
        <f t="array" aca="1" ref="L11" ca="1">INDIRECT("'"&amp;_xlfn.CONCAT("frc req - OBJ ",L$2)&amp;"'!"&amp;_xlfn.CONCAT("D",formatting!$A10+2))</f>
        <v>8.5530000000000008</v>
      </c>
      <c r="M11" s="125" cm="1">
        <f t="array" aca="1" ref="M11" ca="1">INDIRECT("'"&amp;_xlfn.CONCAT("frc req - OBJ ",M$2)&amp;"'!"&amp;_xlfn.CONCAT("D",formatting!$A10+2))</f>
        <v>14.263999999999999</v>
      </c>
      <c r="N11" s="125" cm="1">
        <f t="array" aca="1" ref="N11" ca="1">INDIRECT("'"&amp;_xlfn.CONCAT("frc req - OBJ ",N$2)&amp;"'!"&amp;_xlfn.CONCAT("D",formatting!$A10+2))</f>
        <v>8.5530000000000008</v>
      </c>
      <c r="O11" s="125" cm="1">
        <f t="array" aca="1" ref="O11" ca="1">INDIRECT("'"&amp;_xlfn.CONCAT("frc req - OBJ ",O$2)&amp;"'!"&amp;_xlfn.CONCAT("D",formatting!$A10+2))</f>
        <v>14.263999999999999</v>
      </c>
      <c r="P11" s="125" cm="1">
        <f t="array" aca="1" ref="P11" ca="1">INDIRECT("'"&amp;_xlfn.CONCAT("frc req - OBJ ",P$2)&amp;"'!"&amp;_xlfn.CONCAT("D",formatting!$A10+2))</f>
        <v>8.5530000000000008</v>
      </c>
      <c r="Q11" s="125" cm="1">
        <f t="array" aca="1" ref="Q11" ca="1">INDIRECT("'"&amp;_xlfn.CONCAT("frc req - OBJ ",Q$2)&amp;"'!"&amp;_xlfn.CONCAT("D",formatting!$A10+2))</f>
        <v>14.263999999999999</v>
      </c>
      <c r="R11" s="143" cm="1">
        <f t="array" aca="1" ref="R11" ca="1">INDIRECT("'"&amp;_xlfn.CONCAT("frc req - OBJ ",R$2)&amp;"'!"&amp;_xlfn.CONCAT("D",formatting!$A10+2))</f>
        <v>8.5530000000000008</v>
      </c>
      <c r="S11" s="136" cm="1">
        <f t="array" aca="1" ref="S11" ca="1">INDIRECT("'"&amp;_xlfn.CONCAT("frc req - OBJ ",S$2)&amp;"'!"&amp;_xlfn.CONCAT("F",formatting!$A10+2))</f>
        <v>15.959</v>
      </c>
      <c r="T11" s="125" cm="1">
        <f t="array" aca="1" ref="T11" ca="1">INDIRECT("'"&amp;_xlfn.CONCAT("frc req - OBJ ",T$2)&amp;"'!"&amp;_xlfn.CONCAT("F",formatting!$A10+2))</f>
        <v>9.5820000000000007</v>
      </c>
      <c r="U11" s="125" cm="1">
        <f t="array" aca="1" ref="U11" ca="1">INDIRECT("'"&amp;_xlfn.CONCAT("frc req - OBJ ",U$2)&amp;"'!"&amp;_xlfn.CONCAT("F",formatting!$A10+2))</f>
        <v>15.959</v>
      </c>
      <c r="V11" s="125" cm="1">
        <f t="array" aca="1" ref="V11" ca="1">INDIRECT("'"&amp;_xlfn.CONCAT("frc req - OBJ ",V$2)&amp;"'!"&amp;_xlfn.CONCAT("F",formatting!$A10+2))</f>
        <v>9.5820000000000007</v>
      </c>
      <c r="W11" s="125" cm="1">
        <f t="array" aca="1" ref="W11" ca="1">INDIRECT("'"&amp;_xlfn.CONCAT("frc req - OBJ ",W$2)&amp;"'!"&amp;_xlfn.CONCAT("F",formatting!$A10+2))</f>
        <v>15.959</v>
      </c>
      <c r="X11" s="125" cm="1">
        <f t="array" aca="1" ref="X11" ca="1">INDIRECT("'"&amp;_xlfn.CONCAT("frc req - OBJ ",X$2)&amp;"'!"&amp;_xlfn.CONCAT("F",formatting!$A10+2))</f>
        <v>9.5820000000000007</v>
      </c>
      <c r="Y11" s="125" cm="1">
        <f t="array" aca="1" ref="Y11" ca="1">INDIRECT("'"&amp;_xlfn.CONCAT("frc req - OBJ ",Y$2)&amp;"'!"&amp;_xlfn.CONCAT("F",formatting!$A10+2))</f>
        <v>15.959</v>
      </c>
      <c r="Z11" s="143" cm="1">
        <f t="array" aca="1" ref="Z11" ca="1">INDIRECT("'"&amp;_xlfn.CONCAT("frc req - OBJ ",Z$2)&amp;"'!"&amp;_xlfn.CONCAT("F",formatting!$A10+2))</f>
        <v>9.5820000000000007</v>
      </c>
      <c r="AA11" s="29">
        <f t="shared" si="0"/>
        <v>20</v>
      </c>
    </row>
    <row r="12" spans="1:29" ht="90" customHeight="1" x14ac:dyDescent="0.25">
      <c r="A12" s="140" t="str">
        <f>'frc req - obj 0'!A11</f>
        <v>Rinse_Glass</v>
      </c>
      <c r="B12" s="134"/>
      <c r="C12" s="142" cm="1">
        <f t="array" aca="1" ref="C12" ca="1">INDIRECT("'"&amp;_xlfn.CONCAT("frc req - OBJ ",C$2)&amp;"'!"&amp;_xlfn.CONCAT("B",formatting!$A11+2))</f>
        <v>0.52800000000000002</v>
      </c>
      <c r="D12" s="125" cm="1">
        <f t="array" aca="1" ref="D12" ca="1">INDIRECT("'"&amp;_xlfn.CONCAT("frc req - OBJ ",D$2)&amp;"'!"&amp;_xlfn.CONCAT("B",formatting!$A11+2))</f>
        <v>0.48799999999999999</v>
      </c>
      <c r="E12" s="125" cm="1">
        <f t="array" aca="1" ref="E12" ca="1">INDIRECT("'"&amp;_xlfn.CONCAT("frc req - OBJ ",E$2)&amp;"'!"&amp;_xlfn.CONCAT("B",formatting!$A11+2))</f>
        <v>2.1150000000000002</v>
      </c>
      <c r="F12" s="125" cm="1">
        <f t="array" aca="1" ref="F12" ca="1">INDIRECT("'"&amp;_xlfn.CONCAT("frc req - OBJ ",F$2)&amp;"'!"&amp;_xlfn.CONCAT("B",formatting!$A11+2))</f>
        <v>2.0139999999999998</v>
      </c>
      <c r="G12" s="125" cm="1">
        <f t="array" aca="1" ref="G12" ca="1">INDIRECT("'"&amp;_xlfn.CONCAT("frc req - OBJ ",G$2)&amp;"'!"&amp;_xlfn.CONCAT("B",formatting!$A11+2))</f>
        <v>0.96499999999999997</v>
      </c>
      <c r="H12" s="125" cm="1">
        <f t="array" aca="1" ref="H12" ca="1">INDIRECT("'"&amp;_xlfn.CONCAT("frc req - OBJ ",H$2)&amp;"'!"&amp;_xlfn.CONCAT("B",formatting!$A11+2))</f>
        <v>0.872</v>
      </c>
      <c r="I12" s="125" cm="1">
        <f t="array" aca="1" ref="I12" ca="1">INDIRECT("'"&amp;_xlfn.CONCAT("frc req - OBJ ",I$2)&amp;"'!"&amp;_xlfn.CONCAT("B",formatting!$A11+2))</f>
        <v>1.3109999999999999</v>
      </c>
      <c r="J12" s="143" cm="1">
        <f t="array" aca="1" ref="J12" ca="1">INDIRECT("'"&amp;_xlfn.CONCAT("frc req - OBJ ",J$2)&amp;"'!"&amp;_xlfn.CONCAT("B",formatting!$A11+2))</f>
        <v>1.1499999999999999</v>
      </c>
      <c r="K12" s="136" cm="1">
        <f t="array" aca="1" ref="K12" ca="1">INDIRECT("'"&amp;_xlfn.CONCAT("frc req - OBJ ",K$2)&amp;"'!"&amp;_xlfn.CONCAT("D",formatting!$A11+2))</f>
        <v>4.8470000000000004</v>
      </c>
      <c r="L12" s="125" cm="1">
        <f t="array" aca="1" ref="L12" ca="1">INDIRECT("'"&amp;_xlfn.CONCAT("frc req - OBJ ",L$2)&amp;"'!"&amp;_xlfn.CONCAT("D",formatting!$A11+2))</f>
        <v>3.1840000000000002</v>
      </c>
      <c r="M12" s="125" cm="1">
        <f t="array" aca="1" ref="M12" ca="1">INDIRECT("'"&amp;_xlfn.CONCAT("frc req - OBJ ",M$2)&amp;"'!"&amp;_xlfn.CONCAT("D",formatting!$A11+2))</f>
        <v>6.95</v>
      </c>
      <c r="N12" s="125" cm="1">
        <f t="array" aca="1" ref="N12" ca="1">INDIRECT("'"&amp;_xlfn.CONCAT("frc req - OBJ ",N$2)&amp;"'!"&amp;_xlfn.CONCAT("D",formatting!$A11+2))</f>
        <v>3.87</v>
      </c>
      <c r="O12" s="125" cm="1">
        <f t="array" aca="1" ref="O12" ca="1">INDIRECT("'"&amp;_xlfn.CONCAT("frc req - OBJ ",O$2)&amp;"'!"&amp;_xlfn.CONCAT("D",formatting!$A11+2))</f>
        <v>4.8470000000000004</v>
      </c>
      <c r="P12" s="125" cm="1">
        <f t="array" aca="1" ref="P12" ca="1">INDIRECT("'"&amp;_xlfn.CONCAT("frc req - OBJ ",P$2)&amp;"'!"&amp;_xlfn.CONCAT("D",formatting!$A11+2))</f>
        <v>3.4990000000000001</v>
      </c>
      <c r="Q12" s="125" cm="1">
        <f t="array" aca="1" ref="Q12" ca="1">INDIRECT("'"&amp;_xlfn.CONCAT("frc req - OBJ ",Q$2)&amp;"'!"&amp;_xlfn.CONCAT("D",formatting!$A11+2))</f>
        <v>6.95</v>
      </c>
      <c r="R12" s="143" cm="1">
        <f t="array" aca="1" ref="R12" ca="1">INDIRECT("'"&amp;_xlfn.CONCAT("frc req - OBJ ",R$2)&amp;"'!"&amp;_xlfn.CONCAT("D",formatting!$A11+2))</f>
        <v>3.87</v>
      </c>
      <c r="S12" s="136" cm="1">
        <f t="array" aca="1" ref="S12" ca="1">INDIRECT("'"&amp;_xlfn.CONCAT("frc req - OBJ ",S$2)&amp;"'!"&amp;_xlfn.CONCAT("F",formatting!$A11+2))</f>
        <v>250.51499999999999</v>
      </c>
      <c r="T12" s="125" cm="1">
        <f t="array" aca="1" ref="T12" ca="1">INDIRECT("'"&amp;_xlfn.CONCAT("frc req - OBJ ",T$2)&amp;"'!"&amp;_xlfn.CONCAT("F",formatting!$A11+2))</f>
        <v>459.27800000000002</v>
      </c>
      <c r="U12" s="125" cm="1">
        <f t="array" aca="1" ref="U12" ca="1">INDIRECT("'"&amp;_xlfn.CONCAT("frc req - OBJ ",U$2)&amp;"'!"&amp;_xlfn.CONCAT("F",formatting!$A11+2))</f>
        <v>250.51499999999999</v>
      </c>
      <c r="V12" s="125" cm="1">
        <f t="array" aca="1" ref="V12" ca="1">INDIRECT("'"&amp;_xlfn.CONCAT("frc req - OBJ ",V$2)&amp;"'!"&amp;_xlfn.CONCAT("F",formatting!$A11+2))</f>
        <v>459.27800000000002</v>
      </c>
      <c r="W12" s="125" cm="1">
        <f t="array" aca="1" ref="W12" ca="1">INDIRECT("'"&amp;_xlfn.CONCAT("frc req - OBJ ",W$2)&amp;"'!"&amp;_xlfn.CONCAT("F",formatting!$A11+2))</f>
        <v>250.51499999999999</v>
      </c>
      <c r="X12" s="125" cm="1">
        <f t="array" aca="1" ref="X12" ca="1">INDIRECT("'"&amp;_xlfn.CONCAT("frc req - OBJ ",X$2)&amp;"'!"&amp;_xlfn.CONCAT("F",formatting!$A11+2))</f>
        <v>501.03100000000001</v>
      </c>
      <c r="Y12" s="125" cm="1">
        <f t="array" aca="1" ref="Y12" ca="1">INDIRECT("'"&amp;_xlfn.CONCAT("frc req - OBJ ",Y$2)&amp;"'!"&amp;_xlfn.CONCAT("F",formatting!$A11+2))</f>
        <v>250.51499999999999</v>
      </c>
      <c r="Z12" s="143" cm="1">
        <f t="array" aca="1" ref="Z12" ca="1">INDIRECT("'"&amp;_xlfn.CONCAT("frc req - OBJ ",Z$2)&amp;"'!"&amp;_xlfn.CONCAT("F",formatting!$A11+2))</f>
        <v>459.27800000000002</v>
      </c>
      <c r="AA12" s="29">
        <f t="shared" si="0"/>
        <v>20</v>
      </c>
    </row>
    <row r="13" spans="1:29" ht="90" customHeight="1" x14ac:dyDescent="0.25">
      <c r="A13" s="140" t="str">
        <f>'frc req - obj 0'!A12</f>
        <v>Red_Plug</v>
      </c>
      <c r="B13" s="134"/>
      <c r="C13" s="142" cm="1">
        <f t="array" aca="1" ref="C13" ca="1">INDIRECT("'"&amp;_xlfn.CONCAT("frc req - OBJ ",C$2)&amp;"'!"&amp;_xlfn.CONCAT("B",formatting!$A12+2))</f>
        <v>4.0000000000000001E-3</v>
      </c>
      <c r="D13" s="125" cm="1">
        <f t="array" aca="1" ref="D13" ca="1">INDIRECT("'"&amp;_xlfn.CONCAT("frc req - OBJ ",D$2)&amp;"'!"&amp;_xlfn.CONCAT("B",formatting!$A12+2))</f>
        <v>3.0000000000000001E-3</v>
      </c>
      <c r="E13" s="125" cm="1">
        <f t="array" aca="1" ref="E13" ca="1">INDIRECT("'"&amp;_xlfn.CONCAT("frc req - OBJ ",E$2)&amp;"'!"&amp;_xlfn.CONCAT("B",formatting!$A12+2))</f>
        <v>4.0000000000000001E-3</v>
      </c>
      <c r="F13" s="125" cm="1">
        <f t="array" aca="1" ref="F13" ca="1">INDIRECT("'"&amp;_xlfn.CONCAT("frc req - OBJ ",F$2)&amp;"'!"&amp;_xlfn.CONCAT("B",formatting!$A12+2))</f>
        <v>3.0000000000000001E-3</v>
      </c>
      <c r="G13" s="125" cm="1">
        <f t="array" aca="1" ref="G13" ca="1">INDIRECT("'"&amp;_xlfn.CONCAT("frc req - OBJ ",G$2)&amp;"'!"&amp;_xlfn.CONCAT("B",formatting!$A12+2))</f>
        <v>4.0000000000000001E-3</v>
      </c>
      <c r="H13" s="125" cm="1">
        <f t="array" aca="1" ref="H13" ca="1">INDIRECT("'"&amp;_xlfn.CONCAT("frc req - OBJ ",H$2)&amp;"'!"&amp;_xlfn.CONCAT("B",formatting!$A12+2))</f>
        <v>3.0000000000000001E-3</v>
      </c>
      <c r="I13" s="125" cm="1">
        <f t="array" aca="1" ref="I13" ca="1">INDIRECT("'"&amp;_xlfn.CONCAT("frc req - OBJ ",I$2)&amp;"'!"&amp;_xlfn.CONCAT("B",formatting!$A12+2))</f>
        <v>4.0000000000000001E-3</v>
      </c>
      <c r="J13" s="143" cm="1">
        <f t="array" aca="1" ref="J13" ca="1">INDIRECT("'"&amp;_xlfn.CONCAT("frc req - OBJ ",J$2)&amp;"'!"&amp;_xlfn.CONCAT("B",formatting!$A12+2))</f>
        <v>3.0000000000000001E-3</v>
      </c>
      <c r="K13" s="136" cm="1">
        <f t="array" aca="1" ref="K13" ca="1">INDIRECT("'"&amp;_xlfn.CONCAT("frc req - OBJ ",K$2)&amp;"'!"&amp;_xlfn.CONCAT("D",formatting!$A12+2))</f>
        <v>87.454999999999998</v>
      </c>
      <c r="L13" s="125" cm="1">
        <f t="array" aca="1" ref="L13" ca="1">INDIRECT("'"&amp;_xlfn.CONCAT("frc req - OBJ ",L$2)&amp;"'!"&amp;_xlfn.CONCAT("D",formatting!$A12+2))</f>
        <v>42.689</v>
      </c>
      <c r="M13" s="125" cm="1">
        <f t="array" aca="1" ref="M13" ca="1">INDIRECT("'"&amp;_xlfn.CONCAT("frc req - OBJ ",M$2)&amp;"'!"&amp;_xlfn.CONCAT("D",formatting!$A12+2))</f>
        <v>87.454999999999998</v>
      </c>
      <c r="N13" s="125" cm="1">
        <f t="array" aca="1" ref="N13" ca="1">INDIRECT("'"&amp;_xlfn.CONCAT("frc req - OBJ ",N$2)&amp;"'!"&amp;_xlfn.CONCAT("D",formatting!$A12+2))</f>
        <v>42.689</v>
      </c>
      <c r="O13" s="125" cm="1">
        <f t="array" aca="1" ref="O13" ca="1">INDIRECT("'"&amp;_xlfn.CONCAT("frc req - OBJ ",O$2)&amp;"'!"&amp;_xlfn.CONCAT("D",formatting!$A12+2))</f>
        <v>87.454999999999998</v>
      </c>
      <c r="P13" s="125" cm="1">
        <f t="array" aca="1" ref="P13" ca="1">INDIRECT("'"&amp;_xlfn.CONCAT("frc req - OBJ ",P$2)&amp;"'!"&amp;_xlfn.CONCAT("D",formatting!$A12+2))</f>
        <v>42.689</v>
      </c>
      <c r="Q13" s="125" cm="1">
        <f t="array" aca="1" ref="Q13" ca="1">INDIRECT("'"&amp;_xlfn.CONCAT("frc req - OBJ ",Q$2)&amp;"'!"&amp;_xlfn.CONCAT("D",formatting!$A12+2))</f>
        <v>87.454999999999998</v>
      </c>
      <c r="R13" s="143" cm="1">
        <f t="array" aca="1" ref="R13" ca="1">INDIRECT("'"&amp;_xlfn.CONCAT("frc req - OBJ ",R$2)&amp;"'!"&amp;_xlfn.CONCAT("D",formatting!$A12+2))</f>
        <v>42.689</v>
      </c>
      <c r="S13" s="136" cm="1">
        <f t="array" aca="1" ref="S13" ca="1">INDIRECT("'"&amp;_xlfn.CONCAT("frc req - OBJ ",S$2)&amp;"'!"&amp;_xlfn.CONCAT("F",formatting!$A12+2))</f>
        <v>159.04300000000001</v>
      </c>
      <c r="T13" s="125" cm="1">
        <f t="array" aca="1" ref="T13" ca="1">INDIRECT("'"&amp;_xlfn.CONCAT("frc req - OBJ ",T$2)&amp;"'!"&amp;_xlfn.CONCAT("F",formatting!$A12+2))</f>
        <v>54.613999999999997</v>
      </c>
      <c r="U13" s="125" cm="1">
        <f t="array" aca="1" ref="U13" ca="1">INDIRECT("'"&amp;_xlfn.CONCAT("frc req - OBJ ",U$2)&amp;"'!"&amp;_xlfn.CONCAT("F",formatting!$A12+2))</f>
        <v>159.04300000000001</v>
      </c>
      <c r="V13" s="125" cm="1">
        <f t="array" aca="1" ref="V13" ca="1">INDIRECT("'"&amp;_xlfn.CONCAT("frc req - OBJ ",V$2)&amp;"'!"&amp;_xlfn.CONCAT("F",formatting!$A12+2))</f>
        <v>54.613999999999997</v>
      </c>
      <c r="W13" s="125" cm="1">
        <f t="array" aca="1" ref="W13" ca="1">INDIRECT("'"&amp;_xlfn.CONCAT("frc req - OBJ ",W$2)&amp;"'!"&amp;_xlfn.CONCAT("F",formatting!$A12+2))</f>
        <v>159.04300000000001</v>
      </c>
      <c r="X13" s="125" cm="1">
        <f t="array" aca="1" ref="X13" ca="1">INDIRECT("'"&amp;_xlfn.CONCAT("frc req - OBJ ",X$2)&amp;"'!"&amp;_xlfn.CONCAT("F",formatting!$A12+2))</f>
        <v>54.613999999999997</v>
      </c>
      <c r="Y13" s="125" cm="1">
        <f t="array" aca="1" ref="Y13" ca="1">INDIRECT("'"&amp;_xlfn.CONCAT("frc req - OBJ ",Y$2)&amp;"'!"&amp;_xlfn.CONCAT("F",formatting!$A12+2))</f>
        <v>159.04300000000001</v>
      </c>
      <c r="Z13" s="143" cm="1">
        <f t="array" aca="1" ref="Z13" ca="1">INDIRECT("'"&amp;_xlfn.CONCAT("frc req - OBJ ",Z$2)&amp;"'!"&amp;_xlfn.CONCAT("F",formatting!$A12+2))</f>
        <v>54.613999999999997</v>
      </c>
      <c r="AA13" s="29">
        <f t="shared" si="0"/>
        <v>20</v>
      </c>
    </row>
    <row r="14" spans="1:29" ht="90" customHeight="1" x14ac:dyDescent="0.25">
      <c r="A14" s="140" t="str">
        <f>'frc req - obj 0'!A13</f>
        <v>Glass_Vial</v>
      </c>
      <c r="B14" s="134"/>
      <c r="C14" s="142" cm="1">
        <f t="array" aca="1" ref="C14" ca="1">INDIRECT("'"&amp;_xlfn.CONCAT("frc req - OBJ ",C$2)&amp;"'!"&amp;_xlfn.CONCAT("B",formatting!$A13+2))</f>
        <v>7.2999999999999995E-2</v>
      </c>
      <c r="D14" s="125" cm="1">
        <f t="array" aca="1" ref="D14" ca="1">INDIRECT("'"&amp;_xlfn.CONCAT("frc req - OBJ ",D$2)&amp;"'!"&amp;_xlfn.CONCAT("B",formatting!$A13+2))</f>
        <v>6.8000000000000005E-2</v>
      </c>
      <c r="E14" s="125" cm="1">
        <f t="array" aca="1" ref="E14" ca="1">INDIRECT("'"&amp;_xlfn.CONCAT("frc req - OBJ ",E$2)&amp;"'!"&amp;_xlfn.CONCAT("B",formatting!$A13+2))</f>
        <v>7.2999999999999995E-2</v>
      </c>
      <c r="F14" s="125" cm="1">
        <f t="array" aca="1" ref="F14" ca="1">INDIRECT("'"&amp;_xlfn.CONCAT("frc req - OBJ ",F$2)&amp;"'!"&amp;_xlfn.CONCAT("B",formatting!$A13+2))</f>
        <v>6.8000000000000005E-2</v>
      </c>
      <c r="G14" s="125" cm="1">
        <f t="array" aca="1" ref="G14" ca="1">INDIRECT("'"&amp;_xlfn.CONCAT("frc req - OBJ ",G$2)&amp;"'!"&amp;_xlfn.CONCAT("B",formatting!$A13+2))</f>
        <v>7.2999999999999995E-2</v>
      </c>
      <c r="H14" s="125" cm="1">
        <f t="array" aca="1" ref="H14" ca="1">INDIRECT("'"&amp;_xlfn.CONCAT("frc req - OBJ ",H$2)&amp;"'!"&amp;_xlfn.CONCAT("B",formatting!$A13+2))</f>
        <v>6.8000000000000005E-2</v>
      </c>
      <c r="I14" s="125" cm="1">
        <f t="array" aca="1" ref="I14" ca="1">INDIRECT("'"&amp;_xlfn.CONCAT("frc req - OBJ ",I$2)&amp;"'!"&amp;_xlfn.CONCAT("B",formatting!$A13+2))</f>
        <v>7.2999999999999995E-2</v>
      </c>
      <c r="J14" s="143" cm="1">
        <f t="array" aca="1" ref="J14" ca="1">INDIRECT("'"&amp;_xlfn.CONCAT("frc req - OBJ ",J$2)&amp;"'!"&amp;_xlfn.CONCAT("B",formatting!$A13+2))</f>
        <v>6.8000000000000005E-2</v>
      </c>
      <c r="K14" s="136" cm="1">
        <f t="array" aca="1" ref="K14" ca="1">INDIRECT("'"&amp;_xlfn.CONCAT("frc req - OBJ ",K$2)&amp;"'!"&amp;_xlfn.CONCAT("D",formatting!$A13+2))</f>
        <v>14.962999999999999</v>
      </c>
      <c r="L14" s="125" cm="1">
        <f t="array" aca="1" ref="L14" ca="1">INDIRECT("'"&amp;_xlfn.CONCAT("frc req - OBJ ",L$2)&amp;"'!"&amp;_xlfn.CONCAT("D",formatting!$A13+2))</f>
        <v>14.962999999999999</v>
      </c>
      <c r="M14" s="125" cm="1">
        <f t="array" aca="1" ref="M14" ca="1">INDIRECT("'"&amp;_xlfn.CONCAT("frc req - OBJ ",M$2)&amp;"'!"&amp;_xlfn.CONCAT("D",formatting!$A13+2))</f>
        <v>14.962999999999999</v>
      </c>
      <c r="N14" s="125" cm="1">
        <f t="array" aca="1" ref="N14" ca="1">INDIRECT("'"&amp;_xlfn.CONCAT("frc req - OBJ ",N$2)&amp;"'!"&amp;_xlfn.CONCAT("D",formatting!$A13+2))</f>
        <v>14.962999999999999</v>
      </c>
      <c r="O14" s="125" cm="1">
        <f t="array" aca="1" ref="O14" ca="1">INDIRECT("'"&amp;_xlfn.CONCAT("frc req - OBJ ",O$2)&amp;"'!"&amp;_xlfn.CONCAT("D",formatting!$A13+2))</f>
        <v>14.962999999999999</v>
      </c>
      <c r="P14" s="125" cm="1">
        <f t="array" aca="1" ref="P14" ca="1">INDIRECT("'"&amp;_xlfn.CONCAT("frc req - OBJ ",P$2)&amp;"'!"&amp;_xlfn.CONCAT("D",formatting!$A13+2))</f>
        <v>14.962999999999999</v>
      </c>
      <c r="Q14" s="125" cm="1">
        <f t="array" aca="1" ref="Q14" ca="1">INDIRECT("'"&amp;_xlfn.CONCAT("frc req - OBJ ",Q$2)&amp;"'!"&amp;_xlfn.CONCAT("D",formatting!$A13+2))</f>
        <v>14.962999999999999</v>
      </c>
      <c r="R14" s="143" cm="1">
        <f t="array" aca="1" ref="R14" ca="1">INDIRECT("'"&amp;_xlfn.CONCAT("frc req - OBJ ",R$2)&amp;"'!"&amp;_xlfn.CONCAT("D",formatting!$A13+2))</f>
        <v>14.962999999999999</v>
      </c>
      <c r="S14" s="136" cm="1">
        <f t="array" aca="1" ref="S14" ca="1">INDIRECT("'"&amp;_xlfn.CONCAT("frc req - OBJ ",S$2)&amp;"'!"&amp;_xlfn.CONCAT("F",formatting!$A13+2))</f>
        <v>14.962999999999999</v>
      </c>
      <c r="T14" s="125" cm="1">
        <f t="array" aca="1" ref="T14" ca="1">INDIRECT("'"&amp;_xlfn.CONCAT("frc req - OBJ ",T$2)&amp;"'!"&amp;_xlfn.CONCAT("F",formatting!$A13+2))</f>
        <v>14.962999999999999</v>
      </c>
      <c r="U14" s="125" cm="1">
        <f t="array" aca="1" ref="U14" ca="1">INDIRECT("'"&amp;_xlfn.CONCAT("frc req - OBJ ",U$2)&amp;"'!"&amp;_xlfn.CONCAT("F",formatting!$A13+2))</f>
        <v>14.962999999999999</v>
      </c>
      <c r="V14" s="125" cm="1">
        <f t="array" aca="1" ref="V14" ca="1">INDIRECT("'"&amp;_xlfn.CONCAT("frc req - OBJ ",V$2)&amp;"'!"&amp;_xlfn.CONCAT("F",formatting!$A13+2))</f>
        <v>14.962999999999999</v>
      </c>
      <c r="W14" s="125" cm="1">
        <f t="array" aca="1" ref="W14" ca="1">INDIRECT("'"&amp;_xlfn.CONCAT("frc req - OBJ ",W$2)&amp;"'!"&amp;_xlfn.CONCAT("F",formatting!$A13+2))</f>
        <v>14.962999999999999</v>
      </c>
      <c r="X14" s="125" cm="1">
        <f t="array" aca="1" ref="X14" ca="1">INDIRECT("'"&amp;_xlfn.CONCAT("frc req - OBJ ",X$2)&amp;"'!"&amp;_xlfn.CONCAT("F",formatting!$A13+2))</f>
        <v>14.962999999999999</v>
      </c>
      <c r="Y14" s="125" cm="1">
        <f t="array" aca="1" ref="Y14" ca="1">INDIRECT("'"&amp;_xlfn.CONCAT("frc req - OBJ ",Y$2)&amp;"'!"&amp;_xlfn.CONCAT("F",formatting!$A13+2))</f>
        <v>14.962999999999999</v>
      </c>
      <c r="Z14" s="143" cm="1">
        <f t="array" aca="1" ref="Z14" ca="1">INDIRECT("'"&amp;_xlfn.CONCAT("frc req - OBJ ",Z$2)&amp;"'!"&amp;_xlfn.CONCAT("F",formatting!$A13+2))</f>
        <v>14.962999999999999</v>
      </c>
      <c r="AA14" s="29">
        <f t="shared" si="0"/>
        <v>20</v>
      </c>
    </row>
    <row r="15" spans="1:29" ht="90" customHeight="1" x14ac:dyDescent="0.25">
      <c r="A15" s="140" t="str">
        <f>'frc req - obj 0'!A14</f>
        <v>Yellow_Plug</v>
      </c>
      <c r="B15" s="134"/>
      <c r="C15" s="142" cm="1">
        <f t="array" aca="1" ref="C15" ca="1">INDIRECT("'"&amp;_xlfn.CONCAT("frc req - OBJ ",C$2)&amp;"'!"&amp;_xlfn.CONCAT("B",formatting!$A14+2))</f>
        <v>5.0000000000000001E-3</v>
      </c>
      <c r="D15" s="125" cm="1">
        <f t="array" aca="1" ref="D15" ca="1">INDIRECT("'"&amp;_xlfn.CONCAT("frc req - OBJ ",D$2)&amp;"'!"&amp;_xlfn.CONCAT("B",formatting!$A14+2))</f>
        <v>5.0000000000000001E-3</v>
      </c>
      <c r="E15" s="125" cm="1">
        <f t="array" aca="1" ref="E15" ca="1">INDIRECT("'"&amp;_xlfn.CONCAT("frc req - OBJ ",E$2)&amp;"'!"&amp;_xlfn.CONCAT("B",formatting!$A14+2))</f>
        <v>5.0000000000000001E-3</v>
      </c>
      <c r="F15" s="125" cm="1">
        <f t="array" aca="1" ref="F15" ca="1">INDIRECT("'"&amp;_xlfn.CONCAT("frc req - OBJ ",F$2)&amp;"'!"&amp;_xlfn.CONCAT("B",formatting!$A14+2))</f>
        <v>5.0000000000000001E-3</v>
      </c>
      <c r="G15" s="125" cm="1">
        <f t="array" aca="1" ref="G15" ca="1">INDIRECT("'"&amp;_xlfn.CONCAT("frc req - OBJ ",G$2)&amp;"'!"&amp;_xlfn.CONCAT("B",formatting!$A14+2))</f>
        <v>5.0000000000000001E-3</v>
      </c>
      <c r="H15" s="125" cm="1">
        <f t="array" aca="1" ref="H15" ca="1">INDIRECT("'"&amp;_xlfn.CONCAT("frc req - OBJ ",H$2)&amp;"'!"&amp;_xlfn.CONCAT("B",formatting!$A14+2))</f>
        <v>5.0000000000000001E-3</v>
      </c>
      <c r="I15" s="125" cm="1">
        <f t="array" aca="1" ref="I15" ca="1">INDIRECT("'"&amp;_xlfn.CONCAT("frc req - OBJ ",I$2)&amp;"'!"&amp;_xlfn.CONCAT("B",formatting!$A14+2))</f>
        <v>5.0000000000000001E-3</v>
      </c>
      <c r="J15" s="143" cm="1">
        <f t="array" aca="1" ref="J15" ca="1">INDIRECT("'"&amp;_xlfn.CONCAT("frc req - OBJ ",J$2)&amp;"'!"&amp;_xlfn.CONCAT("B",formatting!$A14+2))</f>
        <v>5.0000000000000001E-3</v>
      </c>
      <c r="K15" s="136" cm="1">
        <f t="array" aca="1" ref="K15" ca="1">INDIRECT("'"&amp;_xlfn.CONCAT("frc req - OBJ ",K$2)&amp;"'!"&amp;_xlfn.CONCAT("D",formatting!$A14+2))</f>
        <v>6.3460000000000001</v>
      </c>
      <c r="L15" s="125" cm="1">
        <f t="array" aca="1" ref="L15" ca="1">INDIRECT("'"&amp;_xlfn.CONCAT("frc req - OBJ ",L$2)&amp;"'!"&amp;_xlfn.CONCAT("D",formatting!$A14+2))</f>
        <v>3.7989999999999999</v>
      </c>
      <c r="M15" s="125" cm="1">
        <f t="array" aca="1" ref="M15" ca="1">INDIRECT("'"&amp;_xlfn.CONCAT("frc req - OBJ ",M$2)&amp;"'!"&amp;_xlfn.CONCAT("D",formatting!$A14+2))</f>
        <v>6.3460000000000001</v>
      </c>
      <c r="N15" s="125" cm="1">
        <f t="array" aca="1" ref="N15" ca="1">INDIRECT("'"&amp;_xlfn.CONCAT("frc req - OBJ ",N$2)&amp;"'!"&amp;_xlfn.CONCAT("D",formatting!$A14+2))</f>
        <v>3.7989999999999999</v>
      </c>
      <c r="O15" s="125" cm="1">
        <f t="array" aca="1" ref="O15" ca="1">INDIRECT("'"&amp;_xlfn.CONCAT("frc req - OBJ ",O$2)&amp;"'!"&amp;_xlfn.CONCAT("D",formatting!$A14+2))</f>
        <v>6.3460000000000001</v>
      </c>
      <c r="P15" s="125" cm="1">
        <f t="array" aca="1" ref="P15" ca="1">INDIRECT("'"&amp;_xlfn.CONCAT("frc req - OBJ ",P$2)&amp;"'!"&amp;_xlfn.CONCAT("D",formatting!$A14+2))</f>
        <v>3.7989999999999999</v>
      </c>
      <c r="Q15" s="125" cm="1">
        <f t="array" aca="1" ref="Q15" ca="1">INDIRECT("'"&amp;_xlfn.CONCAT("frc req - OBJ ",Q$2)&amp;"'!"&amp;_xlfn.CONCAT("D",formatting!$A14+2))</f>
        <v>6.3460000000000001</v>
      </c>
      <c r="R15" s="143" cm="1">
        <f t="array" aca="1" ref="R15" ca="1">INDIRECT("'"&amp;_xlfn.CONCAT("frc req - OBJ ",R$2)&amp;"'!"&amp;_xlfn.CONCAT("D",formatting!$A14+2))</f>
        <v>3.7989999999999999</v>
      </c>
      <c r="S15" s="136" cm="1">
        <f t="array" aca="1" ref="S15" ca="1">INDIRECT("'"&amp;_xlfn.CONCAT("frc req - OBJ ",S$2)&amp;"'!"&amp;_xlfn.CONCAT("F",formatting!$A14+2))</f>
        <v>6.3460000000000001</v>
      </c>
      <c r="T15" s="125" cm="1">
        <f t="array" aca="1" ref="T15" ca="1">INDIRECT("'"&amp;_xlfn.CONCAT("frc req - OBJ ",T$2)&amp;"'!"&amp;_xlfn.CONCAT("F",formatting!$A14+2))</f>
        <v>3.7989999999999999</v>
      </c>
      <c r="U15" s="125" cm="1">
        <f t="array" aca="1" ref="U15" ca="1">INDIRECT("'"&amp;_xlfn.CONCAT("frc req - OBJ ",U$2)&amp;"'!"&amp;_xlfn.CONCAT("F",formatting!$A14+2))</f>
        <v>6.3460000000000001</v>
      </c>
      <c r="V15" s="125" cm="1">
        <f t="array" aca="1" ref="V15" ca="1">INDIRECT("'"&amp;_xlfn.CONCAT("frc req - OBJ ",V$2)&amp;"'!"&amp;_xlfn.CONCAT("F",formatting!$A14+2))</f>
        <v>3.7989999999999999</v>
      </c>
      <c r="W15" s="125" cm="1">
        <f t="array" aca="1" ref="W15" ca="1">INDIRECT("'"&amp;_xlfn.CONCAT("frc req - OBJ ",W$2)&amp;"'!"&amp;_xlfn.CONCAT("F",formatting!$A14+2))</f>
        <v>6.3460000000000001</v>
      </c>
      <c r="X15" s="125" cm="1">
        <f t="array" aca="1" ref="X15" ca="1">INDIRECT("'"&amp;_xlfn.CONCAT("frc req - OBJ ",X$2)&amp;"'!"&amp;_xlfn.CONCAT("F",formatting!$A14+2))</f>
        <v>3.7989999999999999</v>
      </c>
      <c r="Y15" s="125" cm="1">
        <f t="array" aca="1" ref="Y15" ca="1">INDIRECT("'"&amp;_xlfn.CONCAT("frc req - OBJ ",Y$2)&amp;"'!"&amp;_xlfn.CONCAT("F",formatting!$A14+2))</f>
        <v>6.3460000000000001</v>
      </c>
      <c r="Z15" s="143" cm="1">
        <f t="array" aca="1" ref="Z15" ca="1">INDIRECT("'"&amp;_xlfn.CONCAT("frc req - OBJ ",Z$2)&amp;"'!"&amp;_xlfn.CONCAT("F",formatting!$A14+2))</f>
        <v>3.7989999999999999</v>
      </c>
      <c r="AA15" s="29">
        <f t="shared" si="0"/>
        <v>20</v>
      </c>
    </row>
    <row r="16" spans="1:29" ht="90" customHeight="1" x14ac:dyDescent="0.25">
      <c r="A16" s="140" t="str">
        <f>'frc req - obj 0'!A15</f>
        <v>Tube_Clamp</v>
      </c>
      <c r="B16" s="134"/>
      <c r="C16" s="142" cm="1">
        <f t="array" aca="1" ref="C16" ca="1">INDIRECT("'"&amp;_xlfn.CONCAT("frc req - OBJ ",C$2)&amp;"'!"&amp;_xlfn.CONCAT("B",formatting!$A15+2))</f>
        <v>1.7999999999999999E-2</v>
      </c>
      <c r="D16" s="125" cm="1">
        <f t="array" aca="1" ref="D16" ca="1">INDIRECT("'"&amp;_xlfn.CONCAT("frc req - OBJ ",D$2)&amp;"'!"&amp;_xlfn.CONCAT("B",formatting!$A15+2))</f>
        <v>1.7000000000000001E-2</v>
      </c>
      <c r="E16" s="125" cm="1">
        <f t="array" aca="1" ref="E16" ca="1">INDIRECT("'"&amp;_xlfn.CONCAT("frc req - OBJ ",E$2)&amp;"'!"&amp;_xlfn.CONCAT("B",formatting!$A15+2))</f>
        <v>1.7999999999999999E-2</v>
      </c>
      <c r="F16" s="125" cm="1">
        <f t="array" aca="1" ref="F16" ca="1">INDIRECT("'"&amp;_xlfn.CONCAT("frc req - OBJ ",F$2)&amp;"'!"&amp;_xlfn.CONCAT("B",formatting!$A15+2))</f>
        <v>1.7000000000000001E-2</v>
      </c>
      <c r="G16" s="125" cm="1">
        <f t="array" aca="1" ref="G16" ca="1">INDIRECT("'"&amp;_xlfn.CONCAT("frc req - OBJ ",G$2)&amp;"'!"&amp;_xlfn.CONCAT("B",formatting!$A15+2))</f>
        <v>1.7999999999999999E-2</v>
      </c>
      <c r="H16" s="125" cm="1">
        <f t="array" aca="1" ref="H16" ca="1">INDIRECT("'"&amp;_xlfn.CONCAT("frc req - OBJ ",H$2)&amp;"'!"&amp;_xlfn.CONCAT("B",formatting!$A15+2))</f>
        <v>1.7000000000000001E-2</v>
      </c>
      <c r="I16" s="125" cm="1">
        <f t="array" aca="1" ref="I16" ca="1">INDIRECT("'"&amp;_xlfn.CONCAT("frc req - OBJ ",I$2)&amp;"'!"&amp;_xlfn.CONCAT("B",formatting!$A15+2))</f>
        <v>1.7999999999999999E-2</v>
      </c>
      <c r="J16" s="143" cm="1">
        <f t="array" aca="1" ref="J16" ca="1">INDIRECT("'"&amp;_xlfn.CONCAT("frc req - OBJ ",J$2)&amp;"'!"&amp;_xlfn.CONCAT("B",formatting!$A15+2))</f>
        <v>1.7000000000000001E-2</v>
      </c>
      <c r="K16" s="136" cm="1">
        <f t="array" aca="1" ref="K16" ca="1">INDIRECT("'"&amp;_xlfn.CONCAT("frc req - OBJ ",K$2)&amp;"'!"&amp;_xlfn.CONCAT("D",formatting!$A15+2))</f>
        <v>67.959999999999994</v>
      </c>
      <c r="L16" s="125" cm="1">
        <f t="array" aca="1" ref="L16" ca="1">INDIRECT("'"&amp;_xlfn.CONCAT("frc req - OBJ ",L$2)&amp;"'!"&amp;_xlfn.CONCAT("D",formatting!$A15+2))</f>
        <v>55.478000000000002</v>
      </c>
      <c r="M16" s="125" cm="1">
        <f t="array" aca="1" ref="M16" ca="1">INDIRECT("'"&amp;_xlfn.CONCAT("frc req - OBJ ",M$2)&amp;"'!"&amp;_xlfn.CONCAT("D",formatting!$A15+2))</f>
        <v>67.959999999999994</v>
      </c>
      <c r="N16" s="125" cm="1">
        <f t="array" aca="1" ref="N16" ca="1">INDIRECT("'"&amp;_xlfn.CONCAT("frc req - OBJ ",N$2)&amp;"'!"&amp;_xlfn.CONCAT("D",formatting!$A15+2))</f>
        <v>55.478000000000002</v>
      </c>
      <c r="O16" s="125" cm="1">
        <f t="array" aca="1" ref="O16" ca="1">INDIRECT("'"&amp;_xlfn.CONCAT("frc req - OBJ ",O$2)&amp;"'!"&amp;_xlfn.CONCAT("D",formatting!$A15+2))</f>
        <v>67.959999999999994</v>
      </c>
      <c r="P16" s="125" cm="1">
        <f t="array" aca="1" ref="P16" ca="1">INDIRECT("'"&amp;_xlfn.CONCAT("frc req - OBJ ",P$2)&amp;"'!"&amp;_xlfn.CONCAT("D",formatting!$A15+2))</f>
        <v>55.478000000000002</v>
      </c>
      <c r="Q16" s="125" cm="1">
        <f t="array" aca="1" ref="Q16" ca="1">INDIRECT("'"&amp;_xlfn.CONCAT("frc req - OBJ ",Q$2)&amp;"'!"&amp;_xlfn.CONCAT("D",formatting!$A15+2))</f>
        <v>67.959999999999994</v>
      </c>
      <c r="R16" s="143" cm="1">
        <f t="array" aca="1" ref="R16" ca="1">INDIRECT("'"&amp;_xlfn.CONCAT("frc req - OBJ ",R$2)&amp;"'!"&amp;_xlfn.CONCAT("D",formatting!$A15+2))</f>
        <v>55.478000000000002</v>
      </c>
      <c r="S16" s="136" cm="1">
        <f t="array" aca="1" ref="S16" ca="1">INDIRECT("'"&amp;_xlfn.CONCAT("frc req - OBJ ",S$2)&amp;"'!"&amp;_xlfn.CONCAT("F",formatting!$A15+2))</f>
        <v>177.28700000000001</v>
      </c>
      <c r="T16" s="125" cm="1">
        <f t="array" aca="1" ref="T16" ca="1">INDIRECT("'"&amp;_xlfn.CONCAT("frc req - OBJ ",T$2)&amp;"'!"&amp;_xlfn.CONCAT("F",formatting!$A15+2))</f>
        <v>55.780999999999999</v>
      </c>
      <c r="U16" s="125" cm="1">
        <f t="array" aca="1" ref="U16" ca="1">INDIRECT("'"&amp;_xlfn.CONCAT("frc req - OBJ ",U$2)&amp;"'!"&amp;_xlfn.CONCAT("F",formatting!$A15+2))</f>
        <v>177.28700000000001</v>
      </c>
      <c r="V16" s="125" cm="1">
        <f t="array" aca="1" ref="V16" ca="1">INDIRECT("'"&amp;_xlfn.CONCAT("frc req - OBJ ",V$2)&amp;"'!"&amp;_xlfn.CONCAT("F",formatting!$A15+2))</f>
        <v>55.780999999999999</v>
      </c>
      <c r="W16" s="125" cm="1">
        <f t="array" aca="1" ref="W16" ca="1">INDIRECT("'"&amp;_xlfn.CONCAT("frc req - OBJ ",W$2)&amp;"'!"&amp;_xlfn.CONCAT("F",formatting!$A15+2))</f>
        <v>177.28700000000001</v>
      </c>
      <c r="X16" s="125" cm="1">
        <f t="array" aca="1" ref="X16" ca="1">INDIRECT("'"&amp;_xlfn.CONCAT("frc req - OBJ ",X$2)&amp;"'!"&amp;_xlfn.CONCAT("F",formatting!$A15+2))</f>
        <v>55.780999999999999</v>
      </c>
      <c r="Y16" s="125" cm="1">
        <f t="array" aca="1" ref="Y16" ca="1">INDIRECT("'"&amp;_xlfn.CONCAT("frc req - OBJ ",Y$2)&amp;"'!"&amp;_xlfn.CONCAT("F",formatting!$A15+2))</f>
        <v>177.28700000000001</v>
      </c>
      <c r="Z16" s="143" cm="1">
        <f t="array" aca="1" ref="Z16" ca="1">INDIRECT("'"&amp;_xlfn.CONCAT("frc req - OBJ ",Z$2)&amp;"'!"&amp;_xlfn.CONCAT("F",formatting!$A15+2))</f>
        <v>55.780999999999999</v>
      </c>
      <c r="AA16" s="29">
        <f t="shared" si="0"/>
        <v>20</v>
      </c>
    </row>
    <row r="17" spans="1:27" ht="90" customHeight="1" thickBot="1" x14ac:dyDescent="0.3">
      <c r="A17" s="140" t="str">
        <f>'frc req - obj 0'!A16</f>
        <v>Scissors</v>
      </c>
      <c r="B17" s="163"/>
      <c r="C17" s="142" cm="1">
        <f t="array" aca="1" ref="C17" ca="1">INDIRECT("'"&amp;_xlfn.CONCAT("frc req - OBJ ",C$2)&amp;"'!"&amp;_xlfn.CONCAT("B",formatting!$A16+2))</f>
        <v>0.57899999999999996</v>
      </c>
      <c r="D17" s="125" cm="1">
        <f t="array" aca="1" ref="D17" ca="1">INDIRECT("'"&amp;_xlfn.CONCAT("frc req - OBJ ",D$2)&amp;"'!"&amp;_xlfn.CONCAT("B",formatting!$A16+2))</f>
        <v>0.34799999999999998</v>
      </c>
      <c r="E17" s="125" cm="1">
        <f t="array" aca="1" ref="E17" ca="1">INDIRECT("'"&amp;_xlfn.CONCAT("frc req - OBJ ",E$2)&amp;"'!"&amp;_xlfn.CONCAT("B",formatting!$A16+2))</f>
        <v>0.57899999999999996</v>
      </c>
      <c r="F17" s="125" cm="1">
        <f t="array" aca="1" ref="F17" ca="1">INDIRECT("'"&amp;_xlfn.CONCAT("frc req - OBJ ",F$2)&amp;"'!"&amp;_xlfn.CONCAT("B",formatting!$A16+2))</f>
        <v>0.34799999999999998</v>
      </c>
      <c r="G17" s="125" cm="1">
        <f t="array" aca="1" ref="G17" ca="1">INDIRECT("'"&amp;_xlfn.CONCAT("frc req - OBJ ",G$2)&amp;"'!"&amp;_xlfn.CONCAT("B",formatting!$A16+2))</f>
        <v>0.57899999999999996</v>
      </c>
      <c r="H17" s="125" cm="1">
        <f t="array" aca="1" ref="H17" ca="1">INDIRECT("'"&amp;_xlfn.CONCAT("frc req - OBJ ",H$2)&amp;"'!"&amp;_xlfn.CONCAT("B",formatting!$A16+2))</f>
        <v>0.34799999999999998</v>
      </c>
      <c r="I17" s="125" cm="1">
        <f t="array" aca="1" ref="I17" ca="1">INDIRECT("'"&amp;_xlfn.CONCAT("frc req - OBJ ",I$2)&amp;"'!"&amp;_xlfn.CONCAT("B",formatting!$A16+2))</f>
        <v>0.57899999999999996</v>
      </c>
      <c r="J17" s="143" cm="1">
        <f t="array" aca="1" ref="J17" ca="1">INDIRECT("'"&amp;_xlfn.CONCAT("frc req - OBJ ",J$2)&amp;"'!"&amp;_xlfn.CONCAT("B",formatting!$A16+2))</f>
        <v>0.34799999999999998</v>
      </c>
      <c r="K17" s="136" cm="1">
        <f t="array" aca="1" ref="K17" ca="1">INDIRECT("'"&amp;_xlfn.CONCAT("frc req - OBJ ",K$2)&amp;"'!"&amp;_xlfn.CONCAT("D",formatting!$A16+2))</f>
        <v>64.539000000000001</v>
      </c>
      <c r="L17" s="125" cm="1">
        <f t="array" aca="1" ref="L17" ca="1">INDIRECT("'"&amp;_xlfn.CONCAT("frc req - OBJ ",L$2)&amp;"'!"&amp;_xlfn.CONCAT("D",formatting!$A16+2))</f>
        <v>40.877000000000002</v>
      </c>
      <c r="M17" s="125" cm="1">
        <f t="array" aca="1" ref="M17" ca="1">INDIRECT("'"&amp;_xlfn.CONCAT("frc req - OBJ ",M$2)&amp;"'!"&amp;_xlfn.CONCAT("D",formatting!$A16+2))</f>
        <v>64.539000000000001</v>
      </c>
      <c r="N17" s="125" cm="1">
        <f t="array" aca="1" ref="N17" ca="1">INDIRECT("'"&amp;_xlfn.CONCAT("frc req - OBJ ",N$2)&amp;"'!"&amp;_xlfn.CONCAT("D",formatting!$A16+2))</f>
        <v>40.877000000000002</v>
      </c>
      <c r="O17" s="125" cm="1">
        <f t="array" aca="1" ref="O17" ca="1">INDIRECT("'"&amp;_xlfn.CONCAT("frc req - OBJ ",O$2)&amp;"'!"&amp;_xlfn.CONCAT("D",formatting!$A16+2))</f>
        <v>64.539000000000001</v>
      </c>
      <c r="P17" s="125" cm="1">
        <f t="array" aca="1" ref="P17" ca="1">INDIRECT("'"&amp;_xlfn.CONCAT("frc req - OBJ ",P$2)&amp;"'!"&amp;_xlfn.CONCAT("D",formatting!$A16+2))</f>
        <v>40.877000000000002</v>
      </c>
      <c r="Q17" s="125" cm="1">
        <f t="array" aca="1" ref="Q17" ca="1">INDIRECT("'"&amp;_xlfn.CONCAT("frc req - OBJ ",Q$2)&amp;"'!"&amp;_xlfn.CONCAT("D",formatting!$A16+2))</f>
        <v>64.539000000000001</v>
      </c>
      <c r="R17" s="143" cm="1">
        <f t="array" aca="1" ref="R17" ca="1">INDIRECT("'"&amp;_xlfn.CONCAT("frc req - OBJ ",R$2)&amp;"'!"&amp;_xlfn.CONCAT("D",formatting!$A16+2))</f>
        <v>40.877000000000002</v>
      </c>
      <c r="S17" s="136" cm="1">
        <f t="array" aca="1" ref="S17" ca="1">INDIRECT("'"&amp;_xlfn.CONCAT("frc req - OBJ ",S$2)&amp;"'!"&amp;_xlfn.CONCAT("F",formatting!$A16+2))</f>
        <v>333.78300000000002</v>
      </c>
      <c r="T17" s="125" cm="1">
        <f t="array" aca="1" ref="T17" ca="1">INDIRECT("'"&amp;_xlfn.CONCAT("frc req - OBJ ",T$2)&amp;"'!"&amp;_xlfn.CONCAT("F",formatting!$A16+2))</f>
        <v>210.06399999999999</v>
      </c>
      <c r="U17" s="125" cm="1">
        <f t="array" aca="1" ref="U17" ca="1">INDIRECT("'"&amp;_xlfn.CONCAT("frc req - OBJ ",U$2)&amp;"'!"&amp;_xlfn.CONCAT("F",formatting!$A16+2))</f>
        <v>333.78300000000002</v>
      </c>
      <c r="V17" s="125" cm="1">
        <f t="array" aca="1" ref="V17" ca="1">INDIRECT("'"&amp;_xlfn.CONCAT("frc req - OBJ ",V$2)&amp;"'!"&amp;_xlfn.CONCAT("F",formatting!$A16+2))</f>
        <v>210.06399999999999</v>
      </c>
      <c r="W17" s="125" cm="1">
        <f t="array" aca="1" ref="W17" ca="1">INDIRECT("'"&amp;_xlfn.CONCAT("frc req - OBJ ",W$2)&amp;"'!"&amp;_xlfn.CONCAT("F",formatting!$A16+2))</f>
        <v>333.78300000000002</v>
      </c>
      <c r="X17" s="125" cm="1">
        <f t="array" aca="1" ref="X17" ca="1">INDIRECT("'"&amp;_xlfn.CONCAT("frc req - OBJ ",X$2)&amp;"'!"&amp;_xlfn.CONCAT("F",formatting!$A16+2))</f>
        <v>210.06399999999999</v>
      </c>
      <c r="Y17" s="125" cm="1">
        <f t="array" aca="1" ref="Y17" ca="1">INDIRECT("'"&amp;_xlfn.CONCAT("frc req - OBJ ",Y$2)&amp;"'!"&amp;_xlfn.CONCAT("F",formatting!$A16+2))</f>
        <v>333.78300000000002</v>
      </c>
      <c r="Z17" s="143" cm="1">
        <f t="array" aca="1" ref="Z17" ca="1">INDIRECT("'"&amp;_xlfn.CONCAT("frc req - OBJ ",Z$2)&amp;"'!"&amp;_xlfn.CONCAT("F",formatting!$A16+2))</f>
        <v>210.06399999999999</v>
      </c>
      <c r="AA17" s="29">
        <f t="shared" si="0"/>
        <v>20</v>
      </c>
    </row>
  </sheetData>
  <mergeCells count="3">
    <mergeCell ref="K1:R1"/>
    <mergeCell ref="S1:Z1"/>
    <mergeCell ref="C1:J1"/>
  </mergeCells>
  <conditionalFormatting sqref="C3:Z52">
    <cfRule type="expression" dxfId="0" priority="1">
      <formula>C3&gt;$AB$2</formula>
    </cfRule>
  </conditionalFormatting>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16">
    <tabColor rgb="FFFFFF00"/>
  </sheetPr>
  <dimension ref="A1:S260"/>
  <sheetViews>
    <sheetView workbookViewId="0">
      <selection activeCell="M39" sqref="M39"/>
    </sheetView>
  </sheetViews>
  <sheetFormatPr defaultColWidth="11.42578125" defaultRowHeight="15" x14ac:dyDescent="0.25"/>
  <cols>
    <col min="1" max="1" width="3" style="94" bestFit="1" customWidth="1"/>
    <col min="2" max="2" width="15.42578125" style="84" bestFit="1" customWidth="1"/>
    <col min="3" max="3" width="11" style="84" bestFit="1" customWidth="1"/>
    <col min="4" max="4" width="5.7109375" style="84" bestFit="1" customWidth="1"/>
    <col min="5" max="5" width="6.140625" style="84" bestFit="1" customWidth="1"/>
    <col min="6" max="6" width="6.28515625" style="84" bestFit="1" customWidth="1"/>
    <col min="8" max="8" width="12.42578125" style="84" bestFit="1" customWidth="1"/>
    <col min="9" max="9" width="6.140625" style="84" bestFit="1" customWidth="1"/>
    <col min="10" max="10" width="6.28515625" style="84" bestFit="1" customWidth="1"/>
    <col min="12" max="12" width="22" style="84" bestFit="1" customWidth="1"/>
    <col min="13" max="13" width="11.42578125" style="84" bestFit="1" customWidth="1"/>
    <col min="14" max="14" width="17.85546875" style="84" bestFit="1" customWidth="1"/>
    <col min="16" max="16" width="4" style="94" bestFit="1" customWidth="1"/>
    <col min="17" max="17" width="16.7109375" style="84" bestFit="1" customWidth="1"/>
    <col min="18" max="18" width="23" style="84" bestFit="1" customWidth="1"/>
    <col min="19" max="19" width="29" style="84" bestFit="1" customWidth="1"/>
  </cols>
  <sheetData>
    <row r="1" spans="1:19" s="94" customFormat="1" x14ac:dyDescent="0.25">
      <c r="B1" s="94" t="str">
        <f>'grp 0'!B1</f>
        <v>grasp</v>
      </c>
      <c r="C1" s="94" t="s">
        <v>227</v>
      </c>
      <c r="D1" s="94" t="s">
        <v>228</v>
      </c>
      <c r="E1" s="94" t="s">
        <v>229</v>
      </c>
      <c r="F1" s="94" t="s">
        <v>230</v>
      </c>
      <c r="I1" s="94" t="s">
        <v>229</v>
      </c>
      <c r="J1" s="94" t="s">
        <v>230</v>
      </c>
      <c r="L1" s="94" t="s">
        <v>231</v>
      </c>
      <c r="M1" s="94" t="s">
        <v>227</v>
      </c>
      <c r="N1" s="94" t="s">
        <v>231</v>
      </c>
      <c r="P1" s="122" t="s">
        <v>232</v>
      </c>
      <c r="Q1" s="123"/>
      <c r="R1" s="123"/>
      <c r="S1" s="123"/>
    </row>
    <row r="2" spans="1:19" x14ac:dyDescent="0.25">
      <c r="A2" s="94">
        <f>IF('grp 0'!A2="","",'grp 0'!A2)</f>
        <v>0</v>
      </c>
      <c r="B2" t="str">
        <f>IF('grp 0'!B2="","",'grp 0'!B2)</f>
        <v>Petri-C12</v>
      </c>
      <c r="C2" t="str">
        <f t="shared" ref="C2:C33" si="0">IF(B2="","",SUBSTITUTE((LEFT(B2,SEARCH("-",B2)-1)),"_"," "))</f>
        <v>Petri</v>
      </c>
      <c r="D2" t="str">
        <f t="shared" ref="D2:D33" si="1">UPPER(SUBSTITUTE(B2,CONCATENATE(SUBSTITUTE((C2)," ","_"),"-"),""))</f>
        <v>C12</v>
      </c>
      <c r="E2">
        <f t="shared" ref="E2:E33" si="2">INDEX($H$2:$J$16,MATCH(C2,$H$2:$H$16,),2)</f>
        <v>1</v>
      </c>
      <c r="F2">
        <f t="shared" ref="F2:F33" si="3">INDEX($H$2:$J$16,MATCH(C2,$H$2:$H$16,),3)</f>
        <v>10</v>
      </c>
      <c r="H2" t="str">
        <f>C2</f>
        <v>Petri</v>
      </c>
      <c r="I2">
        <f t="shared" ref="I2:I16" si="4">INDEX($A$1:$A$152,MATCH(H2,$C$1:$C$152,0))+1</f>
        <v>1</v>
      </c>
      <c r="J2">
        <f t="shared" ref="J2:J16" si="5">LOOKUP(2,1/($C$1:$C$152=H2),$A$1:$A$152)+1</f>
        <v>10</v>
      </c>
      <c r="L2" t="str">
        <f>IF('frc req 0'!A2="","",'frc req 0'!A2)</f>
        <v>Petri-hold_X</v>
      </c>
      <c r="M2" t="str">
        <f t="shared" ref="M2:M65" si="6">IF(L2="","",SUBSTITUTE((LEFT(L2,SEARCH("-",L2)-1)),"_"," "))</f>
        <v>Petri</v>
      </c>
      <c r="N2" t="str">
        <f t="shared" ref="N2:N65" si="7">UPPER(SUBSTITUTE(L2,CONCATENATE(SUBSTITUTE((M2)," ","_"),"-"),""))</f>
        <v>HOLD_X</v>
      </c>
      <c r="P2" s="94">
        <v>0</v>
      </c>
      <c r="Q2" t="str">
        <f t="shared" ref="Q2:Q33" si="8">IF(H2="","",CONCATENATE(P2,"_",LOWER(H2),".png"))</f>
        <v>0_petri.png</v>
      </c>
      <c r="R2" t="str">
        <f t="shared" ref="R2:R33" si="9">IF(B2="","",CONCATENATE(P2,"_",B2,".png"))</f>
        <v>0_Petri-C12.png</v>
      </c>
      <c r="S2" t="str">
        <f t="shared" ref="S2:S33" si="10">IF(L2="","",CONCATENATE(P2,"_",L2,".png"))</f>
        <v>0_Petri-hold_X.png</v>
      </c>
    </row>
    <row r="3" spans="1:19" x14ac:dyDescent="0.25">
      <c r="A3" s="94">
        <f>IF('grp 0'!A3="","",'grp 0'!A3)</f>
        <v>1</v>
      </c>
      <c r="B3" t="str">
        <f>IF('grp 0'!B3="","",'grp 0'!B3)</f>
        <v>Petri-C6</v>
      </c>
      <c r="C3" t="str">
        <f t="shared" si="0"/>
        <v>Petri</v>
      </c>
      <c r="D3" t="str">
        <f t="shared" si="1"/>
        <v>C6</v>
      </c>
      <c r="E3">
        <f t="shared" si="2"/>
        <v>1</v>
      </c>
      <c r="F3">
        <f t="shared" si="3"/>
        <v>10</v>
      </c>
      <c r="H3" t="str">
        <f t="shared" ref="H3:H16" si="11">IF(J2="","",INDEX($C$2:$C$152,J2+1))</f>
        <v>Marker</v>
      </c>
      <c r="I3">
        <f t="shared" si="4"/>
        <v>11</v>
      </c>
      <c r="J3">
        <f t="shared" si="5"/>
        <v>18</v>
      </c>
      <c r="L3" t="str">
        <f>IF('frc req 0'!A3="","",'frc req 0'!A3)</f>
        <v>Petri-hold_-X</v>
      </c>
      <c r="M3" t="str">
        <f t="shared" si="6"/>
        <v>Petri</v>
      </c>
      <c r="N3" t="str">
        <f t="shared" si="7"/>
        <v>HOLD_-X</v>
      </c>
      <c r="P3" s="94">
        <v>1</v>
      </c>
      <c r="Q3" t="str">
        <f t="shared" si="8"/>
        <v>1_marker.png</v>
      </c>
      <c r="R3" t="str">
        <f t="shared" si="9"/>
        <v>1_Petri-C6.png</v>
      </c>
      <c r="S3" t="str">
        <f t="shared" si="10"/>
        <v>1_Petri-hold_-X.png</v>
      </c>
    </row>
    <row r="4" spans="1:19" x14ac:dyDescent="0.25">
      <c r="A4" s="94">
        <f>IF('grp 0'!A4="","",'grp 0'!A4)</f>
        <v>2</v>
      </c>
      <c r="B4" t="str">
        <f>IF('grp 0'!B4="","",'grp 0'!B4)</f>
        <v>Petri-C8</v>
      </c>
      <c r="C4" t="str">
        <f t="shared" si="0"/>
        <v>Petri</v>
      </c>
      <c r="D4" t="str">
        <f t="shared" si="1"/>
        <v>C8</v>
      </c>
      <c r="E4">
        <f t="shared" si="2"/>
        <v>1</v>
      </c>
      <c r="F4">
        <f t="shared" si="3"/>
        <v>10</v>
      </c>
      <c r="H4" t="str">
        <f t="shared" si="11"/>
        <v>Marker Cap</v>
      </c>
      <c r="I4">
        <f t="shared" si="4"/>
        <v>19</v>
      </c>
      <c r="J4">
        <f t="shared" si="5"/>
        <v>21</v>
      </c>
      <c r="L4" t="str">
        <f>IF('frc req 0'!A4="","",'frc req 0'!A4)</f>
        <v>Petri-hold_Y</v>
      </c>
      <c r="M4" t="str">
        <f t="shared" si="6"/>
        <v>Petri</v>
      </c>
      <c r="N4" t="str">
        <f t="shared" si="7"/>
        <v>HOLD_Y</v>
      </c>
      <c r="P4" s="94">
        <v>2</v>
      </c>
      <c r="Q4" t="str">
        <f t="shared" si="8"/>
        <v>2_marker cap.png</v>
      </c>
      <c r="R4" t="str">
        <f t="shared" si="9"/>
        <v>2_Petri-C8.png</v>
      </c>
      <c r="S4" t="str">
        <f t="shared" si="10"/>
        <v>2_Petri-hold_Y.png</v>
      </c>
    </row>
    <row r="5" spans="1:19" x14ac:dyDescent="0.25">
      <c r="A5" s="94">
        <f>IF('grp 0'!A5="","",'grp 0'!A5)</f>
        <v>3</v>
      </c>
      <c r="B5" t="str">
        <f>IF('grp 0'!B5="","",'grp 0'!B5)</f>
        <v>Petri-F28</v>
      </c>
      <c r="C5" t="str">
        <f t="shared" si="0"/>
        <v>Petri</v>
      </c>
      <c r="D5" t="str">
        <f t="shared" si="1"/>
        <v>F28</v>
      </c>
      <c r="E5">
        <f t="shared" si="2"/>
        <v>1</v>
      </c>
      <c r="F5">
        <f t="shared" si="3"/>
        <v>10</v>
      </c>
      <c r="H5" t="str">
        <f t="shared" si="11"/>
        <v>Kit</v>
      </c>
      <c r="I5">
        <f t="shared" si="4"/>
        <v>22</v>
      </c>
      <c r="J5">
        <f t="shared" si="5"/>
        <v>28</v>
      </c>
      <c r="L5" t="str">
        <f>IF('frc req 0'!A5="","",'frc req 0'!A5)</f>
        <v>Petri-hold_-Y</v>
      </c>
      <c r="M5" t="str">
        <f t="shared" si="6"/>
        <v>Petri</v>
      </c>
      <c r="N5" t="str">
        <f t="shared" si="7"/>
        <v>HOLD_-Y</v>
      </c>
      <c r="P5" s="94">
        <v>3</v>
      </c>
      <c r="Q5" t="str">
        <f t="shared" si="8"/>
        <v>3_kit.png</v>
      </c>
      <c r="R5" t="str">
        <f t="shared" si="9"/>
        <v>3_Petri-F28.png</v>
      </c>
      <c r="S5" t="str">
        <f t="shared" si="10"/>
        <v>3_Petri-hold_-Y.png</v>
      </c>
    </row>
    <row r="6" spans="1:19" x14ac:dyDescent="0.25">
      <c r="A6" s="94">
        <f>IF('grp 0'!A6="","",'grp 0'!A6)</f>
        <v>4</v>
      </c>
      <c r="B6" t="str">
        <f>IF('grp 0'!B6="","",'grp 0'!B6)</f>
        <v>Petri-T18</v>
      </c>
      <c r="C6" t="str">
        <f t="shared" si="0"/>
        <v>Petri</v>
      </c>
      <c r="D6" t="str">
        <f t="shared" si="1"/>
        <v>T18</v>
      </c>
      <c r="E6">
        <f t="shared" si="2"/>
        <v>1</v>
      </c>
      <c r="F6">
        <f t="shared" si="3"/>
        <v>10</v>
      </c>
      <c r="H6" t="str">
        <f t="shared" si="11"/>
        <v>Kit Tab</v>
      </c>
      <c r="I6">
        <f t="shared" si="4"/>
        <v>29</v>
      </c>
      <c r="J6">
        <f t="shared" si="5"/>
        <v>29</v>
      </c>
      <c r="L6" t="str">
        <f>IF('frc req 0'!A6="","",'frc req 0'!A6)</f>
        <v>Petri-hold_Z</v>
      </c>
      <c r="M6" t="str">
        <f t="shared" si="6"/>
        <v>Petri</v>
      </c>
      <c r="N6" t="str">
        <f t="shared" si="7"/>
        <v>HOLD_Z</v>
      </c>
      <c r="P6" s="94">
        <v>4</v>
      </c>
      <c r="Q6" t="str">
        <f t="shared" si="8"/>
        <v>4_kit tab.png</v>
      </c>
      <c r="R6" t="str">
        <f t="shared" si="9"/>
        <v>4_Petri-T18.png</v>
      </c>
      <c r="S6" t="str">
        <f t="shared" si="10"/>
        <v>4_Petri-hold_Z.png</v>
      </c>
    </row>
    <row r="7" spans="1:19" x14ac:dyDescent="0.25">
      <c r="A7" s="94">
        <f>IF('grp 0'!A7="","",'grp 0'!A7)</f>
        <v>5</v>
      </c>
      <c r="B7" t="str">
        <f>IF('grp 0'!B7="","",'grp 0'!B7)</f>
        <v>Petri-T2</v>
      </c>
      <c r="C7" t="str">
        <f t="shared" si="0"/>
        <v>Petri</v>
      </c>
      <c r="D7" t="str">
        <f t="shared" si="1"/>
        <v>T2</v>
      </c>
      <c r="E7">
        <f t="shared" si="2"/>
        <v>1</v>
      </c>
      <c r="F7">
        <f t="shared" si="3"/>
        <v>10</v>
      </c>
      <c r="H7" t="str">
        <f t="shared" si="11"/>
        <v>Canister</v>
      </c>
      <c r="I7">
        <f t="shared" si="4"/>
        <v>30</v>
      </c>
      <c r="J7">
        <f t="shared" si="5"/>
        <v>36</v>
      </c>
      <c r="L7" t="str">
        <f>IF('frc req 0'!A7="","",'frc req 0'!A7)</f>
        <v>Petri-hold_-Z</v>
      </c>
      <c r="M7" t="str">
        <f t="shared" si="6"/>
        <v>Petri</v>
      </c>
      <c r="N7" t="str">
        <f t="shared" si="7"/>
        <v>HOLD_-Z</v>
      </c>
      <c r="P7" s="94">
        <v>5</v>
      </c>
      <c r="Q7" t="str">
        <f t="shared" si="8"/>
        <v>5_canister.png</v>
      </c>
      <c r="R7" t="str">
        <f t="shared" si="9"/>
        <v>5_Petri-T2.png</v>
      </c>
      <c r="S7" t="str">
        <f t="shared" si="10"/>
        <v>5_Petri-hold_-Z.png</v>
      </c>
    </row>
    <row r="8" spans="1:19" x14ac:dyDescent="0.25">
      <c r="A8" s="94">
        <f>IF('grp 0'!A8="","",'grp 0'!A8)</f>
        <v>6</v>
      </c>
      <c r="B8" t="str">
        <f>IF('grp 0'!B8="","",'grp 0'!B8)</f>
        <v>Petri-T3</v>
      </c>
      <c r="C8" t="str">
        <f t="shared" si="0"/>
        <v>Petri</v>
      </c>
      <c r="D8" t="str">
        <f t="shared" si="1"/>
        <v>T3</v>
      </c>
      <c r="E8">
        <f t="shared" si="2"/>
        <v>1</v>
      </c>
      <c r="F8">
        <f t="shared" si="3"/>
        <v>10</v>
      </c>
      <c r="H8" t="str">
        <f t="shared" si="11"/>
        <v>Tube</v>
      </c>
      <c r="I8">
        <f t="shared" si="4"/>
        <v>37</v>
      </c>
      <c r="J8">
        <f t="shared" si="5"/>
        <v>51</v>
      </c>
      <c r="L8" t="str">
        <f>IF('frc req 0'!A8="","",'frc req 0'!A8)</f>
        <v>Petri-write</v>
      </c>
      <c r="M8" t="str">
        <f t="shared" si="6"/>
        <v>Petri</v>
      </c>
      <c r="N8" t="str">
        <f t="shared" si="7"/>
        <v>WRITE</v>
      </c>
      <c r="P8" s="94">
        <v>6</v>
      </c>
      <c r="Q8" t="str">
        <f t="shared" si="8"/>
        <v>6_tube.png</v>
      </c>
      <c r="R8" t="str">
        <f t="shared" si="9"/>
        <v>6_Petri-T3.png</v>
      </c>
      <c r="S8" t="str">
        <f t="shared" si="10"/>
        <v>6_Petri-write.png</v>
      </c>
    </row>
    <row r="9" spans="1:19" x14ac:dyDescent="0.25">
      <c r="A9" s="94">
        <f>IF('grp 0'!A9="","",'grp 0'!A9)</f>
        <v>7</v>
      </c>
      <c r="B9" t="str">
        <f>IF('grp 0'!B9="","",'grp 0'!B9)</f>
        <v>Petri-T4</v>
      </c>
      <c r="C9" t="str">
        <f t="shared" si="0"/>
        <v>Petri</v>
      </c>
      <c r="D9" t="str">
        <f t="shared" si="1"/>
        <v>T4</v>
      </c>
      <c r="E9">
        <f t="shared" si="2"/>
        <v>1</v>
      </c>
      <c r="F9">
        <f t="shared" si="3"/>
        <v>10</v>
      </c>
      <c r="H9" t="str">
        <f t="shared" si="11"/>
        <v>Needle</v>
      </c>
      <c r="I9">
        <f t="shared" si="4"/>
        <v>52</v>
      </c>
      <c r="J9">
        <f t="shared" si="5"/>
        <v>56</v>
      </c>
      <c r="L9" t="str">
        <f>IF('frc req 0'!A9="","",'frc req 0'!A9)</f>
        <v>Marker-hold_X</v>
      </c>
      <c r="M9" t="str">
        <f t="shared" si="6"/>
        <v>Marker</v>
      </c>
      <c r="N9" t="str">
        <f t="shared" si="7"/>
        <v>HOLD_X</v>
      </c>
      <c r="P9" s="94">
        <v>7</v>
      </c>
      <c r="Q9" t="str">
        <f t="shared" si="8"/>
        <v>7_needle.png</v>
      </c>
      <c r="R9" t="str">
        <f t="shared" si="9"/>
        <v>7_Petri-T4.png</v>
      </c>
      <c r="S9" t="str">
        <f t="shared" si="10"/>
        <v>7_Marker-hold_X.png</v>
      </c>
    </row>
    <row r="10" spans="1:19" x14ac:dyDescent="0.25">
      <c r="A10" s="94">
        <f>IF('grp 0'!A10="","",'grp 0'!A10)</f>
        <v>8</v>
      </c>
      <c r="B10" t="str">
        <f>IF('grp 0'!B10="","",'grp 0'!B10)</f>
        <v>Petri-T7</v>
      </c>
      <c r="C10" t="str">
        <f t="shared" si="0"/>
        <v>Petri</v>
      </c>
      <c r="D10" t="str">
        <f t="shared" si="1"/>
        <v>T7</v>
      </c>
      <c r="E10">
        <f t="shared" si="2"/>
        <v>1</v>
      </c>
      <c r="F10">
        <f t="shared" si="3"/>
        <v>10</v>
      </c>
      <c r="H10" t="str">
        <f t="shared" si="11"/>
        <v>Needle Cap</v>
      </c>
      <c r="I10">
        <f t="shared" si="4"/>
        <v>57</v>
      </c>
      <c r="J10">
        <f t="shared" si="5"/>
        <v>59</v>
      </c>
      <c r="L10" t="str">
        <f>IF('frc req 0'!A10="","",'frc req 0'!A10)</f>
        <v>Marker-hold_-X</v>
      </c>
      <c r="M10" t="str">
        <f t="shared" si="6"/>
        <v>Marker</v>
      </c>
      <c r="N10" t="str">
        <f t="shared" si="7"/>
        <v>HOLD_-X</v>
      </c>
      <c r="P10" s="94">
        <v>8</v>
      </c>
      <c r="Q10" t="str">
        <f t="shared" si="8"/>
        <v>8_needle cap.png</v>
      </c>
      <c r="R10" t="str">
        <f t="shared" si="9"/>
        <v>8_Petri-T7.png</v>
      </c>
      <c r="S10" t="str">
        <f t="shared" si="10"/>
        <v>8_Marker-hold_-X.png</v>
      </c>
    </row>
    <row r="11" spans="1:19" x14ac:dyDescent="0.25">
      <c r="A11" s="94">
        <f>IF('grp 0'!A11="","",'grp 0'!A11)</f>
        <v>9</v>
      </c>
      <c r="B11" t="str">
        <f>IF('grp 0'!B11="","",'grp 0'!B11)</f>
        <v>Petri-T8</v>
      </c>
      <c r="C11" t="str">
        <f t="shared" si="0"/>
        <v>Petri</v>
      </c>
      <c r="D11" t="str">
        <f t="shared" si="1"/>
        <v>T8</v>
      </c>
      <c r="E11">
        <f t="shared" si="2"/>
        <v>1</v>
      </c>
      <c r="F11">
        <f t="shared" si="3"/>
        <v>10</v>
      </c>
      <c r="H11" t="str">
        <f t="shared" si="11"/>
        <v>Rinse Glass</v>
      </c>
      <c r="I11">
        <f t="shared" si="4"/>
        <v>60</v>
      </c>
      <c r="J11">
        <f t="shared" si="5"/>
        <v>70</v>
      </c>
      <c r="L11" t="str">
        <f>IF('frc req 0'!A11="","",'frc req 0'!A11)</f>
        <v>Marker-hold_Y</v>
      </c>
      <c r="M11" t="str">
        <f t="shared" si="6"/>
        <v>Marker</v>
      </c>
      <c r="N11" t="str">
        <f t="shared" si="7"/>
        <v>HOLD_Y</v>
      </c>
      <c r="P11" s="94">
        <v>9</v>
      </c>
      <c r="Q11" t="str">
        <f t="shared" si="8"/>
        <v>9_rinse glass.png</v>
      </c>
      <c r="R11" t="str">
        <f t="shared" si="9"/>
        <v>9_Petri-T8.png</v>
      </c>
      <c r="S11" t="str">
        <f t="shared" si="10"/>
        <v>9_Marker-hold_Y.png</v>
      </c>
    </row>
    <row r="12" spans="1:19" x14ac:dyDescent="0.25">
      <c r="A12" s="94">
        <f>IF('grp 0'!A12="","",'grp 0'!A12)</f>
        <v>10</v>
      </c>
      <c r="B12" t="str">
        <f>IF('grp 0'!B12="","",'grp 0'!B12)</f>
        <v>Marker-C8</v>
      </c>
      <c r="C12" t="str">
        <f t="shared" si="0"/>
        <v>Marker</v>
      </c>
      <c r="D12" t="str">
        <f t="shared" si="1"/>
        <v>C8</v>
      </c>
      <c r="E12">
        <f t="shared" si="2"/>
        <v>11</v>
      </c>
      <c r="F12">
        <f t="shared" si="3"/>
        <v>18</v>
      </c>
      <c r="H12" t="str">
        <f t="shared" si="11"/>
        <v>Red Plug</v>
      </c>
      <c r="I12">
        <f t="shared" si="4"/>
        <v>71</v>
      </c>
      <c r="J12">
        <f t="shared" si="5"/>
        <v>72</v>
      </c>
      <c r="L12" t="str">
        <f>IF('frc req 0'!A12="","",'frc req 0'!A12)</f>
        <v>Marker-hold_-Y</v>
      </c>
      <c r="M12" t="str">
        <f t="shared" si="6"/>
        <v>Marker</v>
      </c>
      <c r="N12" t="str">
        <f t="shared" si="7"/>
        <v>HOLD_-Y</v>
      </c>
      <c r="P12" s="94">
        <v>10</v>
      </c>
      <c r="Q12" t="str">
        <f t="shared" si="8"/>
        <v>10_red plug.png</v>
      </c>
      <c r="R12" t="str">
        <f t="shared" si="9"/>
        <v>10_Marker-C8.png</v>
      </c>
      <c r="S12" t="str">
        <f t="shared" si="10"/>
        <v>10_Marker-hold_-Y.png</v>
      </c>
    </row>
    <row r="13" spans="1:19" x14ac:dyDescent="0.25">
      <c r="A13" s="94">
        <f>IF('grp 0'!A13="","",'grp 0'!A13)</f>
        <v>11</v>
      </c>
      <c r="B13" t="str">
        <f>IF('grp 0'!B13="","",'grp 0'!B13)</f>
        <v>Marker-F26</v>
      </c>
      <c r="C13" t="str">
        <f t="shared" si="0"/>
        <v>Marker</v>
      </c>
      <c r="D13" t="str">
        <f t="shared" si="1"/>
        <v>F26</v>
      </c>
      <c r="E13">
        <f t="shared" si="2"/>
        <v>11</v>
      </c>
      <c r="F13">
        <f t="shared" si="3"/>
        <v>18</v>
      </c>
      <c r="H13" t="str">
        <f t="shared" si="11"/>
        <v>Glass Vial</v>
      </c>
      <c r="I13">
        <f t="shared" si="4"/>
        <v>73</v>
      </c>
      <c r="J13">
        <f t="shared" si="5"/>
        <v>73</v>
      </c>
      <c r="L13" t="str">
        <f>IF('frc req 0'!A13="","",'frc req 0'!A13)</f>
        <v>Marker-hold_Z</v>
      </c>
      <c r="M13" t="str">
        <f t="shared" si="6"/>
        <v>Marker</v>
      </c>
      <c r="N13" t="str">
        <f t="shared" si="7"/>
        <v>HOLD_Z</v>
      </c>
      <c r="P13" s="94">
        <v>11</v>
      </c>
      <c r="Q13" t="str">
        <f t="shared" si="8"/>
        <v>11_glass vial.png</v>
      </c>
      <c r="R13" t="str">
        <f t="shared" si="9"/>
        <v>11_Marker-F26.png</v>
      </c>
      <c r="S13" t="str">
        <f t="shared" si="10"/>
        <v>11_Marker-hold_Z.png</v>
      </c>
    </row>
    <row r="14" spans="1:19" x14ac:dyDescent="0.25">
      <c r="A14" s="94">
        <f>IF('grp 0'!A14="","",'grp 0'!A14)</f>
        <v>12</v>
      </c>
      <c r="B14" t="str">
        <f>IF('grp 0'!B14="","",'grp 0'!B14)</f>
        <v>Marker-F28</v>
      </c>
      <c r="C14" t="str">
        <f t="shared" si="0"/>
        <v>Marker</v>
      </c>
      <c r="D14" t="str">
        <f t="shared" si="1"/>
        <v>F28</v>
      </c>
      <c r="E14">
        <f t="shared" si="2"/>
        <v>11</v>
      </c>
      <c r="F14">
        <f t="shared" si="3"/>
        <v>18</v>
      </c>
      <c r="H14" t="str">
        <f t="shared" si="11"/>
        <v>Yellow Plug</v>
      </c>
      <c r="I14">
        <f t="shared" si="4"/>
        <v>74</v>
      </c>
      <c r="J14">
        <f t="shared" si="5"/>
        <v>74</v>
      </c>
      <c r="L14" t="str">
        <f>IF('frc req 0'!A14="","",'frc req 0'!A14)</f>
        <v>Marker-hold_-Z</v>
      </c>
      <c r="M14" t="str">
        <f t="shared" si="6"/>
        <v>Marker</v>
      </c>
      <c r="N14" t="str">
        <f t="shared" si="7"/>
        <v>HOLD_-Z</v>
      </c>
      <c r="P14" s="94">
        <v>12</v>
      </c>
      <c r="Q14" t="str">
        <f t="shared" si="8"/>
        <v>12_yellow plug.png</v>
      </c>
      <c r="R14" t="str">
        <f t="shared" si="9"/>
        <v>12_Marker-F28.png</v>
      </c>
      <c r="S14" t="str">
        <f t="shared" si="10"/>
        <v>12_Marker-hold_-Z.png</v>
      </c>
    </row>
    <row r="15" spans="1:19" x14ac:dyDescent="0.25">
      <c r="A15" s="94">
        <f>IF('grp 0'!A15="","",'grp 0'!A15)</f>
        <v>13</v>
      </c>
      <c r="B15" t="str">
        <f>IF('grp 0'!B15="","",'grp 0'!B15)</f>
        <v>Marker-T10</v>
      </c>
      <c r="C15" t="str">
        <f t="shared" si="0"/>
        <v>Marker</v>
      </c>
      <c r="D15" t="str">
        <f t="shared" si="1"/>
        <v>T10</v>
      </c>
      <c r="E15">
        <f t="shared" si="2"/>
        <v>11</v>
      </c>
      <c r="F15">
        <f t="shared" si="3"/>
        <v>18</v>
      </c>
      <c r="H15" t="str">
        <f t="shared" si="11"/>
        <v>Tube Clamp</v>
      </c>
      <c r="I15">
        <f t="shared" si="4"/>
        <v>75</v>
      </c>
      <c r="J15">
        <f t="shared" si="5"/>
        <v>77</v>
      </c>
      <c r="L15" t="str">
        <f>IF('frc req 0'!A15="","",'frc req 0'!A15)</f>
        <v>Marker-uncap</v>
      </c>
      <c r="M15" t="str">
        <f t="shared" si="6"/>
        <v>Marker</v>
      </c>
      <c r="N15" t="str">
        <f t="shared" si="7"/>
        <v>UNCAP</v>
      </c>
      <c r="P15" s="94">
        <v>13</v>
      </c>
      <c r="Q15" t="str">
        <f t="shared" si="8"/>
        <v>13_tube clamp.png</v>
      </c>
      <c r="R15" t="str">
        <f t="shared" si="9"/>
        <v>13_Marker-T10.png</v>
      </c>
      <c r="S15" t="str">
        <f t="shared" si="10"/>
        <v>13_Marker-uncap.png</v>
      </c>
    </row>
    <row r="16" spans="1:19" x14ac:dyDescent="0.25">
      <c r="A16" s="94">
        <f>IF('grp 0'!A16="","",'grp 0'!A16)</f>
        <v>14</v>
      </c>
      <c r="B16" t="str">
        <f>IF('grp 0'!B16="","",'grp 0'!B16)</f>
        <v>Marker-T13</v>
      </c>
      <c r="C16" t="str">
        <f t="shared" si="0"/>
        <v>Marker</v>
      </c>
      <c r="D16" t="str">
        <f t="shared" si="1"/>
        <v>T13</v>
      </c>
      <c r="E16">
        <f t="shared" si="2"/>
        <v>11</v>
      </c>
      <c r="F16">
        <f t="shared" si="3"/>
        <v>18</v>
      </c>
      <c r="H16" t="str">
        <f t="shared" si="11"/>
        <v>Scissors</v>
      </c>
      <c r="I16">
        <f t="shared" si="4"/>
        <v>78</v>
      </c>
      <c r="J16">
        <f t="shared" si="5"/>
        <v>81</v>
      </c>
      <c r="L16" t="str">
        <f>IF('frc req 0'!A16="","",'frc req 0'!A16)</f>
        <v>Marker-recap</v>
      </c>
      <c r="M16" t="str">
        <f t="shared" si="6"/>
        <v>Marker</v>
      </c>
      <c r="N16" t="str">
        <f t="shared" si="7"/>
        <v>RECAP</v>
      </c>
      <c r="P16" s="94">
        <v>14</v>
      </c>
      <c r="Q16" t="str">
        <f t="shared" si="8"/>
        <v>14_scissors.png</v>
      </c>
      <c r="R16" t="str">
        <f t="shared" si="9"/>
        <v>14_Marker-T13.png</v>
      </c>
      <c r="S16" t="str">
        <f t="shared" si="10"/>
        <v>14_Marker-recap.png</v>
      </c>
    </row>
    <row r="17" spans="1:19" x14ac:dyDescent="0.25">
      <c r="A17" s="94">
        <f>IF('grp 0'!A17="","",'grp 0'!A17)</f>
        <v>15</v>
      </c>
      <c r="B17" t="str">
        <f>IF('grp 0'!B17="","",'grp 0'!B17)</f>
        <v>Marker-T16</v>
      </c>
      <c r="C17" t="str">
        <f t="shared" si="0"/>
        <v>Marker</v>
      </c>
      <c r="D17" t="str">
        <f t="shared" si="1"/>
        <v>T16</v>
      </c>
      <c r="E17">
        <f t="shared" si="2"/>
        <v>11</v>
      </c>
      <c r="F17">
        <f t="shared" si="3"/>
        <v>18</v>
      </c>
      <c r="L17" t="str">
        <f>IF('frc req 0'!A17="","",'frc req 0'!A17)</f>
        <v>Marker-write</v>
      </c>
      <c r="M17" t="str">
        <f t="shared" si="6"/>
        <v>Marker</v>
      </c>
      <c r="N17" t="str">
        <f t="shared" si="7"/>
        <v>WRITE</v>
      </c>
      <c r="P17" s="94">
        <v>15</v>
      </c>
      <c r="Q17" t="str">
        <f t="shared" si="8"/>
        <v/>
      </c>
      <c r="R17" t="str">
        <f t="shared" si="9"/>
        <v>15_Marker-T16.png</v>
      </c>
      <c r="S17" t="str">
        <f t="shared" si="10"/>
        <v>15_Marker-write.png</v>
      </c>
    </row>
    <row r="18" spans="1:19" x14ac:dyDescent="0.25">
      <c r="A18" s="94">
        <f>IF('grp 0'!A18="","",'grp 0'!A18)</f>
        <v>16</v>
      </c>
      <c r="B18" t="str">
        <f>IF('grp 0'!B18="","",'grp 0'!B18)</f>
        <v>Marker-T18</v>
      </c>
      <c r="C18" t="str">
        <f t="shared" si="0"/>
        <v>Marker</v>
      </c>
      <c r="D18" t="str">
        <f t="shared" si="1"/>
        <v>T18</v>
      </c>
      <c r="E18">
        <f t="shared" si="2"/>
        <v>11</v>
      </c>
      <c r="F18">
        <f t="shared" si="3"/>
        <v>18</v>
      </c>
      <c r="L18" t="str">
        <f>IF('frc req 0'!A18="","",'frc req 0'!A18)</f>
        <v>Marker_Cap-hold_X</v>
      </c>
      <c r="M18" t="str">
        <f t="shared" si="6"/>
        <v>Marker Cap</v>
      </c>
      <c r="N18" t="str">
        <f t="shared" si="7"/>
        <v>HOLD_X</v>
      </c>
      <c r="P18" s="94">
        <v>16</v>
      </c>
      <c r="Q18" t="str">
        <f t="shared" si="8"/>
        <v/>
      </c>
      <c r="R18" t="str">
        <f t="shared" si="9"/>
        <v>16_Marker-T18.png</v>
      </c>
      <c r="S18" t="str">
        <f t="shared" si="10"/>
        <v>16_Marker_Cap-hold_X.png</v>
      </c>
    </row>
    <row r="19" spans="1:19" x14ac:dyDescent="0.25">
      <c r="A19" s="94">
        <f>IF('grp 0'!A19="","",'grp 0'!A19)</f>
        <v>17</v>
      </c>
      <c r="B19" t="str">
        <f>IF('grp 0'!B19="","",'grp 0'!B19)</f>
        <v>Marker-T9</v>
      </c>
      <c r="C19" t="str">
        <f t="shared" si="0"/>
        <v>Marker</v>
      </c>
      <c r="D19" t="str">
        <f t="shared" si="1"/>
        <v>T9</v>
      </c>
      <c r="E19">
        <f t="shared" si="2"/>
        <v>11</v>
      </c>
      <c r="F19">
        <f t="shared" si="3"/>
        <v>18</v>
      </c>
      <c r="L19" t="str">
        <f>IF('frc req 0'!A19="","",'frc req 0'!A19)</f>
        <v>Marker_Cap-hold_-X</v>
      </c>
      <c r="M19" t="str">
        <f t="shared" si="6"/>
        <v>Marker Cap</v>
      </c>
      <c r="N19" t="str">
        <f t="shared" si="7"/>
        <v>HOLD_-X</v>
      </c>
      <c r="P19" s="94">
        <v>17</v>
      </c>
      <c r="Q19" t="str">
        <f t="shared" si="8"/>
        <v/>
      </c>
      <c r="R19" t="str">
        <f t="shared" si="9"/>
        <v>17_Marker-T9.png</v>
      </c>
      <c r="S19" t="str">
        <f t="shared" si="10"/>
        <v>17_Marker_Cap-hold_-X.png</v>
      </c>
    </row>
    <row r="20" spans="1:19" x14ac:dyDescent="0.25">
      <c r="A20" s="94">
        <f>IF('grp 0'!A20="","",'grp 0'!A20)</f>
        <v>18</v>
      </c>
      <c r="B20" t="str">
        <f>IF('grp 0'!B20="","",'grp 0'!B20)</f>
        <v>Marker_Cap-C16</v>
      </c>
      <c r="C20" t="str">
        <f t="shared" si="0"/>
        <v>Marker Cap</v>
      </c>
      <c r="D20" t="str">
        <f t="shared" si="1"/>
        <v>C16</v>
      </c>
      <c r="E20">
        <f t="shared" si="2"/>
        <v>19</v>
      </c>
      <c r="F20">
        <f t="shared" si="3"/>
        <v>21</v>
      </c>
      <c r="L20" t="str">
        <f>IF('frc req 0'!A20="","",'frc req 0'!A20)</f>
        <v>Marker_Cap-hold_Y</v>
      </c>
      <c r="M20" t="str">
        <f t="shared" si="6"/>
        <v>Marker Cap</v>
      </c>
      <c r="N20" t="str">
        <f t="shared" si="7"/>
        <v>HOLD_Y</v>
      </c>
      <c r="P20" s="94">
        <v>18</v>
      </c>
      <c r="Q20" t="str">
        <f t="shared" si="8"/>
        <v/>
      </c>
      <c r="R20" t="str">
        <f t="shared" si="9"/>
        <v>18_Marker_Cap-C16.png</v>
      </c>
      <c r="S20" t="str">
        <f t="shared" si="10"/>
        <v>18_Marker_Cap-hold_Y.png</v>
      </c>
    </row>
    <row r="21" spans="1:19" x14ac:dyDescent="0.25">
      <c r="A21" s="94">
        <f>IF('grp 0'!A21="","",'grp 0'!A21)</f>
        <v>19</v>
      </c>
      <c r="B21" t="str">
        <f>IF('grp 0'!B21="","",'grp 0'!B21)</f>
        <v>Marker_Cap-T17</v>
      </c>
      <c r="C21" t="str">
        <f t="shared" si="0"/>
        <v>Marker Cap</v>
      </c>
      <c r="D21" t="str">
        <f t="shared" si="1"/>
        <v>T17</v>
      </c>
      <c r="E21">
        <f t="shared" si="2"/>
        <v>19</v>
      </c>
      <c r="F21">
        <f t="shared" si="3"/>
        <v>21</v>
      </c>
      <c r="L21" t="str">
        <f>IF('frc req 0'!A21="","",'frc req 0'!A21)</f>
        <v>Marker_Cap-hold_-Y</v>
      </c>
      <c r="M21" t="str">
        <f t="shared" si="6"/>
        <v>Marker Cap</v>
      </c>
      <c r="N21" t="str">
        <f t="shared" si="7"/>
        <v>HOLD_-Y</v>
      </c>
      <c r="P21" s="94">
        <v>19</v>
      </c>
      <c r="Q21" t="str">
        <f t="shared" si="8"/>
        <v/>
      </c>
      <c r="R21" t="str">
        <f t="shared" si="9"/>
        <v>19_Marker_Cap-T17.png</v>
      </c>
      <c r="S21" t="str">
        <f t="shared" si="10"/>
        <v>19_Marker_Cap-hold_-Y.png</v>
      </c>
    </row>
    <row r="22" spans="1:19" x14ac:dyDescent="0.25">
      <c r="A22" s="94">
        <f>IF('grp 0'!A22="","",'grp 0'!A22)</f>
        <v>20</v>
      </c>
      <c r="B22" t="str">
        <f>IF('grp 0'!B22="","",'grp 0'!B22)</f>
        <v>Marker_Cap-T54</v>
      </c>
      <c r="C22" t="str">
        <f t="shared" si="0"/>
        <v>Marker Cap</v>
      </c>
      <c r="D22" t="str">
        <f t="shared" si="1"/>
        <v>T54</v>
      </c>
      <c r="E22">
        <f t="shared" si="2"/>
        <v>19</v>
      </c>
      <c r="F22">
        <f t="shared" si="3"/>
        <v>21</v>
      </c>
      <c r="L22" t="str">
        <f>IF('frc req 0'!A22="","",'frc req 0'!A22)</f>
        <v>Marker_Cap-hold_Z</v>
      </c>
      <c r="M22" t="str">
        <f t="shared" si="6"/>
        <v>Marker Cap</v>
      </c>
      <c r="N22" t="str">
        <f t="shared" si="7"/>
        <v>HOLD_Z</v>
      </c>
      <c r="P22" s="94">
        <v>20</v>
      </c>
      <c r="Q22" t="str">
        <f t="shared" si="8"/>
        <v/>
      </c>
      <c r="R22" t="str">
        <f t="shared" si="9"/>
        <v>20_Marker_Cap-T54.png</v>
      </c>
      <c r="S22" t="str">
        <f t="shared" si="10"/>
        <v>20_Marker_Cap-hold_Z.png</v>
      </c>
    </row>
    <row r="23" spans="1:19" x14ac:dyDescent="0.25">
      <c r="A23" s="94">
        <f>IF('grp 0'!A23="","",'grp 0'!A23)</f>
        <v>21</v>
      </c>
      <c r="B23" t="str">
        <f>IF('grp 0'!B23="","",'grp 0'!B23)</f>
        <v>Kit-C11</v>
      </c>
      <c r="C23" t="str">
        <f t="shared" si="0"/>
        <v>Kit</v>
      </c>
      <c r="D23" t="str">
        <f t="shared" si="1"/>
        <v>C11</v>
      </c>
      <c r="E23">
        <f t="shared" si="2"/>
        <v>22</v>
      </c>
      <c r="F23">
        <f t="shared" si="3"/>
        <v>28</v>
      </c>
      <c r="L23" t="str">
        <f>IF('frc req 0'!A23="","",'frc req 0'!A23)</f>
        <v>Marker_Cap-hold_-Z</v>
      </c>
      <c r="M23" t="str">
        <f t="shared" si="6"/>
        <v>Marker Cap</v>
      </c>
      <c r="N23" t="str">
        <f t="shared" si="7"/>
        <v>HOLD_-Z</v>
      </c>
      <c r="P23" s="94">
        <v>21</v>
      </c>
      <c r="Q23" t="str">
        <f t="shared" si="8"/>
        <v/>
      </c>
      <c r="R23" t="str">
        <f t="shared" si="9"/>
        <v>21_Kit-C11.png</v>
      </c>
      <c r="S23" t="str">
        <f t="shared" si="10"/>
        <v>21_Marker_Cap-hold_-Z.png</v>
      </c>
    </row>
    <row r="24" spans="1:19" x14ac:dyDescent="0.25">
      <c r="A24" s="94">
        <f>IF('grp 0'!A24="","",'grp 0'!A24)</f>
        <v>22</v>
      </c>
      <c r="B24" t="str">
        <f>IF('grp 0'!B24="","",'grp 0'!B24)</f>
        <v>Kit-C6</v>
      </c>
      <c r="C24" t="str">
        <f t="shared" si="0"/>
        <v>Kit</v>
      </c>
      <c r="D24" t="str">
        <f t="shared" si="1"/>
        <v>C6</v>
      </c>
      <c r="E24">
        <f t="shared" si="2"/>
        <v>22</v>
      </c>
      <c r="F24">
        <f t="shared" si="3"/>
        <v>28</v>
      </c>
      <c r="L24" t="str">
        <f>IF('frc req 0'!A24="","",'frc req 0'!A24)</f>
        <v>Marker_Cap-uncap</v>
      </c>
      <c r="M24" t="str">
        <f t="shared" si="6"/>
        <v>Marker Cap</v>
      </c>
      <c r="N24" t="str">
        <f t="shared" si="7"/>
        <v>UNCAP</v>
      </c>
      <c r="P24" s="94">
        <v>22</v>
      </c>
      <c r="Q24" t="str">
        <f t="shared" si="8"/>
        <v/>
      </c>
      <c r="R24" t="str">
        <f t="shared" si="9"/>
        <v>22_Kit-C6.png</v>
      </c>
      <c r="S24" t="str">
        <f t="shared" si="10"/>
        <v>22_Marker_Cap-uncap.png</v>
      </c>
    </row>
    <row r="25" spans="1:19" x14ac:dyDescent="0.25">
      <c r="A25" s="94">
        <f>IF('grp 0'!A25="","",'grp 0'!A25)</f>
        <v>23</v>
      </c>
      <c r="B25" t="str">
        <f>IF('grp 0'!B25="","",'grp 0'!B25)</f>
        <v>Kit-C7</v>
      </c>
      <c r="C25" t="str">
        <f t="shared" si="0"/>
        <v>Kit</v>
      </c>
      <c r="D25" t="str">
        <f t="shared" si="1"/>
        <v>C7</v>
      </c>
      <c r="E25">
        <f t="shared" si="2"/>
        <v>22</v>
      </c>
      <c r="F25">
        <f t="shared" si="3"/>
        <v>28</v>
      </c>
      <c r="L25" t="str">
        <f>IF('frc req 0'!A25="","",'frc req 0'!A25)</f>
        <v>Marker_Cap-recap</v>
      </c>
      <c r="M25" t="str">
        <f t="shared" si="6"/>
        <v>Marker Cap</v>
      </c>
      <c r="N25" t="str">
        <f t="shared" si="7"/>
        <v>RECAP</v>
      </c>
      <c r="P25" s="94">
        <v>23</v>
      </c>
      <c r="Q25" t="str">
        <f t="shared" si="8"/>
        <v/>
      </c>
      <c r="R25" t="str">
        <f t="shared" si="9"/>
        <v>23_Kit-C7.png</v>
      </c>
      <c r="S25" t="str">
        <f t="shared" si="10"/>
        <v>23_Marker_Cap-recap.png</v>
      </c>
    </row>
    <row r="26" spans="1:19" x14ac:dyDescent="0.25">
      <c r="A26" s="94">
        <f>IF('grp 0'!A26="","",'grp 0'!A26)</f>
        <v>24</v>
      </c>
      <c r="B26" t="str">
        <f>IF('grp 0'!B26="","",'grp 0'!B26)</f>
        <v>Kit-C8</v>
      </c>
      <c r="C26" t="str">
        <f t="shared" si="0"/>
        <v>Kit</v>
      </c>
      <c r="D26" t="str">
        <f t="shared" si="1"/>
        <v>C8</v>
      </c>
      <c r="E26">
        <f t="shared" si="2"/>
        <v>22</v>
      </c>
      <c r="F26">
        <f t="shared" si="3"/>
        <v>28</v>
      </c>
      <c r="L26" t="str">
        <f>IF('frc req 0'!A26="","",'frc req 0'!A26)</f>
        <v>Kit-hold_X</v>
      </c>
      <c r="M26" t="str">
        <f t="shared" si="6"/>
        <v>Kit</v>
      </c>
      <c r="N26" t="str">
        <f t="shared" si="7"/>
        <v>HOLD_X</v>
      </c>
      <c r="P26" s="94">
        <v>24</v>
      </c>
      <c r="Q26" t="str">
        <f t="shared" si="8"/>
        <v/>
      </c>
      <c r="R26" t="str">
        <f t="shared" si="9"/>
        <v>24_Kit-C8.png</v>
      </c>
      <c r="S26" t="str">
        <f t="shared" si="10"/>
        <v>24_Kit-hold_X.png</v>
      </c>
    </row>
    <row r="27" spans="1:19" x14ac:dyDescent="0.25">
      <c r="A27" s="94">
        <f>IF('grp 0'!A27="","",'grp 0'!A27)</f>
        <v>25</v>
      </c>
      <c r="B27" t="str">
        <f>IF('grp 0'!B27="","",'grp 0'!B27)</f>
        <v>Kit-F28</v>
      </c>
      <c r="C27" t="str">
        <f t="shared" si="0"/>
        <v>Kit</v>
      </c>
      <c r="D27" t="str">
        <f t="shared" si="1"/>
        <v>F28</v>
      </c>
      <c r="E27">
        <f t="shared" si="2"/>
        <v>22</v>
      </c>
      <c r="F27">
        <f t="shared" si="3"/>
        <v>28</v>
      </c>
      <c r="L27" t="str">
        <f>IF('frc req 0'!A27="","",'frc req 0'!A27)</f>
        <v>Kit-hold_-X</v>
      </c>
      <c r="M27" t="str">
        <f t="shared" si="6"/>
        <v>Kit</v>
      </c>
      <c r="N27" t="str">
        <f t="shared" si="7"/>
        <v>HOLD_-X</v>
      </c>
      <c r="P27" s="94">
        <v>25</v>
      </c>
      <c r="Q27" t="str">
        <f t="shared" si="8"/>
        <v/>
      </c>
      <c r="R27" t="str">
        <f t="shared" si="9"/>
        <v>25_Kit-F28.png</v>
      </c>
      <c r="S27" t="str">
        <f t="shared" si="10"/>
        <v>25_Kit-hold_-X.png</v>
      </c>
    </row>
    <row r="28" spans="1:19" x14ac:dyDescent="0.25">
      <c r="A28" s="94">
        <f>IF('grp 0'!A28="","",'grp 0'!A28)</f>
        <v>26</v>
      </c>
      <c r="B28" t="str">
        <f>IF('grp 0'!B28="","",'grp 0'!B28)</f>
        <v>Kit-T22</v>
      </c>
      <c r="C28" t="str">
        <f t="shared" si="0"/>
        <v>Kit</v>
      </c>
      <c r="D28" t="str">
        <f t="shared" si="1"/>
        <v>T22</v>
      </c>
      <c r="E28">
        <f t="shared" si="2"/>
        <v>22</v>
      </c>
      <c r="F28">
        <f t="shared" si="3"/>
        <v>28</v>
      </c>
      <c r="L28" t="str">
        <f>IF('frc req 0'!A28="","",'frc req 0'!A28)</f>
        <v>Kit-hold_Y</v>
      </c>
      <c r="M28" t="str">
        <f t="shared" si="6"/>
        <v>Kit</v>
      </c>
      <c r="N28" t="str">
        <f t="shared" si="7"/>
        <v>HOLD_Y</v>
      </c>
      <c r="P28" s="94">
        <v>26</v>
      </c>
      <c r="Q28" t="str">
        <f t="shared" si="8"/>
        <v/>
      </c>
      <c r="R28" t="str">
        <f t="shared" si="9"/>
        <v>26_Kit-T22.png</v>
      </c>
      <c r="S28" t="str">
        <f t="shared" si="10"/>
        <v>26_Kit-hold_Y.png</v>
      </c>
    </row>
    <row r="29" spans="1:19" x14ac:dyDescent="0.25">
      <c r="A29" s="94">
        <f>IF('grp 0'!A29="","",'grp 0'!A29)</f>
        <v>27</v>
      </c>
      <c r="B29" t="str">
        <f>IF('grp 0'!B29="","",'grp 0'!B29)</f>
        <v>Kit-T35</v>
      </c>
      <c r="C29" t="str">
        <f t="shared" si="0"/>
        <v>Kit</v>
      </c>
      <c r="D29" t="str">
        <f t="shared" si="1"/>
        <v>T35</v>
      </c>
      <c r="E29">
        <f t="shared" si="2"/>
        <v>22</v>
      </c>
      <c r="F29">
        <f t="shared" si="3"/>
        <v>28</v>
      </c>
      <c r="L29" t="str">
        <f>IF('frc req 0'!A29="","",'frc req 0'!A29)</f>
        <v>Kit-hold_-Y</v>
      </c>
      <c r="M29" t="str">
        <f t="shared" si="6"/>
        <v>Kit</v>
      </c>
      <c r="N29" t="str">
        <f t="shared" si="7"/>
        <v>HOLD_-Y</v>
      </c>
      <c r="P29" s="94">
        <v>27</v>
      </c>
      <c r="Q29" t="str">
        <f t="shared" si="8"/>
        <v/>
      </c>
      <c r="R29" t="str">
        <f t="shared" si="9"/>
        <v>27_Kit-T35.png</v>
      </c>
      <c r="S29" t="str">
        <f t="shared" si="10"/>
        <v>27_Kit-hold_-Y.png</v>
      </c>
    </row>
    <row r="30" spans="1:19" x14ac:dyDescent="0.25">
      <c r="A30" s="94">
        <f>IF('grp 0'!A30="","",'grp 0'!A30)</f>
        <v>28</v>
      </c>
      <c r="B30" t="str">
        <f>IF('grp 0'!B30="","",'grp 0'!B30)</f>
        <v>Kit_Tab-T21</v>
      </c>
      <c r="C30" t="str">
        <f t="shared" si="0"/>
        <v>Kit Tab</v>
      </c>
      <c r="D30" t="str">
        <f t="shared" si="1"/>
        <v>T21</v>
      </c>
      <c r="E30">
        <f t="shared" si="2"/>
        <v>29</v>
      </c>
      <c r="F30">
        <f t="shared" si="3"/>
        <v>29</v>
      </c>
      <c r="L30" t="str">
        <f>IF('frc req 0'!A30="","",'frc req 0'!A30)</f>
        <v>Kit-hold_Z</v>
      </c>
      <c r="M30" t="str">
        <f t="shared" si="6"/>
        <v>Kit</v>
      </c>
      <c r="N30" t="str">
        <f t="shared" si="7"/>
        <v>HOLD_Z</v>
      </c>
      <c r="P30" s="94">
        <v>28</v>
      </c>
      <c r="Q30" t="str">
        <f t="shared" si="8"/>
        <v/>
      </c>
      <c r="R30" t="str">
        <f t="shared" si="9"/>
        <v>28_Kit_Tab-T21.png</v>
      </c>
      <c r="S30" t="str">
        <f t="shared" si="10"/>
        <v>28_Kit-hold_Z.png</v>
      </c>
    </row>
    <row r="31" spans="1:19" x14ac:dyDescent="0.25">
      <c r="A31" s="94">
        <f>IF('grp 0'!A31="","",'grp 0'!A31)</f>
        <v>29</v>
      </c>
      <c r="B31" t="str">
        <f>IF('grp 0'!B31="","",'grp 0'!B31)</f>
        <v>Canister-C1</v>
      </c>
      <c r="C31" t="str">
        <f t="shared" si="0"/>
        <v>Canister</v>
      </c>
      <c r="D31" t="str">
        <f t="shared" si="1"/>
        <v>C1</v>
      </c>
      <c r="E31">
        <f t="shared" si="2"/>
        <v>30</v>
      </c>
      <c r="F31">
        <f t="shared" si="3"/>
        <v>36</v>
      </c>
      <c r="L31" t="str">
        <f>IF('frc req 0'!A31="","",'frc req 0'!A31)</f>
        <v>Kit-hold_-Z</v>
      </c>
      <c r="M31" t="str">
        <f t="shared" si="6"/>
        <v>Kit</v>
      </c>
      <c r="N31" t="str">
        <f t="shared" si="7"/>
        <v>HOLD_-Z</v>
      </c>
      <c r="P31" s="94">
        <v>29</v>
      </c>
      <c r="Q31" t="str">
        <f t="shared" si="8"/>
        <v/>
      </c>
      <c r="R31" t="str">
        <f t="shared" si="9"/>
        <v>29_Canister-C1.png</v>
      </c>
      <c r="S31" t="str">
        <f t="shared" si="10"/>
        <v>29_Kit-hold_-Z.png</v>
      </c>
    </row>
    <row r="32" spans="1:19" x14ac:dyDescent="0.25">
      <c r="A32" s="94">
        <f>IF('grp 0'!A32="","",'grp 0'!A32)</f>
        <v>30</v>
      </c>
      <c r="B32" t="str">
        <f>IF('grp 0'!B32="","",'grp 0'!B32)</f>
        <v>Canister-C6</v>
      </c>
      <c r="C32" t="str">
        <f t="shared" si="0"/>
        <v>Canister</v>
      </c>
      <c r="D32" t="str">
        <f t="shared" si="1"/>
        <v>C6</v>
      </c>
      <c r="E32">
        <f t="shared" si="2"/>
        <v>30</v>
      </c>
      <c r="F32">
        <f t="shared" si="3"/>
        <v>36</v>
      </c>
      <c r="L32" t="str">
        <f>IF('frc req 0'!A32="","",'frc req 0'!A32)</f>
        <v>Kit-open</v>
      </c>
      <c r="M32" t="str">
        <f t="shared" si="6"/>
        <v>Kit</v>
      </c>
      <c r="N32" t="str">
        <f t="shared" si="7"/>
        <v>OPEN</v>
      </c>
      <c r="P32" s="94">
        <v>30</v>
      </c>
      <c r="Q32" t="str">
        <f t="shared" si="8"/>
        <v/>
      </c>
      <c r="R32" t="str">
        <f t="shared" si="9"/>
        <v>30_Canister-C6.png</v>
      </c>
      <c r="S32" t="str">
        <f t="shared" si="10"/>
        <v>30_Kit-open.png</v>
      </c>
    </row>
    <row r="33" spans="1:19" x14ac:dyDescent="0.25">
      <c r="A33" s="94">
        <f>IF('grp 0'!A33="","",'grp 0'!A33)</f>
        <v>31</v>
      </c>
      <c r="B33" t="str">
        <f>IF('grp 0'!B33="","",'grp 0'!B33)</f>
        <v>Canister-C8</v>
      </c>
      <c r="C33" t="str">
        <f t="shared" si="0"/>
        <v>Canister</v>
      </c>
      <c r="D33" t="str">
        <f t="shared" si="1"/>
        <v>C8</v>
      </c>
      <c r="E33">
        <f t="shared" si="2"/>
        <v>30</v>
      </c>
      <c r="F33">
        <f t="shared" si="3"/>
        <v>36</v>
      </c>
      <c r="L33" t="str">
        <f>IF('frc req 0'!A33="","",'frc req 0'!A33)</f>
        <v>Kit_Tab-hold_X</v>
      </c>
      <c r="M33" t="str">
        <f t="shared" si="6"/>
        <v>Kit Tab</v>
      </c>
      <c r="N33" t="str">
        <f t="shared" si="7"/>
        <v>HOLD_X</v>
      </c>
      <c r="P33" s="94">
        <v>31</v>
      </c>
      <c r="Q33" t="str">
        <f t="shared" si="8"/>
        <v/>
      </c>
      <c r="R33" t="str">
        <f t="shared" si="9"/>
        <v>31_Canister-C8.png</v>
      </c>
      <c r="S33" t="str">
        <f t="shared" si="10"/>
        <v>31_Kit_Tab-hold_X.png</v>
      </c>
    </row>
    <row r="34" spans="1:19" x14ac:dyDescent="0.25">
      <c r="A34" s="94">
        <f>IF('grp 0'!A34="","",'grp 0'!A34)</f>
        <v>32</v>
      </c>
      <c r="B34" t="str">
        <f>IF('grp 0'!B34="","",'grp 0'!B34)</f>
        <v>Canister-T18</v>
      </c>
      <c r="C34" t="str">
        <f t="shared" ref="C34:C65" si="12">IF(B34="","",SUBSTITUTE((LEFT(B34,SEARCH("-",B34)-1)),"_"," "))</f>
        <v>Canister</v>
      </c>
      <c r="D34" t="str">
        <f t="shared" ref="D34:D65" si="13">UPPER(SUBSTITUTE(B34,CONCATENATE(SUBSTITUTE((C34)," ","_"),"-"),""))</f>
        <v>T18</v>
      </c>
      <c r="E34">
        <f t="shared" ref="E34:E65" si="14">INDEX($H$2:$J$16,MATCH(C34,$H$2:$H$16,),2)</f>
        <v>30</v>
      </c>
      <c r="F34">
        <f t="shared" ref="F34:F65" si="15">INDEX($H$2:$J$16,MATCH(C34,$H$2:$H$16,),3)</f>
        <v>36</v>
      </c>
      <c r="L34" t="str">
        <f>IF('frc req 0'!A34="","",'frc req 0'!A34)</f>
        <v>Kit_Tab-hold_-X</v>
      </c>
      <c r="M34" t="str">
        <f t="shared" si="6"/>
        <v>Kit Tab</v>
      </c>
      <c r="N34" t="str">
        <f t="shared" si="7"/>
        <v>HOLD_-X</v>
      </c>
      <c r="P34" s="94">
        <v>32</v>
      </c>
      <c r="Q34" t="str">
        <f t="shared" ref="Q34:Q65" si="16">IF(H34="","",CONCATENATE(P34,"_",LOWER(H34),".png"))</f>
        <v/>
      </c>
      <c r="R34" t="str">
        <f t="shared" ref="R34:R65" si="17">IF(B34="","",CONCATENATE(P34,"_",B34,".png"))</f>
        <v>32_Canister-T18.png</v>
      </c>
      <c r="S34" t="str">
        <f t="shared" ref="S34:S65" si="18">IF(L34="","",CONCATENATE(P34,"_",L34,".png"))</f>
        <v>32_Kit_Tab-hold_-X.png</v>
      </c>
    </row>
    <row r="35" spans="1:19" x14ac:dyDescent="0.25">
      <c r="A35" s="94">
        <f>IF('grp 0'!A35="","",'grp 0'!A35)</f>
        <v>33</v>
      </c>
      <c r="B35" t="str">
        <f>IF('grp 0'!B35="","",'grp 0'!B35)</f>
        <v>Canister-T2</v>
      </c>
      <c r="C35" t="str">
        <f t="shared" si="12"/>
        <v>Canister</v>
      </c>
      <c r="D35" t="str">
        <f t="shared" si="13"/>
        <v>T2</v>
      </c>
      <c r="E35">
        <f t="shared" si="14"/>
        <v>30</v>
      </c>
      <c r="F35">
        <f t="shared" si="15"/>
        <v>36</v>
      </c>
      <c r="L35" t="str">
        <f>IF('frc req 0'!A35="","",'frc req 0'!A35)</f>
        <v>Kit_Tab-hold_Y</v>
      </c>
      <c r="M35" t="str">
        <f t="shared" si="6"/>
        <v>Kit Tab</v>
      </c>
      <c r="N35" t="str">
        <f t="shared" si="7"/>
        <v>HOLD_Y</v>
      </c>
      <c r="P35" s="94">
        <v>33</v>
      </c>
      <c r="Q35" t="str">
        <f t="shared" si="16"/>
        <v/>
      </c>
      <c r="R35" t="str">
        <f t="shared" si="17"/>
        <v>33_Canister-T2.png</v>
      </c>
      <c r="S35" t="str">
        <f t="shared" si="18"/>
        <v>33_Kit_Tab-hold_Y.png</v>
      </c>
    </row>
    <row r="36" spans="1:19" x14ac:dyDescent="0.25">
      <c r="A36" s="94">
        <f>IF('grp 0'!A36="","",'grp 0'!A36)</f>
        <v>34</v>
      </c>
      <c r="B36" t="str">
        <f>IF('grp 0'!B36="","",'grp 0'!B36)</f>
        <v>Canister-T26</v>
      </c>
      <c r="C36" t="str">
        <f t="shared" si="12"/>
        <v>Canister</v>
      </c>
      <c r="D36" t="str">
        <f t="shared" si="13"/>
        <v>T26</v>
      </c>
      <c r="E36">
        <f t="shared" si="14"/>
        <v>30</v>
      </c>
      <c r="F36">
        <f t="shared" si="15"/>
        <v>36</v>
      </c>
      <c r="L36" t="str">
        <f>IF('frc req 0'!A36="","",'frc req 0'!A36)</f>
        <v>Kit_Tab-hold_-Y</v>
      </c>
      <c r="M36" t="str">
        <f t="shared" si="6"/>
        <v>Kit Tab</v>
      </c>
      <c r="N36" t="str">
        <f t="shared" si="7"/>
        <v>HOLD_-Y</v>
      </c>
      <c r="P36" s="94">
        <v>34</v>
      </c>
      <c r="Q36" t="str">
        <f t="shared" si="16"/>
        <v/>
      </c>
      <c r="R36" t="str">
        <f t="shared" si="17"/>
        <v>34_Canister-T26.png</v>
      </c>
      <c r="S36" t="str">
        <f t="shared" si="18"/>
        <v>34_Kit_Tab-hold_-Y.png</v>
      </c>
    </row>
    <row r="37" spans="1:19" x14ac:dyDescent="0.25">
      <c r="A37" s="94">
        <f>IF('grp 0'!A37="","",'grp 0'!A37)</f>
        <v>35</v>
      </c>
      <c r="B37" t="str">
        <f>IF('grp 0'!B37="","",'grp 0'!B37)</f>
        <v>Canister-T57</v>
      </c>
      <c r="C37" t="str">
        <f t="shared" si="12"/>
        <v>Canister</v>
      </c>
      <c r="D37" t="str">
        <f t="shared" si="13"/>
        <v>T57</v>
      </c>
      <c r="E37">
        <f t="shared" si="14"/>
        <v>30</v>
      </c>
      <c r="F37">
        <f t="shared" si="15"/>
        <v>36</v>
      </c>
      <c r="L37" t="str">
        <f>IF('frc req 0'!A37="","",'frc req 0'!A37)</f>
        <v>Kit_Tab-hold_Z</v>
      </c>
      <c r="M37" t="str">
        <f t="shared" si="6"/>
        <v>Kit Tab</v>
      </c>
      <c r="N37" t="str">
        <f t="shared" si="7"/>
        <v>HOLD_Z</v>
      </c>
      <c r="P37" s="94">
        <v>35</v>
      </c>
      <c r="Q37" t="str">
        <f t="shared" si="16"/>
        <v/>
      </c>
      <c r="R37" t="str">
        <f t="shared" si="17"/>
        <v>35_Canister-T57.png</v>
      </c>
      <c r="S37" t="str">
        <f t="shared" si="18"/>
        <v>35_Kit_Tab-hold_Z.png</v>
      </c>
    </row>
    <row r="38" spans="1:19" x14ac:dyDescent="0.25">
      <c r="A38" s="94">
        <f>IF('grp 0'!A38="","",'grp 0'!A38)</f>
        <v>36</v>
      </c>
      <c r="B38" t="str">
        <f>IF('grp 0'!B38="","",'grp 0'!B38)</f>
        <v>Tube-C2</v>
      </c>
      <c r="C38" t="str">
        <f t="shared" si="12"/>
        <v>Tube</v>
      </c>
      <c r="D38" t="str">
        <f t="shared" si="13"/>
        <v>C2</v>
      </c>
      <c r="E38">
        <f t="shared" si="14"/>
        <v>37</v>
      </c>
      <c r="F38">
        <f t="shared" si="15"/>
        <v>51</v>
      </c>
      <c r="L38" t="str">
        <f>IF('frc req 0'!A38="","",'frc req 0'!A38)</f>
        <v>Kit_Tab-hold_-Z</v>
      </c>
      <c r="M38" t="str">
        <f t="shared" si="6"/>
        <v>Kit Tab</v>
      </c>
      <c r="N38" t="str">
        <f t="shared" si="7"/>
        <v>HOLD_-Z</v>
      </c>
      <c r="P38" s="94">
        <v>36</v>
      </c>
      <c r="Q38" t="str">
        <f t="shared" si="16"/>
        <v/>
      </c>
      <c r="R38" t="str">
        <f t="shared" si="17"/>
        <v>36_Tube-C2.png</v>
      </c>
      <c r="S38" t="str">
        <f t="shared" si="18"/>
        <v>36_Kit_Tab-hold_-Z.png</v>
      </c>
    </row>
    <row r="39" spans="1:19" x14ac:dyDescent="0.25">
      <c r="A39" s="94">
        <f>IF('grp 0'!A39="","",'grp 0'!A39)</f>
        <v>37</v>
      </c>
      <c r="B39" t="str">
        <f>IF('grp 0'!B39="","",'grp 0'!B39)</f>
        <v>Tube-C6</v>
      </c>
      <c r="C39" t="str">
        <f t="shared" si="12"/>
        <v>Tube</v>
      </c>
      <c r="D39" t="str">
        <f t="shared" si="13"/>
        <v>C6</v>
      </c>
      <c r="E39">
        <f t="shared" si="14"/>
        <v>37</v>
      </c>
      <c r="F39">
        <f t="shared" si="15"/>
        <v>51</v>
      </c>
      <c r="L39" t="str">
        <f>IF('frc req 0'!A39="","",'frc req 0'!A39)</f>
        <v>Kit_Tab-open</v>
      </c>
      <c r="M39" t="str">
        <f t="shared" si="6"/>
        <v>Kit Tab</v>
      </c>
      <c r="N39" t="str">
        <f t="shared" si="7"/>
        <v>OPEN</v>
      </c>
      <c r="P39" s="94">
        <v>37</v>
      </c>
      <c r="Q39" t="str">
        <f t="shared" si="16"/>
        <v/>
      </c>
      <c r="R39" t="str">
        <f t="shared" si="17"/>
        <v>37_Tube-C6.png</v>
      </c>
      <c r="S39" t="str">
        <f t="shared" si="18"/>
        <v>37_Kit_Tab-open.png</v>
      </c>
    </row>
    <row r="40" spans="1:19" x14ac:dyDescent="0.25">
      <c r="A40" s="94">
        <f>IF('grp 0'!A40="","",'grp 0'!A40)</f>
        <v>38</v>
      </c>
      <c r="B40" t="str">
        <f>IF('grp 0'!B40="","",'grp 0'!B40)</f>
        <v>Tube-C7</v>
      </c>
      <c r="C40" t="str">
        <f t="shared" si="12"/>
        <v>Tube</v>
      </c>
      <c r="D40" t="str">
        <f t="shared" si="13"/>
        <v>C7</v>
      </c>
      <c r="E40">
        <f t="shared" si="14"/>
        <v>37</v>
      </c>
      <c r="F40">
        <f t="shared" si="15"/>
        <v>51</v>
      </c>
      <c r="L40" t="str">
        <f>IF('frc req 0'!A40="","",'frc req 0'!A40)</f>
        <v>Canister-hold_X</v>
      </c>
      <c r="M40" t="str">
        <f t="shared" si="6"/>
        <v>Canister</v>
      </c>
      <c r="N40" t="str">
        <f t="shared" si="7"/>
        <v>HOLD_X</v>
      </c>
      <c r="P40" s="94">
        <v>38</v>
      </c>
      <c r="Q40" t="str">
        <f t="shared" si="16"/>
        <v/>
      </c>
      <c r="R40" t="str">
        <f t="shared" si="17"/>
        <v>38_Tube-C7.png</v>
      </c>
      <c r="S40" t="str">
        <f t="shared" si="18"/>
        <v>38_Canister-hold_X.png</v>
      </c>
    </row>
    <row r="41" spans="1:19" x14ac:dyDescent="0.25">
      <c r="A41" s="94">
        <f>IF('grp 0'!A41="","",'grp 0'!A41)</f>
        <v>39</v>
      </c>
      <c r="B41" t="str">
        <f>IF('grp 0'!B41="","",'grp 0'!B41)</f>
        <v>Tube-C8</v>
      </c>
      <c r="C41" t="str">
        <f t="shared" si="12"/>
        <v>Tube</v>
      </c>
      <c r="D41" t="str">
        <f t="shared" si="13"/>
        <v>C8</v>
      </c>
      <c r="E41">
        <f t="shared" si="14"/>
        <v>37</v>
      </c>
      <c r="F41">
        <f t="shared" si="15"/>
        <v>51</v>
      </c>
      <c r="L41" t="str">
        <f>IF('frc req 0'!A41="","",'frc req 0'!A41)</f>
        <v>Canister-hold_-X</v>
      </c>
      <c r="M41" t="str">
        <f t="shared" si="6"/>
        <v>Canister</v>
      </c>
      <c r="N41" t="str">
        <f t="shared" si="7"/>
        <v>HOLD_-X</v>
      </c>
      <c r="P41" s="94">
        <v>39</v>
      </c>
      <c r="Q41" t="str">
        <f t="shared" si="16"/>
        <v/>
      </c>
      <c r="R41" t="str">
        <f t="shared" si="17"/>
        <v>39_Tube-C8.png</v>
      </c>
      <c r="S41" t="str">
        <f t="shared" si="18"/>
        <v>39_Canister-hold_-X.png</v>
      </c>
    </row>
    <row r="42" spans="1:19" x14ac:dyDescent="0.25">
      <c r="A42" s="94">
        <f>IF('grp 0'!A42="","",'grp 0'!A42)</f>
        <v>40</v>
      </c>
      <c r="B42" t="str">
        <f>IF('grp 0'!B42="","",'grp 0'!B42)</f>
        <v>Tube-F17</v>
      </c>
      <c r="C42" t="str">
        <f t="shared" si="12"/>
        <v>Tube</v>
      </c>
      <c r="D42" t="str">
        <f t="shared" si="13"/>
        <v>F17</v>
      </c>
      <c r="E42">
        <f t="shared" si="14"/>
        <v>37</v>
      </c>
      <c r="F42">
        <f t="shared" si="15"/>
        <v>51</v>
      </c>
      <c r="L42" t="str">
        <f>IF('frc req 0'!A42="","",'frc req 0'!A42)</f>
        <v>Canister-hold_Y</v>
      </c>
      <c r="M42" t="str">
        <f t="shared" si="6"/>
        <v>Canister</v>
      </c>
      <c r="N42" t="str">
        <f t="shared" si="7"/>
        <v>HOLD_Y</v>
      </c>
      <c r="P42" s="94">
        <v>40</v>
      </c>
      <c r="Q42" t="str">
        <f t="shared" si="16"/>
        <v/>
      </c>
      <c r="R42" t="str">
        <f t="shared" si="17"/>
        <v>40_Tube-F17.png</v>
      </c>
      <c r="S42" t="str">
        <f t="shared" si="18"/>
        <v>40_Canister-hold_Y.png</v>
      </c>
    </row>
    <row r="43" spans="1:19" x14ac:dyDescent="0.25">
      <c r="A43" s="94">
        <f>IF('grp 0'!A43="","",'grp 0'!A43)</f>
        <v>41</v>
      </c>
      <c r="B43" t="str">
        <f>IF('grp 0'!B43="","",'grp 0'!B43)</f>
        <v>Tube-T17</v>
      </c>
      <c r="C43" t="str">
        <f t="shared" si="12"/>
        <v>Tube</v>
      </c>
      <c r="D43" t="str">
        <f t="shared" si="13"/>
        <v>T17</v>
      </c>
      <c r="E43">
        <f t="shared" si="14"/>
        <v>37</v>
      </c>
      <c r="F43">
        <f t="shared" si="15"/>
        <v>51</v>
      </c>
      <c r="L43" t="str">
        <f>IF('frc req 0'!A43="","",'frc req 0'!A43)</f>
        <v>Canister-hold_-Y</v>
      </c>
      <c r="M43" t="str">
        <f t="shared" si="6"/>
        <v>Canister</v>
      </c>
      <c r="N43" t="str">
        <f t="shared" si="7"/>
        <v>HOLD_-Y</v>
      </c>
      <c r="P43" s="94">
        <v>41</v>
      </c>
      <c r="Q43" t="str">
        <f t="shared" si="16"/>
        <v/>
      </c>
      <c r="R43" t="str">
        <f t="shared" si="17"/>
        <v>41_Tube-T17.png</v>
      </c>
      <c r="S43" t="str">
        <f t="shared" si="18"/>
        <v>41_Canister-hold_-Y.png</v>
      </c>
    </row>
    <row r="44" spans="1:19" x14ac:dyDescent="0.25">
      <c r="A44" s="94">
        <f>IF('grp 0'!A44="","",'grp 0'!A44)</f>
        <v>42</v>
      </c>
      <c r="B44" t="str">
        <f>IF('grp 0'!B44="","",'grp 0'!B44)</f>
        <v>Tube-T23</v>
      </c>
      <c r="C44" t="str">
        <f t="shared" si="12"/>
        <v>Tube</v>
      </c>
      <c r="D44" t="str">
        <f t="shared" si="13"/>
        <v>T23</v>
      </c>
      <c r="E44">
        <f t="shared" si="14"/>
        <v>37</v>
      </c>
      <c r="F44">
        <f t="shared" si="15"/>
        <v>51</v>
      </c>
      <c r="L44" t="str">
        <f>IF('frc req 0'!A44="","",'frc req 0'!A44)</f>
        <v>Canister-hold_Z</v>
      </c>
      <c r="M44" t="str">
        <f t="shared" si="6"/>
        <v>Canister</v>
      </c>
      <c r="N44" t="str">
        <f t="shared" si="7"/>
        <v>HOLD_Z</v>
      </c>
      <c r="P44" s="94">
        <v>42</v>
      </c>
      <c r="Q44" t="str">
        <f t="shared" si="16"/>
        <v/>
      </c>
      <c r="R44" t="str">
        <f t="shared" si="17"/>
        <v>42_Tube-T23.png</v>
      </c>
      <c r="S44" t="str">
        <f t="shared" si="18"/>
        <v>42_Canister-hold_Z.png</v>
      </c>
    </row>
    <row r="45" spans="1:19" x14ac:dyDescent="0.25">
      <c r="A45" s="94">
        <f>IF('grp 0'!A45="","",'grp 0'!A45)</f>
        <v>43</v>
      </c>
      <c r="B45" t="str">
        <f>IF('grp 0'!B45="","",'grp 0'!B45)</f>
        <v>Tube-T24</v>
      </c>
      <c r="C45" t="str">
        <f t="shared" si="12"/>
        <v>Tube</v>
      </c>
      <c r="D45" t="str">
        <f t="shared" si="13"/>
        <v>T24</v>
      </c>
      <c r="E45">
        <f t="shared" si="14"/>
        <v>37</v>
      </c>
      <c r="F45">
        <f t="shared" si="15"/>
        <v>51</v>
      </c>
      <c r="L45" t="str">
        <f>IF('frc req 0'!A45="","",'frc req 0'!A45)</f>
        <v>Canister-hold_-Z</v>
      </c>
      <c r="M45" t="str">
        <f t="shared" si="6"/>
        <v>Canister</v>
      </c>
      <c r="N45" t="str">
        <f t="shared" si="7"/>
        <v>HOLD_-Z</v>
      </c>
      <c r="P45" s="94">
        <v>43</v>
      </c>
      <c r="Q45" t="str">
        <f t="shared" si="16"/>
        <v/>
      </c>
      <c r="R45" t="str">
        <f t="shared" si="17"/>
        <v>43_Tube-T24.png</v>
      </c>
      <c r="S45" t="str">
        <f t="shared" si="18"/>
        <v>43_Canister-hold_-Z.png</v>
      </c>
    </row>
    <row r="46" spans="1:19" x14ac:dyDescent="0.25">
      <c r="A46" s="94">
        <f>IF('grp 0'!A46="","",'grp 0'!A46)</f>
        <v>44</v>
      </c>
      <c r="B46" t="str">
        <f>IF('grp 0'!B46="","",'grp 0'!B46)</f>
        <v>Tube-T26</v>
      </c>
      <c r="C46" t="str">
        <f t="shared" si="12"/>
        <v>Tube</v>
      </c>
      <c r="D46" t="str">
        <f t="shared" si="13"/>
        <v>T26</v>
      </c>
      <c r="E46">
        <f t="shared" si="14"/>
        <v>37</v>
      </c>
      <c r="F46">
        <f t="shared" si="15"/>
        <v>51</v>
      </c>
      <c r="L46" t="str">
        <f>IF('frc req 0'!A46="","",'frc req 0'!A46)</f>
        <v>Canister-insert</v>
      </c>
      <c r="M46" t="str">
        <f t="shared" si="6"/>
        <v>Canister</v>
      </c>
      <c r="N46" t="str">
        <f t="shared" si="7"/>
        <v>INSERT</v>
      </c>
      <c r="P46" s="94">
        <v>44</v>
      </c>
      <c r="Q46" t="str">
        <f t="shared" si="16"/>
        <v/>
      </c>
      <c r="R46" t="str">
        <f t="shared" si="17"/>
        <v>44_Tube-T26.png</v>
      </c>
      <c r="S46" t="str">
        <f t="shared" si="18"/>
        <v>44_Canister-insert.png</v>
      </c>
    </row>
    <row r="47" spans="1:19" x14ac:dyDescent="0.25">
      <c r="A47" s="94">
        <f>IF('grp 0'!A47="","",'grp 0'!A47)</f>
        <v>45</v>
      </c>
      <c r="B47" t="str">
        <f>IF('grp 0'!B47="","",'grp 0'!B47)</f>
        <v>Tube-T27</v>
      </c>
      <c r="C47" t="str">
        <f t="shared" si="12"/>
        <v>Tube</v>
      </c>
      <c r="D47" t="str">
        <f t="shared" si="13"/>
        <v>T27</v>
      </c>
      <c r="E47">
        <f t="shared" si="14"/>
        <v>37</v>
      </c>
      <c r="F47">
        <f t="shared" si="15"/>
        <v>51</v>
      </c>
      <c r="L47" t="str">
        <f>IF('frc req 0'!A47="","",'frc req 0'!A47)</f>
        <v>Canister-remove</v>
      </c>
      <c r="M47" t="str">
        <f t="shared" si="6"/>
        <v>Canister</v>
      </c>
      <c r="N47" t="str">
        <f t="shared" si="7"/>
        <v>REMOVE</v>
      </c>
      <c r="P47" s="94">
        <v>45</v>
      </c>
      <c r="Q47" t="str">
        <f t="shared" si="16"/>
        <v/>
      </c>
      <c r="R47" t="str">
        <f t="shared" si="17"/>
        <v>45_Tube-T27.png</v>
      </c>
      <c r="S47" t="str">
        <f t="shared" si="18"/>
        <v>45_Canister-remove.png</v>
      </c>
    </row>
    <row r="48" spans="1:19" x14ac:dyDescent="0.25">
      <c r="A48" s="94">
        <f>IF('grp 0'!A48="","",'grp 0'!A48)</f>
        <v>46</v>
      </c>
      <c r="B48" t="str">
        <f>IF('grp 0'!B48="","",'grp 0'!B48)</f>
        <v>Tube-T28</v>
      </c>
      <c r="C48" t="str">
        <f t="shared" si="12"/>
        <v>Tube</v>
      </c>
      <c r="D48" t="str">
        <f t="shared" si="13"/>
        <v>T28</v>
      </c>
      <c r="E48">
        <f t="shared" si="14"/>
        <v>37</v>
      </c>
      <c r="F48">
        <f t="shared" si="15"/>
        <v>51</v>
      </c>
      <c r="L48" t="str">
        <f>IF('frc req 0'!A48="","",'frc req 0'!A48)</f>
        <v>Tube-hold_X</v>
      </c>
      <c r="M48" t="str">
        <f t="shared" si="6"/>
        <v>Tube</v>
      </c>
      <c r="N48" t="str">
        <f t="shared" si="7"/>
        <v>HOLD_X</v>
      </c>
      <c r="P48" s="94">
        <v>46</v>
      </c>
      <c r="Q48" t="str">
        <f t="shared" si="16"/>
        <v/>
      </c>
      <c r="R48" t="str">
        <f t="shared" si="17"/>
        <v>46_Tube-T28.png</v>
      </c>
      <c r="S48" t="str">
        <f t="shared" si="18"/>
        <v>46_Tube-hold_X.png</v>
      </c>
    </row>
    <row r="49" spans="1:19" x14ac:dyDescent="0.25">
      <c r="A49" s="94">
        <f>IF('grp 0'!A49="","",'grp 0'!A49)</f>
        <v>47</v>
      </c>
      <c r="B49" t="str">
        <f>IF('grp 0'!B49="","",'grp 0'!B49)</f>
        <v>Tube-T29</v>
      </c>
      <c r="C49" t="str">
        <f t="shared" si="12"/>
        <v>Tube</v>
      </c>
      <c r="D49" t="str">
        <f t="shared" si="13"/>
        <v>T29</v>
      </c>
      <c r="E49">
        <f t="shared" si="14"/>
        <v>37</v>
      </c>
      <c r="F49">
        <f t="shared" si="15"/>
        <v>51</v>
      </c>
      <c r="L49" t="str">
        <f>IF('frc req 0'!A49="","",'frc req 0'!A49)</f>
        <v>Tube-hold_-X</v>
      </c>
      <c r="M49" t="str">
        <f t="shared" si="6"/>
        <v>Tube</v>
      </c>
      <c r="N49" t="str">
        <f t="shared" si="7"/>
        <v>HOLD_-X</v>
      </c>
      <c r="P49" s="94">
        <v>47</v>
      </c>
      <c r="Q49" t="str">
        <f t="shared" si="16"/>
        <v/>
      </c>
      <c r="R49" t="str">
        <f t="shared" si="17"/>
        <v>47_Tube-T29.png</v>
      </c>
      <c r="S49" t="str">
        <f t="shared" si="18"/>
        <v>47_Tube-hold_-X.png</v>
      </c>
    </row>
    <row r="50" spans="1:19" x14ac:dyDescent="0.25">
      <c r="A50" s="94">
        <f>IF('grp 0'!A50="","",'grp 0'!A50)</f>
        <v>48</v>
      </c>
      <c r="B50" t="str">
        <f>IF('grp 0'!B50="","",'grp 0'!B50)</f>
        <v>Tube-T30</v>
      </c>
      <c r="C50" t="str">
        <f t="shared" si="12"/>
        <v>Tube</v>
      </c>
      <c r="D50" t="str">
        <f t="shared" si="13"/>
        <v>T30</v>
      </c>
      <c r="E50">
        <f t="shared" si="14"/>
        <v>37</v>
      </c>
      <c r="F50">
        <f t="shared" si="15"/>
        <v>51</v>
      </c>
      <c r="L50" t="str">
        <f>IF('frc req 0'!A50="","",'frc req 0'!A50)</f>
        <v>Tube-hold_Y</v>
      </c>
      <c r="M50" t="str">
        <f t="shared" si="6"/>
        <v>Tube</v>
      </c>
      <c r="N50" t="str">
        <f t="shared" si="7"/>
        <v>HOLD_Y</v>
      </c>
      <c r="P50" s="94">
        <v>48</v>
      </c>
      <c r="Q50" t="str">
        <f t="shared" si="16"/>
        <v/>
      </c>
      <c r="R50" t="str">
        <f t="shared" si="17"/>
        <v>48_Tube-T30.png</v>
      </c>
      <c r="S50" t="str">
        <f t="shared" si="18"/>
        <v>48_Tube-hold_Y.png</v>
      </c>
    </row>
    <row r="51" spans="1:19" x14ac:dyDescent="0.25">
      <c r="A51" s="94">
        <f>IF('grp 0'!A51="","",'grp 0'!A51)</f>
        <v>49</v>
      </c>
      <c r="B51" t="str">
        <f>IF('grp 0'!B51="","",'grp 0'!B51)</f>
        <v>Tube-T4</v>
      </c>
      <c r="C51" t="str">
        <f t="shared" si="12"/>
        <v>Tube</v>
      </c>
      <c r="D51" t="str">
        <f t="shared" si="13"/>
        <v>T4</v>
      </c>
      <c r="E51">
        <f t="shared" si="14"/>
        <v>37</v>
      </c>
      <c r="F51">
        <f t="shared" si="15"/>
        <v>51</v>
      </c>
      <c r="L51" t="str">
        <f>IF('frc req 0'!A51="","",'frc req 0'!A51)</f>
        <v>Tube-hold_-Y</v>
      </c>
      <c r="M51" t="str">
        <f t="shared" si="6"/>
        <v>Tube</v>
      </c>
      <c r="N51" t="str">
        <f t="shared" si="7"/>
        <v>HOLD_-Y</v>
      </c>
      <c r="P51" s="94">
        <v>49</v>
      </c>
      <c r="Q51" t="str">
        <f t="shared" si="16"/>
        <v/>
      </c>
      <c r="R51" t="str">
        <f t="shared" si="17"/>
        <v>49_Tube-T4.png</v>
      </c>
      <c r="S51" t="str">
        <f t="shared" si="18"/>
        <v>49_Tube-hold_-Y.png</v>
      </c>
    </row>
    <row r="52" spans="1:19" x14ac:dyDescent="0.25">
      <c r="A52" s="94">
        <f>IF('grp 0'!A52="","",'grp 0'!A52)</f>
        <v>50</v>
      </c>
      <c r="B52" t="str">
        <f>IF('grp 0'!B52="","",'grp 0'!B52)</f>
        <v>Tube-T70</v>
      </c>
      <c r="C52" t="str">
        <f t="shared" si="12"/>
        <v>Tube</v>
      </c>
      <c r="D52" t="str">
        <f t="shared" si="13"/>
        <v>T70</v>
      </c>
      <c r="E52">
        <f t="shared" si="14"/>
        <v>37</v>
      </c>
      <c r="F52">
        <f t="shared" si="15"/>
        <v>51</v>
      </c>
      <c r="L52" t="str">
        <f>IF('frc req 0'!A52="","",'frc req 0'!A52)</f>
        <v>Tube-hold_Z</v>
      </c>
      <c r="M52" t="str">
        <f t="shared" si="6"/>
        <v>Tube</v>
      </c>
      <c r="N52" t="str">
        <f t="shared" si="7"/>
        <v>HOLD_Z</v>
      </c>
      <c r="P52" s="94">
        <v>50</v>
      </c>
      <c r="Q52" t="str">
        <f t="shared" si="16"/>
        <v/>
      </c>
      <c r="R52" t="str">
        <f t="shared" si="17"/>
        <v>50_Tube-T70.png</v>
      </c>
      <c r="S52" t="str">
        <f t="shared" si="18"/>
        <v>50_Tube-hold_Z.png</v>
      </c>
    </row>
    <row r="53" spans="1:19" x14ac:dyDescent="0.25">
      <c r="A53" s="94">
        <f>IF('grp 0'!A53="","",'grp 0'!A53)</f>
        <v>51</v>
      </c>
      <c r="B53" t="str">
        <f>IF('grp 0'!B53="","",'grp 0'!B53)</f>
        <v>Needle-C8</v>
      </c>
      <c r="C53" t="str">
        <f t="shared" si="12"/>
        <v>Needle</v>
      </c>
      <c r="D53" t="str">
        <f t="shared" si="13"/>
        <v>C8</v>
      </c>
      <c r="E53">
        <f t="shared" si="14"/>
        <v>52</v>
      </c>
      <c r="F53">
        <f t="shared" si="15"/>
        <v>56</v>
      </c>
      <c r="L53" t="str">
        <f>IF('frc req 0'!A53="","",'frc req 0'!A53)</f>
        <v>Tube-hold_-Z</v>
      </c>
      <c r="M53" t="str">
        <f t="shared" si="6"/>
        <v>Tube</v>
      </c>
      <c r="N53" t="str">
        <f t="shared" si="7"/>
        <v>HOLD_-Z</v>
      </c>
      <c r="P53" s="94">
        <v>51</v>
      </c>
      <c r="Q53" t="str">
        <f t="shared" si="16"/>
        <v/>
      </c>
      <c r="R53" t="str">
        <f t="shared" si="17"/>
        <v>51_Needle-C8.png</v>
      </c>
      <c r="S53" t="str">
        <f t="shared" si="18"/>
        <v>51_Tube-hold_-Z.png</v>
      </c>
    </row>
    <row r="54" spans="1:19" x14ac:dyDescent="0.25">
      <c r="A54" s="94">
        <f>IF('grp 0'!A54="","",'grp 0'!A54)</f>
        <v>52</v>
      </c>
      <c r="B54" t="str">
        <f>IF('grp 0'!B54="","",'grp 0'!B54)</f>
        <v>Needle-T21</v>
      </c>
      <c r="C54" t="str">
        <f t="shared" si="12"/>
        <v>Needle</v>
      </c>
      <c r="D54" t="str">
        <f t="shared" si="13"/>
        <v>T21</v>
      </c>
      <c r="E54">
        <f t="shared" si="14"/>
        <v>52</v>
      </c>
      <c r="F54">
        <f t="shared" si="15"/>
        <v>56</v>
      </c>
      <c r="L54" t="str">
        <f>IF('frc req 0'!A54="","",'frc req 0'!A54)</f>
        <v>Tube-insert</v>
      </c>
      <c r="M54" t="str">
        <f t="shared" si="6"/>
        <v>Tube</v>
      </c>
      <c r="N54" t="str">
        <f t="shared" si="7"/>
        <v>INSERT</v>
      </c>
      <c r="P54" s="94">
        <v>52</v>
      </c>
      <c r="Q54" t="str">
        <f t="shared" si="16"/>
        <v/>
      </c>
      <c r="R54" t="str">
        <f t="shared" si="17"/>
        <v>52_Needle-T21.png</v>
      </c>
      <c r="S54" t="str">
        <f t="shared" si="18"/>
        <v>52_Tube-insert.png</v>
      </c>
    </row>
    <row r="55" spans="1:19" x14ac:dyDescent="0.25">
      <c r="A55" s="94">
        <f>IF('grp 0'!A55="","",'grp 0'!A55)</f>
        <v>53</v>
      </c>
      <c r="B55" t="str">
        <f>IF('grp 0'!B55="","",'grp 0'!B55)</f>
        <v>Needle-T28</v>
      </c>
      <c r="C55" t="str">
        <f t="shared" si="12"/>
        <v>Needle</v>
      </c>
      <c r="D55" t="str">
        <f t="shared" si="13"/>
        <v>T28</v>
      </c>
      <c r="E55">
        <f t="shared" si="14"/>
        <v>52</v>
      </c>
      <c r="F55">
        <f t="shared" si="15"/>
        <v>56</v>
      </c>
      <c r="L55" t="str">
        <f>IF('frc req 0'!A55="","",'frc req 0'!A55)</f>
        <v>Needle-uncap</v>
      </c>
      <c r="M55" t="str">
        <f t="shared" si="6"/>
        <v>Needle</v>
      </c>
      <c r="N55" t="str">
        <f t="shared" si="7"/>
        <v>UNCAP</v>
      </c>
      <c r="P55" s="94">
        <v>53</v>
      </c>
      <c r="Q55" t="str">
        <f t="shared" si="16"/>
        <v/>
      </c>
      <c r="R55" t="str">
        <f t="shared" si="17"/>
        <v>53_Needle-T28.png</v>
      </c>
      <c r="S55" t="str">
        <f t="shared" si="18"/>
        <v>53_Needle-uncap.png</v>
      </c>
    </row>
    <row r="56" spans="1:19" x14ac:dyDescent="0.25">
      <c r="A56" s="94">
        <f>IF('grp 0'!A56="","",'grp 0'!A56)</f>
        <v>54</v>
      </c>
      <c r="B56" t="str">
        <f>IF('grp 0'!B56="","",'grp 0'!B56)</f>
        <v>Needle-T33</v>
      </c>
      <c r="C56" t="str">
        <f t="shared" si="12"/>
        <v>Needle</v>
      </c>
      <c r="D56" t="str">
        <f t="shared" si="13"/>
        <v>T33</v>
      </c>
      <c r="E56">
        <f t="shared" si="14"/>
        <v>52</v>
      </c>
      <c r="F56">
        <f t="shared" si="15"/>
        <v>56</v>
      </c>
      <c r="L56" t="str">
        <f>IF('frc req 0'!A56="","",'frc req 0'!A56)</f>
        <v>Needle-hold_X</v>
      </c>
      <c r="M56" t="str">
        <f t="shared" si="6"/>
        <v>Needle</v>
      </c>
      <c r="N56" t="str">
        <f t="shared" si="7"/>
        <v>HOLD_X</v>
      </c>
      <c r="P56" s="94">
        <v>54</v>
      </c>
      <c r="Q56" t="str">
        <f t="shared" si="16"/>
        <v/>
      </c>
      <c r="R56" t="str">
        <f t="shared" si="17"/>
        <v>54_Needle-T33.png</v>
      </c>
      <c r="S56" t="str">
        <f t="shared" si="18"/>
        <v>54_Needle-hold_X.png</v>
      </c>
    </row>
    <row r="57" spans="1:19" x14ac:dyDescent="0.25">
      <c r="A57" s="94">
        <f>IF('grp 0'!A57="","",'grp 0'!A57)</f>
        <v>55</v>
      </c>
      <c r="B57" t="str">
        <f>IF('grp 0'!B57="","",'grp 0'!B57)</f>
        <v>Needle-T60</v>
      </c>
      <c r="C57" t="str">
        <f t="shared" si="12"/>
        <v>Needle</v>
      </c>
      <c r="D57" t="str">
        <f t="shared" si="13"/>
        <v>T60</v>
      </c>
      <c r="E57">
        <f t="shared" si="14"/>
        <v>52</v>
      </c>
      <c r="F57">
        <f t="shared" si="15"/>
        <v>56</v>
      </c>
      <c r="L57" t="str">
        <f>IF('frc req 0'!A57="","",'frc req 0'!A57)</f>
        <v>Needle-hold_-X</v>
      </c>
      <c r="M57" t="str">
        <f t="shared" si="6"/>
        <v>Needle</v>
      </c>
      <c r="N57" t="str">
        <f t="shared" si="7"/>
        <v>HOLD_-X</v>
      </c>
      <c r="P57" s="94">
        <v>55</v>
      </c>
      <c r="Q57" t="str">
        <f t="shared" si="16"/>
        <v/>
      </c>
      <c r="R57" t="str">
        <f t="shared" si="17"/>
        <v>55_Needle-T60.png</v>
      </c>
      <c r="S57" t="str">
        <f t="shared" si="18"/>
        <v>55_Needle-hold_-X.png</v>
      </c>
    </row>
    <row r="58" spans="1:19" x14ac:dyDescent="0.25">
      <c r="A58" s="94">
        <f>IF('grp 0'!A58="","",'grp 0'!A58)</f>
        <v>56</v>
      </c>
      <c r="B58" t="str">
        <f>IF('grp 0'!B58="","",'grp 0'!B58)</f>
        <v>Needle_Cap-C14</v>
      </c>
      <c r="C58" t="str">
        <f t="shared" si="12"/>
        <v>Needle Cap</v>
      </c>
      <c r="D58" t="str">
        <f t="shared" si="13"/>
        <v>C14</v>
      </c>
      <c r="E58">
        <f t="shared" si="14"/>
        <v>57</v>
      </c>
      <c r="F58">
        <f t="shared" si="15"/>
        <v>59</v>
      </c>
      <c r="L58" t="str">
        <f>IF('frc req 0'!A58="","",'frc req 0'!A58)</f>
        <v>Needle-hold_Y</v>
      </c>
      <c r="M58" t="str">
        <f t="shared" si="6"/>
        <v>Needle</v>
      </c>
      <c r="N58" t="str">
        <f t="shared" si="7"/>
        <v>HOLD_Y</v>
      </c>
      <c r="P58" s="94">
        <v>56</v>
      </c>
      <c r="Q58" t="str">
        <f t="shared" si="16"/>
        <v/>
      </c>
      <c r="R58" t="str">
        <f t="shared" si="17"/>
        <v>56_Needle_Cap-C14.png</v>
      </c>
      <c r="S58" t="str">
        <f t="shared" si="18"/>
        <v>56_Needle-hold_Y.png</v>
      </c>
    </row>
    <row r="59" spans="1:19" x14ac:dyDescent="0.25">
      <c r="A59" s="94">
        <f>IF('grp 0'!A59="","",'grp 0'!A59)</f>
        <v>57</v>
      </c>
      <c r="B59" t="str">
        <f>IF('grp 0'!B59="","",'grp 0'!B59)</f>
        <v>Needle_Cap-T28</v>
      </c>
      <c r="C59" t="str">
        <f t="shared" si="12"/>
        <v>Needle Cap</v>
      </c>
      <c r="D59" t="str">
        <f t="shared" si="13"/>
        <v>T28</v>
      </c>
      <c r="E59">
        <f t="shared" si="14"/>
        <v>57</v>
      </c>
      <c r="F59">
        <f t="shared" si="15"/>
        <v>59</v>
      </c>
      <c r="L59" t="str">
        <f>IF('frc req 0'!A59="","",'frc req 0'!A59)</f>
        <v>Needle-hold_-Y</v>
      </c>
      <c r="M59" t="str">
        <f t="shared" si="6"/>
        <v>Needle</v>
      </c>
      <c r="N59" t="str">
        <f t="shared" si="7"/>
        <v>HOLD_-Y</v>
      </c>
      <c r="P59" s="94">
        <v>57</v>
      </c>
      <c r="Q59" t="str">
        <f t="shared" si="16"/>
        <v/>
      </c>
      <c r="R59" t="str">
        <f t="shared" si="17"/>
        <v>57_Needle_Cap-T28.png</v>
      </c>
      <c r="S59" t="str">
        <f t="shared" si="18"/>
        <v>57_Needle-hold_-Y.png</v>
      </c>
    </row>
    <row r="60" spans="1:19" x14ac:dyDescent="0.25">
      <c r="A60" s="94">
        <f>IF('grp 0'!A60="","",'grp 0'!A60)</f>
        <v>58</v>
      </c>
      <c r="B60" t="str">
        <f>IF('grp 0'!B60="","",'grp 0'!B60)</f>
        <v>Needle_Cap-T4</v>
      </c>
      <c r="C60" t="str">
        <f t="shared" si="12"/>
        <v>Needle Cap</v>
      </c>
      <c r="D60" t="str">
        <f t="shared" si="13"/>
        <v>T4</v>
      </c>
      <c r="E60">
        <f t="shared" si="14"/>
        <v>57</v>
      </c>
      <c r="F60">
        <f t="shared" si="15"/>
        <v>59</v>
      </c>
      <c r="L60" t="str">
        <f>IF('frc req 0'!A60="","",'frc req 0'!A60)</f>
        <v>Needle-hold_Z</v>
      </c>
      <c r="M60" t="str">
        <f t="shared" si="6"/>
        <v>Needle</v>
      </c>
      <c r="N60" t="str">
        <f t="shared" si="7"/>
        <v>HOLD_Z</v>
      </c>
      <c r="P60" s="94">
        <v>58</v>
      </c>
      <c r="Q60" t="str">
        <f t="shared" si="16"/>
        <v/>
      </c>
      <c r="R60" t="str">
        <f t="shared" si="17"/>
        <v>58_Needle_Cap-T4.png</v>
      </c>
      <c r="S60" t="str">
        <f t="shared" si="18"/>
        <v>58_Needle-hold_Z.png</v>
      </c>
    </row>
    <row r="61" spans="1:19" x14ac:dyDescent="0.25">
      <c r="A61" s="94">
        <f>IF('grp 0'!A61="","",'grp 0'!A61)</f>
        <v>59</v>
      </c>
      <c r="B61" t="str">
        <f>IF('grp 0'!B61="","",'grp 0'!B61)</f>
        <v>Rinse_Glass-C12</v>
      </c>
      <c r="C61" t="str">
        <f t="shared" si="12"/>
        <v>Rinse Glass</v>
      </c>
      <c r="D61" t="str">
        <f t="shared" si="13"/>
        <v>C12</v>
      </c>
      <c r="E61">
        <f t="shared" si="14"/>
        <v>60</v>
      </c>
      <c r="F61">
        <f t="shared" si="15"/>
        <v>70</v>
      </c>
      <c r="L61" t="str">
        <f>IF('frc req 0'!A61="","",'frc req 0'!A61)</f>
        <v>Needle-hold_-Z</v>
      </c>
      <c r="M61" t="str">
        <f t="shared" si="6"/>
        <v>Needle</v>
      </c>
      <c r="N61" t="str">
        <f t="shared" si="7"/>
        <v>HOLD_-Z</v>
      </c>
      <c r="P61" s="94">
        <v>59</v>
      </c>
      <c r="Q61" t="str">
        <f t="shared" si="16"/>
        <v/>
      </c>
      <c r="R61" t="str">
        <f t="shared" si="17"/>
        <v>59_Rinse_Glass-C12.png</v>
      </c>
      <c r="S61" t="str">
        <f t="shared" si="18"/>
        <v>59_Needle-hold_-Z.png</v>
      </c>
    </row>
    <row r="62" spans="1:19" x14ac:dyDescent="0.25">
      <c r="A62" s="94">
        <f>IF('grp 0'!A62="","",'grp 0'!A62)</f>
        <v>60</v>
      </c>
      <c r="B62" t="str">
        <f>IF('grp 0'!B62="","",'grp 0'!B62)</f>
        <v>Rinse_Glass-C6</v>
      </c>
      <c r="C62" t="str">
        <f t="shared" si="12"/>
        <v>Rinse Glass</v>
      </c>
      <c r="D62" t="str">
        <f t="shared" si="13"/>
        <v>C6</v>
      </c>
      <c r="E62">
        <f t="shared" si="14"/>
        <v>60</v>
      </c>
      <c r="F62">
        <f t="shared" si="15"/>
        <v>70</v>
      </c>
      <c r="L62" t="str">
        <f>IF('frc req 0'!A62="","",'frc req 0'!A62)</f>
        <v>Needle-pierce</v>
      </c>
      <c r="M62" t="str">
        <f t="shared" si="6"/>
        <v>Needle</v>
      </c>
      <c r="N62" t="str">
        <f t="shared" si="7"/>
        <v>PIERCE</v>
      </c>
      <c r="P62" s="94">
        <v>60</v>
      </c>
      <c r="Q62" t="str">
        <f t="shared" si="16"/>
        <v/>
      </c>
      <c r="R62" t="str">
        <f t="shared" si="17"/>
        <v>60_Rinse_Glass-C6.png</v>
      </c>
      <c r="S62" t="str">
        <f t="shared" si="18"/>
        <v>60_Needle-pierce.png</v>
      </c>
    </row>
    <row r="63" spans="1:19" x14ac:dyDescent="0.25">
      <c r="A63" s="94">
        <f>IF('grp 0'!A63="","",'grp 0'!A63)</f>
        <v>61</v>
      </c>
      <c r="B63" t="str">
        <f>IF('grp 0'!B63="","",'grp 0'!B63)</f>
        <v>Rinse_Glass-T18</v>
      </c>
      <c r="C63" t="str">
        <f t="shared" si="12"/>
        <v>Rinse Glass</v>
      </c>
      <c r="D63" t="str">
        <f t="shared" si="13"/>
        <v>T18</v>
      </c>
      <c r="E63">
        <f t="shared" si="14"/>
        <v>60</v>
      </c>
      <c r="F63">
        <f t="shared" si="15"/>
        <v>70</v>
      </c>
      <c r="L63" t="str">
        <f>IF('frc req 0'!A63="","",'frc req 0'!A63)</f>
        <v>Needle-unpierce</v>
      </c>
      <c r="M63" t="str">
        <f t="shared" si="6"/>
        <v>Needle</v>
      </c>
      <c r="N63" t="str">
        <f t="shared" si="7"/>
        <v>UNPIERCE</v>
      </c>
      <c r="P63" s="94">
        <v>61</v>
      </c>
      <c r="Q63" t="str">
        <f t="shared" si="16"/>
        <v/>
      </c>
      <c r="R63" t="str">
        <f t="shared" si="17"/>
        <v>61_Rinse_Glass-T18.png</v>
      </c>
      <c r="S63" t="str">
        <f t="shared" si="18"/>
        <v>61_Needle-unpierce.png</v>
      </c>
    </row>
    <row r="64" spans="1:19" x14ac:dyDescent="0.25">
      <c r="A64" s="94">
        <f>IF('grp 0'!A64="","",'grp 0'!A64)</f>
        <v>62</v>
      </c>
      <c r="B64" t="str">
        <f>IF('grp 0'!B64="","",'grp 0'!B64)</f>
        <v>Rinse_Glass-T2</v>
      </c>
      <c r="C64" t="str">
        <f t="shared" si="12"/>
        <v>Rinse Glass</v>
      </c>
      <c r="D64" t="str">
        <f t="shared" si="13"/>
        <v>T2</v>
      </c>
      <c r="E64">
        <f t="shared" si="14"/>
        <v>60</v>
      </c>
      <c r="F64">
        <f t="shared" si="15"/>
        <v>70</v>
      </c>
      <c r="L64" t="str">
        <f>IF('frc req 0'!A64="","",'frc req 0'!A64)</f>
        <v>Needle_Cap-uncap</v>
      </c>
      <c r="M64" t="str">
        <f t="shared" si="6"/>
        <v>Needle Cap</v>
      </c>
      <c r="N64" t="str">
        <f t="shared" si="7"/>
        <v>UNCAP</v>
      </c>
      <c r="P64" s="94">
        <v>62</v>
      </c>
      <c r="Q64" t="str">
        <f t="shared" si="16"/>
        <v/>
      </c>
      <c r="R64" t="str">
        <f t="shared" si="17"/>
        <v>62_Rinse_Glass-T2.png</v>
      </c>
      <c r="S64" t="str">
        <f t="shared" si="18"/>
        <v>62_Needle_Cap-uncap.png</v>
      </c>
    </row>
    <row r="65" spans="1:19" x14ac:dyDescent="0.25">
      <c r="A65" s="94">
        <f>IF('grp 0'!A65="","",'grp 0'!A65)</f>
        <v>63</v>
      </c>
      <c r="B65" t="str">
        <f>IF('grp 0'!B65="","",'grp 0'!B65)</f>
        <v>Rinse_Glass-T34</v>
      </c>
      <c r="C65" t="str">
        <f t="shared" si="12"/>
        <v>Rinse Glass</v>
      </c>
      <c r="D65" t="str">
        <f t="shared" si="13"/>
        <v>T34</v>
      </c>
      <c r="E65">
        <f t="shared" si="14"/>
        <v>60</v>
      </c>
      <c r="F65">
        <f t="shared" si="15"/>
        <v>70</v>
      </c>
      <c r="L65" t="str">
        <f>IF('frc req 0'!A65="","",'frc req 0'!A65)</f>
        <v>Rinse_Glass-hold_X</v>
      </c>
      <c r="M65" t="str">
        <f t="shared" si="6"/>
        <v>Rinse Glass</v>
      </c>
      <c r="N65" t="str">
        <f t="shared" si="7"/>
        <v>HOLD_X</v>
      </c>
      <c r="P65" s="94">
        <v>63</v>
      </c>
      <c r="Q65" t="str">
        <f t="shared" si="16"/>
        <v/>
      </c>
      <c r="R65" t="str">
        <f t="shared" si="17"/>
        <v>63_Rinse_Glass-T34.png</v>
      </c>
      <c r="S65" t="str">
        <f t="shared" si="18"/>
        <v>63_Rinse_Glass-hold_X.png</v>
      </c>
    </row>
    <row r="66" spans="1:19" x14ac:dyDescent="0.25">
      <c r="A66" s="94">
        <f>IF('grp 0'!A66="","",'grp 0'!A66)</f>
        <v>64</v>
      </c>
      <c r="B66" t="str">
        <f>IF('grp 0'!B66="","",'grp 0'!B66)</f>
        <v>Rinse_Glass-T35</v>
      </c>
      <c r="C66" t="str">
        <f t="shared" ref="C66:C97" si="19">IF(B66="","",SUBSTITUTE((LEFT(B66,SEARCH("-",B66)-1)),"_"," "))</f>
        <v>Rinse Glass</v>
      </c>
      <c r="D66" t="str">
        <f t="shared" ref="D66:D97" si="20">UPPER(SUBSTITUTE(B66,CONCATENATE(SUBSTITUTE((C66)," ","_"),"-"),""))</f>
        <v>T35</v>
      </c>
      <c r="E66">
        <f t="shared" ref="E66:E82" si="21">INDEX($H$2:$J$16,MATCH(C66,$H$2:$H$16,),2)</f>
        <v>60</v>
      </c>
      <c r="F66">
        <f t="shared" ref="F66:F82" si="22">INDEX($H$2:$J$16,MATCH(C66,$H$2:$H$16,),3)</f>
        <v>70</v>
      </c>
      <c r="L66" t="str">
        <f>IF('frc req 0'!A66="","",'frc req 0'!A66)</f>
        <v>Rinse_Glass-hold_-X</v>
      </c>
      <c r="M66" t="str">
        <f t="shared" ref="M66:M129" si="23">IF(L66="","",SUBSTITUTE((LEFT(L66,SEARCH("-",L66)-1)),"_"," "))</f>
        <v>Rinse Glass</v>
      </c>
      <c r="N66" t="str">
        <f t="shared" ref="N66:N129" si="24">UPPER(SUBSTITUTE(L66,CONCATENATE(SUBSTITUTE((M66)," ","_"),"-"),""))</f>
        <v>HOLD_-X</v>
      </c>
      <c r="P66" s="94">
        <v>64</v>
      </c>
      <c r="Q66" t="str">
        <f t="shared" ref="Q66:Q97" si="25">IF(H66="","",CONCATENATE(P66,"_",LOWER(H66),".png"))</f>
        <v/>
      </c>
      <c r="R66" t="str">
        <f t="shared" ref="R66:R97" si="26">IF(B66="","",CONCATENATE(P66,"_",B66,".png"))</f>
        <v>64_Rinse_Glass-T35.png</v>
      </c>
      <c r="S66" t="str">
        <f t="shared" ref="S66:S97" si="27">IF(L66="","",CONCATENATE(P66,"_",L66,".png"))</f>
        <v>64_Rinse_Glass-hold_-X.png</v>
      </c>
    </row>
    <row r="67" spans="1:19" x14ac:dyDescent="0.25">
      <c r="A67" s="94">
        <f>IF('grp 0'!A67="","",'grp 0'!A67)</f>
        <v>65</v>
      </c>
      <c r="B67" t="str">
        <f>IF('grp 0'!B67="","",'grp 0'!B67)</f>
        <v>Rinse_Glass-T38</v>
      </c>
      <c r="C67" t="str">
        <f t="shared" si="19"/>
        <v>Rinse Glass</v>
      </c>
      <c r="D67" t="str">
        <f t="shared" si="20"/>
        <v>T38</v>
      </c>
      <c r="E67">
        <f t="shared" si="21"/>
        <v>60</v>
      </c>
      <c r="F67">
        <f t="shared" si="22"/>
        <v>70</v>
      </c>
      <c r="L67" t="str">
        <f>IF('frc req 0'!A67="","",'frc req 0'!A67)</f>
        <v>Rinse_Glass-hold_Y</v>
      </c>
      <c r="M67" t="str">
        <f t="shared" si="23"/>
        <v>Rinse Glass</v>
      </c>
      <c r="N67" t="str">
        <f t="shared" si="24"/>
        <v>HOLD_Y</v>
      </c>
      <c r="P67" s="94">
        <v>65</v>
      </c>
      <c r="Q67" t="str">
        <f t="shared" si="25"/>
        <v/>
      </c>
      <c r="R67" t="str">
        <f t="shared" si="26"/>
        <v>65_Rinse_Glass-T38.png</v>
      </c>
      <c r="S67" t="str">
        <f t="shared" si="27"/>
        <v>65_Rinse_Glass-hold_Y.png</v>
      </c>
    </row>
    <row r="68" spans="1:19" x14ac:dyDescent="0.25">
      <c r="A68" s="94">
        <f>IF('grp 0'!A68="","",'grp 0'!A68)</f>
        <v>66</v>
      </c>
      <c r="B68" t="str">
        <f>IF('grp 0'!B68="","",'grp 0'!B68)</f>
        <v>Rinse_Glass-T39</v>
      </c>
      <c r="C68" t="str">
        <f t="shared" si="19"/>
        <v>Rinse Glass</v>
      </c>
      <c r="D68" t="str">
        <f t="shared" si="20"/>
        <v>T39</v>
      </c>
      <c r="E68">
        <f t="shared" si="21"/>
        <v>60</v>
      </c>
      <c r="F68">
        <f t="shared" si="22"/>
        <v>70</v>
      </c>
      <c r="L68" t="str">
        <f>IF('frc req 0'!A68="","",'frc req 0'!A68)</f>
        <v>Rinse_Glass-hold_-Y</v>
      </c>
      <c r="M68" t="str">
        <f t="shared" si="23"/>
        <v>Rinse Glass</v>
      </c>
      <c r="N68" t="str">
        <f t="shared" si="24"/>
        <v>HOLD_-Y</v>
      </c>
      <c r="P68" s="94">
        <v>66</v>
      </c>
      <c r="Q68" t="str">
        <f t="shared" si="25"/>
        <v/>
      </c>
      <c r="R68" t="str">
        <f t="shared" si="26"/>
        <v>66_Rinse_Glass-T39.png</v>
      </c>
      <c r="S68" t="str">
        <f t="shared" si="27"/>
        <v>66_Rinse_Glass-hold_-Y.png</v>
      </c>
    </row>
    <row r="69" spans="1:19" x14ac:dyDescent="0.25">
      <c r="A69" s="94">
        <f>IF('grp 0'!A69="","",'grp 0'!A69)</f>
        <v>67</v>
      </c>
      <c r="B69" t="str">
        <f>IF('grp 0'!B69="","",'grp 0'!B69)</f>
        <v>Rinse_Glass-T51</v>
      </c>
      <c r="C69" t="str">
        <f t="shared" si="19"/>
        <v>Rinse Glass</v>
      </c>
      <c r="D69" t="str">
        <f t="shared" si="20"/>
        <v>T51</v>
      </c>
      <c r="E69">
        <f t="shared" si="21"/>
        <v>60</v>
      </c>
      <c r="F69">
        <f t="shared" si="22"/>
        <v>70</v>
      </c>
      <c r="L69" t="str">
        <f>IF('frc req 0'!A69="","",'frc req 0'!A69)</f>
        <v>Rinse_Glass-hold_Z</v>
      </c>
      <c r="M69" t="str">
        <f t="shared" si="23"/>
        <v>Rinse Glass</v>
      </c>
      <c r="N69" t="str">
        <f t="shared" si="24"/>
        <v>HOLD_Z</v>
      </c>
      <c r="P69" s="94">
        <v>67</v>
      </c>
      <c r="Q69" t="str">
        <f t="shared" si="25"/>
        <v/>
      </c>
      <c r="R69" t="str">
        <f t="shared" si="26"/>
        <v>67_Rinse_Glass-T51.png</v>
      </c>
      <c r="S69" t="str">
        <f t="shared" si="27"/>
        <v>67_Rinse_Glass-hold_Z.png</v>
      </c>
    </row>
    <row r="70" spans="1:19" x14ac:dyDescent="0.25">
      <c r="A70" s="94">
        <f>IF('grp 0'!A70="","",'grp 0'!A70)</f>
        <v>68</v>
      </c>
      <c r="B70" t="str">
        <f>IF('grp 0'!B70="","",'grp 0'!B70)</f>
        <v>Rinse_Glass-T58</v>
      </c>
      <c r="C70" t="str">
        <f t="shared" si="19"/>
        <v>Rinse Glass</v>
      </c>
      <c r="D70" t="str">
        <f t="shared" si="20"/>
        <v>T58</v>
      </c>
      <c r="E70">
        <f t="shared" si="21"/>
        <v>60</v>
      </c>
      <c r="F70">
        <f t="shared" si="22"/>
        <v>70</v>
      </c>
      <c r="L70" t="str">
        <f>IF('frc req 0'!A70="","",'frc req 0'!A70)</f>
        <v>Rinse_Glass-hold_-Z</v>
      </c>
      <c r="M70" t="str">
        <f t="shared" si="23"/>
        <v>Rinse Glass</v>
      </c>
      <c r="N70" t="str">
        <f t="shared" si="24"/>
        <v>HOLD_-Z</v>
      </c>
      <c r="P70" s="94">
        <v>68</v>
      </c>
      <c r="Q70" t="str">
        <f t="shared" si="25"/>
        <v/>
      </c>
      <c r="R70" t="str">
        <f t="shared" si="26"/>
        <v>68_Rinse_Glass-T58.png</v>
      </c>
      <c r="S70" t="str">
        <f t="shared" si="27"/>
        <v>68_Rinse_Glass-hold_-Z.png</v>
      </c>
    </row>
    <row r="71" spans="1:19" x14ac:dyDescent="0.25">
      <c r="A71" s="94">
        <f>IF('grp 0'!A71="","",'grp 0'!A71)</f>
        <v>69</v>
      </c>
      <c r="B71" t="str">
        <f>IF('grp 0'!B71="","",'grp 0'!B71)</f>
        <v>Rinse_Glass-T69</v>
      </c>
      <c r="C71" t="str">
        <f t="shared" si="19"/>
        <v>Rinse Glass</v>
      </c>
      <c r="D71" t="str">
        <f t="shared" si="20"/>
        <v>T69</v>
      </c>
      <c r="E71">
        <f t="shared" si="21"/>
        <v>60</v>
      </c>
      <c r="F71">
        <f t="shared" si="22"/>
        <v>70</v>
      </c>
      <c r="L71" t="str">
        <f>IF('frc req 0'!A71="","",'frc req 0'!A71)</f>
        <v>Red_Plug-hold_X</v>
      </c>
      <c r="M71" t="str">
        <f t="shared" si="23"/>
        <v>Red Plug</v>
      </c>
      <c r="N71" t="str">
        <f t="shared" si="24"/>
        <v>HOLD_X</v>
      </c>
      <c r="P71" s="94">
        <v>69</v>
      </c>
      <c r="Q71" t="str">
        <f t="shared" si="25"/>
        <v/>
      </c>
      <c r="R71" t="str">
        <f t="shared" si="26"/>
        <v>69_Rinse_Glass-T69.png</v>
      </c>
      <c r="S71" t="str">
        <f t="shared" si="27"/>
        <v>69_Red_Plug-hold_X.png</v>
      </c>
    </row>
    <row r="72" spans="1:19" x14ac:dyDescent="0.25">
      <c r="A72" s="94">
        <f>IF('grp 0'!A72="","",'grp 0'!A72)</f>
        <v>70</v>
      </c>
      <c r="B72" t="str">
        <f>IF('grp 0'!B72="","",'grp 0'!B72)</f>
        <v>Red_Plug-F26</v>
      </c>
      <c r="C72" t="str">
        <f t="shared" si="19"/>
        <v>Red Plug</v>
      </c>
      <c r="D72" t="str">
        <f t="shared" si="20"/>
        <v>F26</v>
      </c>
      <c r="E72">
        <f t="shared" si="21"/>
        <v>71</v>
      </c>
      <c r="F72">
        <f t="shared" si="22"/>
        <v>72</v>
      </c>
      <c r="L72" t="str">
        <f>IF('frc req 0'!A72="","",'frc req 0'!A72)</f>
        <v>Red_Plug-hold_-X</v>
      </c>
      <c r="M72" t="str">
        <f t="shared" si="23"/>
        <v>Red Plug</v>
      </c>
      <c r="N72" t="str">
        <f t="shared" si="24"/>
        <v>HOLD_-X</v>
      </c>
      <c r="P72" s="94">
        <v>70</v>
      </c>
      <c r="Q72" t="str">
        <f t="shared" si="25"/>
        <v/>
      </c>
      <c r="R72" t="str">
        <f t="shared" si="26"/>
        <v>70_Red_Plug-F26.png</v>
      </c>
      <c r="S72" t="str">
        <f t="shared" si="27"/>
        <v>70_Red_Plug-hold_-X.png</v>
      </c>
    </row>
    <row r="73" spans="1:19" x14ac:dyDescent="0.25">
      <c r="A73" s="94">
        <f>IF('grp 0'!A73="","",'grp 0'!A73)</f>
        <v>71</v>
      </c>
      <c r="B73" t="str">
        <f>IF('grp 0'!B73="","",'grp 0'!B73)</f>
        <v>Red_Plug-T21</v>
      </c>
      <c r="C73" t="str">
        <f t="shared" si="19"/>
        <v>Red Plug</v>
      </c>
      <c r="D73" t="str">
        <f t="shared" si="20"/>
        <v>T21</v>
      </c>
      <c r="E73">
        <f t="shared" si="21"/>
        <v>71</v>
      </c>
      <c r="F73">
        <f t="shared" si="22"/>
        <v>72</v>
      </c>
      <c r="L73" t="str">
        <f>IF('frc req 0'!A73="","",'frc req 0'!A73)</f>
        <v>Red_Plug-hold_Y</v>
      </c>
      <c r="M73" t="str">
        <f t="shared" si="23"/>
        <v>Red Plug</v>
      </c>
      <c r="N73" t="str">
        <f t="shared" si="24"/>
        <v>HOLD_Y</v>
      </c>
      <c r="P73" s="94">
        <v>71</v>
      </c>
      <c r="Q73" t="str">
        <f t="shared" si="25"/>
        <v/>
      </c>
      <c r="R73" t="str">
        <f t="shared" si="26"/>
        <v>71_Red_Plug-T21.png</v>
      </c>
      <c r="S73" t="str">
        <f t="shared" si="27"/>
        <v>71_Red_Plug-hold_Y.png</v>
      </c>
    </row>
    <row r="74" spans="1:19" x14ac:dyDescent="0.25">
      <c r="A74" s="94">
        <f>IF('grp 0'!A74="","",'grp 0'!A74)</f>
        <v>72</v>
      </c>
      <c r="B74" t="str">
        <f>IF('grp 0'!B74="","",'grp 0'!B74)</f>
        <v>Glass_Vial-T10</v>
      </c>
      <c r="C74" t="str">
        <f t="shared" si="19"/>
        <v>Glass Vial</v>
      </c>
      <c r="D74" t="str">
        <f t="shared" si="20"/>
        <v>T10</v>
      </c>
      <c r="E74">
        <f t="shared" si="21"/>
        <v>73</v>
      </c>
      <c r="F74">
        <f t="shared" si="22"/>
        <v>73</v>
      </c>
      <c r="L74" t="str">
        <f>IF('frc req 0'!A74="","",'frc req 0'!A74)</f>
        <v>Red_Plug-hold_-Y</v>
      </c>
      <c r="M74" t="str">
        <f t="shared" si="23"/>
        <v>Red Plug</v>
      </c>
      <c r="N74" t="str">
        <f t="shared" si="24"/>
        <v>HOLD_-Y</v>
      </c>
      <c r="P74" s="94">
        <v>72</v>
      </c>
      <c r="Q74" t="str">
        <f t="shared" si="25"/>
        <v/>
      </c>
      <c r="R74" t="str">
        <f t="shared" si="26"/>
        <v>72_Glass_Vial-T10.png</v>
      </c>
      <c r="S74" t="str">
        <f t="shared" si="27"/>
        <v>72_Red_Plug-hold_-Y.png</v>
      </c>
    </row>
    <row r="75" spans="1:19" x14ac:dyDescent="0.25">
      <c r="A75" s="94">
        <f>IF('grp 0'!A75="","",'grp 0'!A75)</f>
        <v>73</v>
      </c>
      <c r="B75" t="str">
        <f>IF('grp 0'!B75="","",'grp 0'!B75)</f>
        <v>Yellow_Plug-T21</v>
      </c>
      <c r="C75" t="str">
        <f t="shared" si="19"/>
        <v>Yellow Plug</v>
      </c>
      <c r="D75" t="str">
        <f t="shared" si="20"/>
        <v>T21</v>
      </c>
      <c r="E75">
        <f t="shared" si="21"/>
        <v>74</v>
      </c>
      <c r="F75">
        <f t="shared" si="22"/>
        <v>74</v>
      </c>
      <c r="L75" t="str">
        <f>IF('frc req 0'!A75="","",'frc req 0'!A75)</f>
        <v>Red_Plug-hold_Z</v>
      </c>
      <c r="M75" t="str">
        <f t="shared" si="23"/>
        <v>Red Plug</v>
      </c>
      <c r="N75" t="str">
        <f t="shared" si="24"/>
        <v>HOLD_Z</v>
      </c>
      <c r="P75" s="94">
        <v>73</v>
      </c>
      <c r="Q75" t="str">
        <f t="shared" si="25"/>
        <v/>
      </c>
      <c r="R75" t="str">
        <f t="shared" si="26"/>
        <v>73_Yellow_Plug-T21.png</v>
      </c>
      <c r="S75" t="str">
        <f t="shared" si="27"/>
        <v>73_Red_Plug-hold_Z.png</v>
      </c>
    </row>
    <row r="76" spans="1:19" x14ac:dyDescent="0.25">
      <c r="A76" s="94">
        <f>IF('grp 0'!A76="","",'grp 0'!A76)</f>
        <v>74</v>
      </c>
      <c r="B76" t="str">
        <f>IF('grp 0'!B76="","",'grp 0'!B76)</f>
        <v>Tube_Clamp-C16</v>
      </c>
      <c r="C76" t="str">
        <f t="shared" si="19"/>
        <v>Tube Clamp</v>
      </c>
      <c r="D76" t="str">
        <f t="shared" si="20"/>
        <v>C16</v>
      </c>
      <c r="E76">
        <f t="shared" si="21"/>
        <v>75</v>
      </c>
      <c r="F76">
        <f t="shared" si="22"/>
        <v>77</v>
      </c>
      <c r="L76" t="str">
        <f>IF('frc req 0'!A76="","",'frc req 0'!A76)</f>
        <v>Red_Plug-hold_-Z</v>
      </c>
      <c r="M76" t="str">
        <f t="shared" si="23"/>
        <v>Red Plug</v>
      </c>
      <c r="N76" t="str">
        <f t="shared" si="24"/>
        <v>HOLD_-Z</v>
      </c>
      <c r="P76" s="94">
        <v>74</v>
      </c>
      <c r="Q76" t="str">
        <f t="shared" si="25"/>
        <v/>
      </c>
      <c r="R76" t="str">
        <f t="shared" si="26"/>
        <v>74_Tube_Clamp-C16.png</v>
      </c>
      <c r="S76" t="str">
        <f t="shared" si="27"/>
        <v>74_Red_Plug-hold_-Z.png</v>
      </c>
    </row>
    <row r="77" spans="1:19" x14ac:dyDescent="0.25">
      <c r="A77" s="94">
        <f>IF('grp 0'!A77="","",'grp 0'!A77)</f>
        <v>75</v>
      </c>
      <c r="B77" t="str">
        <f>IF('grp 0'!B77="","",'grp 0'!B77)</f>
        <v>Tube_Clamp-T28</v>
      </c>
      <c r="C77" t="str">
        <f t="shared" si="19"/>
        <v>Tube Clamp</v>
      </c>
      <c r="D77" t="str">
        <f t="shared" si="20"/>
        <v>T28</v>
      </c>
      <c r="E77">
        <f t="shared" si="21"/>
        <v>75</v>
      </c>
      <c r="F77">
        <f t="shared" si="22"/>
        <v>77</v>
      </c>
      <c r="L77" t="str">
        <f>IF('frc req 0'!A77="","",'frc req 0'!A77)</f>
        <v>Red_Plug-insert</v>
      </c>
      <c r="M77" t="str">
        <f t="shared" si="23"/>
        <v>Red Plug</v>
      </c>
      <c r="N77" t="str">
        <f t="shared" si="24"/>
        <v>INSERT</v>
      </c>
      <c r="P77" s="94">
        <v>75</v>
      </c>
      <c r="Q77" t="str">
        <f t="shared" si="25"/>
        <v/>
      </c>
      <c r="R77" t="str">
        <f t="shared" si="26"/>
        <v>75_Tube_Clamp-T28.png</v>
      </c>
      <c r="S77" t="str">
        <f t="shared" si="27"/>
        <v>75_Red_Plug-insert.png</v>
      </c>
    </row>
    <row r="78" spans="1:19" x14ac:dyDescent="0.25">
      <c r="A78" s="94">
        <f>IF('grp 0'!A78="","",'grp 0'!A78)</f>
        <v>76</v>
      </c>
      <c r="B78" t="str">
        <f>IF('grp 0'!B78="","",'grp 0'!B78)</f>
        <v>Tube_Clamp-T65</v>
      </c>
      <c r="C78" t="str">
        <f t="shared" si="19"/>
        <v>Tube Clamp</v>
      </c>
      <c r="D78" t="str">
        <f t="shared" si="20"/>
        <v>T65</v>
      </c>
      <c r="E78">
        <f t="shared" si="21"/>
        <v>75</v>
      </c>
      <c r="F78">
        <f t="shared" si="22"/>
        <v>77</v>
      </c>
      <c r="L78" t="str">
        <f>IF('frc req 0'!A78="","",'frc req 0'!A78)</f>
        <v>Red_Plug-remove</v>
      </c>
      <c r="M78" t="str">
        <f t="shared" si="23"/>
        <v>Red Plug</v>
      </c>
      <c r="N78" t="str">
        <f t="shared" si="24"/>
        <v>REMOVE</v>
      </c>
      <c r="P78" s="94">
        <v>76</v>
      </c>
      <c r="Q78" t="str">
        <f t="shared" si="25"/>
        <v/>
      </c>
      <c r="R78" t="str">
        <f t="shared" si="26"/>
        <v>76_Tube_Clamp-T65.png</v>
      </c>
      <c r="S78" t="str">
        <f t="shared" si="27"/>
        <v>76_Red_Plug-remove.png</v>
      </c>
    </row>
    <row r="79" spans="1:19" x14ac:dyDescent="0.25">
      <c r="A79" s="94">
        <f>IF('grp 0'!A79="","",'grp 0'!A79)</f>
        <v>77</v>
      </c>
      <c r="B79" t="str">
        <f>IF('grp 0'!B79="","",'grp 0'!B79)</f>
        <v>Scissors-C16</v>
      </c>
      <c r="C79" t="str">
        <f t="shared" si="19"/>
        <v>Scissors</v>
      </c>
      <c r="D79" t="str">
        <f t="shared" si="20"/>
        <v>C16</v>
      </c>
      <c r="E79">
        <f t="shared" si="21"/>
        <v>78</v>
      </c>
      <c r="F79">
        <f t="shared" si="22"/>
        <v>81</v>
      </c>
      <c r="L79" t="str">
        <f>IF('frc req 0'!A79="","",'frc req 0'!A79)</f>
        <v>Glass_Vial-hold_X</v>
      </c>
      <c r="M79" t="str">
        <f t="shared" si="23"/>
        <v>Glass Vial</v>
      </c>
      <c r="N79" t="str">
        <f t="shared" si="24"/>
        <v>HOLD_X</v>
      </c>
      <c r="P79" s="94">
        <v>77</v>
      </c>
      <c r="Q79" t="str">
        <f t="shared" si="25"/>
        <v/>
      </c>
      <c r="R79" t="str">
        <f t="shared" si="26"/>
        <v>77_Scissors-C16.png</v>
      </c>
      <c r="S79" t="str">
        <f t="shared" si="27"/>
        <v>77_Glass_Vial-hold_X.png</v>
      </c>
    </row>
    <row r="80" spans="1:19" x14ac:dyDescent="0.25">
      <c r="A80" s="94">
        <f>IF('grp 0'!A80="","",'grp 0'!A80)</f>
        <v>78</v>
      </c>
      <c r="B80" t="str">
        <f>IF('grp 0'!B80="","",'grp 0'!B80)</f>
        <v>Scissors-C8</v>
      </c>
      <c r="C80" t="str">
        <f t="shared" si="19"/>
        <v>Scissors</v>
      </c>
      <c r="D80" t="str">
        <f t="shared" si="20"/>
        <v>C8</v>
      </c>
      <c r="E80">
        <f t="shared" si="21"/>
        <v>78</v>
      </c>
      <c r="F80">
        <f t="shared" si="22"/>
        <v>81</v>
      </c>
      <c r="L80" t="str">
        <f>IF('frc req 0'!A80="","",'frc req 0'!A80)</f>
        <v>Glass_Vial-hold_-X</v>
      </c>
      <c r="M80" t="str">
        <f t="shared" si="23"/>
        <v>Glass Vial</v>
      </c>
      <c r="N80" t="str">
        <f t="shared" si="24"/>
        <v>HOLD_-X</v>
      </c>
      <c r="P80" s="94">
        <v>78</v>
      </c>
      <c r="Q80" t="str">
        <f t="shared" si="25"/>
        <v/>
      </c>
      <c r="R80" t="str">
        <f t="shared" si="26"/>
        <v>78_Scissors-C8.png</v>
      </c>
      <c r="S80" t="str">
        <f t="shared" si="27"/>
        <v>78_Glass_Vial-hold_-X.png</v>
      </c>
    </row>
    <row r="81" spans="1:19" x14ac:dyDescent="0.25">
      <c r="A81" s="94">
        <f>IF('grp 0'!A81="","",'grp 0'!A81)</f>
        <v>79</v>
      </c>
      <c r="B81" t="str">
        <f>IF('grp 0'!B81="","",'grp 0'!B81)</f>
        <v>Scissors-T68</v>
      </c>
      <c r="C81" t="str">
        <f t="shared" si="19"/>
        <v>Scissors</v>
      </c>
      <c r="D81" t="str">
        <f t="shared" si="20"/>
        <v>T68</v>
      </c>
      <c r="E81">
        <f t="shared" si="21"/>
        <v>78</v>
      </c>
      <c r="F81">
        <f t="shared" si="22"/>
        <v>81</v>
      </c>
      <c r="L81" t="str">
        <f>IF('frc req 0'!A81="","",'frc req 0'!A81)</f>
        <v>Glass_Vial-hold_Y</v>
      </c>
      <c r="M81" t="str">
        <f t="shared" si="23"/>
        <v>Glass Vial</v>
      </c>
      <c r="N81" t="str">
        <f t="shared" si="24"/>
        <v>HOLD_Y</v>
      </c>
      <c r="P81" s="94">
        <v>79</v>
      </c>
      <c r="Q81" t="str">
        <f t="shared" si="25"/>
        <v/>
      </c>
      <c r="R81" t="str">
        <f t="shared" si="26"/>
        <v>79_Scissors-T68.png</v>
      </c>
      <c r="S81" t="str">
        <f t="shared" si="27"/>
        <v>79_Glass_Vial-hold_Y.png</v>
      </c>
    </row>
    <row r="82" spans="1:19" x14ac:dyDescent="0.25">
      <c r="A82" s="94">
        <f>IF('grp 0'!A82="","",'grp 0'!A82)</f>
        <v>80</v>
      </c>
      <c r="B82" t="str">
        <f>IF('grp 0'!B82="","",'grp 0'!B82)</f>
        <v>Scissors-T68_</v>
      </c>
      <c r="C82" t="str">
        <f t="shared" si="19"/>
        <v>Scissors</v>
      </c>
      <c r="D82" t="str">
        <f t="shared" si="20"/>
        <v>T68_</v>
      </c>
      <c r="E82">
        <f t="shared" si="21"/>
        <v>78</v>
      </c>
      <c r="F82">
        <f t="shared" si="22"/>
        <v>81</v>
      </c>
      <c r="L82" t="str">
        <f>IF('frc req 0'!A82="","",'frc req 0'!A82)</f>
        <v>Glass_Vial-hold_-Y</v>
      </c>
      <c r="M82" t="str">
        <f t="shared" si="23"/>
        <v>Glass Vial</v>
      </c>
      <c r="N82" t="str">
        <f t="shared" si="24"/>
        <v>HOLD_-Y</v>
      </c>
      <c r="P82" s="94">
        <v>80</v>
      </c>
      <c r="Q82" t="str">
        <f t="shared" si="25"/>
        <v/>
      </c>
      <c r="R82" t="str">
        <f t="shared" si="26"/>
        <v>80_Scissors-T68_.png</v>
      </c>
      <c r="S82" t="str">
        <f t="shared" si="27"/>
        <v>80_Glass_Vial-hold_-Y.png</v>
      </c>
    </row>
    <row r="83" spans="1:19" x14ac:dyDescent="0.25">
      <c r="L83" t="str">
        <f>IF('frc req 0'!A83="","",'frc req 0'!A83)</f>
        <v>Glass_Vial-hold_Z</v>
      </c>
      <c r="M83" t="str">
        <f t="shared" si="23"/>
        <v>Glass Vial</v>
      </c>
      <c r="N83" t="str">
        <f t="shared" si="24"/>
        <v>HOLD_Z</v>
      </c>
      <c r="P83" s="94">
        <v>81</v>
      </c>
      <c r="Q83" t="str">
        <f t="shared" si="25"/>
        <v/>
      </c>
      <c r="R83" t="str">
        <f t="shared" si="26"/>
        <v/>
      </c>
      <c r="S83" t="str">
        <f t="shared" si="27"/>
        <v>81_Glass_Vial-hold_Z.png</v>
      </c>
    </row>
    <row r="84" spans="1:19" x14ac:dyDescent="0.25">
      <c r="L84" t="str">
        <f>IF('frc req 0'!A84="","",'frc req 0'!A84)</f>
        <v>Glass_Vial-hold_-Z</v>
      </c>
      <c r="M84" t="str">
        <f t="shared" si="23"/>
        <v>Glass Vial</v>
      </c>
      <c r="N84" t="str">
        <f t="shared" si="24"/>
        <v>HOLD_-Z</v>
      </c>
      <c r="P84" s="94">
        <v>82</v>
      </c>
      <c r="Q84" t="str">
        <f t="shared" si="25"/>
        <v/>
      </c>
      <c r="R84" t="str">
        <f t="shared" si="26"/>
        <v/>
      </c>
      <c r="S84" t="str">
        <f t="shared" si="27"/>
        <v>82_Glass_Vial-hold_-Z.png</v>
      </c>
    </row>
    <row r="85" spans="1:19" x14ac:dyDescent="0.25">
      <c r="L85" t="str">
        <f>IF('frc req 0'!A85="","",'frc req 0'!A85)</f>
        <v>Glass_Vial-open</v>
      </c>
      <c r="M85" t="str">
        <f t="shared" si="23"/>
        <v>Glass Vial</v>
      </c>
      <c r="N85" t="str">
        <f t="shared" si="24"/>
        <v>OPEN</v>
      </c>
      <c r="P85" s="94">
        <v>83</v>
      </c>
      <c r="Q85" t="str">
        <f t="shared" si="25"/>
        <v/>
      </c>
      <c r="R85" t="str">
        <f t="shared" si="26"/>
        <v/>
      </c>
      <c r="S85" t="str">
        <f t="shared" si="27"/>
        <v>83_Glass_Vial-open.png</v>
      </c>
    </row>
    <row r="86" spans="1:19" x14ac:dyDescent="0.25">
      <c r="L86" t="str">
        <f>IF('frc req 0'!A86="","",'frc req 0'!A86)</f>
        <v>Yellow_Plug-hold_X</v>
      </c>
      <c r="M86" t="str">
        <f t="shared" si="23"/>
        <v>Yellow Plug</v>
      </c>
      <c r="N86" t="str">
        <f t="shared" si="24"/>
        <v>HOLD_X</v>
      </c>
      <c r="P86" s="94">
        <v>84</v>
      </c>
      <c r="Q86" t="str">
        <f t="shared" si="25"/>
        <v/>
      </c>
      <c r="R86" t="str">
        <f t="shared" si="26"/>
        <v/>
      </c>
      <c r="S86" t="str">
        <f t="shared" si="27"/>
        <v>84_Yellow_Plug-hold_X.png</v>
      </c>
    </row>
    <row r="87" spans="1:19" x14ac:dyDescent="0.25">
      <c r="L87" t="str">
        <f>IF('frc req 0'!A87="","",'frc req 0'!A87)</f>
        <v>Yellow_Plug-hold_-X</v>
      </c>
      <c r="M87" t="str">
        <f t="shared" si="23"/>
        <v>Yellow Plug</v>
      </c>
      <c r="N87" t="str">
        <f t="shared" si="24"/>
        <v>HOLD_-X</v>
      </c>
      <c r="P87" s="94">
        <v>85</v>
      </c>
      <c r="Q87" t="str">
        <f t="shared" si="25"/>
        <v/>
      </c>
      <c r="R87" t="str">
        <f t="shared" si="26"/>
        <v/>
      </c>
      <c r="S87" t="str">
        <f t="shared" si="27"/>
        <v>85_Yellow_Plug-hold_-X.png</v>
      </c>
    </row>
    <row r="88" spans="1:19" x14ac:dyDescent="0.25">
      <c r="L88" t="str">
        <f>IF('frc req 0'!A88="","",'frc req 0'!A88)</f>
        <v>Yellow_Plug-hold_Y</v>
      </c>
      <c r="M88" t="str">
        <f t="shared" si="23"/>
        <v>Yellow Plug</v>
      </c>
      <c r="N88" t="str">
        <f t="shared" si="24"/>
        <v>HOLD_Y</v>
      </c>
      <c r="P88" s="94">
        <v>86</v>
      </c>
      <c r="Q88" t="str">
        <f t="shared" si="25"/>
        <v/>
      </c>
      <c r="R88" t="str">
        <f t="shared" si="26"/>
        <v/>
      </c>
      <c r="S88" t="str">
        <f t="shared" si="27"/>
        <v>86_Yellow_Plug-hold_Y.png</v>
      </c>
    </row>
    <row r="89" spans="1:19" x14ac:dyDescent="0.25">
      <c r="L89" t="str">
        <f>IF('frc req 0'!A89="","",'frc req 0'!A89)</f>
        <v>Yellow_Plug-hold_-Y</v>
      </c>
      <c r="M89" t="str">
        <f t="shared" si="23"/>
        <v>Yellow Plug</v>
      </c>
      <c r="N89" t="str">
        <f t="shared" si="24"/>
        <v>HOLD_-Y</v>
      </c>
      <c r="P89" s="94">
        <v>87</v>
      </c>
      <c r="Q89" t="str">
        <f t="shared" si="25"/>
        <v/>
      </c>
      <c r="R89" t="str">
        <f t="shared" si="26"/>
        <v/>
      </c>
      <c r="S89" t="str">
        <f t="shared" si="27"/>
        <v>87_Yellow_Plug-hold_-Y.png</v>
      </c>
    </row>
    <row r="90" spans="1:19" x14ac:dyDescent="0.25">
      <c r="L90" t="str">
        <f>IF('frc req 0'!A90="","",'frc req 0'!A90)</f>
        <v>Yellow_Plug-hold_Z</v>
      </c>
      <c r="M90" t="str">
        <f t="shared" si="23"/>
        <v>Yellow Plug</v>
      </c>
      <c r="N90" t="str">
        <f t="shared" si="24"/>
        <v>HOLD_Z</v>
      </c>
      <c r="P90" s="94">
        <v>88</v>
      </c>
      <c r="Q90" t="str">
        <f t="shared" si="25"/>
        <v/>
      </c>
      <c r="R90" t="str">
        <f t="shared" si="26"/>
        <v/>
      </c>
      <c r="S90" t="str">
        <f t="shared" si="27"/>
        <v>88_Yellow_Plug-hold_Z.png</v>
      </c>
    </row>
    <row r="91" spans="1:19" x14ac:dyDescent="0.25">
      <c r="L91" t="str">
        <f>IF('frc req 0'!A91="","",'frc req 0'!A91)</f>
        <v>Yellow_Plug-hold_-Z</v>
      </c>
      <c r="M91" t="str">
        <f t="shared" si="23"/>
        <v>Yellow Plug</v>
      </c>
      <c r="N91" t="str">
        <f t="shared" si="24"/>
        <v>HOLD_-Z</v>
      </c>
      <c r="P91" s="94">
        <v>89</v>
      </c>
      <c r="Q91" t="str">
        <f t="shared" si="25"/>
        <v/>
      </c>
      <c r="R91" t="str">
        <f t="shared" si="26"/>
        <v/>
      </c>
      <c r="S91" t="str">
        <f t="shared" si="27"/>
        <v>89_Yellow_Plug-hold_-Z.png</v>
      </c>
    </row>
    <row r="92" spans="1:19" x14ac:dyDescent="0.25">
      <c r="L92" t="str">
        <f>IF('frc req 0'!A92="","",'frc req 0'!A92)</f>
        <v>Yellow_Plug-insert</v>
      </c>
      <c r="M92" t="str">
        <f t="shared" si="23"/>
        <v>Yellow Plug</v>
      </c>
      <c r="N92" t="str">
        <f t="shared" si="24"/>
        <v>INSERT</v>
      </c>
      <c r="P92" s="94">
        <v>90</v>
      </c>
      <c r="Q92" t="str">
        <f t="shared" si="25"/>
        <v/>
      </c>
      <c r="R92" t="str">
        <f t="shared" si="26"/>
        <v/>
      </c>
      <c r="S92" t="str">
        <f t="shared" si="27"/>
        <v>90_Yellow_Plug-insert.png</v>
      </c>
    </row>
    <row r="93" spans="1:19" x14ac:dyDescent="0.25">
      <c r="L93" t="str">
        <f>IF('frc req 0'!A93="","",'frc req 0'!A93)</f>
        <v>Tube_Clamp-hold_X</v>
      </c>
      <c r="M93" t="str">
        <f t="shared" si="23"/>
        <v>Tube Clamp</v>
      </c>
      <c r="N93" t="str">
        <f t="shared" si="24"/>
        <v>HOLD_X</v>
      </c>
      <c r="P93" s="94">
        <v>91</v>
      </c>
      <c r="Q93" t="str">
        <f t="shared" si="25"/>
        <v/>
      </c>
      <c r="R93" t="str">
        <f t="shared" si="26"/>
        <v/>
      </c>
      <c r="S93" t="str">
        <f t="shared" si="27"/>
        <v>91_Tube_Clamp-hold_X.png</v>
      </c>
    </row>
    <row r="94" spans="1:19" x14ac:dyDescent="0.25">
      <c r="L94" t="str">
        <f>IF('frc req 0'!A94="","",'frc req 0'!A94)</f>
        <v>Tube_Clamp-hold_-X</v>
      </c>
      <c r="M94" t="str">
        <f t="shared" si="23"/>
        <v>Tube Clamp</v>
      </c>
      <c r="N94" t="str">
        <f t="shared" si="24"/>
        <v>HOLD_-X</v>
      </c>
      <c r="P94" s="94">
        <v>92</v>
      </c>
      <c r="Q94" t="str">
        <f t="shared" si="25"/>
        <v/>
      </c>
      <c r="R94" t="str">
        <f t="shared" si="26"/>
        <v/>
      </c>
      <c r="S94" t="str">
        <f t="shared" si="27"/>
        <v>92_Tube_Clamp-hold_-X.png</v>
      </c>
    </row>
    <row r="95" spans="1:19" x14ac:dyDescent="0.25">
      <c r="L95" t="str">
        <f>IF('frc req 0'!A95="","",'frc req 0'!A95)</f>
        <v>Tube_Clamp-hold_Y</v>
      </c>
      <c r="M95" t="str">
        <f t="shared" si="23"/>
        <v>Tube Clamp</v>
      </c>
      <c r="N95" t="str">
        <f t="shared" si="24"/>
        <v>HOLD_Y</v>
      </c>
      <c r="P95" s="94">
        <v>93</v>
      </c>
      <c r="Q95" t="str">
        <f t="shared" si="25"/>
        <v/>
      </c>
      <c r="R95" t="str">
        <f t="shared" si="26"/>
        <v/>
      </c>
      <c r="S95" t="str">
        <f t="shared" si="27"/>
        <v>93_Tube_Clamp-hold_Y.png</v>
      </c>
    </row>
    <row r="96" spans="1:19" x14ac:dyDescent="0.25">
      <c r="L96" t="str">
        <f>IF('frc req 0'!A96="","",'frc req 0'!A96)</f>
        <v>Tube_Clamp-hold_-Y</v>
      </c>
      <c r="M96" t="str">
        <f t="shared" si="23"/>
        <v>Tube Clamp</v>
      </c>
      <c r="N96" t="str">
        <f t="shared" si="24"/>
        <v>HOLD_-Y</v>
      </c>
      <c r="P96" s="94">
        <v>94</v>
      </c>
      <c r="Q96" t="str">
        <f t="shared" si="25"/>
        <v/>
      </c>
      <c r="R96" t="str">
        <f t="shared" si="26"/>
        <v/>
      </c>
      <c r="S96" t="str">
        <f t="shared" si="27"/>
        <v>94_Tube_Clamp-hold_-Y.png</v>
      </c>
    </row>
    <row r="97" spans="12:19" x14ac:dyDescent="0.25">
      <c r="L97" t="str">
        <f>IF('frc req 0'!A97="","",'frc req 0'!A97)</f>
        <v>Tube_Clamp-hold_Z</v>
      </c>
      <c r="M97" t="str">
        <f t="shared" si="23"/>
        <v>Tube Clamp</v>
      </c>
      <c r="N97" t="str">
        <f t="shared" si="24"/>
        <v>HOLD_Z</v>
      </c>
      <c r="P97" s="94">
        <v>95</v>
      </c>
      <c r="Q97" t="str">
        <f t="shared" si="25"/>
        <v/>
      </c>
      <c r="R97" t="str">
        <f t="shared" si="26"/>
        <v/>
      </c>
      <c r="S97" t="str">
        <f t="shared" si="27"/>
        <v>95_Tube_Clamp-hold_Z.png</v>
      </c>
    </row>
    <row r="98" spans="12:19" x14ac:dyDescent="0.25">
      <c r="L98" t="str">
        <f>IF('frc req 0'!A98="","",'frc req 0'!A98)</f>
        <v>Tube_Clamp-hold_-Z</v>
      </c>
      <c r="M98" t="str">
        <f t="shared" si="23"/>
        <v>Tube Clamp</v>
      </c>
      <c r="N98" t="str">
        <f t="shared" si="24"/>
        <v>HOLD_-Z</v>
      </c>
      <c r="P98" s="94">
        <v>96</v>
      </c>
      <c r="Q98" t="str">
        <f t="shared" ref="Q98:Q129" si="28">IF(H98="","",CONCATENATE(P98,"_",LOWER(H98),".png"))</f>
        <v/>
      </c>
      <c r="R98" t="str">
        <f t="shared" ref="R98:R129" si="29">IF(B98="","",CONCATENATE(P98,"_",B98,".png"))</f>
        <v/>
      </c>
      <c r="S98" t="str">
        <f t="shared" ref="S98:S129" si="30">IF(L98="","",CONCATENATE(P98,"_",L98,".png"))</f>
        <v>96_Tube_Clamp-hold_-Z.png</v>
      </c>
    </row>
    <row r="99" spans="12:19" x14ac:dyDescent="0.25">
      <c r="L99" t="str">
        <f>IF('frc req 0'!A99="","",'frc req 0'!A99)</f>
        <v>Tube_Clamp-clamp</v>
      </c>
      <c r="M99" t="str">
        <f t="shared" si="23"/>
        <v>Tube Clamp</v>
      </c>
      <c r="N99" t="str">
        <f t="shared" si="24"/>
        <v>CLAMP</v>
      </c>
      <c r="P99" s="94">
        <v>97</v>
      </c>
      <c r="Q99" t="str">
        <f t="shared" si="28"/>
        <v/>
      </c>
      <c r="R99" t="str">
        <f t="shared" si="29"/>
        <v/>
      </c>
      <c r="S99" t="str">
        <f t="shared" si="30"/>
        <v>97_Tube_Clamp-clamp.png</v>
      </c>
    </row>
    <row r="100" spans="12:19" x14ac:dyDescent="0.25">
      <c r="L100" t="str">
        <f>IF('frc req 0'!A100="","",'frc req 0'!A100)</f>
        <v>Tube_Clamp-unclamp</v>
      </c>
      <c r="M100" t="str">
        <f t="shared" si="23"/>
        <v>Tube Clamp</v>
      </c>
      <c r="N100" t="str">
        <f t="shared" si="24"/>
        <v>UNCLAMP</v>
      </c>
      <c r="P100" s="94">
        <v>98</v>
      </c>
      <c r="Q100" t="str">
        <f t="shared" si="28"/>
        <v/>
      </c>
      <c r="R100" t="str">
        <f t="shared" si="29"/>
        <v/>
      </c>
      <c r="S100" t="str">
        <f t="shared" si="30"/>
        <v>98_Tube_Clamp-unclamp.png</v>
      </c>
    </row>
    <row r="101" spans="12:19" x14ac:dyDescent="0.25">
      <c r="L101" t="str">
        <f>IF('frc req 0'!A101="","",'frc req 0'!A101)</f>
        <v>Scissors-hold_X</v>
      </c>
      <c r="M101" t="str">
        <f t="shared" si="23"/>
        <v>Scissors</v>
      </c>
      <c r="N101" t="str">
        <f t="shared" si="24"/>
        <v>HOLD_X</v>
      </c>
      <c r="P101" s="94">
        <v>99</v>
      </c>
      <c r="Q101" t="str">
        <f t="shared" si="28"/>
        <v/>
      </c>
      <c r="R101" t="str">
        <f t="shared" si="29"/>
        <v/>
      </c>
      <c r="S101" t="str">
        <f t="shared" si="30"/>
        <v>99_Scissors-hold_X.png</v>
      </c>
    </row>
    <row r="102" spans="12:19" x14ac:dyDescent="0.25">
      <c r="L102" t="str">
        <f>IF('frc req 0'!A102="","",'frc req 0'!A102)</f>
        <v>Scissors-hold_-X</v>
      </c>
      <c r="M102" t="str">
        <f t="shared" si="23"/>
        <v>Scissors</v>
      </c>
      <c r="N102" t="str">
        <f t="shared" si="24"/>
        <v>HOLD_-X</v>
      </c>
      <c r="P102" s="94">
        <v>100</v>
      </c>
      <c r="Q102" t="str">
        <f t="shared" si="28"/>
        <v/>
      </c>
      <c r="R102" t="str">
        <f t="shared" si="29"/>
        <v/>
      </c>
      <c r="S102" t="str">
        <f t="shared" si="30"/>
        <v>100_Scissors-hold_-X.png</v>
      </c>
    </row>
    <row r="103" spans="12:19" x14ac:dyDescent="0.25">
      <c r="L103" t="str">
        <f>IF('frc req 0'!A103="","",'frc req 0'!A103)</f>
        <v>Scissors-hold_Y</v>
      </c>
      <c r="M103" t="str">
        <f t="shared" si="23"/>
        <v>Scissors</v>
      </c>
      <c r="N103" t="str">
        <f t="shared" si="24"/>
        <v>HOLD_Y</v>
      </c>
      <c r="P103" s="94">
        <v>101</v>
      </c>
      <c r="Q103" t="str">
        <f t="shared" si="28"/>
        <v/>
      </c>
      <c r="R103" t="str">
        <f t="shared" si="29"/>
        <v/>
      </c>
      <c r="S103" t="str">
        <f t="shared" si="30"/>
        <v>101_Scissors-hold_Y.png</v>
      </c>
    </row>
    <row r="104" spans="12:19" x14ac:dyDescent="0.25">
      <c r="L104" t="str">
        <f>IF('frc req 0'!A104="","",'frc req 0'!A104)</f>
        <v>Scissors-hold_-Y</v>
      </c>
      <c r="M104" t="str">
        <f t="shared" si="23"/>
        <v>Scissors</v>
      </c>
      <c r="N104" t="str">
        <f t="shared" si="24"/>
        <v>HOLD_-Y</v>
      </c>
      <c r="P104" s="94">
        <v>102</v>
      </c>
      <c r="Q104" t="str">
        <f t="shared" si="28"/>
        <v/>
      </c>
      <c r="R104" t="str">
        <f t="shared" si="29"/>
        <v/>
      </c>
      <c r="S104" t="str">
        <f t="shared" si="30"/>
        <v>102_Scissors-hold_-Y.png</v>
      </c>
    </row>
    <row r="105" spans="12:19" x14ac:dyDescent="0.25">
      <c r="L105" t="str">
        <f>IF('frc req 0'!A105="","",'frc req 0'!A105)</f>
        <v>Scissors-hold_Z</v>
      </c>
      <c r="M105" t="str">
        <f t="shared" si="23"/>
        <v>Scissors</v>
      </c>
      <c r="N105" t="str">
        <f t="shared" si="24"/>
        <v>HOLD_Z</v>
      </c>
      <c r="P105" s="94">
        <v>103</v>
      </c>
      <c r="Q105" t="str">
        <f t="shared" si="28"/>
        <v/>
      </c>
      <c r="R105" t="str">
        <f t="shared" si="29"/>
        <v/>
      </c>
      <c r="S105" t="str">
        <f t="shared" si="30"/>
        <v>103_Scissors-hold_Z.png</v>
      </c>
    </row>
    <row r="106" spans="12:19" x14ac:dyDescent="0.25">
      <c r="L106" t="str">
        <f>IF('frc req 0'!A106="","",'frc req 0'!A106)</f>
        <v>Scissors-hold_-Z</v>
      </c>
      <c r="M106" t="str">
        <f t="shared" si="23"/>
        <v>Scissors</v>
      </c>
      <c r="N106" t="str">
        <f t="shared" si="24"/>
        <v>HOLD_-Z</v>
      </c>
      <c r="P106" s="94">
        <v>104</v>
      </c>
      <c r="Q106" t="str">
        <f t="shared" si="28"/>
        <v/>
      </c>
      <c r="R106" t="str">
        <f t="shared" si="29"/>
        <v/>
      </c>
      <c r="S106" t="str">
        <f t="shared" si="30"/>
        <v>104_Scissors-hold_-Z.png</v>
      </c>
    </row>
    <row r="107" spans="12:19" x14ac:dyDescent="0.25">
      <c r="L107" t="str">
        <f>IF('frc req 0'!A107="","",'frc req 0'!A107)</f>
        <v>Scissors-cut</v>
      </c>
      <c r="M107" t="str">
        <f t="shared" si="23"/>
        <v>Scissors</v>
      </c>
      <c r="N107" t="str">
        <f t="shared" si="24"/>
        <v>CUT</v>
      </c>
      <c r="P107" s="94">
        <v>105</v>
      </c>
      <c r="Q107" t="str">
        <f t="shared" si="28"/>
        <v/>
      </c>
      <c r="R107" t="str">
        <f t="shared" si="29"/>
        <v/>
      </c>
      <c r="S107" t="str">
        <f t="shared" si="30"/>
        <v>105_Scissors-cut.png</v>
      </c>
    </row>
    <row r="108" spans="12:19" x14ac:dyDescent="0.25">
      <c r="L108" t="str">
        <f>IF('frc req 0'!A108="","",'frc req 0'!A108)</f>
        <v>Scissors-cut</v>
      </c>
      <c r="M108" t="str">
        <f t="shared" si="23"/>
        <v>Scissors</v>
      </c>
      <c r="N108" t="str">
        <f t="shared" si="24"/>
        <v>CUT</v>
      </c>
      <c r="P108" s="94">
        <v>106</v>
      </c>
      <c r="Q108" t="str">
        <f t="shared" si="28"/>
        <v/>
      </c>
      <c r="R108" t="str">
        <f t="shared" si="29"/>
        <v/>
      </c>
      <c r="S108" t="str">
        <f t="shared" si="30"/>
        <v>106_Scissors-cut.png</v>
      </c>
    </row>
    <row r="109" spans="12:19" x14ac:dyDescent="0.25">
      <c r="L109" t="str">
        <f>IF('frc req 0'!A109="","",'frc req 0'!A109)</f>
        <v/>
      </c>
      <c r="M109" t="str">
        <f t="shared" si="23"/>
        <v/>
      </c>
      <c r="N109" t="str">
        <f t="shared" si="24"/>
        <v/>
      </c>
      <c r="P109" s="94">
        <v>107</v>
      </c>
      <c r="Q109" t="str">
        <f t="shared" si="28"/>
        <v/>
      </c>
      <c r="R109" t="str">
        <f t="shared" si="29"/>
        <v/>
      </c>
      <c r="S109" t="str">
        <f t="shared" si="30"/>
        <v/>
      </c>
    </row>
    <row r="110" spans="12:19" x14ac:dyDescent="0.25">
      <c r="L110" t="str">
        <f>IF('frc req 0'!A110="","",'frc req 0'!A110)</f>
        <v/>
      </c>
      <c r="M110" t="str">
        <f t="shared" si="23"/>
        <v/>
      </c>
      <c r="N110" t="str">
        <f t="shared" si="24"/>
        <v/>
      </c>
      <c r="P110" s="94">
        <v>108</v>
      </c>
      <c r="Q110" t="str">
        <f t="shared" si="28"/>
        <v/>
      </c>
      <c r="R110" t="str">
        <f t="shared" si="29"/>
        <v/>
      </c>
      <c r="S110" t="str">
        <f t="shared" si="30"/>
        <v/>
      </c>
    </row>
    <row r="111" spans="12:19" x14ac:dyDescent="0.25">
      <c r="L111" t="str">
        <f>IF('frc req 0'!A111="","",'frc req 0'!A111)</f>
        <v/>
      </c>
      <c r="M111" t="str">
        <f t="shared" si="23"/>
        <v/>
      </c>
      <c r="N111" t="str">
        <f t="shared" si="24"/>
        <v/>
      </c>
      <c r="P111" s="94">
        <v>109</v>
      </c>
      <c r="Q111" t="str">
        <f t="shared" si="28"/>
        <v/>
      </c>
      <c r="R111" t="str">
        <f t="shared" si="29"/>
        <v/>
      </c>
      <c r="S111" t="str">
        <f t="shared" si="30"/>
        <v/>
      </c>
    </row>
    <row r="112" spans="12:19" x14ac:dyDescent="0.25">
      <c r="L112" t="str">
        <f>IF('frc req 0'!A112="","",'frc req 0'!A112)</f>
        <v/>
      </c>
      <c r="M112" t="str">
        <f t="shared" si="23"/>
        <v/>
      </c>
      <c r="N112" t="str">
        <f t="shared" si="24"/>
        <v/>
      </c>
      <c r="P112" s="94">
        <v>110</v>
      </c>
      <c r="Q112" t="str">
        <f t="shared" si="28"/>
        <v/>
      </c>
      <c r="R112" t="str">
        <f t="shared" si="29"/>
        <v/>
      </c>
      <c r="S112" t="str">
        <f t="shared" si="30"/>
        <v/>
      </c>
    </row>
    <row r="113" spans="12:19" x14ac:dyDescent="0.25">
      <c r="L113" t="str">
        <f>IF('frc req 0'!A113="","",'frc req 0'!A113)</f>
        <v/>
      </c>
      <c r="M113" t="str">
        <f t="shared" si="23"/>
        <v/>
      </c>
      <c r="N113" t="str">
        <f t="shared" si="24"/>
        <v/>
      </c>
      <c r="P113" s="94">
        <v>111</v>
      </c>
      <c r="Q113" t="str">
        <f t="shared" si="28"/>
        <v/>
      </c>
      <c r="R113" t="str">
        <f t="shared" si="29"/>
        <v/>
      </c>
      <c r="S113" t="str">
        <f t="shared" si="30"/>
        <v/>
      </c>
    </row>
    <row r="114" spans="12:19" x14ac:dyDescent="0.25">
      <c r="L114" t="str">
        <f>IF('frc req 0'!A114="","",'frc req 0'!A114)</f>
        <v/>
      </c>
      <c r="M114" t="str">
        <f t="shared" si="23"/>
        <v/>
      </c>
      <c r="N114" t="str">
        <f t="shared" si="24"/>
        <v/>
      </c>
      <c r="P114" s="94">
        <v>112</v>
      </c>
      <c r="Q114" t="str">
        <f t="shared" si="28"/>
        <v/>
      </c>
      <c r="R114" t="str">
        <f t="shared" si="29"/>
        <v/>
      </c>
      <c r="S114" t="str">
        <f t="shared" si="30"/>
        <v/>
      </c>
    </row>
    <row r="115" spans="12:19" x14ac:dyDescent="0.25">
      <c r="L115" t="str">
        <f>IF('frc req 0'!A115="","",'frc req 0'!A115)</f>
        <v/>
      </c>
      <c r="M115" t="str">
        <f t="shared" si="23"/>
        <v/>
      </c>
      <c r="N115" t="str">
        <f t="shared" si="24"/>
        <v/>
      </c>
      <c r="P115" s="94">
        <v>113</v>
      </c>
      <c r="Q115" t="str">
        <f t="shared" si="28"/>
        <v/>
      </c>
      <c r="R115" t="str">
        <f t="shared" si="29"/>
        <v/>
      </c>
      <c r="S115" t="str">
        <f t="shared" si="30"/>
        <v/>
      </c>
    </row>
    <row r="116" spans="12:19" x14ac:dyDescent="0.25">
      <c r="L116" t="str">
        <f>IF('frc req 0'!A116="","",'frc req 0'!A116)</f>
        <v/>
      </c>
      <c r="M116" t="str">
        <f t="shared" si="23"/>
        <v/>
      </c>
      <c r="N116" t="str">
        <f t="shared" si="24"/>
        <v/>
      </c>
      <c r="P116" s="94">
        <v>114</v>
      </c>
      <c r="Q116" t="str">
        <f t="shared" si="28"/>
        <v/>
      </c>
      <c r="R116" t="str">
        <f t="shared" si="29"/>
        <v/>
      </c>
      <c r="S116" t="str">
        <f t="shared" si="30"/>
        <v/>
      </c>
    </row>
    <row r="117" spans="12:19" x14ac:dyDescent="0.25">
      <c r="L117" t="str">
        <f>IF('frc req 0'!A117="","",'frc req 0'!A117)</f>
        <v/>
      </c>
      <c r="M117" t="str">
        <f t="shared" si="23"/>
        <v/>
      </c>
      <c r="N117" t="str">
        <f t="shared" si="24"/>
        <v/>
      </c>
      <c r="P117" s="94">
        <v>115</v>
      </c>
      <c r="Q117" t="str">
        <f t="shared" si="28"/>
        <v/>
      </c>
      <c r="R117" t="str">
        <f t="shared" si="29"/>
        <v/>
      </c>
      <c r="S117" t="str">
        <f t="shared" si="30"/>
        <v/>
      </c>
    </row>
    <row r="118" spans="12:19" x14ac:dyDescent="0.25">
      <c r="L118" t="str">
        <f>IF('frc req 0'!A118="","",'frc req 0'!A118)</f>
        <v/>
      </c>
      <c r="M118" t="str">
        <f t="shared" si="23"/>
        <v/>
      </c>
      <c r="N118" t="str">
        <f t="shared" si="24"/>
        <v/>
      </c>
      <c r="P118" s="94">
        <v>116</v>
      </c>
      <c r="Q118" t="str">
        <f t="shared" si="28"/>
        <v/>
      </c>
      <c r="R118" t="str">
        <f t="shared" si="29"/>
        <v/>
      </c>
      <c r="S118" t="str">
        <f t="shared" si="30"/>
        <v/>
      </c>
    </row>
    <row r="119" spans="12:19" x14ac:dyDescent="0.25">
      <c r="L119" t="str">
        <f>IF('frc req 0'!A119="","",'frc req 0'!A119)</f>
        <v/>
      </c>
      <c r="M119" t="str">
        <f t="shared" si="23"/>
        <v/>
      </c>
      <c r="N119" t="str">
        <f t="shared" si="24"/>
        <v/>
      </c>
      <c r="P119" s="94">
        <v>117</v>
      </c>
      <c r="Q119" t="str">
        <f t="shared" si="28"/>
        <v/>
      </c>
      <c r="R119" t="str">
        <f t="shared" si="29"/>
        <v/>
      </c>
      <c r="S119" t="str">
        <f t="shared" si="30"/>
        <v/>
      </c>
    </row>
    <row r="120" spans="12:19" x14ac:dyDescent="0.25">
      <c r="L120" t="str">
        <f>IF('frc req 0'!A120="","",'frc req 0'!A120)</f>
        <v/>
      </c>
      <c r="M120" t="str">
        <f t="shared" si="23"/>
        <v/>
      </c>
      <c r="N120" t="str">
        <f t="shared" si="24"/>
        <v/>
      </c>
      <c r="P120" s="94">
        <v>118</v>
      </c>
      <c r="Q120" t="str">
        <f t="shared" si="28"/>
        <v/>
      </c>
      <c r="R120" t="str">
        <f t="shared" si="29"/>
        <v/>
      </c>
      <c r="S120" t="str">
        <f t="shared" si="30"/>
        <v/>
      </c>
    </row>
    <row r="121" spans="12:19" x14ac:dyDescent="0.25">
      <c r="L121" t="str">
        <f>IF('frc req 0'!A121="","",'frc req 0'!A121)</f>
        <v/>
      </c>
      <c r="M121" t="str">
        <f t="shared" si="23"/>
        <v/>
      </c>
      <c r="N121" t="str">
        <f t="shared" si="24"/>
        <v/>
      </c>
      <c r="P121" s="94">
        <v>119</v>
      </c>
      <c r="Q121" t="str">
        <f t="shared" si="28"/>
        <v/>
      </c>
      <c r="R121" t="str">
        <f t="shared" si="29"/>
        <v/>
      </c>
      <c r="S121" t="str">
        <f t="shared" si="30"/>
        <v/>
      </c>
    </row>
    <row r="122" spans="12:19" x14ac:dyDescent="0.25">
      <c r="L122" t="str">
        <f>IF('frc req 0'!A122="","",'frc req 0'!A122)</f>
        <v/>
      </c>
      <c r="M122" t="str">
        <f t="shared" si="23"/>
        <v/>
      </c>
      <c r="N122" t="str">
        <f t="shared" si="24"/>
        <v/>
      </c>
      <c r="P122" s="94">
        <v>120</v>
      </c>
      <c r="Q122" t="str">
        <f t="shared" si="28"/>
        <v/>
      </c>
      <c r="R122" t="str">
        <f t="shared" si="29"/>
        <v/>
      </c>
      <c r="S122" t="str">
        <f t="shared" si="30"/>
        <v/>
      </c>
    </row>
    <row r="123" spans="12:19" x14ac:dyDescent="0.25">
      <c r="L123" t="str">
        <f>IF('frc req 0'!A123="","",'frc req 0'!A123)</f>
        <v/>
      </c>
      <c r="M123" t="str">
        <f t="shared" si="23"/>
        <v/>
      </c>
      <c r="N123" t="str">
        <f t="shared" si="24"/>
        <v/>
      </c>
      <c r="P123" s="94">
        <v>121</v>
      </c>
      <c r="Q123" t="str">
        <f t="shared" si="28"/>
        <v/>
      </c>
      <c r="R123" t="str">
        <f t="shared" si="29"/>
        <v/>
      </c>
      <c r="S123" t="str">
        <f t="shared" si="30"/>
        <v/>
      </c>
    </row>
    <row r="124" spans="12:19" x14ac:dyDescent="0.25">
      <c r="L124" t="str">
        <f>IF('frc req 0'!A124="","",'frc req 0'!A124)</f>
        <v/>
      </c>
      <c r="M124" t="str">
        <f t="shared" si="23"/>
        <v/>
      </c>
      <c r="N124" t="str">
        <f t="shared" si="24"/>
        <v/>
      </c>
      <c r="P124" s="94">
        <v>122</v>
      </c>
      <c r="Q124" t="str">
        <f t="shared" si="28"/>
        <v/>
      </c>
      <c r="R124" t="str">
        <f t="shared" si="29"/>
        <v/>
      </c>
      <c r="S124" t="str">
        <f t="shared" si="30"/>
        <v/>
      </c>
    </row>
    <row r="125" spans="12:19" x14ac:dyDescent="0.25">
      <c r="L125" t="str">
        <f>IF('frc req 0'!A125="","",'frc req 0'!A125)</f>
        <v/>
      </c>
      <c r="M125" t="str">
        <f t="shared" si="23"/>
        <v/>
      </c>
      <c r="N125" t="str">
        <f t="shared" si="24"/>
        <v/>
      </c>
      <c r="P125" s="94">
        <v>123</v>
      </c>
      <c r="Q125" t="str">
        <f t="shared" si="28"/>
        <v/>
      </c>
      <c r="R125" t="str">
        <f t="shared" si="29"/>
        <v/>
      </c>
      <c r="S125" t="str">
        <f t="shared" si="30"/>
        <v/>
      </c>
    </row>
    <row r="126" spans="12:19" x14ac:dyDescent="0.25">
      <c r="L126" t="str">
        <f>IF('frc req 0'!A126="","",'frc req 0'!A126)</f>
        <v/>
      </c>
      <c r="M126" t="str">
        <f t="shared" si="23"/>
        <v/>
      </c>
      <c r="N126" t="str">
        <f t="shared" si="24"/>
        <v/>
      </c>
      <c r="P126" s="94">
        <v>124</v>
      </c>
      <c r="Q126" t="str">
        <f t="shared" si="28"/>
        <v/>
      </c>
      <c r="R126" t="str">
        <f t="shared" si="29"/>
        <v/>
      </c>
      <c r="S126" t="str">
        <f t="shared" si="30"/>
        <v/>
      </c>
    </row>
    <row r="127" spans="12:19" x14ac:dyDescent="0.25">
      <c r="L127" t="str">
        <f>IF('frc req 0'!A127="","",'frc req 0'!A127)</f>
        <v/>
      </c>
      <c r="M127" t="str">
        <f t="shared" si="23"/>
        <v/>
      </c>
      <c r="N127" t="str">
        <f t="shared" si="24"/>
        <v/>
      </c>
      <c r="P127" s="94">
        <v>125</v>
      </c>
      <c r="Q127" t="str">
        <f t="shared" si="28"/>
        <v/>
      </c>
      <c r="R127" t="str">
        <f t="shared" si="29"/>
        <v/>
      </c>
      <c r="S127" t="str">
        <f t="shared" si="30"/>
        <v/>
      </c>
    </row>
    <row r="128" spans="12:19" x14ac:dyDescent="0.25">
      <c r="L128" t="str">
        <f>IF('frc req 0'!A128="","",'frc req 0'!A128)</f>
        <v/>
      </c>
      <c r="M128" t="str">
        <f t="shared" si="23"/>
        <v/>
      </c>
      <c r="N128" t="str">
        <f t="shared" si="24"/>
        <v/>
      </c>
      <c r="P128" s="94">
        <v>126</v>
      </c>
      <c r="Q128" t="str">
        <f t="shared" si="28"/>
        <v/>
      </c>
      <c r="R128" t="str">
        <f t="shared" si="29"/>
        <v/>
      </c>
      <c r="S128" t="str">
        <f t="shared" si="30"/>
        <v/>
      </c>
    </row>
    <row r="129" spans="12:19" x14ac:dyDescent="0.25">
      <c r="L129" t="str">
        <f>IF('frc req 0'!A129="","",'frc req 0'!A129)</f>
        <v/>
      </c>
      <c r="M129" t="str">
        <f t="shared" si="23"/>
        <v/>
      </c>
      <c r="N129" t="str">
        <f t="shared" si="24"/>
        <v/>
      </c>
      <c r="P129" s="94">
        <v>127</v>
      </c>
      <c r="Q129" t="str">
        <f t="shared" si="28"/>
        <v/>
      </c>
      <c r="R129" t="str">
        <f t="shared" si="29"/>
        <v/>
      </c>
      <c r="S129" t="str">
        <f t="shared" si="30"/>
        <v/>
      </c>
    </row>
    <row r="130" spans="12:19" x14ac:dyDescent="0.25">
      <c r="L130" t="str">
        <f>IF('frc req 0'!A130="","",'frc req 0'!A130)</f>
        <v/>
      </c>
      <c r="M130" t="str">
        <f t="shared" ref="M130:M193" si="31">IF(L130="","",SUBSTITUTE((LEFT(L130,SEARCH("-",L130)-1)),"_"," "))</f>
        <v/>
      </c>
      <c r="N130" t="str">
        <f t="shared" ref="N130:N193" si="32">UPPER(SUBSTITUTE(L130,CONCATENATE(SUBSTITUTE((M130)," ","_"),"-"),""))</f>
        <v/>
      </c>
      <c r="P130" s="94">
        <v>128</v>
      </c>
      <c r="Q130" t="str">
        <f t="shared" ref="Q130:Q161" si="33">IF(H130="","",CONCATENATE(P130,"_",LOWER(H130),".png"))</f>
        <v/>
      </c>
      <c r="R130" t="str">
        <f t="shared" ref="R130:R142" si="34">IF(B130="","",CONCATENATE(P130,"_",B130,".png"))</f>
        <v/>
      </c>
      <c r="S130" t="str">
        <f t="shared" ref="S130:S142" si="35">IF(L130="","",CONCATENATE(P130,"_",L130,".png"))</f>
        <v/>
      </c>
    </row>
    <row r="131" spans="12:19" x14ac:dyDescent="0.25">
      <c r="L131" t="str">
        <f>IF('frc req 0'!A131="","",'frc req 0'!A131)</f>
        <v/>
      </c>
      <c r="M131" t="str">
        <f t="shared" si="31"/>
        <v/>
      </c>
      <c r="N131" t="str">
        <f t="shared" si="32"/>
        <v/>
      </c>
      <c r="P131" s="94">
        <v>129</v>
      </c>
      <c r="Q131" t="str">
        <f t="shared" si="33"/>
        <v/>
      </c>
      <c r="R131" t="str">
        <f t="shared" si="34"/>
        <v/>
      </c>
      <c r="S131" t="str">
        <f t="shared" si="35"/>
        <v/>
      </c>
    </row>
    <row r="132" spans="12:19" x14ac:dyDescent="0.25">
      <c r="L132" t="str">
        <f>IF('frc req 0'!A132="","",'frc req 0'!A132)</f>
        <v/>
      </c>
      <c r="M132" t="str">
        <f t="shared" si="31"/>
        <v/>
      </c>
      <c r="N132" t="str">
        <f t="shared" si="32"/>
        <v/>
      </c>
      <c r="P132" s="94">
        <v>130</v>
      </c>
      <c r="Q132" t="str">
        <f t="shared" si="33"/>
        <v/>
      </c>
      <c r="R132" t="str">
        <f t="shared" si="34"/>
        <v/>
      </c>
      <c r="S132" t="str">
        <f t="shared" si="35"/>
        <v/>
      </c>
    </row>
    <row r="133" spans="12:19" x14ac:dyDescent="0.25">
      <c r="L133" t="str">
        <f>IF('frc req 0'!A133="","",'frc req 0'!A133)</f>
        <v/>
      </c>
      <c r="M133" t="str">
        <f t="shared" si="31"/>
        <v/>
      </c>
      <c r="N133" t="str">
        <f t="shared" si="32"/>
        <v/>
      </c>
      <c r="P133" s="94">
        <v>131</v>
      </c>
      <c r="Q133" t="str">
        <f t="shared" si="33"/>
        <v/>
      </c>
      <c r="R133" t="str">
        <f t="shared" si="34"/>
        <v/>
      </c>
      <c r="S133" t="str">
        <f t="shared" si="35"/>
        <v/>
      </c>
    </row>
    <row r="134" spans="12:19" x14ac:dyDescent="0.25">
      <c r="L134" t="str">
        <f>IF('frc req 0'!A134="","",'frc req 0'!A134)</f>
        <v/>
      </c>
      <c r="M134" t="str">
        <f t="shared" si="31"/>
        <v/>
      </c>
      <c r="N134" t="str">
        <f t="shared" si="32"/>
        <v/>
      </c>
      <c r="P134" s="94">
        <v>132</v>
      </c>
      <c r="Q134" t="str">
        <f t="shared" si="33"/>
        <v/>
      </c>
      <c r="R134" t="str">
        <f t="shared" si="34"/>
        <v/>
      </c>
      <c r="S134" t="str">
        <f t="shared" si="35"/>
        <v/>
      </c>
    </row>
    <row r="135" spans="12:19" x14ac:dyDescent="0.25">
      <c r="L135" t="str">
        <f>IF('frc req 0'!A135="","",'frc req 0'!A135)</f>
        <v/>
      </c>
      <c r="M135" t="str">
        <f t="shared" si="31"/>
        <v/>
      </c>
      <c r="N135" t="str">
        <f t="shared" si="32"/>
        <v/>
      </c>
      <c r="P135" s="94">
        <v>133</v>
      </c>
      <c r="Q135" t="str">
        <f t="shared" si="33"/>
        <v/>
      </c>
      <c r="R135" t="str">
        <f t="shared" si="34"/>
        <v/>
      </c>
      <c r="S135" t="str">
        <f t="shared" si="35"/>
        <v/>
      </c>
    </row>
    <row r="136" spans="12:19" x14ac:dyDescent="0.25">
      <c r="L136" t="str">
        <f>IF('frc req 0'!A136="","",'frc req 0'!A136)</f>
        <v/>
      </c>
      <c r="M136" t="str">
        <f t="shared" si="31"/>
        <v/>
      </c>
      <c r="N136" t="str">
        <f t="shared" si="32"/>
        <v/>
      </c>
      <c r="P136" s="94">
        <v>134</v>
      </c>
      <c r="Q136" t="str">
        <f t="shared" si="33"/>
        <v/>
      </c>
      <c r="R136" t="str">
        <f t="shared" si="34"/>
        <v/>
      </c>
      <c r="S136" t="str">
        <f t="shared" si="35"/>
        <v/>
      </c>
    </row>
    <row r="137" spans="12:19" x14ac:dyDescent="0.25">
      <c r="L137" t="str">
        <f>IF('frc req 0'!A137="","",'frc req 0'!A137)</f>
        <v/>
      </c>
      <c r="M137" t="str">
        <f t="shared" si="31"/>
        <v/>
      </c>
      <c r="N137" t="str">
        <f t="shared" si="32"/>
        <v/>
      </c>
      <c r="P137" s="94">
        <v>135</v>
      </c>
      <c r="Q137" t="str">
        <f t="shared" si="33"/>
        <v/>
      </c>
      <c r="R137" t="str">
        <f t="shared" si="34"/>
        <v/>
      </c>
      <c r="S137" t="str">
        <f t="shared" si="35"/>
        <v/>
      </c>
    </row>
    <row r="138" spans="12:19" x14ac:dyDescent="0.25">
      <c r="L138" t="str">
        <f>IF('frc req 0'!A138="","",'frc req 0'!A138)</f>
        <v/>
      </c>
      <c r="M138" t="str">
        <f t="shared" si="31"/>
        <v/>
      </c>
      <c r="N138" t="str">
        <f t="shared" si="32"/>
        <v/>
      </c>
      <c r="P138" s="94">
        <v>136</v>
      </c>
      <c r="Q138" t="str">
        <f t="shared" si="33"/>
        <v/>
      </c>
      <c r="R138" t="str">
        <f t="shared" si="34"/>
        <v/>
      </c>
      <c r="S138" t="str">
        <f t="shared" si="35"/>
        <v/>
      </c>
    </row>
    <row r="139" spans="12:19" x14ac:dyDescent="0.25">
      <c r="L139" t="str">
        <f>IF('frc req 0'!A139="","",'frc req 0'!A139)</f>
        <v/>
      </c>
      <c r="M139" t="str">
        <f t="shared" si="31"/>
        <v/>
      </c>
      <c r="N139" t="str">
        <f t="shared" si="32"/>
        <v/>
      </c>
      <c r="P139" s="94">
        <v>137</v>
      </c>
      <c r="Q139" t="str">
        <f t="shared" si="33"/>
        <v/>
      </c>
      <c r="R139" t="str">
        <f t="shared" si="34"/>
        <v/>
      </c>
      <c r="S139" t="str">
        <f t="shared" si="35"/>
        <v/>
      </c>
    </row>
    <row r="140" spans="12:19" x14ac:dyDescent="0.25">
      <c r="L140" t="str">
        <f>IF('frc req 0'!A140="","",'frc req 0'!A140)</f>
        <v/>
      </c>
      <c r="M140" t="str">
        <f t="shared" si="31"/>
        <v/>
      </c>
      <c r="N140" t="str">
        <f t="shared" si="32"/>
        <v/>
      </c>
      <c r="P140" s="94">
        <v>138</v>
      </c>
      <c r="Q140" t="str">
        <f t="shared" si="33"/>
        <v/>
      </c>
      <c r="R140" t="str">
        <f t="shared" si="34"/>
        <v/>
      </c>
      <c r="S140" t="str">
        <f t="shared" si="35"/>
        <v/>
      </c>
    </row>
    <row r="141" spans="12:19" x14ac:dyDescent="0.25">
      <c r="L141" t="str">
        <f>IF('frc req 0'!A141="","",'frc req 0'!A141)</f>
        <v/>
      </c>
      <c r="M141" t="str">
        <f t="shared" si="31"/>
        <v/>
      </c>
      <c r="N141" t="str">
        <f t="shared" si="32"/>
        <v/>
      </c>
      <c r="P141" s="94">
        <v>139</v>
      </c>
      <c r="Q141" t="str">
        <f t="shared" si="33"/>
        <v/>
      </c>
      <c r="R141" t="str">
        <f t="shared" si="34"/>
        <v/>
      </c>
      <c r="S141" t="str">
        <f t="shared" si="35"/>
        <v/>
      </c>
    </row>
    <row r="142" spans="12:19" x14ac:dyDescent="0.25">
      <c r="L142" t="str">
        <f>IF('frc req 0'!A142="","",'frc req 0'!A142)</f>
        <v/>
      </c>
      <c r="M142" t="str">
        <f t="shared" si="31"/>
        <v/>
      </c>
      <c r="N142" t="str">
        <f t="shared" si="32"/>
        <v/>
      </c>
      <c r="P142" s="94">
        <v>140</v>
      </c>
      <c r="Q142" t="str">
        <f t="shared" si="33"/>
        <v/>
      </c>
      <c r="R142" t="str">
        <f t="shared" si="34"/>
        <v/>
      </c>
      <c r="S142" t="str">
        <f t="shared" si="35"/>
        <v/>
      </c>
    </row>
    <row r="143" spans="12:19" x14ac:dyDescent="0.25">
      <c r="L143" t="str">
        <f>IF('frc req 0'!A143="","",'frc req 0'!A143)</f>
        <v/>
      </c>
      <c r="M143" t="str">
        <f t="shared" si="31"/>
        <v/>
      </c>
      <c r="N143" t="str">
        <f t="shared" si="32"/>
        <v/>
      </c>
    </row>
    <row r="144" spans="12:19" x14ac:dyDescent="0.25">
      <c r="L144" t="str">
        <f>IF('frc req 0'!A144="","",'frc req 0'!A144)</f>
        <v/>
      </c>
      <c r="M144" t="str">
        <f t="shared" si="31"/>
        <v/>
      </c>
      <c r="N144" t="str">
        <f t="shared" si="32"/>
        <v/>
      </c>
    </row>
    <row r="145" spans="12:14" x14ac:dyDescent="0.25">
      <c r="L145" t="str">
        <f>IF('frc req 0'!A145="","",'frc req 0'!A145)</f>
        <v/>
      </c>
      <c r="M145" t="str">
        <f t="shared" si="31"/>
        <v/>
      </c>
      <c r="N145" t="str">
        <f t="shared" si="32"/>
        <v/>
      </c>
    </row>
    <row r="146" spans="12:14" x14ac:dyDescent="0.25">
      <c r="L146" t="str">
        <f>IF('frc req 0'!A146="","",'frc req 0'!A146)</f>
        <v/>
      </c>
      <c r="M146" t="str">
        <f t="shared" si="31"/>
        <v/>
      </c>
      <c r="N146" t="str">
        <f t="shared" si="32"/>
        <v/>
      </c>
    </row>
    <row r="147" spans="12:14" x14ac:dyDescent="0.25">
      <c r="L147" t="str">
        <f>IF('frc req 0'!A147="","",'frc req 0'!A147)</f>
        <v/>
      </c>
      <c r="M147" t="str">
        <f t="shared" si="31"/>
        <v/>
      </c>
      <c r="N147" t="str">
        <f t="shared" si="32"/>
        <v/>
      </c>
    </row>
    <row r="148" spans="12:14" x14ac:dyDescent="0.25">
      <c r="L148" t="str">
        <f>IF('frc req 0'!A148="","",'frc req 0'!A148)</f>
        <v/>
      </c>
      <c r="M148" t="str">
        <f t="shared" si="31"/>
        <v/>
      </c>
      <c r="N148" t="str">
        <f t="shared" si="32"/>
        <v/>
      </c>
    </row>
    <row r="149" spans="12:14" x14ac:dyDescent="0.25">
      <c r="L149" t="str">
        <f>IF('frc req 0'!A149="","",'frc req 0'!A149)</f>
        <v/>
      </c>
      <c r="M149" t="str">
        <f t="shared" si="31"/>
        <v/>
      </c>
      <c r="N149" t="str">
        <f t="shared" si="32"/>
        <v/>
      </c>
    </row>
    <row r="150" spans="12:14" x14ac:dyDescent="0.25">
      <c r="L150" t="str">
        <f>IF('frc req 0'!A150="","",'frc req 0'!A150)</f>
        <v/>
      </c>
      <c r="M150" t="str">
        <f t="shared" si="31"/>
        <v/>
      </c>
      <c r="N150" t="str">
        <f t="shared" si="32"/>
        <v/>
      </c>
    </row>
    <row r="151" spans="12:14" x14ac:dyDescent="0.25">
      <c r="L151" t="str">
        <f>IF('frc req 0'!A151="","",'frc req 0'!A151)</f>
        <v/>
      </c>
      <c r="M151" t="str">
        <f t="shared" si="31"/>
        <v/>
      </c>
      <c r="N151" t="str">
        <f t="shared" si="32"/>
        <v/>
      </c>
    </row>
    <row r="152" spans="12:14" x14ac:dyDescent="0.25">
      <c r="L152" t="str">
        <f>IF('frc req 0'!A152="","",'frc req 0'!A152)</f>
        <v/>
      </c>
      <c r="M152" t="str">
        <f t="shared" si="31"/>
        <v/>
      </c>
      <c r="N152" t="str">
        <f t="shared" si="32"/>
        <v/>
      </c>
    </row>
    <row r="153" spans="12:14" x14ac:dyDescent="0.25">
      <c r="L153" t="str">
        <f>IF('frc req 0'!A153="","",'frc req 0'!A153)</f>
        <v/>
      </c>
      <c r="M153" t="str">
        <f t="shared" si="31"/>
        <v/>
      </c>
      <c r="N153" t="str">
        <f t="shared" si="32"/>
        <v/>
      </c>
    </row>
    <row r="154" spans="12:14" x14ac:dyDescent="0.25">
      <c r="L154" t="str">
        <f>IF('frc req 0'!A154="","",'frc req 0'!A154)</f>
        <v/>
      </c>
      <c r="M154" t="str">
        <f t="shared" si="31"/>
        <v/>
      </c>
      <c r="N154" t="str">
        <f t="shared" si="32"/>
        <v/>
      </c>
    </row>
    <row r="155" spans="12:14" x14ac:dyDescent="0.25">
      <c r="L155" t="str">
        <f>IF('frc req 0'!A155="","",'frc req 0'!A155)</f>
        <v/>
      </c>
      <c r="M155" t="str">
        <f t="shared" si="31"/>
        <v/>
      </c>
      <c r="N155" t="str">
        <f t="shared" si="32"/>
        <v/>
      </c>
    </row>
    <row r="156" spans="12:14" x14ac:dyDescent="0.25">
      <c r="L156" t="str">
        <f>IF('frc req 0'!A156="","",'frc req 0'!A156)</f>
        <v/>
      </c>
      <c r="M156" t="str">
        <f t="shared" si="31"/>
        <v/>
      </c>
      <c r="N156" t="str">
        <f t="shared" si="32"/>
        <v/>
      </c>
    </row>
    <row r="157" spans="12:14" x14ac:dyDescent="0.25">
      <c r="L157" t="str">
        <f>IF('frc req 0'!A157="","",'frc req 0'!A157)</f>
        <v/>
      </c>
      <c r="M157" t="str">
        <f t="shared" si="31"/>
        <v/>
      </c>
      <c r="N157" t="str">
        <f t="shared" si="32"/>
        <v/>
      </c>
    </row>
    <row r="158" spans="12:14" x14ac:dyDescent="0.25">
      <c r="L158" t="str">
        <f>IF('frc req 0'!A158="","",'frc req 0'!A158)</f>
        <v/>
      </c>
      <c r="M158" t="str">
        <f t="shared" si="31"/>
        <v/>
      </c>
      <c r="N158" t="str">
        <f t="shared" si="32"/>
        <v/>
      </c>
    </row>
    <row r="159" spans="12:14" x14ac:dyDescent="0.25">
      <c r="L159" t="str">
        <f>IF('frc req 0'!A159="","",'frc req 0'!A159)</f>
        <v/>
      </c>
      <c r="M159" t="str">
        <f t="shared" si="31"/>
        <v/>
      </c>
      <c r="N159" t="str">
        <f t="shared" si="32"/>
        <v/>
      </c>
    </row>
    <row r="160" spans="12:14" x14ac:dyDescent="0.25">
      <c r="L160" t="str">
        <f>IF('frc req 0'!A160="","",'frc req 0'!A160)</f>
        <v/>
      </c>
      <c r="M160" t="str">
        <f t="shared" si="31"/>
        <v/>
      </c>
      <c r="N160" t="str">
        <f t="shared" si="32"/>
        <v/>
      </c>
    </row>
    <row r="161" spans="12:14" x14ac:dyDescent="0.25">
      <c r="L161" t="str">
        <f>IF('frc req 0'!A161="","",'frc req 0'!A161)</f>
        <v/>
      </c>
      <c r="M161" t="str">
        <f t="shared" si="31"/>
        <v/>
      </c>
      <c r="N161" t="str">
        <f t="shared" si="32"/>
        <v/>
      </c>
    </row>
    <row r="162" spans="12:14" x14ac:dyDescent="0.25">
      <c r="L162" t="str">
        <f>IF('frc req 0'!A162="","",'frc req 0'!A162)</f>
        <v/>
      </c>
      <c r="M162" t="str">
        <f t="shared" si="31"/>
        <v/>
      </c>
      <c r="N162" t="str">
        <f t="shared" si="32"/>
        <v/>
      </c>
    </row>
    <row r="163" spans="12:14" x14ac:dyDescent="0.25">
      <c r="L163" t="str">
        <f>IF('frc req 0'!A163="","",'frc req 0'!A163)</f>
        <v/>
      </c>
      <c r="M163" t="str">
        <f t="shared" si="31"/>
        <v/>
      </c>
      <c r="N163" t="str">
        <f t="shared" si="32"/>
        <v/>
      </c>
    </row>
    <row r="164" spans="12:14" x14ac:dyDescent="0.25">
      <c r="L164" t="str">
        <f>IF('frc req 0'!A164="","",'frc req 0'!A164)</f>
        <v/>
      </c>
      <c r="M164" t="str">
        <f t="shared" si="31"/>
        <v/>
      </c>
      <c r="N164" t="str">
        <f t="shared" si="32"/>
        <v/>
      </c>
    </row>
    <row r="165" spans="12:14" x14ac:dyDescent="0.25">
      <c r="L165" t="str">
        <f>IF('frc req 0'!A165="","",'frc req 0'!A165)</f>
        <v/>
      </c>
      <c r="M165" t="str">
        <f t="shared" si="31"/>
        <v/>
      </c>
      <c r="N165" t="str">
        <f t="shared" si="32"/>
        <v/>
      </c>
    </row>
    <row r="166" spans="12:14" x14ac:dyDescent="0.25">
      <c r="L166" t="str">
        <f>IF('frc req 0'!A166="","",'frc req 0'!A166)</f>
        <v/>
      </c>
      <c r="M166" t="str">
        <f t="shared" si="31"/>
        <v/>
      </c>
      <c r="N166" t="str">
        <f t="shared" si="32"/>
        <v/>
      </c>
    </row>
    <row r="167" spans="12:14" x14ac:dyDescent="0.25">
      <c r="L167" t="str">
        <f>IF('frc req 0'!A167="","",'frc req 0'!A167)</f>
        <v/>
      </c>
      <c r="M167" t="str">
        <f t="shared" si="31"/>
        <v/>
      </c>
      <c r="N167" t="str">
        <f t="shared" si="32"/>
        <v/>
      </c>
    </row>
    <row r="168" spans="12:14" x14ac:dyDescent="0.25">
      <c r="L168" t="str">
        <f>IF('frc req 0'!A168="","",'frc req 0'!A168)</f>
        <v/>
      </c>
      <c r="M168" t="str">
        <f t="shared" si="31"/>
        <v/>
      </c>
      <c r="N168" t="str">
        <f t="shared" si="32"/>
        <v/>
      </c>
    </row>
    <row r="169" spans="12:14" x14ac:dyDescent="0.25">
      <c r="L169" t="str">
        <f>IF('frc req 0'!A169="","",'frc req 0'!A169)</f>
        <v/>
      </c>
      <c r="M169" t="str">
        <f t="shared" si="31"/>
        <v/>
      </c>
      <c r="N169" t="str">
        <f t="shared" si="32"/>
        <v/>
      </c>
    </row>
    <row r="170" spans="12:14" x14ac:dyDescent="0.25">
      <c r="L170" t="str">
        <f>IF('frc req 0'!A170="","",'frc req 0'!A170)</f>
        <v/>
      </c>
      <c r="M170" t="str">
        <f t="shared" si="31"/>
        <v/>
      </c>
      <c r="N170" t="str">
        <f t="shared" si="32"/>
        <v/>
      </c>
    </row>
    <row r="171" spans="12:14" x14ac:dyDescent="0.25">
      <c r="L171" t="str">
        <f>IF('frc req 0'!A171="","",'frc req 0'!A171)</f>
        <v/>
      </c>
      <c r="M171" t="str">
        <f t="shared" si="31"/>
        <v/>
      </c>
      <c r="N171" t="str">
        <f t="shared" si="32"/>
        <v/>
      </c>
    </row>
    <row r="172" spans="12:14" x14ac:dyDescent="0.25">
      <c r="L172" t="str">
        <f>IF('frc req 0'!A172="","",'frc req 0'!A172)</f>
        <v/>
      </c>
      <c r="M172" t="str">
        <f t="shared" si="31"/>
        <v/>
      </c>
      <c r="N172" t="str">
        <f t="shared" si="32"/>
        <v/>
      </c>
    </row>
    <row r="173" spans="12:14" x14ac:dyDescent="0.25">
      <c r="L173" t="str">
        <f>IF('frc req 0'!A173="","",'frc req 0'!A173)</f>
        <v/>
      </c>
      <c r="M173" t="str">
        <f t="shared" si="31"/>
        <v/>
      </c>
      <c r="N173" t="str">
        <f t="shared" si="32"/>
        <v/>
      </c>
    </row>
    <row r="174" spans="12:14" x14ac:dyDescent="0.25">
      <c r="L174" t="str">
        <f>IF('frc req 0'!A174="","",'frc req 0'!A174)</f>
        <v/>
      </c>
      <c r="M174" t="str">
        <f t="shared" si="31"/>
        <v/>
      </c>
      <c r="N174" t="str">
        <f t="shared" si="32"/>
        <v/>
      </c>
    </row>
    <row r="175" spans="12:14" x14ac:dyDescent="0.25">
      <c r="L175" t="str">
        <f>IF('frc req 0'!A175="","",'frc req 0'!A175)</f>
        <v/>
      </c>
      <c r="M175" t="str">
        <f t="shared" si="31"/>
        <v/>
      </c>
      <c r="N175" t="str">
        <f t="shared" si="32"/>
        <v/>
      </c>
    </row>
    <row r="176" spans="12:14" x14ac:dyDescent="0.25">
      <c r="L176" t="str">
        <f>IF('frc req 0'!A176="","",'frc req 0'!A176)</f>
        <v/>
      </c>
      <c r="M176" t="str">
        <f t="shared" si="31"/>
        <v/>
      </c>
      <c r="N176" t="str">
        <f t="shared" si="32"/>
        <v/>
      </c>
    </row>
    <row r="177" spans="12:14" x14ac:dyDescent="0.25">
      <c r="L177" t="str">
        <f>IF('frc req 0'!A177="","",'frc req 0'!A177)</f>
        <v/>
      </c>
      <c r="M177" t="str">
        <f t="shared" si="31"/>
        <v/>
      </c>
      <c r="N177" t="str">
        <f t="shared" si="32"/>
        <v/>
      </c>
    </row>
    <row r="178" spans="12:14" x14ac:dyDescent="0.25">
      <c r="L178" t="str">
        <f>IF('frc req 0'!A178="","",'frc req 0'!A178)</f>
        <v/>
      </c>
      <c r="M178" t="str">
        <f t="shared" si="31"/>
        <v/>
      </c>
      <c r="N178" t="str">
        <f t="shared" si="32"/>
        <v/>
      </c>
    </row>
    <row r="179" spans="12:14" x14ac:dyDescent="0.25">
      <c r="L179" t="str">
        <f>IF('frc req 0'!A179="","",'frc req 0'!A179)</f>
        <v/>
      </c>
      <c r="M179" t="str">
        <f t="shared" si="31"/>
        <v/>
      </c>
      <c r="N179" t="str">
        <f t="shared" si="32"/>
        <v/>
      </c>
    </row>
    <row r="180" spans="12:14" x14ac:dyDescent="0.25">
      <c r="L180" t="str">
        <f>IF('frc req 0'!A180="","",'frc req 0'!A180)</f>
        <v/>
      </c>
      <c r="M180" t="str">
        <f t="shared" si="31"/>
        <v/>
      </c>
      <c r="N180" t="str">
        <f t="shared" si="32"/>
        <v/>
      </c>
    </row>
    <row r="181" spans="12:14" x14ac:dyDescent="0.25">
      <c r="L181" t="str">
        <f>IF('frc req 0'!A181="","",'frc req 0'!A181)</f>
        <v/>
      </c>
      <c r="M181" t="str">
        <f t="shared" si="31"/>
        <v/>
      </c>
      <c r="N181" t="str">
        <f t="shared" si="32"/>
        <v/>
      </c>
    </row>
    <row r="182" spans="12:14" x14ac:dyDescent="0.25">
      <c r="L182" t="str">
        <f>IF('frc req 0'!A182="","",'frc req 0'!A182)</f>
        <v/>
      </c>
      <c r="M182" t="str">
        <f t="shared" si="31"/>
        <v/>
      </c>
      <c r="N182" t="str">
        <f t="shared" si="32"/>
        <v/>
      </c>
    </row>
    <row r="183" spans="12:14" x14ac:dyDescent="0.25">
      <c r="L183" t="str">
        <f>IF('frc req 0'!A183="","",'frc req 0'!A183)</f>
        <v/>
      </c>
      <c r="M183" t="str">
        <f t="shared" si="31"/>
        <v/>
      </c>
      <c r="N183" t="str">
        <f t="shared" si="32"/>
        <v/>
      </c>
    </row>
    <row r="184" spans="12:14" x14ac:dyDescent="0.25">
      <c r="L184" t="str">
        <f>IF('frc req 0'!A184="","",'frc req 0'!A184)</f>
        <v/>
      </c>
      <c r="M184" t="str">
        <f t="shared" si="31"/>
        <v/>
      </c>
      <c r="N184" t="str">
        <f t="shared" si="32"/>
        <v/>
      </c>
    </row>
    <row r="185" spans="12:14" x14ac:dyDescent="0.25">
      <c r="L185" t="str">
        <f>IF('frc req 0'!A185="","",'frc req 0'!A185)</f>
        <v/>
      </c>
      <c r="M185" t="str">
        <f t="shared" si="31"/>
        <v/>
      </c>
      <c r="N185" t="str">
        <f t="shared" si="32"/>
        <v/>
      </c>
    </row>
    <row r="186" spans="12:14" x14ac:dyDescent="0.25">
      <c r="L186" t="str">
        <f>IF('frc req 0'!A186="","",'frc req 0'!A186)</f>
        <v/>
      </c>
      <c r="M186" t="str">
        <f t="shared" si="31"/>
        <v/>
      </c>
      <c r="N186" t="str">
        <f t="shared" si="32"/>
        <v/>
      </c>
    </row>
    <row r="187" spans="12:14" x14ac:dyDescent="0.25">
      <c r="L187" t="str">
        <f>IF('frc req 0'!A187="","",'frc req 0'!A187)</f>
        <v/>
      </c>
      <c r="M187" t="str">
        <f t="shared" si="31"/>
        <v/>
      </c>
      <c r="N187" t="str">
        <f t="shared" si="32"/>
        <v/>
      </c>
    </row>
    <row r="188" spans="12:14" x14ac:dyDescent="0.25">
      <c r="L188" t="str">
        <f>IF('frc req 0'!A188="","",'frc req 0'!A188)</f>
        <v/>
      </c>
      <c r="M188" t="str">
        <f t="shared" si="31"/>
        <v/>
      </c>
      <c r="N188" t="str">
        <f t="shared" si="32"/>
        <v/>
      </c>
    </row>
    <row r="189" spans="12:14" x14ac:dyDescent="0.25">
      <c r="L189" t="str">
        <f>IF('frc req 0'!A189="","",'frc req 0'!A189)</f>
        <v/>
      </c>
      <c r="M189" t="str">
        <f t="shared" si="31"/>
        <v/>
      </c>
      <c r="N189" t="str">
        <f t="shared" si="32"/>
        <v/>
      </c>
    </row>
    <row r="190" spans="12:14" x14ac:dyDescent="0.25">
      <c r="L190" t="str">
        <f>IF('frc req 0'!A190="","",'frc req 0'!A190)</f>
        <v/>
      </c>
      <c r="M190" t="str">
        <f t="shared" si="31"/>
        <v/>
      </c>
      <c r="N190" t="str">
        <f t="shared" si="32"/>
        <v/>
      </c>
    </row>
    <row r="191" spans="12:14" x14ac:dyDescent="0.25">
      <c r="L191" t="str">
        <f>IF('frc req 0'!A191="","",'frc req 0'!A191)</f>
        <v/>
      </c>
      <c r="M191" t="str">
        <f t="shared" si="31"/>
        <v/>
      </c>
      <c r="N191" t="str">
        <f t="shared" si="32"/>
        <v/>
      </c>
    </row>
    <row r="192" spans="12:14" x14ac:dyDescent="0.25">
      <c r="L192" t="str">
        <f>IF('frc req 0'!A192="","",'frc req 0'!A192)</f>
        <v/>
      </c>
      <c r="M192" t="str">
        <f t="shared" si="31"/>
        <v/>
      </c>
      <c r="N192" t="str">
        <f t="shared" si="32"/>
        <v/>
      </c>
    </row>
    <row r="193" spans="12:14" x14ac:dyDescent="0.25">
      <c r="L193" t="str">
        <f>IF('frc req 0'!A193="","",'frc req 0'!A193)</f>
        <v/>
      </c>
      <c r="M193" t="str">
        <f t="shared" si="31"/>
        <v/>
      </c>
      <c r="N193" t="str">
        <f t="shared" si="32"/>
        <v/>
      </c>
    </row>
    <row r="194" spans="12:14" x14ac:dyDescent="0.25">
      <c r="L194" t="str">
        <f>IF('frc req 0'!A194="","",'frc req 0'!A194)</f>
        <v/>
      </c>
      <c r="M194" t="str">
        <f t="shared" ref="M194:M257" si="36">IF(L194="","",SUBSTITUTE((LEFT(L194,SEARCH("-",L194)-1)),"_"," "))</f>
        <v/>
      </c>
      <c r="N194" t="str">
        <f t="shared" ref="N194:N257" si="37">UPPER(SUBSTITUTE(L194,CONCATENATE(SUBSTITUTE((M194)," ","_"),"-"),""))</f>
        <v/>
      </c>
    </row>
    <row r="195" spans="12:14" x14ac:dyDescent="0.25">
      <c r="L195" t="str">
        <f>IF('frc req 0'!A195="","",'frc req 0'!A195)</f>
        <v/>
      </c>
      <c r="M195" t="str">
        <f t="shared" si="36"/>
        <v/>
      </c>
      <c r="N195" t="str">
        <f t="shared" si="37"/>
        <v/>
      </c>
    </row>
    <row r="196" spans="12:14" x14ac:dyDescent="0.25">
      <c r="L196" t="str">
        <f>IF('frc req 0'!A196="","",'frc req 0'!A196)</f>
        <v/>
      </c>
      <c r="M196" t="str">
        <f t="shared" si="36"/>
        <v/>
      </c>
      <c r="N196" t="str">
        <f t="shared" si="37"/>
        <v/>
      </c>
    </row>
    <row r="197" spans="12:14" x14ac:dyDescent="0.25">
      <c r="L197" t="str">
        <f>IF('frc req 0'!A197="","",'frc req 0'!A197)</f>
        <v/>
      </c>
      <c r="M197" t="str">
        <f t="shared" si="36"/>
        <v/>
      </c>
      <c r="N197" t="str">
        <f t="shared" si="37"/>
        <v/>
      </c>
    </row>
    <row r="198" spans="12:14" x14ac:dyDescent="0.25">
      <c r="L198" t="str">
        <f>IF('frc req 0'!A198="","",'frc req 0'!A198)</f>
        <v/>
      </c>
      <c r="M198" t="str">
        <f t="shared" si="36"/>
        <v/>
      </c>
      <c r="N198" t="str">
        <f t="shared" si="37"/>
        <v/>
      </c>
    </row>
    <row r="199" spans="12:14" x14ac:dyDescent="0.25">
      <c r="L199" t="str">
        <f>IF('frc req 0'!A199="","",'frc req 0'!A199)</f>
        <v/>
      </c>
      <c r="M199" t="str">
        <f t="shared" si="36"/>
        <v/>
      </c>
      <c r="N199" t="str">
        <f t="shared" si="37"/>
        <v/>
      </c>
    </row>
    <row r="200" spans="12:14" x14ac:dyDescent="0.25">
      <c r="L200" t="str">
        <f>IF('frc req 0'!A200="","",'frc req 0'!A200)</f>
        <v/>
      </c>
      <c r="M200" t="str">
        <f t="shared" si="36"/>
        <v/>
      </c>
      <c r="N200" t="str">
        <f t="shared" si="37"/>
        <v/>
      </c>
    </row>
    <row r="201" spans="12:14" x14ac:dyDescent="0.25">
      <c r="L201" t="str">
        <f>IF('frc req 0'!A201="","",'frc req 0'!A201)</f>
        <v/>
      </c>
      <c r="M201" t="str">
        <f t="shared" si="36"/>
        <v/>
      </c>
      <c r="N201" t="str">
        <f t="shared" si="37"/>
        <v/>
      </c>
    </row>
    <row r="202" spans="12:14" x14ac:dyDescent="0.25">
      <c r="L202" t="str">
        <f>IF('frc req 0'!A202="","",'frc req 0'!A202)</f>
        <v/>
      </c>
      <c r="M202" t="str">
        <f t="shared" si="36"/>
        <v/>
      </c>
      <c r="N202" t="str">
        <f t="shared" si="37"/>
        <v/>
      </c>
    </row>
    <row r="203" spans="12:14" x14ac:dyDescent="0.25">
      <c r="L203" t="str">
        <f>IF('frc req 0'!A203="","",'frc req 0'!A203)</f>
        <v/>
      </c>
      <c r="M203" t="str">
        <f t="shared" si="36"/>
        <v/>
      </c>
      <c r="N203" t="str">
        <f t="shared" si="37"/>
        <v/>
      </c>
    </row>
    <row r="204" spans="12:14" x14ac:dyDescent="0.25">
      <c r="L204" t="str">
        <f>IF('frc req 0'!A204="","",'frc req 0'!A204)</f>
        <v/>
      </c>
      <c r="M204" t="str">
        <f t="shared" si="36"/>
        <v/>
      </c>
      <c r="N204" t="str">
        <f t="shared" si="37"/>
        <v/>
      </c>
    </row>
    <row r="205" spans="12:14" x14ac:dyDescent="0.25">
      <c r="L205" t="str">
        <f>IF('frc req 0'!A205="","",'frc req 0'!A205)</f>
        <v/>
      </c>
      <c r="M205" t="str">
        <f t="shared" si="36"/>
        <v/>
      </c>
      <c r="N205" t="str">
        <f t="shared" si="37"/>
        <v/>
      </c>
    </row>
    <row r="206" spans="12:14" x14ac:dyDescent="0.25">
      <c r="L206" t="str">
        <f>IF('frc req 0'!A206="","",'frc req 0'!A206)</f>
        <v/>
      </c>
      <c r="M206" t="str">
        <f t="shared" si="36"/>
        <v/>
      </c>
      <c r="N206" t="str">
        <f t="shared" si="37"/>
        <v/>
      </c>
    </row>
    <row r="207" spans="12:14" x14ac:dyDescent="0.25">
      <c r="L207" t="str">
        <f>IF('frc req 0'!A207="","",'frc req 0'!A207)</f>
        <v/>
      </c>
      <c r="M207" t="str">
        <f t="shared" si="36"/>
        <v/>
      </c>
      <c r="N207" t="str">
        <f t="shared" si="37"/>
        <v/>
      </c>
    </row>
    <row r="208" spans="12:14" x14ac:dyDescent="0.25">
      <c r="L208" t="str">
        <f>IF('frc req 0'!A208="","",'frc req 0'!A208)</f>
        <v/>
      </c>
      <c r="M208" t="str">
        <f t="shared" si="36"/>
        <v/>
      </c>
      <c r="N208" t="str">
        <f t="shared" si="37"/>
        <v/>
      </c>
    </row>
    <row r="209" spans="12:14" x14ac:dyDescent="0.25">
      <c r="L209" t="str">
        <f>IF('frc req 0'!A209="","",'frc req 0'!A209)</f>
        <v/>
      </c>
      <c r="M209" t="str">
        <f t="shared" si="36"/>
        <v/>
      </c>
      <c r="N209" t="str">
        <f t="shared" si="37"/>
        <v/>
      </c>
    </row>
    <row r="210" spans="12:14" x14ac:dyDescent="0.25">
      <c r="L210" t="str">
        <f>IF('frc req 0'!A210="","",'frc req 0'!A210)</f>
        <v/>
      </c>
      <c r="M210" t="str">
        <f t="shared" si="36"/>
        <v/>
      </c>
      <c r="N210" t="str">
        <f t="shared" si="37"/>
        <v/>
      </c>
    </row>
    <row r="211" spans="12:14" x14ac:dyDescent="0.25">
      <c r="L211" t="str">
        <f>IF('frc req 0'!A211="","",'frc req 0'!A211)</f>
        <v/>
      </c>
      <c r="M211" t="str">
        <f t="shared" si="36"/>
        <v/>
      </c>
      <c r="N211" t="str">
        <f t="shared" si="37"/>
        <v/>
      </c>
    </row>
    <row r="212" spans="12:14" x14ac:dyDescent="0.25">
      <c r="L212" t="str">
        <f>IF('frc req 0'!A212="","",'frc req 0'!A212)</f>
        <v/>
      </c>
      <c r="M212" t="str">
        <f t="shared" si="36"/>
        <v/>
      </c>
      <c r="N212" t="str">
        <f t="shared" si="37"/>
        <v/>
      </c>
    </row>
    <row r="213" spans="12:14" x14ac:dyDescent="0.25">
      <c r="L213" t="str">
        <f>IF('frc req 0'!A213="","",'frc req 0'!A213)</f>
        <v/>
      </c>
      <c r="M213" t="str">
        <f t="shared" si="36"/>
        <v/>
      </c>
      <c r="N213" t="str">
        <f t="shared" si="37"/>
        <v/>
      </c>
    </row>
    <row r="214" spans="12:14" x14ac:dyDescent="0.25">
      <c r="L214" t="str">
        <f>IF('frc req 0'!A214="","",'frc req 0'!A214)</f>
        <v/>
      </c>
      <c r="M214" t="str">
        <f t="shared" si="36"/>
        <v/>
      </c>
      <c r="N214" t="str">
        <f t="shared" si="37"/>
        <v/>
      </c>
    </row>
    <row r="215" spans="12:14" x14ac:dyDescent="0.25">
      <c r="L215" t="str">
        <f>IF('frc req 0'!A215="","",'frc req 0'!A215)</f>
        <v/>
      </c>
      <c r="M215" t="str">
        <f t="shared" si="36"/>
        <v/>
      </c>
      <c r="N215" t="str">
        <f t="shared" si="37"/>
        <v/>
      </c>
    </row>
    <row r="216" spans="12:14" x14ac:dyDescent="0.25">
      <c r="L216" t="str">
        <f>IF('frc req 0'!A216="","",'frc req 0'!A216)</f>
        <v/>
      </c>
      <c r="M216" t="str">
        <f t="shared" si="36"/>
        <v/>
      </c>
      <c r="N216" t="str">
        <f t="shared" si="37"/>
        <v/>
      </c>
    </row>
    <row r="217" spans="12:14" x14ac:dyDescent="0.25">
      <c r="L217" t="str">
        <f>IF('frc req 0'!A217="","",'frc req 0'!A217)</f>
        <v/>
      </c>
      <c r="M217" t="str">
        <f t="shared" si="36"/>
        <v/>
      </c>
      <c r="N217" t="str">
        <f t="shared" si="37"/>
        <v/>
      </c>
    </row>
    <row r="218" spans="12:14" x14ac:dyDescent="0.25">
      <c r="L218" t="str">
        <f>IF('frc req 0'!A218="","",'frc req 0'!A218)</f>
        <v/>
      </c>
      <c r="M218" t="str">
        <f t="shared" si="36"/>
        <v/>
      </c>
      <c r="N218" t="str">
        <f t="shared" si="37"/>
        <v/>
      </c>
    </row>
    <row r="219" spans="12:14" x14ac:dyDescent="0.25">
      <c r="L219" t="str">
        <f>IF('frc req 0'!A219="","",'frc req 0'!A219)</f>
        <v/>
      </c>
      <c r="M219" t="str">
        <f t="shared" si="36"/>
        <v/>
      </c>
      <c r="N219" t="str">
        <f t="shared" si="37"/>
        <v/>
      </c>
    </row>
    <row r="220" spans="12:14" x14ac:dyDescent="0.25">
      <c r="L220" t="str">
        <f>IF('frc req 0'!A220="","",'frc req 0'!A220)</f>
        <v/>
      </c>
      <c r="M220" t="str">
        <f t="shared" si="36"/>
        <v/>
      </c>
      <c r="N220" t="str">
        <f t="shared" si="37"/>
        <v/>
      </c>
    </row>
    <row r="221" spans="12:14" x14ac:dyDescent="0.25">
      <c r="L221" t="str">
        <f>IF('frc req 0'!A221="","",'frc req 0'!A221)</f>
        <v/>
      </c>
      <c r="M221" t="str">
        <f t="shared" si="36"/>
        <v/>
      </c>
      <c r="N221" t="str">
        <f t="shared" si="37"/>
        <v/>
      </c>
    </row>
    <row r="222" spans="12:14" x14ac:dyDescent="0.25">
      <c r="L222" t="str">
        <f>IF('frc req 0'!A222="","",'frc req 0'!A222)</f>
        <v/>
      </c>
      <c r="M222" t="str">
        <f t="shared" si="36"/>
        <v/>
      </c>
      <c r="N222" t="str">
        <f t="shared" si="37"/>
        <v/>
      </c>
    </row>
    <row r="223" spans="12:14" x14ac:dyDescent="0.25">
      <c r="L223" t="str">
        <f>IF('frc req 0'!A223="","",'frc req 0'!A223)</f>
        <v/>
      </c>
      <c r="M223" t="str">
        <f t="shared" si="36"/>
        <v/>
      </c>
      <c r="N223" t="str">
        <f t="shared" si="37"/>
        <v/>
      </c>
    </row>
    <row r="224" spans="12:14" x14ac:dyDescent="0.25">
      <c r="L224" t="str">
        <f>IF('frc req 0'!A224="","",'frc req 0'!A224)</f>
        <v/>
      </c>
      <c r="M224" t="str">
        <f t="shared" si="36"/>
        <v/>
      </c>
      <c r="N224" t="str">
        <f t="shared" si="37"/>
        <v/>
      </c>
    </row>
    <row r="225" spans="12:14" x14ac:dyDescent="0.25">
      <c r="L225" t="str">
        <f>IF('frc req 0'!A225="","",'frc req 0'!A225)</f>
        <v/>
      </c>
      <c r="M225" t="str">
        <f t="shared" si="36"/>
        <v/>
      </c>
      <c r="N225" t="str">
        <f t="shared" si="37"/>
        <v/>
      </c>
    </row>
    <row r="226" spans="12:14" x14ac:dyDescent="0.25">
      <c r="L226" t="str">
        <f>IF('frc req 0'!A226="","",'frc req 0'!A226)</f>
        <v/>
      </c>
      <c r="M226" t="str">
        <f t="shared" si="36"/>
        <v/>
      </c>
      <c r="N226" t="str">
        <f t="shared" si="37"/>
        <v/>
      </c>
    </row>
    <row r="227" spans="12:14" x14ac:dyDescent="0.25">
      <c r="L227" t="str">
        <f>IF('frc req 0'!A227="","",'frc req 0'!A227)</f>
        <v/>
      </c>
      <c r="M227" t="str">
        <f t="shared" si="36"/>
        <v/>
      </c>
      <c r="N227" t="str">
        <f t="shared" si="37"/>
        <v/>
      </c>
    </row>
    <row r="228" spans="12:14" x14ac:dyDescent="0.25">
      <c r="L228" t="str">
        <f>IF('frc req 0'!A228="","",'frc req 0'!A228)</f>
        <v/>
      </c>
      <c r="M228" t="str">
        <f t="shared" si="36"/>
        <v/>
      </c>
      <c r="N228" t="str">
        <f t="shared" si="37"/>
        <v/>
      </c>
    </row>
    <row r="229" spans="12:14" x14ac:dyDescent="0.25">
      <c r="L229" t="str">
        <f>IF('frc req 0'!A229="","",'frc req 0'!A229)</f>
        <v/>
      </c>
      <c r="M229" t="str">
        <f t="shared" si="36"/>
        <v/>
      </c>
      <c r="N229" t="str">
        <f t="shared" si="37"/>
        <v/>
      </c>
    </row>
    <row r="230" spans="12:14" x14ac:dyDescent="0.25">
      <c r="L230" t="str">
        <f>IF('frc req 0'!A230="","",'frc req 0'!A230)</f>
        <v/>
      </c>
      <c r="M230" t="str">
        <f t="shared" si="36"/>
        <v/>
      </c>
      <c r="N230" t="str">
        <f t="shared" si="37"/>
        <v/>
      </c>
    </row>
    <row r="231" spans="12:14" x14ac:dyDescent="0.25">
      <c r="L231" t="str">
        <f>IF('frc req 0'!A231="","",'frc req 0'!A231)</f>
        <v/>
      </c>
      <c r="M231" t="str">
        <f t="shared" si="36"/>
        <v/>
      </c>
      <c r="N231" t="str">
        <f t="shared" si="37"/>
        <v/>
      </c>
    </row>
    <row r="232" spans="12:14" x14ac:dyDescent="0.25">
      <c r="L232" t="str">
        <f>IF('frc req 0'!A232="","",'frc req 0'!A232)</f>
        <v/>
      </c>
      <c r="M232" t="str">
        <f t="shared" si="36"/>
        <v/>
      </c>
      <c r="N232" t="str">
        <f t="shared" si="37"/>
        <v/>
      </c>
    </row>
    <row r="233" spans="12:14" x14ac:dyDescent="0.25">
      <c r="L233" t="str">
        <f>IF('frc req 0'!A233="","",'frc req 0'!A233)</f>
        <v/>
      </c>
      <c r="M233" t="str">
        <f t="shared" si="36"/>
        <v/>
      </c>
      <c r="N233" t="str">
        <f t="shared" si="37"/>
        <v/>
      </c>
    </row>
    <row r="234" spans="12:14" x14ac:dyDescent="0.25">
      <c r="L234" t="str">
        <f>IF('frc req 0'!A234="","",'frc req 0'!A234)</f>
        <v/>
      </c>
      <c r="M234" t="str">
        <f t="shared" si="36"/>
        <v/>
      </c>
      <c r="N234" t="str">
        <f t="shared" si="37"/>
        <v/>
      </c>
    </row>
    <row r="235" spans="12:14" x14ac:dyDescent="0.25">
      <c r="L235" t="str">
        <f>IF('frc req 0'!A235="","",'frc req 0'!A235)</f>
        <v/>
      </c>
      <c r="M235" t="str">
        <f t="shared" si="36"/>
        <v/>
      </c>
      <c r="N235" t="str">
        <f t="shared" si="37"/>
        <v/>
      </c>
    </row>
    <row r="236" spans="12:14" x14ac:dyDescent="0.25">
      <c r="L236" t="str">
        <f>IF('frc req 0'!A236="","",'frc req 0'!A236)</f>
        <v/>
      </c>
      <c r="M236" t="str">
        <f t="shared" si="36"/>
        <v/>
      </c>
      <c r="N236" t="str">
        <f t="shared" si="37"/>
        <v/>
      </c>
    </row>
    <row r="237" spans="12:14" x14ac:dyDescent="0.25">
      <c r="L237" t="str">
        <f>IF('frc req 0'!A237="","",'frc req 0'!A237)</f>
        <v/>
      </c>
      <c r="M237" t="str">
        <f t="shared" si="36"/>
        <v/>
      </c>
      <c r="N237" t="str">
        <f t="shared" si="37"/>
        <v/>
      </c>
    </row>
    <row r="238" spans="12:14" x14ac:dyDescent="0.25">
      <c r="L238" t="str">
        <f>IF('frc req 0'!A238="","",'frc req 0'!A238)</f>
        <v/>
      </c>
      <c r="M238" t="str">
        <f t="shared" si="36"/>
        <v/>
      </c>
      <c r="N238" t="str">
        <f t="shared" si="37"/>
        <v/>
      </c>
    </row>
    <row r="239" spans="12:14" x14ac:dyDescent="0.25">
      <c r="L239" t="str">
        <f>IF('frc req 0'!A239="","",'frc req 0'!A239)</f>
        <v/>
      </c>
      <c r="M239" t="str">
        <f t="shared" si="36"/>
        <v/>
      </c>
      <c r="N239" t="str">
        <f t="shared" si="37"/>
        <v/>
      </c>
    </row>
    <row r="240" spans="12:14" x14ac:dyDescent="0.25">
      <c r="L240" t="str">
        <f>IF('frc req 0'!A240="","",'frc req 0'!A240)</f>
        <v/>
      </c>
      <c r="M240" t="str">
        <f t="shared" si="36"/>
        <v/>
      </c>
      <c r="N240" t="str">
        <f t="shared" si="37"/>
        <v/>
      </c>
    </row>
    <row r="241" spans="12:14" x14ac:dyDescent="0.25">
      <c r="L241" t="str">
        <f>IF('frc req 0'!A241="","",'frc req 0'!A241)</f>
        <v/>
      </c>
      <c r="M241" t="str">
        <f t="shared" si="36"/>
        <v/>
      </c>
      <c r="N241" t="str">
        <f t="shared" si="37"/>
        <v/>
      </c>
    </row>
    <row r="242" spans="12:14" x14ac:dyDescent="0.25">
      <c r="L242" t="str">
        <f>IF('frc req 0'!A242="","",'frc req 0'!A242)</f>
        <v/>
      </c>
      <c r="M242" t="str">
        <f t="shared" si="36"/>
        <v/>
      </c>
      <c r="N242" t="str">
        <f t="shared" si="37"/>
        <v/>
      </c>
    </row>
    <row r="243" spans="12:14" x14ac:dyDescent="0.25">
      <c r="L243" t="str">
        <f>IF('frc req 0'!A243="","",'frc req 0'!A243)</f>
        <v/>
      </c>
      <c r="M243" t="str">
        <f t="shared" si="36"/>
        <v/>
      </c>
      <c r="N243" t="str">
        <f t="shared" si="37"/>
        <v/>
      </c>
    </row>
    <row r="244" spans="12:14" x14ac:dyDescent="0.25">
      <c r="L244" t="str">
        <f>IF('frc req 0'!A244="","",'frc req 0'!A244)</f>
        <v/>
      </c>
      <c r="M244" t="str">
        <f t="shared" si="36"/>
        <v/>
      </c>
      <c r="N244" t="str">
        <f t="shared" si="37"/>
        <v/>
      </c>
    </row>
    <row r="245" spans="12:14" x14ac:dyDescent="0.25">
      <c r="L245" t="str">
        <f>IF('frc req 0'!A245="","",'frc req 0'!A245)</f>
        <v/>
      </c>
      <c r="M245" t="str">
        <f t="shared" si="36"/>
        <v/>
      </c>
      <c r="N245" t="str">
        <f t="shared" si="37"/>
        <v/>
      </c>
    </row>
    <row r="246" spans="12:14" x14ac:dyDescent="0.25">
      <c r="L246" t="str">
        <f>IF('frc req 0'!A246="","",'frc req 0'!A246)</f>
        <v/>
      </c>
      <c r="M246" t="str">
        <f t="shared" si="36"/>
        <v/>
      </c>
      <c r="N246" t="str">
        <f t="shared" si="37"/>
        <v/>
      </c>
    </row>
    <row r="247" spans="12:14" x14ac:dyDescent="0.25">
      <c r="L247" t="str">
        <f>IF('frc req 0'!A247="","",'frc req 0'!A247)</f>
        <v/>
      </c>
      <c r="M247" t="str">
        <f t="shared" si="36"/>
        <v/>
      </c>
      <c r="N247" t="str">
        <f t="shared" si="37"/>
        <v/>
      </c>
    </row>
    <row r="248" spans="12:14" x14ac:dyDescent="0.25">
      <c r="L248" t="str">
        <f>IF('frc req 0'!A248="","",'frc req 0'!A248)</f>
        <v/>
      </c>
      <c r="M248" t="str">
        <f t="shared" si="36"/>
        <v/>
      </c>
      <c r="N248" t="str">
        <f t="shared" si="37"/>
        <v/>
      </c>
    </row>
    <row r="249" spans="12:14" x14ac:dyDescent="0.25">
      <c r="L249" t="str">
        <f>IF('frc req 0'!A249="","",'frc req 0'!A249)</f>
        <v/>
      </c>
      <c r="M249" t="str">
        <f t="shared" si="36"/>
        <v/>
      </c>
      <c r="N249" t="str">
        <f t="shared" si="37"/>
        <v/>
      </c>
    </row>
    <row r="250" spans="12:14" x14ac:dyDescent="0.25">
      <c r="L250" t="str">
        <f>IF('frc req 0'!A250="","",'frc req 0'!A250)</f>
        <v/>
      </c>
      <c r="M250" t="str">
        <f t="shared" si="36"/>
        <v/>
      </c>
      <c r="N250" t="str">
        <f t="shared" si="37"/>
        <v/>
      </c>
    </row>
    <row r="251" spans="12:14" x14ac:dyDescent="0.25">
      <c r="L251" t="str">
        <f>IF('frc req 0'!A251="","",'frc req 0'!A251)</f>
        <v/>
      </c>
      <c r="M251" t="str">
        <f t="shared" si="36"/>
        <v/>
      </c>
      <c r="N251" t="str">
        <f t="shared" si="37"/>
        <v/>
      </c>
    </row>
    <row r="252" spans="12:14" x14ac:dyDescent="0.25">
      <c r="L252" t="str">
        <f>IF('frc req 0'!A252="","",'frc req 0'!A252)</f>
        <v/>
      </c>
      <c r="M252" t="str">
        <f t="shared" si="36"/>
        <v/>
      </c>
      <c r="N252" t="str">
        <f t="shared" si="37"/>
        <v/>
      </c>
    </row>
    <row r="253" spans="12:14" x14ac:dyDescent="0.25">
      <c r="L253" t="str">
        <f>IF('frc req 0'!A253="","",'frc req 0'!A253)</f>
        <v/>
      </c>
      <c r="M253" t="str">
        <f t="shared" si="36"/>
        <v/>
      </c>
      <c r="N253" t="str">
        <f t="shared" si="37"/>
        <v/>
      </c>
    </row>
    <row r="254" spans="12:14" x14ac:dyDescent="0.25">
      <c r="L254" t="str">
        <f>IF('frc req 0'!A254="","",'frc req 0'!A254)</f>
        <v/>
      </c>
      <c r="M254" t="str">
        <f t="shared" si="36"/>
        <v/>
      </c>
      <c r="N254" t="str">
        <f t="shared" si="37"/>
        <v/>
      </c>
    </row>
    <row r="255" spans="12:14" x14ac:dyDescent="0.25">
      <c r="L255" t="str">
        <f>IF('frc req 0'!A255="","",'frc req 0'!A255)</f>
        <v/>
      </c>
      <c r="M255" t="str">
        <f t="shared" si="36"/>
        <v/>
      </c>
      <c r="N255" t="str">
        <f t="shared" si="37"/>
        <v/>
      </c>
    </row>
    <row r="256" spans="12:14" x14ac:dyDescent="0.25">
      <c r="L256" t="str">
        <f>IF('frc req 0'!A256="","",'frc req 0'!A256)</f>
        <v/>
      </c>
      <c r="M256" t="str">
        <f t="shared" si="36"/>
        <v/>
      </c>
      <c r="N256" t="str">
        <f t="shared" si="37"/>
        <v/>
      </c>
    </row>
    <row r="257" spans="12:14" x14ac:dyDescent="0.25">
      <c r="L257" t="str">
        <f>IF('frc req 0'!A257="","",'frc req 0'!A257)</f>
        <v/>
      </c>
      <c r="M257" t="str">
        <f t="shared" si="36"/>
        <v/>
      </c>
      <c r="N257" t="str">
        <f t="shared" si="37"/>
        <v/>
      </c>
    </row>
    <row r="258" spans="12:14" x14ac:dyDescent="0.25">
      <c r="L258" t="str">
        <f>IF('frc req 0'!A258="","",'frc req 0'!A258)</f>
        <v/>
      </c>
      <c r="M258" t="str">
        <f t="shared" ref="M258:M321" si="38">IF(L258="","",SUBSTITUTE((LEFT(L258,SEARCH("-",L258)-1)),"_"," "))</f>
        <v/>
      </c>
      <c r="N258" t="str">
        <f t="shared" ref="N258:N321" si="39">UPPER(SUBSTITUTE(L258,CONCATENATE(SUBSTITUTE((M258)," ","_"),"-"),""))</f>
        <v/>
      </c>
    </row>
    <row r="259" spans="12:14" x14ac:dyDescent="0.25">
      <c r="L259" t="str">
        <f>IF('frc req 0'!A259="","",'frc req 0'!A259)</f>
        <v/>
      </c>
      <c r="M259" t="str">
        <f t="shared" si="38"/>
        <v/>
      </c>
      <c r="N259" t="str">
        <f t="shared" si="39"/>
        <v/>
      </c>
    </row>
    <row r="260" spans="12:14" x14ac:dyDescent="0.25">
      <c r="L260" t="str">
        <f>IF('frc req 0'!A260="","",'frc req 0'!A260)</f>
        <v/>
      </c>
      <c r="M260" t="str">
        <f t="shared" si="38"/>
        <v/>
      </c>
      <c r="N260" t="str">
        <f t="shared" si="39"/>
        <v/>
      </c>
    </row>
  </sheetData>
  <mergeCells count="1">
    <mergeCell ref="P1:S1"/>
  </mergeCell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
    <tabColor rgb="FFFFFF00"/>
  </sheetPr>
  <dimension ref="A1:C108"/>
  <sheetViews>
    <sheetView workbookViewId="0">
      <selection activeCell="B2" sqref="B2"/>
    </sheetView>
  </sheetViews>
  <sheetFormatPr defaultRowHeight="15" x14ac:dyDescent="0.25"/>
  <sheetData>
    <row r="1" spans="1:3" x14ac:dyDescent="0.25">
      <c r="B1" s="83" t="s">
        <v>233</v>
      </c>
      <c r="C1" s="83" t="s">
        <v>234</v>
      </c>
    </row>
    <row r="2" spans="1:3" x14ac:dyDescent="0.25">
      <c r="A2" s="83" t="s">
        <v>235</v>
      </c>
      <c r="B2" t="s">
        <v>236</v>
      </c>
      <c r="C2" t="s">
        <v>237</v>
      </c>
    </row>
    <row r="3" spans="1:3" x14ac:dyDescent="0.25">
      <c r="A3" s="83" t="s">
        <v>238</v>
      </c>
      <c r="B3" t="s">
        <v>236</v>
      </c>
      <c r="C3" t="s">
        <v>239</v>
      </c>
    </row>
    <row r="4" spans="1:3" x14ac:dyDescent="0.25">
      <c r="A4" s="83" t="s">
        <v>240</v>
      </c>
      <c r="B4" t="s">
        <v>236</v>
      </c>
      <c r="C4" t="s">
        <v>241</v>
      </c>
    </row>
    <row r="5" spans="1:3" x14ac:dyDescent="0.25">
      <c r="A5" s="83" t="s">
        <v>242</v>
      </c>
      <c r="B5" t="s">
        <v>236</v>
      </c>
      <c r="C5" t="s">
        <v>243</v>
      </c>
    </row>
    <row r="6" spans="1:3" x14ac:dyDescent="0.25">
      <c r="A6" s="83" t="s">
        <v>244</v>
      </c>
      <c r="B6" t="s">
        <v>236</v>
      </c>
      <c r="C6" t="s">
        <v>245</v>
      </c>
    </row>
    <row r="7" spans="1:3" x14ac:dyDescent="0.25">
      <c r="A7" s="83" t="s">
        <v>246</v>
      </c>
      <c r="B7" t="s">
        <v>236</v>
      </c>
      <c r="C7" t="s">
        <v>247</v>
      </c>
    </row>
    <row r="8" spans="1:3" x14ac:dyDescent="0.25">
      <c r="A8" s="83" t="s">
        <v>248</v>
      </c>
      <c r="B8" t="s">
        <v>249</v>
      </c>
      <c r="C8" t="s">
        <v>250</v>
      </c>
    </row>
    <row r="9" spans="1:3" x14ac:dyDescent="0.25">
      <c r="A9" s="83" t="s">
        <v>251</v>
      </c>
      <c r="B9" t="s">
        <v>252</v>
      </c>
      <c r="C9" t="s">
        <v>253</v>
      </c>
    </row>
    <row r="10" spans="1:3" x14ac:dyDescent="0.25">
      <c r="A10" s="83" t="s">
        <v>254</v>
      </c>
      <c r="B10" t="s">
        <v>252</v>
      </c>
      <c r="C10" t="s">
        <v>255</v>
      </c>
    </row>
    <row r="11" spans="1:3" x14ac:dyDescent="0.25">
      <c r="A11" s="83" t="s">
        <v>256</v>
      </c>
      <c r="B11" t="s">
        <v>252</v>
      </c>
      <c r="C11" t="s">
        <v>257</v>
      </c>
    </row>
    <row r="12" spans="1:3" x14ac:dyDescent="0.25">
      <c r="A12" s="83" t="s">
        <v>258</v>
      </c>
      <c r="B12" t="s">
        <v>252</v>
      </c>
      <c r="C12" t="s">
        <v>259</v>
      </c>
    </row>
    <row r="13" spans="1:3" x14ac:dyDescent="0.25">
      <c r="A13" s="83" t="s">
        <v>260</v>
      </c>
      <c r="B13" t="s">
        <v>252</v>
      </c>
      <c r="C13" t="s">
        <v>261</v>
      </c>
    </row>
    <row r="14" spans="1:3" x14ac:dyDescent="0.25">
      <c r="A14" s="83" t="s">
        <v>262</v>
      </c>
      <c r="B14" t="s">
        <v>252</v>
      </c>
      <c r="C14" t="s">
        <v>263</v>
      </c>
    </row>
    <row r="15" spans="1:3" x14ac:dyDescent="0.25">
      <c r="A15" s="83" t="s">
        <v>264</v>
      </c>
      <c r="B15" t="s">
        <v>265</v>
      </c>
      <c r="C15" t="s">
        <v>266</v>
      </c>
    </row>
    <row r="16" spans="1:3" x14ac:dyDescent="0.25">
      <c r="A16" s="83" t="s">
        <v>267</v>
      </c>
      <c r="B16" t="s">
        <v>268</v>
      </c>
      <c r="C16" t="s">
        <v>269</v>
      </c>
    </row>
    <row r="17" spans="1:3" x14ac:dyDescent="0.25">
      <c r="A17" s="83" t="s">
        <v>270</v>
      </c>
      <c r="B17" t="s">
        <v>271</v>
      </c>
      <c r="C17" t="s">
        <v>272</v>
      </c>
    </row>
    <row r="18" spans="1:3" x14ac:dyDescent="0.25">
      <c r="A18" s="83" t="s">
        <v>273</v>
      </c>
      <c r="B18" t="s">
        <v>274</v>
      </c>
      <c r="C18" t="s">
        <v>275</v>
      </c>
    </row>
    <row r="19" spans="1:3" x14ac:dyDescent="0.25">
      <c r="A19" s="83" t="s">
        <v>276</v>
      </c>
      <c r="B19" t="s">
        <v>274</v>
      </c>
      <c r="C19" t="s">
        <v>277</v>
      </c>
    </row>
    <row r="20" spans="1:3" x14ac:dyDescent="0.25">
      <c r="A20" s="83" t="s">
        <v>278</v>
      </c>
      <c r="B20" t="s">
        <v>274</v>
      </c>
      <c r="C20" t="s">
        <v>279</v>
      </c>
    </row>
    <row r="21" spans="1:3" x14ac:dyDescent="0.25">
      <c r="A21" s="83" t="s">
        <v>280</v>
      </c>
      <c r="B21" t="s">
        <v>274</v>
      </c>
      <c r="C21" t="s">
        <v>281</v>
      </c>
    </row>
    <row r="22" spans="1:3" x14ac:dyDescent="0.25">
      <c r="A22" s="83" t="s">
        <v>282</v>
      </c>
      <c r="B22" t="s">
        <v>274</v>
      </c>
      <c r="C22" t="s">
        <v>283</v>
      </c>
    </row>
    <row r="23" spans="1:3" x14ac:dyDescent="0.25">
      <c r="A23" s="83" t="s">
        <v>284</v>
      </c>
      <c r="B23" t="s">
        <v>274</v>
      </c>
      <c r="C23" t="s">
        <v>285</v>
      </c>
    </row>
    <row r="24" spans="1:3" x14ac:dyDescent="0.25">
      <c r="A24" s="83" t="s">
        <v>286</v>
      </c>
      <c r="B24" t="s">
        <v>287</v>
      </c>
      <c r="C24" t="s">
        <v>288</v>
      </c>
    </row>
    <row r="25" spans="1:3" x14ac:dyDescent="0.25">
      <c r="A25" s="83" t="s">
        <v>289</v>
      </c>
      <c r="B25" t="s">
        <v>290</v>
      </c>
      <c r="C25" t="s">
        <v>291</v>
      </c>
    </row>
    <row r="26" spans="1:3" x14ac:dyDescent="0.25">
      <c r="A26" s="83" t="s">
        <v>292</v>
      </c>
      <c r="B26" t="s">
        <v>293</v>
      </c>
      <c r="C26" t="s">
        <v>294</v>
      </c>
    </row>
    <row r="27" spans="1:3" x14ac:dyDescent="0.25">
      <c r="A27" s="83" t="s">
        <v>295</v>
      </c>
      <c r="B27" t="s">
        <v>293</v>
      </c>
      <c r="C27" t="s">
        <v>296</v>
      </c>
    </row>
    <row r="28" spans="1:3" x14ac:dyDescent="0.25">
      <c r="A28" s="83" t="s">
        <v>297</v>
      </c>
      <c r="B28" t="s">
        <v>293</v>
      </c>
      <c r="C28" t="s">
        <v>298</v>
      </c>
    </row>
    <row r="29" spans="1:3" x14ac:dyDescent="0.25">
      <c r="A29" s="83" t="s">
        <v>299</v>
      </c>
      <c r="B29" t="s">
        <v>293</v>
      </c>
      <c r="C29" t="s">
        <v>300</v>
      </c>
    </row>
    <row r="30" spans="1:3" x14ac:dyDescent="0.25">
      <c r="A30" s="83" t="s">
        <v>301</v>
      </c>
      <c r="B30" t="s">
        <v>293</v>
      </c>
      <c r="C30" t="s">
        <v>302</v>
      </c>
    </row>
    <row r="31" spans="1:3" x14ac:dyDescent="0.25">
      <c r="A31" s="83" t="s">
        <v>303</v>
      </c>
      <c r="B31" t="s">
        <v>293</v>
      </c>
      <c r="C31" t="s">
        <v>304</v>
      </c>
    </row>
    <row r="32" spans="1:3" x14ac:dyDescent="0.25">
      <c r="A32" s="83" t="s">
        <v>305</v>
      </c>
      <c r="B32" t="s">
        <v>306</v>
      </c>
      <c r="C32" t="s">
        <v>307</v>
      </c>
    </row>
    <row r="33" spans="1:3" x14ac:dyDescent="0.25">
      <c r="A33" s="83" t="s">
        <v>308</v>
      </c>
      <c r="B33" t="s">
        <v>309</v>
      </c>
      <c r="C33" t="s">
        <v>310</v>
      </c>
    </row>
    <row r="34" spans="1:3" x14ac:dyDescent="0.25">
      <c r="A34" s="83" t="s">
        <v>311</v>
      </c>
      <c r="B34" t="s">
        <v>309</v>
      </c>
      <c r="C34" t="s">
        <v>312</v>
      </c>
    </row>
    <row r="35" spans="1:3" x14ac:dyDescent="0.25">
      <c r="A35" s="83" t="s">
        <v>313</v>
      </c>
      <c r="B35" t="s">
        <v>309</v>
      </c>
      <c r="C35" t="s">
        <v>314</v>
      </c>
    </row>
    <row r="36" spans="1:3" x14ac:dyDescent="0.25">
      <c r="A36" s="83" t="s">
        <v>315</v>
      </c>
      <c r="B36" t="s">
        <v>309</v>
      </c>
      <c r="C36" t="s">
        <v>316</v>
      </c>
    </row>
    <row r="37" spans="1:3" x14ac:dyDescent="0.25">
      <c r="A37" s="83" t="s">
        <v>317</v>
      </c>
      <c r="B37" t="s">
        <v>309</v>
      </c>
      <c r="C37" t="s">
        <v>318</v>
      </c>
    </row>
    <row r="38" spans="1:3" x14ac:dyDescent="0.25">
      <c r="A38" s="83" t="s">
        <v>319</v>
      </c>
      <c r="B38" t="s">
        <v>309</v>
      </c>
      <c r="C38" t="s">
        <v>320</v>
      </c>
    </row>
    <row r="39" spans="1:3" x14ac:dyDescent="0.25">
      <c r="A39" s="83" t="s">
        <v>321</v>
      </c>
      <c r="B39" t="s">
        <v>322</v>
      </c>
      <c r="C39" t="s">
        <v>323</v>
      </c>
    </row>
    <row r="40" spans="1:3" x14ac:dyDescent="0.25">
      <c r="A40" s="83" t="s">
        <v>324</v>
      </c>
      <c r="B40" t="s">
        <v>325</v>
      </c>
      <c r="C40" t="s">
        <v>326</v>
      </c>
    </row>
    <row r="41" spans="1:3" x14ac:dyDescent="0.25">
      <c r="A41" s="83" t="s">
        <v>327</v>
      </c>
      <c r="B41" t="s">
        <v>325</v>
      </c>
      <c r="C41" t="s">
        <v>328</v>
      </c>
    </row>
    <row r="42" spans="1:3" x14ac:dyDescent="0.25">
      <c r="A42" s="83" t="s">
        <v>329</v>
      </c>
      <c r="B42" t="s">
        <v>325</v>
      </c>
      <c r="C42" t="s">
        <v>330</v>
      </c>
    </row>
    <row r="43" spans="1:3" x14ac:dyDescent="0.25">
      <c r="A43" s="83" t="s">
        <v>331</v>
      </c>
      <c r="B43" t="s">
        <v>325</v>
      </c>
      <c r="C43" t="s">
        <v>332</v>
      </c>
    </row>
    <row r="44" spans="1:3" x14ac:dyDescent="0.25">
      <c r="A44" s="83" t="s">
        <v>333</v>
      </c>
      <c r="B44" t="s">
        <v>325</v>
      </c>
      <c r="C44" t="s">
        <v>334</v>
      </c>
    </row>
    <row r="45" spans="1:3" x14ac:dyDescent="0.25">
      <c r="A45" s="83" t="s">
        <v>335</v>
      </c>
      <c r="B45" t="s">
        <v>325</v>
      </c>
      <c r="C45" t="s">
        <v>336</v>
      </c>
    </row>
    <row r="46" spans="1:3" x14ac:dyDescent="0.25">
      <c r="A46" s="83" t="s">
        <v>337</v>
      </c>
      <c r="B46" t="s">
        <v>338</v>
      </c>
      <c r="C46" t="s">
        <v>339</v>
      </c>
    </row>
    <row r="47" spans="1:3" x14ac:dyDescent="0.25">
      <c r="A47" s="83" t="s">
        <v>340</v>
      </c>
      <c r="B47" t="s">
        <v>341</v>
      </c>
      <c r="C47" t="s">
        <v>342</v>
      </c>
    </row>
    <row r="48" spans="1:3" x14ac:dyDescent="0.25">
      <c r="A48" s="83" t="s">
        <v>343</v>
      </c>
      <c r="B48" t="s">
        <v>344</v>
      </c>
      <c r="C48" t="s">
        <v>345</v>
      </c>
    </row>
    <row r="49" spans="1:3" x14ac:dyDescent="0.25">
      <c r="A49" s="83" t="s">
        <v>346</v>
      </c>
      <c r="B49" t="s">
        <v>344</v>
      </c>
      <c r="C49" t="s">
        <v>347</v>
      </c>
    </row>
    <row r="50" spans="1:3" x14ac:dyDescent="0.25">
      <c r="A50" s="83" t="s">
        <v>348</v>
      </c>
      <c r="B50" t="s">
        <v>344</v>
      </c>
      <c r="C50" t="s">
        <v>349</v>
      </c>
    </row>
    <row r="51" spans="1:3" x14ac:dyDescent="0.25">
      <c r="A51" s="83" t="s">
        <v>350</v>
      </c>
      <c r="B51" t="s">
        <v>344</v>
      </c>
      <c r="C51" t="s">
        <v>351</v>
      </c>
    </row>
    <row r="52" spans="1:3" x14ac:dyDescent="0.25">
      <c r="A52" s="83" t="s">
        <v>352</v>
      </c>
      <c r="B52" t="s">
        <v>344</v>
      </c>
      <c r="C52" t="s">
        <v>353</v>
      </c>
    </row>
    <row r="53" spans="1:3" x14ac:dyDescent="0.25">
      <c r="A53" s="83" t="s">
        <v>354</v>
      </c>
      <c r="B53" t="s">
        <v>344</v>
      </c>
      <c r="C53" t="s">
        <v>355</v>
      </c>
    </row>
    <row r="54" spans="1:3" x14ac:dyDescent="0.25">
      <c r="A54" s="83" t="s">
        <v>356</v>
      </c>
      <c r="B54" t="s">
        <v>357</v>
      </c>
      <c r="C54" t="s">
        <v>358</v>
      </c>
    </row>
    <row r="55" spans="1:3" x14ac:dyDescent="0.25">
      <c r="A55" s="83" t="s">
        <v>359</v>
      </c>
      <c r="B55" t="s">
        <v>360</v>
      </c>
      <c r="C55" t="s">
        <v>361</v>
      </c>
    </row>
    <row r="56" spans="1:3" x14ac:dyDescent="0.25">
      <c r="A56" s="83" t="s">
        <v>362</v>
      </c>
      <c r="B56" t="s">
        <v>363</v>
      </c>
      <c r="C56" t="s">
        <v>364</v>
      </c>
    </row>
    <row r="57" spans="1:3" x14ac:dyDescent="0.25">
      <c r="A57" s="83" t="s">
        <v>365</v>
      </c>
      <c r="B57" t="s">
        <v>363</v>
      </c>
      <c r="C57" t="s">
        <v>366</v>
      </c>
    </row>
    <row r="58" spans="1:3" x14ac:dyDescent="0.25">
      <c r="A58" s="83" t="s">
        <v>367</v>
      </c>
      <c r="B58" t="s">
        <v>363</v>
      </c>
      <c r="C58" t="s">
        <v>368</v>
      </c>
    </row>
    <row r="59" spans="1:3" x14ac:dyDescent="0.25">
      <c r="A59" s="83" t="s">
        <v>369</v>
      </c>
      <c r="B59" t="s">
        <v>363</v>
      </c>
      <c r="C59" t="s">
        <v>370</v>
      </c>
    </row>
    <row r="60" spans="1:3" x14ac:dyDescent="0.25">
      <c r="A60" s="83" t="s">
        <v>371</v>
      </c>
      <c r="B60" t="s">
        <v>363</v>
      </c>
      <c r="C60" t="s">
        <v>372</v>
      </c>
    </row>
    <row r="61" spans="1:3" x14ac:dyDescent="0.25">
      <c r="A61" s="83" t="s">
        <v>373</v>
      </c>
      <c r="B61" t="s">
        <v>363</v>
      </c>
      <c r="C61" t="s">
        <v>374</v>
      </c>
    </row>
    <row r="62" spans="1:3" x14ac:dyDescent="0.25">
      <c r="A62" s="83" t="s">
        <v>375</v>
      </c>
      <c r="B62" t="s">
        <v>376</v>
      </c>
      <c r="C62" t="s">
        <v>377</v>
      </c>
    </row>
    <row r="63" spans="1:3" x14ac:dyDescent="0.25">
      <c r="A63" s="83" t="s">
        <v>378</v>
      </c>
      <c r="B63" t="s">
        <v>379</v>
      </c>
      <c r="C63" t="s">
        <v>380</v>
      </c>
    </row>
    <row r="64" spans="1:3" x14ac:dyDescent="0.25">
      <c r="A64" s="83" t="s">
        <v>381</v>
      </c>
      <c r="B64" t="s">
        <v>382</v>
      </c>
      <c r="C64" t="s">
        <v>383</v>
      </c>
    </row>
    <row r="65" spans="1:3" x14ac:dyDescent="0.25">
      <c r="A65" s="83" t="s">
        <v>384</v>
      </c>
      <c r="B65" t="s">
        <v>385</v>
      </c>
      <c r="C65" t="s">
        <v>386</v>
      </c>
    </row>
    <row r="66" spans="1:3" x14ac:dyDescent="0.25">
      <c r="A66" s="83" t="s">
        <v>387</v>
      </c>
      <c r="B66" t="s">
        <v>385</v>
      </c>
      <c r="C66" t="s">
        <v>388</v>
      </c>
    </row>
    <row r="67" spans="1:3" x14ac:dyDescent="0.25">
      <c r="A67" s="83" t="s">
        <v>389</v>
      </c>
      <c r="B67" t="s">
        <v>385</v>
      </c>
      <c r="C67" t="s">
        <v>390</v>
      </c>
    </row>
    <row r="68" spans="1:3" x14ac:dyDescent="0.25">
      <c r="A68" s="83" t="s">
        <v>391</v>
      </c>
      <c r="B68" t="s">
        <v>385</v>
      </c>
      <c r="C68" t="s">
        <v>392</v>
      </c>
    </row>
    <row r="69" spans="1:3" x14ac:dyDescent="0.25">
      <c r="A69" s="83" t="s">
        <v>393</v>
      </c>
      <c r="B69" t="s">
        <v>385</v>
      </c>
      <c r="C69" t="s">
        <v>394</v>
      </c>
    </row>
    <row r="70" spans="1:3" x14ac:dyDescent="0.25">
      <c r="A70" s="83" t="s">
        <v>395</v>
      </c>
      <c r="B70" t="s">
        <v>385</v>
      </c>
      <c r="C70" t="s">
        <v>396</v>
      </c>
    </row>
    <row r="71" spans="1:3" x14ac:dyDescent="0.25">
      <c r="A71" s="83" t="s">
        <v>397</v>
      </c>
      <c r="B71" t="s">
        <v>398</v>
      </c>
      <c r="C71" t="s">
        <v>399</v>
      </c>
    </row>
    <row r="72" spans="1:3" x14ac:dyDescent="0.25">
      <c r="A72" s="83" t="s">
        <v>400</v>
      </c>
      <c r="B72" t="s">
        <v>398</v>
      </c>
      <c r="C72" t="s">
        <v>401</v>
      </c>
    </row>
    <row r="73" spans="1:3" x14ac:dyDescent="0.25">
      <c r="A73" s="83" t="s">
        <v>402</v>
      </c>
      <c r="B73" t="s">
        <v>398</v>
      </c>
      <c r="C73" t="s">
        <v>403</v>
      </c>
    </row>
    <row r="74" spans="1:3" x14ac:dyDescent="0.25">
      <c r="A74" s="83" t="s">
        <v>404</v>
      </c>
      <c r="B74" t="s">
        <v>398</v>
      </c>
      <c r="C74" t="s">
        <v>405</v>
      </c>
    </row>
    <row r="75" spans="1:3" x14ac:dyDescent="0.25">
      <c r="A75" s="83" t="s">
        <v>406</v>
      </c>
      <c r="B75" t="s">
        <v>398</v>
      </c>
      <c r="C75" t="s">
        <v>407</v>
      </c>
    </row>
    <row r="76" spans="1:3" x14ac:dyDescent="0.25">
      <c r="A76" s="83" t="s">
        <v>408</v>
      </c>
      <c r="B76" t="s">
        <v>398</v>
      </c>
      <c r="C76" t="s">
        <v>409</v>
      </c>
    </row>
    <row r="77" spans="1:3" x14ac:dyDescent="0.25">
      <c r="A77" s="83" t="s">
        <v>410</v>
      </c>
      <c r="B77" t="s">
        <v>411</v>
      </c>
      <c r="C77" t="s">
        <v>412</v>
      </c>
    </row>
    <row r="78" spans="1:3" x14ac:dyDescent="0.25">
      <c r="A78" s="83" t="s">
        <v>413</v>
      </c>
      <c r="B78" t="s">
        <v>414</v>
      </c>
      <c r="C78" t="s">
        <v>415</v>
      </c>
    </row>
    <row r="79" spans="1:3" x14ac:dyDescent="0.25">
      <c r="A79" s="83" t="s">
        <v>416</v>
      </c>
      <c r="B79" t="s">
        <v>417</v>
      </c>
      <c r="C79" t="s">
        <v>237</v>
      </c>
    </row>
    <row r="80" spans="1:3" x14ac:dyDescent="0.25">
      <c r="A80" s="83" t="s">
        <v>418</v>
      </c>
      <c r="B80" t="s">
        <v>417</v>
      </c>
      <c r="C80" t="s">
        <v>239</v>
      </c>
    </row>
    <row r="81" spans="1:3" x14ac:dyDescent="0.25">
      <c r="A81" s="83" t="s">
        <v>419</v>
      </c>
      <c r="B81" t="s">
        <v>417</v>
      </c>
      <c r="C81" t="s">
        <v>241</v>
      </c>
    </row>
    <row r="82" spans="1:3" x14ac:dyDescent="0.25">
      <c r="A82" s="83" t="s">
        <v>420</v>
      </c>
      <c r="B82" t="s">
        <v>417</v>
      </c>
      <c r="C82" t="s">
        <v>243</v>
      </c>
    </row>
    <row r="83" spans="1:3" x14ac:dyDescent="0.25">
      <c r="A83" s="83" t="s">
        <v>421</v>
      </c>
      <c r="B83" t="s">
        <v>417</v>
      </c>
      <c r="C83" t="s">
        <v>245</v>
      </c>
    </row>
    <row r="84" spans="1:3" x14ac:dyDescent="0.25">
      <c r="A84" s="83" t="s">
        <v>422</v>
      </c>
      <c r="B84" t="s">
        <v>417</v>
      </c>
      <c r="C84" t="s">
        <v>247</v>
      </c>
    </row>
    <row r="85" spans="1:3" x14ac:dyDescent="0.25">
      <c r="A85" s="83" t="s">
        <v>423</v>
      </c>
      <c r="B85" t="s">
        <v>424</v>
      </c>
      <c r="C85" t="s">
        <v>425</v>
      </c>
    </row>
    <row r="86" spans="1:3" x14ac:dyDescent="0.25">
      <c r="A86" s="83" t="s">
        <v>426</v>
      </c>
      <c r="B86" t="s">
        <v>427</v>
      </c>
      <c r="C86" t="s">
        <v>428</v>
      </c>
    </row>
    <row r="87" spans="1:3" x14ac:dyDescent="0.25">
      <c r="A87" s="83" t="s">
        <v>429</v>
      </c>
      <c r="B87" t="s">
        <v>427</v>
      </c>
      <c r="C87" t="s">
        <v>430</v>
      </c>
    </row>
    <row r="88" spans="1:3" x14ac:dyDescent="0.25">
      <c r="A88" s="83" t="s">
        <v>431</v>
      </c>
      <c r="B88" t="s">
        <v>427</v>
      </c>
      <c r="C88" t="s">
        <v>432</v>
      </c>
    </row>
    <row r="89" spans="1:3" x14ac:dyDescent="0.25">
      <c r="A89" s="83" t="s">
        <v>433</v>
      </c>
      <c r="B89" t="s">
        <v>427</v>
      </c>
      <c r="C89" t="s">
        <v>434</v>
      </c>
    </row>
    <row r="90" spans="1:3" x14ac:dyDescent="0.25">
      <c r="A90" s="83" t="s">
        <v>435</v>
      </c>
      <c r="B90" t="s">
        <v>427</v>
      </c>
      <c r="C90" t="s">
        <v>436</v>
      </c>
    </row>
    <row r="91" spans="1:3" x14ac:dyDescent="0.25">
      <c r="A91" s="83" t="s">
        <v>437</v>
      </c>
      <c r="B91" t="s">
        <v>427</v>
      </c>
      <c r="C91" t="s">
        <v>438</v>
      </c>
    </row>
    <row r="92" spans="1:3" x14ac:dyDescent="0.25">
      <c r="A92" s="83" t="s">
        <v>439</v>
      </c>
      <c r="B92" t="s">
        <v>440</v>
      </c>
      <c r="C92" t="s">
        <v>441</v>
      </c>
    </row>
    <row r="93" spans="1:3" x14ac:dyDescent="0.25">
      <c r="A93" s="83" t="s">
        <v>442</v>
      </c>
      <c r="B93" t="s">
        <v>443</v>
      </c>
      <c r="C93" t="s">
        <v>444</v>
      </c>
    </row>
    <row r="94" spans="1:3" x14ac:dyDescent="0.25">
      <c r="A94" s="83" t="s">
        <v>445</v>
      </c>
      <c r="B94" t="s">
        <v>443</v>
      </c>
      <c r="C94" t="s">
        <v>446</v>
      </c>
    </row>
    <row r="95" spans="1:3" x14ac:dyDescent="0.25">
      <c r="A95" s="83" t="s">
        <v>447</v>
      </c>
      <c r="B95" t="s">
        <v>443</v>
      </c>
      <c r="C95" t="s">
        <v>448</v>
      </c>
    </row>
    <row r="96" spans="1:3" x14ac:dyDescent="0.25">
      <c r="A96" s="83" t="s">
        <v>449</v>
      </c>
      <c r="B96" t="s">
        <v>443</v>
      </c>
      <c r="C96" t="s">
        <v>450</v>
      </c>
    </row>
    <row r="97" spans="1:3" x14ac:dyDescent="0.25">
      <c r="A97" s="83" t="s">
        <v>451</v>
      </c>
      <c r="B97" t="s">
        <v>443</v>
      </c>
      <c r="C97" t="s">
        <v>452</v>
      </c>
    </row>
    <row r="98" spans="1:3" x14ac:dyDescent="0.25">
      <c r="A98" s="83" t="s">
        <v>453</v>
      </c>
      <c r="B98" t="s">
        <v>443</v>
      </c>
      <c r="C98" t="s">
        <v>454</v>
      </c>
    </row>
    <row r="99" spans="1:3" x14ac:dyDescent="0.25">
      <c r="A99" s="83" t="s">
        <v>455</v>
      </c>
      <c r="B99" t="s">
        <v>456</v>
      </c>
      <c r="C99" t="s">
        <v>457</v>
      </c>
    </row>
    <row r="100" spans="1:3" x14ac:dyDescent="0.25">
      <c r="A100" s="83" t="s">
        <v>458</v>
      </c>
      <c r="B100" t="s">
        <v>459</v>
      </c>
      <c r="C100" t="s">
        <v>460</v>
      </c>
    </row>
    <row r="101" spans="1:3" x14ac:dyDescent="0.25">
      <c r="A101" s="83" t="s">
        <v>461</v>
      </c>
      <c r="B101" t="s">
        <v>462</v>
      </c>
      <c r="C101" t="s">
        <v>463</v>
      </c>
    </row>
    <row r="102" spans="1:3" x14ac:dyDescent="0.25">
      <c r="A102" s="83" t="s">
        <v>464</v>
      </c>
      <c r="B102" t="s">
        <v>462</v>
      </c>
      <c r="C102" t="s">
        <v>465</v>
      </c>
    </row>
    <row r="103" spans="1:3" x14ac:dyDescent="0.25">
      <c r="A103" s="83" t="s">
        <v>466</v>
      </c>
      <c r="B103" t="s">
        <v>462</v>
      </c>
      <c r="C103" t="s">
        <v>467</v>
      </c>
    </row>
    <row r="104" spans="1:3" x14ac:dyDescent="0.25">
      <c r="A104" s="83" t="s">
        <v>468</v>
      </c>
      <c r="B104" t="s">
        <v>462</v>
      </c>
      <c r="C104" t="s">
        <v>469</v>
      </c>
    </row>
    <row r="105" spans="1:3" x14ac:dyDescent="0.25">
      <c r="A105" s="83" t="s">
        <v>470</v>
      </c>
      <c r="B105" t="s">
        <v>462</v>
      </c>
      <c r="C105" t="s">
        <v>471</v>
      </c>
    </row>
    <row r="106" spans="1:3" x14ac:dyDescent="0.25">
      <c r="A106" s="83" t="s">
        <v>472</v>
      </c>
      <c r="B106" t="s">
        <v>462</v>
      </c>
      <c r="C106" t="s">
        <v>473</v>
      </c>
    </row>
    <row r="107" spans="1:3" x14ac:dyDescent="0.25">
      <c r="A107" s="83" t="s">
        <v>474</v>
      </c>
      <c r="B107" t="s">
        <v>475</v>
      </c>
      <c r="C107" t="s">
        <v>476</v>
      </c>
    </row>
    <row r="108" spans="1:3" x14ac:dyDescent="0.25">
      <c r="A108" s="31" t="s">
        <v>474</v>
      </c>
      <c r="B108" t="s">
        <v>475</v>
      </c>
      <c r="C108" t="s">
        <v>476</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6">
    <tabColor rgb="FFFFC000"/>
  </sheetPr>
  <dimension ref="A1:AP83"/>
  <sheetViews>
    <sheetView workbookViewId="0">
      <selection activeCell="C2" sqref="C2:D82"/>
    </sheetView>
  </sheetViews>
  <sheetFormatPr defaultColWidth="9.140625" defaultRowHeight="15" x14ac:dyDescent="0.25"/>
  <cols>
    <col min="1" max="1" width="3" style="25" bestFit="1" customWidth="1"/>
    <col min="2" max="2" width="16" style="25" bestFit="1" customWidth="1"/>
    <col min="3" max="3" width="3" style="25" bestFit="1" customWidth="1"/>
    <col min="4" max="4" width="4.85546875" style="25" bestFit="1" customWidth="1"/>
    <col min="5" max="5" width="13.85546875" style="25" bestFit="1" customWidth="1"/>
    <col min="6" max="6" width="9.5703125" style="25" bestFit="1" customWidth="1"/>
    <col min="7" max="7" width="5.5703125" style="25" bestFit="1" customWidth="1"/>
    <col min="8" max="8" width="9.140625" style="25" customWidth="1"/>
    <col min="9" max="9" width="12.7109375" style="25" bestFit="1" customWidth="1"/>
    <col min="10" max="10" width="9.140625" style="25" customWidth="1"/>
    <col min="11" max="11" width="9.5703125" style="25" bestFit="1" customWidth="1"/>
    <col min="12" max="68" width="9.140625" style="25" customWidth="1"/>
    <col min="69" max="16384" width="9.140625" style="25"/>
  </cols>
  <sheetData>
    <row r="1" spans="1:9" x14ac:dyDescent="0.25">
      <c r="A1" s="91"/>
      <c r="B1" s="95" t="s">
        <v>228</v>
      </c>
      <c r="C1" s="95" t="s">
        <v>212</v>
      </c>
      <c r="D1" s="95" t="s">
        <v>477</v>
      </c>
      <c r="E1" s="95" t="s">
        <v>478</v>
      </c>
      <c r="F1" s="95" t="s">
        <v>479</v>
      </c>
      <c r="G1" s="95" t="s">
        <v>480</v>
      </c>
    </row>
    <row r="2" spans="1:9" x14ac:dyDescent="0.25">
      <c r="A2" s="95">
        <v>0</v>
      </c>
      <c r="B2" s="91" t="s">
        <v>481</v>
      </c>
      <c r="C2" s="165">
        <v>5</v>
      </c>
      <c r="D2" s="165">
        <v>6</v>
      </c>
      <c r="E2" s="91" t="s">
        <v>482</v>
      </c>
      <c r="F2" s="91" t="s">
        <v>483</v>
      </c>
      <c r="G2" s="91" t="s">
        <v>483</v>
      </c>
      <c r="H2" s="6"/>
      <c r="I2" s="6"/>
    </row>
    <row r="3" spans="1:9" x14ac:dyDescent="0.25">
      <c r="A3" s="95">
        <v>1</v>
      </c>
      <c r="B3" s="91" t="s">
        <v>484</v>
      </c>
      <c r="C3" s="165">
        <v>5</v>
      </c>
      <c r="D3" s="165">
        <v>6</v>
      </c>
      <c r="E3" s="91" t="s">
        <v>482</v>
      </c>
      <c r="F3" s="91" t="s">
        <v>483</v>
      </c>
      <c r="G3" s="91" t="s">
        <v>483</v>
      </c>
    </row>
    <row r="4" spans="1:9" x14ac:dyDescent="0.25">
      <c r="A4" s="95">
        <v>2</v>
      </c>
      <c r="B4" s="91" t="s">
        <v>485</v>
      </c>
      <c r="C4" s="165">
        <v>3</v>
      </c>
      <c r="D4" s="165">
        <v>6</v>
      </c>
      <c r="E4" s="91" t="s">
        <v>482</v>
      </c>
      <c r="F4" s="91" t="s">
        <v>483</v>
      </c>
      <c r="G4" s="91" t="s">
        <v>483</v>
      </c>
    </row>
    <row r="5" spans="1:9" x14ac:dyDescent="0.25">
      <c r="A5" s="95">
        <v>3</v>
      </c>
      <c r="B5" s="91" t="s">
        <v>486</v>
      </c>
      <c r="C5" s="165">
        <v>4</v>
      </c>
      <c r="D5" s="165">
        <v>6</v>
      </c>
      <c r="E5" s="91" t="s">
        <v>482</v>
      </c>
      <c r="F5" s="91" t="s">
        <v>483</v>
      </c>
      <c r="G5" s="91" t="s">
        <v>483</v>
      </c>
    </row>
    <row r="6" spans="1:9" x14ac:dyDescent="0.25">
      <c r="A6" s="95">
        <v>4</v>
      </c>
      <c r="B6" s="91" t="s">
        <v>487</v>
      </c>
      <c r="C6" s="165">
        <v>5</v>
      </c>
      <c r="D6" s="165">
        <v>6</v>
      </c>
      <c r="E6" s="91" t="s">
        <v>482</v>
      </c>
      <c r="F6" s="91" t="s">
        <v>483</v>
      </c>
      <c r="G6" s="91" t="s">
        <v>483</v>
      </c>
    </row>
    <row r="7" spans="1:9" x14ac:dyDescent="0.25">
      <c r="A7" s="95">
        <v>5</v>
      </c>
      <c r="B7" s="91" t="s">
        <v>488</v>
      </c>
      <c r="C7" s="165">
        <v>9</v>
      </c>
      <c r="D7" s="165">
        <v>6</v>
      </c>
      <c r="E7" s="91" t="s">
        <v>482</v>
      </c>
      <c r="F7" s="91" t="s">
        <v>483</v>
      </c>
      <c r="G7" s="91" t="s">
        <v>483</v>
      </c>
    </row>
    <row r="8" spans="1:9" x14ac:dyDescent="0.25">
      <c r="A8" s="95">
        <v>6</v>
      </c>
      <c r="B8" s="91" t="s">
        <v>489</v>
      </c>
      <c r="C8" s="165">
        <v>8</v>
      </c>
      <c r="D8" s="165">
        <v>6</v>
      </c>
      <c r="E8" s="91" t="s">
        <v>482</v>
      </c>
      <c r="F8" s="91" t="s">
        <v>483</v>
      </c>
      <c r="G8" s="91" t="s">
        <v>483</v>
      </c>
    </row>
    <row r="9" spans="1:9" x14ac:dyDescent="0.25">
      <c r="A9" s="95">
        <v>7</v>
      </c>
      <c r="B9" s="91" t="s">
        <v>490</v>
      </c>
      <c r="C9" s="165">
        <v>3</v>
      </c>
      <c r="D9" s="165">
        <v>6</v>
      </c>
      <c r="E9" s="91" t="s">
        <v>482</v>
      </c>
      <c r="F9" s="91" t="s">
        <v>483</v>
      </c>
      <c r="G9" s="91" t="s">
        <v>482</v>
      </c>
    </row>
    <row r="10" spans="1:9" x14ac:dyDescent="0.25">
      <c r="A10" s="95">
        <v>8</v>
      </c>
      <c r="B10" s="91" t="s">
        <v>491</v>
      </c>
      <c r="C10" s="165">
        <v>6</v>
      </c>
      <c r="D10" s="165">
        <v>6</v>
      </c>
      <c r="E10" s="91" t="s">
        <v>482</v>
      </c>
      <c r="F10" s="91" t="s">
        <v>483</v>
      </c>
      <c r="G10" s="91" t="s">
        <v>483</v>
      </c>
    </row>
    <row r="11" spans="1:9" x14ac:dyDescent="0.25">
      <c r="A11" s="95">
        <v>9</v>
      </c>
      <c r="B11" s="91" t="s">
        <v>492</v>
      </c>
      <c r="C11" s="165">
        <v>8</v>
      </c>
      <c r="D11" s="165">
        <v>6</v>
      </c>
      <c r="E11" s="91" t="s">
        <v>482</v>
      </c>
      <c r="F11" s="91" t="s">
        <v>483</v>
      </c>
      <c r="G11" s="91" t="s">
        <v>483</v>
      </c>
    </row>
    <row r="12" spans="1:9" x14ac:dyDescent="0.25">
      <c r="A12" s="95">
        <v>10</v>
      </c>
      <c r="B12" s="91" t="s">
        <v>493</v>
      </c>
      <c r="C12" s="165">
        <v>3</v>
      </c>
      <c r="D12" s="165">
        <v>6</v>
      </c>
      <c r="E12" s="91" t="s">
        <v>482</v>
      </c>
      <c r="F12" s="91" t="s">
        <v>483</v>
      </c>
      <c r="G12" s="91" t="s">
        <v>483</v>
      </c>
    </row>
    <row r="13" spans="1:9" x14ac:dyDescent="0.25">
      <c r="A13" s="95">
        <v>11</v>
      </c>
      <c r="B13" s="91" t="s">
        <v>494</v>
      </c>
      <c r="C13" s="165">
        <v>3</v>
      </c>
      <c r="D13" s="165">
        <v>6</v>
      </c>
      <c r="E13" s="91" t="s">
        <v>482</v>
      </c>
      <c r="F13" s="91" t="s">
        <v>483</v>
      </c>
      <c r="G13" s="91" t="s">
        <v>483</v>
      </c>
    </row>
    <row r="14" spans="1:9" x14ac:dyDescent="0.25">
      <c r="A14" s="95">
        <v>12</v>
      </c>
      <c r="B14" s="91" t="s">
        <v>495</v>
      </c>
      <c r="C14" s="165">
        <v>4</v>
      </c>
      <c r="D14" s="165">
        <v>6</v>
      </c>
      <c r="E14" s="91" t="s">
        <v>482</v>
      </c>
      <c r="F14" s="91" t="s">
        <v>483</v>
      </c>
      <c r="G14" s="91" t="s">
        <v>483</v>
      </c>
    </row>
    <row r="15" spans="1:9" x14ac:dyDescent="0.25">
      <c r="A15" s="95">
        <v>13</v>
      </c>
      <c r="B15" s="91" t="s">
        <v>496</v>
      </c>
      <c r="C15" s="165">
        <v>6</v>
      </c>
      <c r="D15" s="165">
        <v>6</v>
      </c>
      <c r="E15" s="91" t="s">
        <v>482</v>
      </c>
      <c r="F15" s="91" t="s">
        <v>483</v>
      </c>
      <c r="G15" s="91" t="s">
        <v>483</v>
      </c>
    </row>
    <row r="16" spans="1:9" x14ac:dyDescent="0.25">
      <c r="A16" s="95">
        <v>14</v>
      </c>
      <c r="B16" s="91" t="s">
        <v>497</v>
      </c>
      <c r="C16" s="165">
        <v>7</v>
      </c>
      <c r="D16" s="165">
        <v>6</v>
      </c>
      <c r="E16" s="91" t="s">
        <v>482</v>
      </c>
      <c r="F16" s="91" t="s">
        <v>483</v>
      </c>
      <c r="G16" s="91" t="s">
        <v>483</v>
      </c>
    </row>
    <row r="17" spans="1:7" x14ac:dyDescent="0.25">
      <c r="A17" s="95">
        <v>15</v>
      </c>
      <c r="B17" s="91" t="s">
        <v>498</v>
      </c>
      <c r="C17" s="165">
        <v>8</v>
      </c>
      <c r="D17" s="165">
        <v>6</v>
      </c>
      <c r="E17" s="91" t="s">
        <v>482</v>
      </c>
      <c r="F17" s="91" t="s">
        <v>483</v>
      </c>
      <c r="G17" s="91" t="s">
        <v>483</v>
      </c>
    </row>
    <row r="18" spans="1:7" x14ac:dyDescent="0.25">
      <c r="A18" s="95">
        <v>16</v>
      </c>
      <c r="B18" s="91" t="s">
        <v>499</v>
      </c>
      <c r="C18" s="165">
        <v>5</v>
      </c>
      <c r="D18" s="165">
        <v>6</v>
      </c>
      <c r="E18" s="91" t="s">
        <v>482</v>
      </c>
      <c r="F18" s="91" t="s">
        <v>483</v>
      </c>
      <c r="G18" s="91" t="s">
        <v>483</v>
      </c>
    </row>
    <row r="19" spans="1:7" x14ac:dyDescent="0.25">
      <c r="A19" s="95">
        <v>17</v>
      </c>
      <c r="B19" s="91" t="s">
        <v>500</v>
      </c>
      <c r="C19" s="165">
        <v>5</v>
      </c>
      <c r="D19" s="165">
        <v>6</v>
      </c>
      <c r="E19" s="91" t="s">
        <v>482</v>
      </c>
      <c r="F19" s="91" t="s">
        <v>483</v>
      </c>
      <c r="G19" s="91" t="s">
        <v>482</v>
      </c>
    </row>
    <row r="20" spans="1:7" x14ac:dyDescent="0.25">
      <c r="A20" s="95">
        <v>18</v>
      </c>
      <c r="B20" s="91" t="s">
        <v>501</v>
      </c>
      <c r="C20" s="165">
        <v>4</v>
      </c>
      <c r="D20" s="165">
        <v>6</v>
      </c>
      <c r="E20" s="91" t="s">
        <v>482</v>
      </c>
      <c r="F20" s="91" t="s">
        <v>483</v>
      </c>
      <c r="G20" s="91" t="s">
        <v>483</v>
      </c>
    </row>
    <row r="21" spans="1:7" x14ac:dyDescent="0.25">
      <c r="A21" s="95">
        <v>19</v>
      </c>
      <c r="B21" s="91" t="s">
        <v>502</v>
      </c>
      <c r="C21" s="165">
        <v>4</v>
      </c>
      <c r="D21" s="165">
        <v>6</v>
      </c>
      <c r="E21" s="91" t="s">
        <v>482</v>
      </c>
      <c r="F21" s="91" t="s">
        <v>483</v>
      </c>
      <c r="G21" s="91" t="s">
        <v>483</v>
      </c>
    </row>
    <row r="22" spans="1:7" x14ac:dyDescent="0.25">
      <c r="A22" s="95">
        <v>20</v>
      </c>
      <c r="B22" s="91" t="s">
        <v>503</v>
      </c>
      <c r="C22" s="165">
        <v>5</v>
      </c>
      <c r="D22" s="165">
        <v>6</v>
      </c>
      <c r="E22" s="91" t="s">
        <v>482</v>
      </c>
      <c r="F22" s="91" t="s">
        <v>483</v>
      </c>
      <c r="G22" s="91" t="s">
        <v>483</v>
      </c>
    </row>
    <row r="23" spans="1:7" x14ac:dyDescent="0.25">
      <c r="A23" s="95">
        <v>21</v>
      </c>
      <c r="B23" s="91" t="s">
        <v>504</v>
      </c>
      <c r="C23" s="165">
        <v>18</v>
      </c>
      <c r="D23" s="165">
        <v>6</v>
      </c>
      <c r="E23" s="91" t="s">
        <v>482</v>
      </c>
      <c r="F23" s="91" t="s">
        <v>483</v>
      </c>
      <c r="G23" s="91" t="s">
        <v>483</v>
      </c>
    </row>
    <row r="24" spans="1:7" x14ac:dyDescent="0.25">
      <c r="A24" s="95">
        <v>22</v>
      </c>
      <c r="B24" s="91" t="s">
        <v>505</v>
      </c>
      <c r="C24" s="165">
        <v>5</v>
      </c>
      <c r="D24" s="165">
        <v>6</v>
      </c>
      <c r="E24" s="91" t="s">
        <v>482</v>
      </c>
      <c r="F24" s="91" t="s">
        <v>483</v>
      </c>
      <c r="G24" s="91" t="s">
        <v>483</v>
      </c>
    </row>
    <row r="25" spans="1:7" x14ac:dyDescent="0.25">
      <c r="A25" s="95">
        <v>23</v>
      </c>
      <c r="B25" s="91" t="s">
        <v>506</v>
      </c>
      <c r="C25" s="165">
        <v>4</v>
      </c>
      <c r="D25" s="165">
        <v>6</v>
      </c>
      <c r="E25" s="91" t="s">
        <v>482</v>
      </c>
      <c r="F25" s="91" t="s">
        <v>483</v>
      </c>
      <c r="G25" s="91" t="s">
        <v>483</v>
      </c>
    </row>
    <row r="26" spans="1:7" x14ac:dyDescent="0.25">
      <c r="A26" s="95">
        <v>24</v>
      </c>
      <c r="B26" s="91" t="s">
        <v>507</v>
      </c>
      <c r="C26" s="165">
        <v>3</v>
      </c>
      <c r="D26" s="165">
        <v>6</v>
      </c>
      <c r="E26" s="91" t="s">
        <v>482</v>
      </c>
      <c r="F26" s="91" t="s">
        <v>483</v>
      </c>
      <c r="G26" s="91" t="s">
        <v>483</v>
      </c>
    </row>
    <row r="27" spans="1:7" x14ac:dyDescent="0.25">
      <c r="A27" s="95">
        <v>25</v>
      </c>
      <c r="B27" s="91" t="s">
        <v>508</v>
      </c>
      <c r="C27" s="165">
        <v>4</v>
      </c>
      <c r="D27" s="165">
        <v>6</v>
      </c>
      <c r="E27" s="91" t="s">
        <v>482</v>
      </c>
      <c r="F27" s="91" t="s">
        <v>483</v>
      </c>
      <c r="G27" s="91" t="s">
        <v>483</v>
      </c>
    </row>
    <row r="28" spans="1:7" x14ac:dyDescent="0.25">
      <c r="A28" s="95">
        <v>26</v>
      </c>
      <c r="B28" s="91" t="s">
        <v>509</v>
      </c>
      <c r="C28" s="165">
        <v>9</v>
      </c>
      <c r="D28" s="165">
        <v>6</v>
      </c>
      <c r="E28" s="91" t="s">
        <v>482</v>
      </c>
      <c r="F28" s="91" t="s">
        <v>483</v>
      </c>
      <c r="G28" s="91" t="s">
        <v>483</v>
      </c>
    </row>
    <row r="29" spans="1:7" x14ac:dyDescent="0.25">
      <c r="A29" s="95">
        <v>27</v>
      </c>
      <c r="B29" s="91" t="s">
        <v>510</v>
      </c>
      <c r="C29" s="165">
        <v>12</v>
      </c>
      <c r="D29" s="165">
        <v>6</v>
      </c>
      <c r="E29" s="91" t="s">
        <v>482</v>
      </c>
      <c r="F29" s="91" t="s">
        <v>483</v>
      </c>
      <c r="G29" s="91" t="s">
        <v>483</v>
      </c>
    </row>
    <row r="30" spans="1:7" x14ac:dyDescent="0.25">
      <c r="A30" s="95">
        <v>28</v>
      </c>
      <c r="B30" s="91" t="s">
        <v>511</v>
      </c>
      <c r="C30" s="165">
        <v>3</v>
      </c>
      <c r="D30" s="165">
        <v>6</v>
      </c>
      <c r="E30" s="91" t="s">
        <v>482</v>
      </c>
      <c r="F30" s="91" t="s">
        <v>483</v>
      </c>
      <c r="G30" s="91" t="s">
        <v>482</v>
      </c>
    </row>
    <row r="31" spans="1:7" x14ac:dyDescent="0.25">
      <c r="A31" s="95">
        <v>29</v>
      </c>
      <c r="B31" s="91" t="s">
        <v>512</v>
      </c>
      <c r="C31" s="165">
        <v>19</v>
      </c>
      <c r="D31" s="165">
        <v>6</v>
      </c>
      <c r="E31" s="91" t="s">
        <v>482</v>
      </c>
      <c r="F31" s="91" t="s">
        <v>483</v>
      </c>
      <c r="G31" s="91" t="s">
        <v>483</v>
      </c>
    </row>
    <row r="32" spans="1:7" x14ac:dyDescent="0.25">
      <c r="A32" s="95">
        <v>30</v>
      </c>
      <c r="B32" s="91" t="s">
        <v>513</v>
      </c>
      <c r="C32" s="165">
        <v>5</v>
      </c>
      <c r="D32" s="165">
        <v>6</v>
      </c>
      <c r="E32" s="91" t="s">
        <v>482</v>
      </c>
      <c r="F32" s="91" t="s">
        <v>483</v>
      </c>
      <c r="G32" s="91" t="s">
        <v>483</v>
      </c>
    </row>
    <row r="33" spans="1:7" x14ac:dyDescent="0.25">
      <c r="A33" s="95">
        <v>31</v>
      </c>
      <c r="B33" s="91" t="s">
        <v>514</v>
      </c>
      <c r="C33" s="165">
        <v>3</v>
      </c>
      <c r="D33" s="165">
        <v>6</v>
      </c>
      <c r="E33" s="91" t="s">
        <v>482</v>
      </c>
      <c r="F33" s="91" t="s">
        <v>483</v>
      </c>
      <c r="G33" s="91" t="s">
        <v>483</v>
      </c>
    </row>
    <row r="34" spans="1:7" x14ac:dyDescent="0.25">
      <c r="A34" s="95">
        <v>32</v>
      </c>
      <c r="B34" s="91" t="s">
        <v>515</v>
      </c>
      <c r="C34" s="165">
        <v>5</v>
      </c>
      <c r="D34" s="165">
        <v>6</v>
      </c>
      <c r="E34" s="91" t="s">
        <v>482</v>
      </c>
      <c r="F34" s="91" t="s">
        <v>483</v>
      </c>
      <c r="G34" s="91" t="s">
        <v>483</v>
      </c>
    </row>
    <row r="35" spans="1:7" x14ac:dyDescent="0.25">
      <c r="A35" s="95">
        <v>33</v>
      </c>
      <c r="B35" s="91" t="s">
        <v>516</v>
      </c>
      <c r="C35" s="165">
        <v>9</v>
      </c>
      <c r="D35" s="165">
        <v>6</v>
      </c>
      <c r="E35" s="91" t="s">
        <v>482</v>
      </c>
      <c r="F35" s="91" t="s">
        <v>483</v>
      </c>
      <c r="G35" s="91" t="s">
        <v>483</v>
      </c>
    </row>
    <row r="36" spans="1:7" x14ac:dyDescent="0.25">
      <c r="A36" s="95">
        <v>34</v>
      </c>
      <c r="B36" s="91" t="s">
        <v>517</v>
      </c>
      <c r="C36" s="165">
        <v>13</v>
      </c>
      <c r="D36" s="165">
        <v>6</v>
      </c>
      <c r="E36" s="91" t="s">
        <v>482</v>
      </c>
      <c r="F36" s="91" t="s">
        <v>483</v>
      </c>
      <c r="G36" s="91" t="s">
        <v>482</v>
      </c>
    </row>
    <row r="37" spans="1:7" x14ac:dyDescent="0.25">
      <c r="A37" s="95">
        <v>35</v>
      </c>
      <c r="B37" s="91" t="s">
        <v>518</v>
      </c>
      <c r="C37" s="165">
        <v>8</v>
      </c>
      <c r="D37" s="165">
        <v>6</v>
      </c>
      <c r="E37" s="91" t="s">
        <v>482</v>
      </c>
      <c r="F37" s="91" t="s">
        <v>483</v>
      </c>
      <c r="G37" s="91" t="s">
        <v>483</v>
      </c>
    </row>
    <row r="38" spans="1:7" x14ac:dyDescent="0.25">
      <c r="A38" s="95">
        <v>36</v>
      </c>
      <c r="B38" s="91" t="s">
        <v>519</v>
      </c>
      <c r="C38" s="165">
        <v>16</v>
      </c>
      <c r="D38" s="165">
        <v>6</v>
      </c>
      <c r="E38" s="91" t="s">
        <v>482</v>
      </c>
      <c r="F38" s="91" t="s">
        <v>483</v>
      </c>
      <c r="G38" s="91" t="s">
        <v>483</v>
      </c>
    </row>
    <row r="39" spans="1:7" x14ac:dyDescent="0.25">
      <c r="A39" s="95">
        <v>37</v>
      </c>
      <c r="B39" s="91" t="s">
        <v>520</v>
      </c>
      <c r="C39" s="165">
        <v>5</v>
      </c>
      <c r="D39" s="165">
        <v>6</v>
      </c>
      <c r="E39" s="91" t="s">
        <v>482</v>
      </c>
      <c r="F39" s="91" t="s">
        <v>483</v>
      </c>
      <c r="G39" s="91" t="s">
        <v>483</v>
      </c>
    </row>
    <row r="40" spans="1:7" x14ac:dyDescent="0.25">
      <c r="A40" s="95">
        <v>38</v>
      </c>
      <c r="B40" s="91" t="s">
        <v>521</v>
      </c>
      <c r="C40" s="165">
        <v>4</v>
      </c>
      <c r="D40" s="165">
        <v>6</v>
      </c>
      <c r="E40" s="91" t="s">
        <v>482</v>
      </c>
      <c r="F40" s="91" t="s">
        <v>483</v>
      </c>
      <c r="G40" s="91" t="s">
        <v>483</v>
      </c>
    </row>
    <row r="41" spans="1:7" x14ac:dyDescent="0.25">
      <c r="A41" s="95">
        <v>39</v>
      </c>
      <c r="B41" s="91" t="s">
        <v>522</v>
      </c>
      <c r="C41" s="165">
        <v>3</v>
      </c>
      <c r="D41" s="165">
        <v>6</v>
      </c>
      <c r="E41" s="91" t="s">
        <v>482</v>
      </c>
      <c r="F41" s="91" t="s">
        <v>483</v>
      </c>
      <c r="G41" s="91" t="s">
        <v>483</v>
      </c>
    </row>
    <row r="42" spans="1:7" x14ac:dyDescent="0.25">
      <c r="A42" s="95">
        <v>40</v>
      </c>
      <c r="B42" s="91" t="s">
        <v>523</v>
      </c>
      <c r="C42" s="165">
        <v>16</v>
      </c>
      <c r="D42" s="165">
        <v>6</v>
      </c>
      <c r="E42" s="91" t="s">
        <v>482</v>
      </c>
      <c r="F42" s="91" t="s">
        <v>483</v>
      </c>
      <c r="G42" s="91" t="s">
        <v>483</v>
      </c>
    </row>
    <row r="43" spans="1:7" x14ac:dyDescent="0.25">
      <c r="A43" s="95">
        <v>41</v>
      </c>
      <c r="B43" s="91" t="s">
        <v>524</v>
      </c>
      <c r="C43" s="165">
        <v>4</v>
      </c>
      <c r="D43" s="165">
        <v>6</v>
      </c>
      <c r="E43" s="91" t="s">
        <v>482</v>
      </c>
      <c r="F43" s="91" t="s">
        <v>483</v>
      </c>
      <c r="G43" s="91" t="s">
        <v>483</v>
      </c>
    </row>
    <row r="44" spans="1:7" x14ac:dyDescent="0.25">
      <c r="A44" s="95">
        <v>42</v>
      </c>
      <c r="B44" s="91" t="s">
        <v>525</v>
      </c>
      <c r="C44" s="165">
        <v>9</v>
      </c>
      <c r="D44" s="165">
        <v>6</v>
      </c>
      <c r="E44" s="91" t="s">
        <v>482</v>
      </c>
      <c r="F44" s="91" t="s">
        <v>483</v>
      </c>
      <c r="G44" s="91" t="s">
        <v>482</v>
      </c>
    </row>
    <row r="45" spans="1:7" x14ac:dyDescent="0.25">
      <c r="A45" s="95">
        <v>43</v>
      </c>
      <c r="B45" s="91" t="s">
        <v>526</v>
      </c>
      <c r="C45" s="165">
        <v>11</v>
      </c>
      <c r="D45" s="165">
        <v>6</v>
      </c>
      <c r="E45" s="91" t="s">
        <v>482</v>
      </c>
      <c r="F45" s="91" t="s">
        <v>483</v>
      </c>
      <c r="G45" s="91" t="s">
        <v>483</v>
      </c>
    </row>
    <row r="46" spans="1:7" x14ac:dyDescent="0.25">
      <c r="A46" s="95">
        <v>44</v>
      </c>
      <c r="B46" s="91" t="s">
        <v>527</v>
      </c>
      <c r="C46" s="165">
        <v>3</v>
      </c>
      <c r="D46" s="165">
        <v>6</v>
      </c>
      <c r="E46" s="91" t="s">
        <v>482</v>
      </c>
      <c r="F46" s="91" t="s">
        <v>483</v>
      </c>
      <c r="G46" s="91" t="s">
        <v>483</v>
      </c>
    </row>
    <row r="47" spans="1:7" x14ac:dyDescent="0.25">
      <c r="A47" s="95">
        <v>45</v>
      </c>
      <c r="B47" s="91" t="s">
        <v>528</v>
      </c>
      <c r="C47" s="165">
        <v>5</v>
      </c>
      <c r="D47" s="165">
        <v>6</v>
      </c>
      <c r="E47" s="91" t="s">
        <v>482</v>
      </c>
      <c r="F47" s="91" t="s">
        <v>483</v>
      </c>
      <c r="G47" s="91" t="s">
        <v>483</v>
      </c>
    </row>
    <row r="48" spans="1:7" x14ac:dyDescent="0.25">
      <c r="A48" s="95">
        <v>46</v>
      </c>
      <c r="B48" s="91" t="s">
        <v>529</v>
      </c>
      <c r="C48" s="165">
        <v>3</v>
      </c>
      <c r="D48" s="165">
        <v>6</v>
      </c>
      <c r="E48" s="91" t="s">
        <v>482</v>
      </c>
      <c r="F48" s="91" t="s">
        <v>483</v>
      </c>
      <c r="G48" s="91" t="s">
        <v>483</v>
      </c>
    </row>
    <row r="49" spans="1:7" x14ac:dyDescent="0.25">
      <c r="A49" s="95">
        <v>47</v>
      </c>
      <c r="B49" s="91" t="s">
        <v>530</v>
      </c>
      <c r="C49" s="165">
        <v>15</v>
      </c>
      <c r="D49" s="165">
        <v>6</v>
      </c>
      <c r="E49" s="91" t="s">
        <v>482</v>
      </c>
      <c r="F49" s="91" t="s">
        <v>483</v>
      </c>
      <c r="G49" s="91" t="s">
        <v>483</v>
      </c>
    </row>
    <row r="50" spans="1:7" x14ac:dyDescent="0.25">
      <c r="A50" s="95">
        <v>48</v>
      </c>
      <c r="B50" s="91" t="s">
        <v>531</v>
      </c>
      <c r="C50" s="165">
        <v>12</v>
      </c>
      <c r="D50" s="165">
        <v>6</v>
      </c>
      <c r="E50" s="91" t="s">
        <v>482</v>
      </c>
      <c r="F50" s="91" t="s">
        <v>483</v>
      </c>
      <c r="G50" s="91" t="s">
        <v>483</v>
      </c>
    </row>
    <row r="51" spans="1:7" x14ac:dyDescent="0.25">
      <c r="A51" s="95">
        <v>49</v>
      </c>
      <c r="B51" s="91" t="s">
        <v>532</v>
      </c>
      <c r="C51" s="165">
        <v>3</v>
      </c>
      <c r="D51" s="165">
        <v>6</v>
      </c>
      <c r="E51" s="91" t="s">
        <v>482</v>
      </c>
      <c r="F51" s="91" t="s">
        <v>483</v>
      </c>
      <c r="G51" s="91" t="s">
        <v>483</v>
      </c>
    </row>
    <row r="52" spans="1:7" x14ac:dyDescent="0.25">
      <c r="A52" s="95">
        <v>50</v>
      </c>
      <c r="B52" s="91" t="s">
        <v>533</v>
      </c>
      <c r="C52" s="165">
        <v>8</v>
      </c>
      <c r="D52" s="165">
        <v>6</v>
      </c>
      <c r="E52" s="91" t="s">
        <v>482</v>
      </c>
      <c r="F52" s="91" t="s">
        <v>483</v>
      </c>
      <c r="G52" s="91" t="s">
        <v>483</v>
      </c>
    </row>
    <row r="53" spans="1:7" x14ac:dyDescent="0.25">
      <c r="A53" s="95">
        <v>51</v>
      </c>
      <c r="B53" s="91" t="s">
        <v>534</v>
      </c>
      <c r="C53" s="165">
        <v>3</v>
      </c>
      <c r="D53" s="165">
        <v>6</v>
      </c>
      <c r="E53" s="91" t="s">
        <v>482</v>
      </c>
      <c r="F53" s="91" t="s">
        <v>483</v>
      </c>
      <c r="G53" s="91" t="s">
        <v>483</v>
      </c>
    </row>
    <row r="54" spans="1:7" x14ac:dyDescent="0.25">
      <c r="A54" s="95">
        <v>52</v>
      </c>
      <c r="B54" s="91" t="s">
        <v>535</v>
      </c>
      <c r="C54" s="165">
        <v>3</v>
      </c>
      <c r="D54" s="165">
        <v>6</v>
      </c>
      <c r="E54" s="91" t="s">
        <v>482</v>
      </c>
      <c r="F54" s="91" t="s">
        <v>483</v>
      </c>
      <c r="G54" s="91" t="s">
        <v>483</v>
      </c>
    </row>
    <row r="55" spans="1:7" x14ac:dyDescent="0.25">
      <c r="A55" s="95">
        <v>53</v>
      </c>
      <c r="B55" s="91" t="s">
        <v>536</v>
      </c>
      <c r="C55" s="165">
        <v>3</v>
      </c>
      <c r="D55" s="165">
        <v>6</v>
      </c>
      <c r="E55" s="91" t="s">
        <v>482</v>
      </c>
      <c r="F55" s="91" t="s">
        <v>483</v>
      </c>
      <c r="G55" s="91" t="s">
        <v>483</v>
      </c>
    </row>
    <row r="56" spans="1:7" x14ac:dyDescent="0.25">
      <c r="A56" s="95">
        <v>54</v>
      </c>
      <c r="B56" s="91" t="s">
        <v>537</v>
      </c>
      <c r="C56" s="165">
        <v>3</v>
      </c>
      <c r="D56" s="165">
        <v>6</v>
      </c>
      <c r="E56" s="91" t="s">
        <v>482</v>
      </c>
      <c r="F56" s="91" t="s">
        <v>483</v>
      </c>
      <c r="G56" s="91" t="s">
        <v>483</v>
      </c>
    </row>
    <row r="57" spans="1:7" x14ac:dyDescent="0.25">
      <c r="A57" s="95">
        <v>55</v>
      </c>
      <c r="B57" s="91" t="s">
        <v>538</v>
      </c>
      <c r="C57" s="165">
        <v>3</v>
      </c>
      <c r="D57" s="165">
        <v>6</v>
      </c>
      <c r="E57" s="91" t="s">
        <v>482</v>
      </c>
      <c r="F57" s="91" t="s">
        <v>483</v>
      </c>
      <c r="G57" s="91" t="s">
        <v>483</v>
      </c>
    </row>
    <row r="58" spans="1:7" x14ac:dyDescent="0.25">
      <c r="A58" s="95">
        <v>56</v>
      </c>
      <c r="B58" s="91" t="s">
        <v>539</v>
      </c>
      <c r="C58" s="165">
        <v>3</v>
      </c>
      <c r="D58" s="165">
        <v>6</v>
      </c>
      <c r="E58" s="91" t="s">
        <v>482</v>
      </c>
      <c r="F58" s="91" t="s">
        <v>483</v>
      </c>
      <c r="G58" s="91" t="s">
        <v>483</v>
      </c>
    </row>
    <row r="59" spans="1:7" x14ac:dyDescent="0.25">
      <c r="A59" s="95">
        <v>57</v>
      </c>
      <c r="B59" s="91" t="s">
        <v>540</v>
      </c>
      <c r="C59" s="165">
        <v>3</v>
      </c>
      <c r="D59" s="165">
        <v>6</v>
      </c>
      <c r="E59" s="91" t="s">
        <v>482</v>
      </c>
      <c r="F59" s="91" t="s">
        <v>483</v>
      </c>
      <c r="G59" s="91" t="s">
        <v>483</v>
      </c>
    </row>
    <row r="60" spans="1:7" x14ac:dyDescent="0.25">
      <c r="A60" s="95">
        <v>58</v>
      </c>
      <c r="B60" s="91" t="s">
        <v>541</v>
      </c>
      <c r="C60" s="165">
        <v>3</v>
      </c>
      <c r="D60" s="165">
        <v>6</v>
      </c>
      <c r="E60" s="91" t="s">
        <v>482</v>
      </c>
      <c r="F60" s="91" t="s">
        <v>483</v>
      </c>
      <c r="G60" s="91" t="s">
        <v>483</v>
      </c>
    </row>
    <row r="61" spans="1:7" x14ac:dyDescent="0.25">
      <c r="A61" s="95">
        <v>59</v>
      </c>
      <c r="B61" s="91" t="s">
        <v>542</v>
      </c>
      <c r="C61" s="165">
        <v>5</v>
      </c>
      <c r="D61" s="165">
        <v>6</v>
      </c>
      <c r="E61" s="91" t="s">
        <v>482</v>
      </c>
      <c r="F61" s="91" t="s">
        <v>483</v>
      </c>
      <c r="G61" s="91" t="s">
        <v>483</v>
      </c>
    </row>
    <row r="62" spans="1:7" x14ac:dyDescent="0.25">
      <c r="A62" s="95">
        <v>60</v>
      </c>
      <c r="B62" s="91" t="s">
        <v>543</v>
      </c>
      <c r="C62" s="165">
        <v>5</v>
      </c>
      <c r="D62" s="165">
        <v>6</v>
      </c>
      <c r="E62" s="91" t="s">
        <v>482</v>
      </c>
      <c r="F62" s="91" t="s">
        <v>483</v>
      </c>
      <c r="G62" s="91" t="s">
        <v>483</v>
      </c>
    </row>
    <row r="63" spans="1:7" x14ac:dyDescent="0.25">
      <c r="A63" s="95">
        <v>61</v>
      </c>
      <c r="B63" s="91" t="s">
        <v>544</v>
      </c>
      <c r="C63" s="165">
        <v>5</v>
      </c>
      <c r="D63" s="165">
        <v>6</v>
      </c>
      <c r="E63" s="91" t="s">
        <v>482</v>
      </c>
      <c r="F63" s="91" t="s">
        <v>483</v>
      </c>
      <c r="G63" s="91" t="s">
        <v>483</v>
      </c>
    </row>
    <row r="64" spans="1:7" x14ac:dyDescent="0.25">
      <c r="A64" s="95">
        <v>62</v>
      </c>
      <c r="B64" s="91" t="s">
        <v>545</v>
      </c>
      <c r="C64" s="165">
        <v>9</v>
      </c>
      <c r="D64" s="165">
        <v>6</v>
      </c>
      <c r="E64" s="91" t="s">
        <v>482</v>
      </c>
      <c r="F64" s="91" t="s">
        <v>483</v>
      </c>
      <c r="G64" s="91" t="s">
        <v>483</v>
      </c>
    </row>
    <row r="65" spans="1:7" x14ac:dyDescent="0.25">
      <c r="A65" s="95">
        <v>63</v>
      </c>
      <c r="B65" s="91" t="s">
        <v>546</v>
      </c>
      <c r="C65" s="165">
        <v>7</v>
      </c>
      <c r="D65" s="165">
        <v>6</v>
      </c>
      <c r="E65" s="91" t="s">
        <v>482</v>
      </c>
      <c r="F65" s="91" t="s">
        <v>483</v>
      </c>
      <c r="G65" s="91" t="s">
        <v>482</v>
      </c>
    </row>
    <row r="66" spans="1:7" x14ac:dyDescent="0.25">
      <c r="A66" s="95">
        <v>64</v>
      </c>
      <c r="B66" s="91" t="s">
        <v>547</v>
      </c>
      <c r="C66" s="165">
        <v>13</v>
      </c>
      <c r="D66" s="165">
        <v>6</v>
      </c>
      <c r="E66" s="91" t="s">
        <v>482</v>
      </c>
      <c r="F66" s="91" t="s">
        <v>483</v>
      </c>
      <c r="G66" s="91" t="s">
        <v>483</v>
      </c>
    </row>
    <row r="67" spans="1:7" x14ac:dyDescent="0.25">
      <c r="A67" s="95">
        <v>65</v>
      </c>
      <c r="B67" s="91" t="s">
        <v>548</v>
      </c>
      <c r="C67" s="165">
        <v>5</v>
      </c>
      <c r="D67" s="165">
        <v>6</v>
      </c>
      <c r="E67" s="91" t="s">
        <v>482</v>
      </c>
      <c r="F67" s="91" t="s">
        <v>483</v>
      </c>
      <c r="G67" s="91" t="s">
        <v>482</v>
      </c>
    </row>
    <row r="68" spans="1:7" x14ac:dyDescent="0.25">
      <c r="A68" s="95">
        <v>66</v>
      </c>
      <c r="B68" s="91" t="s">
        <v>549</v>
      </c>
      <c r="C68" s="165">
        <v>8</v>
      </c>
      <c r="D68" s="165">
        <v>6</v>
      </c>
      <c r="E68" s="91" t="s">
        <v>482</v>
      </c>
      <c r="F68" s="91" t="s">
        <v>483</v>
      </c>
      <c r="G68" s="91" t="s">
        <v>483</v>
      </c>
    </row>
    <row r="69" spans="1:7" x14ac:dyDescent="0.25">
      <c r="A69" s="95">
        <v>67</v>
      </c>
      <c r="B69" s="91" t="s">
        <v>550</v>
      </c>
      <c r="C69" s="165">
        <v>4</v>
      </c>
      <c r="D69" s="165">
        <v>6</v>
      </c>
      <c r="E69" s="91" t="s">
        <v>482</v>
      </c>
      <c r="F69" s="91" t="s">
        <v>483</v>
      </c>
      <c r="G69" s="91" t="s">
        <v>483</v>
      </c>
    </row>
    <row r="70" spans="1:7" x14ac:dyDescent="0.25">
      <c r="A70" s="95">
        <v>68</v>
      </c>
      <c r="B70" s="91" t="s">
        <v>551</v>
      </c>
      <c r="C70" s="165">
        <v>7</v>
      </c>
      <c r="D70" s="165">
        <v>6</v>
      </c>
      <c r="E70" s="91" t="s">
        <v>482</v>
      </c>
      <c r="F70" s="91" t="s">
        <v>483</v>
      </c>
      <c r="G70" s="91" t="s">
        <v>483</v>
      </c>
    </row>
    <row r="71" spans="1:7" x14ac:dyDescent="0.25">
      <c r="A71" s="95">
        <v>69</v>
      </c>
      <c r="B71" s="91" t="s">
        <v>552</v>
      </c>
      <c r="C71" s="165">
        <v>19</v>
      </c>
      <c r="D71" s="165">
        <v>6</v>
      </c>
      <c r="E71" s="91" t="s">
        <v>482</v>
      </c>
      <c r="F71" s="91" t="s">
        <v>483</v>
      </c>
      <c r="G71" s="91" t="s">
        <v>483</v>
      </c>
    </row>
    <row r="72" spans="1:7" x14ac:dyDescent="0.25">
      <c r="A72" s="95">
        <v>70</v>
      </c>
      <c r="B72" s="91" t="s">
        <v>553</v>
      </c>
      <c r="C72" s="165">
        <v>3</v>
      </c>
      <c r="D72" s="165">
        <v>6</v>
      </c>
      <c r="E72" s="91" t="s">
        <v>482</v>
      </c>
      <c r="F72" s="91" t="s">
        <v>483</v>
      </c>
      <c r="G72" s="91" t="s">
        <v>483</v>
      </c>
    </row>
    <row r="73" spans="1:7" x14ac:dyDescent="0.25">
      <c r="A73" s="95">
        <v>71</v>
      </c>
      <c r="B73" s="91" t="s">
        <v>554</v>
      </c>
      <c r="C73" s="165">
        <v>4</v>
      </c>
      <c r="D73" s="165">
        <v>6</v>
      </c>
      <c r="E73" s="91" t="s">
        <v>482</v>
      </c>
      <c r="F73" s="91" t="s">
        <v>483</v>
      </c>
      <c r="G73" s="91" t="s">
        <v>483</v>
      </c>
    </row>
    <row r="74" spans="1:7" x14ac:dyDescent="0.25">
      <c r="A74" s="95">
        <v>72</v>
      </c>
      <c r="B74" s="91" t="s">
        <v>555</v>
      </c>
      <c r="C74" s="165">
        <v>4</v>
      </c>
      <c r="D74" s="165">
        <v>6</v>
      </c>
      <c r="E74" s="91" t="s">
        <v>482</v>
      </c>
      <c r="F74" s="91" t="s">
        <v>483</v>
      </c>
      <c r="G74" s="91" t="s">
        <v>483</v>
      </c>
    </row>
    <row r="75" spans="1:7" x14ac:dyDescent="0.25">
      <c r="A75" s="95">
        <v>73</v>
      </c>
      <c r="B75" s="91" t="s">
        <v>556</v>
      </c>
      <c r="C75" s="165">
        <v>3</v>
      </c>
      <c r="D75" s="165">
        <v>6</v>
      </c>
      <c r="E75" s="91" t="s">
        <v>482</v>
      </c>
      <c r="F75" s="91" t="s">
        <v>483</v>
      </c>
      <c r="G75" s="91" t="s">
        <v>483</v>
      </c>
    </row>
    <row r="76" spans="1:7" x14ac:dyDescent="0.25">
      <c r="A76" s="95">
        <v>74</v>
      </c>
      <c r="B76" s="91" t="s">
        <v>557</v>
      </c>
      <c r="C76" s="165">
        <v>4</v>
      </c>
      <c r="D76" s="165">
        <v>6</v>
      </c>
      <c r="E76" s="91" t="s">
        <v>482</v>
      </c>
      <c r="F76" s="91" t="s">
        <v>483</v>
      </c>
      <c r="G76" s="91" t="s">
        <v>483</v>
      </c>
    </row>
    <row r="77" spans="1:7" x14ac:dyDescent="0.25">
      <c r="A77" s="95">
        <v>75</v>
      </c>
      <c r="B77" s="91" t="s">
        <v>558</v>
      </c>
      <c r="C77" s="165">
        <v>3</v>
      </c>
      <c r="D77" s="165">
        <v>6</v>
      </c>
      <c r="E77" s="91" t="s">
        <v>482</v>
      </c>
      <c r="F77" s="91" t="s">
        <v>483</v>
      </c>
      <c r="G77" s="91" t="s">
        <v>483</v>
      </c>
    </row>
    <row r="78" spans="1:7" x14ac:dyDescent="0.25">
      <c r="A78" s="95">
        <v>76</v>
      </c>
      <c r="B78" s="91" t="s">
        <v>559</v>
      </c>
      <c r="C78" s="165">
        <v>4</v>
      </c>
      <c r="D78" s="165">
        <v>6</v>
      </c>
      <c r="E78" s="91" t="s">
        <v>482</v>
      </c>
      <c r="F78" s="91" t="s">
        <v>483</v>
      </c>
      <c r="G78" s="91" t="s">
        <v>483</v>
      </c>
    </row>
    <row r="79" spans="1:7" x14ac:dyDescent="0.25">
      <c r="A79" s="95">
        <v>77</v>
      </c>
      <c r="B79" s="91" t="s">
        <v>560</v>
      </c>
      <c r="C79" s="165">
        <v>4</v>
      </c>
      <c r="D79" s="165">
        <v>6</v>
      </c>
      <c r="E79" s="91" t="s">
        <v>482</v>
      </c>
      <c r="F79" s="91" t="s">
        <v>483</v>
      </c>
      <c r="G79" s="91" t="s">
        <v>483</v>
      </c>
    </row>
    <row r="80" spans="1:7" x14ac:dyDescent="0.25">
      <c r="A80" s="95">
        <v>78</v>
      </c>
      <c r="B80" s="91" t="s">
        <v>561</v>
      </c>
      <c r="C80" s="165">
        <v>3</v>
      </c>
      <c r="D80" s="165">
        <v>6</v>
      </c>
      <c r="E80" s="91" t="s">
        <v>482</v>
      </c>
      <c r="F80" s="91" t="s">
        <v>483</v>
      </c>
      <c r="G80" s="91" t="s">
        <v>482</v>
      </c>
    </row>
    <row r="81" spans="1:42" x14ac:dyDescent="0.25">
      <c r="A81" s="95">
        <v>79</v>
      </c>
      <c r="B81" s="91" t="s">
        <v>562</v>
      </c>
      <c r="C81" s="165">
        <v>4</v>
      </c>
      <c r="D81" s="165">
        <v>6</v>
      </c>
      <c r="E81" s="91" t="s">
        <v>482</v>
      </c>
      <c r="F81" s="91" t="s">
        <v>483</v>
      </c>
      <c r="G81" s="91" t="s">
        <v>483</v>
      </c>
    </row>
    <row r="82" spans="1:42" x14ac:dyDescent="0.25">
      <c r="A82" s="95">
        <v>80</v>
      </c>
      <c r="B82" s="91" t="s">
        <v>563</v>
      </c>
      <c r="C82" s="165">
        <v>4</v>
      </c>
      <c r="D82" s="165">
        <v>6</v>
      </c>
      <c r="E82" s="91" t="s">
        <v>482</v>
      </c>
      <c r="F82" s="91" t="s">
        <v>483</v>
      </c>
      <c r="G82" s="91" t="s">
        <v>483</v>
      </c>
    </row>
    <row r="83" spans="1:42" x14ac:dyDescent="0.25">
      <c r="C83" s="126">
        <v>0</v>
      </c>
      <c r="D83" s="126"/>
      <c r="E83" s="126"/>
      <c r="F83" s="126"/>
      <c r="G83" s="126"/>
      <c r="H83" s="126">
        <v>1</v>
      </c>
      <c r="I83" s="126"/>
      <c r="J83" s="126"/>
      <c r="K83" s="126"/>
      <c r="L83" s="126"/>
      <c r="M83" s="126">
        <v>2</v>
      </c>
      <c r="N83" s="126"/>
      <c r="O83" s="126"/>
      <c r="P83" s="126"/>
      <c r="Q83" s="126"/>
      <c r="R83" s="126">
        <v>3</v>
      </c>
      <c r="S83" s="126"/>
      <c r="T83" s="126"/>
      <c r="U83" s="126"/>
      <c r="V83" s="126"/>
      <c r="W83" s="126">
        <v>4</v>
      </c>
      <c r="X83" s="126"/>
      <c r="Y83" s="126"/>
      <c r="Z83" s="126"/>
      <c r="AA83" s="126"/>
      <c r="AB83" s="126">
        <v>5</v>
      </c>
      <c r="AC83" s="126"/>
      <c r="AD83" s="126"/>
      <c r="AE83" s="126"/>
      <c r="AF83" s="126"/>
      <c r="AG83" s="126">
        <v>6</v>
      </c>
      <c r="AH83" s="126"/>
      <c r="AI83" s="126"/>
      <c r="AJ83" s="126"/>
      <c r="AK83" s="126"/>
      <c r="AL83" s="126">
        <v>7</v>
      </c>
      <c r="AM83" s="126"/>
      <c r="AN83" s="126"/>
      <c r="AO83" s="126"/>
      <c r="AP83" s="126"/>
    </row>
  </sheetData>
  <mergeCells count="8">
    <mergeCell ref="AG83:AK83"/>
    <mergeCell ref="AL83:AP83"/>
    <mergeCell ref="C83:G83"/>
    <mergeCell ref="H83:L83"/>
    <mergeCell ref="M83:Q83"/>
    <mergeCell ref="R83:V83"/>
    <mergeCell ref="W83:AA83"/>
    <mergeCell ref="AB83:AF83"/>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11">
    <tabColor rgb="FFFFC000"/>
  </sheetPr>
  <dimension ref="A1:CM82"/>
  <sheetViews>
    <sheetView zoomScale="90" zoomScaleNormal="90" workbookViewId="0">
      <pane xSplit="1" ySplit="1" topLeftCell="B2" activePane="bottomRight" state="frozen"/>
      <selection pane="topRight" activeCell="B1" sqref="B1"/>
      <selection pane="bottomLeft" activeCell="A2" sqref="A2"/>
      <selection pane="bottomRight" activeCell="B2" sqref="B2"/>
    </sheetView>
  </sheetViews>
  <sheetFormatPr defaultColWidth="9.140625" defaultRowHeight="15" x14ac:dyDescent="0.25"/>
  <cols>
    <col min="1" max="1" width="15.85546875" style="25" bestFit="1" customWidth="1"/>
    <col min="2" max="10" width="6.7109375" style="29" bestFit="1" customWidth="1"/>
    <col min="11" max="11" width="7" style="29" bestFit="1" customWidth="1"/>
    <col min="12" max="18" width="6.7109375" style="29" bestFit="1" customWidth="1"/>
    <col min="19" max="19" width="7.7109375" style="29" bestFit="1" customWidth="1"/>
    <col min="20" max="33" width="6.7109375" style="29" bestFit="1" customWidth="1"/>
    <col min="34" max="34" width="6.85546875" style="29" bestFit="1" customWidth="1"/>
    <col min="35" max="35" width="7.42578125" style="29" bestFit="1" customWidth="1"/>
    <col min="36" max="36" width="6.85546875" style="29" bestFit="1" customWidth="1"/>
    <col min="37" max="37" width="7.42578125" style="29" bestFit="1" customWidth="1"/>
    <col min="38" max="38" width="8.5703125" style="29" bestFit="1" customWidth="1"/>
    <col min="39" max="39" width="9.140625" style="29" bestFit="1" customWidth="1"/>
    <col min="40" max="40" width="8.42578125" style="29" bestFit="1" customWidth="1"/>
    <col min="41" max="41" width="9.140625" style="29" bestFit="1" customWidth="1"/>
    <col min="42" max="42" width="6.85546875" style="29" bestFit="1" customWidth="1"/>
    <col min="43" max="43" width="7.5703125" style="29" bestFit="1" customWidth="1"/>
    <col min="44" max="44" width="6.85546875" style="29" bestFit="1" customWidth="1"/>
    <col min="45" max="45" width="7.42578125" style="29" bestFit="1" customWidth="1"/>
    <col min="46" max="46" width="6.85546875" style="29" bestFit="1" customWidth="1"/>
    <col min="47" max="47" width="7.42578125" style="29" bestFit="1" customWidth="1"/>
    <col min="48" max="48" width="8.5703125" style="29" bestFit="1" customWidth="1"/>
    <col min="49" max="49" width="9.140625" style="29" bestFit="1" customWidth="1"/>
    <col min="50" max="50" width="8.42578125" style="29" bestFit="1" customWidth="1"/>
    <col min="51" max="51" width="9.140625" style="29" bestFit="1" customWidth="1"/>
    <col min="52" max="52" width="6.85546875" style="29" bestFit="1" customWidth="1"/>
    <col min="53" max="53" width="7.5703125" style="29" bestFit="1" customWidth="1"/>
    <col min="54" max="54" width="6.85546875" style="29" bestFit="1" customWidth="1"/>
    <col min="55" max="55" width="7.42578125" style="29" bestFit="1" customWidth="1"/>
    <col min="56" max="56" width="6.85546875" style="29" bestFit="1" customWidth="1"/>
    <col min="57" max="57" width="7.42578125" style="29" bestFit="1" customWidth="1"/>
    <col min="58" max="58" width="8.5703125" style="29" bestFit="1" customWidth="1"/>
    <col min="59" max="59" width="9.140625" style="29" bestFit="1" customWidth="1"/>
    <col min="60" max="60" width="8.42578125" style="29" bestFit="1" customWidth="1"/>
    <col min="61" max="61" width="9.140625" style="29" bestFit="1" customWidth="1"/>
    <col min="62" max="62" width="6.85546875" style="29" bestFit="1" customWidth="1"/>
    <col min="63" max="63" width="7.5703125" style="29" bestFit="1" customWidth="1"/>
    <col min="64" max="64" width="6.85546875" style="29" bestFit="1" customWidth="1"/>
    <col min="65" max="65" width="7.42578125" style="29" bestFit="1" customWidth="1"/>
    <col min="66" max="66" width="6.85546875" style="29" bestFit="1" customWidth="1"/>
    <col min="67" max="67" width="7.42578125" style="29" bestFit="1" customWidth="1"/>
    <col min="68" max="68" width="8.5703125" style="29" bestFit="1" customWidth="1"/>
    <col min="69" max="69" width="9.140625" style="29" bestFit="1" customWidth="1"/>
    <col min="70" max="70" width="8.42578125" style="29" bestFit="1" customWidth="1"/>
    <col min="71" max="71" width="9.140625" style="29" bestFit="1" customWidth="1"/>
    <col min="72" max="72" width="6.85546875" style="29" bestFit="1" customWidth="1"/>
    <col min="73" max="73" width="7.5703125" style="29" bestFit="1" customWidth="1"/>
    <col min="74" max="74" width="6.85546875" style="29" bestFit="1" customWidth="1"/>
    <col min="75" max="75" width="7.42578125" style="29" bestFit="1" customWidth="1"/>
    <col min="76" max="76" width="6.85546875" style="29" bestFit="1" customWidth="1"/>
    <col min="77" max="77" width="7.42578125" style="29" bestFit="1" customWidth="1"/>
    <col min="78" max="78" width="8.5703125" style="29" bestFit="1" customWidth="1"/>
    <col min="79" max="79" width="9.140625" style="29" bestFit="1" customWidth="1"/>
    <col min="80" max="80" width="8.42578125" style="29" bestFit="1" customWidth="1"/>
    <col min="81" max="81" width="9.140625" style="29" bestFit="1" customWidth="1"/>
    <col min="82" max="82" width="6.85546875" style="29" bestFit="1" customWidth="1"/>
    <col min="83" max="83" width="7.5703125" style="29" bestFit="1" customWidth="1"/>
    <col min="84" max="84" width="6.85546875" style="29" bestFit="1" customWidth="1"/>
    <col min="85" max="85" width="7.42578125" style="29" bestFit="1" customWidth="1"/>
    <col min="86" max="86" width="6.85546875" style="29" bestFit="1" customWidth="1"/>
    <col min="87" max="87" width="7.42578125" style="29" bestFit="1" customWidth="1"/>
    <col min="88" max="88" width="8.5703125" style="29" bestFit="1" customWidth="1"/>
    <col min="89" max="89" width="9.140625" style="29" bestFit="1" customWidth="1"/>
    <col min="90" max="90" width="8.42578125" style="29" bestFit="1" customWidth="1"/>
    <col min="91" max="91" width="9.140625" style="29" bestFit="1" customWidth="1"/>
    <col min="92" max="118" width="9.140625" style="29" customWidth="1"/>
    <col min="119" max="16384" width="9.140625" style="29"/>
  </cols>
  <sheetData>
    <row r="1" spans="1:91"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row>
    <row r="2" spans="1:91" x14ac:dyDescent="0.25">
      <c r="A2" s="95" t="s">
        <v>481</v>
      </c>
      <c r="B2" s="34">
        <v>0.72</v>
      </c>
      <c r="C2" s="34">
        <v>0.64200000000000002</v>
      </c>
      <c r="D2" s="34">
        <v>0.89700000000000002</v>
      </c>
      <c r="E2" s="34">
        <v>0.72299999999999998</v>
      </c>
      <c r="F2" s="34">
        <v>0.65900000000000003</v>
      </c>
      <c r="G2" s="34">
        <v>0.92100000000000004</v>
      </c>
      <c r="H2" s="34">
        <v>0.63400000000000001</v>
      </c>
      <c r="I2" s="34">
        <v>0.6</v>
      </c>
      <c r="J2" s="34">
        <v>0.94099999999999995</v>
      </c>
      <c r="K2" s="34">
        <v>1.2869999999999999</v>
      </c>
      <c r="L2" s="34">
        <v>1.1140000000000001</v>
      </c>
      <c r="M2" s="34">
        <v>2.1040000000000001</v>
      </c>
      <c r="N2" s="34">
        <v>1.1459999999999999</v>
      </c>
      <c r="O2" s="34">
        <v>1.0329999999999999</v>
      </c>
      <c r="P2" s="34">
        <v>1.8220000000000001</v>
      </c>
      <c r="Q2" s="34">
        <v>1.0760000000000001</v>
      </c>
      <c r="R2" s="34">
        <v>0.99099999999999999</v>
      </c>
      <c r="S2" s="34">
        <v>3.6059999999999999</v>
      </c>
      <c r="T2" s="34">
        <v>0.92700000000000005</v>
      </c>
      <c r="U2" s="34">
        <v>0.85</v>
      </c>
      <c r="V2" s="34">
        <v>1.4219999999999999</v>
      </c>
      <c r="W2" s="34">
        <v>0.79100000000000004</v>
      </c>
      <c r="X2" s="34">
        <v>0.72199999999999998</v>
      </c>
      <c r="Y2" s="34">
        <v>1.1890000000000001</v>
      </c>
      <c r="Z2" s="34">
        <v>0.67600000000000005</v>
      </c>
      <c r="AA2" s="34">
        <v>0.69799999999999995</v>
      </c>
      <c r="AB2" s="34">
        <v>0.317</v>
      </c>
      <c r="AC2" s="34">
        <v>0.32100000000000001</v>
      </c>
      <c r="AD2" s="34">
        <v>0.56000000000000005</v>
      </c>
      <c r="AE2" s="34">
        <v>0.54200000000000004</v>
      </c>
      <c r="AF2" s="34">
        <v>0.74399999999999999</v>
      </c>
      <c r="AG2" s="34">
        <v>0.59</v>
      </c>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row>
    <row r="3" spans="1:91" x14ac:dyDescent="0.25">
      <c r="A3" s="95" t="s">
        <v>484</v>
      </c>
      <c r="B3" s="34">
        <v>0.106</v>
      </c>
      <c r="C3" s="34">
        <v>0.32500000000000001</v>
      </c>
      <c r="D3" s="34">
        <v>0.161</v>
      </c>
      <c r="E3" s="34">
        <v>0.106</v>
      </c>
      <c r="F3" s="34">
        <v>0.32500000000000001</v>
      </c>
      <c r="G3" s="34">
        <v>0.161</v>
      </c>
      <c r="H3" s="34">
        <v>0.153</v>
      </c>
      <c r="I3" s="34">
        <v>0.52200000000000002</v>
      </c>
      <c r="J3" s="34">
        <v>0.45200000000000001</v>
      </c>
      <c r="K3" s="34">
        <v>8.5000000000000006E-2</v>
      </c>
      <c r="L3" s="34">
        <v>0.28199999999999997</v>
      </c>
      <c r="M3" s="34">
        <v>0.114</v>
      </c>
      <c r="N3" s="34">
        <v>8.5000000000000006E-2</v>
      </c>
      <c r="O3" s="34">
        <v>0.28199999999999997</v>
      </c>
      <c r="P3" s="34">
        <v>0.114</v>
      </c>
      <c r="Q3" s="34">
        <v>0.126</v>
      </c>
      <c r="R3" s="34">
        <v>0.44400000000000001</v>
      </c>
      <c r="S3" s="34">
        <v>0.42599999999999999</v>
      </c>
      <c r="T3" s="34">
        <v>7.6999999999999999E-2</v>
      </c>
      <c r="U3" s="34">
        <v>0.27800000000000002</v>
      </c>
      <c r="V3" s="34">
        <v>9.6000000000000002E-2</v>
      </c>
      <c r="W3" s="34">
        <v>7.6999999999999999E-2</v>
      </c>
      <c r="X3" s="34">
        <v>0</v>
      </c>
      <c r="Y3" s="34">
        <v>9.6000000000000002E-2</v>
      </c>
      <c r="Z3" s="34">
        <v>0.113</v>
      </c>
      <c r="AA3" s="34">
        <v>0.42799999999999999</v>
      </c>
      <c r="AB3" s="34">
        <v>0.17</v>
      </c>
      <c r="AC3" s="34">
        <v>0.17</v>
      </c>
      <c r="AD3" s="34">
        <v>6.3E-2</v>
      </c>
      <c r="AE3" s="34">
        <v>0.17199999999999999</v>
      </c>
      <c r="AF3" s="34">
        <v>4.3999999999999997E-2</v>
      </c>
      <c r="AG3" s="34">
        <v>4.3999999999999997E-2</v>
      </c>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row>
    <row r="4" spans="1:91" x14ac:dyDescent="0.25">
      <c r="A4" s="95" t="s">
        <v>485</v>
      </c>
      <c r="B4" s="34">
        <v>9.8000000000000004E-2</v>
      </c>
      <c r="C4" s="34">
        <v>0.14799999999999999</v>
      </c>
      <c r="D4" s="34">
        <v>0.11600000000000001</v>
      </c>
      <c r="E4" s="34">
        <v>9.8000000000000004E-2</v>
      </c>
      <c r="F4" s="34">
        <v>0.14799999999999999</v>
      </c>
      <c r="G4" s="34">
        <v>0.11600000000000001</v>
      </c>
      <c r="H4" s="34">
        <v>0.153</v>
      </c>
      <c r="I4" s="34">
        <v>0.28299999999999997</v>
      </c>
      <c r="J4" s="34">
        <v>0.45200000000000001</v>
      </c>
      <c r="K4" s="34">
        <v>8.2000000000000003E-2</v>
      </c>
      <c r="L4" s="34">
        <v>0.16700000000000001</v>
      </c>
      <c r="M4" s="34">
        <v>9.7000000000000003E-2</v>
      </c>
      <c r="N4" s="34">
        <v>8.2000000000000003E-2</v>
      </c>
      <c r="O4" s="34">
        <v>0.16700000000000001</v>
      </c>
      <c r="P4" s="34">
        <v>9.7000000000000003E-2</v>
      </c>
      <c r="Q4" s="34">
        <v>0.126</v>
      </c>
      <c r="R4" s="34">
        <v>0.253</v>
      </c>
      <c r="S4" s="34">
        <v>0.42599999999999999</v>
      </c>
      <c r="T4" s="34">
        <v>7.2999999999999995E-2</v>
      </c>
      <c r="U4" s="34">
        <v>0.128</v>
      </c>
      <c r="V4" s="34">
        <v>7.5999999999999998E-2</v>
      </c>
      <c r="W4" s="34">
        <v>7.2999999999999995E-2</v>
      </c>
      <c r="X4" s="34">
        <v>0.128</v>
      </c>
      <c r="Y4" s="34">
        <v>7.5999999999999998E-2</v>
      </c>
      <c r="Z4" s="34">
        <v>0.113</v>
      </c>
      <c r="AA4" s="34">
        <v>0.23499999999999999</v>
      </c>
      <c r="AB4" s="34">
        <v>0.157</v>
      </c>
      <c r="AC4" s="34">
        <v>0.157</v>
      </c>
      <c r="AD4" s="34">
        <v>6.3E-2</v>
      </c>
      <c r="AE4" s="34">
        <v>0.106</v>
      </c>
      <c r="AF4" s="34">
        <v>3.5000000000000003E-2</v>
      </c>
      <c r="AG4" s="34">
        <v>3.5000000000000003E-2</v>
      </c>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row>
    <row r="5" spans="1:91" x14ac:dyDescent="0.25">
      <c r="A5" s="95" t="s">
        <v>486</v>
      </c>
      <c r="B5" s="34">
        <v>0.72</v>
      </c>
      <c r="C5" s="34">
        <v>0.64200000000000002</v>
      </c>
      <c r="D5" s="34">
        <v>0.89700000000000002</v>
      </c>
      <c r="E5" s="34">
        <v>0.72299999999999998</v>
      </c>
      <c r="F5" s="34">
        <v>0.65900000000000003</v>
      </c>
      <c r="G5" s="34">
        <v>0.92100000000000004</v>
      </c>
      <c r="H5" s="34">
        <v>0.63400000000000001</v>
      </c>
      <c r="I5" s="34">
        <v>0.6</v>
      </c>
      <c r="J5" s="34">
        <v>0.94099999999999995</v>
      </c>
      <c r="K5" s="34">
        <v>1.214</v>
      </c>
      <c r="L5" s="34">
        <v>1.0549999999999999</v>
      </c>
      <c r="M5" s="34">
        <v>1.599</v>
      </c>
      <c r="N5" s="34">
        <v>1.1000000000000001</v>
      </c>
      <c r="O5" s="34">
        <v>1.0009999999999999</v>
      </c>
      <c r="P5" s="34">
        <v>1.514</v>
      </c>
      <c r="Q5" s="34">
        <v>1.06</v>
      </c>
      <c r="R5" s="34">
        <v>0.98199999999999998</v>
      </c>
      <c r="S5" s="34">
        <v>2.6459999999999999</v>
      </c>
      <c r="T5" s="34">
        <v>0.91800000000000004</v>
      </c>
      <c r="U5" s="34">
        <v>0.84799999999999998</v>
      </c>
      <c r="V5" s="34">
        <v>1.3260000000000001</v>
      </c>
      <c r="W5" s="34">
        <v>0.78200000000000003</v>
      </c>
      <c r="X5" s="34">
        <v>0.71699999999999997</v>
      </c>
      <c r="Y5" s="34">
        <v>1.0820000000000001</v>
      </c>
      <c r="Z5" s="34">
        <v>0.67200000000000004</v>
      </c>
      <c r="AA5" s="34">
        <v>0.69599999999999995</v>
      </c>
      <c r="AB5" s="34">
        <v>0.317</v>
      </c>
      <c r="AC5" s="34">
        <v>0.32100000000000001</v>
      </c>
      <c r="AD5" s="34">
        <v>0.54800000000000004</v>
      </c>
      <c r="AE5" s="34">
        <v>0.53700000000000003</v>
      </c>
      <c r="AF5" s="34">
        <v>0.74399999999999999</v>
      </c>
      <c r="AG5" s="34">
        <v>0.59</v>
      </c>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row>
    <row r="6" spans="1:91" x14ac:dyDescent="0.25">
      <c r="A6" s="95" t="s">
        <v>487</v>
      </c>
      <c r="B6" s="34">
        <v>0.15</v>
      </c>
      <c r="C6" s="34">
        <v>0.36499999999999999</v>
      </c>
      <c r="D6" s="34">
        <v>0.21299999999999999</v>
      </c>
      <c r="E6" s="34">
        <v>0.123</v>
      </c>
      <c r="F6" s="34">
        <v>0.33500000000000002</v>
      </c>
      <c r="G6" s="34">
        <v>0.19</v>
      </c>
      <c r="H6" s="34">
        <v>0.112</v>
      </c>
      <c r="I6" s="34">
        <v>0.28699999999999998</v>
      </c>
      <c r="J6" s="34">
        <v>0.14499999999999999</v>
      </c>
      <c r="K6" s="34">
        <v>0.15</v>
      </c>
      <c r="L6" s="34">
        <v>0.36499999999999999</v>
      </c>
      <c r="M6" s="34">
        <v>0.21299999999999999</v>
      </c>
      <c r="N6" s="34">
        <v>0.123</v>
      </c>
      <c r="O6" s="34">
        <v>0.33500000000000002</v>
      </c>
      <c r="P6" s="34">
        <v>0.19</v>
      </c>
      <c r="Q6" s="34">
        <v>0.112</v>
      </c>
      <c r="R6" s="34">
        <v>0.28699999999999998</v>
      </c>
      <c r="S6" s="34">
        <v>0.14499999999999999</v>
      </c>
      <c r="T6" s="34">
        <v>0.17</v>
      </c>
      <c r="U6" s="34">
        <v>1.202</v>
      </c>
      <c r="V6" s="34">
        <v>0.58299999999999996</v>
      </c>
      <c r="W6" s="34">
        <v>0.14399999999999999</v>
      </c>
      <c r="X6" s="34">
        <v>1.2110000000000001</v>
      </c>
      <c r="Y6" s="34">
        <v>0.56599999999999995</v>
      </c>
      <c r="Z6" s="34">
        <v>0.124</v>
      </c>
      <c r="AA6" s="34">
        <v>1.1499999999999999</v>
      </c>
      <c r="AB6" s="34">
        <v>0.38200000000000001</v>
      </c>
      <c r="AC6" s="34">
        <v>8.3000000000000004E-2</v>
      </c>
      <c r="AD6" s="34">
        <v>0.376</v>
      </c>
      <c r="AE6" s="34">
        <v>0.376</v>
      </c>
      <c r="AF6" s="34">
        <v>8.4000000000000005E-2</v>
      </c>
      <c r="AG6" s="34">
        <v>8.4000000000000005E-2</v>
      </c>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row>
    <row r="7" spans="1:91" x14ac:dyDescent="0.25">
      <c r="A7" s="95" t="s">
        <v>488</v>
      </c>
      <c r="B7" s="34">
        <v>0.28899999999999998</v>
      </c>
      <c r="C7" s="34">
        <v>0.32500000000000001</v>
      </c>
      <c r="D7" s="34">
        <v>0.25700000000000001</v>
      </c>
      <c r="E7" s="34">
        <v>0.28799999999999998</v>
      </c>
      <c r="F7" s="34">
        <v>0.32500000000000001</v>
      </c>
      <c r="G7" s="34">
        <v>0.25700000000000001</v>
      </c>
      <c r="H7" s="34">
        <v>0.42199999999999999</v>
      </c>
      <c r="I7" s="34">
        <v>0.52200000000000002</v>
      </c>
      <c r="J7" s="34">
        <v>0.59399999999999997</v>
      </c>
      <c r="K7" s="34">
        <v>0.26600000000000001</v>
      </c>
      <c r="L7" s="34">
        <v>0.36799999999999999</v>
      </c>
      <c r="M7" s="34">
        <v>0.27200000000000002</v>
      </c>
      <c r="N7" s="34">
        <v>0</v>
      </c>
      <c r="O7" s="34">
        <v>0.36799999999999999</v>
      </c>
      <c r="P7" s="34">
        <v>0.27100000000000002</v>
      </c>
      <c r="Q7" s="34">
        <v>0</v>
      </c>
      <c r="R7" s="34">
        <v>0.44400000000000001</v>
      </c>
      <c r="S7" s="34">
        <v>0.59399999999999997</v>
      </c>
      <c r="T7" s="34">
        <v>0.23100000000000001</v>
      </c>
      <c r="U7" s="34">
        <v>0</v>
      </c>
      <c r="V7" s="34">
        <v>0.187</v>
      </c>
      <c r="W7" s="34">
        <v>0.23200000000000001</v>
      </c>
      <c r="X7" s="34">
        <v>0.29099999999999998</v>
      </c>
      <c r="Y7" s="34">
        <v>0.187</v>
      </c>
      <c r="Z7" s="34">
        <v>0</v>
      </c>
      <c r="AA7" s="34">
        <v>0.42799999999999999</v>
      </c>
      <c r="AB7" s="34">
        <v>0.38600000000000001</v>
      </c>
      <c r="AC7" s="34">
        <v>0.38800000000000001</v>
      </c>
      <c r="AD7" s="34">
        <v>0.23100000000000001</v>
      </c>
      <c r="AE7" s="34">
        <v>0</v>
      </c>
      <c r="AF7" s="34">
        <v>9.1999999999999998E-2</v>
      </c>
      <c r="AG7" s="34">
        <v>9.1999999999999998E-2</v>
      </c>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row>
    <row r="8" spans="1:91" x14ac:dyDescent="0.25">
      <c r="A8" s="95" t="s">
        <v>489</v>
      </c>
      <c r="B8" s="34">
        <v>1.2829999999999999</v>
      </c>
      <c r="C8" s="34">
        <v>2.1339999999999999</v>
      </c>
      <c r="D8" s="34">
        <v>2.3340000000000001</v>
      </c>
      <c r="E8" s="34">
        <v>0.57699999999999996</v>
      </c>
      <c r="F8" s="34">
        <v>0.747</v>
      </c>
      <c r="G8" s="34">
        <v>0.68799999999999994</v>
      </c>
      <c r="H8" s="34">
        <v>1.002</v>
      </c>
      <c r="I8" s="34">
        <v>1.238</v>
      </c>
      <c r="J8" s="34">
        <v>1.282</v>
      </c>
      <c r="K8" s="34">
        <v>1.335</v>
      </c>
      <c r="L8" s="34">
        <v>2.331</v>
      </c>
      <c r="M8" s="34">
        <v>2.5089999999999999</v>
      </c>
      <c r="N8" s="34">
        <v>0.218</v>
      </c>
      <c r="O8" s="34">
        <v>0.31900000000000001</v>
      </c>
      <c r="P8" s="34">
        <v>0.21099999999999999</v>
      </c>
      <c r="Q8" s="34">
        <v>0.34300000000000003</v>
      </c>
      <c r="R8" s="34">
        <v>0.81299999999999994</v>
      </c>
      <c r="S8" s="34">
        <v>0.35399999999999998</v>
      </c>
      <c r="T8" s="34">
        <v>1.33</v>
      </c>
      <c r="U8" s="34">
        <v>2.2330000000000001</v>
      </c>
      <c r="V8" s="34">
        <v>3.359</v>
      </c>
      <c r="W8" s="34">
        <v>0.27400000000000002</v>
      </c>
      <c r="X8" s="34">
        <v>0.41099999999999998</v>
      </c>
      <c r="Y8" s="34">
        <v>0.25600000000000001</v>
      </c>
      <c r="Z8" s="34">
        <v>0.65900000000000003</v>
      </c>
      <c r="AA8" s="34">
        <v>1.0900000000000001</v>
      </c>
      <c r="AB8" s="34">
        <v>0.42399999999999999</v>
      </c>
      <c r="AC8" s="34">
        <v>0.42099999999999999</v>
      </c>
      <c r="AD8" s="34">
        <v>1.363</v>
      </c>
      <c r="AE8" s="34">
        <v>0.55400000000000005</v>
      </c>
      <c r="AF8" s="34">
        <v>0.70899999999999996</v>
      </c>
      <c r="AG8" s="34">
        <v>0.153</v>
      </c>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row>
    <row r="9" spans="1:91" x14ac:dyDescent="0.25">
      <c r="A9" s="95" t="s">
        <v>490</v>
      </c>
      <c r="B9" s="34">
        <v>0.442</v>
      </c>
      <c r="C9" s="34">
        <v>0</v>
      </c>
      <c r="D9" s="34">
        <v>0</v>
      </c>
      <c r="E9" s="34">
        <v>0.442</v>
      </c>
      <c r="F9" s="34">
        <v>0</v>
      </c>
      <c r="G9" s="34">
        <v>0</v>
      </c>
      <c r="H9" s="34">
        <v>0.74</v>
      </c>
      <c r="I9" s="34">
        <v>0</v>
      </c>
      <c r="J9" s="34">
        <v>0</v>
      </c>
      <c r="K9" s="34">
        <v>0</v>
      </c>
      <c r="L9" s="34">
        <v>0</v>
      </c>
      <c r="M9" s="34">
        <v>0</v>
      </c>
      <c r="N9" s="34">
        <v>0</v>
      </c>
      <c r="O9" s="34">
        <v>0</v>
      </c>
      <c r="P9" s="34">
        <v>0</v>
      </c>
      <c r="Q9" s="34">
        <v>0.61199999999999999</v>
      </c>
      <c r="R9" s="34">
        <v>0</v>
      </c>
      <c r="S9" s="34">
        <v>0</v>
      </c>
      <c r="T9" s="34">
        <v>0</v>
      </c>
      <c r="U9" s="34">
        <v>0</v>
      </c>
      <c r="V9" s="34">
        <v>0</v>
      </c>
      <c r="W9" s="34">
        <v>0</v>
      </c>
      <c r="X9" s="34">
        <v>0</v>
      </c>
      <c r="Y9" s="34">
        <v>0</v>
      </c>
      <c r="Z9" s="34">
        <v>0.60899999999999999</v>
      </c>
      <c r="AA9" s="34">
        <v>0</v>
      </c>
      <c r="AB9" s="34">
        <v>0</v>
      </c>
      <c r="AC9" s="34">
        <v>0</v>
      </c>
      <c r="AD9" s="34">
        <v>0.219</v>
      </c>
      <c r="AE9" s="34">
        <v>0</v>
      </c>
      <c r="AF9" s="34">
        <v>0</v>
      </c>
      <c r="AG9" s="34">
        <v>0</v>
      </c>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row>
    <row r="10" spans="1:91" x14ac:dyDescent="0.25">
      <c r="A10" s="95" t="s">
        <v>491</v>
      </c>
      <c r="B10" s="34">
        <v>1.0249999999999999</v>
      </c>
      <c r="C10" s="34">
        <v>0.17199999999999999</v>
      </c>
      <c r="D10" s="34">
        <v>0.71499999999999997</v>
      </c>
      <c r="E10" s="34">
        <v>0.309</v>
      </c>
      <c r="F10" s="34">
        <v>8.5999999999999993E-2</v>
      </c>
      <c r="G10" s="34">
        <v>0.12</v>
      </c>
      <c r="H10" s="34">
        <v>0.65200000000000002</v>
      </c>
      <c r="I10" s="34">
        <v>9.4E-2</v>
      </c>
      <c r="J10" s="34">
        <v>0.151</v>
      </c>
      <c r="K10" s="34">
        <v>1.417</v>
      </c>
      <c r="L10" s="34">
        <v>0.123</v>
      </c>
      <c r="M10" s="34">
        <v>0.251</v>
      </c>
      <c r="N10" s="34">
        <v>0.80500000000000005</v>
      </c>
      <c r="O10" s="34">
        <v>0.13500000000000001</v>
      </c>
      <c r="P10" s="34">
        <v>0.32400000000000001</v>
      </c>
      <c r="Q10" s="34">
        <v>0.90200000000000002</v>
      </c>
      <c r="R10" s="34">
        <v>0.105</v>
      </c>
      <c r="S10" s="34">
        <v>0.2</v>
      </c>
      <c r="T10" s="34">
        <v>1.163</v>
      </c>
      <c r="U10" s="34">
        <v>0.14499999999999999</v>
      </c>
      <c r="V10" s="34">
        <v>0.54300000000000004</v>
      </c>
      <c r="W10" s="34">
        <v>0.64600000000000002</v>
      </c>
      <c r="X10" s="34">
        <v>0.104</v>
      </c>
      <c r="Y10" s="34">
        <v>0.193</v>
      </c>
      <c r="Z10" s="34">
        <v>0.64200000000000002</v>
      </c>
      <c r="AA10" s="34">
        <v>0.11799999999999999</v>
      </c>
      <c r="AB10" s="34">
        <v>8.2000000000000003E-2</v>
      </c>
      <c r="AC10" s="34">
        <v>0.30399999999999999</v>
      </c>
      <c r="AD10" s="34">
        <v>0.67900000000000005</v>
      </c>
      <c r="AE10" s="34">
        <v>0.111</v>
      </c>
      <c r="AF10" s="34">
        <v>8.3000000000000004E-2</v>
      </c>
      <c r="AG10" s="34">
        <v>0.14699999999999999</v>
      </c>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row>
    <row r="11" spans="1:91" x14ac:dyDescent="0.25">
      <c r="A11" s="95" t="s">
        <v>492</v>
      </c>
      <c r="B11" s="34">
        <v>0.186</v>
      </c>
      <c r="C11" s="34">
        <v>1.33</v>
      </c>
      <c r="D11" s="34">
        <v>1.2370000000000001</v>
      </c>
      <c r="E11" s="34">
        <v>0.155</v>
      </c>
      <c r="F11" s="34">
        <v>0.85799999999999998</v>
      </c>
      <c r="G11" s="34">
        <v>0.51</v>
      </c>
      <c r="H11" s="34">
        <v>0.13800000000000001</v>
      </c>
      <c r="I11" s="34">
        <v>0.875</v>
      </c>
      <c r="J11" s="34">
        <v>0.54300000000000004</v>
      </c>
      <c r="K11" s="34">
        <v>0.17499999999999999</v>
      </c>
      <c r="L11" s="34">
        <v>1.4430000000000001</v>
      </c>
      <c r="M11" s="34">
        <v>0.91900000000000004</v>
      </c>
      <c r="N11" s="34">
        <v>8.5999999999999993E-2</v>
      </c>
      <c r="O11" s="34">
        <v>0.309</v>
      </c>
      <c r="P11" s="34">
        <v>0.12</v>
      </c>
      <c r="Q11" s="34">
        <v>9.4E-2</v>
      </c>
      <c r="R11" s="34">
        <v>0.66</v>
      </c>
      <c r="S11" s="34">
        <v>0.151</v>
      </c>
      <c r="T11" s="34">
        <v>0.17299999999999999</v>
      </c>
      <c r="U11" s="34">
        <v>1.153</v>
      </c>
      <c r="V11" s="34">
        <v>1.919</v>
      </c>
      <c r="W11" s="34">
        <v>0.104</v>
      </c>
      <c r="X11" s="34">
        <v>0.64900000000000002</v>
      </c>
      <c r="Y11" s="34">
        <v>0.19400000000000001</v>
      </c>
      <c r="Z11" s="34">
        <v>0.11799999999999999</v>
      </c>
      <c r="AA11" s="34">
        <v>0.63600000000000001</v>
      </c>
      <c r="AB11" s="34">
        <v>0.314</v>
      </c>
      <c r="AC11" s="34">
        <v>8.2000000000000003E-2</v>
      </c>
      <c r="AD11" s="34">
        <v>0.77300000000000002</v>
      </c>
      <c r="AE11" s="34">
        <v>0.111</v>
      </c>
      <c r="AF11" s="34">
        <v>0.35499999999999998</v>
      </c>
      <c r="AG11" s="34">
        <v>8.3000000000000004E-2</v>
      </c>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row>
    <row r="12" spans="1:91" x14ac:dyDescent="0.25">
      <c r="A12" s="95" t="s">
        <v>493</v>
      </c>
      <c r="B12" s="34">
        <v>0.44</v>
      </c>
      <c r="C12" s="34">
        <v>0.41399999999999998</v>
      </c>
      <c r="D12" s="34">
        <v>0.35899999999999999</v>
      </c>
      <c r="E12" s="34">
        <v>0.16700000000000001</v>
      </c>
      <c r="F12" s="34">
        <v>0.158</v>
      </c>
      <c r="G12" s="34">
        <v>0.13200000000000001</v>
      </c>
      <c r="H12" s="34">
        <v>0.61</v>
      </c>
      <c r="I12" s="34">
        <v>0.58299999999999996</v>
      </c>
      <c r="J12" s="34">
        <v>0.47399999999999998</v>
      </c>
      <c r="K12" s="34">
        <v>0.97599999999999998</v>
      </c>
      <c r="L12" s="34">
        <v>0.93700000000000006</v>
      </c>
      <c r="M12" s="34">
        <v>0.88400000000000001</v>
      </c>
      <c r="N12" s="34">
        <v>0.27600000000000002</v>
      </c>
      <c r="O12" s="34">
        <v>0.25600000000000001</v>
      </c>
      <c r="P12" s="34">
        <v>0.219</v>
      </c>
      <c r="Q12" s="34">
        <v>0.89800000000000002</v>
      </c>
      <c r="R12" s="34">
        <v>0.872</v>
      </c>
      <c r="S12" s="34">
        <v>1.014</v>
      </c>
      <c r="T12" s="34">
        <v>0.54600000000000004</v>
      </c>
      <c r="U12" s="34">
        <v>0.52800000000000002</v>
      </c>
      <c r="V12" s="34">
        <v>0.41</v>
      </c>
      <c r="W12" s="34">
        <v>0.17100000000000001</v>
      </c>
      <c r="X12" s="34">
        <v>0.159</v>
      </c>
      <c r="Y12" s="34">
        <v>0.11700000000000001</v>
      </c>
      <c r="Z12" s="34">
        <v>0.53300000000000003</v>
      </c>
      <c r="AA12" s="34">
        <v>0.53900000000000003</v>
      </c>
      <c r="AB12" s="34">
        <v>0.11899999999999999</v>
      </c>
      <c r="AC12" s="34">
        <v>4.2999999999999997E-2</v>
      </c>
      <c r="AD12" s="34">
        <v>0.26600000000000001</v>
      </c>
      <c r="AE12" s="34">
        <v>0.22800000000000001</v>
      </c>
      <c r="AF12" s="34">
        <v>2.5999999999999999E-2</v>
      </c>
      <c r="AG12" s="34">
        <v>4.1000000000000002E-2</v>
      </c>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row>
    <row r="13" spans="1:91" x14ac:dyDescent="0.25">
      <c r="A13" s="95" t="s">
        <v>494</v>
      </c>
      <c r="B13" s="34">
        <v>0.21099999999999999</v>
      </c>
      <c r="C13" s="34">
        <v>0.26100000000000001</v>
      </c>
      <c r="D13" s="34">
        <v>0.19600000000000001</v>
      </c>
      <c r="E13" s="34">
        <v>0.17899999999999999</v>
      </c>
      <c r="F13" s="34">
        <v>0.20399999999999999</v>
      </c>
      <c r="G13" s="34">
        <v>0.155</v>
      </c>
      <c r="H13" s="34">
        <v>0.28599999999999998</v>
      </c>
      <c r="I13" s="34">
        <v>0.30599999999999999</v>
      </c>
      <c r="J13" s="34">
        <v>0.27300000000000002</v>
      </c>
      <c r="K13" s="34">
        <v>0.28399999999999997</v>
      </c>
      <c r="L13" s="34">
        <v>0.253</v>
      </c>
      <c r="M13" s="34">
        <v>0.23200000000000001</v>
      </c>
      <c r="N13" s="34">
        <v>0.34</v>
      </c>
      <c r="O13" s="34">
        <v>0.26500000000000001</v>
      </c>
      <c r="P13" s="34">
        <v>0.26300000000000001</v>
      </c>
      <c r="Q13" s="34">
        <v>0.30599999999999999</v>
      </c>
      <c r="R13" s="34">
        <v>0.49</v>
      </c>
      <c r="S13" s="34">
        <v>0.314</v>
      </c>
      <c r="T13" s="34">
        <v>0.20899999999999999</v>
      </c>
      <c r="U13" s="34">
        <v>0.23300000000000001</v>
      </c>
      <c r="V13" s="34">
        <v>0.159</v>
      </c>
      <c r="W13" s="34">
        <v>0.21</v>
      </c>
      <c r="X13" s="34">
        <v>0.21</v>
      </c>
      <c r="Y13" s="34">
        <v>0.154</v>
      </c>
      <c r="Z13" s="34">
        <v>0.69399999999999995</v>
      </c>
      <c r="AA13" s="34">
        <v>0.69399999999999995</v>
      </c>
      <c r="AB13" s="34">
        <v>2.3E-2</v>
      </c>
      <c r="AC13" s="34">
        <v>2.3E-2</v>
      </c>
      <c r="AD13" s="34">
        <v>4.4999999999999998E-2</v>
      </c>
      <c r="AE13" s="34">
        <v>4.4999999999999998E-2</v>
      </c>
      <c r="AF13" s="34">
        <v>6.2E-2</v>
      </c>
      <c r="AG13" s="34">
        <v>6.2E-2</v>
      </c>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row>
    <row r="14" spans="1:91" x14ac:dyDescent="0.25">
      <c r="A14" s="95" t="s">
        <v>495</v>
      </c>
      <c r="B14" s="34">
        <v>0.44</v>
      </c>
      <c r="C14" s="34">
        <v>0.41399999999999998</v>
      </c>
      <c r="D14" s="34">
        <v>0.35899999999999999</v>
      </c>
      <c r="E14" s="34">
        <v>0.21099999999999999</v>
      </c>
      <c r="F14" s="34">
        <v>0.20499999999999999</v>
      </c>
      <c r="G14" s="34">
        <v>0.17</v>
      </c>
      <c r="H14" s="34">
        <v>0.61899999999999999</v>
      </c>
      <c r="I14" s="34">
        <v>0.61899999999999999</v>
      </c>
      <c r="J14" s="34">
        <v>0.52300000000000002</v>
      </c>
      <c r="K14" s="34">
        <v>0.98699999999999999</v>
      </c>
      <c r="L14" s="34">
        <v>0.999</v>
      </c>
      <c r="M14" s="34">
        <v>1.0840000000000001</v>
      </c>
      <c r="N14" s="34">
        <v>0.34100000000000003</v>
      </c>
      <c r="O14" s="34">
        <v>0.32500000000000001</v>
      </c>
      <c r="P14" s="34">
        <v>0.27200000000000002</v>
      </c>
      <c r="Q14" s="34">
        <v>1.0409999999999999</v>
      </c>
      <c r="R14" s="34">
        <v>1.0580000000000001</v>
      </c>
      <c r="S14" s="34">
        <v>1.448</v>
      </c>
      <c r="T14" s="34">
        <v>0.54600000000000004</v>
      </c>
      <c r="U14" s="34">
        <v>0.52800000000000002</v>
      </c>
      <c r="V14" s="34">
        <v>0.41</v>
      </c>
      <c r="W14" s="34">
        <v>0.21299999999999999</v>
      </c>
      <c r="X14" s="34">
        <v>0.20499999999999999</v>
      </c>
      <c r="Y14" s="34">
        <v>0.14799999999999999</v>
      </c>
      <c r="Z14" s="34">
        <v>0.56200000000000006</v>
      </c>
      <c r="AA14" s="34">
        <v>0.56999999999999995</v>
      </c>
      <c r="AB14" s="34">
        <v>0.11899999999999999</v>
      </c>
      <c r="AC14" s="34">
        <v>4.5999999999999999E-2</v>
      </c>
      <c r="AD14" s="34">
        <v>0.28499999999999998</v>
      </c>
      <c r="AE14" s="34">
        <v>0.26800000000000002</v>
      </c>
      <c r="AF14" s="34">
        <v>4.5999999999999999E-2</v>
      </c>
      <c r="AG14" s="34">
        <v>4.7E-2</v>
      </c>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row>
    <row r="15" spans="1:91" x14ac:dyDescent="0.25">
      <c r="A15" s="95" t="s">
        <v>496</v>
      </c>
      <c r="B15" s="34">
        <v>2.032</v>
      </c>
      <c r="C15" s="34">
        <v>1.986</v>
      </c>
      <c r="D15" s="34">
        <v>2.476</v>
      </c>
      <c r="E15" s="34">
        <v>1.0940000000000001</v>
      </c>
      <c r="F15" s="34">
        <v>1.095</v>
      </c>
      <c r="G15" s="34">
        <v>1.0129999999999999</v>
      </c>
      <c r="H15" s="34">
        <v>1.2729999999999999</v>
      </c>
      <c r="I15" s="34">
        <v>1.2709999999999999</v>
      </c>
      <c r="J15" s="34">
        <v>1.641</v>
      </c>
      <c r="K15" s="34">
        <v>2.0750000000000002</v>
      </c>
      <c r="L15" s="34">
        <v>2.024</v>
      </c>
      <c r="M15" s="34">
        <v>2.923</v>
      </c>
      <c r="N15" s="34">
        <v>1.1140000000000001</v>
      </c>
      <c r="O15" s="34">
        <v>1.085</v>
      </c>
      <c r="P15" s="34">
        <v>1.0309999999999999</v>
      </c>
      <c r="Q15" s="34">
        <v>1.2629999999999999</v>
      </c>
      <c r="R15" s="34">
        <v>1.2410000000000001</v>
      </c>
      <c r="S15" s="34">
        <v>1.59</v>
      </c>
      <c r="T15" s="34">
        <v>2.1779999999999999</v>
      </c>
      <c r="U15" s="34">
        <v>2.0529999999999999</v>
      </c>
      <c r="V15" s="34">
        <v>2.2999999999999998</v>
      </c>
      <c r="W15" s="34">
        <v>1.0680000000000001</v>
      </c>
      <c r="X15" s="34">
        <v>1.0720000000000001</v>
      </c>
      <c r="Y15" s="34">
        <v>1.0649999999999999</v>
      </c>
      <c r="Z15" s="34">
        <v>1.155</v>
      </c>
      <c r="AA15" s="34">
        <v>1.151</v>
      </c>
      <c r="AB15" s="34">
        <v>0.19500000000000001</v>
      </c>
      <c r="AC15" s="34">
        <v>0.34599999999999997</v>
      </c>
      <c r="AD15" s="34">
        <v>0.48699999999999999</v>
      </c>
      <c r="AE15" s="34">
        <v>0.49</v>
      </c>
      <c r="AF15" s="34">
        <v>8.6999999999999994E-2</v>
      </c>
      <c r="AG15" s="34">
        <v>9.4E-2</v>
      </c>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row>
    <row r="16" spans="1:91" x14ac:dyDescent="0.25">
      <c r="A16" s="95" t="s">
        <v>497</v>
      </c>
      <c r="B16" s="34">
        <v>2.032</v>
      </c>
      <c r="C16" s="34">
        <v>1.986</v>
      </c>
      <c r="D16" s="34">
        <v>2.59</v>
      </c>
      <c r="E16" s="34">
        <v>1.0940000000000001</v>
      </c>
      <c r="F16" s="34">
        <v>1.095</v>
      </c>
      <c r="G16" s="34">
        <v>1.0129999999999999</v>
      </c>
      <c r="H16" s="34">
        <v>1.2729999999999999</v>
      </c>
      <c r="I16" s="34">
        <v>1.2709999999999999</v>
      </c>
      <c r="J16" s="34">
        <v>1.849</v>
      </c>
      <c r="K16" s="34">
        <v>2.2829999999999999</v>
      </c>
      <c r="L16" s="34">
        <v>2.161</v>
      </c>
      <c r="M16" s="34">
        <v>2.923</v>
      </c>
      <c r="N16" s="34">
        <v>1.1319999999999999</v>
      </c>
      <c r="O16" s="34">
        <v>1.093</v>
      </c>
      <c r="P16" s="34">
        <v>1.0309999999999999</v>
      </c>
      <c r="Q16" s="34">
        <v>1.3480000000000001</v>
      </c>
      <c r="R16" s="34">
        <v>1.296</v>
      </c>
      <c r="S16" s="34">
        <v>1.59</v>
      </c>
      <c r="T16" s="34">
        <v>2.1779999999999999</v>
      </c>
      <c r="U16" s="34">
        <v>2.0529999999999999</v>
      </c>
      <c r="V16" s="34">
        <v>2.306</v>
      </c>
      <c r="W16" s="34">
        <v>1.0720000000000001</v>
      </c>
      <c r="X16" s="34">
        <v>1.0780000000000001</v>
      </c>
      <c r="Y16" s="34">
        <v>1.0680000000000001</v>
      </c>
      <c r="Z16" s="34">
        <v>1.155</v>
      </c>
      <c r="AA16" s="34">
        <v>1.151</v>
      </c>
      <c r="AB16" s="34">
        <v>0.20100000000000001</v>
      </c>
      <c r="AC16" s="34">
        <v>0.374</v>
      </c>
      <c r="AD16" s="34">
        <v>0.48699999999999999</v>
      </c>
      <c r="AE16" s="34">
        <v>0.85099999999999998</v>
      </c>
      <c r="AF16" s="34">
        <v>8.6999999999999994E-2</v>
      </c>
      <c r="AG16" s="34">
        <v>9.6000000000000002E-2</v>
      </c>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row>
    <row r="17" spans="1:91" x14ac:dyDescent="0.25">
      <c r="A17" s="95" t="s">
        <v>498</v>
      </c>
      <c r="B17" s="34">
        <v>2.5920000000000001</v>
      </c>
      <c r="C17" s="34">
        <v>2.593</v>
      </c>
      <c r="D17" s="34">
        <v>2.9049999999999998</v>
      </c>
      <c r="E17" s="34">
        <v>2.5960000000000001</v>
      </c>
      <c r="F17" s="34">
        <v>2.59</v>
      </c>
      <c r="G17" s="34">
        <v>2.9039999999999999</v>
      </c>
      <c r="H17" s="34">
        <v>2.59</v>
      </c>
      <c r="I17" s="34">
        <v>2.5830000000000002</v>
      </c>
      <c r="J17" s="34">
        <v>2.6070000000000002</v>
      </c>
      <c r="K17" s="34">
        <v>2.605</v>
      </c>
      <c r="L17" s="34">
        <v>2.581</v>
      </c>
      <c r="M17" s="34">
        <v>2.903</v>
      </c>
      <c r="N17" s="34">
        <v>2.6019999999999999</v>
      </c>
      <c r="O17" s="34">
        <v>2.5819999999999999</v>
      </c>
      <c r="P17" s="34">
        <v>2.9039999999999999</v>
      </c>
      <c r="Q17" s="34">
        <v>2.6030000000000002</v>
      </c>
      <c r="R17" s="34">
        <v>2.569</v>
      </c>
      <c r="S17" s="34">
        <v>2.61</v>
      </c>
      <c r="T17" s="34">
        <v>2.5910000000000002</v>
      </c>
      <c r="U17" s="34">
        <v>2.57</v>
      </c>
      <c r="V17" s="34">
        <v>2.6080000000000001</v>
      </c>
      <c r="W17" s="34">
        <v>2.589</v>
      </c>
      <c r="X17" s="34">
        <v>2.569</v>
      </c>
      <c r="Y17" s="34">
        <v>2.6080000000000001</v>
      </c>
      <c r="Z17" s="34">
        <v>2.3919999999999999</v>
      </c>
      <c r="AA17" s="34">
        <v>2.3919999999999999</v>
      </c>
      <c r="AB17" s="34">
        <v>0.74099999999999999</v>
      </c>
      <c r="AC17" s="34">
        <v>0.74199999999999999</v>
      </c>
      <c r="AD17" s="34">
        <v>0.74</v>
      </c>
      <c r="AE17" s="34">
        <v>0.74</v>
      </c>
      <c r="AF17" s="34">
        <v>0.17899999999999999</v>
      </c>
      <c r="AG17" s="34">
        <v>0.17899999999999999</v>
      </c>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row>
    <row r="18" spans="1:91" x14ac:dyDescent="0.25">
      <c r="A18" s="95" t="s">
        <v>499</v>
      </c>
      <c r="B18" s="34">
        <v>0.28199999999999997</v>
      </c>
      <c r="C18" s="34">
        <v>0.32700000000000001</v>
      </c>
      <c r="D18" s="34">
        <v>0.29499999999999998</v>
      </c>
      <c r="E18" s="34">
        <v>0.253</v>
      </c>
      <c r="F18" s="34">
        <v>0.25</v>
      </c>
      <c r="G18" s="34">
        <v>0.22600000000000001</v>
      </c>
      <c r="H18" s="34">
        <v>0.28599999999999998</v>
      </c>
      <c r="I18" s="34">
        <v>0.30599999999999999</v>
      </c>
      <c r="J18" s="34">
        <v>0.27400000000000002</v>
      </c>
      <c r="K18" s="34">
        <v>1.8120000000000001</v>
      </c>
      <c r="L18" s="34">
        <v>1.575</v>
      </c>
      <c r="M18" s="34">
        <v>2.04</v>
      </c>
      <c r="N18" s="34">
        <v>1.4119999999999999</v>
      </c>
      <c r="O18" s="34">
        <v>1.1890000000000001</v>
      </c>
      <c r="P18" s="34">
        <v>1.772</v>
      </c>
      <c r="Q18" s="34">
        <v>1.484</v>
      </c>
      <c r="R18" s="34">
        <v>1.3560000000000001</v>
      </c>
      <c r="S18" s="34">
        <v>3.5510000000000002</v>
      </c>
      <c r="T18" s="34">
        <v>0.47099999999999997</v>
      </c>
      <c r="U18" s="34">
        <v>0.57499999999999996</v>
      </c>
      <c r="V18" s="34">
        <v>0.55100000000000005</v>
      </c>
      <c r="W18" s="34">
        <v>0.42199999999999999</v>
      </c>
      <c r="X18" s="34">
        <v>0.42899999999999999</v>
      </c>
      <c r="Y18" s="34">
        <v>0.38300000000000001</v>
      </c>
      <c r="Z18" s="34">
        <v>0.69399999999999995</v>
      </c>
      <c r="AA18" s="34">
        <v>0.69399999999999995</v>
      </c>
      <c r="AB18" s="34">
        <v>6.7000000000000004E-2</v>
      </c>
      <c r="AC18" s="34">
        <v>9.6000000000000002E-2</v>
      </c>
      <c r="AD18" s="34">
        <v>4.4999999999999998E-2</v>
      </c>
      <c r="AE18" s="34">
        <v>0.33700000000000002</v>
      </c>
      <c r="AF18" s="34">
        <v>6.2E-2</v>
      </c>
      <c r="AG18" s="34">
        <v>6.2E-2</v>
      </c>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row>
    <row r="19" spans="1:91" x14ac:dyDescent="0.25">
      <c r="A19" s="95" t="s">
        <v>500</v>
      </c>
      <c r="B19" s="34">
        <v>0</v>
      </c>
      <c r="C19" s="34">
        <v>0</v>
      </c>
      <c r="D19" s="34">
        <v>0</v>
      </c>
      <c r="E19" s="34">
        <v>1.0029999999999999</v>
      </c>
      <c r="F19" s="34">
        <v>1.6859999999999999</v>
      </c>
      <c r="G19" s="34">
        <v>2.0609999999999999</v>
      </c>
      <c r="H19" s="34">
        <v>0</v>
      </c>
      <c r="I19" s="34">
        <v>0.69599999999999995</v>
      </c>
      <c r="J19" s="34">
        <v>1.8220000000000001</v>
      </c>
      <c r="K19" s="34">
        <v>0</v>
      </c>
      <c r="L19" s="34">
        <v>0</v>
      </c>
      <c r="M19" s="34">
        <v>0</v>
      </c>
      <c r="N19" s="34">
        <v>0</v>
      </c>
      <c r="O19" s="34">
        <v>0</v>
      </c>
      <c r="P19" s="34">
        <v>0</v>
      </c>
      <c r="Q19" s="34">
        <v>0</v>
      </c>
      <c r="R19" s="34">
        <v>0</v>
      </c>
      <c r="S19" s="34">
        <v>0</v>
      </c>
      <c r="T19" s="34">
        <v>0</v>
      </c>
      <c r="U19" s="34">
        <v>0</v>
      </c>
      <c r="V19" s="34">
        <v>0</v>
      </c>
      <c r="W19" s="34">
        <v>0</v>
      </c>
      <c r="X19" s="34">
        <v>0</v>
      </c>
      <c r="Y19" s="34">
        <v>0</v>
      </c>
      <c r="Z19" s="34">
        <v>0</v>
      </c>
      <c r="AA19" s="34">
        <v>0</v>
      </c>
      <c r="AB19" s="34">
        <v>0</v>
      </c>
      <c r="AC19" s="34">
        <v>0.19900000000000001</v>
      </c>
      <c r="AD19" s="34">
        <v>0</v>
      </c>
      <c r="AE19" s="34">
        <v>0.54400000000000004</v>
      </c>
      <c r="AF19" s="34">
        <v>0</v>
      </c>
      <c r="AG19" s="34">
        <v>0</v>
      </c>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row>
    <row r="20" spans="1:91" x14ac:dyDescent="0.25">
      <c r="A20" s="95" t="s">
        <v>501</v>
      </c>
      <c r="B20" s="34">
        <v>0.45300000000000001</v>
      </c>
      <c r="C20" s="34">
        <v>0.48</v>
      </c>
      <c r="D20" s="34">
        <v>0.41899999999999998</v>
      </c>
      <c r="E20" s="34">
        <v>0.45300000000000001</v>
      </c>
      <c r="F20" s="34">
        <v>0.48</v>
      </c>
      <c r="G20" s="34">
        <v>0.41899999999999998</v>
      </c>
      <c r="H20" s="34">
        <v>0.503</v>
      </c>
      <c r="I20" s="34">
        <v>0.501</v>
      </c>
      <c r="J20" s="34">
        <v>0.36</v>
      </c>
      <c r="K20" s="34">
        <v>0.45300000000000001</v>
      </c>
      <c r="L20" s="34">
        <v>0.48</v>
      </c>
      <c r="M20" s="34">
        <v>0.41899999999999998</v>
      </c>
      <c r="N20" s="34">
        <v>0.45300000000000001</v>
      </c>
      <c r="O20" s="34">
        <v>0.48</v>
      </c>
      <c r="P20" s="34">
        <v>0.41899999999999998</v>
      </c>
      <c r="Q20" s="34">
        <v>0.503</v>
      </c>
      <c r="R20" s="34">
        <v>0.501</v>
      </c>
      <c r="S20" s="34">
        <v>0.36</v>
      </c>
      <c r="T20" s="34">
        <v>0.503</v>
      </c>
      <c r="U20" s="34">
        <v>0.501</v>
      </c>
      <c r="V20" s="34">
        <v>0.36</v>
      </c>
      <c r="W20" s="34">
        <v>0.503</v>
      </c>
      <c r="X20" s="34">
        <v>0.501</v>
      </c>
      <c r="Y20" s="34">
        <v>0.36</v>
      </c>
      <c r="Z20" s="34">
        <v>1.1599999999999999</v>
      </c>
      <c r="AA20" s="34">
        <v>1.1419999999999999</v>
      </c>
      <c r="AB20" s="34">
        <v>8.5999999999999993E-2</v>
      </c>
      <c r="AC20" s="34">
        <v>8.5999999999999993E-2</v>
      </c>
      <c r="AD20" s="34">
        <v>8.5999999999999993E-2</v>
      </c>
      <c r="AE20" s="34">
        <v>8.5999999999999993E-2</v>
      </c>
      <c r="AF20" s="34">
        <v>0.153</v>
      </c>
      <c r="AG20" s="34">
        <v>0.187</v>
      </c>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row>
    <row r="21" spans="1:91" x14ac:dyDescent="0.25">
      <c r="A21" s="95" t="s">
        <v>502</v>
      </c>
      <c r="B21" s="34">
        <v>0.45300000000000001</v>
      </c>
      <c r="C21" s="34">
        <v>0.48</v>
      </c>
      <c r="D21" s="34">
        <v>0.41899999999999998</v>
      </c>
      <c r="E21" s="34">
        <v>0.45300000000000001</v>
      </c>
      <c r="F21" s="34">
        <v>0.48</v>
      </c>
      <c r="G21" s="34">
        <v>0.41899999999999998</v>
      </c>
      <c r="H21" s="34">
        <v>0.503</v>
      </c>
      <c r="I21" s="34">
        <v>0.501</v>
      </c>
      <c r="J21" s="34">
        <v>0.36</v>
      </c>
      <c r="K21" s="34">
        <v>0.45300000000000001</v>
      </c>
      <c r="L21" s="34">
        <v>0.48</v>
      </c>
      <c r="M21" s="34">
        <v>0.41899999999999998</v>
      </c>
      <c r="N21" s="34">
        <v>0.45300000000000001</v>
      </c>
      <c r="O21" s="34">
        <v>0.48</v>
      </c>
      <c r="P21" s="34">
        <v>0.41899999999999998</v>
      </c>
      <c r="Q21" s="34">
        <v>0.503</v>
      </c>
      <c r="R21" s="34">
        <v>0.501</v>
      </c>
      <c r="S21" s="34">
        <v>0.36</v>
      </c>
      <c r="T21" s="34">
        <v>0.503</v>
      </c>
      <c r="U21" s="34">
        <v>0.501</v>
      </c>
      <c r="V21" s="34">
        <v>0.36</v>
      </c>
      <c r="W21" s="34">
        <v>0.503</v>
      </c>
      <c r="X21" s="34">
        <v>0.501</v>
      </c>
      <c r="Y21" s="34">
        <v>0.36</v>
      </c>
      <c r="Z21" s="34">
        <v>1.1599999999999999</v>
      </c>
      <c r="AA21" s="34">
        <v>1.1419999999999999</v>
      </c>
      <c r="AB21" s="34">
        <v>8.5999999999999993E-2</v>
      </c>
      <c r="AC21" s="34">
        <v>8.5999999999999993E-2</v>
      </c>
      <c r="AD21" s="34">
        <v>8.5999999999999993E-2</v>
      </c>
      <c r="AE21" s="34">
        <v>8.5999999999999993E-2</v>
      </c>
      <c r="AF21" s="34">
        <v>0.153</v>
      </c>
      <c r="AG21" s="34">
        <v>0.187</v>
      </c>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row>
    <row r="22" spans="1:91" x14ac:dyDescent="0.25">
      <c r="A22" s="95" t="s">
        <v>503</v>
      </c>
      <c r="B22" s="34">
        <v>0.78100000000000003</v>
      </c>
      <c r="C22" s="34">
        <v>0.624</v>
      </c>
      <c r="D22" s="34">
        <v>0.88</v>
      </c>
      <c r="E22" s="34">
        <v>0.81200000000000006</v>
      </c>
      <c r="F22" s="34">
        <v>0.63900000000000001</v>
      </c>
      <c r="G22" s="34">
        <v>0.90300000000000002</v>
      </c>
      <c r="H22" s="34">
        <v>0.68100000000000005</v>
      </c>
      <c r="I22" s="34">
        <v>0.56000000000000005</v>
      </c>
      <c r="J22" s="34">
        <v>0.94699999999999995</v>
      </c>
      <c r="K22" s="34">
        <v>0.85</v>
      </c>
      <c r="L22" s="34">
        <v>0.99199999999999999</v>
      </c>
      <c r="M22" s="34">
        <v>0.88700000000000001</v>
      </c>
      <c r="N22" s="34">
        <v>0.873</v>
      </c>
      <c r="O22" s="34">
        <v>1.07</v>
      </c>
      <c r="P22" s="34">
        <v>0.95899999999999996</v>
      </c>
      <c r="Q22" s="34">
        <v>0.93899999999999995</v>
      </c>
      <c r="R22" s="34">
        <v>1.216</v>
      </c>
      <c r="S22" s="34">
        <v>1.661</v>
      </c>
      <c r="T22" s="34">
        <v>0.746</v>
      </c>
      <c r="U22" s="34">
        <v>0.77200000000000002</v>
      </c>
      <c r="V22" s="34">
        <v>0.99399999999999999</v>
      </c>
      <c r="W22" s="34">
        <v>0.77200000000000002</v>
      </c>
      <c r="X22" s="34">
        <v>0.82799999999999996</v>
      </c>
      <c r="Y22" s="34">
        <v>0.92100000000000004</v>
      </c>
      <c r="Z22" s="34">
        <v>0.64600000000000002</v>
      </c>
      <c r="AA22" s="34">
        <v>0.66100000000000003</v>
      </c>
      <c r="AB22" s="34">
        <v>9.1999999999999998E-2</v>
      </c>
      <c r="AC22" s="34">
        <v>0.11799999999999999</v>
      </c>
      <c r="AD22" s="34">
        <v>0.54800000000000004</v>
      </c>
      <c r="AE22" s="34">
        <v>7.8E-2</v>
      </c>
      <c r="AF22" s="34">
        <v>0.09</v>
      </c>
      <c r="AG22" s="34">
        <v>9.6000000000000002E-2</v>
      </c>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row>
    <row r="23" spans="1:91" x14ac:dyDescent="0.25">
      <c r="A23" s="95" t="s">
        <v>504</v>
      </c>
      <c r="B23" s="34">
        <v>0.78600000000000003</v>
      </c>
      <c r="C23" s="34">
        <v>1.617</v>
      </c>
      <c r="D23" s="34">
        <v>0.93300000000000005</v>
      </c>
      <c r="E23" s="34">
        <v>0.51200000000000001</v>
      </c>
      <c r="F23" s="34">
        <v>1.915</v>
      </c>
      <c r="G23" s="34">
        <v>0.94099999999999995</v>
      </c>
      <c r="H23" s="34">
        <v>0.55800000000000005</v>
      </c>
      <c r="I23" s="34">
        <v>2.2789999999999999</v>
      </c>
      <c r="J23" s="34">
        <v>0.95</v>
      </c>
      <c r="K23" s="34">
        <v>1.1240000000000001</v>
      </c>
      <c r="L23" s="34">
        <v>3.7450000000000001</v>
      </c>
      <c r="M23" s="34">
        <v>1.853</v>
      </c>
      <c r="N23" s="34">
        <v>0.70699999999999996</v>
      </c>
      <c r="O23" s="34">
        <v>4.3220000000000001</v>
      </c>
      <c r="P23" s="34">
        <v>1.762</v>
      </c>
      <c r="Q23" s="34">
        <v>0.88500000000000001</v>
      </c>
      <c r="R23" s="34">
        <v>7.8630000000000004</v>
      </c>
      <c r="S23" s="34">
        <v>2.6190000000000002</v>
      </c>
      <c r="T23" s="34">
        <v>0.85399999999999998</v>
      </c>
      <c r="U23" s="34">
        <v>3.1240000000000001</v>
      </c>
      <c r="V23" s="34">
        <v>1.159</v>
      </c>
      <c r="W23" s="34">
        <v>0.48799999999999999</v>
      </c>
      <c r="X23" s="34">
        <v>2.363</v>
      </c>
      <c r="Y23" s="34">
        <v>1.006</v>
      </c>
      <c r="Z23" s="34">
        <v>0.499</v>
      </c>
      <c r="AA23" s="34">
        <v>8.4260000000000002</v>
      </c>
      <c r="AB23" s="34">
        <v>0.307</v>
      </c>
      <c r="AC23" s="34">
        <v>0.60399999999999998</v>
      </c>
      <c r="AD23" s="34">
        <v>0.4</v>
      </c>
      <c r="AE23" s="34">
        <v>0.434</v>
      </c>
      <c r="AF23" s="34">
        <v>1.127</v>
      </c>
      <c r="AG23" s="34">
        <v>0.70599999999999996</v>
      </c>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row>
    <row r="24" spans="1:91" x14ac:dyDescent="0.25">
      <c r="A24" s="95" t="s">
        <v>505</v>
      </c>
      <c r="B24" s="34">
        <v>0.46200000000000002</v>
      </c>
      <c r="C24" s="34">
        <v>0.503</v>
      </c>
      <c r="D24" s="34">
        <v>0.60299999999999998</v>
      </c>
      <c r="E24" s="34">
        <v>0.49</v>
      </c>
      <c r="F24" s="34">
        <v>0.59499999999999997</v>
      </c>
      <c r="G24" s="34">
        <v>0.59499999999999997</v>
      </c>
      <c r="H24" s="34">
        <v>0.46500000000000002</v>
      </c>
      <c r="I24" s="34">
        <v>0.48799999999999999</v>
      </c>
      <c r="J24" s="34">
        <v>0.83199999999999996</v>
      </c>
      <c r="K24" s="34">
        <v>0.61</v>
      </c>
      <c r="L24" s="34">
        <v>1.071</v>
      </c>
      <c r="M24" s="34">
        <v>1.071</v>
      </c>
      <c r="N24" s="34">
        <v>0.58599999999999997</v>
      </c>
      <c r="O24" s="34">
        <v>1.0269999999999999</v>
      </c>
      <c r="P24" s="34">
        <v>1.036</v>
      </c>
      <c r="Q24" s="34">
        <v>0.54400000000000004</v>
      </c>
      <c r="R24" s="34">
        <v>1.4610000000000001</v>
      </c>
      <c r="S24" s="34">
        <v>2.254</v>
      </c>
      <c r="T24" s="34">
        <v>0.43</v>
      </c>
      <c r="U24" s="34">
        <v>0.621</v>
      </c>
      <c r="V24" s="34">
        <v>0.55000000000000004</v>
      </c>
      <c r="W24" s="34">
        <v>0.45100000000000001</v>
      </c>
      <c r="X24" s="34">
        <v>0.63</v>
      </c>
      <c r="Y24" s="34">
        <v>0.53700000000000003</v>
      </c>
      <c r="Z24" s="34">
        <v>0.39600000000000002</v>
      </c>
      <c r="AA24" s="34">
        <v>0.58599999999999997</v>
      </c>
      <c r="AB24" s="34">
        <v>0.11899999999999999</v>
      </c>
      <c r="AC24" s="34">
        <v>0.123</v>
      </c>
      <c r="AD24" s="34">
        <v>0.26200000000000001</v>
      </c>
      <c r="AE24" s="34">
        <v>0.17299999999999999</v>
      </c>
      <c r="AF24" s="34">
        <v>0.432</v>
      </c>
      <c r="AG24" s="34">
        <v>0.48099999999999998</v>
      </c>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row>
    <row r="25" spans="1:91" x14ac:dyDescent="0.25">
      <c r="A25" s="95" t="s">
        <v>506</v>
      </c>
      <c r="B25" s="34">
        <v>0.45400000000000001</v>
      </c>
      <c r="C25" s="34">
        <v>0.48399999999999999</v>
      </c>
      <c r="D25" s="34">
        <v>0.59599999999999997</v>
      </c>
      <c r="E25" s="34">
        <v>0.48399999999999999</v>
      </c>
      <c r="F25" s="34">
        <v>0.59</v>
      </c>
      <c r="G25" s="34">
        <v>0.59499999999999997</v>
      </c>
      <c r="H25" s="34">
        <v>0.45100000000000001</v>
      </c>
      <c r="I25" s="34">
        <v>0.48399999999999999</v>
      </c>
      <c r="J25" s="34">
        <v>0.81799999999999995</v>
      </c>
      <c r="K25" s="34">
        <v>0.60899999999999999</v>
      </c>
      <c r="L25" s="34">
        <v>1.0629999999999999</v>
      </c>
      <c r="M25" s="34">
        <v>1.0649999999999999</v>
      </c>
      <c r="N25" s="34">
        <v>0.56699999999999995</v>
      </c>
      <c r="O25" s="34">
        <v>1.028</v>
      </c>
      <c r="P25" s="34">
        <v>1.0309999999999999</v>
      </c>
      <c r="Q25" s="34">
        <v>0.54400000000000004</v>
      </c>
      <c r="R25" s="34">
        <v>1.395</v>
      </c>
      <c r="S25" s="34">
        <v>2.23</v>
      </c>
      <c r="T25" s="34">
        <v>0.42499999999999999</v>
      </c>
      <c r="U25" s="34">
        <v>0.6</v>
      </c>
      <c r="V25" s="34">
        <v>0.55000000000000004</v>
      </c>
      <c r="W25" s="34">
        <v>0.44400000000000001</v>
      </c>
      <c r="X25" s="34">
        <v>0.624</v>
      </c>
      <c r="Y25" s="34">
        <v>0.53700000000000003</v>
      </c>
      <c r="Z25" s="34">
        <v>0.376</v>
      </c>
      <c r="AA25" s="34">
        <v>0.58199999999999996</v>
      </c>
      <c r="AB25" s="34">
        <v>9.5000000000000001E-2</v>
      </c>
      <c r="AC25" s="34">
        <v>0.09</v>
      </c>
      <c r="AD25" s="34">
        <v>0.25900000000000001</v>
      </c>
      <c r="AE25" s="34">
        <v>0.17100000000000001</v>
      </c>
      <c r="AF25" s="34">
        <v>0.432</v>
      </c>
      <c r="AG25" s="34">
        <v>0.34499999999999997</v>
      </c>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row>
    <row r="26" spans="1:91" x14ac:dyDescent="0.25">
      <c r="A26" s="95" t="s">
        <v>507</v>
      </c>
      <c r="B26" s="34">
        <v>0.41899999999999998</v>
      </c>
      <c r="C26" s="34">
        <v>0.39</v>
      </c>
      <c r="D26" s="34">
        <v>0.56499999999999995</v>
      </c>
      <c r="E26" s="34">
        <v>0.36299999999999999</v>
      </c>
      <c r="F26" s="34">
        <v>0.51100000000000001</v>
      </c>
      <c r="G26" s="34">
        <v>0.56100000000000005</v>
      </c>
      <c r="H26" s="34">
        <v>0.34200000000000003</v>
      </c>
      <c r="I26" s="34">
        <v>0.39200000000000002</v>
      </c>
      <c r="J26" s="34">
        <v>0.77500000000000002</v>
      </c>
      <c r="K26" s="34">
        <v>0.29099999999999998</v>
      </c>
      <c r="L26" s="34">
        <v>0.92500000000000004</v>
      </c>
      <c r="M26" s="34">
        <v>0.79400000000000004</v>
      </c>
      <c r="N26" s="34">
        <v>0.29099999999999998</v>
      </c>
      <c r="O26" s="34">
        <v>0.96099999999999997</v>
      </c>
      <c r="P26" s="34">
        <v>0.77100000000000002</v>
      </c>
      <c r="Q26" s="34">
        <v>0.23699999999999999</v>
      </c>
      <c r="R26" s="34">
        <v>1.179</v>
      </c>
      <c r="S26" s="34">
        <v>0.92300000000000004</v>
      </c>
      <c r="T26" s="34">
        <v>0.28000000000000003</v>
      </c>
      <c r="U26" s="34">
        <v>0.44800000000000001</v>
      </c>
      <c r="V26" s="34">
        <v>0.49299999999999999</v>
      </c>
      <c r="W26" s="34">
        <v>0.28000000000000003</v>
      </c>
      <c r="X26" s="34">
        <v>0.59499999999999997</v>
      </c>
      <c r="Y26" s="34">
        <v>0.49299999999999999</v>
      </c>
      <c r="Z26" s="34">
        <v>0.19800000000000001</v>
      </c>
      <c r="AA26" s="34">
        <v>0.43099999999999999</v>
      </c>
      <c r="AB26" s="34">
        <v>9.5000000000000001E-2</v>
      </c>
      <c r="AC26" s="34">
        <v>0.09</v>
      </c>
      <c r="AD26" s="34">
        <v>0.25900000000000001</v>
      </c>
      <c r="AE26" s="34">
        <v>7.6999999999999999E-2</v>
      </c>
      <c r="AF26" s="34">
        <v>0.36399999999999999</v>
      </c>
      <c r="AG26" s="34">
        <v>0.28899999999999998</v>
      </c>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row>
    <row r="27" spans="1:91" x14ac:dyDescent="0.25">
      <c r="A27" s="95" t="s">
        <v>508</v>
      </c>
      <c r="B27" s="34">
        <v>0.125</v>
      </c>
      <c r="C27" s="34">
        <v>0.28000000000000003</v>
      </c>
      <c r="D27" s="34">
        <v>0.42799999999999999</v>
      </c>
      <c r="E27" s="34">
        <v>0.16</v>
      </c>
      <c r="F27" s="34">
        <v>0.40899999999999997</v>
      </c>
      <c r="G27" s="34">
        <v>0.85599999999999998</v>
      </c>
      <c r="H27" s="34">
        <v>0.115</v>
      </c>
      <c r="I27" s="34">
        <v>0.27900000000000003</v>
      </c>
      <c r="J27" s="34">
        <v>0.502</v>
      </c>
      <c r="K27" s="34">
        <v>0.13800000000000001</v>
      </c>
      <c r="L27" s="34">
        <v>0.23599999999999999</v>
      </c>
      <c r="M27" s="34">
        <v>0.30599999999999999</v>
      </c>
      <c r="N27" s="34">
        <v>0.182</v>
      </c>
      <c r="O27" s="34">
        <v>0.40500000000000003</v>
      </c>
      <c r="P27" s="34">
        <v>0.72599999999999998</v>
      </c>
      <c r="Q27" s="34">
        <v>0.128</v>
      </c>
      <c r="R27" s="34">
        <v>0.246</v>
      </c>
      <c r="S27" s="34">
        <v>0.35699999999999998</v>
      </c>
      <c r="T27" s="34">
        <v>0.111</v>
      </c>
      <c r="U27" s="34">
        <v>0.28100000000000003</v>
      </c>
      <c r="V27" s="34">
        <v>0.45300000000000001</v>
      </c>
      <c r="W27" s="34">
        <v>0.14599999999999999</v>
      </c>
      <c r="X27" s="34">
        <v>0.499</v>
      </c>
      <c r="Y27" s="34">
        <v>1.59</v>
      </c>
      <c r="Z27" s="34">
        <v>8.8999999999999996E-2</v>
      </c>
      <c r="AA27" s="34">
        <v>0.26400000000000001</v>
      </c>
      <c r="AB27" s="34">
        <v>4.3999999999999997E-2</v>
      </c>
      <c r="AC27" s="34">
        <v>0.114</v>
      </c>
      <c r="AD27" s="34">
        <v>0.159</v>
      </c>
      <c r="AE27" s="34">
        <v>0.17599999999999999</v>
      </c>
      <c r="AF27" s="34">
        <v>0.216</v>
      </c>
      <c r="AG27" s="34">
        <v>0.42299999999999999</v>
      </c>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row>
    <row r="28" spans="1:91" x14ac:dyDescent="0.25">
      <c r="A28" s="95" t="s">
        <v>509</v>
      </c>
      <c r="B28" s="34">
        <v>0.248</v>
      </c>
      <c r="C28" s="34">
        <v>0.188</v>
      </c>
      <c r="D28" s="34">
        <v>0.26100000000000001</v>
      </c>
      <c r="E28" s="34">
        <v>0.27800000000000002</v>
      </c>
      <c r="F28" s="34">
        <v>0.31900000000000001</v>
      </c>
      <c r="G28" s="34">
        <v>0.68300000000000005</v>
      </c>
      <c r="H28" s="34">
        <v>0.216</v>
      </c>
      <c r="I28" s="34">
        <v>0.193</v>
      </c>
      <c r="J28" s="34">
        <v>0.27200000000000002</v>
      </c>
      <c r="K28" s="34">
        <v>0.19</v>
      </c>
      <c r="L28" s="34">
        <v>0.22600000000000001</v>
      </c>
      <c r="M28" s="34">
        <v>0.23100000000000001</v>
      </c>
      <c r="N28" s="34">
        <v>0.25600000000000001</v>
      </c>
      <c r="O28" s="34">
        <v>0.49399999999999999</v>
      </c>
      <c r="P28" s="34">
        <v>0.60199999999999998</v>
      </c>
      <c r="Q28" s="34">
        <v>0.182</v>
      </c>
      <c r="R28" s="34">
        <v>0.253</v>
      </c>
      <c r="S28" s="34">
        <v>0.23699999999999999</v>
      </c>
      <c r="T28" s="34">
        <v>0.221</v>
      </c>
      <c r="U28" s="34">
        <v>0.24099999999999999</v>
      </c>
      <c r="V28" s="34">
        <v>0.47099999999999997</v>
      </c>
      <c r="W28" s="34">
        <v>0.23799999999999999</v>
      </c>
      <c r="X28" s="34">
        <v>0.67</v>
      </c>
      <c r="Y28" s="34">
        <v>2.637</v>
      </c>
      <c r="Z28" s="34">
        <v>0.16600000000000001</v>
      </c>
      <c r="AA28" s="34">
        <v>0.251</v>
      </c>
      <c r="AB28" s="34">
        <v>0.16200000000000001</v>
      </c>
      <c r="AC28" s="34">
        <v>0.128</v>
      </c>
      <c r="AD28" s="34">
        <v>0.23300000000000001</v>
      </c>
      <c r="AE28" s="34">
        <v>0.13500000000000001</v>
      </c>
      <c r="AF28" s="34">
        <v>0.19700000000000001</v>
      </c>
      <c r="AG28" s="34">
        <v>0.20499999999999999</v>
      </c>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row>
    <row r="29" spans="1:91" x14ac:dyDescent="0.25">
      <c r="A29" s="95" t="s">
        <v>510</v>
      </c>
      <c r="B29" s="34">
        <v>0.42299999999999999</v>
      </c>
      <c r="C29" s="34">
        <v>0.81100000000000005</v>
      </c>
      <c r="D29" s="34">
        <v>0.51800000000000002</v>
      </c>
      <c r="E29" s="34">
        <v>0.29799999999999999</v>
      </c>
      <c r="F29" s="34">
        <v>0.82799999999999996</v>
      </c>
      <c r="G29" s="34">
        <v>0.53400000000000003</v>
      </c>
      <c r="H29" s="34">
        <v>0.31</v>
      </c>
      <c r="I29" s="34">
        <v>1.1060000000000001</v>
      </c>
      <c r="J29" s="34">
        <v>0.53500000000000003</v>
      </c>
      <c r="K29" s="34">
        <v>0.64</v>
      </c>
      <c r="L29" s="34">
        <v>3.0339999999999998</v>
      </c>
      <c r="M29" s="34">
        <v>1.161</v>
      </c>
      <c r="N29" s="34">
        <v>0.42799999999999999</v>
      </c>
      <c r="O29" s="34">
        <v>5.4029999999999996</v>
      </c>
      <c r="P29" s="34">
        <v>1.613</v>
      </c>
      <c r="Q29" s="34">
        <v>0.504</v>
      </c>
      <c r="R29" s="34">
        <v>6.96</v>
      </c>
      <c r="S29" s="34">
        <v>2.4540000000000002</v>
      </c>
      <c r="T29" s="34">
        <v>0.41799999999999998</v>
      </c>
      <c r="U29" s="34">
        <v>1.536</v>
      </c>
      <c r="V29" s="34">
        <v>0.59599999999999997</v>
      </c>
      <c r="W29" s="34">
        <v>0.28999999999999998</v>
      </c>
      <c r="X29" s="34">
        <v>1.508</v>
      </c>
      <c r="Y29" s="34">
        <v>0.64700000000000002</v>
      </c>
      <c r="Z29" s="34">
        <v>0.27300000000000002</v>
      </c>
      <c r="AA29" s="34">
        <v>3.1640000000000001</v>
      </c>
      <c r="AB29" s="34">
        <v>0.188</v>
      </c>
      <c r="AC29" s="34">
        <v>0.32900000000000001</v>
      </c>
      <c r="AD29" s="34">
        <v>0.29699999999999999</v>
      </c>
      <c r="AE29" s="34">
        <v>0.23799999999999999</v>
      </c>
      <c r="AF29" s="34">
        <v>0.745</v>
      </c>
      <c r="AG29" s="34">
        <v>0.39600000000000002</v>
      </c>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row>
    <row r="30" spans="1:91" x14ac:dyDescent="0.25">
      <c r="A30" s="95" t="s">
        <v>511</v>
      </c>
      <c r="B30" s="34">
        <v>0</v>
      </c>
      <c r="C30" s="34">
        <v>0</v>
      </c>
      <c r="D30" s="34">
        <v>0</v>
      </c>
      <c r="E30" s="34">
        <v>0</v>
      </c>
      <c r="F30" s="34">
        <v>0</v>
      </c>
      <c r="G30" s="34">
        <v>0</v>
      </c>
      <c r="H30" s="34">
        <v>0</v>
      </c>
      <c r="I30" s="34">
        <v>0</v>
      </c>
      <c r="J30" s="34">
        <v>1.583</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0.27600000000000002</v>
      </c>
      <c r="AF30" s="34">
        <v>0</v>
      </c>
      <c r="AG30" s="34">
        <v>0</v>
      </c>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row>
    <row r="31" spans="1:91" x14ac:dyDescent="0.25">
      <c r="A31" s="95" t="s">
        <v>512</v>
      </c>
      <c r="B31" s="34">
        <v>1.5329999999999999</v>
      </c>
      <c r="C31" s="34">
        <v>2.1800000000000002</v>
      </c>
      <c r="D31" s="34">
        <v>1.881</v>
      </c>
      <c r="E31" s="34">
        <v>1.677</v>
      </c>
      <c r="F31" s="34">
        <v>2.4940000000000002</v>
      </c>
      <c r="G31" s="34">
        <v>2.0179999999999998</v>
      </c>
      <c r="H31" s="34">
        <v>1.37</v>
      </c>
      <c r="I31" s="34">
        <v>2.141</v>
      </c>
      <c r="J31" s="34">
        <v>1.58</v>
      </c>
      <c r="K31" s="34">
        <v>4.2080000000000002</v>
      </c>
      <c r="L31" s="34">
        <v>7.8120000000000003</v>
      </c>
      <c r="M31" s="34">
        <v>7.0330000000000004</v>
      </c>
      <c r="N31" s="34">
        <v>6.6989999999999998</v>
      </c>
      <c r="O31" s="34">
        <v>8.1219999999999999</v>
      </c>
      <c r="P31" s="34">
        <v>9.3339999999999996</v>
      </c>
      <c r="Q31" s="34">
        <v>5.0810000000000004</v>
      </c>
      <c r="R31" s="34">
        <v>9.4079999999999995</v>
      </c>
      <c r="S31" s="34">
        <v>11.839</v>
      </c>
      <c r="T31" s="34">
        <v>2.0910000000000002</v>
      </c>
      <c r="U31" s="34">
        <v>4.0439999999999996</v>
      </c>
      <c r="V31" s="34">
        <v>3.319</v>
      </c>
      <c r="W31" s="34">
        <v>3.0920000000000001</v>
      </c>
      <c r="X31" s="34">
        <v>4.5599999999999996</v>
      </c>
      <c r="Y31" s="34">
        <v>4.0190000000000001</v>
      </c>
      <c r="Z31" s="34">
        <v>2.0870000000000002</v>
      </c>
      <c r="AA31" s="34">
        <v>4.3470000000000004</v>
      </c>
      <c r="AB31" s="34">
        <v>3.468</v>
      </c>
      <c r="AC31" s="34">
        <v>2.6019999999999999</v>
      </c>
      <c r="AD31" s="34">
        <v>5.14</v>
      </c>
      <c r="AE31" s="34">
        <v>1.591</v>
      </c>
      <c r="AF31" s="34">
        <v>1.996</v>
      </c>
      <c r="AG31" s="34">
        <v>1.4850000000000001</v>
      </c>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row>
    <row r="32" spans="1:91" x14ac:dyDescent="0.25">
      <c r="A32" s="95" t="s">
        <v>513</v>
      </c>
      <c r="B32" s="34">
        <v>0.55600000000000005</v>
      </c>
      <c r="C32" s="34">
        <v>0.70799999999999996</v>
      </c>
      <c r="D32" s="34">
        <v>0.57499999999999996</v>
      </c>
      <c r="E32" s="34">
        <v>0.45600000000000002</v>
      </c>
      <c r="F32" s="34">
        <v>0.72199999999999998</v>
      </c>
      <c r="G32" s="34">
        <v>0.51800000000000002</v>
      </c>
      <c r="H32" s="34">
        <v>0.67100000000000004</v>
      </c>
      <c r="I32" s="34">
        <v>0.79500000000000004</v>
      </c>
      <c r="J32" s="34">
        <v>0.79200000000000004</v>
      </c>
      <c r="K32" s="34">
        <v>0.996</v>
      </c>
      <c r="L32" s="34">
        <v>1.208</v>
      </c>
      <c r="M32" s="34">
        <v>0.98599999999999999</v>
      </c>
      <c r="N32" s="34">
        <v>0.628</v>
      </c>
      <c r="O32" s="34">
        <v>0.86799999999999999</v>
      </c>
      <c r="P32" s="34">
        <v>0.70799999999999996</v>
      </c>
      <c r="Q32" s="34">
        <v>1.276</v>
      </c>
      <c r="R32" s="34">
        <v>2.302</v>
      </c>
      <c r="S32" s="34">
        <v>3.85</v>
      </c>
      <c r="T32" s="34">
        <v>0.61</v>
      </c>
      <c r="U32" s="34">
        <v>0.98599999999999999</v>
      </c>
      <c r="V32" s="34">
        <v>0.57699999999999996</v>
      </c>
      <c r="W32" s="34">
        <v>0.44400000000000001</v>
      </c>
      <c r="X32" s="34">
        <v>0.70799999999999996</v>
      </c>
      <c r="Y32" s="34">
        <v>0.439</v>
      </c>
      <c r="Z32" s="34">
        <v>0.622</v>
      </c>
      <c r="AA32" s="34">
        <v>1.2989999999999999</v>
      </c>
      <c r="AB32" s="34">
        <v>0.25800000000000001</v>
      </c>
      <c r="AC32" s="34">
        <v>0.25700000000000001</v>
      </c>
      <c r="AD32" s="34">
        <v>1.075</v>
      </c>
      <c r="AE32" s="34">
        <v>1.054</v>
      </c>
      <c r="AF32" s="34">
        <v>0.38400000000000001</v>
      </c>
      <c r="AG32" s="34">
        <v>0.36699999999999999</v>
      </c>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row>
    <row r="33" spans="1:91" x14ac:dyDescent="0.25">
      <c r="A33" s="95" t="s">
        <v>514</v>
      </c>
      <c r="B33" s="34">
        <v>0.55400000000000005</v>
      </c>
      <c r="C33" s="34">
        <v>0.43099999999999999</v>
      </c>
      <c r="D33" s="34">
        <v>0.42199999999999999</v>
      </c>
      <c r="E33" s="34">
        <v>0.34599999999999997</v>
      </c>
      <c r="F33" s="34">
        <v>0.27300000000000002</v>
      </c>
      <c r="G33" s="34">
        <v>0.249</v>
      </c>
      <c r="H33" s="34">
        <v>0.67100000000000004</v>
      </c>
      <c r="I33" s="34">
        <v>0.56999999999999995</v>
      </c>
      <c r="J33" s="34">
        <v>0.75900000000000001</v>
      </c>
      <c r="K33" s="34">
        <v>0.996</v>
      </c>
      <c r="L33" s="34">
        <v>0.90300000000000002</v>
      </c>
      <c r="M33" s="34">
        <v>0.93899999999999995</v>
      </c>
      <c r="N33" s="34">
        <v>0.56000000000000005</v>
      </c>
      <c r="O33" s="34">
        <v>0.46700000000000003</v>
      </c>
      <c r="P33" s="34">
        <v>0.46500000000000002</v>
      </c>
      <c r="Q33" s="34">
        <v>1.25</v>
      </c>
      <c r="R33" s="34">
        <v>0.86399999999999999</v>
      </c>
      <c r="S33" s="34">
        <v>1.3460000000000001</v>
      </c>
      <c r="T33" s="34">
        <v>0.61</v>
      </c>
      <c r="U33" s="34">
        <v>0.51700000000000002</v>
      </c>
      <c r="V33" s="34">
        <v>0.49099999999999999</v>
      </c>
      <c r="W33" s="34">
        <v>0.35699999999999998</v>
      </c>
      <c r="X33" s="34">
        <v>0.28100000000000003</v>
      </c>
      <c r="Y33" s="34">
        <v>0.22900000000000001</v>
      </c>
      <c r="Z33" s="34">
        <v>0.622</v>
      </c>
      <c r="AA33" s="34">
        <v>0.496</v>
      </c>
      <c r="AB33" s="34">
        <v>0.22600000000000001</v>
      </c>
      <c r="AC33" s="34">
        <v>0.14000000000000001</v>
      </c>
      <c r="AD33" s="34">
        <v>1.026</v>
      </c>
      <c r="AE33" s="34">
        <v>1.0449999999999999</v>
      </c>
      <c r="AF33" s="34">
        <v>0.30499999999999999</v>
      </c>
      <c r="AG33" s="34">
        <v>0.36699999999999999</v>
      </c>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row>
    <row r="34" spans="1:91" x14ac:dyDescent="0.25">
      <c r="A34" s="95" t="s">
        <v>515</v>
      </c>
      <c r="B34" s="34">
        <v>0.878</v>
      </c>
      <c r="C34" s="34">
        <v>0.67100000000000004</v>
      </c>
      <c r="D34" s="34">
        <v>0.71599999999999997</v>
      </c>
      <c r="E34" s="34">
        <v>0.83399999999999996</v>
      </c>
      <c r="F34" s="34">
        <v>0.66900000000000004</v>
      </c>
      <c r="G34" s="34">
        <v>0.71799999999999997</v>
      </c>
      <c r="H34" s="34">
        <v>0.73799999999999999</v>
      </c>
      <c r="I34" s="34">
        <v>0.63100000000000001</v>
      </c>
      <c r="J34" s="34">
        <v>0.76900000000000002</v>
      </c>
      <c r="K34" s="34">
        <v>1.8120000000000001</v>
      </c>
      <c r="L34" s="34">
        <v>1.2210000000000001</v>
      </c>
      <c r="M34" s="34">
        <v>1.6419999999999999</v>
      </c>
      <c r="N34" s="34">
        <v>1.8029999999999999</v>
      </c>
      <c r="O34" s="34">
        <v>1.1519999999999999</v>
      </c>
      <c r="P34" s="34">
        <v>1.5549999999999999</v>
      </c>
      <c r="Q34" s="34">
        <v>1.8420000000000001</v>
      </c>
      <c r="R34" s="34">
        <v>1.284</v>
      </c>
      <c r="S34" s="34">
        <v>2.5670000000000002</v>
      </c>
      <c r="T34" s="34">
        <v>1.0489999999999999</v>
      </c>
      <c r="U34" s="34">
        <v>0.83699999999999997</v>
      </c>
      <c r="V34" s="34">
        <v>1.3560000000000001</v>
      </c>
      <c r="W34" s="34">
        <v>1.046</v>
      </c>
      <c r="X34" s="34">
        <v>0.80700000000000005</v>
      </c>
      <c r="Y34" s="34">
        <v>1.2769999999999999</v>
      </c>
      <c r="Z34" s="34">
        <v>0.745</v>
      </c>
      <c r="AA34" s="34">
        <v>0.6</v>
      </c>
      <c r="AB34" s="34">
        <v>0.95499999999999996</v>
      </c>
      <c r="AC34" s="34">
        <v>0.94699999999999995</v>
      </c>
      <c r="AD34" s="34">
        <v>1.038</v>
      </c>
      <c r="AE34" s="34">
        <v>1.087</v>
      </c>
      <c r="AF34" s="34">
        <v>0.54700000000000004</v>
      </c>
      <c r="AG34" s="34">
        <v>0.48</v>
      </c>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row>
    <row r="35" spans="1:91" x14ac:dyDescent="0.25">
      <c r="A35" s="95" t="s">
        <v>516</v>
      </c>
      <c r="B35" s="34">
        <v>0.377</v>
      </c>
      <c r="C35" s="34">
        <v>0.50900000000000001</v>
      </c>
      <c r="D35" s="34">
        <v>0.37</v>
      </c>
      <c r="E35" s="34">
        <v>0.377</v>
      </c>
      <c r="F35" s="34">
        <v>0.50900000000000001</v>
      </c>
      <c r="G35" s="34">
        <v>0.37</v>
      </c>
      <c r="H35" s="34">
        <v>0.39500000000000002</v>
      </c>
      <c r="I35" s="34">
        <v>0.435</v>
      </c>
      <c r="J35" s="34">
        <v>0.35299999999999998</v>
      </c>
      <c r="K35" s="34">
        <v>2.1680000000000001</v>
      </c>
      <c r="L35" s="34">
        <v>3.847</v>
      </c>
      <c r="M35" s="34">
        <v>3.7090000000000001</v>
      </c>
      <c r="N35" s="34">
        <v>2.177</v>
      </c>
      <c r="O35" s="34">
        <v>3.843</v>
      </c>
      <c r="P35" s="34">
        <v>3.71</v>
      </c>
      <c r="Q35" s="34">
        <v>1.845</v>
      </c>
      <c r="R35" s="34">
        <v>4.5220000000000002</v>
      </c>
      <c r="S35" s="34">
        <v>7.032</v>
      </c>
      <c r="T35" s="34">
        <v>0.61699999999999999</v>
      </c>
      <c r="U35" s="34">
        <v>1.2090000000000001</v>
      </c>
      <c r="V35" s="34">
        <v>0.70799999999999996</v>
      </c>
      <c r="W35" s="34">
        <v>0.61799999999999999</v>
      </c>
      <c r="X35" s="34">
        <v>1.2090000000000001</v>
      </c>
      <c r="Y35" s="34">
        <v>0.70799999999999996</v>
      </c>
      <c r="Z35" s="34">
        <v>0.72</v>
      </c>
      <c r="AA35" s="34">
        <v>1.724</v>
      </c>
      <c r="AB35" s="34">
        <v>0.74199999999999999</v>
      </c>
      <c r="AC35" s="34">
        <v>0.746</v>
      </c>
      <c r="AD35" s="34">
        <v>1.8109999999999999</v>
      </c>
      <c r="AE35" s="34">
        <v>0.44700000000000001</v>
      </c>
      <c r="AF35" s="34">
        <v>0.51600000000000001</v>
      </c>
      <c r="AG35" s="34">
        <v>0.51600000000000001</v>
      </c>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row>
    <row r="36" spans="1:91" x14ac:dyDescent="0.25">
      <c r="A36" s="95" t="s">
        <v>517</v>
      </c>
      <c r="B36" s="34">
        <v>0.39100000000000001</v>
      </c>
      <c r="C36" s="34">
        <v>0.34200000000000003</v>
      </c>
      <c r="D36" s="34">
        <v>0.35299999999999998</v>
      </c>
      <c r="E36" s="34">
        <v>0.38100000000000001</v>
      </c>
      <c r="F36" s="34">
        <v>0.52900000000000003</v>
      </c>
      <c r="G36" s="34">
        <v>0.373</v>
      </c>
      <c r="H36" s="34">
        <v>0.40699999999999997</v>
      </c>
      <c r="I36" s="34">
        <v>0.35099999999999998</v>
      </c>
      <c r="J36" s="34">
        <v>0.33600000000000002</v>
      </c>
      <c r="K36" s="34">
        <v>2.3889999999999998</v>
      </c>
      <c r="L36" s="34">
        <v>4.9889999999999999</v>
      </c>
      <c r="M36" s="34">
        <v>5.048</v>
      </c>
      <c r="N36" s="34">
        <v>2.2320000000000002</v>
      </c>
      <c r="O36" s="34">
        <v>4.2039999999999997</v>
      </c>
      <c r="P36" s="34">
        <v>4.3979999999999997</v>
      </c>
      <c r="Q36" s="34">
        <v>1.956</v>
      </c>
      <c r="R36" s="34">
        <v>5.335</v>
      </c>
      <c r="S36" s="34">
        <v>10.773999999999999</v>
      </c>
      <c r="T36" s="34">
        <v>0.68700000000000006</v>
      </c>
      <c r="U36" s="34">
        <v>0.67700000000000005</v>
      </c>
      <c r="V36" s="34">
        <v>0.73099999999999998</v>
      </c>
      <c r="W36" s="34">
        <v>0.63</v>
      </c>
      <c r="X36" s="34">
        <v>1.246</v>
      </c>
      <c r="Y36" s="34">
        <v>0.71</v>
      </c>
      <c r="Z36" s="34">
        <v>0.73099999999999998</v>
      </c>
      <c r="AA36" s="34">
        <v>0.93200000000000005</v>
      </c>
      <c r="AB36" s="34">
        <v>0.85899999999999999</v>
      </c>
      <c r="AC36" s="34">
        <v>0.80200000000000005</v>
      </c>
      <c r="AD36" s="34">
        <v>1.9139999999999999</v>
      </c>
      <c r="AE36" s="34">
        <v>0.441</v>
      </c>
      <c r="AF36" s="34">
        <v>0.47499999999999998</v>
      </c>
      <c r="AG36" s="34">
        <v>0.61599999999999999</v>
      </c>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row>
    <row r="37" spans="1:91" x14ac:dyDescent="0.25">
      <c r="A37" s="95" t="s">
        <v>518</v>
      </c>
      <c r="B37" s="34">
        <v>0.35499999999999998</v>
      </c>
      <c r="C37" s="34">
        <v>0.30299999999999999</v>
      </c>
      <c r="D37" s="34">
        <v>0.28999999999999998</v>
      </c>
      <c r="E37" s="34">
        <v>0.35499999999999998</v>
      </c>
      <c r="F37" s="34">
        <v>0.30299999999999999</v>
      </c>
      <c r="G37" s="34">
        <v>0.28799999999999998</v>
      </c>
      <c r="H37" s="34">
        <v>0.39500000000000002</v>
      </c>
      <c r="I37" s="34">
        <v>0.32300000000000001</v>
      </c>
      <c r="J37" s="34">
        <v>0.31900000000000001</v>
      </c>
      <c r="K37" s="34">
        <v>2.1680000000000001</v>
      </c>
      <c r="L37" s="34">
        <v>2.859</v>
      </c>
      <c r="M37" s="34">
        <v>3.206</v>
      </c>
      <c r="N37" s="34">
        <v>2.177</v>
      </c>
      <c r="O37" s="34">
        <v>2.851</v>
      </c>
      <c r="P37" s="34">
        <v>3.206</v>
      </c>
      <c r="Q37" s="34">
        <v>1.845</v>
      </c>
      <c r="R37" s="34">
        <v>2.8860000000000001</v>
      </c>
      <c r="S37" s="34">
        <v>5.907</v>
      </c>
      <c r="T37" s="34">
        <v>0.58799999999999997</v>
      </c>
      <c r="U37" s="34">
        <v>0.50600000000000001</v>
      </c>
      <c r="V37" s="34">
        <v>0.51300000000000001</v>
      </c>
      <c r="W37" s="34">
        <v>0.58799999999999997</v>
      </c>
      <c r="X37" s="34">
        <v>0.503</v>
      </c>
      <c r="Y37" s="34">
        <v>0.501</v>
      </c>
      <c r="Z37" s="34">
        <v>0.72</v>
      </c>
      <c r="AA37" s="34">
        <v>0.78900000000000003</v>
      </c>
      <c r="AB37" s="34">
        <v>0.61499999999999999</v>
      </c>
      <c r="AC37" s="34">
        <v>0.60699999999999998</v>
      </c>
      <c r="AD37" s="34">
        <v>1.8140000000000001</v>
      </c>
      <c r="AE37" s="34">
        <v>0.442</v>
      </c>
      <c r="AF37" s="34">
        <v>0.51</v>
      </c>
      <c r="AG37" s="34">
        <v>0.51</v>
      </c>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row>
    <row r="38" spans="1:91" x14ac:dyDescent="0.25">
      <c r="A38" s="95" t="s">
        <v>519</v>
      </c>
      <c r="B38" s="34">
        <v>5.3390000000000004</v>
      </c>
      <c r="C38" s="34">
        <v>5.3529999999999998</v>
      </c>
      <c r="D38" s="34">
        <v>7.0659999999999998</v>
      </c>
      <c r="E38" s="34">
        <v>5.3390000000000004</v>
      </c>
      <c r="F38" s="34">
        <v>5.3529999999999998</v>
      </c>
      <c r="G38" s="34">
        <v>7.0659999999999998</v>
      </c>
      <c r="H38" s="34">
        <v>5.1449999999999996</v>
      </c>
      <c r="I38" s="34">
        <v>5.1459999999999999</v>
      </c>
      <c r="J38" s="34">
        <v>6.5049999999999999</v>
      </c>
      <c r="K38" s="34">
        <v>5.3390000000000004</v>
      </c>
      <c r="L38" s="34">
        <v>5.3529999999999998</v>
      </c>
      <c r="M38" s="34">
        <v>7.0659999999999998</v>
      </c>
      <c r="N38" s="34">
        <v>5.3390000000000004</v>
      </c>
      <c r="O38" s="34">
        <v>5.3529999999999998</v>
      </c>
      <c r="P38" s="34">
        <v>7.0659999999999998</v>
      </c>
      <c r="Q38" s="34">
        <v>5.1449999999999996</v>
      </c>
      <c r="R38" s="34">
        <v>5.1459999999999999</v>
      </c>
      <c r="S38" s="34">
        <v>6.5049999999999999</v>
      </c>
      <c r="T38" s="34">
        <v>5.1449999999999996</v>
      </c>
      <c r="U38" s="34">
        <v>5.1459999999999999</v>
      </c>
      <c r="V38" s="34">
        <v>6.5049999999999999</v>
      </c>
      <c r="W38" s="34">
        <v>5.1449999999999996</v>
      </c>
      <c r="X38" s="34">
        <v>5.1459999999999999</v>
      </c>
      <c r="Y38" s="34">
        <v>6.5049999999999999</v>
      </c>
      <c r="Z38" s="34">
        <v>4.7839999999999998</v>
      </c>
      <c r="AA38" s="34">
        <v>4.7839999999999998</v>
      </c>
      <c r="AB38" s="34">
        <v>2.6429999999999998</v>
      </c>
      <c r="AC38" s="34">
        <v>2.6429999999999998</v>
      </c>
      <c r="AD38" s="34">
        <v>2.6429999999999998</v>
      </c>
      <c r="AE38" s="34">
        <v>2.6429999999999998</v>
      </c>
      <c r="AF38" s="34">
        <v>0</v>
      </c>
      <c r="AG38" s="34">
        <v>0.375</v>
      </c>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row>
    <row r="39" spans="1:91" x14ac:dyDescent="0.25">
      <c r="A39" s="95" t="s">
        <v>520</v>
      </c>
      <c r="B39" s="34">
        <v>0.53600000000000003</v>
      </c>
      <c r="C39" s="34">
        <v>0.496</v>
      </c>
      <c r="D39" s="34">
        <v>0.42899999999999999</v>
      </c>
      <c r="E39" s="34">
        <v>0.34200000000000003</v>
      </c>
      <c r="F39" s="34">
        <v>0.34200000000000003</v>
      </c>
      <c r="G39" s="34">
        <v>0.27900000000000003</v>
      </c>
      <c r="H39" s="34">
        <v>0.55000000000000004</v>
      </c>
      <c r="I39" s="34">
        <v>0.56200000000000006</v>
      </c>
      <c r="J39" s="34">
        <v>0.7</v>
      </c>
      <c r="K39" s="34">
        <v>1.1060000000000001</v>
      </c>
      <c r="L39" s="34">
        <v>1.1060000000000001</v>
      </c>
      <c r="M39" s="34">
        <v>1.3819999999999999</v>
      </c>
      <c r="N39" s="34">
        <v>0.34200000000000003</v>
      </c>
      <c r="O39" s="34">
        <v>0.34200000000000003</v>
      </c>
      <c r="P39" s="34">
        <v>0.27900000000000003</v>
      </c>
      <c r="Q39" s="34">
        <v>1.0629999999999999</v>
      </c>
      <c r="R39" s="34">
        <v>1.0940000000000001</v>
      </c>
      <c r="S39" s="34">
        <v>4.1319999999999997</v>
      </c>
      <c r="T39" s="34">
        <v>0.64800000000000002</v>
      </c>
      <c r="U39" s="34">
        <v>0.64200000000000002</v>
      </c>
      <c r="V39" s="34">
        <v>0.53500000000000003</v>
      </c>
      <c r="W39" s="34">
        <v>0.27900000000000003</v>
      </c>
      <c r="X39" s="34">
        <v>0.27900000000000003</v>
      </c>
      <c r="Y39" s="34">
        <v>0.19700000000000001</v>
      </c>
      <c r="Z39" s="34">
        <v>0.52100000000000002</v>
      </c>
      <c r="AA39" s="34">
        <v>0.53700000000000003</v>
      </c>
      <c r="AB39" s="34">
        <v>0.09</v>
      </c>
      <c r="AC39" s="34">
        <v>0.23300000000000001</v>
      </c>
      <c r="AD39" s="34">
        <v>0.85499999999999998</v>
      </c>
      <c r="AE39" s="34">
        <v>0.44500000000000001</v>
      </c>
      <c r="AF39" s="34">
        <v>8.5000000000000006E-2</v>
      </c>
      <c r="AG39" s="34">
        <v>1.7000000000000001E-2</v>
      </c>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row>
    <row r="40" spans="1:91" x14ac:dyDescent="0.25">
      <c r="A40" s="95" t="s">
        <v>521</v>
      </c>
      <c r="B40" s="34">
        <v>0.56000000000000005</v>
      </c>
      <c r="C40" s="34">
        <v>0.56000000000000005</v>
      </c>
      <c r="D40" s="34">
        <v>0.53</v>
      </c>
      <c r="E40" s="34">
        <v>0.56000000000000005</v>
      </c>
      <c r="F40" s="34">
        <v>0.56000000000000005</v>
      </c>
      <c r="G40" s="34">
        <v>0.53</v>
      </c>
      <c r="H40" s="34">
        <v>0.65100000000000002</v>
      </c>
      <c r="I40" s="34">
        <v>0.65100000000000002</v>
      </c>
      <c r="J40" s="34">
        <v>1</v>
      </c>
      <c r="K40" s="34">
        <v>0.80100000000000005</v>
      </c>
      <c r="L40" s="34">
        <v>0.80300000000000005</v>
      </c>
      <c r="M40" s="34">
        <v>0.84899999999999998</v>
      </c>
      <c r="N40" s="34">
        <v>0.80300000000000005</v>
      </c>
      <c r="O40" s="34">
        <v>0.80100000000000005</v>
      </c>
      <c r="P40" s="34">
        <v>0.84899999999999998</v>
      </c>
      <c r="Q40" s="34">
        <v>1.079</v>
      </c>
      <c r="R40" s="34">
        <v>1.079</v>
      </c>
      <c r="S40" s="34">
        <v>3.04</v>
      </c>
      <c r="T40" s="34">
        <v>0.6</v>
      </c>
      <c r="U40" s="34">
        <v>0.6</v>
      </c>
      <c r="V40" s="34">
        <v>0.6</v>
      </c>
      <c r="W40" s="34">
        <v>0.6</v>
      </c>
      <c r="X40" s="34">
        <v>0.6</v>
      </c>
      <c r="Y40" s="34">
        <v>0.6</v>
      </c>
      <c r="Z40" s="34">
        <v>0.6</v>
      </c>
      <c r="AA40" s="34">
        <v>0.6</v>
      </c>
      <c r="AB40" s="34">
        <v>5.7000000000000002E-2</v>
      </c>
      <c r="AC40" s="34">
        <v>0.318</v>
      </c>
      <c r="AD40" s="34">
        <v>0.63800000000000001</v>
      </c>
      <c r="AE40" s="34">
        <v>0.63800000000000001</v>
      </c>
      <c r="AF40" s="34">
        <v>5.2999999999999999E-2</v>
      </c>
      <c r="AG40" s="34">
        <v>5.2999999999999999E-2</v>
      </c>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row>
    <row r="41" spans="1:91" x14ac:dyDescent="0.25">
      <c r="A41" s="95" t="s">
        <v>522</v>
      </c>
      <c r="B41" s="34">
        <v>0.29199999999999998</v>
      </c>
      <c r="C41" s="34">
        <v>0.27900000000000003</v>
      </c>
      <c r="D41" s="34">
        <v>0.23300000000000001</v>
      </c>
      <c r="E41" s="34">
        <v>0.27900000000000003</v>
      </c>
      <c r="F41" s="34">
        <v>0.29199999999999998</v>
      </c>
      <c r="G41" s="34">
        <v>0.23300000000000001</v>
      </c>
      <c r="H41" s="34">
        <v>0.59899999999999998</v>
      </c>
      <c r="I41" s="34">
        <v>0.59899999999999998</v>
      </c>
      <c r="J41" s="34">
        <v>1</v>
      </c>
      <c r="K41" s="34">
        <v>0.42299999999999999</v>
      </c>
      <c r="L41" s="34">
        <v>0.41199999999999998</v>
      </c>
      <c r="M41" s="34">
        <v>0.34799999999999998</v>
      </c>
      <c r="N41" s="34">
        <v>0.41199999999999998</v>
      </c>
      <c r="O41" s="34">
        <v>0.42299999999999999</v>
      </c>
      <c r="P41" s="34">
        <v>0.34799999999999998</v>
      </c>
      <c r="Q41" s="34">
        <v>0.92400000000000004</v>
      </c>
      <c r="R41" s="34">
        <v>0.92400000000000004</v>
      </c>
      <c r="S41" s="34">
        <v>2.04</v>
      </c>
      <c r="T41" s="34">
        <v>0.28199999999999997</v>
      </c>
      <c r="U41" s="34">
        <v>0.27200000000000002</v>
      </c>
      <c r="V41" s="34">
        <v>0.19700000000000001</v>
      </c>
      <c r="W41" s="34">
        <v>0.27200000000000002</v>
      </c>
      <c r="X41" s="34">
        <v>0.28199999999999997</v>
      </c>
      <c r="Y41" s="34">
        <v>0.19700000000000001</v>
      </c>
      <c r="Z41" s="34">
        <v>0.51400000000000001</v>
      </c>
      <c r="AA41" s="34">
        <v>0.51400000000000001</v>
      </c>
      <c r="AB41" s="34">
        <v>5.7000000000000002E-2</v>
      </c>
      <c r="AC41" s="34">
        <v>0.318</v>
      </c>
      <c r="AD41" s="34">
        <v>0.63800000000000001</v>
      </c>
      <c r="AE41" s="34">
        <v>0.63800000000000001</v>
      </c>
      <c r="AF41" s="34">
        <v>1.7000000000000001E-2</v>
      </c>
      <c r="AG41" s="34">
        <v>1.7000000000000001E-2</v>
      </c>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row>
    <row r="42" spans="1:91" x14ac:dyDescent="0.25">
      <c r="A42" s="95" t="s">
        <v>523</v>
      </c>
      <c r="B42" s="34">
        <v>5.3390000000000004</v>
      </c>
      <c r="C42" s="34">
        <v>5.3529999999999998</v>
      </c>
      <c r="D42" s="34">
        <v>7.0659999999999998</v>
      </c>
      <c r="E42" s="34">
        <v>5.3390000000000004</v>
      </c>
      <c r="F42" s="34">
        <v>5.3529999999999998</v>
      </c>
      <c r="G42" s="34">
        <v>7.0659999999999998</v>
      </c>
      <c r="H42" s="34">
        <v>5.1449999999999996</v>
      </c>
      <c r="I42" s="34">
        <v>5.1459999999999999</v>
      </c>
      <c r="J42" s="34">
        <v>6.5049999999999999</v>
      </c>
      <c r="K42" s="34">
        <v>5.3390000000000004</v>
      </c>
      <c r="L42" s="34">
        <v>5.3529999999999998</v>
      </c>
      <c r="M42" s="34">
        <v>7.0659999999999998</v>
      </c>
      <c r="N42" s="34">
        <v>5.3390000000000004</v>
      </c>
      <c r="O42" s="34">
        <v>5.3529999999999998</v>
      </c>
      <c r="P42" s="34">
        <v>7.0659999999999998</v>
      </c>
      <c r="Q42" s="34">
        <v>5.1449999999999996</v>
      </c>
      <c r="R42" s="34">
        <v>5.1459999999999999</v>
      </c>
      <c r="S42" s="34">
        <v>6.5049999999999999</v>
      </c>
      <c r="T42" s="34">
        <v>5.1449999999999996</v>
      </c>
      <c r="U42" s="34">
        <v>5.1459999999999999</v>
      </c>
      <c r="V42" s="34">
        <v>6.5049999999999999</v>
      </c>
      <c r="W42" s="34">
        <v>5.1449999999999996</v>
      </c>
      <c r="X42" s="34">
        <v>5.1459999999999999</v>
      </c>
      <c r="Y42" s="34">
        <v>6.5049999999999999</v>
      </c>
      <c r="Z42" s="34">
        <v>4.7839999999999998</v>
      </c>
      <c r="AA42" s="34">
        <v>4.7839999999999998</v>
      </c>
      <c r="AB42" s="34">
        <v>2.6429999999999998</v>
      </c>
      <c r="AC42" s="34">
        <v>2.6429999999999998</v>
      </c>
      <c r="AD42" s="34">
        <v>2.6429999999999998</v>
      </c>
      <c r="AE42" s="34">
        <v>2.6429999999999998</v>
      </c>
      <c r="AF42" s="34">
        <v>0</v>
      </c>
      <c r="AG42" s="34">
        <v>0.375</v>
      </c>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row>
    <row r="43" spans="1:91" x14ac:dyDescent="0.25">
      <c r="A43" s="95" t="s">
        <v>524</v>
      </c>
      <c r="B43" s="34">
        <v>1.163</v>
      </c>
      <c r="C43" s="34">
        <v>1.163</v>
      </c>
      <c r="D43" s="34">
        <v>1.839</v>
      </c>
      <c r="E43" s="34">
        <v>1.163</v>
      </c>
      <c r="F43" s="34">
        <v>1.163</v>
      </c>
      <c r="G43" s="34">
        <v>1.839</v>
      </c>
      <c r="H43" s="34">
        <v>1.131</v>
      </c>
      <c r="I43" s="34">
        <v>1.131</v>
      </c>
      <c r="J43" s="34">
        <v>1.6</v>
      </c>
      <c r="K43" s="34">
        <v>1.163</v>
      </c>
      <c r="L43" s="34">
        <v>1.163</v>
      </c>
      <c r="M43" s="34">
        <v>1.839</v>
      </c>
      <c r="N43" s="34">
        <v>1.163</v>
      </c>
      <c r="O43" s="34">
        <v>1.163</v>
      </c>
      <c r="P43" s="34">
        <v>1.839</v>
      </c>
      <c r="Q43" s="34">
        <v>1.131</v>
      </c>
      <c r="R43" s="34">
        <v>1.131</v>
      </c>
      <c r="S43" s="34">
        <v>1.6</v>
      </c>
      <c r="T43" s="34">
        <v>1.131</v>
      </c>
      <c r="U43" s="34">
        <v>1.131</v>
      </c>
      <c r="V43" s="34">
        <v>1.6</v>
      </c>
      <c r="W43" s="34">
        <v>1.131</v>
      </c>
      <c r="X43" s="34">
        <v>1.131</v>
      </c>
      <c r="Y43" s="34">
        <v>1.6</v>
      </c>
      <c r="Z43" s="34">
        <v>1.2</v>
      </c>
      <c r="AA43" s="34">
        <v>1.2</v>
      </c>
      <c r="AB43" s="34">
        <v>4.8000000000000001E-2</v>
      </c>
      <c r="AC43" s="34">
        <v>4.8000000000000001E-2</v>
      </c>
      <c r="AD43" s="34">
        <v>4.8000000000000001E-2</v>
      </c>
      <c r="AE43" s="34">
        <v>4.8000000000000001E-2</v>
      </c>
      <c r="AF43" s="34">
        <v>9.6000000000000002E-2</v>
      </c>
      <c r="AG43" s="34">
        <v>9.6000000000000002E-2</v>
      </c>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row>
    <row r="44" spans="1:91" x14ac:dyDescent="0.25">
      <c r="A44" s="95" t="s">
        <v>525</v>
      </c>
      <c r="B44" s="34">
        <v>2.464</v>
      </c>
      <c r="C44" s="34">
        <v>2.6190000000000002</v>
      </c>
      <c r="D44" s="34">
        <v>4.0469999999999997</v>
      </c>
      <c r="E44" s="34">
        <v>8.7999999999999995E-2</v>
      </c>
      <c r="F44" s="34">
        <v>9.7000000000000003E-2</v>
      </c>
      <c r="G44" s="34">
        <v>7.4999999999999997E-2</v>
      </c>
      <c r="H44" s="34">
        <v>0.26200000000000001</v>
      </c>
      <c r="I44" s="34">
        <v>0.35699999999999998</v>
      </c>
      <c r="J44" s="34">
        <v>0.221</v>
      </c>
      <c r="K44" s="34">
        <v>2.9</v>
      </c>
      <c r="L44" s="34">
        <v>3.07</v>
      </c>
      <c r="M44" s="34">
        <v>4.0469999999999997</v>
      </c>
      <c r="N44" s="34">
        <v>9.9000000000000005E-2</v>
      </c>
      <c r="O44" s="34">
        <v>0.11</v>
      </c>
      <c r="P44" s="34">
        <v>8.5000000000000006E-2</v>
      </c>
      <c r="Q44" s="34">
        <v>0.30499999999999999</v>
      </c>
      <c r="R44" s="34">
        <v>0.39800000000000002</v>
      </c>
      <c r="S44" s="34">
        <v>0.26200000000000001</v>
      </c>
      <c r="T44" s="34">
        <v>2.5870000000000002</v>
      </c>
      <c r="U44" s="34">
        <v>2.6419999999999999</v>
      </c>
      <c r="V44" s="34">
        <v>6.44</v>
      </c>
      <c r="W44" s="34">
        <v>0.09</v>
      </c>
      <c r="X44" s="34">
        <v>0.106</v>
      </c>
      <c r="Y44" s="34">
        <v>7.0000000000000007E-2</v>
      </c>
      <c r="Z44" s="34">
        <v>0.68400000000000005</v>
      </c>
      <c r="AA44" s="34">
        <v>0.79800000000000004</v>
      </c>
      <c r="AB44" s="34">
        <v>1.256</v>
      </c>
      <c r="AC44" s="34">
        <v>4.2000000000000003E-2</v>
      </c>
      <c r="AD44" s="34">
        <v>0.15</v>
      </c>
      <c r="AE44" s="34">
        <v>0.14000000000000001</v>
      </c>
      <c r="AF44" s="34">
        <v>5.3999999999999999E-2</v>
      </c>
      <c r="AG44" s="34">
        <v>0.09</v>
      </c>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row>
    <row r="45" spans="1:91" x14ac:dyDescent="0.25">
      <c r="A45" s="95" t="s">
        <v>526</v>
      </c>
      <c r="B45" s="34">
        <v>3.6059999999999999</v>
      </c>
      <c r="C45" s="34">
        <v>3.5790000000000002</v>
      </c>
      <c r="D45" s="34">
        <v>4.0469999999999997</v>
      </c>
      <c r="E45" s="34">
        <v>2.6970000000000001</v>
      </c>
      <c r="F45" s="34">
        <v>2.7069999999999999</v>
      </c>
      <c r="G45" s="34">
        <v>3.141</v>
      </c>
      <c r="H45" s="34">
        <v>3.3039999999999998</v>
      </c>
      <c r="I45" s="34">
        <v>3.2879999999999998</v>
      </c>
      <c r="J45" s="34">
        <v>3.9510000000000001</v>
      </c>
      <c r="K45" s="34">
        <v>3.7610000000000001</v>
      </c>
      <c r="L45" s="34">
        <v>3.827</v>
      </c>
      <c r="M45" s="34">
        <v>4.0469999999999997</v>
      </c>
      <c r="N45" s="34">
        <v>2.8170000000000002</v>
      </c>
      <c r="O45" s="34">
        <v>2.8170000000000002</v>
      </c>
      <c r="P45" s="34">
        <v>3.1419999999999999</v>
      </c>
      <c r="Q45" s="34">
        <v>3.3439999999999999</v>
      </c>
      <c r="R45" s="34">
        <v>3.2679999999999998</v>
      </c>
      <c r="S45" s="34">
        <v>4.4950000000000001</v>
      </c>
      <c r="T45" s="34">
        <v>3.996</v>
      </c>
      <c r="U45" s="34">
        <v>3.976</v>
      </c>
      <c r="V45" s="34">
        <v>6.44</v>
      </c>
      <c r="W45" s="34">
        <v>2.3050000000000002</v>
      </c>
      <c r="X45" s="34">
        <v>2.2999999999999998</v>
      </c>
      <c r="Y45" s="34">
        <v>2.762</v>
      </c>
      <c r="Z45" s="34">
        <v>2.5449999999999999</v>
      </c>
      <c r="AA45" s="34">
        <v>2.5430000000000001</v>
      </c>
      <c r="AB45" s="34">
        <v>1.5029999999999999</v>
      </c>
      <c r="AC45" s="34">
        <v>1.913</v>
      </c>
      <c r="AD45" s="34">
        <v>1.6830000000000001</v>
      </c>
      <c r="AE45" s="34">
        <v>2.14</v>
      </c>
      <c r="AF45" s="34">
        <v>0.2</v>
      </c>
      <c r="AG45" s="34">
        <v>0.23599999999999999</v>
      </c>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row>
    <row r="46" spans="1:91" x14ac:dyDescent="0.25">
      <c r="A46" s="95" t="s">
        <v>527</v>
      </c>
      <c r="B46" s="34">
        <v>0.68799999999999994</v>
      </c>
      <c r="C46" s="34">
        <v>0.68799999999999994</v>
      </c>
      <c r="D46" s="34">
        <v>0.99199999999999999</v>
      </c>
      <c r="E46" s="34">
        <v>0.68799999999999994</v>
      </c>
      <c r="F46" s="34">
        <v>0.68799999999999994</v>
      </c>
      <c r="G46" s="34">
        <v>0.99199999999999999</v>
      </c>
      <c r="H46" s="34">
        <v>0.60299999999999998</v>
      </c>
      <c r="I46" s="34">
        <v>0.60299999999999998</v>
      </c>
      <c r="J46" s="34">
        <v>1</v>
      </c>
      <c r="K46" s="34">
        <v>0.81100000000000005</v>
      </c>
      <c r="L46" s="34">
        <v>0.81100000000000005</v>
      </c>
      <c r="M46" s="34">
        <v>1.02</v>
      </c>
      <c r="N46" s="34">
        <v>0.81100000000000005</v>
      </c>
      <c r="O46" s="34">
        <v>0.81100000000000005</v>
      </c>
      <c r="P46" s="34">
        <v>1.02</v>
      </c>
      <c r="Q46" s="34">
        <v>0.99</v>
      </c>
      <c r="R46" s="34">
        <v>0.99</v>
      </c>
      <c r="S46" s="34">
        <v>1.8380000000000001</v>
      </c>
      <c r="T46" s="34">
        <v>0.80100000000000005</v>
      </c>
      <c r="U46" s="34">
        <v>0.80100000000000005</v>
      </c>
      <c r="V46" s="34">
        <v>1.0329999999999999</v>
      </c>
      <c r="W46" s="34">
        <v>0.80100000000000005</v>
      </c>
      <c r="X46" s="34">
        <v>0.80100000000000005</v>
      </c>
      <c r="Y46" s="34">
        <v>1.0329999999999999</v>
      </c>
      <c r="Z46" s="34">
        <v>0.7</v>
      </c>
      <c r="AA46" s="34">
        <v>0.7</v>
      </c>
      <c r="AB46" s="34">
        <v>3.1E-2</v>
      </c>
      <c r="AC46" s="34">
        <v>3.1E-2</v>
      </c>
      <c r="AD46" s="34">
        <v>4.2000000000000003E-2</v>
      </c>
      <c r="AE46" s="34">
        <v>4.2000000000000003E-2</v>
      </c>
      <c r="AF46" s="34">
        <v>6.4000000000000001E-2</v>
      </c>
      <c r="AG46" s="34">
        <v>6.4000000000000001E-2</v>
      </c>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row>
    <row r="47" spans="1:91" x14ac:dyDescent="0.25">
      <c r="A47" s="95" t="s">
        <v>528</v>
      </c>
      <c r="B47" s="34">
        <v>8.5999999999999993E-2</v>
      </c>
      <c r="C47" s="34">
        <v>0.09</v>
      </c>
      <c r="D47" s="34">
        <v>7.8E-2</v>
      </c>
      <c r="E47" s="34">
        <v>3.2000000000000001E-2</v>
      </c>
      <c r="F47" s="34">
        <v>3.2000000000000001E-2</v>
      </c>
      <c r="G47" s="34">
        <v>2.7E-2</v>
      </c>
      <c r="H47" s="34">
        <v>3.9E-2</v>
      </c>
      <c r="I47" s="34">
        <v>3.9E-2</v>
      </c>
      <c r="J47" s="34">
        <v>2.9000000000000001E-2</v>
      </c>
      <c r="K47" s="34">
        <v>0.10299999999999999</v>
      </c>
      <c r="L47" s="34">
        <v>0.1</v>
      </c>
      <c r="M47" s="34">
        <v>9.4E-2</v>
      </c>
      <c r="N47" s="34">
        <v>3.4000000000000002E-2</v>
      </c>
      <c r="O47" s="34">
        <v>3.3000000000000002E-2</v>
      </c>
      <c r="P47" s="34">
        <v>2.8000000000000001E-2</v>
      </c>
      <c r="Q47" s="34">
        <v>4.1000000000000002E-2</v>
      </c>
      <c r="R47" s="34">
        <v>0.04</v>
      </c>
      <c r="S47" s="34">
        <v>0.03</v>
      </c>
      <c r="T47" s="34">
        <v>0.94</v>
      </c>
      <c r="U47" s="34">
        <v>0.97699999999999998</v>
      </c>
      <c r="V47" s="34">
        <v>4.1319999999999997</v>
      </c>
      <c r="W47" s="34">
        <v>7.0999999999999994E-2</v>
      </c>
      <c r="X47" s="34">
        <v>7.0000000000000007E-2</v>
      </c>
      <c r="Y47" s="34">
        <v>5.6000000000000001E-2</v>
      </c>
      <c r="Z47" s="34">
        <v>0.42899999999999999</v>
      </c>
      <c r="AA47" s="34">
        <v>0.442</v>
      </c>
      <c r="AB47" s="34">
        <v>1.2589999999999999</v>
      </c>
      <c r="AC47" s="34">
        <v>3.4000000000000002E-2</v>
      </c>
      <c r="AD47" s="34">
        <v>1.7999999999999999E-2</v>
      </c>
      <c r="AE47" s="34">
        <v>1.4999999999999999E-2</v>
      </c>
      <c r="AF47" s="34">
        <v>1.4999999999999999E-2</v>
      </c>
      <c r="AG47" s="34">
        <v>7.8E-2</v>
      </c>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row>
    <row r="48" spans="1:91" x14ac:dyDescent="0.25">
      <c r="A48" s="95" t="s">
        <v>529</v>
      </c>
      <c r="B48" s="34">
        <v>0.68799999999999994</v>
      </c>
      <c r="C48" s="34">
        <v>0.68799999999999994</v>
      </c>
      <c r="D48" s="34">
        <v>0.99199999999999999</v>
      </c>
      <c r="E48" s="34">
        <v>0.68799999999999994</v>
      </c>
      <c r="F48" s="34">
        <v>0.68799999999999994</v>
      </c>
      <c r="G48" s="34">
        <v>0.99199999999999999</v>
      </c>
      <c r="H48" s="34">
        <v>0.60299999999999998</v>
      </c>
      <c r="I48" s="34">
        <v>0.60299999999999998</v>
      </c>
      <c r="J48" s="34">
        <v>1</v>
      </c>
      <c r="K48" s="34">
        <v>0.81100000000000005</v>
      </c>
      <c r="L48" s="34">
        <v>0.81100000000000005</v>
      </c>
      <c r="M48" s="34">
        <v>1.02</v>
      </c>
      <c r="N48" s="34">
        <v>0.81100000000000005</v>
      </c>
      <c r="O48" s="34">
        <v>0.81100000000000005</v>
      </c>
      <c r="P48" s="34">
        <v>1.02</v>
      </c>
      <c r="Q48" s="34">
        <v>0.99</v>
      </c>
      <c r="R48" s="34">
        <v>0.99</v>
      </c>
      <c r="S48" s="34">
        <v>1.8380000000000001</v>
      </c>
      <c r="T48" s="34">
        <v>0.80100000000000005</v>
      </c>
      <c r="U48" s="34">
        <v>0.80100000000000005</v>
      </c>
      <c r="V48" s="34">
        <v>1.0329999999999999</v>
      </c>
      <c r="W48" s="34">
        <v>0.80100000000000005</v>
      </c>
      <c r="X48" s="34">
        <v>0.80100000000000005</v>
      </c>
      <c r="Y48" s="34">
        <v>1.0329999999999999</v>
      </c>
      <c r="Z48" s="34">
        <v>0.7</v>
      </c>
      <c r="AA48" s="34">
        <v>0.7</v>
      </c>
      <c r="AB48" s="34">
        <v>3.1E-2</v>
      </c>
      <c r="AC48" s="34">
        <v>3.1E-2</v>
      </c>
      <c r="AD48" s="34">
        <v>4.2000000000000003E-2</v>
      </c>
      <c r="AE48" s="34">
        <v>4.2000000000000003E-2</v>
      </c>
      <c r="AF48" s="34">
        <v>6.4000000000000001E-2</v>
      </c>
      <c r="AG48" s="34">
        <v>6.4000000000000001E-2</v>
      </c>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row>
    <row r="49" spans="1:91" x14ac:dyDescent="0.25">
      <c r="A49" s="95" t="s">
        <v>530</v>
      </c>
      <c r="B49" s="34">
        <v>4.9850000000000003</v>
      </c>
      <c r="C49" s="34">
        <v>5.024</v>
      </c>
      <c r="D49" s="34">
        <v>5.9669999999999996</v>
      </c>
      <c r="E49" s="34">
        <v>5.0339999999999998</v>
      </c>
      <c r="F49" s="34">
        <v>5.0620000000000003</v>
      </c>
      <c r="G49" s="34">
        <v>6.2240000000000002</v>
      </c>
      <c r="H49" s="34">
        <v>4.7969999999999997</v>
      </c>
      <c r="I49" s="34">
        <v>4.7859999999999996</v>
      </c>
      <c r="J49" s="34">
        <v>6.0369999999999999</v>
      </c>
      <c r="K49" s="34">
        <v>4.8920000000000003</v>
      </c>
      <c r="L49" s="34">
        <v>4.907</v>
      </c>
      <c r="M49" s="34">
        <v>6.0540000000000003</v>
      </c>
      <c r="N49" s="34">
        <v>4.9169999999999998</v>
      </c>
      <c r="O49" s="34">
        <v>4.9249999999999998</v>
      </c>
      <c r="P49" s="34">
        <v>6.2210000000000001</v>
      </c>
      <c r="Q49" s="34">
        <v>4.57</v>
      </c>
      <c r="R49" s="34">
        <v>4.6260000000000003</v>
      </c>
      <c r="S49" s="34">
        <v>5.6159999999999997</v>
      </c>
      <c r="T49" s="34">
        <v>4.819</v>
      </c>
      <c r="U49" s="34">
        <v>4.7779999999999996</v>
      </c>
      <c r="V49" s="34">
        <v>6.1029999999999998</v>
      </c>
      <c r="W49" s="34">
        <v>4.5439999999999996</v>
      </c>
      <c r="X49" s="34">
        <v>4.5890000000000004</v>
      </c>
      <c r="Y49" s="34">
        <v>5.6859999999999999</v>
      </c>
      <c r="Z49" s="34">
        <v>4.1219999999999999</v>
      </c>
      <c r="AA49" s="34">
        <v>4.1379999999999999</v>
      </c>
      <c r="AB49" s="34">
        <v>2.3980000000000001</v>
      </c>
      <c r="AC49" s="34">
        <v>2.923</v>
      </c>
      <c r="AD49" s="34">
        <v>2.65</v>
      </c>
      <c r="AE49" s="34">
        <v>2.3559999999999999</v>
      </c>
      <c r="AF49" s="34">
        <v>0.434</v>
      </c>
      <c r="AG49" s="34">
        <v>0.27600000000000002</v>
      </c>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row>
    <row r="50" spans="1:91" x14ac:dyDescent="0.25">
      <c r="A50" s="95" t="s">
        <v>531</v>
      </c>
      <c r="B50" s="34">
        <v>3.641</v>
      </c>
      <c r="C50" s="34">
        <v>3.78</v>
      </c>
      <c r="D50" s="34">
        <v>3.6040000000000001</v>
      </c>
      <c r="E50" s="34">
        <v>3.641</v>
      </c>
      <c r="F50" s="34">
        <v>3.78</v>
      </c>
      <c r="G50" s="34">
        <v>3.6040000000000001</v>
      </c>
      <c r="H50" s="34">
        <v>3.6059999999999999</v>
      </c>
      <c r="I50" s="34">
        <v>3.6789999999999998</v>
      </c>
      <c r="J50" s="34">
        <v>3.34</v>
      </c>
      <c r="K50" s="34">
        <v>3.641</v>
      </c>
      <c r="L50" s="34">
        <v>3.78</v>
      </c>
      <c r="M50" s="34">
        <v>3.6040000000000001</v>
      </c>
      <c r="N50" s="34">
        <v>3.641</v>
      </c>
      <c r="O50" s="34">
        <v>3.78</v>
      </c>
      <c r="P50" s="34">
        <v>3.6040000000000001</v>
      </c>
      <c r="Q50" s="34">
        <v>3.6059999999999999</v>
      </c>
      <c r="R50" s="34">
        <v>3.6789999999999998</v>
      </c>
      <c r="S50" s="34">
        <v>3.34</v>
      </c>
      <c r="T50" s="34">
        <v>3.6059999999999999</v>
      </c>
      <c r="U50" s="34">
        <v>3.6789999999999998</v>
      </c>
      <c r="V50" s="34">
        <v>3.34</v>
      </c>
      <c r="W50" s="34">
        <v>3.6059999999999999</v>
      </c>
      <c r="X50" s="34">
        <v>3.6789999999999998</v>
      </c>
      <c r="Y50" s="34">
        <v>3.34</v>
      </c>
      <c r="Z50" s="34">
        <v>3.294</v>
      </c>
      <c r="AA50" s="34">
        <v>3.3220000000000001</v>
      </c>
      <c r="AB50" s="34">
        <v>1.365</v>
      </c>
      <c r="AC50" s="34">
        <v>1.365</v>
      </c>
      <c r="AD50" s="34">
        <v>1.365</v>
      </c>
      <c r="AE50" s="34">
        <v>1.365</v>
      </c>
      <c r="AF50" s="34">
        <v>0.34499999999999997</v>
      </c>
      <c r="AG50" s="34">
        <v>0.22</v>
      </c>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row>
    <row r="51" spans="1:91" x14ac:dyDescent="0.25">
      <c r="A51" s="95" t="s">
        <v>532</v>
      </c>
      <c r="B51" s="34">
        <v>0.54500000000000004</v>
      </c>
      <c r="C51" s="34">
        <v>0.54800000000000004</v>
      </c>
      <c r="D51" s="34">
        <v>0.48499999999999999</v>
      </c>
      <c r="E51" s="34">
        <v>0.57999999999999996</v>
      </c>
      <c r="F51" s="34">
        <v>0.58299999999999996</v>
      </c>
      <c r="G51" s="34">
        <v>0.53600000000000003</v>
      </c>
      <c r="H51" s="34">
        <v>0.64600000000000002</v>
      </c>
      <c r="I51" s="34">
        <v>0.64800000000000002</v>
      </c>
      <c r="J51" s="34">
        <v>1</v>
      </c>
      <c r="K51" s="34">
        <v>0.83</v>
      </c>
      <c r="L51" s="34">
        <v>0.82499999999999996</v>
      </c>
      <c r="M51" s="34">
        <v>0.84899999999999998</v>
      </c>
      <c r="N51" s="34">
        <v>0.84899999999999998</v>
      </c>
      <c r="O51" s="34">
        <v>0.85299999999999998</v>
      </c>
      <c r="P51" s="34">
        <v>0.84899999999999998</v>
      </c>
      <c r="Q51" s="34">
        <v>1.1719999999999999</v>
      </c>
      <c r="R51" s="34">
        <v>1.179</v>
      </c>
      <c r="S51" s="34">
        <v>2</v>
      </c>
      <c r="T51" s="34">
        <v>0.56399999999999995</v>
      </c>
      <c r="U51" s="34">
        <v>0.56100000000000005</v>
      </c>
      <c r="V51" s="34">
        <v>0.52200000000000002</v>
      </c>
      <c r="W51" s="34">
        <v>0.60399999999999998</v>
      </c>
      <c r="X51" s="34">
        <v>0.60299999999999998</v>
      </c>
      <c r="Y51" s="34">
        <v>0.6</v>
      </c>
      <c r="Z51" s="34">
        <v>0.58899999999999997</v>
      </c>
      <c r="AA51" s="34">
        <v>0.59099999999999997</v>
      </c>
      <c r="AB51" s="34">
        <v>0.104</v>
      </c>
      <c r="AC51" s="34">
        <v>0.122</v>
      </c>
      <c r="AD51" s="34">
        <v>0.45</v>
      </c>
      <c r="AE51" s="34">
        <v>0.45200000000000001</v>
      </c>
      <c r="AF51" s="34">
        <v>5.2999999999999999E-2</v>
      </c>
      <c r="AG51" s="34">
        <v>4.5999999999999999E-2</v>
      </c>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row>
    <row r="52" spans="1:91" x14ac:dyDescent="0.25">
      <c r="A52" s="95" t="s">
        <v>533</v>
      </c>
      <c r="B52" s="34">
        <v>1.429</v>
      </c>
      <c r="C52" s="34">
        <v>1.45</v>
      </c>
      <c r="D52" s="34">
        <v>1.2310000000000001</v>
      </c>
      <c r="E52" s="34">
        <v>1.429</v>
      </c>
      <c r="F52" s="34">
        <v>1.45</v>
      </c>
      <c r="G52" s="34">
        <v>1.2310000000000001</v>
      </c>
      <c r="H52" s="34">
        <v>1.5109999999999999</v>
      </c>
      <c r="I52" s="34">
        <v>1.5609999999999999</v>
      </c>
      <c r="J52" s="34">
        <v>1.165</v>
      </c>
      <c r="K52" s="34">
        <v>1.429</v>
      </c>
      <c r="L52" s="34">
        <v>1.45</v>
      </c>
      <c r="M52" s="34">
        <v>1.2310000000000001</v>
      </c>
      <c r="N52" s="34">
        <v>1.429</v>
      </c>
      <c r="O52" s="34">
        <v>1.45</v>
      </c>
      <c r="P52" s="34">
        <v>1.2310000000000001</v>
      </c>
      <c r="Q52" s="34">
        <v>1.5109999999999999</v>
      </c>
      <c r="R52" s="34">
        <v>1.5609999999999999</v>
      </c>
      <c r="S52" s="34">
        <v>1.165</v>
      </c>
      <c r="T52" s="34">
        <v>1.5109999999999999</v>
      </c>
      <c r="U52" s="34">
        <v>1.5609999999999999</v>
      </c>
      <c r="V52" s="34">
        <v>1.165</v>
      </c>
      <c r="W52" s="34">
        <v>1.5109999999999999</v>
      </c>
      <c r="X52" s="34">
        <v>1.5609999999999999</v>
      </c>
      <c r="Y52" s="34">
        <v>1.165</v>
      </c>
      <c r="Z52" s="34">
        <v>2.3730000000000002</v>
      </c>
      <c r="AA52" s="34">
        <v>2.3730000000000002</v>
      </c>
      <c r="AB52" s="34">
        <v>0.67400000000000004</v>
      </c>
      <c r="AC52" s="34">
        <v>0.67400000000000004</v>
      </c>
      <c r="AD52" s="34">
        <v>0.67400000000000004</v>
      </c>
      <c r="AE52" s="34">
        <v>0.67400000000000004</v>
      </c>
      <c r="AF52" s="34">
        <v>0.186</v>
      </c>
      <c r="AG52" s="34">
        <v>0.186</v>
      </c>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row>
    <row r="53" spans="1:91" x14ac:dyDescent="0.25">
      <c r="A53" s="95" t="s">
        <v>534</v>
      </c>
      <c r="B53" s="35">
        <v>0.42299999999999999</v>
      </c>
      <c r="C53" s="35">
        <v>0.27700000000000002</v>
      </c>
      <c r="D53" s="35">
        <v>0.28399999999999997</v>
      </c>
      <c r="E53" s="35">
        <v>0.49399999999999999</v>
      </c>
      <c r="F53" s="35">
        <v>0.54800000000000004</v>
      </c>
      <c r="G53" s="35">
        <v>0.51</v>
      </c>
      <c r="H53" s="35">
        <v>0.60199999999999998</v>
      </c>
      <c r="I53" s="35">
        <v>0.51600000000000001</v>
      </c>
      <c r="J53" s="35">
        <v>0.68600000000000005</v>
      </c>
      <c r="K53" s="35">
        <v>0.75800000000000001</v>
      </c>
      <c r="L53" s="35">
        <v>0.51800000000000002</v>
      </c>
      <c r="M53" s="35">
        <v>0.68600000000000005</v>
      </c>
      <c r="N53" s="35">
        <v>0.48699999999999999</v>
      </c>
      <c r="O53" s="35">
        <v>0.56899999999999995</v>
      </c>
      <c r="P53" s="35">
        <v>0.439</v>
      </c>
      <c r="Q53" s="35">
        <v>0.88800000000000001</v>
      </c>
      <c r="R53" s="35">
        <v>0.99199999999999999</v>
      </c>
      <c r="S53" s="35">
        <v>1.2989999999999999</v>
      </c>
      <c r="T53" s="35">
        <v>0.45800000000000002</v>
      </c>
      <c r="U53" s="35">
        <v>0.29399999999999998</v>
      </c>
      <c r="V53" s="35">
        <v>0.28399999999999997</v>
      </c>
      <c r="W53" s="35">
        <v>0.46</v>
      </c>
      <c r="X53" s="35">
        <v>0.49399999999999999</v>
      </c>
      <c r="Y53" s="35">
        <v>0.36599999999999999</v>
      </c>
      <c r="Z53" s="35">
        <v>0.53600000000000003</v>
      </c>
      <c r="AA53" s="35">
        <v>0.53100000000000003</v>
      </c>
      <c r="AB53" s="35">
        <v>3.4000000000000002E-2</v>
      </c>
      <c r="AC53" s="35">
        <v>4.4999999999999998E-2</v>
      </c>
      <c r="AD53" s="35">
        <v>0.30299999999999999</v>
      </c>
      <c r="AE53" s="35">
        <v>0.10100000000000001</v>
      </c>
      <c r="AF53" s="35">
        <v>0.10199999999999999</v>
      </c>
      <c r="AG53" s="35">
        <v>4.3999999999999997E-2</v>
      </c>
    </row>
    <row r="54" spans="1:91" x14ac:dyDescent="0.25">
      <c r="A54" s="95" t="s">
        <v>535</v>
      </c>
      <c r="B54" s="35">
        <v>0.71899999999999997</v>
      </c>
      <c r="C54" s="35">
        <v>0.55900000000000005</v>
      </c>
      <c r="D54" s="35">
        <v>0.63100000000000001</v>
      </c>
      <c r="E54" s="35">
        <v>0.71899999999999997</v>
      </c>
      <c r="F54" s="35">
        <v>0.55900000000000005</v>
      </c>
      <c r="G54" s="35">
        <v>0.63100000000000001</v>
      </c>
      <c r="H54" s="35">
        <v>0.58699999999999997</v>
      </c>
      <c r="I54" s="35">
        <v>0.54400000000000004</v>
      </c>
      <c r="J54" s="35">
        <v>0.70399999999999996</v>
      </c>
      <c r="K54" s="35">
        <v>0.88400000000000001</v>
      </c>
      <c r="L54" s="35">
        <v>0.68100000000000005</v>
      </c>
      <c r="M54" s="35">
        <v>0.83099999999999996</v>
      </c>
      <c r="N54" s="35">
        <v>0.88900000000000001</v>
      </c>
      <c r="O54" s="35">
        <v>0.67500000000000004</v>
      </c>
      <c r="P54" s="35">
        <v>0.82899999999999996</v>
      </c>
      <c r="Q54" s="35">
        <v>1.04</v>
      </c>
      <c r="R54" s="35">
        <v>0.58699999999999997</v>
      </c>
      <c r="S54" s="35">
        <v>1.0840000000000001</v>
      </c>
      <c r="T54" s="35">
        <v>0.79700000000000004</v>
      </c>
      <c r="U54" s="35">
        <v>0.64100000000000001</v>
      </c>
      <c r="V54" s="35">
        <v>0.77800000000000002</v>
      </c>
      <c r="W54" s="35">
        <v>0.78100000000000003</v>
      </c>
      <c r="X54" s="35">
        <v>0.63800000000000001</v>
      </c>
      <c r="Y54" s="35">
        <v>0.77800000000000002</v>
      </c>
      <c r="Z54" s="35">
        <v>0.56299999999999994</v>
      </c>
      <c r="AA54" s="35">
        <v>0.56299999999999994</v>
      </c>
      <c r="AB54" s="35">
        <v>5.8999999999999997E-2</v>
      </c>
      <c r="AC54" s="35">
        <v>5.8999999999999997E-2</v>
      </c>
      <c r="AD54" s="35">
        <v>7.2999999999999995E-2</v>
      </c>
      <c r="AE54" s="35">
        <v>7.2999999999999995E-2</v>
      </c>
      <c r="AF54" s="35">
        <v>0.11600000000000001</v>
      </c>
      <c r="AG54" s="35">
        <v>0.11600000000000001</v>
      </c>
    </row>
    <row r="55" spans="1:91" x14ac:dyDescent="0.25">
      <c r="A55" s="95" t="s">
        <v>536</v>
      </c>
      <c r="B55" s="35">
        <v>0.71899999999999997</v>
      </c>
      <c r="C55" s="35">
        <v>0.55900000000000005</v>
      </c>
      <c r="D55" s="35">
        <v>0.63100000000000001</v>
      </c>
      <c r="E55" s="35">
        <v>0.71899999999999997</v>
      </c>
      <c r="F55" s="35">
        <v>0.55900000000000005</v>
      </c>
      <c r="G55" s="35">
        <v>0.63100000000000001</v>
      </c>
      <c r="H55" s="35">
        <v>0.58699999999999997</v>
      </c>
      <c r="I55" s="35">
        <v>0.54400000000000004</v>
      </c>
      <c r="J55" s="35">
        <v>0.70399999999999996</v>
      </c>
      <c r="K55" s="35">
        <v>0.88400000000000001</v>
      </c>
      <c r="L55" s="35">
        <v>0.68100000000000005</v>
      </c>
      <c r="M55" s="35">
        <v>0.83099999999999996</v>
      </c>
      <c r="N55" s="35">
        <v>0.88900000000000001</v>
      </c>
      <c r="O55" s="35">
        <v>0.67500000000000004</v>
      </c>
      <c r="P55" s="35">
        <v>0.82899999999999996</v>
      </c>
      <c r="Q55" s="35">
        <v>1.04</v>
      </c>
      <c r="R55" s="35">
        <v>0.58699999999999997</v>
      </c>
      <c r="S55" s="35">
        <v>1.0840000000000001</v>
      </c>
      <c r="T55" s="35">
        <v>0.79700000000000004</v>
      </c>
      <c r="U55" s="35">
        <v>0.64100000000000001</v>
      </c>
      <c r="V55" s="35">
        <v>0.77800000000000002</v>
      </c>
      <c r="W55" s="35">
        <v>0.78100000000000003</v>
      </c>
      <c r="X55" s="35">
        <v>0.63800000000000001</v>
      </c>
      <c r="Y55" s="35">
        <v>0.77800000000000002</v>
      </c>
      <c r="Z55" s="35">
        <v>0.56299999999999994</v>
      </c>
      <c r="AA55" s="35">
        <v>0.56299999999999994</v>
      </c>
      <c r="AB55" s="35">
        <v>5.8999999999999997E-2</v>
      </c>
      <c r="AC55" s="35">
        <v>5.8999999999999997E-2</v>
      </c>
      <c r="AD55" s="35">
        <v>7.2999999999999995E-2</v>
      </c>
      <c r="AE55" s="35">
        <v>7.2999999999999995E-2</v>
      </c>
      <c r="AF55" s="35">
        <v>0.11600000000000001</v>
      </c>
      <c r="AG55" s="35">
        <v>0.11600000000000001</v>
      </c>
    </row>
    <row r="56" spans="1:91" x14ac:dyDescent="0.25">
      <c r="A56" s="95" t="s">
        <v>537</v>
      </c>
      <c r="B56" s="35">
        <v>0.42299999999999999</v>
      </c>
      <c r="C56" s="35">
        <v>0.27700000000000002</v>
      </c>
      <c r="D56" s="35">
        <v>0.28399999999999997</v>
      </c>
      <c r="E56" s="35">
        <v>0.49399999999999999</v>
      </c>
      <c r="F56" s="35">
        <v>0.54800000000000004</v>
      </c>
      <c r="G56" s="35">
        <v>0.51</v>
      </c>
      <c r="H56" s="35">
        <v>0.60199999999999998</v>
      </c>
      <c r="I56" s="35">
        <v>0.51600000000000001</v>
      </c>
      <c r="J56" s="35">
        <v>0.68600000000000005</v>
      </c>
      <c r="K56" s="35">
        <v>0.75800000000000001</v>
      </c>
      <c r="L56" s="35">
        <v>0.51800000000000002</v>
      </c>
      <c r="M56" s="35">
        <v>0.68600000000000005</v>
      </c>
      <c r="N56" s="35">
        <v>0.48699999999999999</v>
      </c>
      <c r="O56" s="35">
        <v>0.56899999999999995</v>
      </c>
      <c r="P56" s="35">
        <v>0.439</v>
      </c>
      <c r="Q56" s="35">
        <v>0.88800000000000001</v>
      </c>
      <c r="R56" s="35">
        <v>0.99199999999999999</v>
      </c>
      <c r="S56" s="35">
        <v>1.2989999999999999</v>
      </c>
      <c r="T56" s="35">
        <v>0.45800000000000002</v>
      </c>
      <c r="U56" s="35">
        <v>0.29399999999999998</v>
      </c>
      <c r="V56" s="35">
        <v>0.28399999999999997</v>
      </c>
      <c r="W56" s="35">
        <v>0.46</v>
      </c>
      <c r="X56" s="35">
        <v>0.49399999999999999</v>
      </c>
      <c r="Y56" s="35">
        <v>0.36599999999999999</v>
      </c>
      <c r="Z56" s="35">
        <v>0.53600000000000003</v>
      </c>
      <c r="AA56" s="35">
        <v>0.53100000000000003</v>
      </c>
      <c r="AB56" s="35">
        <v>3.4000000000000002E-2</v>
      </c>
      <c r="AC56" s="35">
        <v>4.4999999999999998E-2</v>
      </c>
      <c r="AD56" s="35">
        <v>0.30299999999999999</v>
      </c>
      <c r="AE56" s="35">
        <v>0.10100000000000001</v>
      </c>
      <c r="AF56" s="35">
        <v>0.10199999999999999</v>
      </c>
      <c r="AG56" s="35">
        <v>4.3999999999999997E-2</v>
      </c>
    </row>
    <row r="57" spans="1:91" x14ac:dyDescent="0.25">
      <c r="A57" s="95" t="s">
        <v>538</v>
      </c>
      <c r="B57" s="35">
        <v>0.71899999999999997</v>
      </c>
      <c r="C57" s="35">
        <v>0.55900000000000005</v>
      </c>
      <c r="D57" s="35">
        <v>0.63100000000000001</v>
      </c>
      <c r="E57" s="35">
        <v>0.71899999999999997</v>
      </c>
      <c r="F57" s="35">
        <v>0.55900000000000005</v>
      </c>
      <c r="G57" s="35">
        <v>0.63100000000000001</v>
      </c>
      <c r="H57" s="35">
        <v>0.58699999999999997</v>
      </c>
      <c r="I57" s="35">
        <v>0.54400000000000004</v>
      </c>
      <c r="J57" s="35">
        <v>0.70399999999999996</v>
      </c>
      <c r="K57" s="35">
        <v>0.88400000000000001</v>
      </c>
      <c r="L57" s="35">
        <v>0.68100000000000005</v>
      </c>
      <c r="M57" s="35">
        <v>0.83099999999999996</v>
      </c>
      <c r="N57" s="35">
        <v>0.88900000000000001</v>
      </c>
      <c r="O57" s="35">
        <v>0.67500000000000004</v>
      </c>
      <c r="P57" s="35">
        <v>0.82899999999999996</v>
      </c>
      <c r="Q57" s="35">
        <v>1.04</v>
      </c>
      <c r="R57" s="35">
        <v>0.58699999999999997</v>
      </c>
      <c r="S57" s="35">
        <v>1.0840000000000001</v>
      </c>
      <c r="T57" s="35">
        <v>0.79700000000000004</v>
      </c>
      <c r="U57" s="35">
        <v>0.64100000000000001</v>
      </c>
      <c r="V57" s="35">
        <v>0.77800000000000002</v>
      </c>
      <c r="W57" s="35">
        <v>0.78100000000000003</v>
      </c>
      <c r="X57" s="35">
        <v>0.63800000000000001</v>
      </c>
      <c r="Y57" s="35">
        <v>0.77800000000000002</v>
      </c>
      <c r="Z57" s="35">
        <v>0.56299999999999994</v>
      </c>
      <c r="AA57" s="35">
        <v>0.56299999999999994</v>
      </c>
      <c r="AB57" s="35">
        <v>5.8999999999999997E-2</v>
      </c>
      <c r="AC57" s="35">
        <v>5.8999999999999997E-2</v>
      </c>
      <c r="AD57" s="35">
        <v>7.2999999999999995E-2</v>
      </c>
      <c r="AE57" s="35">
        <v>7.2999999999999995E-2</v>
      </c>
      <c r="AF57" s="35">
        <v>0.11600000000000001</v>
      </c>
      <c r="AG57" s="35">
        <v>0.11600000000000001</v>
      </c>
    </row>
    <row r="58" spans="1:91" x14ac:dyDescent="0.25">
      <c r="A58" s="95" t="s">
        <v>539</v>
      </c>
      <c r="B58" s="35">
        <v>0.50900000000000001</v>
      </c>
      <c r="C58" s="35">
        <v>0.68500000000000005</v>
      </c>
      <c r="D58" s="35">
        <v>0.53100000000000003</v>
      </c>
      <c r="E58" s="35">
        <v>0.51300000000000001</v>
      </c>
      <c r="F58" s="35">
        <v>0.68100000000000005</v>
      </c>
      <c r="G58" s="35">
        <v>0.52400000000000002</v>
      </c>
      <c r="H58" s="35">
        <v>0.52900000000000003</v>
      </c>
      <c r="I58" s="35">
        <v>1.514</v>
      </c>
      <c r="J58" s="35">
        <v>1</v>
      </c>
      <c r="K58" s="35">
        <v>0.51300000000000001</v>
      </c>
      <c r="L58" s="35">
        <v>0.68100000000000005</v>
      </c>
      <c r="M58" s="35">
        <v>0.52400000000000002</v>
      </c>
      <c r="N58" s="35">
        <v>0.50900000000000001</v>
      </c>
      <c r="O58" s="35">
        <v>0.68500000000000005</v>
      </c>
      <c r="P58" s="35">
        <v>0.53100000000000003</v>
      </c>
      <c r="Q58" s="35">
        <v>0.52900000000000003</v>
      </c>
      <c r="R58" s="35">
        <v>1.514</v>
      </c>
      <c r="S58" s="35">
        <v>1</v>
      </c>
      <c r="T58" s="35">
        <v>0.58899999999999997</v>
      </c>
      <c r="U58" s="35">
        <v>0.84299999999999997</v>
      </c>
      <c r="V58" s="35">
        <v>0.58899999999999997</v>
      </c>
      <c r="W58" s="35">
        <v>0.58899999999999997</v>
      </c>
      <c r="X58" s="35">
        <v>0.84299999999999997</v>
      </c>
      <c r="Y58" s="35">
        <v>0.58899999999999997</v>
      </c>
      <c r="Z58" s="35">
        <v>0.58899999999999997</v>
      </c>
      <c r="AA58" s="35">
        <v>1.589</v>
      </c>
      <c r="AB58" s="35">
        <v>0.128</v>
      </c>
      <c r="AC58" s="35">
        <v>0.128</v>
      </c>
      <c r="AD58" s="35">
        <v>0.12</v>
      </c>
      <c r="AE58" s="35">
        <v>0.12</v>
      </c>
      <c r="AF58" s="35">
        <v>0.114</v>
      </c>
      <c r="AG58" s="35">
        <v>0.11600000000000001</v>
      </c>
    </row>
    <row r="59" spans="1:91" x14ac:dyDescent="0.25">
      <c r="A59" s="95" t="s">
        <v>540</v>
      </c>
      <c r="B59" s="35">
        <v>0.73499999999999999</v>
      </c>
      <c r="C59" s="35">
        <v>0.74</v>
      </c>
      <c r="D59" s="35">
        <v>1.0449999999999999</v>
      </c>
      <c r="E59" s="35">
        <v>0.74</v>
      </c>
      <c r="F59" s="35">
        <v>0.73499999999999999</v>
      </c>
      <c r="G59" s="35">
        <v>1.0449999999999999</v>
      </c>
      <c r="H59" s="35">
        <v>0.63400000000000001</v>
      </c>
      <c r="I59" s="35">
        <v>0.63400000000000001</v>
      </c>
      <c r="J59" s="35">
        <v>1</v>
      </c>
      <c r="K59" s="35">
        <v>0.76400000000000001</v>
      </c>
      <c r="L59" s="35">
        <v>0.77700000000000002</v>
      </c>
      <c r="M59" s="35">
        <v>1.0089999999999999</v>
      </c>
      <c r="N59" s="35">
        <v>0.77700000000000002</v>
      </c>
      <c r="O59" s="35">
        <v>0.76400000000000001</v>
      </c>
      <c r="P59" s="35">
        <v>1.0089999999999999</v>
      </c>
      <c r="Q59" s="35">
        <v>0.92800000000000005</v>
      </c>
      <c r="R59" s="35">
        <v>0.92800000000000005</v>
      </c>
      <c r="S59" s="35">
        <v>1.784</v>
      </c>
      <c r="T59" s="35">
        <v>0.76600000000000001</v>
      </c>
      <c r="U59" s="35">
        <v>0.77300000000000002</v>
      </c>
      <c r="V59" s="35">
        <v>1</v>
      </c>
      <c r="W59" s="35">
        <v>0.77300000000000002</v>
      </c>
      <c r="X59" s="35">
        <v>0.76600000000000001</v>
      </c>
      <c r="Y59" s="35">
        <v>1</v>
      </c>
      <c r="Z59" s="35">
        <v>0.65900000000000003</v>
      </c>
      <c r="AA59" s="35">
        <v>0.65900000000000003</v>
      </c>
      <c r="AB59" s="35">
        <v>7.6999999999999999E-2</v>
      </c>
      <c r="AC59" s="35">
        <v>0.08</v>
      </c>
      <c r="AD59" s="35">
        <v>0.106</v>
      </c>
      <c r="AE59" s="35">
        <v>0.106</v>
      </c>
      <c r="AF59" s="35">
        <v>0.16200000000000001</v>
      </c>
      <c r="AG59" s="35">
        <v>0.16200000000000001</v>
      </c>
    </row>
    <row r="60" spans="1:91" x14ac:dyDescent="0.25">
      <c r="A60" s="95" t="s">
        <v>541</v>
      </c>
      <c r="B60" s="35">
        <v>0.56399999999999995</v>
      </c>
      <c r="C60" s="35">
        <v>0.56799999999999995</v>
      </c>
      <c r="D60" s="35">
        <v>0.53</v>
      </c>
      <c r="E60" s="35">
        <v>0.56799999999999995</v>
      </c>
      <c r="F60" s="35">
        <v>0.56399999999999995</v>
      </c>
      <c r="G60" s="35">
        <v>0.53</v>
      </c>
      <c r="H60" s="35">
        <v>0.64700000000000002</v>
      </c>
      <c r="I60" s="35">
        <v>0.64700000000000002</v>
      </c>
      <c r="J60" s="35">
        <v>1</v>
      </c>
      <c r="K60" s="35">
        <v>0.84499999999999997</v>
      </c>
      <c r="L60" s="35">
        <v>0.83699999999999997</v>
      </c>
      <c r="M60" s="35">
        <v>0.84799999999999998</v>
      </c>
      <c r="N60" s="35">
        <v>0.83699999999999997</v>
      </c>
      <c r="O60" s="35">
        <v>0.84499999999999997</v>
      </c>
      <c r="P60" s="35">
        <v>0.84799999999999998</v>
      </c>
      <c r="Q60" s="35">
        <v>1.198</v>
      </c>
      <c r="R60" s="35">
        <v>1.198</v>
      </c>
      <c r="S60" s="35">
        <v>2</v>
      </c>
      <c r="T60" s="35">
        <v>0.59399999999999997</v>
      </c>
      <c r="U60" s="35">
        <v>0.59199999999999997</v>
      </c>
      <c r="V60" s="35">
        <v>0.59399999999999997</v>
      </c>
      <c r="W60" s="35">
        <v>0.59199999999999997</v>
      </c>
      <c r="X60" s="35">
        <v>0.59399999999999997</v>
      </c>
      <c r="Y60" s="35">
        <v>0.59399999999999997</v>
      </c>
      <c r="Z60" s="35">
        <v>0.59399999999999997</v>
      </c>
      <c r="AA60" s="35">
        <v>0.59399999999999997</v>
      </c>
      <c r="AB60" s="35">
        <v>9.7000000000000003E-2</v>
      </c>
      <c r="AC60" s="35">
        <v>9.7000000000000003E-2</v>
      </c>
      <c r="AD60" s="35">
        <v>0.437</v>
      </c>
      <c r="AE60" s="35">
        <v>0.437</v>
      </c>
      <c r="AF60" s="35">
        <v>0.115</v>
      </c>
      <c r="AG60" s="35">
        <v>0.115</v>
      </c>
    </row>
    <row r="61" spans="1:91" x14ac:dyDescent="0.25">
      <c r="A61" s="95" t="s">
        <v>542</v>
      </c>
      <c r="B61" s="35">
        <v>0.28000000000000003</v>
      </c>
      <c r="C61" s="35">
        <v>0.33200000000000002</v>
      </c>
      <c r="D61" s="35">
        <v>0.25800000000000001</v>
      </c>
      <c r="E61" s="35">
        <v>0.26100000000000001</v>
      </c>
      <c r="F61" s="35">
        <v>0.309</v>
      </c>
      <c r="G61" s="35">
        <v>0.24199999999999999</v>
      </c>
      <c r="H61" s="35">
        <v>0.36799999999999999</v>
      </c>
      <c r="I61" s="35">
        <v>0.36099999999999999</v>
      </c>
      <c r="J61" s="35">
        <v>0.38100000000000001</v>
      </c>
      <c r="K61" s="35">
        <v>0.502</v>
      </c>
      <c r="L61" s="35">
        <v>0.36199999999999999</v>
      </c>
      <c r="M61" s="35">
        <v>0.35799999999999998</v>
      </c>
      <c r="N61" s="35">
        <v>0.45600000000000002</v>
      </c>
      <c r="O61" s="35">
        <v>0.33400000000000002</v>
      </c>
      <c r="P61" s="35">
        <v>0.32900000000000001</v>
      </c>
      <c r="Q61" s="35">
        <v>0.47499999999999998</v>
      </c>
      <c r="R61" s="35">
        <v>0.54900000000000004</v>
      </c>
      <c r="S61" s="35">
        <v>0.55600000000000005</v>
      </c>
      <c r="T61" s="35">
        <v>0.32100000000000001</v>
      </c>
      <c r="U61" s="35">
        <v>0.32400000000000001</v>
      </c>
      <c r="V61" s="35">
        <v>0.23400000000000001</v>
      </c>
      <c r="W61" s="35">
        <v>0.29799999999999999</v>
      </c>
      <c r="X61" s="35">
        <v>0.29399999999999998</v>
      </c>
      <c r="Y61" s="35">
        <v>0.215</v>
      </c>
      <c r="Z61" s="35">
        <v>0.755</v>
      </c>
      <c r="AA61" s="35">
        <v>0.61899999999999999</v>
      </c>
      <c r="AB61" s="35">
        <v>8.7999999999999995E-2</v>
      </c>
      <c r="AC61" s="35">
        <v>9.6000000000000002E-2</v>
      </c>
      <c r="AD61" s="35">
        <v>0.17599999999999999</v>
      </c>
      <c r="AE61" s="35">
        <v>0.19600000000000001</v>
      </c>
      <c r="AF61" s="35">
        <v>0.23699999999999999</v>
      </c>
      <c r="AG61" s="35">
        <v>0.21199999999999999</v>
      </c>
    </row>
    <row r="62" spans="1:91" x14ac:dyDescent="0.25">
      <c r="A62" s="95" t="s">
        <v>543</v>
      </c>
      <c r="B62" s="35">
        <v>0.68</v>
      </c>
      <c r="C62" s="35">
        <v>0.47499999999999998</v>
      </c>
      <c r="D62" s="35">
        <v>0.56000000000000005</v>
      </c>
      <c r="E62" s="35">
        <v>0.495</v>
      </c>
      <c r="F62" s="35">
        <v>0.40699999999999997</v>
      </c>
      <c r="G62" s="35">
        <v>0.38800000000000001</v>
      </c>
      <c r="H62" s="35">
        <v>0.66800000000000004</v>
      </c>
      <c r="I62" s="35">
        <v>0.55900000000000005</v>
      </c>
      <c r="J62" s="35">
        <v>0.77500000000000002</v>
      </c>
      <c r="K62" s="35">
        <v>1.08</v>
      </c>
      <c r="L62" s="35">
        <v>0.95799999999999996</v>
      </c>
      <c r="M62" s="35">
        <v>0.998</v>
      </c>
      <c r="N62" s="35">
        <v>0.75900000000000001</v>
      </c>
      <c r="O62" s="35">
        <v>0.72299999999999998</v>
      </c>
      <c r="P62" s="35">
        <v>0.748</v>
      </c>
      <c r="Q62" s="35">
        <v>1.4339999999999999</v>
      </c>
      <c r="R62" s="35">
        <v>1.097</v>
      </c>
      <c r="S62" s="35">
        <v>2.9860000000000002</v>
      </c>
      <c r="T62" s="35">
        <v>0.69099999999999995</v>
      </c>
      <c r="U62" s="35">
        <v>0.54400000000000004</v>
      </c>
      <c r="V62" s="35">
        <v>0.63200000000000001</v>
      </c>
      <c r="W62" s="35">
        <v>0.51</v>
      </c>
      <c r="X62" s="35">
        <v>0.45600000000000002</v>
      </c>
      <c r="Y62" s="35">
        <v>0.42399999999999999</v>
      </c>
      <c r="Z62" s="35">
        <v>0.66</v>
      </c>
      <c r="AA62" s="35">
        <v>0.52800000000000002</v>
      </c>
      <c r="AB62" s="35">
        <v>9.7000000000000003E-2</v>
      </c>
      <c r="AC62" s="35">
        <v>9.0999999999999998E-2</v>
      </c>
      <c r="AD62" s="35">
        <v>0.57199999999999995</v>
      </c>
      <c r="AE62" s="35">
        <v>0.33900000000000002</v>
      </c>
      <c r="AF62" s="35">
        <v>0.156</v>
      </c>
      <c r="AG62" s="35">
        <v>0.188</v>
      </c>
    </row>
    <row r="63" spans="1:91" x14ac:dyDescent="0.25">
      <c r="A63" s="95" t="s">
        <v>544</v>
      </c>
      <c r="B63" s="35">
        <v>0.108</v>
      </c>
      <c r="C63" s="35">
        <v>0.125</v>
      </c>
      <c r="D63" s="35">
        <v>9.5000000000000001E-2</v>
      </c>
      <c r="E63" s="35">
        <v>9.6000000000000002E-2</v>
      </c>
      <c r="F63" s="35">
        <v>0.114</v>
      </c>
      <c r="G63" s="35">
        <v>8.5000000000000006E-2</v>
      </c>
      <c r="H63" s="35">
        <v>0.159</v>
      </c>
      <c r="I63" s="35">
        <v>0.20300000000000001</v>
      </c>
      <c r="J63" s="35">
        <v>0.127</v>
      </c>
      <c r="K63" s="35">
        <v>4.4999999999999998E-2</v>
      </c>
      <c r="L63" s="35">
        <v>4.8000000000000001E-2</v>
      </c>
      <c r="M63" s="35">
        <v>3.7999999999999999E-2</v>
      </c>
      <c r="N63" s="35">
        <v>4.8000000000000001E-2</v>
      </c>
      <c r="O63" s="35">
        <v>5.1999999999999998E-2</v>
      </c>
      <c r="P63" s="35">
        <v>4.1000000000000002E-2</v>
      </c>
      <c r="Q63" s="35">
        <v>6.2E-2</v>
      </c>
      <c r="R63" s="35">
        <v>5.7000000000000002E-2</v>
      </c>
      <c r="S63" s="35">
        <v>4.2000000000000003E-2</v>
      </c>
      <c r="T63" s="35">
        <v>0.06</v>
      </c>
      <c r="U63" s="35">
        <v>6.6000000000000003E-2</v>
      </c>
      <c r="V63" s="35">
        <v>4.4999999999999998E-2</v>
      </c>
      <c r="W63" s="35">
        <v>5.3999999999999999E-2</v>
      </c>
      <c r="X63" s="35">
        <v>0.06</v>
      </c>
      <c r="Y63" s="35">
        <v>0.04</v>
      </c>
      <c r="Z63" s="35">
        <v>0.45300000000000001</v>
      </c>
      <c r="AA63" s="35">
        <v>0.90400000000000003</v>
      </c>
      <c r="AB63" s="35">
        <v>3.7999999999999999E-2</v>
      </c>
      <c r="AC63" s="35">
        <v>3.5000000000000003E-2</v>
      </c>
      <c r="AD63" s="35">
        <v>3.5999999999999997E-2</v>
      </c>
      <c r="AE63" s="35">
        <v>0.114</v>
      </c>
      <c r="AF63" s="35">
        <v>0.106</v>
      </c>
      <c r="AG63" s="35">
        <v>6.6000000000000003E-2</v>
      </c>
    </row>
    <row r="64" spans="1:91" x14ac:dyDescent="0.25">
      <c r="A64" s="95" t="s">
        <v>545</v>
      </c>
      <c r="B64" s="35">
        <v>0.7</v>
      </c>
      <c r="C64" s="35">
        <v>0.51500000000000001</v>
      </c>
      <c r="D64" s="35">
        <v>0.58199999999999996</v>
      </c>
      <c r="E64" s="35">
        <v>0.72299999999999998</v>
      </c>
      <c r="F64" s="35">
        <v>0.59</v>
      </c>
      <c r="G64" s="35">
        <v>0.69699999999999995</v>
      </c>
      <c r="H64" s="35">
        <v>0.68600000000000005</v>
      </c>
      <c r="I64" s="35">
        <v>0.57999999999999996</v>
      </c>
      <c r="J64" s="35">
        <v>0.877</v>
      </c>
      <c r="K64" s="35">
        <v>1.4890000000000001</v>
      </c>
      <c r="L64" s="35">
        <v>1.208</v>
      </c>
      <c r="M64" s="35">
        <v>2.1139999999999999</v>
      </c>
      <c r="N64" s="35">
        <v>1.488</v>
      </c>
      <c r="O64" s="35">
        <v>1.258</v>
      </c>
      <c r="P64" s="35">
        <v>1.6870000000000001</v>
      </c>
      <c r="Q64" s="35">
        <v>1.4990000000000001</v>
      </c>
      <c r="R64" s="35">
        <v>1.121</v>
      </c>
      <c r="S64" s="35">
        <v>7.1340000000000003</v>
      </c>
      <c r="T64" s="35">
        <v>0.81399999999999995</v>
      </c>
      <c r="U64" s="35">
        <v>0.622</v>
      </c>
      <c r="V64" s="35">
        <v>0.76400000000000001</v>
      </c>
      <c r="W64" s="35">
        <v>0.82399999999999995</v>
      </c>
      <c r="X64" s="35">
        <v>0.69199999999999995</v>
      </c>
      <c r="Y64" s="35">
        <v>0.80600000000000005</v>
      </c>
      <c r="Z64" s="35">
        <v>0.66600000000000004</v>
      </c>
      <c r="AA64" s="35">
        <v>0.55300000000000005</v>
      </c>
      <c r="AB64" s="35">
        <v>0.151</v>
      </c>
      <c r="AC64" s="35">
        <v>0.16900000000000001</v>
      </c>
      <c r="AD64" s="35">
        <v>0.53300000000000003</v>
      </c>
      <c r="AE64" s="35">
        <v>0.316</v>
      </c>
      <c r="AF64" s="35">
        <v>0.224</v>
      </c>
      <c r="AG64" s="35">
        <v>0.17699999999999999</v>
      </c>
    </row>
    <row r="65" spans="1:33" x14ac:dyDescent="0.25">
      <c r="A65" s="95" t="s">
        <v>546</v>
      </c>
      <c r="B65" s="35">
        <v>0</v>
      </c>
      <c r="C65" s="35">
        <v>0</v>
      </c>
      <c r="D65" s="35">
        <v>0</v>
      </c>
      <c r="E65" s="35">
        <v>0</v>
      </c>
      <c r="F65" s="35">
        <v>0</v>
      </c>
      <c r="G65" s="35">
        <v>0</v>
      </c>
      <c r="H65" s="35">
        <v>0</v>
      </c>
      <c r="I65" s="35">
        <v>0</v>
      </c>
      <c r="J65" s="35">
        <v>0</v>
      </c>
      <c r="K65" s="35">
        <v>0</v>
      </c>
      <c r="L65" s="35">
        <v>0</v>
      </c>
      <c r="M65" s="35">
        <v>0</v>
      </c>
      <c r="N65" s="35">
        <v>0</v>
      </c>
      <c r="O65" s="35">
        <v>0</v>
      </c>
      <c r="P65" s="35">
        <v>0</v>
      </c>
      <c r="Q65" s="35">
        <v>2.4609999999999999</v>
      </c>
      <c r="R65" s="35">
        <v>1.952</v>
      </c>
      <c r="S65" s="35">
        <v>1.8160000000000001</v>
      </c>
      <c r="T65" s="35">
        <v>0</v>
      </c>
      <c r="U65" s="35">
        <v>0</v>
      </c>
      <c r="V65" s="35">
        <v>0</v>
      </c>
      <c r="W65" s="35">
        <v>0</v>
      </c>
      <c r="X65" s="35">
        <v>0</v>
      </c>
      <c r="Y65" s="35">
        <v>0</v>
      </c>
      <c r="Z65" s="35">
        <v>0</v>
      </c>
      <c r="AA65" s="35">
        <v>2.3450000000000002</v>
      </c>
      <c r="AB65" s="35">
        <v>0</v>
      </c>
      <c r="AC65" s="35">
        <v>0</v>
      </c>
      <c r="AD65" s="35">
        <v>1.0209999999999999</v>
      </c>
      <c r="AE65" s="35">
        <v>0</v>
      </c>
      <c r="AF65" s="35">
        <v>0</v>
      </c>
      <c r="AG65" s="35">
        <v>0</v>
      </c>
    </row>
    <row r="66" spans="1:33" x14ac:dyDescent="0.25">
      <c r="A66" s="95" t="s">
        <v>547</v>
      </c>
      <c r="B66" s="35">
        <v>0.83399999999999996</v>
      </c>
      <c r="C66" s="35">
        <v>0.69199999999999995</v>
      </c>
      <c r="D66" s="35">
        <v>0.82</v>
      </c>
      <c r="E66" s="35">
        <v>0.81100000000000005</v>
      </c>
      <c r="F66" s="35">
        <v>0.64</v>
      </c>
      <c r="G66" s="35">
        <v>0.80500000000000005</v>
      </c>
      <c r="H66" s="35">
        <v>0.71099999999999997</v>
      </c>
      <c r="I66" s="35">
        <v>0.61499999999999999</v>
      </c>
      <c r="J66" s="35">
        <v>0.88200000000000001</v>
      </c>
      <c r="K66" s="35">
        <v>2.028</v>
      </c>
      <c r="L66" s="35">
        <v>1.657</v>
      </c>
      <c r="M66" s="35">
        <v>3.8479999999999999</v>
      </c>
      <c r="N66" s="35">
        <v>1.954</v>
      </c>
      <c r="O66" s="35">
        <v>1.5940000000000001</v>
      </c>
      <c r="P66" s="35">
        <v>3.4350000000000001</v>
      </c>
      <c r="Q66" s="35">
        <v>1.758</v>
      </c>
      <c r="R66" s="35">
        <v>1.389</v>
      </c>
      <c r="S66" s="35">
        <v>10.446</v>
      </c>
      <c r="T66" s="35">
        <v>1.0069999999999999</v>
      </c>
      <c r="U66" s="35">
        <v>0.84099999999999997</v>
      </c>
      <c r="V66" s="35">
        <v>1.371</v>
      </c>
      <c r="W66" s="35">
        <v>0.97099999999999997</v>
      </c>
      <c r="X66" s="35">
        <v>0.79700000000000004</v>
      </c>
      <c r="Y66" s="35">
        <v>1.137</v>
      </c>
      <c r="Z66" s="35">
        <v>0.71699999999999997</v>
      </c>
      <c r="AA66" s="35">
        <v>0.626</v>
      </c>
      <c r="AB66" s="35">
        <v>0.25800000000000001</v>
      </c>
      <c r="AC66" s="35">
        <v>0.28199999999999997</v>
      </c>
      <c r="AD66" s="35">
        <v>0.54600000000000004</v>
      </c>
      <c r="AE66" s="35">
        <v>0.33400000000000002</v>
      </c>
      <c r="AF66" s="35">
        <v>0.23899999999999999</v>
      </c>
      <c r="AG66" s="35">
        <v>0.22</v>
      </c>
    </row>
    <row r="67" spans="1:33" x14ac:dyDescent="0.25">
      <c r="A67" s="95" t="s">
        <v>548</v>
      </c>
      <c r="B67" s="35">
        <v>0</v>
      </c>
      <c r="C67" s="35">
        <v>0</v>
      </c>
      <c r="D67" s="35">
        <v>1.3340000000000001</v>
      </c>
      <c r="E67" s="35">
        <v>0</v>
      </c>
      <c r="F67" s="35">
        <v>0</v>
      </c>
      <c r="G67" s="35">
        <v>0</v>
      </c>
      <c r="H67" s="35">
        <v>0</v>
      </c>
      <c r="I67" s="35">
        <v>0</v>
      </c>
      <c r="J67" s="35">
        <v>0</v>
      </c>
      <c r="K67" s="35">
        <v>0</v>
      </c>
      <c r="L67" s="35">
        <v>0</v>
      </c>
      <c r="M67" s="35">
        <v>0</v>
      </c>
      <c r="N67" s="35">
        <v>0</v>
      </c>
      <c r="O67" s="35">
        <v>0</v>
      </c>
      <c r="P67" s="35">
        <v>0</v>
      </c>
      <c r="Q67" s="35">
        <v>0</v>
      </c>
      <c r="R67" s="35">
        <v>0</v>
      </c>
      <c r="S67" s="35">
        <v>0</v>
      </c>
      <c r="T67" s="35">
        <v>0</v>
      </c>
      <c r="U67" s="35">
        <v>0</v>
      </c>
      <c r="V67" s="35">
        <v>0</v>
      </c>
      <c r="W67" s="35">
        <v>0</v>
      </c>
      <c r="X67" s="35">
        <v>0</v>
      </c>
      <c r="Y67" s="35">
        <v>0</v>
      </c>
      <c r="Z67" s="35">
        <v>0</v>
      </c>
      <c r="AA67" s="35">
        <v>0</v>
      </c>
      <c r="AB67" s="35">
        <v>0</v>
      </c>
      <c r="AC67" s="35">
        <v>0</v>
      </c>
      <c r="AD67" s="35">
        <v>0</v>
      </c>
      <c r="AE67" s="35">
        <v>0</v>
      </c>
      <c r="AF67" s="35">
        <v>0</v>
      </c>
      <c r="AG67" s="35">
        <v>0</v>
      </c>
    </row>
    <row r="68" spans="1:33" x14ac:dyDescent="0.25">
      <c r="A68" s="95" t="s">
        <v>549</v>
      </c>
      <c r="B68" s="35">
        <v>1.4610000000000001</v>
      </c>
      <c r="C68" s="35">
        <v>2.2130000000000001</v>
      </c>
      <c r="D68" s="35">
        <v>1.7829999999999999</v>
      </c>
      <c r="E68" s="35">
        <v>1.0069999999999999</v>
      </c>
      <c r="F68" s="35">
        <v>1.0629999999999999</v>
      </c>
      <c r="G68" s="35">
        <v>0.91</v>
      </c>
      <c r="H68" s="35">
        <v>1.242</v>
      </c>
      <c r="I68" s="35">
        <v>1.8819999999999999</v>
      </c>
      <c r="J68" s="35">
        <v>1.746</v>
      </c>
      <c r="K68" s="35">
        <v>2.4790000000000001</v>
      </c>
      <c r="L68" s="35">
        <v>3.4630000000000001</v>
      </c>
      <c r="M68" s="35">
        <v>2.9689999999999999</v>
      </c>
      <c r="N68" s="35">
        <v>1.397</v>
      </c>
      <c r="O68" s="35">
        <v>1.4159999999999999</v>
      </c>
      <c r="P68" s="35">
        <v>1.3979999999999999</v>
      </c>
      <c r="Q68" s="35">
        <v>2.0190000000000001</v>
      </c>
      <c r="R68" s="35">
        <v>2.2679999999999998</v>
      </c>
      <c r="S68" s="35">
        <v>2.835</v>
      </c>
      <c r="T68" s="35">
        <v>1.593</v>
      </c>
      <c r="U68" s="35">
        <v>2.3250000000000002</v>
      </c>
      <c r="V68" s="35">
        <v>1.837</v>
      </c>
      <c r="W68" s="35">
        <v>1.0780000000000001</v>
      </c>
      <c r="X68" s="35">
        <v>1.0329999999999999</v>
      </c>
      <c r="Y68" s="35">
        <v>0.83099999999999996</v>
      </c>
      <c r="Z68" s="35">
        <v>1.208</v>
      </c>
      <c r="AA68" s="35">
        <v>1.633</v>
      </c>
      <c r="AB68" s="35">
        <v>0.45700000000000002</v>
      </c>
      <c r="AC68" s="35">
        <v>0.45700000000000002</v>
      </c>
      <c r="AD68" s="35">
        <v>0.96399999999999997</v>
      </c>
      <c r="AE68" s="35">
        <v>1.2430000000000001</v>
      </c>
      <c r="AF68" s="35">
        <v>0.35299999999999998</v>
      </c>
      <c r="AG68" s="35">
        <v>0.35599999999999998</v>
      </c>
    </row>
    <row r="69" spans="1:33" x14ac:dyDescent="0.25">
      <c r="A69" s="95" t="s">
        <v>550</v>
      </c>
      <c r="B69" s="35">
        <v>5.0999999999999997E-2</v>
      </c>
      <c r="C69" s="35">
        <v>5.0999999999999997E-2</v>
      </c>
      <c r="D69" s="35">
        <v>4.2999999999999997E-2</v>
      </c>
      <c r="E69" s="35">
        <v>0.14499999999999999</v>
      </c>
      <c r="F69" s="35">
        <v>0.17399999999999999</v>
      </c>
      <c r="G69" s="35">
        <v>0.129</v>
      </c>
      <c r="H69" s="35">
        <v>0.128</v>
      </c>
      <c r="I69" s="35">
        <v>0.155</v>
      </c>
      <c r="J69" s="35">
        <v>0.10100000000000001</v>
      </c>
      <c r="K69" s="35">
        <v>2.5999999999999999E-2</v>
      </c>
      <c r="L69" s="35">
        <v>2.8000000000000001E-2</v>
      </c>
      <c r="M69" s="35">
        <v>2.1999999999999999E-2</v>
      </c>
      <c r="N69" s="35">
        <v>0.111</v>
      </c>
      <c r="O69" s="35">
        <v>0.11700000000000001</v>
      </c>
      <c r="P69" s="35">
        <v>9.5000000000000001E-2</v>
      </c>
      <c r="Q69" s="35">
        <v>5.3999999999999999E-2</v>
      </c>
      <c r="R69" s="35">
        <v>6.5000000000000002E-2</v>
      </c>
      <c r="S69" s="35">
        <v>4.2000000000000003E-2</v>
      </c>
      <c r="T69" s="35">
        <v>0.03</v>
      </c>
      <c r="U69" s="35">
        <v>3.3000000000000002E-2</v>
      </c>
      <c r="V69" s="35">
        <v>2.1999999999999999E-2</v>
      </c>
      <c r="W69" s="35">
        <v>0.121</v>
      </c>
      <c r="X69" s="35">
        <v>0.13400000000000001</v>
      </c>
      <c r="Y69" s="35">
        <v>0.09</v>
      </c>
      <c r="Z69" s="35">
        <v>0.32400000000000001</v>
      </c>
      <c r="AA69" s="35">
        <v>0.76800000000000002</v>
      </c>
      <c r="AB69" s="35">
        <v>1.9E-2</v>
      </c>
      <c r="AC69" s="35">
        <v>7.6999999999999999E-2</v>
      </c>
      <c r="AD69" s="35">
        <v>3.5000000000000003E-2</v>
      </c>
      <c r="AE69" s="35">
        <v>0.09</v>
      </c>
      <c r="AF69" s="35">
        <v>0.11899999999999999</v>
      </c>
      <c r="AG69" s="35">
        <v>6.7000000000000004E-2</v>
      </c>
    </row>
    <row r="70" spans="1:33" x14ac:dyDescent="0.25">
      <c r="A70" s="95" t="s">
        <v>551</v>
      </c>
      <c r="B70" s="35">
        <v>0.67900000000000005</v>
      </c>
      <c r="C70" s="35">
        <v>0.76800000000000002</v>
      </c>
      <c r="D70" s="35">
        <v>0.59899999999999998</v>
      </c>
      <c r="E70" s="35">
        <v>0.39100000000000001</v>
      </c>
      <c r="F70" s="35">
        <v>0.437</v>
      </c>
      <c r="G70" s="35">
        <v>0.34300000000000003</v>
      </c>
      <c r="H70" s="35">
        <v>0.75</v>
      </c>
      <c r="I70" s="35">
        <v>0.86499999999999999</v>
      </c>
      <c r="J70" s="35">
        <v>0.58699999999999997</v>
      </c>
      <c r="K70" s="35">
        <v>1.9119999999999999</v>
      </c>
      <c r="L70" s="35">
        <v>1.5249999999999999</v>
      </c>
      <c r="M70" s="35">
        <v>1.508</v>
      </c>
      <c r="N70" s="35">
        <v>0.65200000000000002</v>
      </c>
      <c r="O70" s="35">
        <v>0.58899999999999997</v>
      </c>
      <c r="P70" s="35">
        <v>0.55000000000000004</v>
      </c>
      <c r="Q70" s="35">
        <v>1.675</v>
      </c>
      <c r="R70" s="35">
        <v>1.163</v>
      </c>
      <c r="S70" s="35">
        <v>1.2290000000000001</v>
      </c>
      <c r="T70" s="35">
        <v>1.1160000000000001</v>
      </c>
      <c r="U70" s="35">
        <v>1.3340000000000001</v>
      </c>
      <c r="V70" s="35">
        <v>1.0349999999999999</v>
      </c>
      <c r="W70" s="35">
        <v>0.41399999999999998</v>
      </c>
      <c r="X70" s="35">
        <v>0.45800000000000002</v>
      </c>
      <c r="Y70" s="35">
        <v>0.313</v>
      </c>
      <c r="Z70" s="35">
        <v>1.3120000000000001</v>
      </c>
      <c r="AA70" s="35">
        <v>1.4990000000000001</v>
      </c>
      <c r="AB70" s="35">
        <v>0.77400000000000002</v>
      </c>
      <c r="AC70" s="35">
        <v>0.25600000000000001</v>
      </c>
      <c r="AD70" s="35">
        <v>0.59499999999999997</v>
      </c>
      <c r="AE70" s="35">
        <v>0.496</v>
      </c>
      <c r="AF70" s="35">
        <v>0.222</v>
      </c>
      <c r="AG70" s="35">
        <v>0.22600000000000001</v>
      </c>
    </row>
    <row r="71" spans="1:33" x14ac:dyDescent="0.25">
      <c r="A71" s="95" t="s">
        <v>552</v>
      </c>
      <c r="B71" s="35">
        <v>0.747</v>
      </c>
      <c r="C71" s="35">
        <v>1.177</v>
      </c>
      <c r="D71" s="35">
        <v>0.76300000000000001</v>
      </c>
      <c r="E71" s="35">
        <v>0.89400000000000002</v>
      </c>
      <c r="F71" s="35">
        <v>1.3340000000000001</v>
      </c>
      <c r="G71" s="35">
        <v>0.91100000000000003</v>
      </c>
      <c r="H71" s="35">
        <v>0.82599999999999996</v>
      </c>
      <c r="I71" s="35">
        <v>2.032</v>
      </c>
      <c r="J71" s="35">
        <v>0.90500000000000003</v>
      </c>
      <c r="K71" s="35">
        <v>1.2070000000000001</v>
      </c>
      <c r="L71" s="35">
        <v>2.7919999999999998</v>
      </c>
      <c r="M71" s="35">
        <v>1.4990000000000001</v>
      </c>
      <c r="N71" s="35">
        <v>1.141</v>
      </c>
      <c r="O71" s="35">
        <v>2.9580000000000002</v>
      </c>
      <c r="P71" s="35">
        <v>1.4079999999999999</v>
      </c>
      <c r="Q71" s="35">
        <v>1.331</v>
      </c>
      <c r="R71" s="35">
        <v>6.7889999999999997</v>
      </c>
      <c r="S71" s="35">
        <v>1.788</v>
      </c>
      <c r="T71" s="35">
        <v>0.878</v>
      </c>
      <c r="U71" s="35">
        <v>1.7</v>
      </c>
      <c r="V71" s="35">
        <v>0.83699999999999997</v>
      </c>
      <c r="W71" s="35">
        <v>1.008</v>
      </c>
      <c r="X71" s="35">
        <v>1.895</v>
      </c>
      <c r="Y71" s="35">
        <v>0.95199999999999996</v>
      </c>
      <c r="Z71" s="35">
        <v>1.4970000000000001</v>
      </c>
      <c r="AA71" s="35">
        <v>5.2610000000000001</v>
      </c>
      <c r="AB71" s="35">
        <v>0.46200000000000002</v>
      </c>
      <c r="AC71" s="35">
        <v>0.39</v>
      </c>
      <c r="AD71" s="35">
        <v>0.57199999999999995</v>
      </c>
      <c r="AE71" s="35">
        <v>0.57199999999999995</v>
      </c>
      <c r="AF71" s="35">
        <v>0.628</v>
      </c>
      <c r="AG71" s="35">
        <v>0.55100000000000005</v>
      </c>
    </row>
    <row r="72" spans="1:33" x14ac:dyDescent="0.25">
      <c r="A72" s="95" t="s">
        <v>553</v>
      </c>
      <c r="B72" s="35">
        <v>0.312</v>
      </c>
      <c r="C72" s="35">
        <v>0.31</v>
      </c>
      <c r="D72" s="35">
        <v>0.34799999999999998</v>
      </c>
      <c r="E72" s="35">
        <v>0.30099999999999999</v>
      </c>
      <c r="F72" s="35">
        <v>0.313</v>
      </c>
      <c r="G72" s="35">
        <v>0.34699999999999998</v>
      </c>
      <c r="H72" s="35">
        <v>0.58899999999999997</v>
      </c>
      <c r="I72" s="35">
        <v>0.29299999999999998</v>
      </c>
      <c r="J72" s="35">
        <v>0.32100000000000001</v>
      </c>
      <c r="K72" s="35">
        <v>8.7999999999999995E-2</v>
      </c>
      <c r="L72" s="35">
        <v>6.0999999999999999E-2</v>
      </c>
      <c r="M72" s="35">
        <v>5.8999999999999997E-2</v>
      </c>
      <c r="N72" s="35">
        <v>8.7999999999999995E-2</v>
      </c>
      <c r="O72" s="35">
        <v>6.0999999999999999E-2</v>
      </c>
      <c r="P72" s="35">
        <v>5.8999999999999997E-2</v>
      </c>
      <c r="Q72" s="35">
        <v>7.1999999999999995E-2</v>
      </c>
      <c r="R72" s="35">
        <v>0.05</v>
      </c>
      <c r="S72" s="35">
        <v>4.2000000000000003E-2</v>
      </c>
      <c r="T72" s="35">
        <v>0.13</v>
      </c>
      <c r="U72" s="35">
        <v>0.32</v>
      </c>
      <c r="V72" s="35">
        <v>0.182</v>
      </c>
      <c r="W72" s="35">
        <v>0.128</v>
      </c>
      <c r="X72" s="35">
        <v>0.30399999999999999</v>
      </c>
      <c r="Y72" s="35">
        <v>0.18</v>
      </c>
      <c r="Z72" s="35">
        <v>0.17299999999999999</v>
      </c>
      <c r="AA72" s="35">
        <v>0.22600000000000001</v>
      </c>
      <c r="AB72" s="35">
        <v>6.6000000000000003E-2</v>
      </c>
      <c r="AC72" s="35">
        <v>6.5000000000000002E-2</v>
      </c>
      <c r="AD72" s="35">
        <v>1.4E-2</v>
      </c>
      <c r="AE72" s="35">
        <v>0.13800000000000001</v>
      </c>
      <c r="AF72" s="35">
        <v>0.221</v>
      </c>
      <c r="AG72" s="35">
        <v>0.22500000000000001</v>
      </c>
    </row>
    <row r="73" spans="1:33" x14ac:dyDescent="0.25">
      <c r="A73" s="95" t="s">
        <v>554</v>
      </c>
      <c r="B73" s="35">
        <v>0.58699999999999997</v>
      </c>
      <c r="C73" s="35">
        <v>0.223</v>
      </c>
      <c r="D73" s="35">
        <v>0.26300000000000001</v>
      </c>
      <c r="E73" s="35">
        <v>0.57899999999999996</v>
      </c>
      <c r="F73" s="35">
        <v>0.223</v>
      </c>
      <c r="G73" s="35">
        <v>0.26200000000000001</v>
      </c>
      <c r="H73" s="35">
        <v>0.57999999999999996</v>
      </c>
      <c r="I73" s="35">
        <v>0.221</v>
      </c>
      <c r="J73" s="35">
        <v>0.252</v>
      </c>
      <c r="K73" s="35">
        <v>0.79600000000000004</v>
      </c>
      <c r="L73" s="35">
        <v>0.251</v>
      </c>
      <c r="M73" s="35">
        <v>0.314</v>
      </c>
      <c r="N73" s="35">
        <v>0.79500000000000004</v>
      </c>
      <c r="O73" s="35">
        <v>0.252</v>
      </c>
      <c r="P73" s="35">
        <v>0.316</v>
      </c>
      <c r="Q73" s="35">
        <v>0.67600000000000005</v>
      </c>
      <c r="R73" s="35">
        <v>0.222</v>
      </c>
      <c r="S73" s="35">
        <v>0.253</v>
      </c>
      <c r="T73" s="35">
        <v>1.61</v>
      </c>
      <c r="U73" s="35">
        <v>0.36699999999999999</v>
      </c>
      <c r="V73" s="35">
        <v>0.69399999999999995</v>
      </c>
      <c r="W73" s="35">
        <v>1.589</v>
      </c>
      <c r="X73" s="35">
        <v>0.36799999999999999</v>
      </c>
      <c r="Y73" s="35">
        <v>0.69199999999999995</v>
      </c>
      <c r="Z73" s="35">
        <v>1.8169999999999999</v>
      </c>
      <c r="AA73" s="35">
        <v>0.41099999999999998</v>
      </c>
      <c r="AB73" s="35">
        <v>0.189</v>
      </c>
      <c r="AC73" s="35">
        <v>0.192</v>
      </c>
      <c r="AD73" s="35">
        <v>9.9000000000000005E-2</v>
      </c>
      <c r="AE73" s="35">
        <v>9.8000000000000004E-2</v>
      </c>
      <c r="AF73" s="35">
        <v>0.20499999999999999</v>
      </c>
      <c r="AG73" s="35">
        <v>0.23599999999999999</v>
      </c>
    </row>
    <row r="74" spans="1:33" x14ac:dyDescent="0.25">
      <c r="A74" s="95" t="s">
        <v>555</v>
      </c>
      <c r="B74" s="35">
        <v>1.04</v>
      </c>
      <c r="C74" s="35">
        <v>1.06</v>
      </c>
      <c r="D74" s="35">
        <v>1.1419999999999999</v>
      </c>
      <c r="E74" s="35">
        <v>0.95099999999999996</v>
      </c>
      <c r="F74" s="35">
        <v>0.95099999999999996</v>
      </c>
      <c r="G74" s="35">
        <v>0.88900000000000001</v>
      </c>
      <c r="H74" s="35">
        <v>1.173</v>
      </c>
      <c r="I74" s="35">
        <v>1.1819999999999999</v>
      </c>
      <c r="J74" s="35">
        <v>2</v>
      </c>
      <c r="K74" s="35">
        <v>1.1739999999999999</v>
      </c>
      <c r="L74" s="35">
        <v>1.177</v>
      </c>
      <c r="M74" s="35">
        <v>1.159</v>
      </c>
      <c r="N74" s="35">
        <v>1.2809999999999999</v>
      </c>
      <c r="O74" s="35">
        <v>1.29</v>
      </c>
      <c r="P74" s="35">
        <v>1.54</v>
      </c>
      <c r="Q74" s="35">
        <v>1.1299999999999999</v>
      </c>
      <c r="R74" s="35">
        <v>1.1379999999999999</v>
      </c>
      <c r="S74" s="35">
        <v>2.0049999999999999</v>
      </c>
      <c r="T74" s="35">
        <v>0.95</v>
      </c>
      <c r="U74" s="35">
        <v>0.95199999999999996</v>
      </c>
      <c r="V74" s="35">
        <v>0.83299999999999996</v>
      </c>
      <c r="W74" s="35">
        <v>0.999</v>
      </c>
      <c r="X74" s="35">
        <v>1.002</v>
      </c>
      <c r="Y74" s="35">
        <v>0.88100000000000001</v>
      </c>
      <c r="Z74" s="35">
        <v>1.052</v>
      </c>
      <c r="AA74" s="35">
        <v>1.0649999999999999</v>
      </c>
      <c r="AB74" s="35">
        <v>0.10299999999999999</v>
      </c>
      <c r="AC74" s="35">
        <v>0.10199999999999999</v>
      </c>
      <c r="AD74" s="35">
        <v>0.247</v>
      </c>
      <c r="AE74" s="35">
        <v>0.249</v>
      </c>
      <c r="AF74" s="35">
        <v>0.124</v>
      </c>
      <c r="AG74" s="35">
        <v>0.19900000000000001</v>
      </c>
    </row>
    <row r="75" spans="1:33" x14ac:dyDescent="0.25">
      <c r="A75" s="95" t="s">
        <v>556</v>
      </c>
      <c r="B75" s="35">
        <v>0.42799999999999999</v>
      </c>
      <c r="C75" s="35">
        <v>0.433</v>
      </c>
      <c r="D75" s="35">
        <v>0.51700000000000002</v>
      </c>
      <c r="E75" s="35">
        <v>0.45700000000000002</v>
      </c>
      <c r="F75" s="35">
        <v>0.45</v>
      </c>
      <c r="G75" s="35">
        <v>0.73699999999999999</v>
      </c>
      <c r="H75" s="35">
        <v>0.377</v>
      </c>
      <c r="I75" s="35">
        <v>0.38200000000000001</v>
      </c>
      <c r="J75" s="35">
        <v>0.96</v>
      </c>
      <c r="K75" s="35">
        <v>0.73199999999999998</v>
      </c>
      <c r="L75" s="35">
        <v>0.69799999999999995</v>
      </c>
      <c r="M75" s="35">
        <v>0.92900000000000005</v>
      </c>
      <c r="N75" s="35">
        <v>0.88</v>
      </c>
      <c r="O75" s="35">
        <v>0.86799999999999999</v>
      </c>
      <c r="P75" s="35">
        <v>1.325</v>
      </c>
      <c r="Q75" s="35">
        <v>0.83299999999999996</v>
      </c>
      <c r="R75" s="35">
        <v>0.86699999999999999</v>
      </c>
      <c r="S75" s="35">
        <v>2</v>
      </c>
      <c r="T75" s="35">
        <v>0.442</v>
      </c>
      <c r="U75" s="35">
        <v>0.439</v>
      </c>
      <c r="V75" s="35">
        <v>0.46899999999999997</v>
      </c>
      <c r="W75" s="35">
        <v>0.499</v>
      </c>
      <c r="X75" s="35">
        <v>0.49</v>
      </c>
      <c r="Y75" s="35">
        <v>0.67</v>
      </c>
      <c r="Z75" s="35">
        <v>0.36699999999999999</v>
      </c>
      <c r="AA75" s="35">
        <v>0.375</v>
      </c>
      <c r="AB75" s="35">
        <v>0.17599999999999999</v>
      </c>
      <c r="AC75" s="35">
        <v>0.17799999999999999</v>
      </c>
      <c r="AD75" s="35">
        <v>0.111</v>
      </c>
      <c r="AE75" s="35">
        <v>0.112</v>
      </c>
      <c r="AF75" s="35">
        <v>0.71899999999999997</v>
      </c>
      <c r="AG75" s="35">
        <v>0.68300000000000005</v>
      </c>
    </row>
    <row r="76" spans="1:33" x14ac:dyDescent="0.25">
      <c r="A76" s="95" t="s">
        <v>557</v>
      </c>
      <c r="B76" s="35">
        <v>0.54900000000000004</v>
      </c>
      <c r="C76" s="35">
        <v>0.23699999999999999</v>
      </c>
      <c r="D76" s="35">
        <v>0.27200000000000002</v>
      </c>
      <c r="E76" s="35">
        <v>0.78900000000000003</v>
      </c>
      <c r="F76" s="35">
        <v>0.38100000000000001</v>
      </c>
      <c r="G76" s="35">
        <v>0.71699999999999997</v>
      </c>
      <c r="H76" s="35">
        <v>0.56599999999999995</v>
      </c>
      <c r="I76" s="35">
        <v>0.245</v>
      </c>
      <c r="J76" s="35">
        <v>0.28399999999999997</v>
      </c>
      <c r="K76" s="35">
        <v>0.56000000000000005</v>
      </c>
      <c r="L76" s="35">
        <v>0.254</v>
      </c>
      <c r="M76" s="35">
        <v>0.29499999999999998</v>
      </c>
      <c r="N76" s="35">
        <v>0.78900000000000003</v>
      </c>
      <c r="O76" s="35">
        <v>0.376</v>
      </c>
      <c r="P76" s="35">
        <v>0.749</v>
      </c>
      <c r="Q76" s="35">
        <v>0.56599999999999995</v>
      </c>
      <c r="R76" s="35">
        <v>0.25</v>
      </c>
      <c r="S76" s="35">
        <v>0.314</v>
      </c>
      <c r="T76" s="35">
        <v>0.878</v>
      </c>
      <c r="U76" s="35">
        <v>0.27600000000000002</v>
      </c>
      <c r="V76" s="35">
        <v>0.6</v>
      </c>
      <c r="W76" s="35">
        <v>1.151</v>
      </c>
      <c r="X76" s="35">
        <v>0.44</v>
      </c>
      <c r="Y76" s="35">
        <v>2.1840000000000002</v>
      </c>
      <c r="Z76" s="35">
        <v>1.016</v>
      </c>
      <c r="AA76" s="35">
        <v>0.24</v>
      </c>
      <c r="AB76" s="35">
        <v>0.127</v>
      </c>
      <c r="AC76" s="35">
        <v>0.57099999999999995</v>
      </c>
      <c r="AD76" s="35">
        <v>3.5999999999999997E-2</v>
      </c>
      <c r="AE76" s="35">
        <v>3.6999999999999998E-2</v>
      </c>
      <c r="AF76" s="35">
        <v>0.14399999999999999</v>
      </c>
      <c r="AG76" s="35">
        <v>0.15</v>
      </c>
    </row>
    <row r="77" spans="1:33" x14ac:dyDescent="0.25">
      <c r="A77" s="95" t="s">
        <v>558</v>
      </c>
      <c r="B77" s="35">
        <v>0.52900000000000003</v>
      </c>
      <c r="C77" s="35">
        <v>0.113</v>
      </c>
      <c r="D77" s="35">
        <v>0.308</v>
      </c>
      <c r="E77" s="35">
        <v>0.20699999999999999</v>
      </c>
      <c r="F77" s="35">
        <v>0.26300000000000001</v>
      </c>
      <c r="G77" s="35">
        <v>0.47599999999999998</v>
      </c>
      <c r="H77" s="35">
        <v>0.24299999999999999</v>
      </c>
      <c r="I77" s="35">
        <v>0.129</v>
      </c>
      <c r="J77" s="35">
        <v>0.84699999999999998</v>
      </c>
      <c r="K77" s="35">
        <v>0.52900000000000003</v>
      </c>
      <c r="L77" s="35">
        <v>0.113</v>
      </c>
      <c r="M77" s="35">
        <v>0.308</v>
      </c>
      <c r="N77" s="35">
        <v>0.20699999999999999</v>
      </c>
      <c r="O77" s="35">
        <v>0.26300000000000001</v>
      </c>
      <c r="P77" s="35">
        <v>0.47599999999999998</v>
      </c>
      <c r="Q77" s="35">
        <v>0.24299999999999999</v>
      </c>
      <c r="R77" s="35">
        <v>0.129</v>
      </c>
      <c r="S77" s="35">
        <v>0.84699999999999998</v>
      </c>
      <c r="T77" s="35">
        <v>0.432</v>
      </c>
      <c r="U77" s="35">
        <v>9.4E-2</v>
      </c>
      <c r="V77" s="35">
        <v>0.23</v>
      </c>
      <c r="W77" s="35">
        <v>0.16900000000000001</v>
      </c>
      <c r="X77" s="35">
        <v>0.223</v>
      </c>
      <c r="Y77" s="35">
        <v>0.39300000000000002</v>
      </c>
      <c r="Z77" s="35">
        <v>0.17199999999999999</v>
      </c>
      <c r="AA77" s="35">
        <v>9.2999999999999999E-2</v>
      </c>
      <c r="AB77" s="35">
        <v>2.5999999999999999E-2</v>
      </c>
      <c r="AC77" s="35">
        <v>0.34100000000000003</v>
      </c>
      <c r="AD77" s="35">
        <v>1.9E-2</v>
      </c>
      <c r="AE77" s="35">
        <v>1.9E-2</v>
      </c>
      <c r="AF77" s="35">
        <v>4.5999999999999999E-2</v>
      </c>
      <c r="AG77" s="35">
        <v>4.5999999999999999E-2</v>
      </c>
    </row>
    <row r="78" spans="1:33" x14ac:dyDescent="0.25">
      <c r="A78" s="95" t="s">
        <v>559</v>
      </c>
      <c r="B78" s="35">
        <v>0.52900000000000003</v>
      </c>
      <c r="C78" s="35">
        <v>0.113</v>
      </c>
      <c r="D78" s="35">
        <v>0.308</v>
      </c>
      <c r="E78" s="35">
        <v>0.20699999999999999</v>
      </c>
      <c r="F78" s="35">
        <v>0.26300000000000001</v>
      </c>
      <c r="G78" s="35">
        <v>0.47599999999999998</v>
      </c>
      <c r="H78" s="35">
        <v>0.24299999999999999</v>
      </c>
      <c r="I78" s="35">
        <v>0.129</v>
      </c>
      <c r="J78" s="35">
        <v>0.84699999999999998</v>
      </c>
      <c r="K78" s="35">
        <v>0.52900000000000003</v>
      </c>
      <c r="L78" s="35">
        <v>0.113</v>
      </c>
      <c r="M78" s="35">
        <v>0.308</v>
      </c>
      <c r="N78" s="35">
        <v>0.20699999999999999</v>
      </c>
      <c r="O78" s="35">
        <v>0.26300000000000001</v>
      </c>
      <c r="P78" s="35">
        <v>0.47599999999999998</v>
      </c>
      <c r="Q78" s="35">
        <v>0.24299999999999999</v>
      </c>
      <c r="R78" s="35">
        <v>0.129</v>
      </c>
      <c r="S78" s="35">
        <v>0.84699999999999998</v>
      </c>
      <c r="T78" s="35">
        <v>0.432</v>
      </c>
      <c r="U78" s="35">
        <v>9.4E-2</v>
      </c>
      <c r="V78" s="35">
        <v>0.23</v>
      </c>
      <c r="W78" s="35">
        <v>0.16900000000000001</v>
      </c>
      <c r="X78" s="35">
        <v>0.223</v>
      </c>
      <c r="Y78" s="35">
        <v>0.39300000000000002</v>
      </c>
      <c r="Z78" s="35">
        <v>0.17199999999999999</v>
      </c>
      <c r="AA78" s="35">
        <v>9.2999999999999999E-2</v>
      </c>
      <c r="AB78" s="35">
        <v>2.5999999999999999E-2</v>
      </c>
      <c r="AC78" s="35">
        <v>1.2350000000000001</v>
      </c>
      <c r="AD78" s="35">
        <v>1.9E-2</v>
      </c>
      <c r="AE78" s="35">
        <v>1.9E-2</v>
      </c>
      <c r="AF78" s="35">
        <v>4.5999999999999999E-2</v>
      </c>
      <c r="AG78" s="35">
        <v>4.5999999999999999E-2</v>
      </c>
    </row>
    <row r="79" spans="1:33" x14ac:dyDescent="0.25">
      <c r="A79" s="95" t="s">
        <v>560</v>
      </c>
      <c r="B79" s="35">
        <v>0.121</v>
      </c>
      <c r="C79" s="35">
        <v>0.127</v>
      </c>
      <c r="D79" s="35">
        <v>0.10199999999999999</v>
      </c>
      <c r="E79" s="35">
        <v>0.14499999999999999</v>
      </c>
      <c r="F79" s="35">
        <v>0.13600000000000001</v>
      </c>
      <c r="G79" s="35">
        <v>0.11799999999999999</v>
      </c>
      <c r="H79" s="35">
        <v>0.15</v>
      </c>
      <c r="I79" s="35">
        <v>0.111</v>
      </c>
      <c r="J79" s="35">
        <v>0.09</v>
      </c>
      <c r="K79" s="35">
        <v>0.13600000000000001</v>
      </c>
      <c r="L79" s="35">
        <v>0.159</v>
      </c>
      <c r="M79" s="35">
        <v>0.127</v>
      </c>
      <c r="N79" s="35">
        <v>0.13600000000000001</v>
      </c>
      <c r="O79" s="35">
        <v>0.184</v>
      </c>
      <c r="P79" s="35">
        <v>0.127</v>
      </c>
      <c r="Q79" s="35">
        <v>0.111</v>
      </c>
      <c r="R79" s="35">
        <v>0.15</v>
      </c>
      <c r="S79" s="35">
        <v>0.09</v>
      </c>
      <c r="T79" s="35">
        <v>0.16300000000000001</v>
      </c>
      <c r="U79" s="35">
        <v>0.17399999999999999</v>
      </c>
      <c r="V79" s="35">
        <v>0.123</v>
      </c>
      <c r="W79" s="35">
        <v>0.214</v>
      </c>
      <c r="X79" s="35">
        <v>0.23100000000000001</v>
      </c>
      <c r="Y79" s="35">
        <v>0.16300000000000001</v>
      </c>
      <c r="Z79" s="35">
        <v>0.6</v>
      </c>
      <c r="AA79" s="35">
        <v>0.6</v>
      </c>
      <c r="AB79" s="35">
        <v>2.3E-2</v>
      </c>
      <c r="AC79" s="35">
        <v>1.7000000000000001E-2</v>
      </c>
      <c r="AD79" s="35">
        <v>1.2999999999999999E-2</v>
      </c>
      <c r="AE79" s="35">
        <v>1.2999999999999999E-2</v>
      </c>
      <c r="AF79" s="35">
        <v>3.5999999999999997E-2</v>
      </c>
      <c r="AG79" s="35">
        <v>2.4E-2</v>
      </c>
    </row>
    <row r="80" spans="1:33" x14ac:dyDescent="0.25">
      <c r="A80" s="95" t="s">
        <v>561</v>
      </c>
      <c r="B80" s="35">
        <v>0</v>
      </c>
      <c r="C80" s="35">
        <v>0</v>
      </c>
      <c r="D80" s="35">
        <v>0</v>
      </c>
      <c r="E80" s="35">
        <v>0</v>
      </c>
      <c r="F80" s="35">
        <v>0</v>
      </c>
      <c r="G80" s="35">
        <v>0</v>
      </c>
      <c r="H80" s="35">
        <v>0</v>
      </c>
      <c r="I80" s="35">
        <v>0</v>
      </c>
      <c r="J80" s="35">
        <v>0</v>
      </c>
      <c r="K80" s="35">
        <v>0</v>
      </c>
      <c r="L80" s="35">
        <v>0</v>
      </c>
      <c r="M80" s="35">
        <v>0</v>
      </c>
      <c r="N80" s="35">
        <v>0</v>
      </c>
      <c r="O80" s="35">
        <v>0</v>
      </c>
      <c r="P80" s="35">
        <v>0</v>
      </c>
      <c r="Q80" s="35">
        <v>0</v>
      </c>
      <c r="R80" s="35">
        <v>0</v>
      </c>
      <c r="S80" s="35">
        <v>0</v>
      </c>
      <c r="T80" s="35">
        <v>0</v>
      </c>
      <c r="U80" s="35">
        <v>0</v>
      </c>
      <c r="V80" s="35">
        <v>0</v>
      </c>
      <c r="W80" s="35">
        <v>0</v>
      </c>
      <c r="X80" s="35">
        <v>0</v>
      </c>
      <c r="Y80" s="35">
        <v>0</v>
      </c>
      <c r="Z80" s="35">
        <v>0</v>
      </c>
      <c r="AA80" s="35">
        <v>0</v>
      </c>
      <c r="AB80" s="35">
        <v>0.23799999999999999</v>
      </c>
      <c r="AC80" s="35">
        <v>0</v>
      </c>
      <c r="AD80" s="35">
        <v>0</v>
      </c>
      <c r="AE80" s="35">
        <v>0</v>
      </c>
      <c r="AF80" s="35">
        <v>0</v>
      </c>
      <c r="AG80" s="35">
        <v>0</v>
      </c>
    </row>
    <row r="81" spans="1:33" x14ac:dyDescent="0.25">
      <c r="A81" s="95" t="s">
        <v>562</v>
      </c>
      <c r="B81" s="35">
        <v>6.6000000000000003E-2</v>
      </c>
      <c r="C81" s="35">
        <v>6.6000000000000003E-2</v>
      </c>
      <c r="D81" s="35">
        <v>5.3999999999999999E-2</v>
      </c>
      <c r="E81" s="35">
        <v>6.8000000000000005E-2</v>
      </c>
      <c r="F81" s="35">
        <v>6.7000000000000004E-2</v>
      </c>
      <c r="G81" s="35">
        <v>5.5E-2</v>
      </c>
      <c r="H81" s="35">
        <v>5.5E-2</v>
      </c>
      <c r="I81" s="35">
        <v>5.3999999999999999E-2</v>
      </c>
      <c r="J81" s="35">
        <v>3.9E-2</v>
      </c>
      <c r="K81" s="35">
        <v>6.6000000000000003E-2</v>
      </c>
      <c r="L81" s="35">
        <v>6.6000000000000003E-2</v>
      </c>
      <c r="M81" s="35">
        <v>5.3999999999999999E-2</v>
      </c>
      <c r="N81" s="35">
        <v>6.8000000000000005E-2</v>
      </c>
      <c r="O81" s="35">
        <v>6.7000000000000004E-2</v>
      </c>
      <c r="P81" s="35">
        <v>5.5E-2</v>
      </c>
      <c r="Q81" s="35">
        <v>5.5E-2</v>
      </c>
      <c r="R81" s="35">
        <v>5.3999999999999999E-2</v>
      </c>
      <c r="S81" s="35">
        <v>3.9E-2</v>
      </c>
      <c r="T81" s="35">
        <v>0.33100000000000002</v>
      </c>
      <c r="U81" s="35">
        <v>0.68300000000000005</v>
      </c>
      <c r="V81" s="35">
        <v>0.32900000000000001</v>
      </c>
      <c r="W81" s="35">
        <v>0.67700000000000005</v>
      </c>
      <c r="X81" s="35">
        <v>0.33200000000000002</v>
      </c>
      <c r="Y81" s="35">
        <v>0.32900000000000001</v>
      </c>
      <c r="Z81" s="35">
        <v>0.747</v>
      </c>
      <c r="AA81" s="35">
        <v>0.755</v>
      </c>
      <c r="AB81" s="35">
        <v>0.13200000000000001</v>
      </c>
      <c r="AC81" s="35">
        <v>0.13300000000000001</v>
      </c>
      <c r="AD81" s="35">
        <v>1.6E-2</v>
      </c>
      <c r="AE81" s="35">
        <v>1.6E-2</v>
      </c>
      <c r="AF81" s="35">
        <v>0.14399999999999999</v>
      </c>
      <c r="AG81" s="35">
        <v>0.14399999999999999</v>
      </c>
    </row>
    <row r="82" spans="1:33" x14ac:dyDescent="0.25">
      <c r="A82" s="95" t="s">
        <v>563</v>
      </c>
      <c r="B82" s="35">
        <v>7.2999999999999995E-2</v>
      </c>
      <c r="C82" s="35">
        <v>7.1999999999999995E-2</v>
      </c>
      <c r="D82" s="35">
        <v>5.8999999999999997E-2</v>
      </c>
      <c r="E82" s="35">
        <v>7.3999999999999996E-2</v>
      </c>
      <c r="F82" s="35">
        <v>7.2999999999999995E-2</v>
      </c>
      <c r="G82" s="35">
        <v>0.06</v>
      </c>
      <c r="H82" s="35">
        <v>0.06</v>
      </c>
      <c r="I82" s="35">
        <v>5.8999999999999997E-2</v>
      </c>
      <c r="J82" s="35">
        <v>4.2000000000000003E-2</v>
      </c>
      <c r="K82" s="35">
        <v>7.3999999999999996E-2</v>
      </c>
      <c r="L82" s="35">
        <v>7.1999999999999995E-2</v>
      </c>
      <c r="M82" s="35">
        <v>5.8999999999999997E-2</v>
      </c>
      <c r="N82" s="35">
        <v>7.3999999999999996E-2</v>
      </c>
      <c r="O82" s="35">
        <v>7.2999999999999995E-2</v>
      </c>
      <c r="P82" s="35">
        <v>0.06</v>
      </c>
      <c r="Q82" s="35">
        <v>0.06</v>
      </c>
      <c r="R82" s="35">
        <v>5.8999999999999997E-2</v>
      </c>
      <c r="S82" s="35">
        <v>4.2000000000000003E-2</v>
      </c>
      <c r="T82" s="35">
        <v>0.73199999999999998</v>
      </c>
      <c r="U82" s="35">
        <v>1.109</v>
      </c>
      <c r="V82" s="35">
        <v>0.80600000000000005</v>
      </c>
      <c r="W82" s="35">
        <v>0.88900000000000001</v>
      </c>
      <c r="X82" s="35">
        <v>0.84099999999999997</v>
      </c>
      <c r="Y82" s="35">
        <v>0.84299999999999997</v>
      </c>
      <c r="Z82" s="35">
        <v>1.0249999999999999</v>
      </c>
      <c r="AA82" s="35">
        <v>1.0169999999999999</v>
      </c>
      <c r="AB82" s="35">
        <v>0.38600000000000001</v>
      </c>
      <c r="AC82" s="35">
        <v>0.38600000000000001</v>
      </c>
      <c r="AD82" s="35">
        <v>1.7000000000000001E-2</v>
      </c>
      <c r="AE82" s="35">
        <v>1.7000000000000001E-2</v>
      </c>
      <c r="AF82" s="35">
        <v>0.39700000000000002</v>
      </c>
      <c r="AG82" s="35">
        <v>0.39700000000000002</v>
      </c>
    </row>
  </sheetData>
  <conditionalFormatting sqref="B2:AG82">
    <cfRule type="expression" dxfId="21" priority="1" stopIfTrue="1">
      <formula>B2&lt;=-2</formula>
    </cfRule>
    <cfRule type="expression" dxfId="20" priority="2" stopIfTrue="1">
      <formula>B2&lt;=-1</formula>
    </cfRule>
    <cfRule type="expression" dxfId="19" priority="3" stopIfTrue="1">
      <formula>B2&lt;=0</formula>
    </cfRule>
  </conditionalFormatting>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euil12">
    <tabColor rgb="FFFFC000"/>
  </sheetPr>
  <dimension ref="A1:CM82"/>
  <sheetViews>
    <sheetView zoomScale="90" zoomScaleNormal="90" workbookViewId="0">
      <pane xSplit="1" ySplit="1" topLeftCell="B2" activePane="bottomRight" state="frozen"/>
      <selection activeCell="F7" sqref="F7"/>
      <selection pane="topRight" activeCell="F7" sqref="F7"/>
      <selection pane="bottomLeft" activeCell="F7" sqref="F7"/>
      <selection pane="bottomRight" activeCell="F7" sqref="F7"/>
    </sheetView>
  </sheetViews>
  <sheetFormatPr defaultColWidth="10.7109375" defaultRowHeight="15" x14ac:dyDescent="0.25"/>
  <cols>
    <col min="1" max="1" width="16" style="25" bestFit="1" customWidth="1"/>
    <col min="2" max="3" width="10.7109375" style="28" customWidth="1"/>
    <col min="4" max="16384" width="10.7109375" style="28"/>
  </cols>
  <sheetData>
    <row r="1" spans="1:91" s="29" customFormat="1" x14ac:dyDescent="0.25">
      <c r="A1" s="32"/>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row>
    <row r="2" spans="1:91" x14ac:dyDescent="0.25">
      <c r="A2" s="95" t="s">
        <v>481</v>
      </c>
      <c r="B2" s="37" t="s">
        <v>593</v>
      </c>
      <c r="C2" s="37" t="s">
        <v>594</v>
      </c>
      <c r="D2" s="37" t="s">
        <v>595</v>
      </c>
      <c r="E2" s="37" t="s">
        <v>596</v>
      </c>
      <c r="F2" s="37" t="s">
        <v>597</v>
      </c>
      <c r="G2" s="37" t="s">
        <v>598</v>
      </c>
      <c r="H2" s="37" t="s">
        <v>599</v>
      </c>
      <c r="I2" s="37" t="s">
        <v>600</v>
      </c>
      <c r="J2" s="37" t="s">
        <v>601</v>
      </c>
      <c r="K2" s="37" t="s">
        <v>602</v>
      </c>
      <c r="L2" s="37" t="s">
        <v>603</v>
      </c>
      <c r="M2" s="37" t="s">
        <v>604</v>
      </c>
      <c r="N2" s="37" t="s">
        <v>605</v>
      </c>
      <c r="O2" s="37" t="s">
        <v>606</v>
      </c>
      <c r="P2" s="37" t="s">
        <v>607</v>
      </c>
      <c r="Q2" s="37" t="s">
        <v>608</v>
      </c>
      <c r="R2" s="37" t="s">
        <v>609</v>
      </c>
      <c r="S2" s="37" t="s">
        <v>610</v>
      </c>
      <c r="T2" s="37" t="s">
        <v>611</v>
      </c>
      <c r="U2" s="37" t="s">
        <v>612</v>
      </c>
      <c r="V2" s="37" t="s">
        <v>613</v>
      </c>
      <c r="W2" s="37" t="s">
        <v>614</v>
      </c>
      <c r="X2" s="37" t="s">
        <v>615</v>
      </c>
      <c r="Y2" s="37" t="s">
        <v>616</v>
      </c>
      <c r="Z2" s="37" t="s">
        <v>617</v>
      </c>
      <c r="AA2" s="37" t="s">
        <v>618</v>
      </c>
      <c r="AB2" s="37" t="s">
        <v>619</v>
      </c>
      <c r="AC2" s="37" t="s">
        <v>620</v>
      </c>
      <c r="AD2" s="37" t="s">
        <v>621</v>
      </c>
      <c r="AE2" s="37" t="s">
        <v>622</v>
      </c>
      <c r="AF2" s="37" t="s">
        <v>623</v>
      </c>
      <c r="AG2" s="37" t="s">
        <v>624</v>
      </c>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row>
    <row r="3" spans="1:91" x14ac:dyDescent="0.25">
      <c r="A3" s="95" t="s">
        <v>484</v>
      </c>
      <c r="B3" s="37" t="s">
        <v>625</v>
      </c>
      <c r="C3" s="37" t="s">
        <v>626</v>
      </c>
      <c r="D3" s="37" t="s">
        <v>627</v>
      </c>
      <c r="E3" s="37" t="s">
        <v>628</v>
      </c>
      <c r="F3" s="37" t="s">
        <v>629</v>
      </c>
      <c r="G3" s="37" t="s">
        <v>630</v>
      </c>
      <c r="H3" s="37" t="s">
        <v>631</v>
      </c>
      <c r="I3" s="37" t="s">
        <v>632</v>
      </c>
      <c r="J3" s="37" t="s">
        <v>633</v>
      </c>
      <c r="K3" s="37" t="s">
        <v>634</v>
      </c>
      <c r="L3" s="37" t="s">
        <v>635</v>
      </c>
      <c r="M3" s="37" t="s">
        <v>636</v>
      </c>
      <c r="N3" s="37" t="s">
        <v>637</v>
      </c>
      <c r="O3" s="37" t="s">
        <v>638</v>
      </c>
      <c r="P3" s="37" t="s">
        <v>639</v>
      </c>
      <c r="Q3" s="37" t="s">
        <v>640</v>
      </c>
      <c r="R3" s="37" t="s">
        <v>641</v>
      </c>
      <c r="S3" s="37" t="s">
        <v>642</v>
      </c>
      <c r="T3" s="37" t="s">
        <v>643</v>
      </c>
      <c r="U3" s="37" t="s">
        <v>644</v>
      </c>
      <c r="V3" s="37" t="s">
        <v>645</v>
      </c>
      <c r="W3" s="37" t="s">
        <v>646</v>
      </c>
      <c r="X3" s="37" t="s">
        <v>647</v>
      </c>
      <c r="Y3" s="37" t="s">
        <v>648</v>
      </c>
      <c r="Z3" s="37" t="s">
        <v>649</v>
      </c>
      <c r="AA3" s="37" t="s">
        <v>650</v>
      </c>
      <c r="AB3" s="37" t="s">
        <v>651</v>
      </c>
      <c r="AC3" s="37" t="s">
        <v>652</v>
      </c>
      <c r="AD3" s="37" t="s">
        <v>653</v>
      </c>
      <c r="AE3" s="37" t="s">
        <v>654</v>
      </c>
      <c r="AF3" s="37" t="s">
        <v>655</v>
      </c>
      <c r="AG3" s="37" t="s">
        <v>656</v>
      </c>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row>
    <row r="4" spans="1:91" x14ac:dyDescent="0.25">
      <c r="A4" s="95" t="s">
        <v>485</v>
      </c>
      <c r="B4" s="37" t="s">
        <v>657</v>
      </c>
      <c r="C4" s="37" t="s">
        <v>658</v>
      </c>
      <c r="D4" s="37" t="s">
        <v>659</v>
      </c>
      <c r="E4" s="37" t="s">
        <v>660</v>
      </c>
      <c r="F4" s="37" t="s">
        <v>661</v>
      </c>
      <c r="G4" s="37" t="s">
        <v>662</v>
      </c>
      <c r="H4" s="37" t="s">
        <v>663</v>
      </c>
      <c r="I4" s="37" t="s">
        <v>664</v>
      </c>
      <c r="J4" s="37" t="s">
        <v>665</v>
      </c>
      <c r="K4" s="37" t="s">
        <v>666</v>
      </c>
      <c r="L4" s="37" t="s">
        <v>667</v>
      </c>
      <c r="M4" s="37" t="s">
        <v>668</v>
      </c>
      <c r="N4" s="37" t="s">
        <v>669</v>
      </c>
      <c r="O4" s="37" t="s">
        <v>670</v>
      </c>
      <c r="P4" s="37" t="s">
        <v>671</v>
      </c>
      <c r="Q4" s="37" t="s">
        <v>672</v>
      </c>
      <c r="R4" s="37" t="s">
        <v>673</v>
      </c>
      <c r="S4" s="37" t="s">
        <v>674</v>
      </c>
      <c r="T4" s="37" t="s">
        <v>675</v>
      </c>
      <c r="U4" s="37" t="s">
        <v>676</v>
      </c>
      <c r="V4" s="37" t="s">
        <v>677</v>
      </c>
      <c r="W4" s="37" t="s">
        <v>678</v>
      </c>
      <c r="X4" s="37" t="s">
        <v>679</v>
      </c>
      <c r="Y4" s="37" t="s">
        <v>680</v>
      </c>
      <c r="Z4" s="37" t="s">
        <v>681</v>
      </c>
      <c r="AA4" s="37" t="s">
        <v>682</v>
      </c>
      <c r="AB4" s="37" t="s">
        <v>683</v>
      </c>
      <c r="AC4" s="37" t="s">
        <v>684</v>
      </c>
      <c r="AD4" s="37" t="s">
        <v>685</v>
      </c>
      <c r="AE4" s="37" t="s">
        <v>686</v>
      </c>
      <c r="AF4" s="37" t="s">
        <v>687</v>
      </c>
      <c r="AG4" s="37" t="s">
        <v>688</v>
      </c>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row>
    <row r="5" spans="1:91" x14ac:dyDescent="0.25">
      <c r="A5" s="95" t="s">
        <v>486</v>
      </c>
      <c r="B5" s="37" t="s">
        <v>689</v>
      </c>
      <c r="C5" s="37" t="s">
        <v>690</v>
      </c>
      <c r="D5" s="37" t="s">
        <v>691</v>
      </c>
      <c r="E5" s="37" t="s">
        <v>692</v>
      </c>
      <c r="F5" s="37" t="s">
        <v>693</v>
      </c>
      <c r="G5" s="37" t="s">
        <v>694</v>
      </c>
      <c r="H5" s="37" t="s">
        <v>695</v>
      </c>
      <c r="I5" s="37" t="s">
        <v>696</v>
      </c>
      <c r="J5" s="37" t="s">
        <v>697</v>
      </c>
      <c r="K5" s="37" t="s">
        <v>698</v>
      </c>
      <c r="L5" s="37" t="s">
        <v>699</v>
      </c>
      <c r="M5" s="37" t="s">
        <v>700</v>
      </c>
      <c r="N5" s="37" t="s">
        <v>701</v>
      </c>
      <c r="O5" s="37" t="s">
        <v>702</v>
      </c>
      <c r="P5" s="37" t="s">
        <v>703</v>
      </c>
      <c r="Q5" s="37" t="s">
        <v>704</v>
      </c>
      <c r="R5" s="37" t="s">
        <v>705</v>
      </c>
      <c r="S5" s="37" t="s">
        <v>706</v>
      </c>
      <c r="T5" s="37" t="s">
        <v>707</v>
      </c>
      <c r="U5" s="37" t="s">
        <v>708</v>
      </c>
      <c r="V5" s="37" t="s">
        <v>709</v>
      </c>
      <c r="W5" s="37" t="s">
        <v>710</v>
      </c>
      <c r="X5" s="37" t="s">
        <v>711</v>
      </c>
      <c r="Y5" s="37" t="s">
        <v>712</v>
      </c>
      <c r="Z5" s="37" t="s">
        <v>713</v>
      </c>
      <c r="AA5" s="37" t="s">
        <v>714</v>
      </c>
      <c r="AB5" s="37" t="s">
        <v>715</v>
      </c>
      <c r="AC5" s="37" t="s">
        <v>716</v>
      </c>
      <c r="AD5" s="37" t="s">
        <v>717</v>
      </c>
      <c r="AE5" s="37" t="s">
        <v>718</v>
      </c>
      <c r="AF5" s="37" t="s">
        <v>719</v>
      </c>
      <c r="AG5" s="37" t="s">
        <v>720</v>
      </c>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row>
    <row r="6" spans="1:91" x14ac:dyDescent="0.25">
      <c r="A6" s="95" t="s">
        <v>487</v>
      </c>
      <c r="B6" s="37" t="s">
        <v>721</v>
      </c>
      <c r="C6" s="37" t="s">
        <v>722</v>
      </c>
      <c r="D6" s="37" t="s">
        <v>723</v>
      </c>
      <c r="E6" s="37" t="s">
        <v>724</v>
      </c>
      <c r="F6" s="37" t="s">
        <v>725</v>
      </c>
      <c r="G6" s="37" t="s">
        <v>726</v>
      </c>
      <c r="H6" s="37" t="s">
        <v>727</v>
      </c>
      <c r="I6" s="37" t="s">
        <v>728</v>
      </c>
      <c r="J6" s="37" t="s">
        <v>729</v>
      </c>
      <c r="K6" s="37" t="s">
        <v>730</v>
      </c>
      <c r="L6" s="37" t="s">
        <v>731</v>
      </c>
      <c r="M6" s="37" t="s">
        <v>732</v>
      </c>
      <c r="N6" s="37" t="s">
        <v>733</v>
      </c>
      <c r="O6" s="37" t="s">
        <v>734</v>
      </c>
      <c r="P6" s="37" t="s">
        <v>735</v>
      </c>
      <c r="Q6" s="37" t="s">
        <v>736</v>
      </c>
      <c r="R6" s="37" t="s">
        <v>737</v>
      </c>
      <c r="S6" s="37" t="s">
        <v>738</v>
      </c>
      <c r="T6" s="37" t="s">
        <v>739</v>
      </c>
      <c r="U6" s="37" t="s">
        <v>740</v>
      </c>
      <c r="V6" s="37" t="s">
        <v>741</v>
      </c>
      <c r="W6" s="37" t="s">
        <v>742</v>
      </c>
      <c r="X6" s="37" t="s">
        <v>743</v>
      </c>
      <c r="Y6" s="37" t="s">
        <v>744</v>
      </c>
      <c r="Z6" s="37" t="s">
        <v>745</v>
      </c>
      <c r="AA6" s="37" t="s">
        <v>746</v>
      </c>
      <c r="AB6" s="37" t="s">
        <v>747</v>
      </c>
      <c r="AC6" s="37" t="s">
        <v>748</v>
      </c>
      <c r="AD6" s="37" t="s">
        <v>749</v>
      </c>
      <c r="AE6" s="37" t="s">
        <v>750</v>
      </c>
      <c r="AF6" s="37" t="s">
        <v>751</v>
      </c>
      <c r="AG6" s="37" t="s">
        <v>752</v>
      </c>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row>
    <row r="7" spans="1:91" x14ac:dyDescent="0.25">
      <c r="A7" s="95" t="s">
        <v>488</v>
      </c>
      <c r="B7" s="37" t="s">
        <v>753</v>
      </c>
      <c r="C7" s="37" t="s">
        <v>754</v>
      </c>
      <c r="D7" s="37" t="s">
        <v>755</v>
      </c>
      <c r="E7" s="37" t="s">
        <v>756</v>
      </c>
      <c r="F7" s="37" t="s">
        <v>757</v>
      </c>
      <c r="G7" s="37" t="s">
        <v>758</v>
      </c>
      <c r="H7" s="37" t="s">
        <v>759</v>
      </c>
      <c r="I7" s="37" t="s">
        <v>760</v>
      </c>
      <c r="J7" s="37" t="s">
        <v>761</v>
      </c>
      <c r="K7" s="37" t="s">
        <v>762</v>
      </c>
      <c r="L7" s="37" t="s">
        <v>763</v>
      </c>
      <c r="M7" s="37" t="s">
        <v>764</v>
      </c>
      <c r="N7" s="37" t="s">
        <v>765</v>
      </c>
      <c r="O7" s="37" t="s">
        <v>766</v>
      </c>
      <c r="P7" s="37" t="s">
        <v>767</v>
      </c>
      <c r="Q7" s="37" t="s">
        <v>765</v>
      </c>
      <c r="R7" s="37" t="s">
        <v>768</v>
      </c>
      <c r="S7" s="37" t="s">
        <v>769</v>
      </c>
      <c r="T7" s="37" t="s">
        <v>770</v>
      </c>
      <c r="U7" s="37" t="s">
        <v>765</v>
      </c>
      <c r="V7" s="37" t="s">
        <v>771</v>
      </c>
      <c r="W7" s="37" t="s">
        <v>772</v>
      </c>
      <c r="X7" s="37" t="s">
        <v>773</v>
      </c>
      <c r="Y7" s="37" t="s">
        <v>774</v>
      </c>
      <c r="Z7" s="37" t="s">
        <v>765</v>
      </c>
      <c r="AA7" s="37" t="s">
        <v>775</v>
      </c>
      <c r="AB7" s="37" t="s">
        <v>776</v>
      </c>
      <c r="AC7" s="37" t="s">
        <v>777</v>
      </c>
      <c r="AD7" s="37" t="s">
        <v>778</v>
      </c>
      <c r="AE7" s="37" t="s">
        <v>765</v>
      </c>
      <c r="AF7" s="37" t="s">
        <v>779</v>
      </c>
      <c r="AG7" s="37" t="s">
        <v>780</v>
      </c>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row>
    <row r="8" spans="1:91" x14ac:dyDescent="0.25">
      <c r="A8" s="95" t="s">
        <v>489</v>
      </c>
      <c r="B8" s="37" t="s">
        <v>781</v>
      </c>
      <c r="C8" s="37" t="s">
        <v>782</v>
      </c>
      <c r="D8" s="37" t="s">
        <v>783</v>
      </c>
      <c r="E8" s="37" t="s">
        <v>784</v>
      </c>
      <c r="F8" s="37" t="s">
        <v>785</v>
      </c>
      <c r="G8" s="37" t="s">
        <v>786</v>
      </c>
      <c r="H8" s="37" t="s">
        <v>787</v>
      </c>
      <c r="I8" s="37" t="s">
        <v>788</v>
      </c>
      <c r="J8" s="37" t="s">
        <v>789</v>
      </c>
      <c r="K8" s="37" t="s">
        <v>790</v>
      </c>
      <c r="L8" s="37" t="s">
        <v>791</v>
      </c>
      <c r="M8" s="37" t="s">
        <v>792</v>
      </c>
      <c r="N8" s="37" t="s">
        <v>793</v>
      </c>
      <c r="O8" s="37" t="s">
        <v>794</v>
      </c>
      <c r="P8" s="37" t="s">
        <v>795</v>
      </c>
      <c r="Q8" s="37" t="s">
        <v>796</v>
      </c>
      <c r="R8" s="37" t="s">
        <v>797</v>
      </c>
      <c r="S8" s="37" t="s">
        <v>798</v>
      </c>
      <c r="T8" s="37" t="s">
        <v>799</v>
      </c>
      <c r="U8" s="37" t="s">
        <v>800</v>
      </c>
      <c r="V8" s="37" t="s">
        <v>801</v>
      </c>
      <c r="W8" s="37" t="s">
        <v>802</v>
      </c>
      <c r="X8" s="37" t="s">
        <v>803</v>
      </c>
      <c r="Y8" s="37" t="s">
        <v>804</v>
      </c>
      <c r="Z8" s="37" t="s">
        <v>805</v>
      </c>
      <c r="AA8" s="37" t="s">
        <v>806</v>
      </c>
      <c r="AB8" s="37" t="s">
        <v>807</v>
      </c>
      <c r="AC8" s="37" t="s">
        <v>808</v>
      </c>
      <c r="AD8" s="37" t="s">
        <v>809</v>
      </c>
      <c r="AE8" s="37" t="s">
        <v>810</v>
      </c>
      <c r="AF8" s="37" t="s">
        <v>811</v>
      </c>
      <c r="AG8" s="37" t="s">
        <v>812</v>
      </c>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row>
    <row r="9" spans="1:91" x14ac:dyDescent="0.25">
      <c r="A9" s="95" t="s">
        <v>490</v>
      </c>
      <c r="B9" s="37" t="s">
        <v>813</v>
      </c>
      <c r="C9" s="37" t="s">
        <v>814</v>
      </c>
      <c r="D9" s="37" t="s">
        <v>814</v>
      </c>
      <c r="E9" s="37" t="s">
        <v>815</v>
      </c>
      <c r="F9" s="37" t="s">
        <v>814</v>
      </c>
      <c r="G9" s="37" t="s">
        <v>814</v>
      </c>
      <c r="H9" s="37" t="s">
        <v>816</v>
      </c>
      <c r="I9" s="37" t="s">
        <v>814</v>
      </c>
      <c r="J9" s="37" t="s">
        <v>817</v>
      </c>
      <c r="K9" s="37" t="s">
        <v>818</v>
      </c>
      <c r="L9" s="37" t="s">
        <v>814</v>
      </c>
      <c r="M9" s="37" t="s">
        <v>819</v>
      </c>
      <c r="N9" s="37" t="s">
        <v>820</v>
      </c>
      <c r="O9" s="37" t="s">
        <v>814</v>
      </c>
      <c r="P9" s="37" t="s">
        <v>818</v>
      </c>
      <c r="Q9" s="37" t="s">
        <v>821</v>
      </c>
      <c r="R9" s="37" t="s">
        <v>814</v>
      </c>
      <c r="S9" s="37" t="s">
        <v>822</v>
      </c>
      <c r="T9" s="37" t="s">
        <v>823</v>
      </c>
      <c r="U9" s="37" t="s">
        <v>814</v>
      </c>
      <c r="V9" s="37" t="s">
        <v>818</v>
      </c>
      <c r="W9" s="37" t="s">
        <v>814</v>
      </c>
      <c r="X9" s="37" t="s">
        <v>814</v>
      </c>
      <c r="Y9" s="37" t="s">
        <v>824</v>
      </c>
      <c r="Z9" s="37" t="s">
        <v>825</v>
      </c>
      <c r="AA9" s="37" t="s">
        <v>814</v>
      </c>
      <c r="AB9" s="37" t="s">
        <v>818</v>
      </c>
      <c r="AC9" s="37" t="s">
        <v>826</v>
      </c>
      <c r="AD9" s="37" t="s">
        <v>827</v>
      </c>
      <c r="AE9" s="37" t="s">
        <v>814</v>
      </c>
      <c r="AF9" s="37" t="s">
        <v>828</v>
      </c>
      <c r="AG9" s="37" t="s">
        <v>829</v>
      </c>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row>
    <row r="10" spans="1:91" x14ac:dyDescent="0.25">
      <c r="A10" s="95" t="s">
        <v>491</v>
      </c>
      <c r="B10" s="37" t="s">
        <v>830</v>
      </c>
      <c r="C10" s="37" t="s">
        <v>831</v>
      </c>
      <c r="D10" s="37" t="s">
        <v>832</v>
      </c>
      <c r="E10" s="37" t="s">
        <v>833</v>
      </c>
      <c r="F10" s="37" t="s">
        <v>834</v>
      </c>
      <c r="G10" s="37" t="s">
        <v>835</v>
      </c>
      <c r="H10" s="37" t="s">
        <v>836</v>
      </c>
      <c r="I10" s="37" t="s">
        <v>837</v>
      </c>
      <c r="J10" s="37" t="s">
        <v>838</v>
      </c>
      <c r="K10" s="37" t="s">
        <v>839</v>
      </c>
      <c r="L10" s="37" t="s">
        <v>840</v>
      </c>
      <c r="M10" s="37" t="s">
        <v>841</v>
      </c>
      <c r="N10" s="37" t="s">
        <v>842</v>
      </c>
      <c r="O10" s="37" t="s">
        <v>843</v>
      </c>
      <c r="P10" s="37" t="s">
        <v>844</v>
      </c>
      <c r="Q10" s="37" t="s">
        <v>845</v>
      </c>
      <c r="R10" s="37" t="s">
        <v>846</v>
      </c>
      <c r="S10" s="37" t="s">
        <v>847</v>
      </c>
      <c r="T10" s="37" t="s">
        <v>848</v>
      </c>
      <c r="U10" s="37" t="s">
        <v>849</v>
      </c>
      <c r="V10" s="37" t="s">
        <v>850</v>
      </c>
      <c r="W10" s="37" t="s">
        <v>851</v>
      </c>
      <c r="X10" s="37" t="s">
        <v>852</v>
      </c>
      <c r="Y10" s="37" t="s">
        <v>853</v>
      </c>
      <c r="Z10" s="37" t="s">
        <v>854</v>
      </c>
      <c r="AA10" s="37" t="s">
        <v>855</v>
      </c>
      <c r="AB10" s="37" t="s">
        <v>856</v>
      </c>
      <c r="AC10" s="37" t="s">
        <v>857</v>
      </c>
      <c r="AD10" s="37" t="s">
        <v>858</v>
      </c>
      <c r="AE10" s="37" t="s">
        <v>859</v>
      </c>
      <c r="AF10" s="37" t="s">
        <v>860</v>
      </c>
      <c r="AG10" s="37" t="s">
        <v>861</v>
      </c>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row>
    <row r="11" spans="1:91" x14ac:dyDescent="0.25">
      <c r="A11" s="95" t="s">
        <v>492</v>
      </c>
      <c r="B11" s="37" t="s">
        <v>862</v>
      </c>
      <c r="C11" s="37" t="s">
        <v>863</v>
      </c>
      <c r="D11" s="37" t="s">
        <v>864</v>
      </c>
      <c r="E11" s="37" t="s">
        <v>865</v>
      </c>
      <c r="F11" s="37" t="s">
        <v>866</v>
      </c>
      <c r="G11" s="37" t="s">
        <v>867</v>
      </c>
      <c r="H11" s="37" t="s">
        <v>868</v>
      </c>
      <c r="I11" s="37" t="s">
        <v>869</v>
      </c>
      <c r="J11" s="37" t="s">
        <v>870</v>
      </c>
      <c r="K11" s="37" t="s">
        <v>871</v>
      </c>
      <c r="L11" s="37" t="s">
        <v>872</v>
      </c>
      <c r="M11" s="37" t="s">
        <v>873</v>
      </c>
      <c r="N11" s="37" t="s">
        <v>874</v>
      </c>
      <c r="O11" s="37" t="s">
        <v>875</v>
      </c>
      <c r="P11" s="37" t="s">
        <v>876</v>
      </c>
      <c r="Q11" s="37" t="s">
        <v>877</v>
      </c>
      <c r="R11" s="37" t="s">
        <v>878</v>
      </c>
      <c r="S11" s="37" t="s">
        <v>879</v>
      </c>
      <c r="T11" s="37" t="s">
        <v>880</v>
      </c>
      <c r="U11" s="37" t="s">
        <v>881</v>
      </c>
      <c r="V11" s="37" t="s">
        <v>882</v>
      </c>
      <c r="W11" s="37" t="s">
        <v>883</v>
      </c>
      <c r="X11" s="37" t="s">
        <v>884</v>
      </c>
      <c r="Y11" s="37" t="s">
        <v>885</v>
      </c>
      <c r="Z11" s="37" t="s">
        <v>886</v>
      </c>
      <c r="AA11" s="37" t="s">
        <v>887</v>
      </c>
      <c r="AB11" s="37" t="s">
        <v>888</v>
      </c>
      <c r="AC11" s="37" t="s">
        <v>889</v>
      </c>
      <c r="AD11" s="37" t="s">
        <v>890</v>
      </c>
      <c r="AE11" s="37" t="s">
        <v>891</v>
      </c>
      <c r="AF11" s="37" t="s">
        <v>892</v>
      </c>
      <c r="AG11" s="37" t="s">
        <v>893</v>
      </c>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row>
    <row r="12" spans="1:91" x14ac:dyDescent="0.25">
      <c r="A12" s="95" t="s">
        <v>493</v>
      </c>
      <c r="B12" s="37" t="s">
        <v>894</v>
      </c>
      <c r="C12" s="37" t="s">
        <v>895</v>
      </c>
      <c r="D12" s="37" t="s">
        <v>896</v>
      </c>
      <c r="E12" s="37" t="s">
        <v>897</v>
      </c>
      <c r="F12" s="37" t="s">
        <v>898</v>
      </c>
      <c r="G12" s="37" t="s">
        <v>899</v>
      </c>
      <c r="H12" s="37" t="s">
        <v>900</v>
      </c>
      <c r="I12" s="37" t="s">
        <v>901</v>
      </c>
      <c r="J12" s="37" t="s">
        <v>902</v>
      </c>
      <c r="K12" s="37" t="s">
        <v>903</v>
      </c>
      <c r="L12" s="37" t="s">
        <v>904</v>
      </c>
      <c r="M12" s="37" t="s">
        <v>905</v>
      </c>
      <c r="N12" s="37" t="s">
        <v>906</v>
      </c>
      <c r="O12" s="37" t="s">
        <v>907</v>
      </c>
      <c r="P12" s="37" t="s">
        <v>908</v>
      </c>
      <c r="Q12" s="37" t="s">
        <v>909</v>
      </c>
      <c r="R12" s="37" t="s">
        <v>910</v>
      </c>
      <c r="S12" s="37" t="s">
        <v>911</v>
      </c>
      <c r="T12" s="37" t="s">
        <v>912</v>
      </c>
      <c r="U12" s="37" t="s">
        <v>913</v>
      </c>
      <c r="V12" s="37" t="s">
        <v>914</v>
      </c>
      <c r="W12" s="37" t="s">
        <v>915</v>
      </c>
      <c r="X12" s="37" t="s">
        <v>916</v>
      </c>
      <c r="Y12" s="37" t="s">
        <v>917</v>
      </c>
      <c r="Z12" s="37" t="s">
        <v>918</v>
      </c>
      <c r="AA12" s="37" t="s">
        <v>919</v>
      </c>
      <c r="AB12" s="37" t="s">
        <v>920</v>
      </c>
      <c r="AC12" s="37" t="s">
        <v>921</v>
      </c>
      <c r="AD12" s="37" t="s">
        <v>922</v>
      </c>
      <c r="AE12" s="37" t="s">
        <v>923</v>
      </c>
      <c r="AF12" s="37" t="s">
        <v>924</v>
      </c>
      <c r="AG12" s="37" t="s">
        <v>925</v>
      </c>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row>
    <row r="13" spans="1:91" x14ac:dyDescent="0.25">
      <c r="A13" s="95" t="s">
        <v>494</v>
      </c>
      <c r="B13" s="37" t="s">
        <v>926</v>
      </c>
      <c r="C13" s="37" t="s">
        <v>927</v>
      </c>
      <c r="D13" s="37" t="s">
        <v>928</v>
      </c>
      <c r="E13" s="37" t="s">
        <v>929</v>
      </c>
      <c r="F13" s="37" t="s">
        <v>930</v>
      </c>
      <c r="G13" s="37" t="s">
        <v>931</v>
      </c>
      <c r="H13" s="37" t="s">
        <v>932</v>
      </c>
      <c r="I13" s="37" t="s">
        <v>933</v>
      </c>
      <c r="J13" s="37" t="s">
        <v>934</v>
      </c>
      <c r="K13" s="37" t="s">
        <v>935</v>
      </c>
      <c r="L13" s="37" t="s">
        <v>936</v>
      </c>
      <c r="M13" s="37" t="s">
        <v>937</v>
      </c>
      <c r="N13" s="37" t="s">
        <v>938</v>
      </c>
      <c r="O13" s="37" t="s">
        <v>939</v>
      </c>
      <c r="P13" s="37" t="s">
        <v>940</v>
      </c>
      <c r="Q13" s="37" t="s">
        <v>941</v>
      </c>
      <c r="R13" s="37" t="s">
        <v>942</v>
      </c>
      <c r="S13" s="37" t="s">
        <v>943</v>
      </c>
      <c r="T13" s="37" t="s">
        <v>944</v>
      </c>
      <c r="U13" s="37" t="s">
        <v>945</v>
      </c>
      <c r="V13" s="37" t="s">
        <v>946</v>
      </c>
      <c r="W13" s="37" t="s">
        <v>947</v>
      </c>
      <c r="X13" s="37" t="s">
        <v>948</v>
      </c>
      <c r="Y13" s="37" t="s">
        <v>949</v>
      </c>
      <c r="Z13" s="37" t="s">
        <v>950</v>
      </c>
      <c r="AA13" s="37" t="s">
        <v>951</v>
      </c>
      <c r="AB13" s="37" t="s">
        <v>952</v>
      </c>
      <c r="AC13" s="37" t="s">
        <v>953</v>
      </c>
      <c r="AD13" s="37" t="s">
        <v>954</v>
      </c>
      <c r="AE13" s="37" t="s">
        <v>955</v>
      </c>
      <c r="AF13" s="37" t="s">
        <v>956</v>
      </c>
      <c r="AG13" s="37" t="s">
        <v>957</v>
      </c>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row>
    <row r="14" spans="1:91" x14ac:dyDescent="0.25">
      <c r="A14" s="95" t="s">
        <v>495</v>
      </c>
      <c r="B14" s="37" t="s">
        <v>958</v>
      </c>
      <c r="C14" s="37" t="s">
        <v>959</v>
      </c>
      <c r="D14" s="37" t="s">
        <v>960</v>
      </c>
      <c r="E14" s="37" t="s">
        <v>961</v>
      </c>
      <c r="F14" s="37" t="s">
        <v>962</v>
      </c>
      <c r="G14" s="37" t="s">
        <v>963</v>
      </c>
      <c r="H14" s="37" t="s">
        <v>964</v>
      </c>
      <c r="I14" s="37" t="s">
        <v>965</v>
      </c>
      <c r="J14" s="37" t="s">
        <v>966</v>
      </c>
      <c r="K14" s="37" t="s">
        <v>967</v>
      </c>
      <c r="L14" s="37" t="s">
        <v>968</v>
      </c>
      <c r="M14" s="37" t="s">
        <v>969</v>
      </c>
      <c r="N14" s="37" t="s">
        <v>970</v>
      </c>
      <c r="O14" s="37" t="s">
        <v>971</v>
      </c>
      <c r="P14" s="37" t="s">
        <v>972</v>
      </c>
      <c r="Q14" s="37" t="s">
        <v>973</v>
      </c>
      <c r="R14" s="37" t="s">
        <v>974</v>
      </c>
      <c r="S14" s="37" t="s">
        <v>975</v>
      </c>
      <c r="T14" s="37" t="s">
        <v>976</v>
      </c>
      <c r="U14" s="37" t="s">
        <v>977</v>
      </c>
      <c r="V14" s="37" t="s">
        <v>978</v>
      </c>
      <c r="W14" s="37" t="s">
        <v>979</v>
      </c>
      <c r="X14" s="37" t="s">
        <v>980</v>
      </c>
      <c r="Y14" s="37" t="s">
        <v>981</v>
      </c>
      <c r="Z14" s="37" t="s">
        <v>982</v>
      </c>
      <c r="AA14" s="37" t="s">
        <v>983</v>
      </c>
      <c r="AB14" s="37" t="s">
        <v>984</v>
      </c>
      <c r="AC14" s="37" t="s">
        <v>985</v>
      </c>
      <c r="AD14" s="37" t="s">
        <v>986</v>
      </c>
      <c r="AE14" s="37" t="s">
        <v>987</v>
      </c>
      <c r="AF14" s="37" t="s">
        <v>988</v>
      </c>
      <c r="AG14" s="37" t="s">
        <v>989</v>
      </c>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row>
    <row r="15" spans="1:91" x14ac:dyDescent="0.25">
      <c r="A15" s="95" t="s">
        <v>496</v>
      </c>
      <c r="B15" s="37" t="s">
        <v>990</v>
      </c>
      <c r="C15" s="37" t="s">
        <v>991</v>
      </c>
      <c r="D15" s="37" t="s">
        <v>992</v>
      </c>
      <c r="E15" s="37" t="s">
        <v>993</v>
      </c>
      <c r="F15" s="37" t="s">
        <v>994</v>
      </c>
      <c r="G15" s="37" t="s">
        <v>995</v>
      </c>
      <c r="H15" s="37" t="s">
        <v>996</v>
      </c>
      <c r="I15" s="37" t="s">
        <v>997</v>
      </c>
      <c r="J15" s="37" t="s">
        <v>998</v>
      </c>
      <c r="K15" s="37" t="s">
        <v>999</v>
      </c>
      <c r="L15" s="37" t="s">
        <v>1000</v>
      </c>
      <c r="M15" s="37" t="s">
        <v>1001</v>
      </c>
      <c r="N15" s="37" t="s">
        <v>1002</v>
      </c>
      <c r="O15" s="37" t="s">
        <v>1003</v>
      </c>
      <c r="P15" s="37" t="s">
        <v>1004</v>
      </c>
      <c r="Q15" s="37" t="s">
        <v>1005</v>
      </c>
      <c r="R15" s="37" t="s">
        <v>1006</v>
      </c>
      <c r="S15" s="37" t="s">
        <v>1007</v>
      </c>
      <c r="T15" s="37" t="s">
        <v>1008</v>
      </c>
      <c r="U15" s="37" t="s">
        <v>1009</v>
      </c>
      <c r="V15" s="37" t="s">
        <v>1010</v>
      </c>
      <c r="W15" s="37" t="s">
        <v>1011</v>
      </c>
      <c r="X15" s="37" t="s">
        <v>1012</v>
      </c>
      <c r="Y15" s="37" t="s">
        <v>1013</v>
      </c>
      <c r="Z15" s="37" t="s">
        <v>1014</v>
      </c>
      <c r="AA15" s="37" t="s">
        <v>1015</v>
      </c>
      <c r="AB15" s="37" t="s">
        <v>1016</v>
      </c>
      <c r="AC15" s="37" t="s">
        <v>1017</v>
      </c>
      <c r="AD15" s="37" t="s">
        <v>1018</v>
      </c>
      <c r="AE15" s="37" t="s">
        <v>1019</v>
      </c>
      <c r="AF15" s="37" t="s">
        <v>1020</v>
      </c>
      <c r="AG15" s="37" t="s">
        <v>1021</v>
      </c>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row>
    <row r="16" spans="1:91" x14ac:dyDescent="0.25">
      <c r="A16" s="95" t="s">
        <v>497</v>
      </c>
      <c r="B16" s="37" t="s">
        <v>1022</v>
      </c>
      <c r="C16" s="37" t="s">
        <v>1023</v>
      </c>
      <c r="D16" s="37" t="s">
        <v>1024</v>
      </c>
      <c r="E16" s="37" t="s">
        <v>1025</v>
      </c>
      <c r="F16" s="37" t="s">
        <v>1026</v>
      </c>
      <c r="G16" s="37" t="s">
        <v>1027</v>
      </c>
      <c r="H16" s="37" t="s">
        <v>1028</v>
      </c>
      <c r="I16" s="37" t="s">
        <v>1029</v>
      </c>
      <c r="J16" s="37" t="s">
        <v>1030</v>
      </c>
      <c r="K16" s="37" t="s">
        <v>1031</v>
      </c>
      <c r="L16" s="37" t="s">
        <v>1032</v>
      </c>
      <c r="M16" s="37" t="s">
        <v>1033</v>
      </c>
      <c r="N16" s="37" t="s">
        <v>1034</v>
      </c>
      <c r="O16" s="37" t="s">
        <v>1035</v>
      </c>
      <c r="P16" s="37" t="s">
        <v>1036</v>
      </c>
      <c r="Q16" s="37" t="s">
        <v>1037</v>
      </c>
      <c r="R16" s="37" t="s">
        <v>1038</v>
      </c>
      <c r="S16" s="37" t="s">
        <v>1039</v>
      </c>
      <c r="T16" s="37" t="s">
        <v>1040</v>
      </c>
      <c r="U16" s="37" t="s">
        <v>1041</v>
      </c>
      <c r="V16" s="37" t="s">
        <v>1042</v>
      </c>
      <c r="W16" s="37" t="s">
        <v>1043</v>
      </c>
      <c r="X16" s="37" t="s">
        <v>1044</v>
      </c>
      <c r="Y16" s="37" t="s">
        <v>1045</v>
      </c>
      <c r="Z16" s="37" t="s">
        <v>1046</v>
      </c>
      <c r="AA16" s="37" t="s">
        <v>1047</v>
      </c>
      <c r="AB16" s="37" t="s">
        <v>1048</v>
      </c>
      <c r="AC16" s="37" t="s">
        <v>1049</v>
      </c>
      <c r="AD16" s="37" t="s">
        <v>1050</v>
      </c>
      <c r="AE16" s="37" t="s">
        <v>1051</v>
      </c>
      <c r="AF16" s="37" t="s">
        <v>1052</v>
      </c>
      <c r="AG16" s="37" t="s">
        <v>1053</v>
      </c>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row>
    <row r="17" spans="1:91" x14ac:dyDescent="0.25">
      <c r="A17" s="95" t="s">
        <v>498</v>
      </c>
      <c r="B17" s="37" t="s">
        <v>1054</v>
      </c>
      <c r="C17" s="37" t="s">
        <v>1055</v>
      </c>
      <c r="D17" s="37" t="s">
        <v>1056</v>
      </c>
      <c r="E17" s="37" t="s">
        <v>1057</v>
      </c>
      <c r="F17" s="37" t="s">
        <v>1058</v>
      </c>
      <c r="G17" s="37" t="s">
        <v>1059</v>
      </c>
      <c r="H17" s="37" t="s">
        <v>1060</v>
      </c>
      <c r="I17" s="37" t="s">
        <v>1061</v>
      </c>
      <c r="J17" s="37" t="s">
        <v>1062</v>
      </c>
      <c r="K17" s="37" t="s">
        <v>1063</v>
      </c>
      <c r="L17" s="37" t="s">
        <v>1064</v>
      </c>
      <c r="M17" s="37" t="s">
        <v>1065</v>
      </c>
      <c r="N17" s="37" t="s">
        <v>1066</v>
      </c>
      <c r="O17" s="37" t="s">
        <v>1067</v>
      </c>
      <c r="P17" s="37" t="s">
        <v>1068</v>
      </c>
      <c r="Q17" s="37" t="s">
        <v>1069</v>
      </c>
      <c r="R17" s="37" t="s">
        <v>1070</v>
      </c>
      <c r="S17" s="37" t="s">
        <v>1071</v>
      </c>
      <c r="T17" s="37" t="s">
        <v>1072</v>
      </c>
      <c r="U17" s="37" t="s">
        <v>1073</v>
      </c>
      <c r="V17" s="37" t="s">
        <v>1074</v>
      </c>
      <c r="W17" s="37" t="s">
        <v>1075</v>
      </c>
      <c r="X17" s="37" t="s">
        <v>1076</v>
      </c>
      <c r="Y17" s="37" t="s">
        <v>1077</v>
      </c>
      <c r="Z17" s="37" t="s">
        <v>1078</v>
      </c>
      <c r="AA17" s="37" t="s">
        <v>1079</v>
      </c>
      <c r="AB17" s="37" t="s">
        <v>1080</v>
      </c>
      <c r="AC17" s="37" t="s">
        <v>1081</v>
      </c>
      <c r="AD17" s="37" t="s">
        <v>1082</v>
      </c>
      <c r="AE17" s="37" t="s">
        <v>1083</v>
      </c>
      <c r="AF17" s="37" t="s">
        <v>1084</v>
      </c>
      <c r="AG17" s="37" t="s">
        <v>1085</v>
      </c>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row>
    <row r="18" spans="1:91" x14ac:dyDescent="0.25">
      <c r="A18" s="95" t="s">
        <v>499</v>
      </c>
      <c r="B18" s="37" t="s">
        <v>1086</v>
      </c>
      <c r="C18" s="37" t="s">
        <v>1087</v>
      </c>
      <c r="D18" s="37" t="s">
        <v>1088</v>
      </c>
      <c r="E18" s="37" t="s">
        <v>1089</v>
      </c>
      <c r="F18" s="37" t="s">
        <v>1090</v>
      </c>
      <c r="G18" s="37" t="s">
        <v>1091</v>
      </c>
      <c r="H18" s="37" t="s">
        <v>1092</v>
      </c>
      <c r="I18" s="37" t="s">
        <v>1093</v>
      </c>
      <c r="J18" s="37" t="s">
        <v>1094</v>
      </c>
      <c r="K18" s="37" t="s">
        <v>1095</v>
      </c>
      <c r="L18" s="37" t="s">
        <v>1096</v>
      </c>
      <c r="M18" s="37" t="s">
        <v>1097</v>
      </c>
      <c r="N18" s="37" t="s">
        <v>1098</v>
      </c>
      <c r="O18" s="37" t="s">
        <v>1099</v>
      </c>
      <c r="P18" s="37" t="s">
        <v>1100</v>
      </c>
      <c r="Q18" s="37" t="s">
        <v>1101</v>
      </c>
      <c r="R18" s="37" t="s">
        <v>1102</v>
      </c>
      <c r="S18" s="37" t="s">
        <v>1103</v>
      </c>
      <c r="T18" s="37" t="s">
        <v>1104</v>
      </c>
      <c r="U18" s="37" t="s">
        <v>1105</v>
      </c>
      <c r="V18" s="37" t="s">
        <v>1106</v>
      </c>
      <c r="W18" s="37" t="s">
        <v>1107</v>
      </c>
      <c r="X18" s="37" t="s">
        <v>1108</v>
      </c>
      <c r="Y18" s="37" t="s">
        <v>1109</v>
      </c>
      <c r="Z18" s="37" t="s">
        <v>1110</v>
      </c>
      <c r="AA18" s="37" t="s">
        <v>1111</v>
      </c>
      <c r="AB18" s="37" t="s">
        <v>1112</v>
      </c>
      <c r="AC18" s="37" t="s">
        <v>1113</v>
      </c>
      <c r="AD18" s="37" t="s">
        <v>1114</v>
      </c>
      <c r="AE18" s="37" t="s">
        <v>1115</v>
      </c>
      <c r="AF18" s="37" t="s">
        <v>1116</v>
      </c>
      <c r="AG18" s="37" t="s">
        <v>1117</v>
      </c>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row>
    <row r="19" spans="1:91" x14ac:dyDescent="0.25">
      <c r="A19" s="95" t="s">
        <v>500</v>
      </c>
      <c r="B19" s="37" t="s">
        <v>1118</v>
      </c>
      <c r="C19" s="37" t="s">
        <v>647</v>
      </c>
      <c r="D19" s="37" t="s">
        <v>1119</v>
      </c>
      <c r="E19" s="37" t="s">
        <v>1120</v>
      </c>
      <c r="F19" s="37" t="s">
        <v>1121</v>
      </c>
      <c r="G19" s="37" t="s">
        <v>1122</v>
      </c>
      <c r="H19" s="37" t="s">
        <v>1123</v>
      </c>
      <c r="I19" s="37" t="s">
        <v>1124</v>
      </c>
      <c r="J19" s="37" t="s">
        <v>1125</v>
      </c>
      <c r="K19" s="37" t="s">
        <v>1126</v>
      </c>
      <c r="L19" s="37" t="s">
        <v>1126</v>
      </c>
      <c r="M19" s="37" t="s">
        <v>1126</v>
      </c>
      <c r="N19" s="37" t="s">
        <v>1126</v>
      </c>
      <c r="O19" s="37" t="s">
        <v>1127</v>
      </c>
      <c r="P19" s="37" t="s">
        <v>1126</v>
      </c>
      <c r="Q19" s="37" t="s">
        <v>1126</v>
      </c>
      <c r="R19" s="37" t="s">
        <v>1126</v>
      </c>
      <c r="S19" s="37" t="s">
        <v>1126</v>
      </c>
      <c r="T19" s="37" t="s">
        <v>1126</v>
      </c>
      <c r="U19" s="37" t="s">
        <v>1126</v>
      </c>
      <c r="V19" s="37" t="s">
        <v>1126</v>
      </c>
      <c r="W19" s="37" t="s">
        <v>1128</v>
      </c>
      <c r="X19" s="37" t="s">
        <v>1129</v>
      </c>
      <c r="Y19" s="37" t="s">
        <v>1130</v>
      </c>
      <c r="Z19" s="37" t="s">
        <v>1131</v>
      </c>
      <c r="AA19" s="37" t="s">
        <v>1132</v>
      </c>
      <c r="AB19" s="37" t="s">
        <v>1126</v>
      </c>
      <c r="AC19" s="37" t="s">
        <v>1133</v>
      </c>
      <c r="AD19" s="37" t="s">
        <v>1126</v>
      </c>
      <c r="AE19" s="37" t="s">
        <v>1134</v>
      </c>
      <c r="AF19" s="37" t="s">
        <v>1135</v>
      </c>
      <c r="AG19" s="37" t="s">
        <v>1136</v>
      </c>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row>
    <row r="20" spans="1:91" x14ac:dyDescent="0.25">
      <c r="A20" s="95" t="s">
        <v>501</v>
      </c>
      <c r="B20" s="37" t="s">
        <v>1137</v>
      </c>
      <c r="C20" s="37" t="s">
        <v>1138</v>
      </c>
      <c r="D20" s="37" t="s">
        <v>1139</v>
      </c>
      <c r="E20" s="37" t="s">
        <v>1140</v>
      </c>
      <c r="F20" s="37" t="s">
        <v>1141</v>
      </c>
      <c r="G20" s="37" t="s">
        <v>1142</v>
      </c>
      <c r="H20" s="37" t="s">
        <v>1143</v>
      </c>
      <c r="I20" s="37" t="s">
        <v>1144</v>
      </c>
      <c r="J20" s="37" t="s">
        <v>1145</v>
      </c>
      <c r="K20" s="37" t="s">
        <v>1146</v>
      </c>
      <c r="L20" s="37" t="s">
        <v>1147</v>
      </c>
      <c r="M20" s="37" t="s">
        <v>1148</v>
      </c>
      <c r="N20" s="37" t="s">
        <v>1149</v>
      </c>
      <c r="O20" s="37" t="s">
        <v>1150</v>
      </c>
      <c r="P20" s="37" t="s">
        <v>1151</v>
      </c>
      <c r="Q20" s="37" t="s">
        <v>1152</v>
      </c>
      <c r="R20" s="37" t="s">
        <v>1153</v>
      </c>
      <c r="S20" s="37" t="s">
        <v>1154</v>
      </c>
      <c r="T20" s="37" t="s">
        <v>1155</v>
      </c>
      <c r="U20" s="37" t="s">
        <v>1156</v>
      </c>
      <c r="V20" s="37" t="s">
        <v>1157</v>
      </c>
      <c r="W20" s="37" t="s">
        <v>1158</v>
      </c>
      <c r="X20" s="37" t="s">
        <v>1159</v>
      </c>
      <c r="Y20" s="37" t="s">
        <v>1160</v>
      </c>
      <c r="Z20" s="37" t="s">
        <v>1161</v>
      </c>
      <c r="AA20" s="37" t="s">
        <v>1162</v>
      </c>
      <c r="AB20" s="37" t="s">
        <v>1163</v>
      </c>
      <c r="AC20" s="37" t="s">
        <v>1164</v>
      </c>
      <c r="AD20" s="37" t="s">
        <v>1165</v>
      </c>
      <c r="AE20" s="37" t="s">
        <v>1166</v>
      </c>
      <c r="AF20" s="37" t="s">
        <v>1167</v>
      </c>
      <c r="AG20" s="37" t="s">
        <v>1168</v>
      </c>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row>
    <row r="21" spans="1:91" x14ac:dyDescent="0.25">
      <c r="A21" s="95" t="s">
        <v>502</v>
      </c>
      <c r="B21" s="37" t="s">
        <v>1137</v>
      </c>
      <c r="C21" s="37" t="s">
        <v>1138</v>
      </c>
      <c r="D21" s="37" t="s">
        <v>1139</v>
      </c>
      <c r="E21" s="37" t="s">
        <v>1140</v>
      </c>
      <c r="F21" s="37" t="s">
        <v>1141</v>
      </c>
      <c r="G21" s="37" t="s">
        <v>1142</v>
      </c>
      <c r="H21" s="37" t="s">
        <v>1143</v>
      </c>
      <c r="I21" s="37" t="s">
        <v>1144</v>
      </c>
      <c r="J21" s="37" t="s">
        <v>1145</v>
      </c>
      <c r="K21" s="37" t="s">
        <v>1146</v>
      </c>
      <c r="L21" s="37" t="s">
        <v>1147</v>
      </c>
      <c r="M21" s="37" t="s">
        <v>1148</v>
      </c>
      <c r="N21" s="37" t="s">
        <v>1149</v>
      </c>
      <c r="O21" s="37" t="s">
        <v>1150</v>
      </c>
      <c r="P21" s="37" t="s">
        <v>1151</v>
      </c>
      <c r="Q21" s="37" t="s">
        <v>1152</v>
      </c>
      <c r="R21" s="37" t="s">
        <v>1153</v>
      </c>
      <c r="S21" s="37" t="s">
        <v>1154</v>
      </c>
      <c r="T21" s="37" t="s">
        <v>1155</v>
      </c>
      <c r="U21" s="37" t="s">
        <v>1156</v>
      </c>
      <c r="V21" s="37" t="s">
        <v>1157</v>
      </c>
      <c r="W21" s="37" t="s">
        <v>1158</v>
      </c>
      <c r="X21" s="37" t="s">
        <v>1159</v>
      </c>
      <c r="Y21" s="37" t="s">
        <v>1160</v>
      </c>
      <c r="Z21" s="37" t="s">
        <v>1161</v>
      </c>
      <c r="AA21" s="37" t="s">
        <v>1162</v>
      </c>
      <c r="AB21" s="37" t="s">
        <v>1163</v>
      </c>
      <c r="AC21" s="37" t="s">
        <v>1164</v>
      </c>
      <c r="AD21" s="37" t="s">
        <v>1165</v>
      </c>
      <c r="AE21" s="37" t="s">
        <v>1166</v>
      </c>
      <c r="AF21" s="37" t="s">
        <v>1167</v>
      </c>
      <c r="AG21" s="37" t="s">
        <v>1168</v>
      </c>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row>
    <row r="22" spans="1:91" x14ac:dyDescent="0.25">
      <c r="A22" s="95" t="s">
        <v>503</v>
      </c>
      <c r="B22" s="37" t="s">
        <v>1169</v>
      </c>
      <c r="C22" s="37" t="s">
        <v>1170</v>
      </c>
      <c r="D22" s="37" t="s">
        <v>1171</v>
      </c>
      <c r="E22" s="37" t="s">
        <v>1172</v>
      </c>
      <c r="F22" s="37" t="s">
        <v>1173</v>
      </c>
      <c r="G22" s="37" t="s">
        <v>1174</v>
      </c>
      <c r="H22" s="37" t="s">
        <v>1175</v>
      </c>
      <c r="I22" s="37" t="s">
        <v>1176</v>
      </c>
      <c r="J22" s="37" t="s">
        <v>1177</v>
      </c>
      <c r="K22" s="37" t="s">
        <v>1178</v>
      </c>
      <c r="L22" s="37" t="s">
        <v>1179</v>
      </c>
      <c r="M22" s="37" t="s">
        <v>1180</v>
      </c>
      <c r="N22" s="37" t="s">
        <v>1181</v>
      </c>
      <c r="O22" s="37" t="s">
        <v>1182</v>
      </c>
      <c r="P22" s="37" t="s">
        <v>1183</v>
      </c>
      <c r="Q22" s="37" t="s">
        <v>1184</v>
      </c>
      <c r="R22" s="37" t="s">
        <v>1185</v>
      </c>
      <c r="S22" s="37" t="s">
        <v>1186</v>
      </c>
      <c r="T22" s="37" t="s">
        <v>1187</v>
      </c>
      <c r="U22" s="37" t="s">
        <v>1188</v>
      </c>
      <c r="V22" s="37" t="s">
        <v>1189</v>
      </c>
      <c r="W22" s="37" t="s">
        <v>1190</v>
      </c>
      <c r="X22" s="37" t="s">
        <v>1191</v>
      </c>
      <c r="Y22" s="37" t="s">
        <v>1192</v>
      </c>
      <c r="Z22" s="37" t="s">
        <v>1193</v>
      </c>
      <c r="AA22" s="37" t="s">
        <v>1194</v>
      </c>
      <c r="AB22" s="37" t="s">
        <v>1195</v>
      </c>
      <c r="AC22" s="37" t="s">
        <v>1196</v>
      </c>
      <c r="AD22" s="37" t="s">
        <v>1197</v>
      </c>
      <c r="AE22" s="37" t="s">
        <v>1198</v>
      </c>
      <c r="AF22" s="37" t="s">
        <v>1199</v>
      </c>
      <c r="AG22" s="37" t="s">
        <v>1200</v>
      </c>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row>
    <row r="23" spans="1:91" x14ac:dyDescent="0.25">
      <c r="A23" s="95" t="s">
        <v>504</v>
      </c>
      <c r="B23" s="37" t="s">
        <v>1201</v>
      </c>
      <c r="C23" s="37" t="s">
        <v>1202</v>
      </c>
      <c r="D23" s="37" t="s">
        <v>1203</v>
      </c>
      <c r="E23" s="37" t="s">
        <v>1204</v>
      </c>
      <c r="F23" s="37" t="s">
        <v>1205</v>
      </c>
      <c r="G23" s="37" t="s">
        <v>1206</v>
      </c>
      <c r="H23" s="37" t="s">
        <v>1207</v>
      </c>
      <c r="I23" s="37" t="s">
        <v>1208</v>
      </c>
      <c r="J23" s="37" t="s">
        <v>1209</v>
      </c>
      <c r="K23" s="37" t="s">
        <v>1210</v>
      </c>
      <c r="L23" s="37" t="s">
        <v>1211</v>
      </c>
      <c r="M23" s="37" t="s">
        <v>1212</v>
      </c>
      <c r="N23" s="37" t="s">
        <v>1213</v>
      </c>
      <c r="O23" s="37" t="s">
        <v>1214</v>
      </c>
      <c r="P23" s="37" t="s">
        <v>1215</v>
      </c>
      <c r="Q23" s="37" t="s">
        <v>1216</v>
      </c>
      <c r="R23" s="37" t="s">
        <v>1217</v>
      </c>
      <c r="S23" s="37" t="s">
        <v>1218</v>
      </c>
      <c r="T23" s="37" t="s">
        <v>1219</v>
      </c>
      <c r="U23" s="37" t="s">
        <v>1220</v>
      </c>
      <c r="V23" s="37" t="s">
        <v>1221</v>
      </c>
      <c r="W23" s="37" t="s">
        <v>1222</v>
      </c>
      <c r="X23" s="37" t="s">
        <v>1223</v>
      </c>
      <c r="Y23" s="37" t="s">
        <v>1224</v>
      </c>
      <c r="Z23" s="37" t="s">
        <v>1225</v>
      </c>
      <c r="AA23" s="37" t="s">
        <v>1226</v>
      </c>
      <c r="AB23" s="37" t="s">
        <v>1227</v>
      </c>
      <c r="AC23" s="37" t="s">
        <v>1228</v>
      </c>
      <c r="AD23" s="37" t="s">
        <v>1229</v>
      </c>
      <c r="AE23" s="37" t="s">
        <v>1230</v>
      </c>
      <c r="AF23" s="37" t="s">
        <v>1231</v>
      </c>
      <c r="AG23" s="37" t="s">
        <v>1232</v>
      </c>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row>
    <row r="24" spans="1:91" x14ac:dyDescent="0.25">
      <c r="A24" s="95" t="s">
        <v>505</v>
      </c>
      <c r="B24" s="37" t="s">
        <v>1233</v>
      </c>
      <c r="C24" s="37" t="s">
        <v>1234</v>
      </c>
      <c r="D24" s="37" t="s">
        <v>1235</v>
      </c>
      <c r="E24" s="37" t="s">
        <v>1236</v>
      </c>
      <c r="F24" s="37" t="s">
        <v>1237</v>
      </c>
      <c r="G24" s="37" t="s">
        <v>1238</v>
      </c>
      <c r="H24" s="37" t="s">
        <v>1239</v>
      </c>
      <c r="I24" s="37" t="s">
        <v>1240</v>
      </c>
      <c r="J24" s="37" t="s">
        <v>1241</v>
      </c>
      <c r="K24" s="37" t="s">
        <v>1242</v>
      </c>
      <c r="L24" s="37" t="s">
        <v>1243</v>
      </c>
      <c r="M24" s="37" t="s">
        <v>1244</v>
      </c>
      <c r="N24" s="37" t="s">
        <v>1245</v>
      </c>
      <c r="O24" s="37" t="s">
        <v>1246</v>
      </c>
      <c r="P24" s="37" t="s">
        <v>1247</v>
      </c>
      <c r="Q24" s="37" t="s">
        <v>1248</v>
      </c>
      <c r="R24" s="37" t="s">
        <v>1249</v>
      </c>
      <c r="S24" s="37" t="s">
        <v>1250</v>
      </c>
      <c r="T24" s="37" t="s">
        <v>1251</v>
      </c>
      <c r="U24" s="37" t="s">
        <v>1252</v>
      </c>
      <c r="V24" s="37" t="s">
        <v>1253</v>
      </c>
      <c r="W24" s="37" t="s">
        <v>1254</v>
      </c>
      <c r="X24" s="37" t="s">
        <v>1255</v>
      </c>
      <c r="Y24" s="37" t="s">
        <v>1256</v>
      </c>
      <c r="Z24" s="37" t="s">
        <v>1257</v>
      </c>
      <c r="AA24" s="37" t="s">
        <v>1258</v>
      </c>
      <c r="AB24" s="37" t="s">
        <v>1259</v>
      </c>
      <c r="AC24" s="37" t="s">
        <v>1260</v>
      </c>
      <c r="AD24" s="37" t="s">
        <v>1261</v>
      </c>
      <c r="AE24" s="37" t="s">
        <v>1262</v>
      </c>
      <c r="AF24" s="37" t="s">
        <v>1263</v>
      </c>
      <c r="AG24" s="37" t="s">
        <v>1264</v>
      </c>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row>
    <row r="25" spans="1:91" x14ac:dyDescent="0.25">
      <c r="A25" s="95" t="s">
        <v>506</v>
      </c>
      <c r="B25" s="37" t="s">
        <v>1265</v>
      </c>
      <c r="C25" s="37" t="s">
        <v>1266</v>
      </c>
      <c r="D25" s="37" t="s">
        <v>1267</v>
      </c>
      <c r="E25" s="37" t="s">
        <v>1268</v>
      </c>
      <c r="F25" s="37" t="s">
        <v>1269</v>
      </c>
      <c r="G25" s="37" t="s">
        <v>1270</v>
      </c>
      <c r="H25" s="37" t="s">
        <v>1271</v>
      </c>
      <c r="I25" s="37" t="s">
        <v>1272</v>
      </c>
      <c r="J25" s="37" t="s">
        <v>1273</v>
      </c>
      <c r="K25" s="37" t="s">
        <v>1274</v>
      </c>
      <c r="L25" s="37" t="s">
        <v>1275</v>
      </c>
      <c r="M25" s="37" t="s">
        <v>1276</v>
      </c>
      <c r="N25" s="37" t="s">
        <v>1277</v>
      </c>
      <c r="O25" s="37" t="s">
        <v>1278</v>
      </c>
      <c r="P25" s="37" t="s">
        <v>1279</v>
      </c>
      <c r="Q25" s="37" t="s">
        <v>1280</v>
      </c>
      <c r="R25" s="37" t="s">
        <v>1281</v>
      </c>
      <c r="S25" s="37" t="s">
        <v>1282</v>
      </c>
      <c r="T25" s="37" t="s">
        <v>1283</v>
      </c>
      <c r="U25" s="37" t="s">
        <v>1284</v>
      </c>
      <c r="V25" s="37" t="s">
        <v>1285</v>
      </c>
      <c r="W25" s="37" t="s">
        <v>1286</v>
      </c>
      <c r="X25" s="37" t="s">
        <v>1287</v>
      </c>
      <c r="Y25" s="37" t="s">
        <v>1288</v>
      </c>
      <c r="Z25" s="37" t="s">
        <v>1289</v>
      </c>
      <c r="AA25" s="37" t="s">
        <v>1290</v>
      </c>
      <c r="AB25" s="37" t="s">
        <v>1291</v>
      </c>
      <c r="AC25" s="37" t="s">
        <v>1292</v>
      </c>
      <c r="AD25" s="37" t="s">
        <v>1293</v>
      </c>
      <c r="AE25" s="37" t="s">
        <v>1294</v>
      </c>
      <c r="AF25" s="37" t="s">
        <v>1295</v>
      </c>
      <c r="AG25" s="37" t="s">
        <v>1296</v>
      </c>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row>
    <row r="26" spans="1:91" x14ac:dyDescent="0.25">
      <c r="A26" s="95" t="s">
        <v>507</v>
      </c>
      <c r="B26" s="37" t="s">
        <v>1297</v>
      </c>
      <c r="C26" s="37" t="s">
        <v>1298</v>
      </c>
      <c r="D26" s="37" t="s">
        <v>1299</v>
      </c>
      <c r="E26" s="37" t="s">
        <v>1300</v>
      </c>
      <c r="F26" s="37" t="s">
        <v>1301</v>
      </c>
      <c r="G26" s="37" t="s">
        <v>1302</v>
      </c>
      <c r="H26" s="37" t="s">
        <v>1303</v>
      </c>
      <c r="I26" s="37" t="s">
        <v>1304</v>
      </c>
      <c r="J26" s="37" t="s">
        <v>1305</v>
      </c>
      <c r="K26" s="37" t="s">
        <v>1306</v>
      </c>
      <c r="L26" s="37" t="s">
        <v>1307</v>
      </c>
      <c r="M26" s="37" t="s">
        <v>1308</v>
      </c>
      <c r="N26" s="37" t="s">
        <v>1309</v>
      </c>
      <c r="O26" s="37" t="s">
        <v>1310</v>
      </c>
      <c r="P26" s="37" t="s">
        <v>1311</v>
      </c>
      <c r="Q26" s="37" t="s">
        <v>1312</v>
      </c>
      <c r="R26" s="37" t="s">
        <v>1313</v>
      </c>
      <c r="S26" s="37" t="s">
        <v>1314</v>
      </c>
      <c r="T26" s="37" t="s">
        <v>1315</v>
      </c>
      <c r="U26" s="37" t="s">
        <v>1316</v>
      </c>
      <c r="V26" s="37" t="s">
        <v>1317</v>
      </c>
      <c r="W26" s="37" t="s">
        <v>1318</v>
      </c>
      <c r="X26" s="37" t="s">
        <v>1319</v>
      </c>
      <c r="Y26" s="37" t="s">
        <v>1320</v>
      </c>
      <c r="Z26" s="37" t="s">
        <v>1321</v>
      </c>
      <c r="AA26" s="37" t="s">
        <v>1322</v>
      </c>
      <c r="AB26" s="37" t="s">
        <v>1323</v>
      </c>
      <c r="AC26" s="37" t="s">
        <v>1324</v>
      </c>
      <c r="AD26" s="37" t="s">
        <v>1325</v>
      </c>
      <c r="AE26" s="37" t="s">
        <v>1326</v>
      </c>
      <c r="AF26" s="37" t="s">
        <v>1327</v>
      </c>
      <c r="AG26" s="37" t="s">
        <v>1328</v>
      </c>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row>
    <row r="27" spans="1:91" x14ac:dyDescent="0.25">
      <c r="A27" s="95" t="s">
        <v>508</v>
      </c>
      <c r="B27" s="37" t="s">
        <v>1329</v>
      </c>
      <c r="C27" s="37" t="s">
        <v>1330</v>
      </c>
      <c r="D27" s="37" t="s">
        <v>1331</v>
      </c>
      <c r="E27" s="37" t="s">
        <v>1332</v>
      </c>
      <c r="F27" s="37" t="s">
        <v>1333</v>
      </c>
      <c r="G27" s="37" t="s">
        <v>1334</v>
      </c>
      <c r="H27" s="37" t="s">
        <v>1335</v>
      </c>
      <c r="I27" s="37" t="s">
        <v>1336</v>
      </c>
      <c r="J27" s="37" t="s">
        <v>1337</v>
      </c>
      <c r="K27" s="37" t="s">
        <v>1338</v>
      </c>
      <c r="L27" s="37" t="s">
        <v>1339</v>
      </c>
      <c r="M27" s="37" t="s">
        <v>1340</v>
      </c>
      <c r="N27" s="37" t="s">
        <v>1341</v>
      </c>
      <c r="O27" s="37" t="s">
        <v>1342</v>
      </c>
      <c r="P27" s="37" t="s">
        <v>1343</v>
      </c>
      <c r="Q27" s="37" t="s">
        <v>1344</v>
      </c>
      <c r="R27" s="37" t="s">
        <v>1345</v>
      </c>
      <c r="S27" s="37" t="s">
        <v>1346</v>
      </c>
      <c r="T27" s="37" t="s">
        <v>1347</v>
      </c>
      <c r="U27" s="37" t="s">
        <v>1348</v>
      </c>
      <c r="V27" s="37" t="s">
        <v>1349</v>
      </c>
      <c r="W27" s="37" t="s">
        <v>1350</v>
      </c>
      <c r="X27" s="37" t="s">
        <v>1351</v>
      </c>
      <c r="Y27" s="37" t="s">
        <v>1352</v>
      </c>
      <c r="Z27" s="37" t="s">
        <v>1353</v>
      </c>
      <c r="AA27" s="37" t="s">
        <v>1354</v>
      </c>
      <c r="AB27" s="37" t="s">
        <v>1355</v>
      </c>
      <c r="AC27" s="37" t="s">
        <v>1356</v>
      </c>
      <c r="AD27" s="37" t="s">
        <v>1357</v>
      </c>
      <c r="AE27" s="37" t="s">
        <v>1358</v>
      </c>
      <c r="AF27" s="37" t="s">
        <v>1359</v>
      </c>
      <c r="AG27" s="37" t="s">
        <v>1360</v>
      </c>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row>
    <row r="28" spans="1:91" x14ac:dyDescent="0.25">
      <c r="A28" s="95" t="s">
        <v>509</v>
      </c>
      <c r="B28" s="37" t="s">
        <v>1361</v>
      </c>
      <c r="C28" s="37" t="s">
        <v>1362</v>
      </c>
      <c r="D28" s="37" t="s">
        <v>1363</v>
      </c>
      <c r="E28" s="37" t="s">
        <v>1364</v>
      </c>
      <c r="F28" s="37" t="s">
        <v>1365</v>
      </c>
      <c r="G28" s="37" t="s">
        <v>1366</v>
      </c>
      <c r="H28" s="37" t="s">
        <v>1367</v>
      </c>
      <c r="I28" s="37" t="s">
        <v>1368</v>
      </c>
      <c r="J28" s="37" t="s">
        <v>1369</v>
      </c>
      <c r="K28" s="37" t="s">
        <v>1370</v>
      </c>
      <c r="L28" s="37" t="s">
        <v>1371</v>
      </c>
      <c r="M28" s="37" t="s">
        <v>1372</v>
      </c>
      <c r="N28" s="37" t="s">
        <v>1373</v>
      </c>
      <c r="O28" s="37" t="s">
        <v>1374</v>
      </c>
      <c r="P28" s="37" t="s">
        <v>1375</v>
      </c>
      <c r="Q28" s="37" t="s">
        <v>1376</v>
      </c>
      <c r="R28" s="37" t="s">
        <v>1377</v>
      </c>
      <c r="S28" s="37" t="s">
        <v>1378</v>
      </c>
      <c r="T28" s="37" t="s">
        <v>1379</v>
      </c>
      <c r="U28" s="37" t="s">
        <v>1380</v>
      </c>
      <c r="V28" s="37" t="s">
        <v>1381</v>
      </c>
      <c r="W28" s="37" t="s">
        <v>1382</v>
      </c>
      <c r="X28" s="37" t="s">
        <v>1383</v>
      </c>
      <c r="Y28" s="37" t="s">
        <v>1384</v>
      </c>
      <c r="Z28" s="37" t="s">
        <v>1385</v>
      </c>
      <c r="AA28" s="37" t="s">
        <v>1386</v>
      </c>
      <c r="AB28" s="37" t="s">
        <v>1387</v>
      </c>
      <c r="AC28" s="37" t="s">
        <v>1388</v>
      </c>
      <c r="AD28" s="37" t="s">
        <v>1389</v>
      </c>
      <c r="AE28" s="37" t="s">
        <v>1390</v>
      </c>
      <c r="AF28" s="37" t="s">
        <v>1391</v>
      </c>
      <c r="AG28" s="37" t="s">
        <v>1392</v>
      </c>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row>
    <row r="29" spans="1:91" x14ac:dyDescent="0.25">
      <c r="A29" s="95" t="s">
        <v>510</v>
      </c>
      <c r="B29" s="37" t="s">
        <v>1393</v>
      </c>
      <c r="C29" s="37" t="s">
        <v>1394</v>
      </c>
      <c r="D29" s="37" t="s">
        <v>1395</v>
      </c>
      <c r="E29" s="37" t="s">
        <v>1396</v>
      </c>
      <c r="F29" s="37" t="s">
        <v>1397</v>
      </c>
      <c r="G29" s="37" t="s">
        <v>1398</v>
      </c>
      <c r="H29" s="37" t="s">
        <v>1399</v>
      </c>
      <c r="I29" s="37" t="s">
        <v>1400</v>
      </c>
      <c r="J29" s="37" t="s">
        <v>1401</v>
      </c>
      <c r="K29" s="37" t="s">
        <v>1402</v>
      </c>
      <c r="L29" s="37" t="s">
        <v>1403</v>
      </c>
      <c r="M29" s="37" t="s">
        <v>1404</v>
      </c>
      <c r="N29" s="37" t="s">
        <v>1405</v>
      </c>
      <c r="O29" s="37" t="s">
        <v>1406</v>
      </c>
      <c r="P29" s="37" t="s">
        <v>1407</v>
      </c>
      <c r="Q29" s="37" t="s">
        <v>1408</v>
      </c>
      <c r="R29" s="37" t="s">
        <v>1409</v>
      </c>
      <c r="S29" s="37" t="s">
        <v>1410</v>
      </c>
      <c r="T29" s="37" t="s">
        <v>1411</v>
      </c>
      <c r="U29" s="37" t="s">
        <v>1412</v>
      </c>
      <c r="V29" s="37" t="s">
        <v>1413</v>
      </c>
      <c r="W29" s="37" t="s">
        <v>1414</v>
      </c>
      <c r="X29" s="37" t="s">
        <v>1415</v>
      </c>
      <c r="Y29" s="37" t="s">
        <v>1416</v>
      </c>
      <c r="Z29" s="37" t="s">
        <v>1417</v>
      </c>
      <c r="AA29" s="37" t="s">
        <v>1418</v>
      </c>
      <c r="AB29" s="37" t="s">
        <v>1419</v>
      </c>
      <c r="AC29" s="37" t="s">
        <v>1420</v>
      </c>
      <c r="AD29" s="37" t="s">
        <v>1421</v>
      </c>
      <c r="AE29" s="37" t="s">
        <v>1422</v>
      </c>
      <c r="AF29" s="37" t="s">
        <v>1423</v>
      </c>
      <c r="AG29" s="37" t="s">
        <v>1424</v>
      </c>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row>
    <row r="30" spans="1:91" x14ac:dyDescent="0.25">
      <c r="A30" s="95" t="s">
        <v>511</v>
      </c>
      <c r="B30" s="37" t="s">
        <v>1425</v>
      </c>
      <c r="C30" s="37" t="s">
        <v>1425</v>
      </c>
      <c r="D30" s="37" t="s">
        <v>1426</v>
      </c>
      <c r="E30" s="37" t="s">
        <v>1425</v>
      </c>
      <c r="F30" s="37" t="s">
        <v>1425</v>
      </c>
      <c r="G30" s="37" t="s">
        <v>1425</v>
      </c>
      <c r="H30" s="37" t="s">
        <v>1427</v>
      </c>
      <c r="I30" s="37" t="s">
        <v>1425</v>
      </c>
      <c r="J30" s="37" t="s">
        <v>1428</v>
      </c>
      <c r="K30" s="37" t="s">
        <v>1425</v>
      </c>
      <c r="L30" s="37" t="s">
        <v>1425</v>
      </c>
      <c r="M30" s="37" t="s">
        <v>1425</v>
      </c>
      <c r="N30" s="37" t="s">
        <v>1425</v>
      </c>
      <c r="O30" s="37" t="s">
        <v>1425</v>
      </c>
      <c r="P30" s="37" t="s">
        <v>1425</v>
      </c>
      <c r="Q30" s="37" t="s">
        <v>1425</v>
      </c>
      <c r="R30" s="37" t="s">
        <v>1425</v>
      </c>
      <c r="S30" s="37" t="s">
        <v>1425</v>
      </c>
      <c r="T30" s="37" t="s">
        <v>1425</v>
      </c>
      <c r="U30" s="37" t="s">
        <v>1425</v>
      </c>
      <c r="V30" s="37" t="s">
        <v>1425</v>
      </c>
      <c r="W30" s="37" t="s">
        <v>1425</v>
      </c>
      <c r="X30" s="37" t="s">
        <v>1425</v>
      </c>
      <c r="Y30" s="37" t="s">
        <v>1425</v>
      </c>
      <c r="Z30" s="37" t="s">
        <v>1425</v>
      </c>
      <c r="AA30" s="37" t="s">
        <v>1425</v>
      </c>
      <c r="AB30" s="37" t="s">
        <v>1425</v>
      </c>
      <c r="AC30" s="37" t="s">
        <v>1425</v>
      </c>
      <c r="AD30" s="37" t="s">
        <v>1425</v>
      </c>
      <c r="AE30" s="37" t="s">
        <v>1429</v>
      </c>
      <c r="AF30" s="37" t="s">
        <v>1425</v>
      </c>
      <c r="AG30" s="37" t="s">
        <v>1425</v>
      </c>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row>
    <row r="31" spans="1:91" x14ac:dyDescent="0.25">
      <c r="A31" s="95" t="s">
        <v>512</v>
      </c>
      <c r="B31" s="37" t="s">
        <v>1430</v>
      </c>
      <c r="C31" s="37" t="s">
        <v>1431</v>
      </c>
      <c r="D31" s="37" t="s">
        <v>1432</v>
      </c>
      <c r="E31" s="37" t="s">
        <v>1433</v>
      </c>
      <c r="F31" s="37" t="s">
        <v>1434</v>
      </c>
      <c r="G31" s="37" t="s">
        <v>1435</v>
      </c>
      <c r="H31" s="37" t="s">
        <v>1436</v>
      </c>
      <c r="I31" s="37" t="s">
        <v>1437</v>
      </c>
      <c r="J31" s="37" t="s">
        <v>1438</v>
      </c>
      <c r="K31" s="37" t="s">
        <v>1439</v>
      </c>
      <c r="L31" s="37" t="s">
        <v>1440</v>
      </c>
      <c r="M31" s="37" t="s">
        <v>1441</v>
      </c>
      <c r="N31" s="37" t="s">
        <v>1442</v>
      </c>
      <c r="O31" s="37" t="s">
        <v>1443</v>
      </c>
      <c r="P31" s="37" t="s">
        <v>1444</v>
      </c>
      <c r="Q31" s="37" t="s">
        <v>1445</v>
      </c>
      <c r="R31" s="37" t="s">
        <v>1446</v>
      </c>
      <c r="S31" s="37" t="s">
        <v>1447</v>
      </c>
      <c r="T31" s="37" t="s">
        <v>1448</v>
      </c>
      <c r="U31" s="37" t="s">
        <v>1449</v>
      </c>
      <c r="V31" s="37" t="s">
        <v>1450</v>
      </c>
      <c r="W31" s="37" t="s">
        <v>1451</v>
      </c>
      <c r="X31" s="37" t="s">
        <v>1452</v>
      </c>
      <c r="Y31" s="37" t="s">
        <v>1453</v>
      </c>
      <c r="Z31" s="37" t="s">
        <v>1454</v>
      </c>
      <c r="AA31" s="37" t="s">
        <v>1455</v>
      </c>
      <c r="AB31" s="37" t="s">
        <v>1456</v>
      </c>
      <c r="AC31" s="37" t="s">
        <v>1457</v>
      </c>
      <c r="AD31" s="37" t="s">
        <v>1458</v>
      </c>
      <c r="AE31" s="37" t="s">
        <v>1459</v>
      </c>
      <c r="AF31" s="37" t="s">
        <v>1460</v>
      </c>
      <c r="AG31" s="37" t="s">
        <v>1461</v>
      </c>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row>
    <row r="32" spans="1:91" x14ac:dyDescent="0.25">
      <c r="A32" s="95" t="s">
        <v>513</v>
      </c>
      <c r="B32" s="37" t="s">
        <v>1462</v>
      </c>
      <c r="C32" s="37" t="s">
        <v>1463</v>
      </c>
      <c r="D32" s="37" t="s">
        <v>1464</v>
      </c>
      <c r="E32" s="37" t="s">
        <v>1465</v>
      </c>
      <c r="F32" s="37" t="s">
        <v>1466</v>
      </c>
      <c r="G32" s="37" t="s">
        <v>1467</v>
      </c>
      <c r="H32" s="37" t="s">
        <v>1468</v>
      </c>
      <c r="I32" s="37" t="s">
        <v>1469</v>
      </c>
      <c r="J32" s="37" t="s">
        <v>1470</v>
      </c>
      <c r="K32" s="37" t="s">
        <v>1471</v>
      </c>
      <c r="L32" s="37" t="s">
        <v>1472</v>
      </c>
      <c r="M32" s="37" t="s">
        <v>1473</v>
      </c>
      <c r="N32" s="37" t="s">
        <v>1474</v>
      </c>
      <c r="O32" s="37" t="s">
        <v>1475</v>
      </c>
      <c r="P32" s="37" t="s">
        <v>1476</v>
      </c>
      <c r="Q32" s="37" t="s">
        <v>1477</v>
      </c>
      <c r="R32" s="37" t="s">
        <v>1478</v>
      </c>
      <c r="S32" s="37" t="s">
        <v>1479</v>
      </c>
      <c r="T32" s="37" t="s">
        <v>1480</v>
      </c>
      <c r="U32" s="37" t="s">
        <v>1481</v>
      </c>
      <c r="V32" s="37" t="s">
        <v>1482</v>
      </c>
      <c r="W32" s="37" t="s">
        <v>1483</v>
      </c>
      <c r="X32" s="37" t="s">
        <v>1484</v>
      </c>
      <c r="Y32" s="37" t="s">
        <v>1485</v>
      </c>
      <c r="Z32" s="37" t="s">
        <v>1486</v>
      </c>
      <c r="AA32" s="37" t="s">
        <v>1487</v>
      </c>
      <c r="AB32" s="37" t="s">
        <v>1488</v>
      </c>
      <c r="AC32" s="37" t="s">
        <v>1489</v>
      </c>
      <c r="AD32" s="37" t="s">
        <v>1490</v>
      </c>
      <c r="AE32" s="37" t="s">
        <v>1491</v>
      </c>
      <c r="AF32" s="37" t="s">
        <v>1492</v>
      </c>
      <c r="AG32" s="37" t="s">
        <v>1493</v>
      </c>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row>
    <row r="33" spans="1:91" x14ac:dyDescent="0.25">
      <c r="A33" s="95" t="s">
        <v>514</v>
      </c>
      <c r="B33" s="37" t="s">
        <v>1494</v>
      </c>
      <c r="C33" s="37" t="s">
        <v>1495</v>
      </c>
      <c r="D33" s="37" t="s">
        <v>1496</v>
      </c>
      <c r="E33" s="37" t="s">
        <v>1497</v>
      </c>
      <c r="F33" s="37" t="s">
        <v>1498</v>
      </c>
      <c r="G33" s="37" t="s">
        <v>1499</v>
      </c>
      <c r="H33" s="37" t="s">
        <v>1500</v>
      </c>
      <c r="I33" s="37" t="s">
        <v>1501</v>
      </c>
      <c r="J33" s="37" t="s">
        <v>1502</v>
      </c>
      <c r="K33" s="37" t="s">
        <v>1503</v>
      </c>
      <c r="L33" s="37" t="s">
        <v>1504</v>
      </c>
      <c r="M33" s="37" t="s">
        <v>1505</v>
      </c>
      <c r="N33" s="37" t="s">
        <v>1506</v>
      </c>
      <c r="O33" s="37" t="s">
        <v>1507</v>
      </c>
      <c r="P33" s="37" t="s">
        <v>1508</v>
      </c>
      <c r="Q33" s="37" t="s">
        <v>1509</v>
      </c>
      <c r="R33" s="37" t="s">
        <v>1510</v>
      </c>
      <c r="S33" s="37" t="s">
        <v>1511</v>
      </c>
      <c r="T33" s="37" t="s">
        <v>1512</v>
      </c>
      <c r="U33" s="37" t="s">
        <v>1513</v>
      </c>
      <c r="V33" s="37" t="s">
        <v>1514</v>
      </c>
      <c r="W33" s="37" t="s">
        <v>1515</v>
      </c>
      <c r="X33" s="37" t="s">
        <v>1516</v>
      </c>
      <c r="Y33" s="37" t="s">
        <v>1517</v>
      </c>
      <c r="Z33" s="37" t="s">
        <v>1518</v>
      </c>
      <c r="AA33" s="37" t="s">
        <v>1519</v>
      </c>
      <c r="AB33" s="37" t="s">
        <v>1520</v>
      </c>
      <c r="AC33" s="37" t="s">
        <v>1521</v>
      </c>
      <c r="AD33" s="37" t="s">
        <v>1522</v>
      </c>
      <c r="AE33" s="37" t="s">
        <v>1523</v>
      </c>
      <c r="AF33" s="37" t="s">
        <v>1524</v>
      </c>
      <c r="AG33" s="37" t="s">
        <v>1525</v>
      </c>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row>
    <row r="34" spans="1:91" x14ac:dyDescent="0.25">
      <c r="A34" s="95" t="s">
        <v>515</v>
      </c>
      <c r="B34" s="37" t="s">
        <v>1526</v>
      </c>
      <c r="C34" s="37" t="s">
        <v>1527</v>
      </c>
      <c r="D34" s="37" t="s">
        <v>1528</v>
      </c>
      <c r="E34" s="37" t="s">
        <v>1529</v>
      </c>
      <c r="F34" s="37" t="s">
        <v>1530</v>
      </c>
      <c r="G34" s="37" t="s">
        <v>1531</v>
      </c>
      <c r="H34" s="37" t="s">
        <v>1532</v>
      </c>
      <c r="I34" s="37" t="s">
        <v>1533</v>
      </c>
      <c r="J34" s="37" t="s">
        <v>1534</v>
      </c>
      <c r="K34" s="37" t="s">
        <v>1535</v>
      </c>
      <c r="L34" s="37" t="s">
        <v>1536</v>
      </c>
      <c r="M34" s="37" t="s">
        <v>1537</v>
      </c>
      <c r="N34" s="37" t="s">
        <v>1538</v>
      </c>
      <c r="O34" s="37" t="s">
        <v>1539</v>
      </c>
      <c r="P34" s="37" t="s">
        <v>1540</v>
      </c>
      <c r="Q34" s="37" t="s">
        <v>1541</v>
      </c>
      <c r="R34" s="37" t="s">
        <v>1542</v>
      </c>
      <c r="S34" s="37" t="s">
        <v>1543</v>
      </c>
      <c r="T34" s="37" t="s">
        <v>1544</v>
      </c>
      <c r="U34" s="37" t="s">
        <v>1545</v>
      </c>
      <c r="V34" s="37" t="s">
        <v>1546</v>
      </c>
      <c r="W34" s="37" t="s">
        <v>1547</v>
      </c>
      <c r="X34" s="37" t="s">
        <v>1548</v>
      </c>
      <c r="Y34" s="37" t="s">
        <v>1549</v>
      </c>
      <c r="Z34" s="37" t="s">
        <v>1550</v>
      </c>
      <c r="AA34" s="37" t="s">
        <v>1551</v>
      </c>
      <c r="AB34" s="37" t="s">
        <v>1552</v>
      </c>
      <c r="AC34" s="37" t="s">
        <v>1553</v>
      </c>
      <c r="AD34" s="37" t="s">
        <v>1554</v>
      </c>
      <c r="AE34" s="37" t="s">
        <v>1555</v>
      </c>
      <c r="AF34" s="37" t="s">
        <v>1556</v>
      </c>
      <c r="AG34" s="37" t="s">
        <v>1557</v>
      </c>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row>
    <row r="35" spans="1:91" x14ac:dyDescent="0.25">
      <c r="A35" s="95" t="s">
        <v>516</v>
      </c>
      <c r="B35" s="37" t="s">
        <v>1558</v>
      </c>
      <c r="C35" s="37" t="s">
        <v>1559</v>
      </c>
      <c r="D35" s="37" t="s">
        <v>1560</v>
      </c>
      <c r="E35" s="37" t="s">
        <v>1561</v>
      </c>
      <c r="F35" s="37" t="s">
        <v>1562</v>
      </c>
      <c r="G35" s="37" t="s">
        <v>1563</v>
      </c>
      <c r="H35" s="37" t="s">
        <v>1564</v>
      </c>
      <c r="I35" s="37" t="s">
        <v>1565</v>
      </c>
      <c r="J35" s="37" t="s">
        <v>1566</v>
      </c>
      <c r="K35" s="37" t="s">
        <v>1567</v>
      </c>
      <c r="L35" s="37" t="s">
        <v>1568</v>
      </c>
      <c r="M35" s="37" t="s">
        <v>1569</v>
      </c>
      <c r="N35" s="37" t="s">
        <v>1570</v>
      </c>
      <c r="O35" s="37" t="s">
        <v>1571</v>
      </c>
      <c r="P35" s="37" t="s">
        <v>1572</v>
      </c>
      <c r="Q35" s="37" t="s">
        <v>1573</v>
      </c>
      <c r="R35" s="37" t="s">
        <v>1574</v>
      </c>
      <c r="S35" s="37" t="s">
        <v>1575</v>
      </c>
      <c r="T35" s="37" t="s">
        <v>1576</v>
      </c>
      <c r="U35" s="37" t="s">
        <v>1577</v>
      </c>
      <c r="V35" s="37" t="s">
        <v>1578</v>
      </c>
      <c r="W35" s="37" t="s">
        <v>1579</v>
      </c>
      <c r="X35" s="37" t="s">
        <v>1580</v>
      </c>
      <c r="Y35" s="37" t="s">
        <v>1581</v>
      </c>
      <c r="Z35" s="37" t="s">
        <v>1582</v>
      </c>
      <c r="AA35" s="37" t="s">
        <v>1583</v>
      </c>
      <c r="AB35" s="37" t="s">
        <v>1584</v>
      </c>
      <c r="AC35" s="37" t="s">
        <v>1585</v>
      </c>
      <c r="AD35" s="37" t="s">
        <v>1586</v>
      </c>
      <c r="AE35" s="37" t="s">
        <v>1587</v>
      </c>
      <c r="AF35" s="37" t="s">
        <v>1588</v>
      </c>
      <c r="AG35" s="37" t="s">
        <v>1589</v>
      </c>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row>
    <row r="36" spans="1:91" x14ac:dyDescent="0.25">
      <c r="A36" s="95" t="s">
        <v>517</v>
      </c>
      <c r="B36" s="37" t="s">
        <v>1590</v>
      </c>
      <c r="C36" s="37" t="s">
        <v>1591</v>
      </c>
      <c r="D36" s="37" t="s">
        <v>1592</v>
      </c>
      <c r="E36" s="37" t="s">
        <v>1593</v>
      </c>
      <c r="F36" s="37" t="s">
        <v>1594</v>
      </c>
      <c r="G36" s="37" t="s">
        <v>1595</v>
      </c>
      <c r="H36" s="37" t="s">
        <v>1596</v>
      </c>
      <c r="I36" s="37" t="s">
        <v>1597</v>
      </c>
      <c r="J36" s="37" t="s">
        <v>1598</v>
      </c>
      <c r="K36" s="37" t="s">
        <v>1599</v>
      </c>
      <c r="L36" s="37" t="s">
        <v>1600</v>
      </c>
      <c r="M36" s="37" t="s">
        <v>1601</v>
      </c>
      <c r="N36" s="37" t="s">
        <v>1602</v>
      </c>
      <c r="O36" s="37" t="s">
        <v>1603</v>
      </c>
      <c r="P36" s="37" t="s">
        <v>1604</v>
      </c>
      <c r="Q36" s="37" t="s">
        <v>1605</v>
      </c>
      <c r="R36" s="37" t="s">
        <v>1606</v>
      </c>
      <c r="S36" s="37" t="s">
        <v>1607</v>
      </c>
      <c r="T36" s="37" t="s">
        <v>1608</v>
      </c>
      <c r="U36" s="37" t="s">
        <v>1609</v>
      </c>
      <c r="V36" s="37" t="s">
        <v>1610</v>
      </c>
      <c r="W36" s="37" t="s">
        <v>1611</v>
      </c>
      <c r="X36" s="37" t="s">
        <v>1612</v>
      </c>
      <c r="Y36" s="37" t="s">
        <v>1613</v>
      </c>
      <c r="Z36" s="37" t="s">
        <v>1614</v>
      </c>
      <c r="AA36" s="37" t="s">
        <v>1615</v>
      </c>
      <c r="AB36" s="37" t="s">
        <v>1616</v>
      </c>
      <c r="AC36" s="37" t="s">
        <v>1617</v>
      </c>
      <c r="AD36" s="37" t="s">
        <v>1618</v>
      </c>
      <c r="AE36" s="37" t="s">
        <v>1619</v>
      </c>
      <c r="AF36" s="37" t="s">
        <v>1620</v>
      </c>
      <c r="AG36" s="37" t="s">
        <v>1621</v>
      </c>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row>
    <row r="37" spans="1:91" x14ac:dyDescent="0.25">
      <c r="A37" s="95" t="s">
        <v>518</v>
      </c>
      <c r="B37" s="37" t="s">
        <v>1622</v>
      </c>
      <c r="C37" s="37" t="s">
        <v>1623</v>
      </c>
      <c r="D37" s="37" t="s">
        <v>1624</v>
      </c>
      <c r="E37" s="37" t="s">
        <v>1625</v>
      </c>
      <c r="F37" s="37" t="s">
        <v>1626</v>
      </c>
      <c r="G37" s="37" t="s">
        <v>1627</v>
      </c>
      <c r="H37" s="37" t="s">
        <v>1628</v>
      </c>
      <c r="I37" s="37" t="s">
        <v>1629</v>
      </c>
      <c r="J37" s="37" t="s">
        <v>1630</v>
      </c>
      <c r="K37" s="37" t="s">
        <v>1631</v>
      </c>
      <c r="L37" s="37" t="s">
        <v>1632</v>
      </c>
      <c r="M37" s="37" t="s">
        <v>1633</v>
      </c>
      <c r="N37" s="37" t="s">
        <v>1634</v>
      </c>
      <c r="O37" s="37" t="s">
        <v>1635</v>
      </c>
      <c r="P37" s="37" t="s">
        <v>1636</v>
      </c>
      <c r="Q37" s="37" t="s">
        <v>1637</v>
      </c>
      <c r="R37" s="37" t="s">
        <v>1638</v>
      </c>
      <c r="S37" s="37" t="s">
        <v>1639</v>
      </c>
      <c r="T37" s="37" t="s">
        <v>1640</v>
      </c>
      <c r="U37" s="37" t="s">
        <v>1641</v>
      </c>
      <c r="V37" s="37" t="s">
        <v>1642</v>
      </c>
      <c r="W37" s="37" t="s">
        <v>1643</v>
      </c>
      <c r="X37" s="37" t="s">
        <v>1644</v>
      </c>
      <c r="Y37" s="37" t="s">
        <v>1645</v>
      </c>
      <c r="Z37" s="37" t="s">
        <v>1646</v>
      </c>
      <c r="AA37" s="37" t="s">
        <v>1647</v>
      </c>
      <c r="AB37" s="37" t="s">
        <v>1648</v>
      </c>
      <c r="AC37" s="37" t="s">
        <v>1649</v>
      </c>
      <c r="AD37" s="37" t="s">
        <v>1650</v>
      </c>
      <c r="AE37" s="37" t="s">
        <v>1651</v>
      </c>
      <c r="AF37" s="37" t="s">
        <v>1652</v>
      </c>
      <c r="AG37" s="37" t="s">
        <v>1653</v>
      </c>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row>
    <row r="38" spans="1:91" x14ac:dyDescent="0.25">
      <c r="A38" s="95" t="s">
        <v>519</v>
      </c>
      <c r="B38" s="37" t="s">
        <v>1654</v>
      </c>
      <c r="C38" s="37" t="s">
        <v>1655</v>
      </c>
      <c r="D38" s="37" t="s">
        <v>1656</v>
      </c>
      <c r="E38" s="37" t="s">
        <v>1657</v>
      </c>
      <c r="F38" s="37" t="s">
        <v>1658</v>
      </c>
      <c r="G38" s="37" t="s">
        <v>1659</v>
      </c>
      <c r="H38" s="37" t="s">
        <v>1660</v>
      </c>
      <c r="I38" s="37" t="s">
        <v>1661</v>
      </c>
      <c r="J38" s="37" t="s">
        <v>1662</v>
      </c>
      <c r="K38" s="37" t="s">
        <v>1663</v>
      </c>
      <c r="L38" s="37" t="s">
        <v>1664</v>
      </c>
      <c r="M38" s="37" t="s">
        <v>1665</v>
      </c>
      <c r="N38" s="37" t="s">
        <v>1666</v>
      </c>
      <c r="O38" s="37" t="s">
        <v>1667</v>
      </c>
      <c r="P38" s="37" t="s">
        <v>1668</v>
      </c>
      <c r="Q38" s="37" t="s">
        <v>1669</v>
      </c>
      <c r="R38" s="37" t="s">
        <v>1670</v>
      </c>
      <c r="S38" s="37" t="s">
        <v>1671</v>
      </c>
      <c r="T38" s="37" t="s">
        <v>1672</v>
      </c>
      <c r="U38" s="37" t="s">
        <v>1673</v>
      </c>
      <c r="V38" s="37" t="s">
        <v>1674</v>
      </c>
      <c r="W38" s="37" t="s">
        <v>1675</v>
      </c>
      <c r="X38" s="37" t="s">
        <v>1676</v>
      </c>
      <c r="Y38" s="37" t="s">
        <v>1677</v>
      </c>
      <c r="Z38" s="37" t="s">
        <v>1678</v>
      </c>
      <c r="AA38" s="37" t="s">
        <v>1679</v>
      </c>
      <c r="AB38" s="37" t="s">
        <v>1680</v>
      </c>
      <c r="AC38" s="37" t="s">
        <v>1681</v>
      </c>
      <c r="AD38" s="37" t="s">
        <v>1682</v>
      </c>
      <c r="AE38" s="37" t="s">
        <v>1683</v>
      </c>
      <c r="AF38" s="37" t="s">
        <v>1684</v>
      </c>
      <c r="AG38" s="37" t="s">
        <v>1685</v>
      </c>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row>
    <row r="39" spans="1:91" x14ac:dyDescent="0.25">
      <c r="A39" s="95" t="s">
        <v>520</v>
      </c>
      <c r="B39" s="37" t="s">
        <v>1686</v>
      </c>
      <c r="C39" s="37" t="s">
        <v>1687</v>
      </c>
      <c r="D39" s="37" t="s">
        <v>1688</v>
      </c>
      <c r="E39" s="37" t="s">
        <v>1689</v>
      </c>
      <c r="F39" s="37" t="s">
        <v>1690</v>
      </c>
      <c r="G39" s="37" t="s">
        <v>1691</v>
      </c>
      <c r="H39" s="37" t="s">
        <v>1692</v>
      </c>
      <c r="I39" s="37" t="s">
        <v>1693</v>
      </c>
      <c r="J39" s="37" t="s">
        <v>1694</v>
      </c>
      <c r="K39" s="37" t="s">
        <v>1695</v>
      </c>
      <c r="L39" s="37" t="s">
        <v>1696</v>
      </c>
      <c r="M39" s="37" t="s">
        <v>1697</v>
      </c>
      <c r="N39" s="37" t="s">
        <v>1698</v>
      </c>
      <c r="O39" s="37" t="s">
        <v>1699</v>
      </c>
      <c r="P39" s="37" t="s">
        <v>1700</v>
      </c>
      <c r="Q39" s="37" t="s">
        <v>1701</v>
      </c>
      <c r="R39" s="37" t="s">
        <v>1702</v>
      </c>
      <c r="S39" s="37" t="s">
        <v>1703</v>
      </c>
      <c r="T39" s="37" t="s">
        <v>1704</v>
      </c>
      <c r="U39" s="37" t="s">
        <v>1705</v>
      </c>
      <c r="V39" s="37" t="s">
        <v>1706</v>
      </c>
      <c r="W39" s="37" t="s">
        <v>1707</v>
      </c>
      <c r="X39" s="37" t="s">
        <v>1708</v>
      </c>
      <c r="Y39" s="37" t="s">
        <v>1709</v>
      </c>
      <c r="Z39" s="37" t="s">
        <v>1710</v>
      </c>
      <c r="AA39" s="37" t="s">
        <v>1711</v>
      </c>
      <c r="AB39" s="37" t="s">
        <v>1712</v>
      </c>
      <c r="AC39" s="37" t="s">
        <v>1713</v>
      </c>
      <c r="AD39" s="37" t="s">
        <v>1714</v>
      </c>
      <c r="AE39" s="37" t="s">
        <v>1715</v>
      </c>
      <c r="AF39" s="37" t="s">
        <v>1716</v>
      </c>
      <c r="AG39" s="37" t="s">
        <v>1717</v>
      </c>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row>
    <row r="40" spans="1:91" x14ac:dyDescent="0.25">
      <c r="A40" s="95" t="s">
        <v>521</v>
      </c>
      <c r="B40" s="37" t="s">
        <v>1718</v>
      </c>
      <c r="C40" s="37" t="s">
        <v>1719</v>
      </c>
      <c r="D40" s="37" t="s">
        <v>1720</v>
      </c>
      <c r="E40" s="37" t="s">
        <v>1721</v>
      </c>
      <c r="F40" s="37" t="s">
        <v>1722</v>
      </c>
      <c r="G40" s="37" t="s">
        <v>1723</v>
      </c>
      <c r="H40" s="37" t="s">
        <v>1724</v>
      </c>
      <c r="I40" s="37" t="s">
        <v>1725</v>
      </c>
      <c r="J40" s="37" t="s">
        <v>1726</v>
      </c>
      <c r="K40" s="37" t="s">
        <v>1727</v>
      </c>
      <c r="L40" s="37" t="s">
        <v>1728</v>
      </c>
      <c r="M40" s="37" t="s">
        <v>1729</v>
      </c>
      <c r="N40" s="37" t="s">
        <v>1730</v>
      </c>
      <c r="O40" s="37" t="s">
        <v>1731</v>
      </c>
      <c r="P40" s="37" t="s">
        <v>1732</v>
      </c>
      <c r="Q40" s="37" t="s">
        <v>1733</v>
      </c>
      <c r="R40" s="37" t="s">
        <v>1734</v>
      </c>
      <c r="S40" s="37" t="s">
        <v>1735</v>
      </c>
      <c r="T40" s="37" t="s">
        <v>1736</v>
      </c>
      <c r="U40" s="37" t="s">
        <v>1737</v>
      </c>
      <c r="V40" s="37" t="s">
        <v>1738</v>
      </c>
      <c r="W40" s="37" t="s">
        <v>1739</v>
      </c>
      <c r="X40" s="37" t="s">
        <v>1740</v>
      </c>
      <c r="Y40" s="37" t="s">
        <v>1741</v>
      </c>
      <c r="Z40" s="37" t="s">
        <v>1742</v>
      </c>
      <c r="AA40" s="37" t="s">
        <v>1743</v>
      </c>
      <c r="AB40" s="37" t="s">
        <v>1744</v>
      </c>
      <c r="AC40" s="37" t="s">
        <v>1745</v>
      </c>
      <c r="AD40" s="37" t="s">
        <v>1746</v>
      </c>
      <c r="AE40" s="37" t="s">
        <v>1747</v>
      </c>
      <c r="AF40" s="37" t="s">
        <v>1748</v>
      </c>
      <c r="AG40" s="37" t="s">
        <v>1749</v>
      </c>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row>
    <row r="41" spans="1:91" x14ac:dyDescent="0.25">
      <c r="A41" s="95" t="s">
        <v>522</v>
      </c>
      <c r="B41" s="37" t="s">
        <v>1750</v>
      </c>
      <c r="C41" s="37" t="s">
        <v>1751</v>
      </c>
      <c r="D41" s="37" t="s">
        <v>1752</v>
      </c>
      <c r="E41" s="37" t="s">
        <v>1753</v>
      </c>
      <c r="F41" s="37" t="s">
        <v>1754</v>
      </c>
      <c r="G41" s="37" t="s">
        <v>1755</v>
      </c>
      <c r="H41" s="37" t="s">
        <v>1756</v>
      </c>
      <c r="I41" s="37" t="s">
        <v>1757</v>
      </c>
      <c r="J41" s="37" t="s">
        <v>1758</v>
      </c>
      <c r="K41" s="37" t="s">
        <v>1759</v>
      </c>
      <c r="L41" s="37" t="s">
        <v>1760</v>
      </c>
      <c r="M41" s="37" t="s">
        <v>1761</v>
      </c>
      <c r="N41" s="37" t="s">
        <v>1762</v>
      </c>
      <c r="O41" s="37" t="s">
        <v>1763</v>
      </c>
      <c r="P41" s="37" t="s">
        <v>1764</v>
      </c>
      <c r="Q41" s="37" t="s">
        <v>1765</v>
      </c>
      <c r="R41" s="37" t="s">
        <v>1766</v>
      </c>
      <c r="S41" s="37" t="s">
        <v>1767</v>
      </c>
      <c r="T41" s="37" t="s">
        <v>1768</v>
      </c>
      <c r="U41" s="37" t="s">
        <v>1769</v>
      </c>
      <c r="V41" s="37" t="s">
        <v>1770</v>
      </c>
      <c r="W41" s="37" t="s">
        <v>1771</v>
      </c>
      <c r="X41" s="37" t="s">
        <v>1772</v>
      </c>
      <c r="Y41" s="37" t="s">
        <v>1773</v>
      </c>
      <c r="Z41" s="37" t="s">
        <v>1774</v>
      </c>
      <c r="AA41" s="37" t="s">
        <v>1775</v>
      </c>
      <c r="AB41" s="37" t="s">
        <v>1776</v>
      </c>
      <c r="AC41" s="37" t="s">
        <v>1777</v>
      </c>
      <c r="AD41" s="37" t="s">
        <v>1778</v>
      </c>
      <c r="AE41" s="37" t="s">
        <v>1779</v>
      </c>
      <c r="AF41" s="37" t="s">
        <v>1780</v>
      </c>
      <c r="AG41" s="37" t="s">
        <v>1781</v>
      </c>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row>
    <row r="42" spans="1:91" x14ac:dyDescent="0.25">
      <c r="A42" s="95" t="s">
        <v>523</v>
      </c>
      <c r="B42" s="37" t="s">
        <v>1654</v>
      </c>
      <c r="C42" s="37" t="s">
        <v>1655</v>
      </c>
      <c r="D42" s="37" t="s">
        <v>1656</v>
      </c>
      <c r="E42" s="37" t="s">
        <v>1657</v>
      </c>
      <c r="F42" s="37" t="s">
        <v>1658</v>
      </c>
      <c r="G42" s="37" t="s">
        <v>1659</v>
      </c>
      <c r="H42" s="37" t="s">
        <v>1660</v>
      </c>
      <c r="I42" s="37" t="s">
        <v>1661</v>
      </c>
      <c r="J42" s="37" t="s">
        <v>1662</v>
      </c>
      <c r="K42" s="37" t="s">
        <v>1663</v>
      </c>
      <c r="L42" s="37" t="s">
        <v>1664</v>
      </c>
      <c r="M42" s="37" t="s">
        <v>1665</v>
      </c>
      <c r="N42" s="37" t="s">
        <v>1666</v>
      </c>
      <c r="O42" s="37" t="s">
        <v>1667</v>
      </c>
      <c r="P42" s="37" t="s">
        <v>1668</v>
      </c>
      <c r="Q42" s="37" t="s">
        <v>1669</v>
      </c>
      <c r="R42" s="37" t="s">
        <v>1670</v>
      </c>
      <c r="S42" s="37" t="s">
        <v>1671</v>
      </c>
      <c r="T42" s="37" t="s">
        <v>1672</v>
      </c>
      <c r="U42" s="37" t="s">
        <v>1673</v>
      </c>
      <c r="V42" s="37" t="s">
        <v>1674</v>
      </c>
      <c r="W42" s="37" t="s">
        <v>1675</v>
      </c>
      <c r="X42" s="37" t="s">
        <v>1676</v>
      </c>
      <c r="Y42" s="37" t="s">
        <v>1677</v>
      </c>
      <c r="Z42" s="37" t="s">
        <v>1678</v>
      </c>
      <c r="AA42" s="37" t="s">
        <v>1679</v>
      </c>
      <c r="AB42" s="37" t="s">
        <v>1680</v>
      </c>
      <c r="AC42" s="37" t="s">
        <v>1681</v>
      </c>
      <c r="AD42" s="37" t="s">
        <v>1682</v>
      </c>
      <c r="AE42" s="37" t="s">
        <v>1683</v>
      </c>
      <c r="AF42" s="37" t="s">
        <v>1684</v>
      </c>
      <c r="AG42" s="37" t="s">
        <v>1685</v>
      </c>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row>
    <row r="43" spans="1:91" x14ac:dyDescent="0.25">
      <c r="A43" s="95" t="s">
        <v>524</v>
      </c>
      <c r="B43" s="37" t="s">
        <v>1782</v>
      </c>
      <c r="C43" s="37" t="s">
        <v>1783</v>
      </c>
      <c r="D43" s="37" t="s">
        <v>1784</v>
      </c>
      <c r="E43" s="37" t="s">
        <v>1785</v>
      </c>
      <c r="F43" s="37" t="s">
        <v>1786</v>
      </c>
      <c r="G43" s="37" t="s">
        <v>1787</v>
      </c>
      <c r="H43" s="37" t="s">
        <v>1788</v>
      </c>
      <c r="I43" s="37" t="s">
        <v>1789</v>
      </c>
      <c r="J43" s="37" t="s">
        <v>1790</v>
      </c>
      <c r="K43" s="37" t="s">
        <v>1791</v>
      </c>
      <c r="L43" s="37" t="s">
        <v>1792</v>
      </c>
      <c r="M43" s="37" t="s">
        <v>1793</v>
      </c>
      <c r="N43" s="37" t="s">
        <v>1794</v>
      </c>
      <c r="O43" s="37" t="s">
        <v>1795</v>
      </c>
      <c r="P43" s="37" t="s">
        <v>1796</v>
      </c>
      <c r="Q43" s="37" t="s">
        <v>1797</v>
      </c>
      <c r="R43" s="37" t="s">
        <v>1798</v>
      </c>
      <c r="S43" s="37" t="s">
        <v>1799</v>
      </c>
      <c r="T43" s="37" t="s">
        <v>1800</v>
      </c>
      <c r="U43" s="37" t="s">
        <v>1801</v>
      </c>
      <c r="V43" s="37" t="s">
        <v>1802</v>
      </c>
      <c r="W43" s="37" t="s">
        <v>1803</v>
      </c>
      <c r="X43" s="37" t="s">
        <v>1804</v>
      </c>
      <c r="Y43" s="37" t="s">
        <v>1805</v>
      </c>
      <c r="Z43" s="37" t="s">
        <v>1806</v>
      </c>
      <c r="AA43" s="37" t="s">
        <v>1807</v>
      </c>
      <c r="AB43" s="37" t="s">
        <v>1808</v>
      </c>
      <c r="AC43" s="37" t="s">
        <v>1809</v>
      </c>
      <c r="AD43" s="37" t="s">
        <v>1810</v>
      </c>
      <c r="AE43" s="37" t="s">
        <v>1811</v>
      </c>
      <c r="AF43" s="37" t="s">
        <v>1812</v>
      </c>
      <c r="AG43" s="37" t="s">
        <v>1813</v>
      </c>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row>
    <row r="44" spans="1:91" x14ac:dyDescent="0.25">
      <c r="A44" s="95" t="s">
        <v>525</v>
      </c>
      <c r="B44" s="37" t="s">
        <v>1814</v>
      </c>
      <c r="C44" s="37" t="s">
        <v>1815</v>
      </c>
      <c r="D44" s="37" t="s">
        <v>1816</v>
      </c>
      <c r="E44" s="37" t="s">
        <v>1817</v>
      </c>
      <c r="F44" s="37" t="s">
        <v>1818</v>
      </c>
      <c r="G44" s="37" t="s">
        <v>1819</v>
      </c>
      <c r="H44" s="37" t="s">
        <v>1820</v>
      </c>
      <c r="I44" s="37" t="s">
        <v>1821</v>
      </c>
      <c r="J44" s="37" t="s">
        <v>1822</v>
      </c>
      <c r="K44" s="37" t="s">
        <v>1823</v>
      </c>
      <c r="L44" s="37" t="s">
        <v>1824</v>
      </c>
      <c r="M44" s="37" t="s">
        <v>1825</v>
      </c>
      <c r="N44" s="37" t="s">
        <v>1826</v>
      </c>
      <c r="O44" s="37" t="s">
        <v>1827</v>
      </c>
      <c r="P44" s="37" t="s">
        <v>1828</v>
      </c>
      <c r="Q44" s="37" t="s">
        <v>1829</v>
      </c>
      <c r="R44" s="37" t="s">
        <v>1830</v>
      </c>
      <c r="S44" s="37" t="s">
        <v>1831</v>
      </c>
      <c r="T44" s="37" t="s">
        <v>1832</v>
      </c>
      <c r="U44" s="37" t="s">
        <v>1833</v>
      </c>
      <c r="V44" s="37" t="s">
        <v>1834</v>
      </c>
      <c r="W44" s="37" t="s">
        <v>1835</v>
      </c>
      <c r="X44" s="37" t="s">
        <v>1836</v>
      </c>
      <c r="Y44" s="37" t="s">
        <v>1837</v>
      </c>
      <c r="Z44" s="37" t="s">
        <v>1838</v>
      </c>
      <c r="AA44" s="37" t="s">
        <v>1839</v>
      </c>
      <c r="AB44" s="37" t="s">
        <v>1840</v>
      </c>
      <c r="AC44" s="37" t="s">
        <v>1841</v>
      </c>
      <c r="AD44" s="37" t="s">
        <v>1842</v>
      </c>
      <c r="AE44" s="37" t="s">
        <v>1843</v>
      </c>
      <c r="AF44" s="37" t="s">
        <v>1844</v>
      </c>
      <c r="AG44" s="37" t="s">
        <v>1845</v>
      </c>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row>
    <row r="45" spans="1:91" x14ac:dyDescent="0.25">
      <c r="A45" s="95" t="s">
        <v>526</v>
      </c>
      <c r="B45" s="37" t="s">
        <v>1846</v>
      </c>
      <c r="C45" s="37" t="s">
        <v>1847</v>
      </c>
      <c r="D45" s="37" t="s">
        <v>1848</v>
      </c>
      <c r="E45" s="37" t="s">
        <v>1849</v>
      </c>
      <c r="F45" s="37" t="s">
        <v>1850</v>
      </c>
      <c r="G45" s="37" t="s">
        <v>1851</v>
      </c>
      <c r="H45" s="37" t="s">
        <v>1852</v>
      </c>
      <c r="I45" s="37" t="s">
        <v>1853</v>
      </c>
      <c r="J45" s="37" t="s">
        <v>1854</v>
      </c>
      <c r="K45" s="37" t="s">
        <v>1855</v>
      </c>
      <c r="L45" s="37" t="s">
        <v>1856</v>
      </c>
      <c r="M45" s="37" t="s">
        <v>1857</v>
      </c>
      <c r="N45" s="37" t="s">
        <v>1858</v>
      </c>
      <c r="O45" s="37" t="s">
        <v>1859</v>
      </c>
      <c r="P45" s="37" t="s">
        <v>1860</v>
      </c>
      <c r="Q45" s="37" t="s">
        <v>1861</v>
      </c>
      <c r="R45" s="37" t="s">
        <v>1862</v>
      </c>
      <c r="S45" s="37" t="s">
        <v>1863</v>
      </c>
      <c r="T45" s="37" t="s">
        <v>1864</v>
      </c>
      <c r="U45" s="37" t="s">
        <v>1865</v>
      </c>
      <c r="V45" s="37" t="s">
        <v>1866</v>
      </c>
      <c r="W45" s="37" t="s">
        <v>1867</v>
      </c>
      <c r="X45" s="37" t="s">
        <v>1868</v>
      </c>
      <c r="Y45" s="37" t="s">
        <v>1869</v>
      </c>
      <c r="Z45" s="37" t="s">
        <v>1870</v>
      </c>
      <c r="AA45" s="37" t="s">
        <v>1871</v>
      </c>
      <c r="AB45" s="37" t="s">
        <v>1872</v>
      </c>
      <c r="AC45" s="37" t="s">
        <v>1873</v>
      </c>
      <c r="AD45" s="37" t="s">
        <v>1874</v>
      </c>
      <c r="AE45" s="37" t="s">
        <v>1875</v>
      </c>
      <c r="AF45" s="37" t="s">
        <v>1876</v>
      </c>
      <c r="AG45" s="37" t="s">
        <v>1877</v>
      </c>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row>
    <row r="46" spans="1:91" x14ac:dyDescent="0.25">
      <c r="A46" s="95" t="s">
        <v>527</v>
      </c>
      <c r="B46" s="37" t="s">
        <v>1878</v>
      </c>
      <c r="C46" s="37" t="s">
        <v>1879</v>
      </c>
      <c r="D46" s="37" t="s">
        <v>1880</v>
      </c>
      <c r="E46" s="37" t="s">
        <v>1881</v>
      </c>
      <c r="F46" s="37" t="s">
        <v>1882</v>
      </c>
      <c r="G46" s="37" t="s">
        <v>1883</v>
      </c>
      <c r="H46" s="37" t="s">
        <v>1884</v>
      </c>
      <c r="I46" s="37" t="s">
        <v>1885</v>
      </c>
      <c r="J46" s="37" t="s">
        <v>1886</v>
      </c>
      <c r="K46" s="37" t="s">
        <v>1887</v>
      </c>
      <c r="L46" s="37" t="s">
        <v>1888</v>
      </c>
      <c r="M46" s="37" t="s">
        <v>1889</v>
      </c>
      <c r="N46" s="37" t="s">
        <v>1890</v>
      </c>
      <c r="O46" s="37" t="s">
        <v>1891</v>
      </c>
      <c r="P46" s="37" t="s">
        <v>1892</v>
      </c>
      <c r="Q46" s="37" t="s">
        <v>1893</v>
      </c>
      <c r="R46" s="37" t="s">
        <v>1894</v>
      </c>
      <c r="S46" s="37" t="s">
        <v>1895</v>
      </c>
      <c r="T46" s="37" t="s">
        <v>1896</v>
      </c>
      <c r="U46" s="37" t="s">
        <v>1897</v>
      </c>
      <c r="V46" s="37" t="s">
        <v>1898</v>
      </c>
      <c r="W46" s="37" t="s">
        <v>1899</v>
      </c>
      <c r="X46" s="37" t="s">
        <v>1900</v>
      </c>
      <c r="Y46" s="37" t="s">
        <v>1901</v>
      </c>
      <c r="Z46" s="37" t="s">
        <v>1902</v>
      </c>
      <c r="AA46" s="37" t="s">
        <v>1903</v>
      </c>
      <c r="AB46" s="37" t="s">
        <v>1904</v>
      </c>
      <c r="AC46" s="37" t="s">
        <v>1905</v>
      </c>
      <c r="AD46" s="37" t="s">
        <v>1906</v>
      </c>
      <c r="AE46" s="37" t="s">
        <v>1907</v>
      </c>
      <c r="AF46" s="37" t="s">
        <v>1908</v>
      </c>
      <c r="AG46" s="37" t="s">
        <v>1909</v>
      </c>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row>
    <row r="47" spans="1:91" x14ac:dyDescent="0.25">
      <c r="A47" s="95" t="s">
        <v>528</v>
      </c>
      <c r="B47" s="37" t="s">
        <v>1910</v>
      </c>
      <c r="C47" s="37" t="s">
        <v>1911</v>
      </c>
      <c r="D47" s="37" t="s">
        <v>1912</v>
      </c>
      <c r="E47" s="37" t="s">
        <v>1913</v>
      </c>
      <c r="F47" s="37" t="s">
        <v>1914</v>
      </c>
      <c r="G47" s="37" t="s">
        <v>1915</v>
      </c>
      <c r="H47" s="37" t="s">
        <v>1916</v>
      </c>
      <c r="I47" s="37" t="s">
        <v>1917</v>
      </c>
      <c r="J47" s="37" t="s">
        <v>1918</v>
      </c>
      <c r="K47" s="37" t="s">
        <v>1919</v>
      </c>
      <c r="L47" s="37" t="s">
        <v>1920</v>
      </c>
      <c r="M47" s="37" t="s">
        <v>1921</v>
      </c>
      <c r="N47" s="37" t="s">
        <v>1922</v>
      </c>
      <c r="O47" s="37" t="s">
        <v>1923</v>
      </c>
      <c r="P47" s="37" t="s">
        <v>1924</v>
      </c>
      <c r="Q47" s="37" t="s">
        <v>1925</v>
      </c>
      <c r="R47" s="37" t="s">
        <v>1926</v>
      </c>
      <c r="S47" s="37" t="s">
        <v>1927</v>
      </c>
      <c r="T47" s="37" t="s">
        <v>1928</v>
      </c>
      <c r="U47" s="37" t="s">
        <v>1929</v>
      </c>
      <c r="V47" s="37" t="s">
        <v>1930</v>
      </c>
      <c r="W47" s="37" t="s">
        <v>1931</v>
      </c>
      <c r="X47" s="37" t="s">
        <v>1932</v>
      </c>
      <c r="Y47" s="37" t="s">
        <v>1933</v>
      </c>
      <c r="Z47" s="37" t="s">
        <v>1934</v>
      </c>
      <c r="AA47" s="37" t="s">
        <v>1935</v>
      </c>
      <c r="AB47" s="37" t="s">
        <v>1936</v>
      </c>
      <c r="AC47" s="37" t="s">
        <v>1937</v>
      </c>
      <c r="AD47" s="37" t="s">
        <v>1938</v>
      </c>
      <c r="AE47" s="37" t="s">
        <v>1939</v>
      </c>
      <c r="AF47" s="37" t="s">
        <v>1940</v>
      </c>
      <c r="AG47" s="37" t="s">
        <v>1941</v>
      </c>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row>
    <row r="48" spans="1:91" x14ac:dyDescent="0.25">
      <c r="A48" s="95" t="s">
        <v>529</v>
      </c>
      <c r="B48" s="37" t="s">
        <v>1878</v>
      </c>
      <c r="C48" s="37" t="s">
        <v>1879</v>
      </c>
      <c r="D48" s="37" t="s">
        <v>1880</v>
      </c>
      <c r="E48" s="37" t="s">
        <v>1881</v>
      </c>
      <c r="F48" s="37" t="s">
        <v>1882</v>
      </c>
      <c r="G48" s="37" t="s">
        <v>1883</v>
      </c>
      <c r="H48" s="37" t="s">
        <v>1884</v>
      </c>
      <c r="I48" s="37" t="s">
        <v>1885</v>
      </c>
      <c r="J48" s="37" t="s">
        <v>1886</v>
      </c>
      <c r="K48" s="37" t="s">
        <v>1887</v>
      </c>
      <c r="L48" s="37" t="s">
        <v>1888</v>
      </c>
      <c r="M48" s="37" t="s">
        <v>1889</v>
      </c>
      <c r="N48" s="37" t="s">
        <v>1890</v>
      </c>
      <c r="O48" s="37" t="s">
        <v>1891</v>
      </c>
      <c r="P48" s="37" t="s">
        <v>1892</v>
      </c>
      <c r="Q48" s="37" t="s">
        <v>1893</v>
      </c>
      <c r="R48" s="37" t="s">
        <v>1894</v>
      </c>
      <c r="S48" s="37" t="s">
        <v>1895</v>
      </c>
      <c r="T48" s="37" t="s">
        <v>1896</v>
      </c>
      <c r="U48" s="37" t="s">
        <v>1897</v>
      </c>
      <c r="V48" s="37" t="s">
        <v>1898</v>
      </c>
      <c r="W48" s="37" t="s">
        <v>1899</v>
      </c>
      <c r="X48" s="37" t="s">
        <v>1900</v>
      </c>
      <c r="Y48" s="37" t="s">
        <v>1901</v>
      </c>
      <c r="Z48" s="37" t="s">
        <v>1902</v>
      </c>
      <c r="AA48" s="37" t="s">
        <v>1903</v>
      </c>
      <c r="AB48" s="37" t="s">
        <v>1904</v>
      </c>
      <c r="AC48" s="37" t="s">
        <v>1905</v>
      </c>
      <c r="AD48" s="37" t="s">
        <v>1906</v>
      </c>
      <c r="AE48" s="37" t="s">
        <v>1907</v>
      </c>
      <c r="AF48" s="37" t="s">
        <v>1908</v>
      </c>
      <c r="AG48" s="37" t="s">
        <v>1909</v>
      </c>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row>
    <row r="49" spans="1:91" x14ac:dyDescent="0.25">
      <c r="A49" s="95" t="s">
        <v>530</v>
      </c>
      <c r="B49" s="37" t="s">
        <v>1942</v>
      </c>
      <c r="C49" s="37" t="s">
        <v>1943</v>
      </c>
      <c r="D49" s="37" t="s">
        <v>1944</v>
      </c>
      <c r="E49" s="37" t="s">
        <v>1945</v>
      </c>
      <c r="F49" s="37" t="s">
        <v>1946</v>
      </c>
      <c r="G49" s="37" t="s">
        <v>1947</v>
      </c>
      <c r="H49" s="37" t="s">
        <v>1948</v>
      </c>
      <c r="I49" s="37" t="s">
        <v>1949</v>
      </c>
      <c r="J49" s="37" t="s">
        <v>1950</v>
      </c>
      <c r="K49" s="37" t="s">
        <v>1951</v>
      </c>
      <c r="L49" s="37" t="s">
        <v>1952</v>
      </c>
      <c r="M49" s="37" t="s">
        <v>1953</v>
      </c>
      <c r="N49" s="37" t="s">
        <v>1954</v>
      </c>
      <c r="O49" s="37" t="s">
        <v>1955</v>
      </c>
      <c r="P49" s="37" t="s">
        <v>1956</v>
      </c>
      <c r="Q49" s="37" t="s">
        <v>1957</v>
      </c>
      <c r="R49" s="37" t="s">
        <v>1958</v>
      </c>
      <c r="S49" s="37" t="s">
        <v>1959</v>
      </c>
      <c r="T49" s="37" t="s">
        <v>1960</v>
      </c>
      <c r="U49" s="37" t="s">
        <v>1961</v>
      </c>
      <c r="V49" s="37" t="s">
        <v>1962</v>
      </c>
      <c r="W49" s="37" t="s">
        <v>1963</v>
      </c>
      <c r="X49" s="37" t="s">
        <v>1964</v>
      </c>
      <c r="Y49" s="37" t="s">
        <v>1965</v>
      </c>
      <c r="Z49" s="37" t="s">
        <v>1966</v>
      </c>
      <c r="AA49" s="37" t="s">
        <v>1967</v>
      </c>
      <c r="AB49" s="37" t="s">
        <v>1968</v>
      </c>
      <c r="AC49" s="37" t="s">
        <v>1969</v>
      </c>
      <c r="AD49" s="37" t="s">
        <v>1970</v>
      </c>
      <c r="AE49" s="37" t="s">
        <v>1971</v>
      </c>
      <c r="AF49" s="37" t="s">
        <v>1972</v>
      </c>
      <c r="AG49" s="37" t="s">
        <v>1973</v>
      </c>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row>
    <row r="50" spans="1:91" x14ac:dyDescent="0.25">
      <c r="A50" s="95" t="s">
        <v>531</v>
      </c>
      <c r="B50" s="37" t="s">
        <v>1974</v>
      </c>
      <c r="C50" s="37" t="s">
        <v>1975</v>
      </c>
      <c r="D50" s="37" t="s">
        <v>1976</v>
      </c>
      <c r="E50" s="37" t="s">
        <v>1977</v>
      </c>
      <c r="F50" s="37" t="s">
        <v>1978</v>
      </c>
      <c r="G50" s="37" t="s">
        <v>1979</v>
      </c>
      <c r="H50" s="37" t="s">
        <v>1980</v>
      </c>
      <c r="I50" s="37" t="s">
        <v>1981</v>
      </c>
      <c r="J50" s="37" t="s">
        <v>1982</v>
      </c>
      <c r="K50" s="37" t="s">
        <v>1983</v>
      </c>
      <c r="L50" s="37" t="s">
        <v>1984</v>
      </c>
      <c r="M50" s="37" t="s">
        <v>1985</v>
      </c>
      <c r="N50" s="37" t="s">
        <v>1986</v>
      </c>
      <c r="O50" s="37" t="s">
        <v>1987</v>
      </c>
      <c r="P50" s="37" t="s">
        <v>1988</v>
      </c>
      <c r="Q50" s="37" t="s">
        <v>1989</v>
      </c>
      <c r="R50" s="37" t="s">
        <v>1990</v>
      </c>
      <c r="S50" s="37" t="s">
        <v>1991</v>
      </c>
      <c r="T50" s="37" t="s">
        <v>1992</v>
      </c>
      <c r="U50" s="37" t="s">
        <v>1993</v>
      </c>
      <c r="V50" s="37" t="s">
        <v>1994</v>
      </c>
      <c r="W50" s="37" t="s">
        <v>1995</v>
      </c>
      <c r="X50" s="37" t="s">
        <v>1996</v>
      </c>
      <c r="Y50" s="37" t="s">
        <v>1997</v>
      </c>
      <c r="Z50" s="37" t="s">
        <v>1998</v>
      </c>
      <c r="AA50" s="37" t="s">
        <v>1999</v>
      </c>
      <c r="AB50" s="37" t="s">
        <v>2000</v>
      </c>
      <c r="AC50" s="37" t="s">
        <v>2001</v>
      </c>
      <c r="AD50" s="37" t="s">
        <v>2002</v>
      </c>
      <c r="AE50" s="37" t="s">
        <v>2003</v>
      </c>
      <c r="AF50" s="37" t="s">
        <v>2004</v>
      </c>
      <c r="AG50" s="37" t="s">
        <v>2005</v>
      </c>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row>
    <row r="51" spans="1:91" x14ac:dyDescent="0.25">
      <c r="A51" s="95" t="s">
        <v>532</v>
      </c>
      <c r="B51" s="37" t="s">
        <v>2006</v>
      </c>
      <c r="C51" s="37" t="s">
        <v>2007</v>
      </c>
      <c r="D51" s="37" t="s">
        <v>2008</v>
      </c>
      <c r="E51" s="37" t="s">
        <v>2009</v>
      </c>
      <c r="F51" s="37" t="s">
        <v>2010</v>
      </c>
      <c r="G51" s="37" t="s">
        <v>2011</v>
      </c>
      <c r="H51" s="37" t="s">
        <v>2012</v>
      </c>
      <c r="I51" s="37" t="s">
        <v>2013</v>
      </c>
      <c r="J51" s="37" t="s">
        <v>2014</v>
      </c>
      <c r="K51" s="37" t="s">
        <v>2015</v>
      </c>
      <c r="L51" s="37" t="s">
        <v>2016</v>
      </c>
      <c r="M51" s="37" t="s">
        <v>2017</v>
      </c>
      <c r="N51" s="37" t="s">
        <v>2018</v>
      </c>
      <c r="O51" s="37" t="s">
        <v>2019</v>
      </c>
      <c r="P51" s="37" t="s">
        <v>2020</v>
      </c>
      <c r="Q51" s="37" t="s">
        <v>2021</v>
      </c>
      <c r="R51" s="37" t="s">
        <v>2022</v>
      </c>
      <c r="S51" s="37" t="s">
        <v>2023</v>
      </c>
      <c r="T51" s="37" t="s">
        <v>2024</v>
      </c>
      <c r="U51" s="37" t="s">
        <v>2025</v>
      </c>
      <c r="V51" s="37" t="s">
        <v>2026</v>
      </c>
      <c r="W51" s="37" t="s">
        <v>2027</v>
      </c>
      <c r="X51" s="37" t="s">
        <v>2028</v>
      </c>
      <c r="Y51" s="37" t="s">
        <v>2029</v>
      </c>
      <c r="Z51" s="37" t="s">
        <v>2030</v>
      </c>
      <c r="AA51" s="37" t="s">
        <v>2031</v>
      </c>
      <c r="AB51" s="37" t="s">
        <v>2032</v>
      </c>
      <c r="AC51" s="37" t="s">
        <v>2033</v>
      </c>
      <c r="AD51" s="37" t="s">
        <v>2034</v>
      </c>
      <c r="AE51" s="37" t="s">
        <v>2035</v>
      </c>
      <c r="AF51" s="37" t="s">
        <v>2036</v>
      </c>
      <c r="AG51" s="37" t="s">
        <v>2037</v>
      </c>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row>
    <row r="52" spans="1:91" x14ac:dyDescent="0.25">
      <c r="A52" s="95" t="s">
        <v>533</v>
      </c>
      <c r="B52" s="37" t="s">
        <v>2038</v>
      </c>
      <c r="C52" s="37" t="s">
        <v>2039</v>
      </c>
      <c r="D52" s="37" t="s">
        <v>2040</v>
      </c>
      <c r="E52" s="37" t="s">
        <v>2041</v>
      </c>
      <c r="F52" s="37" t="s">
        <v>2042</v>
      </c>
      <c r="G52" s="37" t="s">
        <v>2043</v>
      </c>
      <c r="H52" s="37" t="s">
        <v>2044</v>
      </c>
      <c r="I52" s="37" t="s">
        <v>2045</v>
      </c>
      <c r="J52" s="37" t="s">
        <v>2046</v>
      </c>
      <c r="K52" s="37" t="s">
        <v>2047</v>
      </c>
      <c r="L52" s="37" t="s">
        <v>2048</v>
      </c>
      <c r="M52" s="37" t="s">
        <v>2049</v>
      </c>
      <c r="N52" s="37" t="s">
        <v>2050</v>
      </c>
      <c r="O52" s="37" t="s">
        <v>2051</v>
      </c>
      <c r="P52" s="37" t="s">
        <v>2052</v>
      </c>
      <c r="Q52" s="37" t="s">
        <v>2053</v>
      </c>
      <c r="R52" s="37" t="s">
        <v>2054</v>
      </c>
      <c r="S52" s="37" t="s">
        <v>2055</v>
      </c>
      <c r="T52" s="37" t="s">
        <v>2056</v>
      </c>
      <c r="U52" s="37" t="s">
        <v>2057</v>
      </c>
      <c r="V52" s="37" t="s">
        <v>2058</v>
      </c>
      <c r="W52" s="37" t="s">
        <v>2059</v>
      </c>
      <c r="X52" s="37" t="s">
        <v>2060</v>
      </c>
      <c r="Y52" s="37" t="s">
        <v>2061</v>
      </c>
      <c r="Z52" s="37" t="s">
        <v>2062</v>
      </c>
      <c r="AA52" s="37" t="s">
        <v>2063</v>
      </c>
      <c r="AB52" s="37" t="s">
        <v>2064</v>
      </c>
      <c r="AC52" s="37" t="s">
        <v>2065</v>
      </c>
      <c r="AD52" s="37" t="s">
        <v>2066</v>
      </c>
      <c r="AE52" s="37" t="s">
        <v>2067</v>
      </c>
      <c r="AF52" s="37" t="s">
        <v>2068</v>
      </c>
      <c r="AG52" s="37" t="s">
        <v>2069</v>
      </c>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row>
    <row r="53" spans="1:91" x14ac:dyDescent="0.25">
      <c r="A53" s="95" t="s">
        <v>534</v>
      </c>
      <c r="B53" s="91" t="s">
        <v>2070</v>
      </c>
      <c r="C53" s="91" t="s">
        <v>2071</v>
      </c>
      <c r="D53" s="91" t="s">
        <v>2072</v>
      </c>
      <c r="E53" s="91" t="s">
        <v>2073</v>
      </c>
      <c r="F53" s="91" t="s">
        <v>2074</v>
      </c>
      <c r="G53" s="91" t="s">
        <v>2075</v>
      </c>
      <c r="H53" s="91" t="s">
        <v>2076</v>
      </c>
      <c r="I53" s="91" t="s">
        <v>2077</v>
      </c>
      <c r="J53" s="91" t="s">
        <v>2078</v>
      </c>
      <c r="K53" s="91" t="s">
        <v>2079</v>
      </c>
      <c r="L53" s="91" t="s">
        <v>2080</v>
      </c>
      <c r="M53" s="91" t="s">
        <v>2081</v>
      </c>
      <c r="N53" s="91" t="s">
        <v>2082</v>
      </c>
      <c r="O53" s="91" t="s">
        <v>2083</v>
      </c>
      <c r="P53" s="91" t="s">
        <v>2084</v>
      </c>
      <c r="Q53" s="91" t="s">
        <v>2085</v>
      </c>
      <c r="R53" s="91" t="s">
        <v>2086</v>
      </c>
      <c r="S53" s="91" t="s">
        <v>2087</v>
      </c>
      <c r="T53" s="91" t="s">
        <v>2088</v>
      </c>
      <c r="U53" s="91" t="s">
        <v>2089</v>
      </c>
      <c r="V53" s="91" t="s">
        <v>2090</v>
      </c>
      <c r="W53" s="91" t="s">
        <v>2091</v>
      </c>
      <c r="X53" s="91" t="s">
        <v>2092</v>
      </c>
      <c r="Y53" s="91" t="s">
        <v>2093</v>
      </c>
      <c r="Z53" s="91" t="s">
        <v>2094</v>
      </c>
      <c r="AA53" s="91" t="s">
        <v>2095</v>
      </c>
      <c r="AB53" s="91" t="s">
        <v>2096</v>
      </c>
      <c r="AC53" s="91" t="s">
        <v>2097</v>
      </c>
      <c r="AD53" s="91" t="s">
        <v>2098</v>
      </c>
      <c r="AE53" s="91" t="s">
        <v>2099</v>
      </c>
      <c r="AF53" s="91" t="s">
        <v>2100</v>
      </c>
      <c r="AG53" s="91" t="s">
        <v>2101</v>
      </c>
    </row>
    <row r="54" spans="1:91" x14ac:dyDescent="0.25">
      <c r="A54" s="95" t="s">
        <v>535</v>
      </c>
      <c r="B54" s="91" t="s">
        <v>2102</v>
      </c>
      <c r="C54" s="91" t="s">
        <v>2103</v>
      </c>
      <c r="D54" s="91" t="s">
        <v>2104</v>
      </c>
      <c r="E54" s="91" t="s">
        <v>2105</v>
      </c>
      <c r="F54" s="91" t="s">
        <v>2106</v>
      </c>
      <c r="G54" s="91" t="s">
        <v>2107</v>
      </c>
      <c r="H54" s="91" t="s">
        <v>2108</v>
      </c>
      <c r="I54" s="91" t="s">
        <v>2109</v>
      </c>
      <c r="J54" s="91" t="s">
        <v>2110</v>
      </c>
      <c r="K54" s="91" t="s">
        <v>2111</v>
      </c>
      <c r="L54" s="91" t="s">
        <v>2112</v>
      </c>
      <c r="M54" s="91" t="s">
        <v>2113</v>
      </c>
      <c r="N54" s="91" t="s">
        <v>2114</v>
      </c>
      <c r="O54" s="91" t="s">
        <v>2115</v>
      </c>
      <c r="P54" s="91" t="s">
        <v>2116</v>
      </c>
      <c r="Q54" s="91" t="s">
        <v>2117</v>
      </c>
      <c r="R54" s="91" t="s">
        <v>2118</v>
      </c>
      <c r="S54" s="91" t="s">
        <v>2119</v>
      </c>
      <c r="T54" s="91" t="s">
        <v>2120</v>
      </c>
      <c r="U54" s="91" t="s">
        <v>2121</v>
      </c>
      <c r="V54" s="91" t="s">
        <v>2122</v>
      </c>
      <c r="W54" s="91" t="s">
        <v>2123</v>
      </c>
      <c r="X54" s="91" t="s">
        <v>2124</v>
      </c>
      <c r="Y54" s="91" t="s">
        <v>2125</v>
      </c>
      <c r="Z54" s="91" t="s">
        <v>2126</v>
      </c>
      <c r="AA54" s="91" t="s">
        <v>2127</v>
      </c>
      <c r="AB54" s="91" t="s">
        <v>2128</v>
      </c>
      <c r="AC54" s="91" t="s">
        <v>2129</v>
      </c>
      <c r="AD54" s="91" t="s">
        <v>2130</v>
      </c>
      <c r="AE54" s="91" t="s">
        <v>2131</v>
      </c>
      <c r="AF54" s="91" t="s">
        <v>2132</v>
      </c>
      <c r="AG54" s="91" t="s">
        <v>2133</v>
      </c>
    </row>
    <row r="55" spans="1:91" x14ac:dyDescent="0.25">
      <c r="A55" s="95" t="s">
        <v>536</v>
      </c>
      <c r="B55" s="91" t="s">
        <v>2102</v>
      </c>
      <c r="C55" s="91" t="s">
        <v>2103</v>
      </c>
      <c r="D55" s="91" t="s">
        <v>2104</v>
      </c>
      <c r="E55" s="91" t="s">
        <v>2105</v>
      </c>
      <c r="F55" s="91" t="s">
        <v>2106</v>
      </c>
      <c r="G55" s="91" t="s">
        <v>2107</v>
      </c>
      <c r="H55" s="91" t="s">
        <v>2108</v>
      </c>
      <c r="I55" s="91" t="s">
        <v>2109</v>
      </c>
      <c r="J55" s="91" t="s">
        <v>2110</v>
      </c>
      <c r="K55" s="91" t="s">
        <v>2111</v>
      </c>
      <c r="L55" s="91" t="s">
        <v>2112</v>
      </c>
      <c r="M55" s="91" t="s">
        <v>2113</v>
      </c>
      <c r="N55" s="91" t="s">
        <v>2114</v>
      </c>
      <c r="O55" s="91" t="s">
        <v>2115</v>
      </c>
      <c r="P55" s="91" t="s">
        <v>2116</v>
      </c>
      <c r="Q55" s="91" t="s">
        <v>2117</v>
      </c>
      <c r="R55" s="91" t="s">
        <v>2118</v>
      </c>
      <c r="S55" s="91" t="s">
        <v>2119</v>
      </c>
      <c r="T55" s="91" t="s">
        <v>2120</v>
      </c>
      <c r="U55" s="91" t="s">
        <v>2121</v>
      </c>
      <c r="V55" s="91" t="s">
        <v>2122</v>
      </c>
      <c r="W55" s="91" t="s">
        <v>2123</v>
      </c>
      <c r="X55" s="91" t="s">
        <v>2124</v>
      </c>
      <c r="Y55" s="91" t="s">
        <v>2125</v>
      </c>
      <c r="Z55" s="91" t="s">
        <v>2126</v>
      </c>
      <c r="AA55" s="91" t="s">
        <v>2127</v>
      </c>
      <c r="AB55" s="91" t="s">
        <v>2128</v>
      </c>
      <c r="AC55" s="91" t="s">
        <v>2129</v>
      </c>
      <c r="AD55" s="91" t="s">
        <v>2130</v>
      </c>
      <c r="AE55" s="91" t="s">
        <v>2131</v>
      </c>
      <c r="AF55" s="91" t="s">
        <v>2132</v>
      </c>
      <c r="AG55" s="91" t="s">
        <v>2133</v>
      </c>
    </row>
    <row r="56" spans="1:91" x14ac:dyDescent="0.25">
      <c r="A56" s="95" t="s">
        <v>537</v>
      </c>
      <c r="B56" s="91" t="s">
        <v>2134</v>
      </c>
      <c r="C56" s="91" t="s">
        <v>2135</v>
      </c>
      <c r="D56" s="91" t="s">
        <v>2136</v>
      </c>
      <c r="E56" s="91" t="s">
        <v>2137</v>
      </c>
      <c r="F56" s="91" t="s">
        <v>2138</v>
      </c>
      <c r="G56" s="91" t="s">
        <v>2139</v>
      </c>
      <c r="H56" s="91" t="s">
        <v>2140</v>
      </c>
      <c r="I56" s="91" t="s">
        <v>2141</v>
      </c>
      <c r="J56" s="91" t="s">
        <v>2142</v>
      </c>
      <c r="K56" s="91" t="s">
        <v>2143</v>
      </c>
      <c r="L56" s="91" t="s">
        <v>2144</v>
      </c>
      <c r="M56" s="91" t="s">
        <v>2145</v>
      </c>
      <c r="N56" s="91" t="s">
        <v>2146</v>
      </c>
      <c r="O56" s="91" t="s">
        <v>2147</v>
      </c>
      <c r="P56" s="91" t="s">
        <v>2148</v>
      </c>
      <c r="Q56" s="91" t="s">
        <v>2149</v>
      </c>
      <c r="R56" s="91" t="s">
        <v>2150</v>
      </c>
      <c r="S56" s="91" t="s">
        <v>2151</v>
      </c>
      <c r="T56" s="91" t="s">
        <v>2152</v>
      </c>
      <c r="U56" s="91" t="s">
        <v>2153</v>
      </c>
      <c r="V56" s="91" t="s">
        <v>2154</v>
      </c>
      <c r="W56" s="91" t="s">
        <v>2155</v>
      </c>
      <c r="X56" s="91" t="s">
        <v>2156</v>
      </c>
      <c r="Y56" s="91" t="s">
        <v>2157</v>
      </c>
      <c r="Z56" s="91" t="s">
        <v>2158</v>
      </c>
      <c r="AA56" s="91" t="s">
        <v>2159</v>
      </c>
      <c r="AB56" s="91" t="s">
        <v>2160</v>
      </c>
      <c r="AC56" s="91" t="s">
        <v>2161</v>
      </c>
      <c r="AD56" s="91" t="s">
        <v>2162</v>
      </c>
      <c r="AE56" s="91" t="s">
        <v>2163</v>
      </c>
      <c r="AF56" s="91" t="s">
        <v>2164</v>
      </c>
      <c r="AG56" s="91" t="s">
        <v>2165</v>
      </c>
    </row>
    <row r="57" spans="1:91" x14ac:dyDescent="0.25">
      <c r="A57" s="95" t="s">
        <v>538</v>
      </c>
      <c r="B57" s="91" t="s">
        <v>2166</v>
      </c>
      <c r="C57" s="91" t="s">
        <v>2167</v>
      </c>
      <c r="D57" s="91" t="s">
        <v>2168</v>
      </c>
      <c r="E57" s="91" t="s">
        <v>2169</v>
      </c>
      <c r="F57" s="91" t="s">
        <v>2170</v>
      </c>
      <c r="G57" s="91" t="s">
        <v>2171</v>
      </c>
      <c r="H57" s="91" t="s">
        <v>2172</v>
      </c>
      <c r="I57" s="91" t="s">
        <v>2173</v>
      </c>
      <c r="J57" s="91" t="s">
        <v>2174</v>
      </c>
      <c r="K57" s="91" t="s">
        <v>2175</v>
      </c>
      <c r="L57" s="91" t="s">
        <v>2176</v>
      </c>
      <c r="M57" s="91" t="s">
        <v>2177</v>
      </c>
      <c r="N57" s="91" t="s">
        <v>2178</v>
      </c>
      <c r="O57" s="91" t="s">
        <v>2179</v>
      </c>
      <c r="P57" s="91" t="s">
        <v>2180</v>
      </c>
      <c r="Q57" s="91" t="s">
        <v>2181</v>
      </c>
      <c r="R57" s="91" t="s">
        <v>2182</v>
      </c>
      <c r="S57" s="91" t="s">
        <v>2183</v>
      </c>
      <c r="T57" s="91" t="s">
        <v>2184</v>
      </c>
      <c r="U57" s="91" t="s">
        <v>2185</v>
      </c>
      <c r="V57" s="91" t="s">
        <v>2186</v>
      </c>
      <c r="W57" s="91" t="s">
        <v>2187</v>
      </c>
      <c r="X57" s="91" t="s">
        <v>2188</v>
      </c>
      <c r="Y57" s="91" t="s">
        <v>2189</v>
      </c>
      <c r="Z57" s="91" t="s">
        <v>2190</v>
      </c>
      <c r="AA57" s="91" t="s">
        <v>2191</v>
      </c>
      <c r="AB57" s="91" t="s">
        <v>2128</v>
      </c>
      <c r="AC57" s="91" t="s">
        <v>2192</v>
      </c>
      <c r="AD57" s="91" t="s">
        <v>2193</v>
      </c>
      <c r="AE57" s="91" t="s">
        <v>2194</v>
      </c>
      <c r="AF57" s="91" t="s">
        <v>2195</v>
      </c>
      <c r="AG57" s="91" t="s">
        <v>2196</v>
      </c>
    </row>
    <row r="58" spans="1:91" x14ac:dyDescent="0.25">
      <c r="A58" s="95" t="s">
        <v>539</v>
      </c>
      <c r="B58" s="91" t="s">
        <v>2197</v>
      </c>
      <c r="C58" s="91" t="s">
        <v>2198</v>
      </c>
      <c r="D58" s="91" t="s">
        <v>2199</v>
      </c>
      <c r="E58" s="91" t="s">
        <v>2200</v>
      </c>
      <c r="F58" s="91" t="s">
        <v>2201</v>
      </c>
      <c r="G58" s="91" t="s">
        <v>2202</v>
      </c>
      <c r="H58" s="91" t="s">
        <v>2203</v>
      </c>
      <c r="I58" s="91" t="s">
        <v>2204</v>
      </c>
      <c r="J58" s="91" t="s">
        <v>2205</v>
      </c>
      <c r="K58" s="91" t="s">
        <v>2206</v>
      </c>
      <c r="L58" s="91" t="s">
        <v>2207</v>
      </c>
      <c r="M58" s="91" t="s">
        <v>2208</v>
      </c>
      <c r="N58" s="91" t="s">
        <v>2209</v>
      </c>
      <c r="O58" s="91" t="s">
        <v>2210</v>
      </c>
      <c r="P58" s="91" t="s">
        <v>2211</v>
      </c>
      <c r="Q58" s="91" t="s">
        <v>2212</v>
      </c>
      <c r="R58" s="91" t="s">
        <v>2213</v>
      </c>
      <c r="S58" s="91" t="s">
        <v>2214</v>
      </c>
      <c r="T58" s="91" t="s">
        <v>2215</v>
      </c>
      <c r="U58" s="91" t="s">
        <v>2216</v>
      </c>
      <c r="V58" s="91" t="s">
        <v>2217</v>
      </c>
      <c r="W58" s="91" t="s">
        <v>2218</v>
      </c>
      <c r="X58" s="91" t="s">
        <v>2219</v>
      </c>
      <c r="Y58" s="91" t="s">
        <v>2220</v>
      </c>
      <c r="Z58" s="91" t="s">
        <v>2221</v>
      </c>
      <c r="AA58" s="91" t="s">
        <v>2222</v>
      </c>
      <c r="AB58" s="91" t="s">
        <v>2223</v>
      </c>
      <c r="AC58" s="91" t="s">
        <v>2224</v>
      </c>
      <c r="AD58" s="91" t="s">
        <v>2225</v>
      </c>
      <c r="AE58" s="91" t="s">
        <v>2226</v>
      </c>
      <c r="AF58" s="91" t="s">
        <v>2227</v>
      </c>
      <c r="AG58" s="91" t="s">
        <v>2228</v>
      </c>
    </row>
    <row r="59" spans="1:91" x14ac:dyDescent="0.25">
      <c r="A59" s="95" t="s">
        <v>540</v>
      </c>
      <c r="B59" s="91" t="s">
        <v>2229</v>
      </c>
      <c r="C59" s="91" t="s">
        <v>2230</v>
      </c>
      <c r="D59" s="91" t="s">
        <v>2231</v>
      </c>
      <c r="E59" s="91" t="s">
        <v>2232</v>
      </c>
      <c r="F59" s="91" t="s">
        <v>2233</v>
      </c>
      <c r="G59" s="91" t="s">
        <v>2234</v>
      </c>
      <c r="H59" s="91" t="s">
        <v>2235</v>
      </c>
      <c r="I59" s="91" t="s">
        <v>2236</v>
      </c>
      <c r="J59" s="91" t="s">
        <v>2237</v>
      </c>
      <c r="K59" s="91" t="s">
        <v>2238</v>
      </c>
      <c r="L59" s="91" t="s">
        <v>2239</v>
      </c>
      <c r="M59" s="91" t="s">
        <v>2240</v>
      </c>
      <c r="N59" s="91" t="s">
        <v>2241</v>
      </c>
      <c r="O59" s="91" t="s">
        <v>2242</v>
      </c>
      <c r="P59" s="91" t="s">
        <v>2243</v>
      </c>
      <c r="Q59" s="91" t="s">
        <v>2244</v>
      </c>
      <c r="R59" s="91" t="s">
        <v>2245</v>
      </c>
      <c r="S59" s="91" t="s">
        <v>2246</v>
      </c>
      <c r="T59" s="91" t="s">
        <v>2247</v>
      </c>
      <c r="U59" s="91" t="s">
        <v>2248</v>
      </c>
      <c r="V59" s="91" t="s">
        <v>2249</v>
      </c>
      <c r="W59" s="91" t="s">
        <v>2250</v>
      </c>
      <c r="X59" s="91" t="s">
        <v>2251</v>
      </c>
      <c r="Y59" s="91" t="s">
        <v>2252</v>
      </c>
      <c r="Z59" s="91" t="s">
        <v>2253</v>
      </c>
      <c r="AA59" s="91" t="s">
        <v>2254</v>
      </c>
      <c r="AB59" s="91" t="s">
        <v>2255</v>
      </c>
      <c r="AC59" s="91" t="s">
        <v>2256</v>
      </c>
      <c r="AD59" s="91" t="s">
        <v>2257</v>
      </c>
      <c r="AE59" s="91" t="s">
        <v>2258</v>
      </c>
      <c r="AF59" s="91" t="s">
        <v>2259</v>
      </c>
      <c r="AG59" s="91" t="s">
        <v>2260</v>
      </c>
    </row>
    <row r="60" spans="1:91" x14ac:dyDescent="0.25">
      <c r="A60" s="95" t="s">
        <v>541</v>
      </c>
      <c r="B60" s="91" t="s">
        <v>2261</v>
      </c>
      <c r="C60" s="91" t="s">
        <v>2262</v>
      </c>
      <c r="D60" s="91" t="s">
        <v>2263</v>
      </c>
      <c r="E60" s="91" t="s">
        <v>2264</v>
      </c>
      <c r="F60" s="91" t="s">
        <v>2265</v>
      </c>
      <c r="G60" s="91" t="s">
        <v>2266</v>
      </c>
      <c r="H60" s="91" t="s">
        <v>2267</v>
      </c>
      <c r="I60" s="91" t="s">
        <v>2268</v>
      </c>
      <c r="J60" s="91" t="s">
        <v>2269</v>
      </c>
      <c r="K60" s="91" t="s">
        <v>2270</v>
      </c>
      <c r="L60" s="91" t="s">
        <v>2271</v>
      </c>
      <c r="M60" s="91" t="s">
        <v>2272</v>
      </c>
      <c r="N60" s="91" t="s">
        <v>2273</v>
      </c>
      <c r="O60" s="91" t="s">
        <v>2274</v>
      </c>
      <c r="P60" s="91" t="s">
        <v>2275</v>
      </c>
      <c r="Q60" s="91" t="s">
        <v>2276</v>
      </c>
      <c r="R60" s="91" t="s">
        <v>2277</v>
      </c>
      <c r="S60" s="91" t="s">
        <v>2278</v>
      </c>
      <c r="T60" s="91" t="s">
        <v>2279</v>
      </c>
      <c r="U60" s="91" t="s">
        <v>2280</v>
      </c>
      <c r="V60" s="91" t="s">
        <v>2281</v>
      </c>
      <c r="W60" s="91" t="s">
        <v>2282</v>
      </c>
      <c r="X60" s="91" t="s">
        <v>2283</v>
      </c>
      <c r="Y60" s="91" t="s">
        <v>2284</v>
      </c>
      <c r="Z60" s="91" t="s">
        <v>2285</v>
      </c>
      <c r="AA60" s="91" t="s">
        <v>2286</v>
      </c>
      <c r="AB60" s="91" t="s">
        <v>2287</v>
      </c>
      <c r="AC60" s="91" t="s">
        <v>2288</v>
      </c>
      <c r="AD60" s="91" t="s">
        <v>2289</v>
      </c>
      <c r="AE60" s="91" t="s">
        <v>2290</v>
      </c>
      <c r="AF60" s="91" t="s">
        <v>2291</v>
      </c>
      <c r="AG60" s="91" t="s">
        <v>2292</v>
      </c>
    </row>
    <row r="61" spans="1:91" x14ac:dyDescent="0.25">
      <c r="A61" s="95" t="s">
        <v>542</v>
      </c>
      <c r="B61" s="91" t="s">
        <v>2293</v>
      </c>
      <c r="C61" s="91" t="s">
        <v>2294</v>
      </c>
      <c r="D61" s="91" t="s">
        <v>2295</v>
      </c>
      <c r="E61" s="91" t="s">
        <v>2296</v>
      </c>
      <c r="F61" s="91" t="s">
        <v>2297</v>
      </c>
      <c r="G61" s="91" t="s">
        <v>2298</v>
      </c>
      <c r="H61" s="91" t="s">
        <v>2299</v>
      </c>
      <c r="I61" s="91" t="s">
        <v>2300</v>
      </c>
      <c r="J61" s="91" t="s">
        <v>2301</v>
      </c>
      <c r="K61" s="91" t="s">
        <v>2302</v>
      </c>
      <c r="L61" s="91" t="s">
        <v>2303</v>
      </c>
      <c r="M61" s="91" t="s">
        <v>2304</v>
      </c>
      <c r="N61" s="91" t="s">
        <v>2305</v>
      </c>
      <c r="O61" s="91" t="s">
        <v>2306</v>
      </c>
      <c r="P61" s="91" t="s">
        <v>2307</v>
      </c>
      <c r="Q61" s="91" t="s">
        <v>2308</v>
      </c>
      <c r="R61" s="91" t="s">
        <v>2309</v>
      </c>
      <c r="S61" s="91" t="s">
        <v>2310</v>
      </c>
      <c r="T61" s="91" t="s">
        <v>2311</v>
      </c>
      <c r="U61" s="91" t="s">
        <v>2312</v>
      </c>
      <c r="V61" s="91" t="s">
        <v>2313</v>
      </c>
      <c r="W61" s="91" t="s">
        <v>2314</v>
      </c>
      <c r="X61" s="91" t="s">
        <v>2315</v>
      </c>
      <c r="Y61" s="91" t="s">
        <v>2316</v>
      </c>
      <c r="Z61" s="91" t="s">
        <v>2317</v>
      </c>
      <c r="AA61" s="91" t="s">
        <v>2318</v>
      </c>
      <c r="AB61" s="91" t="s">
        <v>2319</v>
      </c>
      <c r="AC61" s="91" t="s">
        <v>2320</v>
      </c>
      <c r="AD61" s="91" t="s">
        <v>2321</v>
      </c>
      <c r="AE61" s="91" t="s">
        <v>2322</v>
      </c>
      <c r="AF61" s="91" t="s">
        <v>2323</v>
      </c>
      <c r="AG61" s="91" t="s">
        <v>2324</v>
      </c>
    </row>
    <row r="62" spans="1:91" x14ac:dyDescent="0.25">
      <c r="A62" s="95" t="s">
        <v>543</v>
      </c>
      <c r="B62" s="91" t="s">
        <v>2325</v>
      </c>
      <c r="C62" s="91" t="s">
        <v>2326</v>
      </c>
      <c r="D62" s="91" t="s">
        <v>2327</v>
      </c>
      <c r="E62" s="91" t="s">
        <v>2328</v>
      </c>
      <c r="F62" s="91" t="s">
        <v>2329</v>
      </c>
      <c r="G62" s="91" t="s">
        <v>2330</v>
      </c>
      <c r="H62" s="91" t="s">
        <v>2331</v>
      </c>
      <c r="I62" s="91" t="s">
        <v>2332</v>
      </c>
      <c r="J62" s="91" t="s">
        <v>2333</v>
      </c>
      <c r="K62" s="91" t="s">
        <v>2334</v>
      </c>
      <c r="L62" s="91" t="s">
        <v>2335</v>
      </c>
      <c r="M62" s="91" t="s">
        <v>2336</v>
      </c>
      <c r="N62" s="91" t="s">
        <v>2337</v>
      </c>
      <c r="O62" s="91" t="s">
        <v>2338</v>
      </c>
      <c r="P62" s="91" t="s">
        <v>2339</v>
      </c>
      <c r="Q62" s="91" t="s">
        <v>2340</v>
      </c>
      <c r="R62" s="91" t="s">
        <v>2341</v>
      </c>
      <c r="S62" s="91" t="s">
        <v>2342</v>
      </c>
      <c r="T62" s="91" t="s">
        <v>2343</v>
      </c>
      <c r="U62" s="91" t="s">
        <v>2344</v>
      </c>
      <c r="V62" s="91" t="s">
        <v>2345</v>
      </c>
      <c r="W62" s="91" t="s">
        <v>2346</v>
      </c>
      <c r="X62" s="91" t="s">
        <v>2347</v>
      </c>
      <c r="Y62" s="91" t="s">
        <v>2348</v>
      </c>
      <c r="Z62" s="91" t="s">
        <v>2349</v>
      </c>
      <c r="AA62" s="91" t="s">
        <v>2350</v>
      </c>
      <c r="AB62" s="91" t="s">
        <v>2351</v>
      </c>
      <c r="AC62" s="91" t="s">
        <v>2352</v>
      </c>
      <c r="AD62" s="91" t="s">
        <v>2353</v>
      </c>
      <c r="AE62" s="91" t="s">
        <v>2354</v>
      </c>
      <c r="AF62" s="91" t="s">
        <v>2355</v>
      </c>
      <c r="AG62" s="91" t="s">
        <v>2356</v>
      </c>
    </row>
    <row r="63" spans="1:91" x14ac:dyDescent="0.25">
      <c r="A63" s="95" t="s">
        <v>544</v>
      </c>
      <c r="B63" s="91" t="s">
        <v>2357</v>
      </c>
      <c r="C63" s="91" t="s">
        <v>2358</v>
      </c>
      <c r="D63" s="91" t="s">
        <v>2359</v>
      </c>
      <c r="E63" s="91" t="s">
        <v>2360</v>
      </c>
      <c r="F63" s="91" t="s">
        <v>2361</v>
      </c>
      <c r="G63" s="91" t="s">
        <v>2362</v>
      </c>
      <c r="H63" s="91" t="s">
        <v>2363</v>
      </c>
      <c r="I63" s="91" t="s">
        <v>2364</v>
      </c>
      <c r="J63" s="91" t="s">
        <v>2365</v>
      </c>
      <c r="K63" s="91" t="s">
        <v>2366</v>
      </c>
      <c r="L63" s="91" t="s">
        <v>2367</v>
      </c>
      <c r="M63" s="91" t="s">
        <v>2368</v>
      </c>
      <c r="N63" s="91" t="s">
        <v>2369</v>
      </c>
      <c r="O63" s="91" t="s">
        <v>2370</v>
      </c>
      <c r="P63" s="91" t="s">
        <v>2371</v>
      </c>
      <c r="Q63" s="91" t="s">
        <v>2372</v>
      </c>
      <c r="R63" s="91" t="s">
        <v>2373</v>
      </c>
      <c r="S63" s="91" t="s">
        <v>2374</v>
      </c>
      <c r="T63" s="91" t="s">
        <v>2375</v>
      </c>
      <c r="U63" s="91" t="s">
        <v>2376</v>
      </c>
      <c r="V63" s="91" t="s">
        <v>2377</v>
      </c>
      <c r="W63" s="91" t="s">
        <v>2378</v>
      </c>
      <c r="X63" s="91" t="s">
        <v>2379</v>
      </c>
      <c r="Y63" s="91" t="s">
        <v>2380</v>
      </c>
      <c r="Z63" s="91" t="s">
        <v>2381</v>
      </c>
      <c r="AA63" s="91" t="s">
        <v>2382</v>
      </c>
      <c r="AB63" s="91" t="s">
        <v>2383</v>
      </c>
      <c r="AC63" s="91" t="s">
        <v>2384</v>
      </c>
      <c r="AD63" s="91" t="s">
        <v>2385</v>
      </c>
      <c r="AE63" s="91" t="s">
        <v>2386</v>
      </c>
      <c r="AF63" s="91" t="s">
        <v>2387</v>
      </c>
      <c r="AG63" s="91" t="s">
        <v>2388</v>
      </c>
    </row>
    <row r="64" spans="1:91" x14ac:dyDescent="0.25">
      <c r="A64" s="95" t="s">
        <v>545</v>
      </c>
      <c r="B64" s="91" t="s">
        <v>2389</v>
      </c>
      <c r="C64" s="91" t="s">
        <v>2390</v>
      </c>
      <c r="D64" s="91" t="s">
        <v>2391</v>
      </c>
      <c r="E64" s="91" t="s">
        <v>2392</v>
      </c>
      <c r="F64" s="91" t="s">
        <v>2393</v>
      </c>
      <c r="G64" s="91" t="s">
        <v>2394</v>
      </c>
      <c r="H64" s="91" t="s">
        <v>2395</v>
      </c>
      <c r="I64" s="91" t="s">
        <v>2396</v>
      </c>
      <c r="J64" s="91" t="s">
        <v>2397</v>
      </c>
      <c r="K64" s="91" t="s">
        <v>2398</v>
      </c>
      <c r="L64" s="91" t="s">
        <v>2399</v>
      </c>
      <c r="M64" s="91" t="s">
        <v>2400</v>
      </c>
      <c r="N64" s="91" t="s">
        <v>2401</v>
      </c>
      <c r="O64" s="91" t="s">
        <v>2402</v>
      </c>
      <c r="P64" s="91" t="s">
        <v>2403</v>
      </c>
      <c r="Q64" s="91" t="s">
        <v>2404</v>
      </c>
      <c r="R64" s="91" t="s">
        <v>2405</v>
      </c>
      <c r="S64" s="91" t="s">
        <v>2406</v>
      </c>
      <c r="T64" s="91" t="s">
        <v>2407</v>
      </c>
      <c r="U64" s="91" t="s">
        <v>2408</v>
      </c>
      <c r="V64" s="91" t="s">
        <v>2409</v>
      </c>
      <c r="W64" s="91" t="s">
        <v>2410</v>
      </c>
      <c r="X64" s="91" t="s">
        <v>2411</v>
      </c>
      <c r="Y64" s="91" t="s">
        <v>2412</v>
      </c>
      <c r="Z64" s="91" t="s">
        <v>2413</v>
      </c>
      <c r="AA64" s="91" t="s">
        <v>2414</v>
      </c>
      <c r="AB64" s="91" t="s">
        <v>2415</v>
      </c>
      <c r="AC64" s="91" t="s">
        <v>2416</v>
      </c>
      <c r="AD64" s="91" t="s">
        <v>2417</v>
      </c>
      <c r="AE64" s="91" t="s">
        <v>2418</v>
      </c>
      <c r="AF64" s="91" t="s">
        <v>2419</v>
      </c>
      <c r="AG64" s="91" t="s">
        <v>2420</v>
      </c>
    </row>
    <row r="65" spans="1:33" x14ac:dyDescent="0.25">
      <c r="A65" s="95" t="s">
        <v>546</v>
      </c>
      <c r="B65" s="91" t="s">
        <v>2421</v>
      </c>
      <c r="C65" s="91" t="s">
        <v>2422</v>
      </c>
      <c r="D65" s="91" t="s">
        <v>2421</v>
      </c>
      <c r="E65" s="91" t="s">
        <v>2421</v>
      </c>
      <c r="F65" s="91" t="s">
        <v>2421</v>
      </c>
      <c r="G65" s="91" t="s">
        <v>2421</v>
      </c>
      <c r="H65" s="91" t="s">
        <v>2421</v>
      </c>
      <c r="I65" s="91" t="s">
        <v>2421</v>
      </c>
      <c r="J65" s="91" t="s">
        <v>2421</v>
      </c>
      <c r="K65" s="91" t="s">
        <v>2423</v>
      </c>
      <c r="L65" s="91" t="s">
        <v>2424</v>
      </c>
      <c r="M65" s="91" t="s">
        <v>2425</v>
      </c>
      <c r="N65" s="91" t="s">
        <v>2426</v>
      </c>
      <c r="O65" s="91" t="s">
        <v>2427</v>
      </c>
      <c r="P65" s="91" t="s">
        <v>2428</v>
      </c>
      <c r="Q65" s="91" t="s">
        <v>2429</v>
      </c>
      <c r="R65" s="91" t="s">
        <v>2430</v>
      </c>
      <c r="S65" s="91" t="s">
        <v>2431</v>
      </c>
      <c r="T65" s="91" t="s">
        <v>2432</v>
      </c>
      <c r="U65" s="91" t="s">
        <v>2433</v>
      </c>
      <c r="V65" s="91" t="s">
        <v>2434</v>
      </c>
      <c r="W65" s="91" t="s">
        <v>2421</v>
      </c>
      <c r="X65" s="91" t="s">
        <v>2435</v>
      </c>
      <c r="Y65" s="91" t="s">
        <v>2436</v>
      </c>
      <c r="Z65" s="91" t="s">
        <v>2421</v>
      </c>
      <c r="AA65" s="91" t="s">
        <v>2437</v>
      </c>
      <c r="AB65" s="91" t="s">
        <v>2438</v>
      </c>
      <c r="AC65" s="91" t="s">
        <v>2439</v>
      </c>
      <c r="AD65" s="91" t="s">
        <v>2440</v>
      </c>
      <c r="AE65" s="91" t="s">
        <v>2441</v>
      </c>
      <c r="AF65" s="91" t="s">
        <v>2442</v>
      </c>
      <c r="AG65" s="91" t="s">
        <v>2443</v>
      </c>
    </row>
    <row r="66" spans="1:33" x14ac:dyDescent="0.25">
      <c r="A66" s="95" t="s">
        <v>547</v>
      </c>
      <c r="B66" s="91" t="s">
        <v>2444</v>
      </c>
      <c r="C66" s="91" t="s">
        <v>2445</v>
      </c>
      <c r="D66" s="91" t="s">
        <v>2446</v>
      </c>
      <c r="E66" s="91" t="s">
        <v>2447</v>
      </c>
      <c r="F66" s="91" t="s">
        <v>2448</v>
      </c>
      <c r="G66" s="91" t="s">
        <v>2449</v>
      </c>
      <c r="H66" s="91" t="s">
        <v>2450</v>
      </c>
      <c r="I66" s="91" t="s">
        <v>2451</v>
      </c>
      <c r="J66" s="91" t="s">
        <v>2452</v>
      </c>
      <c r="K66" s="91" t="s">
        <v>2453</v>
      </c>
      <c r="L66" s="91" t="s">
        <v>2454</v>
      </c>
      <c r="M66" s="91" t="s">
        <v>2455</v>
      </c>
      <c r="N66" s="91" t="s">
        <v>2456</v>
      </c>
      <c r="O66" s="91" t="s">
        <v>2457</v>
      </c>
      <c r="P66" s="91" t="s">
        <v>2458</v>
      </c>
      <c r="Q66" s="91" t="s">
        <v>2459</v>
      </c>
      <c r="R66" s="91" t="s">
        <v>2460</v>
      </c>
      <c r="S66" s="91" t="s">
        <v>2461</v>
      </c>
      <c r="T66" s="91" t="s">
        <v>2462</v>
      </c>
      <c r="U66" s="91" t="s">
        <v>2463</v>
      </c>
      <c r="V66" s="91" t="s">
        <v>2464</v>
      </c>
      <c r="W66" s="91" t="s">
        <v>2465</v>
      </c>
      <c r="X66" s="91" t="s">
        <v>2466</v>
      </c>
      <c r="Y66" s="91" t="s">
        <v>2467</v>
      </c>
      <c r="Z66" s="91" t="s">
        <v>2468</v>
      </c>
      <c r="AA66" s="91" t="s">
        <v>2469</v>
      </c>
      <c r="AB66" s="91" t="s">
        <v>2470</v>
      </c>
      <c r="AC66" s="91" t="s">
        <v>2471</v>
      </c>
      <c r="AD66" s="91" t="s">
        <v>2472</v>
      </c>
      <c r="AE66" s="91" t="s">
        <v>2473</v>
      </c>
      <c r="AF66" s="91" t="s">
        <v>2474</v>
      </c>
      <c r="AG66" s="91" t="s">
        <v>2475</v>
      </c>
    </row>
    <row r="67" spans="1:33" x14ac:dyDescent="0.25">
      <c r="A67" s="95" t="s">
        <v>548</v>
      </c>
      <c r="B67" s="91" t="s">
        <v>2476</v>
      </c>
      <c r="C67" s="91" t="s">
        <v>2477</v>
      </c>
      <c r="D67" s="91" t="s">
        <v>2478</v>
      </c>
      <c r="E67" s="91" t="s">
        <v>2479</v>
      </c>
      <c r="F67" s="91" t="s">
        <v>2479</v>
      </c>
      <c r="G67" s="91" t="s">
        <v>2479</v>
      </c>
      <c r="H67" s="91" t="s">
        <v>2480</v>
      </c>
      <c r="I67" s="91" t="s">
        <v>2481</v>
      </c>
      <c r="J67" s="91" t="s">
        <v>2482</v>
      </c>
      <c r="K67" s="91" t="s">
        <v>2479</v>
      </c>
      <c r="L67" s="91" t="s">
        <v>2479</v>
      </c>
      <c r="M67" s="91" t="s">
        <v>2479</v>
      </c>
      <c r="N67" s="91" t="s">
        <v>2479</v>
      </c>
      <c r="O67" s="91" t="s">
        <v>2479</v>
      </c>
      <c r="P67" s="91" t="s">
        <v>2479</v>
      </c>
      <c r="Q67" s="91" t="s">
        <v>2479</v>
      </c>
      <c r="R67" s="91" t="s">
        <v>2479</v>
      </c>
      <c r="S67" s="91" t="s">
        <v>2479</v>
      </c>
      <c r="T67" s="91" t="s">
        <v>2483</v>
      </c>
      <c r="U67" s="91" t="s">
        <v>2484</v>
      </c>
      <c r="V67" s="91" t="s">
        <v>2485</v>
      </c>
      <c r="W67" s="91" t="s">
        <v>2479</v>
      </c>
      <c r="X67" s="91" t="s">
        <v>2479</v>
      </c>
      <c r="Y67" s="91" t="s">
        <v>2479</v>
      </c>
      <c r="Z67" s="91" t="s">
        <v>2486</v>
      </c>
      <c r="AA67" s="91" t="s">
        <v>2479</v>
      </c>
      <c r="AB67" s="91" t="s">
        <v>2487</v>
      </c>
      <c r="AC67" s="91" t="s">
        <v>2488</v>
      </c>
      <c r="AD67" s="91" t="s">
        <v>2479</v>
      </c>
      <c r="AE67" s="91" t="s">
        <v>2489</v>
      </c>
      <c r="AF67" s="91" t="s">
        <v>2490</v>
      </c>
      <c r="AG67" s="91" t="s">
        <v>2491</v>
      </c>
    </row>
    <row r="68" spans="1:33" x14ac:dyDescent="0.25">
      <c r="A68" s="95" t="s">
        <v>549</v>
      </c>
      <c r="B68" s="91" t="s">
        <v>2492</v>
      </c>
      <c r="C68" s="91" t="s">
        <v>2493</v>
      </c>
      <c r="D68" s="91" t="s">
        <v>2494</v>
      </c>
      <c r="E68" s="91" t="s">
        <v>2495</v>
      </c>
      <c r="F68" s="91" t="s">
        <v>2496</v>
      </c>
      <c r="G68" s="91" t="s">
        <v>2497</v>
      </c>
      <c r="H68" s="91" t="s">
        <v>2498</v>
      </c>
      <c r="I68" s="91" t="s">
        <v>2499</v>
      </c>
      <c r="J68" s="91" t="s">
        <v>2500</v>
      </c>
      <c r="K68" s="91" t="s">
        <v>2501</v>
      </c>
      <c r="L68" s="91" t="s">
        <v>2502</v>
      </c>
      <c r="M68" s="91" t="s">
        <v>2503</v>
      </c>
      <c r="N68" s="91" t="s">
        <v>2504</v>
      </c>
      <c r="O68" s="91" t="s">
        <v>2505</v>
      </c>
      <c r="P68" s="91" t="s">
        <v>2506</v>
      </c>
      <c r="Q68" s="91" t="s">
        <v>2507</v>
      </c>
      <c r="R68" s="91" t="s">
        <v>2508</v>
      </c>
      <c r="S68" s="91" t="s">
        <v>2509</v>
      </c>
      <c r="T68" s="91" t="s">
        <v>2510</v>
      </c>
      <c r="U68" s="91" t="s">
        <v>2511</v>
      </c>
      <c r="V68" s="91" t="s">
        <v>2512</v>
      </c>
      <c r="W68" s="91" t="s">
        <v>2513</v>
      </c>
      <c r="X68" s="91" t="s">
        <v>2514</v>
      </c>
      <c r="Y68" s="91" t="s">
        <v>2515</v>
      </c>
      <c r="Z68" s="91" t="s">
        <v>2516</v>
      </c>
      <c r="AA68" s="91" t="s">
        <v>2517</v>
      </c>
      <c r="AB68" s="91" t="s">
        <v>2518</v>
      </c>
      <c r="AC68" s="91" t="s">
        <v>2519</v>
      </c>
      <c r="AD68" s="91" t="s">
        <v>2520</v>
      </c>
      <c r="AE68" s="91" t="s">
        <v>2521</v>
      </c>
      <c r="AF68" s="91" t="s">
        <v>2522</v>
      </c>
      <c r="AG68" s="91" t="s">
        <v>2523</v>
      </c>
    </row>
    <row r="69" spans="1:33" x14ac:dyDescent="0.25">
      <c r="A69" s="95" t="s">
        <v>550</v>
      </c>
      <c r="B69" s="91" t="s">
        <v>2524</v>
      </c>
      <c r="C69" s="91" t="s">
        <v>2525</v>
      </c>
      <c r="D69" s="91" t="s">
        <v>2526</v>
      </c>
      <c r="E69" s="91" t="s">
        <v>2527</v>
      </c>
      <c r="F69" s="91" t="s">
        <v>2528</v>
      </c>
      <c r="G69" s="91" t="s">
        <v>2529</v>
      </c>
      <c r="H69" s="91" t="s">
        <v>2530</v>
      </c>
      <c r="I69" s="91" t="s">
        <v>2531</v>
      </c>
      <c r="J69" s="91" t="s">
        <v>2532</v>
      </c>
      <c r="K69" s="91" t="s">
        <v>2533</v>
      </c>
      <c r="L69" s="91" t="s">
        <v>2534</v>
      </c>
      <c r="M69" s="91" t="s">
        <v>2535</v>
      </c>
      <c r="N69" s="91" t="s">
        <v>2536</v>
      </c>
      <c r="O69" s="91" t="s">
        <v>2537</v>
      </c>
      <c r="P69" s="91" t="s">
        <v>2538</v>
      </c>
      <c r="Q69" s="91" t="s">
        <v>2539</v>
      </c>
      <c r="R69" s="91" t="s">
        <v>2540</v>
      </c>
      <c r="S69" s="91" t="s">
        <v>2541</v>
      </c>
      <c r="T69" s="91" t="s">
        <v>2542</v>
      </c>
      <c r="U69" s="91" t="s">
        <v>2543</v>
      </c>
      <c r="V69" s="91" t="s">
        <v>2544</v>
      </c>
      <c r="W69" s="91" t="s">
        <v>2545</v>
      </c>
      <c r="X69" s="91" t="s">
        <v>2546</v>
      </c>
      <c r="Y69" s="91" t="s">
        <v>2547</v>
      </c>
      <c r="Z69" s="91" t="s">
        <v>2548</v>
      </c>
      <c r="AA69" s="91" t="s">
        <v>2549</v>
      </c>
      <c r="AB69" s="91" t="s">
        <v>2550</v>
      </c>
      <c r="AC69" s="91" t="s">
        <v>2551</v>
      </c>
      <c r="AD69" s="91" t="s">
        <v>2552</v>
      </c>
      <c r="AE69" s="91" t="s">
        <v>2553</v>
      </c>
      <c r="AF69" s="91" t="s">
        <v>2554</v>
      </c>
      <c r="AG69" s="91" t="s">
        <v>2555</v>
      </c>
    </row>
    <row r="70" spans="1:33" x14ac:dyDescent="0.25">
      <c r="A70" s="95" t="s">
        <v>551</v>
      </c>
      <c r="B70" s="91" t="s">
        <v>2556</v>
      </c>
      <c r="C70" s="91" t="s">
        <v>2557</v>
      </c>
      <c r="D70" s="91" t="s">
        <v>2558</v>
      </c>
      <c r="E70" s="91" t="s">
        <v>2559</v>
      </c>
      <c r="F70" s="91" t="s">
        <v>2560</v>
      </c>
      <c r="G70" s="91" t="s">
        <v>2561</v>
      </c>
      <c r="H70" s="91" t="s">
        <v>2562</v>
      </c>
      <c r="I70" s="91" t="s">
        <v>2563</v>
      </c>
      <c r="J70" s="91" t="s">
        <v>2564</v>
      </c>
      <c r="K70" s="91" t="s">
        <v>2565</v>
      </c>
      <c r="L70" s="91" t="s">
        <v>2566</v>
      </c>
      <c r="M70" s="91" t="s">
        <v>2567</v>
      </c>
      <c r="N70" s="91" t="s">
        <v>2568</v>
      </c>
      <c r="O70" s="91" t="s">
        <v>2569</v>
      </c>
      <c r="P70" s="91" t="s">
        <v>2570</v>
      </c>
      <c r="Q70" s="91" t="s">
        <v>2571</v>
      </c>
      <c r="R70" s="91" t="s">
        <v>2572</v>
      </c>
      <c r="S70" s="91" t="s">
        <v>2573</v>
      </c>
      <c r="T70" s="91" t="s">
        <v>2574</v>
      </c>
      <c r="U70" s="91" t="s">
        <v>2575</v>
      </c>
      <c r="V70" s="91" t="s">
        <v>2576</v>
      </c>
      <c r="W70" s="91" t="s">
        <v>2577</v>
      </c>
      <c r="X70" s="91" t="s">
        <v>2578</v>
      </c>
      <c r="Y70" s="91" t="s">
        <v>2579</v>
      </c>
      <c r="Z70" s="91" t="s">
        <v>2580</v>
      </c>
      <c r="AA70" s="91" t="s">
        <v>2581</v>
      </c>
      <c r="AB70" s="91" t="s">
        <v>2582</v>
      </c>
      <c r="AC70" s="91" t="s">
        <v>2583</v>
      </c>
      <c r="AD70" s="91" t="s">
        <v>2584</v>
      </c>
      <c r="AE70" s="91" t="s">
        <v>2585</v>
      </c>
      <c r="AF70" s="91" t="s">
        <v>2586</v>
      </c>
      <c r="AG70" s="91" t="s">
        <v>2587</v>
      </c>
    </row>
    <row r="71" spans="1:33" x14ac:dyDescent="0.25">
      <c r="A71" s="95" t="s">
        <v>552</v>
      </c>
      <c r="B71" s="91" t="s">
        <v>2588</v>
      </c>
      <c r="C71" s="91" t="s">
        <v>2589</v>
      </c>
      <c r="D71" s="91" t="s">
        <v>2590</v>
      </c>
      <c r="E71" s="91" t="s">
        <v>2591</v>
      </c>
      <c r="F71" s="91" t="s">
        <v>2592</v>
      </c>
      <c r="G71" s="91" t="s">
        <v>2593</v>
      </c>
      <c r="H71" s="91" t="s">
        <v>2594</v>
      </c>
      <c r="I71" s="91" t="s">
        <v>2595</v>
      </c>
      <c r="J71" s="91" t="s">
        <v>2596</v>
      </c>
      <c r="K71" s="91" t="s">
        <v>2597</v>
      </c>
      <c r="L71" s="91" t="s">
        <v>2598</v>
      </c>
      <c r="M71" s="91" t="s">
        <v>2599</v>
      </c>
      <c r="N71" s="91" t="s">
        <v>2600</v>
      </c>
      <c r="O71" s="91" t="s">
        <v>2601</v>
      </c>
      <c r="P71" s="91" t="s">
        <v>2602</v>
      </c>
      <c r="Q71" s="91" t="s">
        <v>2603</v>
      </c>
      <c r="R71" s="91" t="s">
        <v>2604</v>
      </c>
      <c r="S71" s="91" t="s">
        <v>2605</v>
      </c>
      <c r="T71" s="91" t="s">
        <v>2606</v>
      </c>
      <c r="U71" s="91" t="s">
        <v>2607</v>
      </c>
      <c r="V71" s="91" t="s">
        <v>2608</v>
      </c>
      <c r="W71" s="91" t="s">
        <v>2609</v>
      </c>
      <c r="X71" s="91" t="s">
        <v>2610</v>
      </c>
      <c r="Y71" s="91" t="s">
        <v>2611</v>
      </c>
      <c r="Z71" s="91" t="s">
        <v>2612</v>
      </c>
      <c r="AA71" s="91" t="s">
        <v>2613</v>
      </c>
      <c r="AB71" s="91" t="s">
        <v>2614</v>
      </c>
      <c r="AC71" s="91" t="s">
        <v>2615</v>
      </c>
      <c r="AD71" s="91" t="s">
        <v>2616</v>
      </c>
      <c r="AE71" s="91" t="s">
        <v>2617</v>
      </c>
      <c r="AF71" s="91" t="s">
        <v>2618</v>
      </c>
      <c r="AG71" s="91" t="s">
        <v>2619</v>
      </c>
    </row>
    <row r="72" spans="1:33" x14ac:dyDescent="0.25">
      <c r="A72" s="95" t="s">
        <v>553</v>
      </c>
      <c r="B72" s="91" t="s">
        <v>2620</v>
      </c>
      <c r="C72" s="91" t="s">
        <v>2621</v>
      </c>
      <c r="D72" s="91" t="s">
        <v>2622</v>
      </c>
      <c r="E72" s="91" t="s">
        <v>2623</v>
      </c>
      <c r="F72" s="91" t="s">
        <v>2624</v>
      </c>
      <c r="G72" s="91" t="s">
        <v>2625</v>
      </c>
      <c r="H72" s="91" t="s">
        <v>2626</v>
      </c>
      <c r="I72" s="91" t="s">
        <v>2627</v>
      </c>
      <c r="J72" s="91" t="s">
        <v>2628</v>
      </c>
      <c r="K72" s="91" t="s">
        <v>2629</v>
      </c>
      <c r="L72" s="91" t="s">
        <v>2630</v>
      </c>
      <c r="M72" s="91" t="s">
        <v>2631</v>
      </c>
      <c r="N72" s="91" t="s">
        <v>2632</v>
      </c>
      <c r="O72" s="91" t="s">
        <v>2633</v>
      </c>
      <c r="P72" s="91" t="s">
        <v>2634</v>
      </c>
      <c r="Q72" s="91" t="s">
        <v>2635</v>
      </c>
      <c r="R72" s="91" t="s">
        <v>2636</v>
      </c>
      <c r="S72" s="91" t="s">
        <v>2637</v>
      </c>
      <c r="T72" s="91" t="s">
        <v>2638</v>
      </c>
      <c r="U72" s="91" t="s">
        <v>2639</v>
      </c>
      <c r="V72" s="91" t="s">
        <v>2640</v>
      </c>
      <c r="W72" s="91" t="s">
        <v>2641</v>
      </c>
      <c r="X72" s="91" t="s">
        <v>2642</v>
      </c>
      <c r="Y72" s="91" t="s">
        <v>2643</v>
      </c>
      <c r="Z72" s="91" t="s">
        <v>2644</v>
      </c>
      <c r="AA72" s="91" t="s">
        <v>2645</v>
      </c>
      <c r="AB72" s="91" t="s">
        <v>2646</v>
      </c>
      <c r="AC72" s="91" t="s">
        <v>2647</v>
      </c>
      <c r="AD72" s="91" t="s">
        <v>2648</v>
      </c>
      <c r="AE72" s="91" t="s">
        <v>2649</v>
      </c>
      <c r="AF72" s="91" t="s">
        <v>2650</v>
      </c>
      <c r="AG72" s="91" t="s">
        <v>2651</v>
      </c>
    </row>
    <row r="73" spans="1:33" x14ac:dyDescent="0.25">
      <c r="A73" s="95" t="s">
        <v>554</v>
      </c>
      <c r="B73" s="91" t="s">
        <v>2652</v>
      </c>
      <c r="C73" s="91" t="s">
        <v>2653</v>
      </c>
      <c r="D73" s="91" t="s">
        <v>2654</v>
      </c>
      <c r="E73" s="91" t="s">
        <v>2655</v>
      </c>
      <c r="F73" s="91" t="s">
        <v>2656</v>
      </c>
      <c r="G73" s="91" t="s">
        <v>2657</v>
      </c>
      <c r="H73" s="91" t="s">
        <v>2658</v>
      </c>
      <c r="I73" s="91" t="s">
        <v>2659</v>
      </c>
      <c r="J73" s="91" t="s">
        <v>2660</v>
      </c>
      <c r="K73" s="91" t="s">
        <v>2661</v>
      </c>
      <c r="L73" s="91" t="s">
        <v>2662</v>
      </c>
      <c r="M73" s="91" t="s">
        <v>2663</v>
      </c>
      <c r="N73" s="91" t="s">
        <v>2664</v>
      </c>
      <c r="O73" s="91" t="s">
        <v>2665</v>
      </c>
      <c r="P73" s="91" t="s">
        <v>2666</v>
      </c>
      <c r="Q73" s="91" t="s">
        <v>2667</v>
      </c>
      <c r="R73" s="91" t="s">
        <v>2668</v>
      </c>
      <c r="S73" s="91" t="s">
        <v>2669</v>
      </c>
      <c r="T73" s="91" t="s">
        <v>2670</v>
      </c>
      <c r="U73" s="91" t="s">
        <v>2671</v>
      </c>
      <c r="V73" s="91" t="s">
        <v>2672</v>
      </c>
      <c r="W73" s="91" t="s">
        <v>2673</v>
      </c>
      <c r="X73" s="91" t="s">
        <v>2674</v>
      </c>
      <c r="Y73" s="91" t="s">
        <v>2675</v>
      </c>
      <c r="Z73" s="91" t="s">
        <v>2676</v>
      </c>
      <c r="AA73" s="91" t="s">
        <v>2677</v>
      </c>
      <c r="AB73" s="91" t="s">
        <v>2678</v>
      </c>
      <c r="AC73" s="91" t="s">
        <v>2679</v>
      </c>
      <c r="AD73" s="91" t="s">
        <v>2680</v>
      </c>
      <c r="AE73" s="91" t="s">
        <v>2681</v>
      </c>
      <c r="AF73" s="91" t="s">
        <v>2682</v>
      </c>
      <c r="AG73" s="91" t="s">
        <v>2683</v>
      </c>
    </row>
    <row r="74" spans="1:33" x14ac:dyDescent="0.25">
      <c r="A74" s="95" t="s">
        <v>555</v>
      </c>
      <c r="B74" s="91" t="s">
        <v>2684</v>
      </c>
      <c r="C74" s="91" t="s">
        <v>2685</v>
      </c>
      <c r="D74" s="91" t="s">
        <v>2686</v>
      </c>
      <c r="E74" s="91" t="s">
        <v>2687</v>
      </c>
      <c r="F74" s="91" t="s">
        <v>2688</v>
      </c>
      <c r="G74" s="91" t="s">
        <v>2689</v>
      </c>
      <c r="H74" s="91" t="s">
        <v>2690</v>
      </c>
      <c r="I74" s="91" t="s">
        <v>2691</v>
      </c>
      <c r="J74" s="91" t="s">
        <v>2692</v>
      </c>
      <c r="K74" s="91" t="s">
        <v>2693</v>
      </c>
      <c r="L74" s="91" t="s">
        <v>2694</v>
      </c>
      <c r="M74" s="91" t="s">
        <v>2695</v>
      </c>
      <c r="N74" s="91" t="s">
        <v>2696</v>
      </c>
      <c r="O74" s="91" t="s">
        <v>2697</v>
      </c>
      <c r="P74" s="91" t="s">
        <v>2698</v>
      </c>
      <c r="Q74" s="91" t="s">
        <v>2699</v>
      </c>
      <c r="R74" s="91" t="s">
        <v>2700</v>
      </c>
      <c r="S74" s="91" t="s">
        <v>2701</v>
      </c>
      <c r="T74" s="91" t="s">
        <v>2702</v>
      </c>
      <c r="U74" s="91" t="s">
        <v>2703</v>
      </c>
      <c r="V74" s="91" t="s">
        <v>2704</v>
      </c>
      <c r="W74" s="91" t="s">
        <v>2705</v>
      </c>
      <c r="X74" s="91" t="s">
        <v>2706</v>
      </c>
      <c r="Y74" s="91" t="s">
        <v>2707</v>
      </c>
      <c r="Z74" s="91" t="s">
        <v>2708</v>
      </c>
      <c r="AA74" s="91" t="s">
        <v>2709</v>
      </c>
      <c r="AB74" s="91" t="s">
        <v>2710</v>
      </c>
      <c r="AC74" s="91" t="s">
        <v>2711</v>
      </c>
      <c r="AD74" s="91" t="s">
        <v>2712</v>
      </c>
      <c r="AE74" s="91" t="s">
        <v>2713</v>
      </c>
      <c r="AF74" s="91" t="s">
        <v>2714</v>
      </c>
      <c r="AG74" s="91" t="s">
        <v>2715</v>
      </c>
    </row>
    <row r="75" spans="1:33" x14ac:dyDescent="0.25">
      <c r="A75" s="95" t="s">
        <v>556</v>
      </c>
      <c r="B75" s="91" t="s">
        <v>2716</v>
      </c>
      <c r="C75" s="91" t="s">
        <v>2717</v>
      </c>
      <c r="D75" s="91" t="s">
        <v>2718</v>
      </c>
      <c r="E75" s="91" t="s">
        <v>2719</v>
      </c>
      <c r="F75" s="91" t="s">
        <v>2720</v>
      </c>
      <c r="G75" s="91" t="s">
        <v>2721</v>
      </c>
      <c r="H75" s="91" t="s">
        <v>2722</v>
      </c>
      <c r="I75" s="91" t="s">
        <v>2723</v>
      </c>
      <c r="J75" s="91" t="s">
        <v>2724</v>
      </c>
      <c r="K75" s="91" t="s">
        <v>2725</v>
      </c>
      <c r="L75" s="91" t="s">
        <v>2726</v>
      </c>
      <c r="M75" s="91" t="s">
        <v>2727</v>
      </c>
      <c r="N75" s="91" t="s">
        <v>2728</v>
      </c>
      <c r="O75" s="91" t="s">
        <v>2729</v>
      </c>
      <c r="P75" s="91" t="s">
        <v>2730</v>
      </c>
      <c r="Q75" s="91" t="s">
        <v>2731</v>
      </c>
      <c r="R75" s="91" t="s">
        <v>2732</v>
      </c>
      <c r="S75" s="91" t="s">
        <v>2733</v>
      </c>
      <c r="T75" s="91" t="s">
        <v>2734</v>
      </c>
      <c r="U75" s="91" t="s">
        <v>2735</v>
      </c>
      <c r="V75" s="91" t="s">
        <v>2736</v>
      </c>
      <c r="W75" s="91" t="s">
        <v>2737</v>
      </c>
      <c r="X75" s="91" t="s">
        <v>2738</v>
      </c>
      <c r="Y75" s="91" t="s">
        <v>2739</v>
      </c>
      <c r="Z75" s="91" t="s">
        <v>2740</v>
      </c>
      <c r="AA75" s="91" t="s">
        <v>2741</v>
      </c>
      <c r="AB75" s="91" t="s">
        <v>2742</v>
      </c>
      <c r="AC75" s="91" t="s">
        <v>2743</v>
      </c>
      <c r="AD75" s="91" t="s">
        <v>2744</v>
      </c>
      <c r="AE75" s="91" t="s">
        <v>2745</v>
      </c>
      <c r="AF75" s="91" t="s">
        <v>2746</v>
      </c>
      <c r="AG75" s="91" t="s">
        <v>2747</v>
      </c>
    </row>
    <row r="76" spans="1:33" x14ac:dyDescent="0.25">
      <c r="A76" s="95" t="s">
        <v>557</v>
      </c>
      <c r="B76" s="91" t="s">
        <v>2748</v>
      </c>
      <c r="C76" s="91" t="s">
        <v>2749</v>
      </c>
      <c r="D76" s="91" t="s">
        <v>2750</v>
      </c>
      <c r="E76" s="91" t="s">
        <v>2751</v>
      </c>
      <c r="F76" s="91" t="s">
        <v>2752</v>
      </c>
      <c r="G76" s="91" t="s">
        <v>2753</v>
      </c>
      <c r="H76" s="91" t="s">
        <v>2754</v>
      </c>
      <c r="I76" s="91" t="s">
        <v>2755</v>
      </c>
      <c r="J76" s="91" t="s">
        <v>2756</v>
      </c>
      <c r="K76" s="91" t="s">
        <v>2757</v>
      </c>
      <c r="L76" s="91" t="s">
        <v>2758</v>
      </c>
      <c r="M76" s="91" t="s">
        <v>2759</v>
      </c>
      <c r="N76" s="91" t="s">
        <v>2760</v>
      </c>
      <c r="O76" s="91" t="s">
        <v>2761</v>
      </c>
      <c r="P76" s="91" t="s">
        <v>2762</v>
      </c>
      <c r="Q76" s="91" t="s">
        <v>2763</v>
      </c>
      <c r="R76" s="91" t="s">
        <v>2764</v>
      </c>
      <c r="S76" s="91" t="s">
        <v>2765</v>
      </c>
      <c r="T76" s="91" t="s">
        <v>2766</v>
      </c>
      <c r="U76" s="91" t="s">
        <v>2767</v>
      </c>
      <c r="V76" s="91" t="s">
        <v>2768</v>
      </c>
      <c r="W76" s="91" t="s">
        <v>2769</v>
      </c>
      <c r="X76" s="91" t="s">
        <v>2770</v>
      </c>
      <c r="Y76" s="91" t="s">
        <v>2771</v>
      </c>
      <c r="Z76" s="91" t="s">
        <v>2772</v>
      </c>
      <c r="AA76" s="91" t="s">
        <v>2773</v>
      </c>
      <c r="AB76" s="91" t="s">
        <v>2774</v>
      </c>
      <c r="AC76" s="91" t="s">
        <v>2775</v>
      </c>
      <c r="AD76" s="91" t="s">
        <v>2776</v>
      </c>
      <c r="AE76" s="91" t="s">
        <v>2777</v>
      </c>
      <c r="AF76" s="91" t="s">
        <v>2778</v>
      </c>
      <c r="AG76" s="91" t="s">
        <v>2779</v>
      </c>
    </row>
    <row r="77" spans="1:33" x14ac:dyDescent="0.25">
      <c r="A77" s="95" t="s">
        <v>558</v>
      </c>
      <c r="B77" s="91" t="s">
        <v>2780</v>
      </c>
      <c r="C77" s="91" t="s">
        <v>2781</v>
      </c>
      <c r="D77" s="91" t="s">
        <v>2782</v>
      </c>
      <c r="E77" s="91" t="s">
        <v>2783</v>
      </c>
      <c r="F77" s="91" t="s">
        <v>2784</v>
      </c>
      <c r="G77" s="91" t="s">
        <v>2785</v>
      </c>
      <c r="H77" s="91" t="s">
        <v>2786</v>
      </c>
      <c r="I77" s="91" t="s">
        <v>2787</v>
      </c>
      <c r="J77" s="91" t="s">
        <v>2788</v>
      </c>
      <c r="K77" s="91" t="s">
        <v>2789</v>
      </c>
      <c r="L77" s="91" t="s">
        <v>2790</v>
      </c>
      <c r="M77" s="91" t="s">
        <v>2791</v>
      </c>
      <c r="N77" s="91" t="s">
        <v>2792</v>
      </c>
      <c r="O77" s="91" t="s">
        <v>2793</v>
      </c>
      <c r="P77" s="91" t="s">
        <v>2794</v>
      </c>
      <c r="Q77" s="91" t="s">
        <v>2795</v>
      </c>
      <c r="R77" s="91" t="s">
        <v>2796</v>
      </c>
      <c r="S77" s="91" t="s">
        <v>2797</v>
      </c>
      <c r="T77" s="91" t="s">
        <v>2798</v>
      </c>
      <c r="U77" s="91" t="s">
        <v>2799</v>
      </c>
      <c r="V77" s="91" t="s">
        <v>2800</v>
      </c>
      <c r="W77" s="91" t="s">
        <v>2801</v>
      </c>
      <c r="X77" s="91" t="s">
        <v>2802</v>
      </c>
      <c r="Y77" s="91" t="s">
        <v>2803</v>
      </c>
      <c r="Z77" s="91" t="s">
        <v>2804</v>
      </c>
      <c r="AA77" s="91" t="s">
        <v>2805</v>
      </c>
      <c r="AB77" s="91" t="s">
        <v>2806</v>
      </c>
      <c r="AC77" s="91" t="s">
        <v>2807</v>
      </c>
      <c r="AD77" s="91" t="s">
        <v>2808</v>
      </c>
      <c r="AE77" s="91" t="s">
        <v>2809</v>
      </c>
      <c r="AF77" s="91" t="s">
        <v>2810</v>
      </c>
      <c r="AG77" s="91" t="s">
        <v>2811</v>
      </c>
    </row>
    <row r="78" spans="1:33" x14ac:dyDescent="0.25">
      <c r="A78" s="95" t="s">
        <v>559</v>
      </c>
      <c r="B78" s="91" t="s">
        <v>2812</v>
      </c>
      <c r="C78" s="91" t="s">
        <v>2813</v>
      </c>
      <c r="D78" s="91" t="s">
        <v>2814</v>
      </c>
      <c r="E78" s="91" t="s">
        <v>2815</v>
      </c>
      <c r="F78" s="91" t="s">
        <v>2816</v>
      </c>
      <c r="G78" s="91" t="s">
        <v>2817</v>
      </c>
      <c r="H78" s="91" t="s">
        <v>2818</v>
      </c>
      <c r="I78" s="91" t="s">
        <v>2819</v>
      </c>
      <c r="J78" s="91" t="s">
        <v>2820</v>
      </c>
      <c r="K78" s="91" t="s">
        <v>2821</v>
      </c>
      <c r="L78" s="91" t="s">
        <v>2822</v>
      </c>
      <c r="M78" s="91" t="s">
        <v>2823</v>
      </c>
      <c r="N78" s="91" t="s">
        <v>2824</v>
      </c>
      <c r="O78" s="91" t="s">
        <v>2825</v>
      </c>
      <c r="P78" s="91" t="s">
        <v>2826</v>
      </c>
      <c r="Q78" s="91" t="s">
        <v>2827</v>
      </c>
      <c r="R78" s="91" t="s">
        <v>2828</v>
      </c>
      <c r="S78" s="91" t="s">
        <v>2829</v>
      </c>
      <c r="T78" s="91" t="s">
        <v>2830</v>
      </c>
      <c r="U78" s="91" t="s">
        <v>2831</v>
      </c>
      <c r="V78" s="91" t="s">
        <v>2832</v>
      </c>
      <c r="W78" s="91" t="s">
        <v>2833</v>
      </c>
      <c r="X78" s="91" t="s">
        <v>2834</v>
      </c>
      <c r="Y78" s="91" t="s">
        <v>2835</v>
      </c>
      <c r="Z78" s="91" t="s">
        <v>2836</v>
      </c>
      <c r="AA78" s="91" t="s">
        <v>2837</v>
      </c>
      <c r="AB78" s="91" t="s">
        <v>2838</v>
      </c>
      <c r="AC78" s="91" t="s">
        <v>2839</v>
      </c>
      <c r="AD78" s="91" t="s">
        <v>2840</v>
      </c>
      <c r="AE78" s="91" t="s">
        <v>2841</v>
      </c>
      <c r="AF78" s="91" t="s">
        <v>2842</v>
      </c>
      <c r="AG78" s="91" t="s">
        <v>2843</v>
      </c>
    </row>
    <row r="79" spans="1:33" x14ac:dyDescent="0.25">
      <c r="A79" s="95" t="s">
        <v>560</v>
      </c>
      <c r="B79" s="91" t="s">
        <v>2844</v>
      </c>
      <c r="C79" s="91" t="s">
        <v>2845</v>
      </c>
      <c r="D79" s="91" t="s">
        <v>2846</v>
      </c>
      <c r="E79" s="91" t="s">
        <v>2847</v>
      </c>
      <c r="F79" s="91" t="s">
        <v>2848</v>
      </c>
      <c r="G79" s="91" t="s">
        <v>2849</v>
      </c>
      <c r="H79" s="91" t="s">
        <v>2850</v>
      </c>
      <c r="I79" s="91" t="s">
        <v>2851</v>
      </c>
      <c r="J79" s="91" t="s">
        <v>2852</v>
      </c>
      <c r="K79" s="91" t="s">
        <v>2853</v>
      </c>
      <c r="L79" s="91" t="s">
        <v>2854</v>
      </c>
      <c r="M79" s="91" t="s">
        <v>2855</v>
      </c>
      <c r="N79" s="91" t="s">
        <v>2856</v>
      </c>
      <c r="O79" s="91" t="s">
        <v>2857</v>
      </c>
      <c r="P79" s="91" t="s">
        <v>2858</v>
      </c>
      <c r="Q79" s="91" t="s">
        <v>2859</v>
      </c>
      <c r="R79" s="91" t="s">
        <v>2860</v>
      </c>
      <c r="S79" s="91" t="s">
        <v>2861</v>
      </c>
      <c r="T79" s="91" t="s">
        <v>2862</v>
      </c>
      <c r="U79" s="91" t="s">
        <v>2863</v>
      </c>
      <c r="V79" s="91" t="s">
        <v>2864</v>
      </c>
      <c r="W79" s="91" t="s">
        <v>2865</v>
      </c>
      <c r="X79" s="91" t="s">
        <v>2866</v>
      </c>
      <c r="Y79" s="91" t="s">
        <v>2867</v>
      </c>
      <c r="Z79" s="91" t="s">
        <v>2868</v>
      </c>
      <c r="AA79" s="91" t="s">
        <v>2869</v>
      </c>
      <c r="AB79" s="91" t="s">
        <v>2870</v>
      </c>
      <c r="AC79" s="91" t="s">
        <v>2871</v>
      </c>
      <c r="AD79" s="91" t="s">
        <v>2872</v>
      </c>
      <c r="AE79" s="91" t="s">
        <v>2873</v>
      </c>
      <c r="AF79" s="91" t="s">
        <v>2874</v>
      </c>
      <c r="AG79" s="91" t="s">
        <v>2875</v>
      </c>
    </row>
    <row r="80" spans="1:33" x14ac:dyDescent="0.25">
      <c r="A80" s="95" t="s">
        <v>561</v>
      </c>
      <c r="B80" s="91" t="s">
        <v>1426</v>
      </c>
      <c r="C80" s="91" t="s">
        <v>1426</v>
      </c>
      <c r="D80" s="91" t="s">
        <v>1426</v>
      </c>
      <c r="E80" s="91" t="s">
        <v>1426</v>
      </c>
      <c r="F80" s="91" t="s">
        <v>1426</v>
      </c>
      <c r="G80" s="91" t="s">
        <v>1426</v>
      </c>
      <c r="H80" s="91" t="s">
        <v>1426</v>
      </c>
      <c r="I80" s="91" t="s">
        <v>1426</v>
      </c>
      <c r="J80" s="91" t="s">
        <v>1426</v>
      </c>
      <c r="K80" s="91" t="s">
        <v>2876</v>
      </c>
      <c r="L80" s="91" t="s">
        <v>1426</v>
      </c>
      <c r="M80" s="91" t="s">
        <v>2877</v>
      </c>
      <c r="N80" s="91" t="s">
        <v>2878</v>
      </c>
      <c r="O80" s="91" t="s">
        <v>1426</v>
      </c>
      <c r="P80" s="91" t="s">
        <v>2876</v>
      </c>
      <c r="Q80" s="91" t="s">
        <v>2879</v>
      </c>
      <c r="R80" s="91" t="s">
        <v>1426</v>
      </c>
      <c r="S80" s="91" t="s">
        <v>2880</v>
      </c>
      <c r="T80" s="91" t="s">
        <v>1426</v>
      </c>
      <c r="U80" s="91" t="s">
        <v>1426</v>
      </c>
      <c r="V80" s="91" t="s">
        <v>2881</v>
      </c>
      <c r="W80" s="91" t="s">
        <v>2882</v>
      </c>
      <c r="X80" s="91" t="s">
        <v>1426</v>
      </c>
      <c r="Y80" s="91" t="s">
        <v>2876</v>
      </c>
      <c r="Z80" s="91" t="s">
        <v>2883</v>
      </c>
      <c r="AA80" s="91" t="s">
        <v>828</v>
      </c>
      <c r="AB80" s="91" t="s">
        <v>2884</v>
      </c>
      <c r="AC80" s="91" t="s">
        <v>1426</v>
      </c>
      <c r="AD80" s="91" t="s">
        <v>819</v>
      </c>
      <c r="AE80" s="91" t="s">
        <v>2885</v>
      </c>
      <c r="AF80" s="91" t="s">
        <v>1426</v>
      </c>
      <c r="AG80" s="91" t="s">
        <v>2877</v>
      </c>
    </row>
    <row r="81" spans="1:33" x14ac:dyDescent="0.25">
      <c r="A81" s="95" t="s">
        <v>562</v>
      </c>
      <c r="B81" s="91" t="s">
        <v>2886</v>
      </c>
      <c r="C81" s="91" t="s">
        <v>2887</v>
      </c>
      <c r="D81" s="91" t="s">
        <v>2888</v>
      </c>
      <c r="E81" s="91" t="s">
        <v>2889</v>
      </c>
      <c r="F81" s="91" t="s">
        <v>2890</v>
      </c>
      <c r="G81" s="91" t="s">
        <v>2891</v>
      </c>
      <c r="H81" s="91" t="s">
        <v>2892</v>
      </c>
      <c r="I81" s="91" t="s">
        <v>2893</v>
      </c>
      <c r="J81" s="91" t="s">
        <v>2894</v>
      </c>
      <c r="K81" s="91" t="s">
        <v>2895</v>
      </c>
      <c r="L81" s="91" t="s">
        <v>2896</v>
      </c>
      <c r="M81" s="91" t="s">
        <v>2897</v>
      </c>
      <c r="N81" s="91" t="s">
        <v>2898</v>
      </c>
      <c r="O81" s="91" t="s">
        <v>2899</v>
      </c>
      <c r="P81" s="91" t="s">
        <v>2900</v>
      </c>
      <c r="Q81" s="91" t="s">
        <v>2901</v>
      </c>
      <c r="R81" s="91" t="s">
        <v>2902</v>
      </c>
      <c r="S81" s="91" t="s">
        <v>2903</v>
      </c>
      <c r="T81" s="91" t="s">
        <v>2904</v>
      </c>
      <c r="U81" s="91" t="s">
        <v>2905</v>
      </c>
      <c r="V81" s="91" t="s">
        <v>2906</v>
      </c>
      <c r="W81" s="91" t="s">
        <v>2907</v>
      </c>
      <c r="X81" s="91" t="s">
        <v>2908</v>
      </c>
      <c r="Y81" s="91" t="s">
        <v>2909</v>
      </c>
      <c r="Z81" s="91" t="s">
        <v>2910</v>
      </c>
      <c r="AA81" s="91" t="s">
        <v>2911</v>
      </c>
      <c r="AB81" s="91" t="s">
        <v>2912</v>
      </c>
      <c r="AC81" s="91" t="s">
        <v>2913</v>
      </c>
      <c r="AD81" s="91" t="s">
        <v>2914</v>
      </c>
      <c r="AE81" s="91" t="s">
        <v>2915</v>
      </c>
      <c r="AF81" s="91" t="s">
        <v>2916</v>
      </c>
      <c r="AG81" s="91" t="s">
        <v>2917</v>
      </c>
    </row>
    <row r="82" spans="1:33" x14ac:dyDescent="0.25">
      <c r="A82" s="95" t="s">
        <v>563</v>
      </c>
      <c r="B82" s="91" t="s">
        <v>2918</v>
      </c>
      <c r="C82" s="91" t="s">
        <v>2919</v>
      </c>
      <c r="D82" s="91" t="s">
        <v>2920</v>
      </c>
      <c r="E82" s="91" t="s">
        <v>2921</v>
      </c>
      <c r="F82" s="91" t="s">
        <v>2922</v>
      </c>
      <c r="G82" s="91" t="s">
        <v>2923</v>
      </c>
      <c r="H82" s="91" t="s">
        <v>2924</v>
      </c>
      <c r="I82" s="91" t="s">
        <v>2925</v>
      </c>
      <c r="J82" s="91" t="s">
        <v>2926</v>
      </c>
      <c r="K82" s="91" t="s">
        <v>2927</v>
      </c>
      <c r="L82" s="91" t="s">
        <v>2928</v>
      </c>
      <c r="M82" s="91" t="s">
        <v>2929</v>
      </c>
      <c r="N82" s="91" t="s">
        <v>2930</v>
      </c>
      <c r="O82" s="91" t="s">
        <v>2931</v>
      </c>
      <c r="P82" s="91" t="s">
        <v>2932</v>
      </c>
      <c r="Q82" s="91" t="s">
        <v>2933</v>
      </c>
      <c r="R82" s="91" t="s">
        <v>2934</v>
      </c>
      <c r="S82" s="91" t="s">
        <v>2935</v>
      </c>
      <c r="T82" s="91" t="s">
        <v>2936</v>
      </c>
      <c r="U82" s="91" t="s">
        <v>2937</v>
      </c>
      <c r="V82" s="91" t="s">
        <v>2938</v>
      </c>
      <c r="W82" s="91" t="s">
        <v>2939</v>
      </c>
      <c r="X82" s="91" t="s">
        <v>2940</v>
      </c>
      <c r="Y82" s="91" t="s">
        <v>2941</v>
      </c>
      <c r="Z82" s="91" t="s">
        <v>2942</v>
      </c>
      <c r="AA82" s="91" t="s">
        <v>2943</v>
      </c>
      <c r="AB82" s="91" t="s">
        <v>2944</v>
      </c>
      <c r="AC82" s="91" t="s">
        <v>2912</v>
      </c>
      <c r="AD82" s="91" t="s">
        <v>2945</v>
      </c>
      <c r="AE82" s="91" t="s">
        <v>2946</v>
      </c>
      <c r="AF82" s="91" t="s">
        <v>2947</v>
      </c>
      <c r="AG82" s="91" t="s">
        <v>2948</v>
      </c>
    </row>
  </sheetData>
  <conditionalFormatting sqref="B2:CM52">
    <cfRule type="expression" dxfId="18" priority="1" stopIfTrue="1">
      <formula>B2&lt;=-2</formula>
    </cfRule>
    <cfRule type="expression" dxfId="17" priority="2" stopIfTrue="1">
      <formula>B2&lt;=-1</formula>
    </cfRule>
    <cfRule type="expression" dxfId="16" priority="3" stopIfTrue="1">
      <formula>B2&lt;=0</formula>
    </cfRule>
  </conditionalFormatting>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euil10">
    <tabColor rgb="FFFFC000"/>
  </sheetPr>
  <dimension ref="A1:CD108"/>
  <sheetViews>
    <sheetView workbookViewId="0">
      <selection activeCell="F7" sqref="F7"/>
    </sheetView>
  </sheetViews>
  <sheetFormatPr defaultColWidth="11.42578125" defaultRowHeight="15" x14ac:dyDescent="0.25"/>
  <cols>
    <col min="1" max="1" width="22.140625" style="29" bestFit="1" customWidth="1"/>
    <col min="2" max="2" width="9.140625" style="29" bestFit="1" customWidth="1"/>
    <col min="3" max="4" width="8.140625" style="29" bestFit="1" customWidth="1"/>
    <col min="5" max="6" width="9" style="29" bestFit="1" customWidth="1"/>
    <col min="7" max="11" width="8" style="29" bestFit="1" customWidth="1"/>
    <col min="12" max="12" width="10.28515625" style="29" bestFit="1" customWidth="1"/>
    <col min="13" max="18" width="11.140625" style="29" bestFit="1" customWidth="1"/>
    <col min="19" max="19" width="10.140625" style="29" bestFit="1" customWidth="1"/>
    <col min="20" max="20" width="15.7109375" style="29" bestFit="1" customWidth="1"/>
    <col min="21" max="22" width="15.5703125" style="29" bestFit="1" customWidth="1"/>
    <col min="23" max="23" width="7.28515625" style="29" bestFit="1" customWidth="1"/>
    <col min="24" max="24" width="6.28515625" style="29" bestFit="1" customWidth="1"/>
    <col min="25" max="26" width="7" style="29" bestFit="1" customWidth="1"/>
    <col min="27" max="27" width="8" style="29" bestFit="1" customWidth="1"/>
    <col min="28" max="29" width="7.140625" style="29" bestFit="1" customWidth="1"/>
    <col min="30" max="30" width="11.28515625" style="29" bestFit="1" customWidth="1"/>
    <col min="31" max="33" width="11.140625" style="29" bestFit="1" customWidth="1"/>
    <col min="34" max="34" width="12" style="29" bestFit="1" customWidth="1"/>
    <col min="35" max="35" width="11" style="29" bestFit="1" customWidth="1"/>
    <col min="36" max="37" width="12" style="29" bestFit="1" customWidth="1"/>
    <col min="38" max="41" width="8.28515625" style="29" bestFit="1" customWidth="1"/>
    <col min="42" max="50" width="9.140625" style="29" bestFit="1" customWidth="1"/>
    <col min="51" max="51" width="8.140625" style="29" bestFit="1" customWidth="1"/>
    <col min="52" max="52" width="9.140625" style="29" bestFit="1" customWidth="1"/>
    <col min="53" max="53" width="10.42578125" style="29" bestFit="1" customWidth="1"/>
    <col min="54" max="57" width="11.28515625" style="29" bestFit="1" customWidth="1"/>
    <col min="58" max="58" width="15.85546875" style="29" bestFit="1" customWidth="1"/>
    <col min="59" max="59" width="15.7109375" style="29" bestFit="1" customWidth="1"/>
    <col min="60" max="60" width="14.7109375" style="29" bestFit="1" customWidth="1"/>
    <col min="61" max="61" width="15.5703125" style="29" bestFit="1" customWidth="1"/>
    <col min="62" max="62" width="14.5703125" style="29" bestFit="1" customWidth="1"/>
    <col min="63" max="63" width="15.42578125" style="29" bestFit="1" customWidth="1"/>
    <col min="64" max="64" width="14.42578125" style="29" bestFit="1" customWidth="1"/>
    <col min="65" max="71" width="15.42578125" style="29" bestFit="1" customWidth="1"/>
    <col min="72" max="73" width="13.140625" style="29" bestFit="1" customWidth="1"/>
    <col min="74" max="74" width="14" style="29" bestFit="1" customWidth="1"/>
    <col min="75" max="75" width="15.85546875" style="29" bestFit="1" customWidth="1"/>
    <col min="76" max="76" width="16" style="29" bestFit="1" customWidth="1"/>
    <col min="77" max="78" width="15.85546875" style="29" bestFit="1" customWidth="1"/>
    <col min="79" max="79" width="11.7109375" style="29" bestFit="1" customWidth="1"/>
    <col min="80" max="80" width="10.7109375" style="29" bestFit="1" customWidth="1"/>
    <col min="81" max="81" width="11.5703125" style="29" bestFit="1" customWidth="1"/>
    <col min="82" max="82" width="12.5703125" style="29" bestFit="1" customWidth="1"/>
    <col min="83" max="89" width="11.42578125" style="29" customWidth="1"/>
    <col min="90" max="16384" width="11.42578125" style="29"/>
  </cols>
  <sheetData>
    <row r="1" spans="1:82" x14ac:dyDescent="0.25">
      <c r="A1" s="29">
        <f>'FORCE - PERTURBATION'!V2</f>
        <v>20</v>
      </c>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s="29">
        <v>0.156</v>
      </c>
      <c r="C2" s="29">
        <v>0.32500000000000001</v>
      </c>
      <c r="D2" s="29">
        <v>0.32500000000000001</v>
      </c>
      <c r="E2" s="29">
        <v>0.156</v>
      </c>
      <c r="F2" s="29">
        <v>1.014</v>
      </c>
      <c r="G2" s="29">
        <v>0.248</v>
      </c>
      <c r="H2" s="29">
        <v>0.115</v>
      </c>
      <c r="I2">
        <v>-1</v>
      </c>
      <c r="J2">
        <v>0.97399999999999998</v>
      </c>
      <c r="K2">
        <v>0.27100000000000002</v>
      </c>
    </row>
    <row r="3" spans="1:82" x14ac:dyDescent="0.25">
      <c r="A3" s="95" t="s">
        <v>238</v>
      </c>
      <c r="B3" s="29">
        <v>4.1000000000000002E-2</v>
      </c>
      <c r="C3" s="29">
        <v>0.34499999999999997</v>
      </c>
      <c r="D3" s="29">
        <v>0.34499999999999997</v>
      </c>
      <c r="E3" s="29">
        <v>5.6000000000000001E-2</v>
      </c>
      <c r="F3" s="29">
        <v>1.014</v>
      </c>
      <c r="G3" s="29">
        <v>0.248</v>
      </c>
      <c r="H3" s="29">
        <v>0.41599999999999998</v>
      </c>
      <c r="I3">
        <v>-1</v>
      </c>
      <c r="J3">
        <v>0.73599999999999999</v>
      </c>
      <c r="K3">
        <v>0.97399999999999998</v>
      </c>
    </row>
    <row r="4" spans="1:82" x14ac:dyDescent="0.25">
      <c r="A4" s="95" t="s">
        <v>240</v>
      </c>
      <c r="B4" s="29">
        <v>0.10299999999999999</v>
      </c>
      <c r="C4" s="29">
        <v>1.532</v>
      </c>
      <c r="D4" s="29">
        <v>1.9359999999999999</v>
      </c>
      <c r="E4" s="29">
        <v>0.111</v>
      </c>
      <c r="F4" s="29">
        <v>0.252</v>
      </c>
      <c r="G4" s="29">
        <v>0.78700000000000003</v>
      </c>
      <c r="H4" s="29">
        <v>4.3999999999999997E-2</v>
      </c>
      <c r="I4">
        <v>-1</v>
      </c>
      <c r="J4">
        <v>0.27100000000000002</v>
      </c>
      <c r="K4">
        <v>7.6999999999999999E-2</v>
      </c>
    </row>
    <row r="5" spans="1:82" x14ac:dyDescent="0.25">
      <c r="A5" s="95" t="s">
        <v>242</v>
      </c>
      <c r="B5" s="29">
        <v>0.124</v>
      </c>
      <c r="C5" s="29">
        <v>1.532</v>
      </c>
      <c r="D5" s="29">
        <v>1.9359999999999999</v>
      </c>
      <c r="E5" s="29">
        <v>0.13600000000000001</v>
      </c>
      <c r="F5" s="29">
        <v>0.26</v>
      </c>
      <c r="G5" s="29">
        <v>0.78700000000000003</v>
      </c>
      <c r="H5" s="29">
        <v>0.57499999999999996</v>
      </c>
      <c r="I5">
        <v>-1</v>
      </c>
      <c r="J5">
        <v>0.76200000000000001</v>
      </c>
      <c r="K5">
        <v>0.75800000000000001</v>
      </c>
    </row>
    <row r="6" spans="1:82" x14ac:dyDescent="0.25">
      <c r="A6" s="95" t="s">
        <v>244</v>
      </c>
      <c r="B6" s="29">
        <v>0.218</v>
      </c>
      <c r="C6" s="29">
        <v>1.302</v>
      </c>
      <c r="D6" s="29">
        <v>1.302</v>
      </c>
      <c r="E6" s="29">
        <v>0.219</v>
      </c>
      <c r="F6" s="29">
        <v>1.1859999999999999</v>
      </c>
      <c r="G6" s="29">
        <v>-1</v>
      </c>
      <c r="H6" s="29">
        <v>0.223</v>
      </c>
      <c r="I6">
        <v>0.24199999999999999</v>
      </c>
      <c r="J6">
        <v>0.22900000000000001</v>
      </c>
      <c r="K6">
        <v>1.2470000000000001</v>
      </c>
    </row>
    <row r="7" spans="1:82" x14ac:dyDescent="0.25">
      <c r="A7" s="95" t="s">
        <v>246</v>
      </c>
      <c r="B7" s="29">
        <v>0.21099999999999999</v>
      </c>
      <c r="C7" s="29">
        <v>0.34399999999999997</v>
      </c>
      <c r="D7" s="29">
        <v>0.626</v>
      </c>
      <c r="E7" s="29">
        <v>0.21099999999999999</v>
      </c>
      <c r="F7" s="29">
        <v>0.128</v>
      </c>
      <c r="G7" s="29">
        <v>0.34399999999999997</v>
      </c>
      <c r="H7" s="29">
        <v>0.13500000000000001</v>
      </c>
      <c r="I7">
        <v>-1</v>
      </c>
      <c r="J7">
        <v>1.2470000000000001</v>
      </c>
      <c r="K7">
        <v>0.23100000000000001</v>
      </c>
    </row>
    <row r="8" spans="1:82" x14ac:dyDescent="0.25">
      <c r="A8" s="95" t="s">
        <v>248</v>
      </c>
      <c r="B8" s="29">
        <v>3.7429999999999999</v>
      </c>
      <c r="C8" s="29">
        <v>6.1040000000000001</v>
      </c>
      <c r="D8" s="29">
        <v>11.117000000000001</v>
      </c>
      <c r="E8" s="29">
        <v>3.754</v>
      </c>
      <c r="F8" s="29">
        <v>2.2719999999999998</v>
      </c>
      <c r="G8" s="29">
        <v>6.1040000000000001</v>
      </c>
      <c r="H8" s="29">
        <v>2.3969999999999998</v>
      </c>
      <c r="I8">
        <v>0.33800000000000002</v>
      </c>
      <c r="J8">
        <v>22.14</v>
      </c>
      <c r="K8">
        <v>4.1079999999999997</v>
      </c>
    </row>
    <row r="9" spans="1:82" x14ac:dyDescent="0.25">
      <c r="A9" s="95" t="s">
        <v>251</v>
      </c>
      <c r="L9" s="29">
        <v>0.20699999999999999</v>
      </c>
      <c r="M9" s="29">
        <v>0.35899999999999999</v>
      </c>
      <c r="N9" s="29">
        <v>0.188</v>
      </c>
      <c r="O9">
        <v>0.06</v>
      </c>
      <c r="P9">
        <v>5.2999999999999999E-2</v>
      </c>
      <c r="Q9">
        <v>3.7999999999999999E-2</v>
      </c>
      <c r="R9">
        <v>0.35799999999999998</v>
      </c>
      <c r="S9">
        <v>5.3999999999999999E-2</v>
      </c>
    </row>
    <row r="10" spans="1:82" x14ac:dyDescent="0.25">
      <c r="A10" s="95" t="s">
        <v>254</v>
      </c>
      <c r="L10" s="29">
        <v>9.7000000000000003E-2</v>
      </c>
      <c r="M10" s="29">
        <v>0.312</v>
      </c>
      <c r="N10" s="29">
        <v>6.8000000000000005E-2</v>
      </c>
      <c r="O10">
        <v>6.2E-2</v>
      </c>
      <c r="P10">
        <v>6.2E-2</v>
      </c>
      <c r="Q10">
        <v>3.7999999999999999E-2</v>
      </c>
      <c r="R10">
        <v>2.8000000000000001E-2</v>
      </c>
      <c r="S10">
        <v>-1</v>
      </c>
    </row>
    <row r="11" spans="1:82" x14ac:dyDescent="0.25">
      <c r="A11" s="95" t="s">
        <v>256</v>
      </c>
      <c r="L11" s="29">
        <v>0.23899999999999999</v>
      </c>
      <c r="M11" s="29">
        <v>0.61699999999999999</v>
      </c>
      <c r="N11" s="29">
        <v>0.23899999999999999</v>
      </c>
      <c r="O11">
        <v>4.2999999999999997E-2</v>
      </c>
      <c r="P11">
        <v>4.2999999999999997E-2</v>
      </c>
      <c r="Q11">
        <v>3.7999999999999999E-2</v>
      </c>
      <c r="R11">
        <v>0.17799999999999999</v>
      </c>
      <c r="S11">
        <v>-1</v>
      </c>
    </row>
    <row r="12" spans="1:82" x14ac:dyDescent="0.25">
      <c r="A12" s="95" t="s">
        <v>258</v>
      </c>
      <c r="L12" s="29">
        <v>0.83799999999999997</v>
      </c>
      <c r="M12" s="29">
        <v>0.63700000000000001</v>
      </c>
      <c r="N12" s="29">
        <v>0.66300000000000003</v>
      </c>
      <c r="O12">
        <v>9.1999999999999998E-2</v>
      </c>
      <c r="P12">
        <v>9.1999999999999998E-2</v>
      </c>
      <c r="Q12">
        <v>3.7999999999999999E-2</v>
      </c>
      <c r="R12">
        <v>0.25600000000000001</v>
      </c>
      <c r="S12">
        <v>-1</v>
      </c>
    </row>
    <row r="13" spans="1:82" x14ac:dyDescent="0.25">
      <c r="A13" s="95" t="s">
        <v>260</v>
      </c>
      <c r="L13" s="29">
        <v>0.184</v>
      </c>
      <c r="M13" s="29">
        <v>0.14099999999999999</v>
      </c>
      <c r="N13" s="29">
        <v>0.17499999999999999</v>
      </c>
      <c r="O13">
        <v>8.5000000000000006E-2</v>
      </c>
      <c r="P13">
        <v>8.5000000000000006E-2</v>
      </c>
      <c r="Q13">
        <v>4.1000000000000002E-2</v>
      </c>
      <c r="R13">
        <v>0.14099999999999999</v>
      </c>
      <c r="S13">
        <v>-1</v>
      </c>
    </row>
    <row r="14" spans="1:82" x14ac:dyDescent="0.25">
      <c r="A14" s="95" t="s">
        <v>262</v>
      </c>
      <c r="L14" s="29">
        <v>0.182</v>
      </c>
      <c r="M14" s="29">
        <v>0.14099999999999999</v>
      </c>
      <c r="N14" s="29">
        <v>0.17199999999999999</v>
      </c>
      <c r="O14">
        <v>8.5000000000000006E-2</v>
      </c>
      <c r="P14">
        <v>8.5000000000000006E-2</v>
      </c>
      <c r="Q14">
        <v>4.1000000000000002E-2</v>
      </c>
      <c r="R14">
        <v>0.14099999999999999</v>
      </c>
      <c r="S14">
        <v>-1</v>
      </c>
    </row>
    <row r="15" spans="1:82" x14ac:dyDescent="0.25">
      <c r="A15" s="95" t="s">
        <v>264</v>
      </c>
      <c r="L15" s="29">
        <v>42.671999999999997</v>
      </c>
      <c r="M15" s="29">
        <v>33.140999999999998</v>
      </c>
      <c r="N15" s="29">
        <v>40.350999999999999</v>
      </c>
      <c r="O15">
        <v>19.983000000000001</v>
      </c>
      <c r="P15">
        <v>19.983000000000001</v>
      </c>
      <c r="Q15">
        <v>9.6150000000000002</v>
      </c>
      <c r="R15">
        <v>33.140999999999998</v>
      </c>
      <c r="S15">
        <v>-1</v>
      </c>
    </row>
    <row r="16" spans="1:82" x14ac:dyDescent="0.25">
      <c r="A16" s="95" t="s">
        <v>267</v>
      </c>
      <c r="L16" s="29">
        <v>64.608000000000004</v>
      </c>
      <c r="M16" s="29">
        <v>49.62</v>
      </c>
      <c r="N16" s="29">
        <v>61.274000000000001</v>
      </c>
      <c r="O16">
        <v>29.815000000000001</v>
      </c>
      <c r="P16">
        <v>29.815000000000001</v>
      </c>
      <c r="Q16">
        <v>14.396000000000001</v>
      </c>
      <c r="R16">
        <v>49.62</v>
      </c>
      <c r="S16">
        <v>-1</v>
      </c>
    </row>
    <row r="17" spans="1:29" x14ac:dyDescent="0.25">
      <c r="A17" s="95" t="s">
        <v>270</v>
      </c>
      <c r="L17" s="29">
        <v>4.4420000000000002</v>
      </c>
      <c r="M17" s="29">
        <v>3.411</v>
      </c>
      <c r="N17" s="29">
        <v>4.2119999999999997</v>
      </c>
      <c r="O17">
        <v>2.0499999999999998</v>
      </c>
      <c r="P17">
        <v>2.0499999999999998</v>
      </c>
      <c r="Q17">
        <v>0.99</v>
      </c>
      <c r="R17">
        <v>3.411</v>
      </c>
      <c r="S17">
        <v>-1</v>
      </c>
    </row>
    <row r="18" spans="1:29" x14ac:dyDescent="0.25">
      <c r="A18" s="95" t="s">
        <v>273</v>
      </c>
      <c r="T18">
        <v>6.0999999999999999E-2</v>
      </c>
      <c r="U18">
        <v>6.0999999999999999E-2</v>
      </c>
      <c r="V18">
        <v>2.3E-2</v>
      </c>
    </row>
    <row r="19" spans="1:29" x14ac:dyDescent="0.25">
      <c r="A19" s="95" t="s">
        <v>276</v>
      </c>
      <c r="T19">
        <v>6.0999999999999999E-2</v>
      </c>
      <c r="U19">
        <v>6.0999999999999999E-2</v>
      </c>
      <c r="V19">
        <v>1.2999999999999999E-2</v>
      </c>
    </row>
    <row r="20" spans="1:29" x14ac:dyDescent="0.25">
      <c r="A20" s="95" t="s">
        <v>278</v>
      </c>
      <c r="T20">
        <v>6.0999999999999999E-2</v>
      </c>
      <c r="U20">
        <v>6.0999999999999999E-2</v>
      </c>
      <c r="V20">
        <v>2.1999999999999999E-2</v>
      </c>
    </row>
    <row r="21" spans="1:29" x14ac:dyDescent="0.25">
      <c r="A21" s="95" t="s">
        <v>280</v>
      </c>
      <c r="T21">
        <v>6.0999999999999999E-2</v>
      </c>
      <c r="U21">
        <v>6.0999999999999999E-2</v>
      </c>
      <c r="V21">
        <v>2.4E-2</v>
      </c>
    </row>
    <row r="22" spans="1:29" x14ac:dyDescent="0.25">
      <c r="A22" s="95" t="s">
        <v>282</v>
      </c>
      <c r="T22">
        <v>1.9E-2</v>
      </c>
      <c r="U22">
        <v>1.9E-2</v>
      </c>
      <c r="V22">
        <v>3.4000000000000002E-2</v>
      </c>
    </row>
    <row r="23" spans="1:29" x14ac:dyDescent="0.25">
      <c r="A23" s="95" t="s">
        <v>284</v>
      </c>
      <c r="T23">
        <v>1.9E-2</v>
      </c>
      <c r="U23">
        <v>1.9E-2</v>
      </c>
      <c r="V23">
        <v>3.3000000000000002E-2</v>
      </c>
    </row>
    <row r="24" spans="1:29" x14ac:dyDescent="0.25">
      <c r="A24" s="95" t="s">
        <v>286</v>
      </c>
      <c r="T24">
        <v>19.827999999999999</v>
      </c>
      <c r="U24">
        <v>19.827999999999999</v>
      </c>
      <c r="V24">
        <v>35.603999999999999</v>
      </c>
    </row>
    <row r="25" spans="1:29" x14ac:dyDescent="0.25">
      <c r="A25" s="95" t="s">
        <v>289</v>
      </c>
      <c r="T25">
        <v>30.154</v>
      </c>
      <c r="U25">
        <v>30.154</v>
      </c>
      <c r="V25">
        <v>52.097000000000001</v>
      </c>
    </row>
    <row r="26" spans="1:29" x14ac:dyDescent="0.25">
      <c r="A26" s="95" t="s">
        <v>292</v>
      </c>
      <c r="W26">
        <v>1.7649999999999999</v>
      </c>
      <c r="X26">
        <v>2.016</v>
      </c>
      <c r="Y26">
        <v>2.0499999999999998</v>
      </c>
      <c r="Z26">
        <v>2.1640000000000001</v>
      </c>
      <c r="AA26">
        <v>3.3410000000000002</v>
      </c>
      <c r="AB26">
        <v>6.165</v>
      </c>
      <c r="AC26">
        <v>3.1339999999999999</v>
      </c>
    </row>
    <row r="27" spans="1:29" x14ac:dyDescent="0.25">
      <c r="A27" s="95" t="s">
        <v>295</v>
      </c>
      <c r="W27">
        <v>0.64</v>
      </c>
      <c r="X27">
        <v>0.74399999999999999</v>
      </c>
      <c r="Y27">
        <v>0.752</v>
      </c>
      <c r="Z27">
        <v>1.8169999999999999</v>
      </c>
      <c r="AA27">
        <v>4.6970000000000001</v>
      </c>
      <c r="AB27">
        <v>7.0759999999999996</v>
      </c>
      <c r="AC27">
        <v>0.68300000000000005</v>
      </c>
    </row>
    <row r="28" spans="1:29" x14ac:dyDescent="0.25">
      <c r="A28" s="95" t="s">
        <v>297</v>
      </c>
      <c r="W28">
        <v>1.4470000000000001</v>
      </c>
      <c r="X28">
        <v>3.0489999999999999</v>
      </c>
      <c r="Y28">
        <v>3.0489999999999999</v>
      </c>
      <c r="Z28">
        <v>3.4020000000000001</v>
      </c>
      <c r="AA28">
        <v>3.702</v>
      </c>
      <c r="AB28">
        <v>3.56</v>
      </c>
      <c r="AC28">
        <v>2.8140000000000001</v>
      </c>
    </row>
    <row r="29" spans="1:29" x14ac:dyDescent="0.25">
      <c r="A29" s="95" t="s">
        <v>299</v>
      </c>
      <c r="W29">
        <v>1.667</v>
      </c>
      <c r="X29">
        <v>3.1230000000000002</v>
      </c>
      <c r="Y29">
        <v>3.1230000000000002</v>
      </c>
      <c r="Z29">
        <v>3.4020000000000001</v>
      </c>
      <c r="AA29">
        <v>1.0549999999999999</v>
      </c>
      <c r="AB29">
        <v>0.63600000000000001</v>
      </c>
      <c r="AC29">
        <v>2.5920000000000001</v>
      </c>
    </row>
    <row r="30" spans="1:29" x14ac:dyDescent="0.25">
      <c r="A30" s="95" t="s">
        <v>301</v>
      </c>
      <c r="W30">
        <v>3.3610000000000002</v>
      </c>
      <c r="X30">
        <v>4.2350000000000003</v>
      </c>
      <c r="Y30">
        <v>4.46</v>
      </c>
      <c r="Z30">
        <v>8.4689999999999994</v>
      </c>
      <c r="AA30">
        <v>18.841999999999999</v>
      </c>
      <c r="AB30">
        <v>10.102</v>
      </c>
      <c r="AC30">
        <v>6.1429999999999998</v>
      </c>
    </row>
    <row r="31" spans="1:29" x14ac:dyDescent="0.25">
      <c r="A31" s="95" t="s">
        <v>303</v>
      </c>
      <c r="W31">
        <v>0.19900000000000001</v>
      </c>
      <c r="X31">
        <v>2.8620000000000001</v>
      </c>
      <c r="Y31">
        <v>2.8809999999999998</v>
      </c>
      <c r="Z31">
        <v>3.891</v>
      </c>
      <c r="AA31">
        <v>6.3520000000000003</v>
      </c>
      <c r="AB31">
        <v>6.681</v>
      </c>
      <c r="AC31">
        <v>0.53</v>
      </c>
    </row>
    <row r="32" spans="1:29" x14ac:dyDescent="0.25">
      <c r="A32" s="95" t="s">
        <v>305</v>
      </c>
      <c r="W32">
        <v>36.72</v>
      </c>
      <c r="X32">
        <v>46.27</v>
      </c>
      <c r="Y32">
        <v>48.731999999999999</v>
      </c>
      <c r="Z32">
        <v>92.540999999999997</v>
      </c>
      <c r="AA32">
        <v>205.87700000000001</v>
      </c>
      <c r="AB32">
        <v>110.38</v>
      </c>
      <c r="AC32">
        <v>67.117000000000004</v>
      </c>
    </row>
    <row r="33" spans="1:52" x14ac:dyDescent="0.25">
      <c r="A33" s="95" t="s">
        <v>308</v>
      </c>
      <c r="AD33">
        <v>2E-3</v>
      </c>
    </row>
    <row r="34" spans="1:52" x14ac:dyDescent="0.25">
      <c r="A34" s="95" t="s">
        <v>311</v>
      </c>
      <c r="AD34">
        <v>-1</v>
      </c>
    </row>
    <row r="35" spans="1:52" x14ac:dyDescent="0.25">
      <c r="A35" s="95" t="s">
        <v>313</v>
      </c>
      <c r="AD35">
        <v>-1</v>
      </c>
    </row>
    <row r="36" spans="1:52" x14ac:dyDescent="0.25">
      <c r="A36" s="95" t="s">
        <v>315</v>
      </c>
      <c r="AD36">
        <v>-1</v>
      </c>
    </row>
    <row r="37" spans="1:52" x14ac:dyDescent="0.25">
      <c r="A37" s="95" t="s">
        <v>317</v>
      </c>
      <c r="AD37">
        <v>-1</v>
      </c>
    </row>
    <row r="38" spans="1:52" x14ac:dyDescent="0.25">
      <c r="A38" s="95" t="s">
        <v>319</v>
      </c>
      <c r="AD38">
        <v>-1</v>
      </c>
    </row>
    <row r="39" spans="1:52" x14ac:dyDescent="0.25">
      <c r="A39" s="95" t="s">
        <v>321</v>
      </c>
      <c r="AD39">
        <v>-1</v>
      </c>
    </row>
    <row r="40" spans="1:52" x14ac:dyDescent="0.25">
      <c r="A40" s="95" t="s">
        <v>324</v>
      </c>
      <c r="AE40">
        <v>0.23300000000000001</v>
      </c>
      <c r="AF40">
        <v>0.46400000000000002</v>
      </c>
      <c r="AG40">
        <v>0.48499999999999999</v>
      </c>
      <c r="AH40">
        <v>0.47799999999999998</v>
      </c>
      <c r="AI40">
        <v>1.042</v>
      </c>
      <c r="AJ40">
        <v>1.0940000000000001</v>
      </c>
      <c r="AK40">
        <v>1.153</v>
      </c>
    </row>
    <row r="41" spans="1:52" x14ac:dyDescent="0.25">
      <c r="A41" s="95" t="s">
        <v>327</v>
      </c>
      <c r="AE41">
        <v>3.1E-2</v>
      </c>
      <c r="AF41">
        <v>9.6000000000000002E-2</v>
      </c>
      <c r="AG41">
        <v>0.27300000000000002</v>
      </c>
      <c r="AH41">
        <v>0.14299999999999999</v>
      </c>
      <c r="AI41">
        <v>5.1999999999999998E-2</v>
      </c>
      <c r="AJ41">
        <v>3.4000000000000002E-2</v>
      </c>
      <c r="AK41">
        <v>6.2E-2</v>
      </c>
    </row>
    <row r="42" spans="1:52" x14ac:dyDescent="0.25">
      <c r="A42" s="95" t="s">
        <v>329</v>
      </c>
      <c r="AE42">
        <v>0.111</v>
      </c>
      <c r="AF42">
        <v>0.63700000000000001</v>
      </c>
      <c r="AG42">
        <v>0.749</v>
      </c>
      <c r="AH42">
        <v>0.27100000000000002</v>
      </c>
      <c r="AI42">
        <v>0.51900000000000002</v>
      </c>
      <c r="AJ42">
        <v>0.503</v>
      </c>
      <c r="AK42">
        <v>0.71699999999999997</v>
      </c>
    </row>
    <row r="43" spans="1:52" x14ac:dyDescent="0.25">
      <c r="A43" s="95" t="s">
        <v>331</v>
      </c>
      <c r="AE43">
        <v>9.1999999999999998E-2</v>
      </c>
      <c r="AF43">
        <v>0.83799999999999997</v>
      </c>
      <c r="AG43">
        <v>1.6060000000000001</v>
      </c>
      <c r="AH43">
        <v>0.28799999999999998</v>
      </c>
      <c r="AI43">
        <v>0.51900000000000002</v>
      </c>
      <c r="AJ43">
        <v>0.51800000000000002</v>
      </c>
      <c r="AK43">
        <v>0.73399999999999999</v>
      </c>
    </row>
    <row r="44" spans="1:52" x14ac:dyDescent="0.25">
      <c r="A44" s="95" t="s">
        <v>333</v>
      </c>
      <c r="AE44">
        <v>0.17599999999999999</v>
      </c>
      <c r="AF44">
        <v>0.59099999999999997</v>
      </c>
      <c r="AG44">
        <v>0.59099999999999997</v>
      </c>
      <c r="AH44">
        <v>0.49399999999999999</v>
      </c>
      <c r="AI44">
        <v>0.51100000000000001</v>
      </c>
      <c r="AJ44">
        <v>0.503</v>
      </c>
      <c r="AK44">
        <v>0.51100000000000001</v>
      </c>
    </row>
    <row r="45" spans="1:52" x14ac:dyDescent="0.25">
      <c r="A45" s="95" t="s">
        <v>335</v>
      </c>
      <c r="AE45">
        <v>8.5000000000000006E-2</v>
      </c>
      <c r="AF45">
        <v>0.28299999999999997</v>
      </c>
      <c r="AG45">
        <v>0.74099999999999999</v>
      </c>
      <c r="AH45">
        <v>0.61299999999999999</v>
      </c>
      <c r="AI45">
        <v>0.21299999999999999</v>
      </c>
      <c r="AJ45">
        <v>0.39500000000000002</v>
      </c>
      <c r="AK45">
        <v>0.46600000000000003</v>
      </c>
    </row>
    <row r="46" spans="1:52" x14ac:dyDescent="0.25">
      <c r="A46" s="95" t="s">
        <v>337</v>
      </c>
      <c r="AE46">
        <v>41.59</v>
      </c>
      <c r="AF46">
        <v>139.548</v>
      </c>
      <c r="AG46">
        <v>139.548</v>
      </c>
      <c r="AH46">
        <v>116.508</v>
      </c>
      <c r="AI46">
        <v>120.554</v>
      </c>
      <c r="AJ46">
        <v>118.74</v>
      </c>
      <c r="AK46">
        <v>120.554</v>
      </c>
    </row>
    <row r="47" spans="1:52" x14ac:dyDescent="0.25">
      <c r="A47" s="95" t="s">
        <v>340</v>
      </c>
      <c r="AE47">
        <v>25.388999999999999</v>
      </c>
      <c r="AF47">
        <v>84.963999999999999</v>
      </c>
      <c r="AG47">
        <v>222.51599999999999</v>
      </c>
      <c r="AH47">
        <v>183.946</v>
      </c>
      <c r="AI47">
        <v>64.018000000000001</v>
      </c>
      <c r="AJ47">
        <v>118.42</v>
      </c>
      <c r="AK47">
        <v>139.88300000000001</v>
      </c>
    </row>
    <row r="48" spans="1:52" x14ac:dyDescent="0.25">
      <c r="A48" s="95" t="s">
        <v>343</v>
      </c>
      <c r="AL48">
        <v>4.7E-2</v>
      </c>
      <c r="AM48">
        <v>0.434</v>
      </c>
      <c r="AN48">
        <v>0.30399999999999999</v>
      </c>
      <c r="AO48">
        <v>0.30399999999999999</v>
      </c>
      <c r="AP48">
        <v>4.7E-2</v>
      </c>
      <c r="AQ48">
        <v>0.19</v>
      </c>
      <c r="AR48">
        <v>1.3759999999999999</v>
      </c>
      <c r="AS48">
        <v>7.6999999999999999E-2</v>
      </c>
      <c r="AT48">
        <v>0.30399999999999999</v>
      </c>
      <c r="AU48">
        <v>10.483000000000001</v>
      </c>
      <c r="AV48">
        <v>0.30399999999999999</v>
      </c>
      <c r="AW48">
        <v>0.05</v>
      </c>
      <c r="AX48">
        <v>9.0999999999999998E-2</v>
      </c>
      <c r="AY48">
        <v>0.30399999999999999</v>
      </c>
      <c r="AZ48">
        <v>0.26100000000000001</v>
      </c>
    </row>
    <row r="49" spans="1:60" x14ac:dyDescent="0.25">
      <c r="A49" s="95" t="s">
        <v>346</v>
      </c>
      <c r="AL49">
        <v>4.7E-2</v>
      </c>
      <c r="AM49">
        <v>7.3999999999999996E-2</v>
      </c>
      <c r="AN49">
        <v>0.1</v>
      </c>
      <c r="AO49">
        <v>0.14899999999999999</v>
      </c>
      <c r="AP49">
        <v>4.7E-2</v>
      </c>
      <c r="AQ49">
        <v>0.19</v>
      </c>
      <c r="AR49">
        <v>1.1599999999999999</v>
      </c>
      <c r="AS49">
        <v>6.8000000000000005E-2</v>
      </c>
      <c r="AT49">
        <v>0.16500000000000001</v>
      </c>
      <c r="AU49">
        <v>10.134</v>
      </c>
      <c r="AV49">
        <v>0.16500000000000001</v>
      </c>
      <c r="AW49">
        <v>5.3999999999999999E-2</v>
      </c>
      <c r="AX49">
        <v>9.0999999999999998E-2</v>
      </c>
      <c r="AY49">
        <v>0.152</v>
      </c>
      <c r="AZ49">
        <v>0.26100000000000001</v>
      </c>
    </row>
    <row r="50" spans="1:60" x14ac:dyDescent="0.25">
      <c r="A50" s="95" t="s">
        <v>348</v>
      </c>
      <c r="AL50">
        <v>4.7E-2</v>
      </c>
      <c r="AM50">
        <v>0.56799999999999995</v>
      </c>
      <c r="AN50">
        <v>0.50700000000000001</v>
      </c>
      <c r="AO50">
        <v>1.5429999999999999</v>
      </c>
      <c r="AP50">
        <v>4.7E-2</v>
      </c>
      <c r="AQ50">
        <v>0.19</v>
      </c>
      <c r="AR50">
        <v>4.7E-2</v>
      </c>
      <c r="AS50">
        <v>4.7E-2</v>
      </c>
      <c r="AT50">
        <v>0.29399999999999998</v>
      </c>
      <c r="AU50">
        <v>7.3999999999999996E-2</v>
      </c>
      <c r="AV50">
        <v>0.29399999999999998</v>
      </c>
      <c r="AW50">
        <v>0.05</v>
      </c>
      <c r="AX50">
        <v>9.0999999999999998E-2</v>
      </c>
      <c r="AY50">
        <v>0.58199999999999996</v>
      </c>
      <c r="AZ50">
        <v>0.26100000000000001</v>
      </c>
    </row>
    <row r="51" spans="1:60" x14ac:dyDescent="0.25">
      <c r="A51" s="95" t="s">
        <v>350</v>
      </c>
      <c r="AL51">
        <v>4.7E-2</v>
      </c>
      <c r="AM51">
        <v>1.5429999999999999</v>
      </c>
      <c r="AN51">
        <v>0.50700000000000001</v>
      </c>
      <c r="AO51">
        <v>1.5429999999999999</v>
      </c>
      <c r="AP51">
        <v>4.7E-2</v>
      </c>
      <c r="AQ51">
        <v>0.19</v>
      </c>
      <c r="AR51">
        <v>4.343</v>
      </c>
      <c r="AS51">
        <v>0.11</v>
      </c>
      <c r="AT51">
        <v>0.29399999999999998</v>
      </c>
      <c r="AU51">
        <v>5.4290000000000003</v>
      </c>
      <c r="AV51">
        <v>0.29399999999999998</v>
      </c>
      <c r="AW51">
        <v>5.2999999999999999E-2</v>
      </c>
      <c r="AX51">
        <v>9.0999999999999998E-2</v>
      </c>
      <c r="AY51">
        <v>0.50700000000000001</v>
      </c>
      <c r="AZ51">
        <v>0.26100000000000001</v>
      </c>
    </row>
    <row r="52" spans="1:60" x14ac:dyDescent="0.25">
      <c r="A52" s="95" t="s">
        <v>352</v>
      </c>
      <c r="AL52">
        <v>6.4000000000000001E-2</v>
      </c>
      <c r="AM52">
        <v>0.58399999999999996</v>
      </c>
      <c r="AN52">
        <v>0.50700000000000001</v>
      </c>
      <c r="AO52">
        <v>0.59099999999999997</v>
      </c>
      <c r="AP52">
        <v>6.4000000000000001E-2</v>
      </c>
      <c r="AQ52">
        <v>0.253</v>
      </c>
      <c r="AR52">
        <v>0.44400000000000001</v>
      </c>
      <c r="AS52">
        <v>0.11899999999999999</v>
      </c>
      <c r="AT52">
        <v>0.434</v>
      </c>
      <c r="AU52">
        <v>0.70899999999999996</v>
      </c>
      <c r="AV52">
        <v>0.434</v>
      </c>
      <c r="AW52">
        <v>7.3999999999999996E-2</v>
      </c>
      <c r="AX52">
        <v>9.1999999999999998E-2</v>
      </c>
      <c r="AY52">
        <v>0.51600000000000001</v>
      </c>
      <c r="AZ52">
        <v>0.128</v>
      </c>
    </row>
    <row r="53" spans="1:60" x14ac:dyDescent="0.25">
      <c r="A53" s="95" t="s">
        <v>354</v>
      </c>
      <c r="AL53">
        <v>6.4000000000000001E-2</v>
      </c>
      <c r="AM53">
        <v>0.56599999999999995</v>
      </c>
      <c r="AN53">
        <v>0.50700000000000001</v>
      </c>
      <c r="AO53">
        <v>0.59099999999999997</v>
      </c>
      <c r="AP53">
        <v>6.4000000000000001E-2</v>
      </c>
      <c r="AQ53">
        <v>0.253</v>
      </c>
      <c r="AR53">
        <v>0.38100000000000001</v>
      </c>
      <c r="AS53">
        <v>0.12</v>
      </c>
      <c r="AT53">
        <v>0.434</v>
      </c>
      <c r="AU53">
        <v>0.68799999999999994</v>
      </c>
      <c r="AV53">
        <v>0.434</v>
      </c>
      <c r="AW53">
        <v>7.2999999999999995E-2</v>
      </c>
      <c r="AX53">
        <v>9.1999999999999998E-2</v>
      </c>
      <c r="AY53">
        <v>0.51400000000000001</v>
      </c>
      <c r="AZ53">
        <v>0.128</v>
      </c>
    </row>
    <row r="54" spans="1:60" x14ac:dyDescent="0.25">
      <c r="A54" s="95" t="s">
        <v>356</v>
      </c>
      <c r="AL54">
        <v>9.6120000000000001</v>
      </c>
      <c r="AM54">
        <v>88.26</v>
      </c>
      <c r="AN54">
        <v>76.638999999999996</v>
      </c>
      <c r="AO54">
        <v>89.462000000000003</v>
      </c>
      <c r="AP54">
        <v>9.6120000000000001</v>
      </c>
      <c r="AQ54">
        <v>38.319000000000003</v>
      </c>
      <c r="AR54">
        <v>67.227000000000004</v>
      </c>
      <c r="AS54">
        <v>18.068000000000001</v>
      </c>
      <c r="AT54">
        <v>65.691000000000003</v>
      </c>
      <c r="AU54">
        <v>107.187</v>
      </c>
      <c r="AV54">
        <v>65.691000000000003</v>
      </c>
      <c r="AW54">
        <v>11.156000000000001</v>
      </c>
      <c r="AX54">
        <v>13.96</v>
      </c>
      <c r="AY54">
        <v>78.069999999999993</v>
      </c>
      <c r="AZ54">
        <v>19.378</v>
      </c>
    </row>
    <row r="55" spans="1:60" x14ac:dyDescent="0.25">
      <c r="A55" s="95" t="s">
        <v>359</v>
      </c>
      <c r="BA55">
        <v>17.702000000000002</v>
      </c>
      <c r="BB55">
        <v>16.696000000000002</v>
      </c>
      <c r="BC55">
        <v>16.696000000000002</v>
      </c>
      <c r="BD55">
        <v>17.702000000000002</v>
      </c>
      <c r="BE55">
        <v>16.696000000000002</v>
      </c>
    </row>
    <row r="56" spans="1:60" x14ac:dyDescent="0.25">
      <c r="A56" s="95" t="s">
        <v>362</v>
      </c>
      <c r="BA56">
        <v>0.15</v>
      </c>
      <c r="BB56">
        <v>0.14599999999999999</v>
      </c>
      <c r="BC56">
        <v>0.14599999999999999</v>
      </c>
      <c r="BD56">
        <v>0.15</v>
      </c>
      <c r="BE56">
        <v>0.14599999999999999</v>
      </c>
    </row>
    <row r="57" spans="1:60" x14ac:dyDescent="0.25">
      <c r="A57" s="95" t="s">
        <v>365</v>
      </c>
      <c r="BA57">
        <v>7.9000000000000001E-2</v>
      </c>
      <c r="BB57">
        <v>9.5000000000000001E-2</v>
      </c>
      <c r="BC57">
        <v>9.5000000000000001E-2</v>
      </c>
      <c r="BD57">
        <v>7.9000000000000001E-2</v>
      </c>
      <c r="BE57">
        <v>9.5000000000000001E-2</v>
      </c>
    </row>
    <row r="58" spans="1:60" x14ac:dyDescent="0.25">
      <c r="A58" s="95" t="s">
        <v>367</v>
      </c>
      <c r="BA58">
        <v>0.36299999999999999</v>
      </c>
      <c r="BB58">
        <v>0.13200000000000001</v>
      </c>
      <c r="BC58">
        <v>0.13200000000000001</v>
      </c>
      <c r="BD58">
        <v>0.36299999999999999</v>
      </c>
      <c r="BE58">
        <v>0.13200000000000001</v>
      </c>
    </row>
    <row r="59" spans="1:60" x14ac:dyDescent="0.25">
      <c r="A59" s="95" t="s">
        <v>369</v>
      </c>
      <c r="BA59">
        <v>0.28100000000000003</v>
      </c>
      <c r="BB59">
        <v>0.13200000000000001</v>
      </c>
      <c r="BC59">
        <v>0.13200000000000001</v>
      </c>
      <c r="BD59">
        <v>0.28100000000000003</v>
      </c>
      <c r="BE59">
        <v>0.13200000000000001</v>
      </c>
    </row>
    <row r="60" spans="1:60" x14ac:dyDescent="0.25">
      <c r="A60" s="95" t="s">
        <v>371</v>
      </c>
      <c r="BA60">
        <v>0.192</v>
      </c>
      <c r="BB60">
        <v>0.183</v>
      </c>
      <c r="BC60">
        <v>0.183</v>
      </c>
      <c r="BD60">
        <v>0.192</v>
      </c>
      <c r="BE60">
        <v>0.183</v>
      </c>
    </row>
    <row r="61" spans="1:60" x14ac:dyDescent="0.25">
      <c r="A61" s="95" t="s">
        <v>373</v>
      </c>
      <c r="BA61">
        <v>0.19400000000000001</v>
      </c>
      <c r="BB61">
        <v>0.183</v>
      </c>
      <c r="BC61">
        <v>0.183</v>
      </c>
      <c r="BD61">
        <v>0.19400000000000001</v>
      </c>
      <c r="BE61">
        <v>0.183</v>
      </c>
    </row>
    <row r="62" spans="1:60" x14ac:dyDescent="0.25">
      <c r="A62" s="95" t="s">
        <v>375</v>
      </c>
      <c r="BA62">
        <v>43.517000000000003</v>
      </c>
      <c r="BB62">
        <v>41.43</v>
      </c>
      <c r="BC62">
        <v>41.43</v>
      </c>
      <c r="BD62">
        <v>43.517000000000003</v>
      </c>
      <c r="BE62">
        <v>41.43</v>
      </c>
    </row>
    <row r="63" spans="1:60" x14ac:dyDescent="0.25">
      <c r="A63" s="95" t="s">
        <v>378</v>
      </c>
      <c r="BA63">
        <v>20.91</v>
      </c>
      <c r="BB63">
        <v>19.721</v>
      </c>
      <c r="BC63">
        <v>19.721</v>
      </c>
      <c r="BD63">
        <v>20.91</v>
      </c>
      <c r="BE63">
        <v>19.721</v>
      </c>
    </row>
    <row r="64" spans="1:60" x14ac:dyDescent="0.25">
      <c r="A64" s="95" t="s">
        <v>381</v>
      </c>
      <c r="BF64">
        <v>15.959</v>
      </c>
      <c r="BG64">
        <v>14.263999999999999</v>
      </c>
      <c r="BH64">
        <v>15.824999999999999</v>
      </c>
    </row>
    <row r="65" spans="1:74" x14ac:dyDescent="0.25">
      <c r="A65" s="95" t="s">
        <v>384</v>
      </c>
      <c r="BI65">
        <v>14.465</v>
      </c>
      <c r="BJ65">
        <v>7.1109999999999998</v>
      </c>
      <c r="BK65">
        <v>43.396000000000001</v>
      </c>
      <c r="BL65">
        <v>6.2839999999999998</v>
      </c>
      <c r="BM65">
        <v>-1</v>
      </c>
      <c r="BN65">
        <v>6.2489999999999997</v>
      </c>
      <c r="BO65">
        <v>-1</v>
      </c>
      <c r="BP65">
        <v>3.157</v>
      </c>
      <c r="BQ65">
        <v>54.567999999999998</v>
      </c>
      <c r="BR65">
        <v>9.3889999999999993</v>
      </c>
      <c r="BS65">
        <v>6.09</v>
      </c>
    </row>
    <row r="66" spans="1:74" x14ac:dyDescent="0.25">
      <c r="A66" s="95" t="s">
        <v>387</v>
      </c>
      <c r="BI66">
        <v>9.9120000000000008</v>
      </c>
      <c r="BJ66">
        <v>1.8460000000000001</v>
      </c>
      <c r="BK66">
        <v>131.22200000000001</v>
      </c>
      <c r="BL66">
        <v>0.77300000000000002</v>
      </c>
      <c r="BM66">
        <v>3.0350000000000001</v>
      </c>
      <c r="BN66">
        <v>0.52800000000000002</v>
      </c>
      <c r="BO66">
        <v>-1</v>
      </c>
      <c r="BP66">
        <v>1.944</v>
      </c>
      <c r="BQ66">
        <v>131.22200000000001</v>
      </c>
      <c r="BR66">
        <v>4.484</v>
      </c>
      <c r="BS66">
        <v>3.0819999999999999</v>
      </c>
    </row>
    <row r="67" spans="1:74" x14ac:dyDescent="0.25">
      <c r="A67" s="95" t="s">
        <v>389</v>
      </c>
      <c r="BI67">
        <v>23.553000000000001</v>
      </c>
      <c r="BJ67">
        <v>8.7200000000000006</v>
      </c>
      <c r="BK67">
        <v>122.474</v>
      </c>
      <c r="BL67">
        <v>7.2140000000000004</v>
      </c>
      <c r="BM67">
        <v>-1</v>
      </c>
      <c r="BN67">
        <v>4.0199999999999996</v>
      </c>
      <c r="BO67">
        <v>-1</v>
      </c>
      <c r="BP67">
        <v>3</v>
      </c>
      <c r="BQ67">
        <v>250.51499999999999</v>
      </c>
      <c r="BR67">
        <v>5.3250000000000002</v>
      </c>
      <c r="BS67">
        <v>6.585</v>
      </c>
    </row>
    <row r="68" spans="1:74" x14ac:dyDescent="0.25">
      <c r="A68" s="95" t="s">
        <v>391</v>
      </c>
      <c r="BI68">
        <v>25.634</v>
      </c>
      <c r="BJ68">
        <v>12.997999999999999</v>
      </c>
      <c r="BK68">
        <v>137.78299999999999</v>
      </c>
      <c r="BL68">
        <v>6.8380000000000001</v>
      </c>
      <c r="BM68">
        <v>-1</v>
      </c>
      <c r="BN68">
        <v>4.8470000000000004</v>
      </c>
      <c r="BO68">
        <v>-1</v>
      </c>
      <c r="BP68">
        <v>6.6319999999999997</v>
      </c>
      <c r="BQ68">
        <v>61.237000000000002</v>
      </c>
      <c r="BR68">
        <v>17.608000000000001</v>
      </c>
      <c r="BS68">
        <v>5.7889999999999997</v>
      </c>
    </row>
    <row r="69" spans="1:74" x14ac:dyDescent="0.25">
      <c r="A69" s="95" t="s">
        <v>393</v>
      </c>
      <c r="BI69">
        <v>7.3</v>
      </c>
      <c r="BJ69">
        <v>8.3510000000000009</v>
      </c>
      <c r="BK69">
        <v>12.166</v>
      </c>
      <c r="BL69">
        <v>8.2750000000000004</v>
      </c>
      <c r="BM69">
        <v>-1</v>
      </c>
      <c r="BN69">
        <v>7.6870000000000003</v>
      </c>
      <c r="BO69">
        <v>-1</v>
      </c>
      <c r="BP69">
        <v>4.5620000000000003</v>
      </c>
      <c r="BQ69">
        <v>17.010000000000002</v>
      </c>
      <c r="BR69">
        <v>4.2009999999999996</v>
      </c>
      <c r="BS69">
        <v>3.6819999999999999</v>
      </c>
    </row>
    <row r="70" spans="1:74" x14ac:dyDescent="0.25">
      <c r="A70" s="95" t="s">
        <v>395</v>
      </c>
      <c r="BI70">
        <v>8.9039999999999999</v>
      </c>
      <c r="BJ70">
        <v>10.438000000000001</v>
      </c>
      <c r="BK70">
        <v>6.0970000000000004</v>
      </c>
      <c r="BL70">
        <v>9.9659999999999993</v>
      </c>
      <c r="BM70">
        <v>2.35</v>
      </c>
      <c r="BN70">
        <v>8.8040000000000003</v>
      </c>
      <c r="BO70">
        <v>-1</v>
      </c>
      <c r="BP70">
        <v>3.375</v>
      </c>
      <c r="BQ70">
        <v>7.1760000000000002</v>
      </c>
      <c r="BR70">
        <v>3.677</v>
      </c>
      <c r="BS70">
        <v>1.048</v>
      </c>
    </row>
    <row r="71" spans="1:74" x14ac:dyDescent="0.25">
      <c r="A71" s="95" t="s">
        <v>397</v>
      </c>
      <c r="BT71">
        <v>2.3E-2</v>
      </c>
      <c r="BU71">
        <v>2.9000000000000001E-2</v>
      </c>
    </row>
    <row r="72" spans="1:74" x14ac:dyDescent="0.25">
      <c r="A72" s="95" t="s">
        <v>400</v>
      </c>
      <c r="BT72">
        <v>0.17499999999999999</v>
      </c>
      <c r="BU72">
        <v>2.9000000000000001E-2</v>
      </c>
    </row>
    <row r="73" spans="1:74" x14ac:dyDescent="0.25">
      <c r="A73" s="95" t="s">
        <v>402</v>
      </c>
      <c r="BT73">
        <v>0.04</v>
      </c>
      <c r="BU73">
        <v>1.0999999999999999E-2</v>
      </c>
    </row>
    <row r="74" spans="1:74" x14ac:dyDescent="0.25">
      <c r="A74" s="95" t="s">
        <v>404</v>
      </c>
      <c r="BT74">
        <v>4.1000000000000002E-2</v>
      </c>
      <c r="BU74">
        <v>1.0999999999999999E-2</v>
      </c>
    </row>
    <row r="75" spans="1:74" x14ac:dyDescent="0.25">
      <c r="A75" s="95" t="s">
        <v>406</v>
      </c>
      <c r="BT75">
        <v>4.2000000000000003E-2</v>
      </c>
      <c r="BU75">
        <v>4.0000000000000001E-3</v>
      </c>
    </row>
    <row r="76" spans="1:74" x14ac:dyDescent="0.25">
      <c r="A76" s="95" t="s">
        <v>408</v>
      </c>
      <c r="BT76">
        <v>3.3000000000000002E-2</v>
      </c>
      <c r="BU76">
        <v>1.7999999999999999E-2</v>
      </c>
    </row>
    <row r="77" spans="1:74" x14ac:dyDescent="0.25">
      <c r="A77" s="95" t="s">
        <v>410</v>
      </c>
      <c r="BT77">
        <v>159.04300000000001</v>
      </c>
      <c r="BU77">
        <v>87.454999999999998</v>
      </c>
    </row>
    <row r="78" spans="1:74" x14ac:dyDescent="0.25">
      <c r="A78" s="95" t="s">
        <v>413</v>
      </c>
      <c r="BT78">
        <v>132.905</v>
      </c>
      <c r="BU78">
        <v>12.654</v>
      </c>
    </row>
    <row r="79" spans="1:74" x14ac:dyDescent="0.25">
      <c r="A79" s="95" t="s">
        <v>416</v>
      </c>
      <c r="BV79">
        <v>7.3999999999999996E-2</v>
      </c>
    </row>
    <row r="80" spans="1:74" x14ac:dyDescent="0.25">
      <c r="A80" s="95" t="s">
        <v>418</v>
      </c>
      <c r="BV80">
        <v>7.2999999999999995E-2</v>
      </c>
    </row>
    <row r="81" spans="1:78" x14ac:dyDescent="0.25">
      <c r="A81" s="95" t="s">
        <v>419</v>
      </c>
      <c r="BV81">
        <v>0.17699999999999999</v>
      </c>
    </row>
    <row r="82" spans="1:78" x14ac:dyDescent="0.25">
      <c r="A82" s="95" t="s">
        <v>420</v>
      </c>
      <c r="BV82">
        <v>0.16700000000000001</v>
      </c>
    </row>
    <row r="83" spans="1:78" x14ac:dyDescent="0.25">
      <c r="A83" s="95" t="s">
        <v>421</v>
      </c>
      <c r="BV83">
        <v>0.14000000000000001</v>
      </c>
    </row>
    <row r="84" spans="1:78" x14ac:dyDescent="0.25">
      <c r="A84" s="95" t="s">
        <v>422</v>
      </c>
      <c r="BV84">
        <v>0.13800000000000001</v>
      </c>
    </row>
    <row r="85" spans="1:78" x14ac:dyDescent="0.25">
      <c r="A85" s="95" t="s">
        <v>423</v>
      </c>
      <c r="BV85">
        <v>14.962999999999999</v>
      </c>
    </row>
    <row r="86" spans="1:78" x14ac:dyDescent="0.25">
      <c r="A86" s="95" t="s">
        <v>426</v>
      </c>
      <c r="BW86">
        <v>0.01</v>
      </c>
    </row>
    <row r="87" spans="1:78" x14ac:dyDescent="0.25">
      <c r="A87" s="95" t="s">
        <v>429</v>
      </c>
      <c r="BW87">
        <v>5.0000000000000001E-3</v>
      </c>
    </row>
    <row r="88" spans="1:78" x14ac:dyDescent="0.25">
      <c r="A88" s="95" t="s">
        <v>431</v>
      </c>
      <c r="BW88">
        <v>2.1000000000000001E-2</v>
      </c>
    </row>
    <row r="89" spans="1:78" x14ac:dyDescent="0.25">
      <c r="A89" s="95" t="s">
        <v>433</v>
      </c>
      <c r="BW89">
        <v>1.4999999999999999E-2</v>
      </c>
    </row>
    <row r="90" spans="1:78" x14ac:dyDescent="0.25">
      <c r="A90" s="95" t="s">
        <v>435</v>
      </c>
      <c r="BW90">
        <v>2.7E-2</v>
      </c>
    </row>
    <row r="91" spans="1:78" x14ac:dyDescent="0.25">
      <c r="A91" s="95" t="s">
        <v>437</v>
      </c>
      <c r="BW91">
        <v>2.5999999999999999E-2</v>
      </c>
    </row>
    <row r="92" spans="1:78" x14ac:dyDescent="0.25">
      <c r="A92" s="95" t="s">
        <v>439</v>
      </c>
      <c r="BW92">
        <v>6.3460000000000001</v>
      </c>
    </row>
    <row r="93" spans="1:78" x14ac:dyDescent="0.25">
      <c r="A93" s="95" t="s">
        <v>442</v>
      </c>
      <c r="BX93">
        <v>0.13800000000000001</v>
      </c>
      <c r="BY93">
        <v>4.5999999999999999E-2</v>
      </c>
      <c r="BZ93">
        <v>4.5999999999999999E-2</v>
      </c>
    </row>
    <row r="94" spans="1:78" x14ac:dyDescent="0.25">
      <c r="A94" s="95" t="s">
        <v>445</v>
      </c>
      <c r="BX94">
        <v>0.125</v>
      </c>
      <c r="BY94">
        <v>4.5999999999999999E-2</v>
      </c>
      <c r="BZ94">
        <v>4.5999999999999999E-2</v>
      </c>
    </row>
    <row r="95" spans="1:78" x14ac:dyDescent="0.25">
      <c r="A95" s="95" t="s">
        <v>447</v>
      </c>
      <c r="BX95">
        <v>6.5000000000000002E-2</v>
      </c>
      <c r="BY95">
        <v>0.17100000000000001</v>
      </c>
      <c r="BZ95">
        <v>0.17100000000000001</v>
      </c>
    </row>
    <row r="96" spans="1:78" x14ac:dyDescent="0.25">
      <c r="A96" s="95" t="s">
        <v>449</v>
      </c>
      <c r="BX96">
        <v>1.7999999999999999E-2</v>
      </c>
      <c r="BY96">
        <v>0.1</v>
      </c>
      <c r="BZ96">
        <v>0.1</v>
      </c>
    </row>
    <row r="97" spans="1:82" x14ac:dyDescent="0.25">
      <c r="A97" s="95" t="s">
        <v>451</v>
      </c>
      <c r="BX97">
        <v>3.9E-2</v>
      </c>
      <c r="BY97">
        <v>0.22800000000000001</v>
      </c>
      <c r="BZ97">
        <v>0.22800000000000001</v>
      </c>
    </row>
    <row r="98" spans="1:82" x14ac:dyDescent="0.25">
      <c r="A98" s="95" t="s">
        <v>453</v>
      </c>
      <c r="BX98">
        <v>0.16300000000000001</v>
      </c>
      <c r="BY98">
        <v>0.42199999999999999</v>
      </c>
      <c r="BZ98">
        <v>0.42199999999999999</v>
      </c>
    </row>
    <row r="99" spans="1:82" x14ac:dyDescent="0.25">
      <c r="A99" s="95" t="s">
        <v>455</v>
      </c>
      <c r="BX99">
        <v>67.959999999999994</v>
      </c>
      <c r="BY99">
        <v>177.28700000000001</v>
      </c>
      <c r="BZ99">
        <v>177.28700000000001</v>
      </c>
    </row>
    <row r="100" spans="1:82" x14ac:dyDescent="0.25">
      <c r="A100" s="95" t="s">
        <v>458</v>
      </c>
      <c r="BX100">
        <v>13.08</v>
      </c>
      <c r="BY100">
        <v>33.755000000000003</v>
      </c>
      <c r="BZ100">
        <v>33.755000000000003</v>
      </c>
    </row>
    <row r="101" spans="1:82" x14ac:dyDescent="0.25">
      <c r="A101" s="95" t="s">
        <v>461</v>
      </c>
      <c r="CA101">
        <v>6.5919999999999996</v>
      </c>
      <c r="CB101">
        <v>-1</v>
      </c>
      <c r="CC101">
        <v>15.212999999999999</v>
      </c>
      <c r="CD101">
        <v>14.125999999999999</v>
      </c>
    </row>
    <row r="102" spans="1:82" x14ac:dyDescent="0.25">
      <c r="A102" s="95" t="s">
        <v>464</v>
      </c>
      <c r="CA102">
        <v>6.5919999999999996</v>
      </c>
      <c r="CB102">
        <v>-1</v>
      </c>
      <c r="CC102">
        <v>15.212999999999999</v>
      </c>
      <c r="CD102">
        <v>14.125999999999999</v>
      </c>
    </row>
    <row r="103" spans="1:82" x14ac:dyDescent="0.25">
      <c r="A103" s="95" t="s">
        <v>466</v>
      </c>
      <c r="CA103">
        <v>4.8239999999999998</v>
      </c>
      <c r="CB103">
        <v>-1</v>
      </c>
      <c r="CC103">
        <v>1.8029999999999999</v>
      </c>
      <c r="CD103">
        <v>0.73599999999999999</v>
      </c>
    </row>
    <row r="104" spans="1:82" x14ac:dyDescent="0.25">
      <c r="A104" s="95" t="s">
        <v>468</v>
      </c>
      <c r="CA104">
        <v>3.64</v>
      </c>
      <c r="CB104">
        <v>-1</v>
      </c>
      <c r="CC104">
        <v>1.8029999999999999</v>
      </c>
      <c r="CD104">
        <v>0.70399999999999996</v>
      </c>
    </row>
    <row r="105" spans="1:82" x14ac:dyDescent="0.25">
      <c r="A105" s="95" t="s">
        <v>470</v>
      </c>
      <c r="CA105">
        <v>0.98899999999999999</v>
      </c>
      <c r="CB105">
        <v>-1</v>
      </c>
      <c r="CC105">
        <v>0.79400000000000004</v>
      </c>
      <c r="CD105">
        <v>0.57899999999999996</v>
      </c>
    </row>
    <row r="106" spans="1:82" x14ac:dyDescent="0.25">
      <c r="A106" s="95" t="s">
        <v>472</v>
      </c>
      <c r="CA106">
        <v>0.98899999999999999</v>
      </c>
      <c r="CB106">
        <v>-1</v>
      </c>
      <c r="CC106">
        <v>0.78600000000000003</v>
      </c>
      <c r="CD106">
        <v>0.58299999999999996</v>
      </c>
    </row>
    <row r="107" spans="1:82" x14ac:dyDescent="0.25">
      <c r="A107" s="95" t="s">
        <v>474</v>
      </c>
      <c r="CA107">
        <v>333.78300000000002</v>
      </c>
      <c r="CB107">
        <v>-1</v>
      </c>
      <c r="CC107">
        <v>165.37</v>
      </c>
      <c r="CD107">
        <v>64.539000000000001</v>
      </c>
    </row>
    <row r="108" spans="1:82" x14ac:dyDescent="0.25">
      <c r="A108" s="31" t="s">
        <v>474</v>
      </c>
      <c r="CA108">
        <v>333.78300000000002</v>
      </c>
      <c r="CB108">
        <v>262.834</v>
      </c>
      <c r="CC108">
        <v>165.37</v>
      </c>
      <c r="CD108">
        <v>64.616</v>
      </c>
    </row>
  </sheetData>
  <conditionalFormatting sqref="B2:CD108">
    <cfRule type="expression" dxfId="15" priority="1">
      <formula>B2&gt;$A$1</formula>
    </cfRule>
    <cfRule type="expression" dxfId="14" priority="2">
      <formula>B2&lt;0</formula>
    </cfRule>
    <cfRule type="expression" dxfId="13" priority="3">
      <formula>B2=""</formula>
    </cfRule>
  </conditionalFormatting>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Feuil17">
    <tabColor rgb="FFFFC000"/>
  </sheetPr>
  <dimension ref="A1:CD108"/>
  <sheetViews>
    <sheetView zoomScale="60" zoomScaleNormal="60" workbookViewId="0">
      <selection activeCell="F7" sqref="F7"/>
    </sheetView>
  </sheetViews>
  <sheetFormatPr defaultColWidth="15.7109375" defaultRowHeight="15" x14ac:dyDescent="0.25"/>
  <cols>
    <col min="1" max="1" width="30.140625" style="39" bestFit="1" customWidth="1"/>
    <col min="2" max="27" width="15.7109375" style="38" customWidth="1"/>
    <col min="28" max="16384" width="15.7109375" style="38"/>
  </cols>
  <sheetData>
    <row r="1" spans="1:82" s="20" customFormat="1" x14ac:dyDescent="0.25">
      <c r="B1" s="96" t="s">
        <v>481</v>
      </c>
      <c r="C1" s="96" t="s">
        <v>484</v>
      </c>
      <c r="D1" s="96" t="s">
        <v>485</v>
      </c>
      <c r="E1" s="96" t="s">
        <v>486</v>
      </c>
      <c r="F1" s="96" t="s">
        <v>487</v>
      </c>
      <c r="G1" s="96" t="s">
        <v>488</v>
      </c>
      <c r="H1" s="96" t="s">
        <v>489</v>
      </c>
      <c r="I1" s="96" t="s">
        <v>490</v>
      </c>
      <c r="J1" s="96" t="s">
        <v>491</v>
      </c>
      <c r="K1" s="96" t="s">
        <v>492</v>
      </c>
      <c r="L1" s="96" t="s">
        <v>493</v>
      </c>
      <c r="M1" s="96" t="s">
        <v>494</v>
      </c>
      <c r="N1" s="96" t="s">
        <v>495</v>
      </c>
      <c r="O1" s="96" t="s">
        <v>496</v>
      </c>
      <c r="P1" s="96" t="s">
        <v>497</v>
      </c>
      <c r="Q1" s="96" t="s">
        <v>498</v>
      </c>
      <c r="R1" s="96" t="s">
        <v>499</v>
      </c>
      <c r="S1" s="96" t="s">
        <v>500</v>
      </c>
      <c r="T1" s="96" t="s">
        <v>501</v>
      </c>
      <c r="U1" s="96" t="s">
        <v>502</v>
      </c>
      <c r="V1" s="96" t="s">
        <v>503</v>
      </c>
      <c r="W1" s="96" t="s">
        <v>504</v>
      </c>
      <c r="X1" s="96" t="s">
        <v>505</v>
      </c>
      <c r="Y1" s="96" t="s">
        <v>506</v>
      </c>
      <c r="Z1" s="96" t="s">
        <v>507</v>
      </c>
      <c r="AA1" s="96" t="s">
        <v>508</v>
      </c>
      <c r="AB1" s="96" t="s">
        <v>509</v>
      </c>
      <c r="AC1" s="96" t="s">
        <v>510</v>
      </c>
      <c r="AD1" s="96" t="s">
        <v>511</v>
      </c>
      <c r="AE1" s="96" t="s">
        <v>512</v>
      </c>
      <c r="AF1" s="96" t="s">
        <v>513</v>
      </c>
      <c r="AG1" s="96" t="s">
        <v>514</v>
      </c>
      <c r="AH1" s="96" t="s">
        <v>515</v>
      </c>
      <c r="AI1" s="96" t="s">
        <v>516</v>
      </c>
      <c r="AJ1" s="96" t="s">
        <v>517</v>
      </c>
      <c r="AK1" s="96" t="s">
        <v>518</v>
      </c>
      <c r="AL1" s="96" t="s">
        <v>519</v>
      </c>
      <c r="AM1" s="96"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6" t="s">
        <v>235</v>
      </c>
      <c r="B2" s="38" t="s">
        <v>2949</v>
      </c>
      <c r="C2" s="38" t="s">
        <v>2950</v>
      </c>
      <c r="D2" s="38" t="s">
        <v>2951</v>
      </c>
      <c r="E2" s="38" t="s">
        <v>2952</v>
      </c>
      <c r="F2" s="38" t="s">
        <v>2953</v>
      </c>
      <c r="G2" s="38" t="s">
        <v>2954</v>
      </c>
      <c r="H2" s="38" t="s">
        <v>2955</v>
      </c>
      <c r="I2" t="s">
        <v>2956</v>
      </c>
      <c r="J2" t="s">
        <v>2957</v>
      </c>
      <c r="K2" t="s">
        <v>2958</v>
      </c>
    </row>
    <row r="3" spans="1:82" x14ac:dyDescent="0.25">
      <c r="A3" s="96" t="s">
        <v>238</v>
      </c>
      <c r="B3" s="38" t="s">
        <v>2959</v>
      </c>
      <c r="C3" s="38" t="s">
        <v>2960</v>
      </c>
      <c r="D3" s="38" t="s">
        <v>2961</v>
      </c>
      <c r="E3" s="38" t="s">
        <v>2962</v>
      </c>
      <c r="F3" s="38" t="s">
        <v>2963</v>
      </c>
      <c r="G3" s="38" t="s">
        <v>2964</v>
      </c>
      <c r="H3" s="38" t="s">
        <v>2965</v>
      </c>
      <c r="I3" t="s">
        <v>2956</v>
      </c>
      <c r="J3" t="s">
        <v>2966</v>
      </c>
      <c r="K3" t="s">
        <v>2967</v>
      </c>
    </row>
    <row r="4" spans="1:82" x14ac:dyDescent="0.25">
      <c r="A4" s="96" t="s">
        <v>240</v>
      </c>
      <c r="B4" s="38" t="s">
        <v>2968</v>
      </c>
      <c r="C4" s="38" t="s">
        <v>2969</v>
      </c>
      <c r="D4" s="38" t="s">
        <v>2970</v>
      </c>
      <c r="E4" s="38" t="s">
        <v>2971</v>
      </c>
      <c r="F4" s="38" t="s">
        <v>2972</v>
      </c>
      <c r="G4" s="38" t="s">
        <v>2973</v>
      </c>
      <c r="H4" s="38" t="s">
        <v>2974</v>
      </c>
      <c r="I4" t="s">
        <v>2956</v>
      </c>
      <c r="J4" t="s">
        <v>2975</v>
      </c>
      <c r="K4" t="s">
        <v>2976</v>
      </c>
    </row>
    <row r="5" spans="1:82" x14ac:dyDescent="0.25">
      <c r="A5" s="96" t="s">
        <v>242</v>
      </c>
      <c r="B5" s="38" t="s">
        <v>2977</v>
      </c>
      <c r="C5" s="38" t="s">
        <v>2978</v>
      </c>
      <c r="D5" s="38" t="s">
        <v>2979</v>
      </c>
      <c r="E5" s="38" t="s">
        <v>2980</v>
      </c>
      <c r="F5" s="38" t="s">
        <v>2981</v>
      </c>
      <c r="G5" s="38" t="s">
        <v>2982</v>
      </c>
      <c r="H5" s="38" t="s">
        <v>2983</v>
      </c>
      <c r="I5" t="s">
        <v>2956</v>
      </c>
      <c r="J5" t="s">
        <v>2984</v>
      </c>
      <c r="K5" t="s">
        <v>2985</v>
      </c>
    </row>
    <row r="6" spans="1:82" x14ac:dyDescent="0.25">
      <c r="A6" s="96" t="s">
        <v>244</v>
      </c>
      <c r="B6" s="38" t="s">
        <v>2986</v>
      </c>
      <c r="C6" s="38" t="s">
        <v>2987</v>
      </c>
      <c r="D6" s="38" t="s">
        <v>2988</v>
      </c>
      <c r="E6" s="38" t="s">
        <v>2989</v>
      </c>
      <c r="F6" s="38" t="s">
        <v>2990</v>
      </c>
      <c r="G6" s="38" t="s">
        <v>2956</v>
      </c>
      <c r="H6" s="38" t="s">
        <v>2991</v>
      </c>
      <c r="I6" t="s">
        <v>2992</v>
      </c>
      <c r="J6" t="s">
        <v>2993</v>
      </c>
      <c r="K6" t="s">
        <v>2994</v>
      </c>
    </row>
    <row r="7" spans="1:82" x14ac:dyDescent="0.25">
      <c r="A7" s="96" t="s">
        <v>246</v>
      </c>
      <c r="B7" s="38" t="s">
        <v>2995</v>
      </c>
      <c r="C7" s="38" t="s">
        <v>2996</v>
      </c>
      <c r="D7" s="38" t="s">
        <v>2997</v>
      </c>
      <c r="E7" s="38" t="s">
        <v>2998</v>
      </c>
      <c r="F7" s="38" t="s">
        <v>2999</v>
      </c>
      <c r="G7" s="38" t="s">
        <v>3000</v>
      </c>
      <c r="H7" s="38" t="s">
        <v>3001</v>
      </c>
      <c r="I7" t="s">
        <v>2956</v>
      </c>
      <c r="J7" t="s">
        <v>3002</v>
      </c>
      <c r="K7" t="s">
        <v>3003</v>
      </c>
    </row>
    <row r="8" spans="1:82" x14ac:dyDescent="0.25">
      <c r="A8" s="96" t="s">
        <v>248</v>
      </c>
      <c r="B8" s="38" t="s">
        <v>3004</v>
      </c>
      <c r="C8" s="38" t="s">
        <v>3005</v>
      </c>
      <c r="D8" s="38" t="s">
        <v>3006</v>
      </c>
      <c r="E8" s="38" t="s">
        <v>3007</v>
      </c>
      <c r="F8" s="38" t="s">
        <v>3008</v>
      </c>
      <c r="G8" s="38" t="s">
        <v>3009</v>
      </c>
      <c r="H8" s="38" t="s">
        <v>3010</v>
      </c>
      <c r="I8" t="s">
        <v>3011</v>
      </c>
      <c r="J8" t="s">
        <v>3012</v>
      </c>
      <c r="K8" t="s">
        <v>3013</v>
      </c>
    </row>
    <row r="9" spans="1:82" x14ac:dyDescent="0.25">
      <c r="A9" s="96" t="s">
        <v>251</v>
      </c>
      <c r="L9" s="38" t="s">
        <v>3014</v>
      </c>
      <c r="M9" s="38" t="s">
        <v>3015</v>
      </c>
      <c r="N9" s="38" t="s">
        <v>3016</v>
      </c>
      <c r="O9" t="s">
        <v>3017</v>
      </c>
      <c r="P9" t="s">
        <v>3018</v>
      </c>
      <c r="Q9" t="s">
        <v>3019</v>
      </c>
      <c r="R9" t="s">
        <v>3020</v>
      </c>
      <c r="S9" t="s">
        <v>3021</v>
      </c>
    </row>
    <row r="10" spans="1:82" x14ac:dyDescent="0.25">
      <c r="A10" s="96" t="s">
        <v>254</v>
      </c>
      <c r="L10" s="38" t="s">
        <v>3022</v>
      </c>
      <c r="M10" s="38" t="s">
        <v>3023</v>
      </c>
      <c r="N10" s="38" t="s">
        <v>3024</v>
      </c>
      <c r="O10" t="s">
        <v>3025</v>
      </c>
      <c r="P10" t="s">
        <v>3026</v>
      </c>
      <c r="Q10" t="s">
        <v>3027</v>
      </c>
      <c r="R10" t="s">
        <v>3028</v>
      </c>
      <c r="S10" t="s">
        <v>2956</v>
      </c>
    </row>
    <row r="11" spans="1:82" x14ac:dyDescent="0.25">
      <c r="A11" s="96" t="s">
        <v>256</v>
      </c>
      <c r="L11" s="38" t="s">
        <v>3029</v>
      </c>
      <c r="M11" s="38" t="s">
        <v>3030</v>
      </c>
      <c r="N11" s="38" t="s">
        <v>3031</v>
      </c>
      <c r="O11" t="s">
        <v>3032</v>
      </c>
      <c r="P11" t="s">
        <v>3033</v>
      </c>
      <c r="Q11" t="s">
        <v>3034</v>
      </c>
      <c r="R11" t="s">
        <v>3035</v>
      </c>
      <c r="S11" t="s">
        <v>2956</v>
      </c>
    </row>
    <row r="12" spans="1:82" x14ac:dyDescent="0.25">
      <c r="A12" s="96" t="s">
        <v>258</v>
      </c>
      <c r="L12" s="38" t="s">
        <v>3036</v>
      </c>
      <c r="M12" s="38" t="s">
        <v>3037</v>
      </c>
      <c r="N12" s="38" t="s">
        <v>3038</v>
      </c>
      <c r="O12" t="s">
        <v>3039</v>
      </c>
      <c r="P12" t="s">
        <v>3040</v>
      </c>
      <c r="Q12" t="s">
        <v>3041</v>
      </c>
      <c r="R12" t="s">
        <v>3042</v>
      </c>
      <c r="S12" t="s">
        <v>2956</v>
      </c>
    </row>
    <row r="13" spans="1:82" x14ac:dyDescent="0.25">
      <c r="A13" s="96" t="s">
        <v>260</v>
      </c>
      <c r="L13" s="38" t="s">
        <v>3043</v>
      </c>
      <c r="M13" s="38" t="s">
        <v>3044</v>
      </c>
      <c r="N13" s="38" t="s">
        <v>3045</v>
      </c>
      <c r="O13" t="s">
        <v>3046</v>
      </c>
      <c r="P13" t="s">
        <v>3047</v>
      </c>
      <c r="Q13" t="s">
        <v>3048</v>
      </c>
      <c r="R13" t="s">
        <v>3049</v>
      </c>
      <c r="S13" t="s">
        <v>2956</v>
      </c>
    </row>
    <row r="14" spans="1:82" x14ac:dyDescent="0.25">
      <c r="A14" s="96" t="s">
        <v>262</v>
      </c>
      <c r="L14" s="38" t="s">
        <v>3050</v>
      </c>
      <c r="M14" s="38" t="s">
        <v>3051</v>
      </c>
      <c r="N14" s="38" t="s">
        <v>3052</v>
      </c>
      <c r="O14" t="s">
        <v>3053</v>
      </c>
      <c r="P14" t="s">
        <v>3054</v>
      </c>
      <c r="Q14" t="s">
        <v>3055</v>
      </c>
      <c r="R14" t="s">
        <v>3056</v>
      </c>
      <c r="S14" t="s">
        <v>2956</v>
      </c>
    </row>
    <row r="15" spans="1:82" x14ac:dyDescent="0.25">
      <c r="A15" s="96" t="s">
        <v>264</v>
      </c>
      <c r="L15" s="38" t="s">
        <v>3057</v>
      </c>
      <c r="M15" s="38" t="s">
        <v>3058</v>
      </c>
      <c r="N15" s="38" t="s">
        <v>3059</v>
      </c>
      <c r="O15" t="s">
        <v>3060</v>
      </c>
      <c r="P15" t="s">
        <v>3061</v>
      </c>
      <c r="Q15" t="s">
        <v>3062</v>
      </c>
      <c r="R15" t="s">
        <v>3063</v>
      </c>
      <c r="S15" t="s">
        <v>2956</v>
      </c>
    </row>
    <row r="16" spans="1:82" x14ac:dyDescent="0.25">
      <c r="A16" s="96" t="s">
        <v>267</v>
      </c>
      <c r="L16" s="38" t="s">
        <v>3064</v>
      </c>
      <c r="M16" s="38" t="s">
        <v>3065</v>
      </c>
      <c r="N16" s="38" t="s">
        <v>3066</v>
      </c>
      <c r="O16" t="s">
        <v>3067</v>
      </c>
      <c r="P16" t="s">
        <v>3068</v>
      </c>
      <c r="Q16" t="s">
        <v>3069</v>
      </c>
      <c r="R16" t="s">
        <v>3070</v>
      </c>
      <c r="S16" t="s">
        <v>2956</v>
      </c>
    </row>
    <row r="17" spans="1:29" x14ac:dyDescent="0.25">
      <c r="A17" s="96" t="s">
        <v>270</v>
      </c>
      <c r="L17" s="38" t="s">
        <v>3071</v>
      </c>
      <c r="M17" s="38" t="s">
        <v>3072</v>
      </c>
      <c r="N17" s="38" t="s">
        <v>3073</v>
      </c>
      <c r="O17" t="s">
        <v>3074</v>
      </c>
      <c r="P17" t="s">
        <v>3075</v>
      </c>
      <c r="Q17" t="s">
        <v>3076</v>
      </c>
      <c r="R17" t="s">
        <v>3077</v>
      </c>
      <c r="S17" t="s">
        <v>2956</v>
      </c>
    </row>
    <row r="18" spans="1:29" x14ac:dyDescent="0.25">
      <c r="A18" s="96" t="s">
        <v>273</v>
      </c>
      <c r="T18" t="s">
        <v>3078</v>
      </c>
      <c r="U18" t="s">
        <v>3078</v>
      </c>
      <c r="V18" t="s">
        <v>3079</v>
      </c>
    </row>
    <row r="19" spans="1:29" x14ac:dyDescent="0.25">
      <c r="A19" s="96" t="s">
        <v>276</v>
      </c>
      <c r="T19" t="s">
        <v>3080</v>
      </c>
      <c r="U19" t="s">
        <v>3080</v>
      </c>
      <c r="V19" t="s">
        <v>3081</v>
      </c>
    </row>
    <row r="20" spans="1:29" x14ac:dyDescent="0.25">
      <c r="A20" s="96" t="s">
        <v>278</v>
      </c>
      <c r="T20" t="s">
        <v>3082</v>
      </c>
      <c r="U20" t="s">
        <v>3082</v>
      </c>
      <c r="V20" t="s">
        <v>3083</v>
      </c>
    </row>
    <row r="21" spans="1:29" x14ac:dyDescent="0.25">
      <c r="A21" s="96" t="s">
        <v>280</v>
      </c>
      <c r="T21" t="s">
        <v>3084</v>
      </c>
      <c r="U21" t="s">
        <v>3084</v>
      </c>
      <c r="V21" t="s">
        <v>3085</v>
      </c>
    </row>
    <row r="22" spans="1:29" x14ac:dyDescent="0.25">
      <c r="A22" s="96" t="s">
        <v>282</v>
      </c>
      <c r="T22" t="s">
        <v>3086</v>
      </c>
      <c r="U22" t="s">
        <v>3086</v>
      </c>
      <c r="V22" t="s">
        <v>3087</v>
      </c>
    </row>
    <row r="23" spans="1:29" x14ac:dyDescent="0.25">
      <c r="A23" s="96" t="s">
        <v>284</v>
      </c>
      <c r="T23" t="s">
        <v>3088</v>
      </c>
      <c r="U23" t="s">
        <v>3088</v>
      </c>
      <c r="V23" t="s">
        <v>3089</v>
      </c>
    </row>
    <row r="24" spans="1:29" x14ac:dyDescent="0.25">
      <c r="A24" s="96" t="s">
        <v>286</v>
      </c>
      <c r="T24" t="s">
        <v>3090</v>
      </c>
      <c r="U24" t="s">
        <v>3090</v>
      </c>
      <c r="V24" t="s">
        <v>3091</v>
      </c>
    </row>
    <row r="25" spans="1:29" x14ac:dyDescent="0.25">
      <c r="A25" s="96" t="s">
        <v>289</v>
      </c>
      <c r="T25" t="s">
        <v>3092</v>
      </c>
      <c r="U25" t="s">
        <v>3092</v>
      </c>
      <c r="V25" t="s">
        <v>3093</v>
      </c>
    </row>
    <row r="26" spans="1:29" x14ac:dyDescent="0.25">
      <c r="A26" s="96" t="s">
        <v>292</v>
      </c>
      <c r="W26" t="s">
        <v>3094</v>
      </c>
      <c r="X26" t="s">
        <v>3095</v>
      </c>
      <c r="Y26" t="s">
        <v>3096</v>
      </c>
      <c r="Z26" t="s">
        <v>3097</v>
      </c>
      <c r="AA26" t="s">
        <v>3098</v>
      </c>
      <c r="AB26" t="s">
        <v>3099</v>
      </c>
      <c r="AC26" t="s">
        <v>3100</v>
      </c>
    </row>
    <row r="27" spans="1:29" x14ac:dyDescent="0.25">
      <c r="A27" s="96" t="s">
        <v>295</v>
      </c>
      <c r="W27" t="s">
        <v>3101</v>
      </c>
      <c r="X27" t="s">
        <v>3102</v>
      </c>
      <c r="Y27" t="s">
        <v>3103</v>
      </c>
      <c r="Z27" t="s">
        <v>3104</v>
      </c>
      <c r="AA27" t="s">
        <v>3105</v>
      </c>
      <c r="AB27" t="s">
        <v>3106</v>
      </c>
      <c r="AC27" t="s">
        <v>3107</v>
      </c>
    </row>
    <row r="28" spans="1:29" x14ac:dyDescent="0.25">
      <c r="A28" s="96" t="s">
        <v>297</v>
      </c>
      <c r="W28" t="s">
        <v>3108</v>
      </c>
      <c r="X28" t="s">
        <v>3109</v>
      </c>
      <c r="Y28" t="s">
        <v>3110</v>
      </c>
      <c r="Z28" t="s">
        <v>3111</v>
      </c>
      <c r="AA28" t="s">
        <v>3112</v>
      </c>
      <c r="AB28" t="s">
        <v>3113</v>
      </c>
      <c r="AC28" t="s">
        <v>3114</v>
      </c>
    </row>
    <row r="29" spans="1:29" x14ac:dyDescent="0.25">
      <c r="A29" s="96" t="s">
        <v>299</v>
      </c>
      <c r="W29" t="s">
        <v>3115</v>
      </c>
      <c r="X29" t="s">
        <v>3116</v>
      </c>
      <c r="Y29" t="s">
        <v>3117</v>
      </c>
      <c r="Z29" t="s">
        <v>3118</v>
      </c>
      <c r="AA29" t="s">
        <v>3119</v>
      </c>
      <c r="AB29" t="s">
        <v>3120</v>
      </c>
      <c r="AC29" t="s">
        <v>3121</v>
      </c>
    </row>
    <row r="30" spans="1:29" x14ac:dyDescent="0.25">
      <c r="A30" s="96" t="s">
        <v>301</v>
      </c>
      <c r="W30" t="s">
        <v>3122</v>
      </c>
      <c r="X30" t="s">
        <v>3123</v>
      </c>
      <c r="Y30" t="s">
        <v>3124</v>
      </c>
      <c r="Z30" t="s">
        <v>3125</v>
      </c>
      <c r="AA30" t="s">
        <v>3126</v>
      </c>
      <c r="AB30" t="s">
        <v>3127</v>
      </c>
      <c r="AC30" t="s">
        <v>3128</v>
      </c>
    </row>
    <row r="31" spans="1:29" x14ac:dyDescent="0.25">
      <c r="A31" s="96" t="s">
        <v>303</v>
      </c>
      <c r="W31" t="s">
        <v>3129</v>
      </c>
      <c r="X31" t="s">
        <v>3130</v>
      </c>
      <c r="Y31" t="s">
        <v>3131</v>
      </c>
      <c r="Z31" t="s">
        <v>3132</v>
      </c>
      <c r="AA31" t="s">
        <v>3133</v>
      </c>
      <c r="AB31" t="s">
        <v>3134</v>
      </c>
      <c r="AC31" t="s">
        <v>3135</v>
      </c>
    </row>
    <row r="32" spans="1:29" x14ac:dyDescent="0.25">
      <c r="A32" s="96" t="s">
        <v>305</v>
      </c>
      <c r="W32" t="s">
        <v>3136</v>
      </c>
      <c r="X32" t="s">
        <v>3137</v>
      </c>
      <c r="Y32" t="s">
        <v>3138</v>
      </c>
      <c r="Z32" t="s">
        <v>3139</v>
      </c>
      <c r="AA32" t="s">
        <v>3140</v>
      </c>
      <c r="AB32" t="s">
        <v>3141</v>
      </c>
      <c r="AC32" t="s">
        <v>3142</v>
      </c>
    </row>
    <row r="33" spans="1:52" x14ac:dyDescent="0.25">
      <c r="A33" s="96" t="s">
        <v>308</v>
      </c>
      <c r="AD33" t="s">
        <v>3143</v>
      </c>
    </row>
    <row r="34" spans="1:52" x14ac:dyDescent="0.25">
      <c r="A34" s="96" t="s">
        <v>311</v>
      </c>
      <c r="AD34" t="s">
        <v>2956</v>
      </c>
    </row>
    <row r="35" spans="1:52" x14ac:dyDescent="0.25">
      <c r="A35" s="96" t="s">
        <v>313</v>
      </c>
      <c r="AD35" t="s">
        <v>2956</v>
      </c>
    </row>
    <row r="36" spans="1:52" x14ac:dyDescent="0.25">
      <c r="A36" s="96" t="s">
        <v>315</v>
      </c>
      <c r="AD36" t="s">
        <v>2956</v>
      </c>
    </row>
    <row r="37" spans="1:52" x14ac:dyDescent="0.25">
      <c r="A37" s="96" t="s">
        <v>317</v>
      </c>
      <c r="AD37" t="s">
        <v>2956</v>
      </c>
    </row>
    <row r="38" spans="1:52" x14ac:dyDescent="0.25">
      <c r="A38" s="96" t="s">
        <v>319</v>
      </c>
      <c r="AD38" t="s">
        <v>2956</v>
      </c>
    </row>
    <row r="39" spans="1:52" x14ac:dyDescent="0.25">
      <c r="A39" s="96" t="s">
        <v>321</v>
      </c>
      <c r="AD39" t="s">
        <v>2956</v>
      </c>
    </row>
    <row r="40" spans="1:52" x14ac:dyDescent="0.25">
      <c r="A40" s="96" t="s">
        <v>324</v>
      </c>
      <c r="AE40" t="s">
        <v>3144</v>
      </c>
      <c r="AF40" t="s">
        <v>3145</v>
      </c>
      <c r="AG40" t="s">
        <v>3146</v>
      </c>
      <c r="AH40" t="s">
        <v>3147</v>
      </c>
      <c r="AI40" t="s">
        <v>3148</v>
      </c>
      <c r="AJ40" t="s">
        <v>3149</v>
      </c>
      <c r="AK40" t="s">
        <v>3150</v>
      </c>
    </row>
    <row r="41" spans="1:52" x14ac:dyDescent="0.25">
      <c r="A41" s="96" t="s">
        <v>327</v>
      </c>
      <c r="AE41" t="s">
        <v>3151</v>
      </c>
      <c r="AF41" t="s">
        <v>3152</v>
      </c>
      <c r="AG41" t="s">
        <v>3153</v>
      </c>
      <c r="AH41" t="s">
        <v>3154</v>
      </c>
      <c r="AI41" t="s">
        <v>3155</v>
      </c>
      <c r="AJ41" t="s">
        <v>3156</v>
      </c>
      <c r="AK41" t="s">
        <v>3157</v>
      </c>
    </row>
    <row r="42" spans="1:52" x14ac:dyDescent="0.25">
      <c r="A42" s="96" t="s">
        <v>329</v>
      </c>
      <c r="AE42" t="s">
        <v>3158</v>
      </c>
      <c r="AF42" t="s">
        <v>3159</v>
      </c>
      <c r="AG42" t="s">
        <v>3160</v>
      </c>
      <c r="AH42" t="s">
        <v>3161</v>
      </c>
      <c r="AI42" t="s">
        <v>3162</v>
      </c>
      <c r="AJ42" t="s">
        <v>3163</v>
      </c>
      <c r="AK42" t="s">
        <v>3164</v>
      </c>
    </row>
    <row r="43" spans="1:52" x14ac:dyDescent="0.25">
      <c r="A43" s="96" t="s">
        <v>331</v>
      </c>
      <c r="AE43" t="s">
        <v>3165</v>
      </c>
      <c r="AF43" t="s">
        <v>3166</v>
      </c>
      <c r="AG43" t="s">
        <v>3167</v>
      </c>
      <c r="AH43" t="s">
        <v>3168</v>
      </c>
      <c r="AI43" t="s">
        <v>3169</v>
      </c>
      <c r="AJ43" t="s">
        <v>3170</v>
      </c>
      <c r="AK43" t="s">
        <v>3171</v>
      </c>
    </row>
    <row r="44" spans="1:52" x14ac:dyDescent="0.25">
      <c r="A44" s="96" t="s">
        <v>333</v>
      </c>
      <c r="AE44" t="s">
        <v>3172</v>
      </c>
      <c r="AF44" t="s">
        <v>3173</v>
      </c>
      <c r="AG44" t="s">
        <v>3174</v>
      </c>
      <c r="AH44" t="s">
        <v>3175</v>
      </c>
      <c r="AI44" t="s">
        <v>3176</v>
      </c>
      <c r="AJ44" t="s">
        <v>3177</v>
      </c>
      <c r="AK44" t="s">
        <v>3178</v>
      </c>
    </row>
    <row r="45" spans="1:52" x14ac:dyDescent="0.25">
      <c r="A45" s="96" t="s">
        <v>335</v>
      </c>
      <c r="AE45" t="s">
        <v>3179</v>
      </c>
      <c r="AF45" t="s">
        <v>3180</v>
      </c>
      <c r="AG45" t="s">
        <v>3181</v>
      </c>
      <c r="AH45" t="s">
        <v>3182</v>
      </c>
      <c r="AI45" t="s">
        <v>3183</v>
      </c>
      <c r="AJ45" t="s">
        <v>3184</v>
      </c>
      <c r="AK45" t="s">
        <v>3185</v>
      </c>
    </row>
    <row r="46" spans="1:52" x14ac:dyDescent="0.25">
      <c r="A46" s="96" t="s">
        <v>337</v>
      </c>
      <c r="AE46" t="s">
        <v>3186</v>
      </c>
      <c r="AF46" t="s">
        <v>3187</v>
      </c>
      <c r="AG46" t="s">
        <v>3188</v>
      </c>
      <c r="AH46" t="s">
        <v>3189</v>
      </c>
      <c r="AI46" t="s">
        <v>3190</v>
      </c>
      <c r="AJ46" t="s">
        <v>3191</v>
      </c>
      <c r="AK46" t="s">
        <v>3192</v>
      </c>
    </row>
    <row r="47" spans="1:52" x14ac:dyDescent="0.25">
      <c r="A47" s="96" t="s">
        <v>340</v>
      </c>
      <c r="AE47" t="s">
        <v>3193</v>
      </c>
      <c r="AF47" t="s">
        <v>3194</v>
      </c>
      <c r="AG47" t="s">
        <v>3195</v>
      </c>
      <c r="AH47" t="s">
        <v>3196</v>
      </c>
      <c r="AI47" t="s">
        <v>3197</v>
      </c>
      <c r="AJ47" t="s">
        <v>3198</v>
      </c>
      <c r="AK47" t="s">
        <v>3199</v>
      </c>
    </row>
    <row r="48" spans="1:52" x14ac:dyDescent="0.25">
      <c r="A48" s="96" t="s">
        <v>343</v>
      </c>
      <c r="AL48" t="s">
        <v>3200</v>
      </c>
      <c r="AM48" t="s">
        <v>3201</v>
      </c>
      <c r="AN48" t="s">
        <v>3202</v>
      </c>
      <c r="AO48" t="s">
        <v>3203</v>
      </c>
      <c r="AP48" t="s">
        <v>3200</v>
      </c>
      <c r="AQ48" t="s">
        <v>3204</v>
      </c>
      <c r="AR48" t="s">
        <v>3205</v>
      </c>
      <c r="AS48" t="s">
        <v>3206</v>
      </c>
      <c r="AT48" t="s">
        <v>3207</v>
      </c>
      <c r="AU48" t="s">
        <v>3208</v>
      </c>
      <c r="AV48" t="s">
        <v>3207</v>
      </c>
      <c r="AW48" t="s">
        <v>3209</v>
      </c>
      <c r="AX48" t="s">
        <v>3210</v>
      </c>
      <c r="AY48" t="s">
        <v>3211</v>
      </c>
      <c r="AZ48" t="s">
        <v>3212</v>
      </c>
    </row>
    <row r="49" spans="1:60" x14ac:dyDescent="0.25">
      <c r="A49" s="96" t="s">
        <v>346</v>
      </c>
      <c r="AL49" t="s">
        <v>3213</v>
      </c>
      <c r="AM49" t="s">
        <v>3214</v>
      </c>
      <c r="AN49" t="s">
        <v>3215</v>
      </c>
      <c r="AO49" t="s">
        <v>3216</v>
      </c>
      <c r="AP49" t="s">
        <v>3213</v>
      </c>
      <c r="AQ49" t="s">
        <v>3217</v>
      </c>
      <c r="AR49" t="s">
        <v>3218</v>
      </c>
      <c r="AS49" t="s">
        <v>3219</v>
      </c>
      <c r="AT49" t="s">
        <v>3220</v>
      </c>
      <c r="AU49" t="s">
        <v>3221</v>
      </c>
      <c r="AV49" t="s">
        <v>3220</v>
      </c>
      <c r="AW49" t="s">
        <v>3222</v>
      </c>
      <c r="AX49" t="s">
        <v>3223</v>
      </c>
      <c r="AY49" t="s">
        <v>3224</v>
      </c>
      <c r="AZ49" t="s">
        <v>3225</v>
      </c>
    </row>
    <row r="50" spans="1:60" x14ac:dyDescent="0.25">
      <c r="A50" s="96" t="s">
        <v>348</v>
      </c>
      <c r="AL50" t="s">
        <v>3226</v>
      </c>
      <c r="AM50" t="s">
        <v>3227</v>
      </c>
      <c r="AN50" t="s">
        <v>3228</v>
      </c>
      <c r="AO50" t="s">
        <v>3229</v>
      </c>
      <c r="AP50" t="s">
        <v>3226</v>
      </c>
      <c r="AQ50" t="s">
        <v>3230</v>
      </c>
      <c r="AR50" t="s">
        <v>3231</v>
      </c>
      <c r="AS50" t="s">
        <v>3232</v>
      </c>
      <c r="AT50" t="s">
        <v>3233</v>
      </c>
      <c r="AU50" t="s">
        <v>3234</v>
      </c>
      <c r="AV50" t="s">
        <v>3233</v>
      </c>
      <c r="AW50" t="s">
        <v>3235</v>
      </c>
      <c r="AX50" t="s">
        <v>3236</v>
      </c>
      <c r="AY50" t="s">
        <v>3237</v>
      </c>
      <c r="AZ50" t="s">
        <v>3238</v>
      </c>
    </row>
    <row r="51" spans="1:60" x14ac:dyDescent="0.25">
      <c r="A51" s="96" t="s">
        <v>350</v>
      </c>
      <c r="AL51" t="s">
        <v>3239</v>
      </c>
      <c r="AM51" t="s">
        <v>3240</v>
      </c>
      <c r="AN51" t="s">
        <v>3241</v>
      </c>
      <c r="AO51" t="s">
        <v>3242</v>
      </c>
      <c r="AP51" t="s">
        <v>3239</v>
      </c>
      <c r="AQ51" t="s">
        <v>3243</v>
      </c>
      <c r="AR51" t="s">
        <v>3244</v>
      </c>
      <c r="AS51" t="s">
        <v>3245</v>
      </c>
      <c r="AT51" t="s">
        <v>3246</v>
      </c>
      <c r="AU51" t="s">
        <v>3247</v>
      </c>
      <c r="AV51" t="s">
        <v>3246</v>
      </c>
      <c r="AW51" t="s">
        <v>3248</v>
      </c>
      <c r="AX51" t="s">
        <v>3249</v>
      </c>
      <c r="AY51" t="s">
        <v>3250</v>
      </c>
      <c r="AZ51" t="s">
        <v>3251</v>
      </c>
    </row>
    <row r="52" spans="1:60" x14ac:dyDescent="0.25">
      <c r="A52" s="96" t="s">
        <v>352</v>
      </c>
      <c r="AL52" t="s">
        <v>3252</v>
      </c>
      <c r="AM52" t="s">
        <v>3253</v>
      </c>
      <c r="AN52" t="s">
        <v>3254</v>
      </c>
      <c r="AO52" t="s">
        <v>3255</v>
      </c>
      <c r="AP52" t="s">
        <v>3252</v>
      </c>
      <c r="AQ52" t="s">
        <v>3256</v>
      </c>
      <c r="AR52" t="s">
        <v>3257</v>
      </c>
      <c r="AS52" t="s">
        <v>3258</v>
      </c>
      <c r="AT52" t="s">
        <v>3259</v>
      </c>
      <c r="AU52" t="s">
        <v>3260</v>
      </c>
      <c r="AV52" t="s">
        <v>3259</v>
      </c>
      <c r="AW52" t="s">
        <v>3261</v>
      </c>
      <c r="AX52" t="s">
        <v>3262</v>
      </c>
      <c r="AY52" t="s">
        <v>3263</v>
      </c>
      <c r="AZ52" t="s">
        <v>3264</v>
      </c>
    </row>
    <row r="53" spans="1:60" x14ac:dyDescent="0.25">
      <c r="A53" s="95" t="s">
        <v>354</v>
      </c>
      <c r="AL53" t="s">
        <v>3265</v>
      </c>
      <c r="AM53" t="s">
        <v>3266</v>
      </c>
      <c r="AN53" t="s">
        <v>3267</v>
      </c>
      <c r="AO53" t="s">
        <v>3268</v>
      </c>
      <c r="AP53" t="s">
        <v>3265</v>
      </c>
      <c r="AQ53" t="s">
        <v>3269</v>
      </c>
      <c r="AR53" t="s">
        <v>3270</v>
      </c>
      <c r="AS53" t="s">
        <v>3271</v>
      </c>
      <c r="AT53" t="s">
        <v>3272</v>
      </c>
      <c r="AU53" t="s">
        <v>3273</v>
      </c>
      <c r="AV53" t="s">
        <v>3272</v>
      </c>
      <c r="AW53" t="s">
        <v>3274</v>
      </c>
      <c r="AX53" t="s">
        <v>3275</v>
      </c>
      <c r="AY53" t="s">
        <v>3276</v>
      </c>
      <c r="AZ53" t="s">
        <v>3277</v>
      </c>
    </row>
    <row r="54" spans="1:60" x14ac:dyDescent="0.25">
      <c r="A54" s="95" t="s">
        <v>356</v>
      </c>
      <c r="AL54" t="s">
        <v>3278</v>
      </c>
      <c r="AM54" t="s">
        <v>3279</v>
      </c>
      <c r="AN54" t="s">
        <v>3280</v>
      </c>
      <c r="AO54" t="s">
        <v>3281</v>
      </c>
      <c r="AP54" t="s">
        <v>3278</v>
      </c>
      <c r="AQ54" t="s">
        <v>3282</v>
      </c>
      <c r="AR54" t="s">
        <v>3283</v>
      </c>
      <c r="AS54" t="s">
        <v>3284</v>
      </c>
      <c r="AT54" t="s">
        <v>3285</v>
      </c>
      <c r="AU54" t="s">
        <v>3286</v>
      </c>
      <c r="AV54" t="s">
        <v>3285</v>
      </c>
      <c r="AW54" t="s">
        <v>3287</v>
      </c>
      <c r="AX54" t="s">
        <v>3288</v>
      </c>
      <c r="AY54" t="s">
        <v>3289</v>
      </c>
      <c r="AZ54" t="s">
        <v>3290</v>
      </c>
    </row>
    <row r="55" spans="1:60" x14ac:dyDescent="0.25">
      <c r="A55" s="95" t="s">
        <v>359</v>
      </c>
      <c r="BA55" t="s">
        <v>3291</v>
      </c>
      <c r="BB55" t="s">
        <v>3292</v>
      </c>
      <c r="BC55" t="s">
        <v>3292</v>
      </c>
      <c r="BD55" t="s">
        <v>3293</v>
      </c>
      <c r="BE55" t="s">
        <v>3294</v>
      </c>
    </row>
    <row r="56" spans="1:60" x14ac:dyDescent="0.25">
      <c r="A56" s="95" t="s">
        <v>362</v>
      </c>
      <c r="BA56" t="s">
        <v>3295</v>
      </c>
      <c r="BB56" t="s">
        <v>3296</v>
      </c>
      <c r="BC56" t="s">
        <v>3296</v>
      </c>
      <c r="BD56" t="s">
        <v>3297</v>
      </c>
      <c r="BE56" t="s">
        <v>3298</v>
      </c>
    </row>
    <row r="57" spans="1:60" x14ac:dyDescent="0.25">
      <c r="A57" s="95" t="s">
        <v>365</v>
      </c>
      <c r="BA57" t="s">
        <v>3299</v>
      </c>
      <c r="BB57" t="s">
        <v>3300</v>
      </c>
      <c r="BC57" t="s">
        <v>3300</v>
      </c>
      <c r="BD57" t="s">
        <v>3301</v>
      </c>
      <c r="BE57" t="s">
        <v>3302</v>
      </c>
    </row>
    <row r="58" spans="1:60" x14ac:dyDescent="0.25">
      <c r="A58" s="95" t="s">
        <v>367</v>
      </c>
      <c r="BA58" t="s">
        <v>3303</v>
      </c>
      <c r="BB58" t="s">
        <v>3304</v>
      </c>
      <c r="BC58" t="s">
        <v>3304</v>
      </c>
      <c r="BD58" t="s">
        <v>3305</v>
      </c>
      <c r="BE58" t="s">
        <v>3306</v>
      </c>
    </row>
    <row r="59" spans="1:60" x14ac:dyDescent="0.25">
      <c r="A59" s="95" t="s">
        <v>369</v>
      </c>
      <c r="BA59" t="s">
        <v>3307</v>
      </c>
      <c r="BB59" t="s">
        <v>3308</v>
      </c>
      <c r="BC59" t="s">
        <v>3308</v>
      </c>
      <c r="BD59" t="s">
        <v>3309</v>
      </c>
      <c r="BE59" t="s">
        <v>3310</v>
      </c>
    </row>
    <row r="60" spans="1:60" x14ac:dyDescent="0.25">
      <c r="A60" s="95" t="s">
        <v>371</v>
      </c>
      <c r="BA60" t="s">
        <v>3311</v>
      </c>
      <c r="BB60" t="s">
        <v>3312</v>
      </c>
      <c r="BC60" t="s">
        <v>3312</v>
      </c>
      <c r="BD60" t="s">
        <v>3313</v>
      </c>
      <c r="BE60" t="s">
        <v>3314</v>
      </c>
    </row>
    <row r="61" spans="1:60" x14ac:dyDescent="0.25">
      <c r="A61" s="95" t="s">
        <v>373</v>
      </c>
      <c r="BA61" t="s">
        <v>3315</v>
      </c>
      <c r="BB61" t="s">
        <v>3316</v>
      </c>
      <c r="BC61" t="s">
        <v>3316</v>
      </c>
      <c r="BD61" t="s">
        <v>3317</v>
      </c>
      <c r="BE61" t="s">
        <v>3318</v>
      </c>
    </row>
    <row r="62" spans="1:60" x14ac:dyDescent="0.25">
      <c r="A62" s="95" t="s">
        <v>375</v>
      </c>
      <c r="BA62" t="s">
        <v>3319</v>
      </c>
      <c r="BB62" t="s">
        <v>3320</v>
      </c>
      <c r="BC62" t="s">
        <v>3320</v>
      </c>
      <c r="BD62" t="s">
        <v>3321</v>
      </c>
      <c r="BE62" t="s">
        <v>3322</v>
      </c>
    </row>
    <row r="63" spans="1:60" x14ac:dyDescent="0.25">
      <c r="A63" s="95" t="s">
        <v>378</v>
      </c>
      <c r="BA63" t="s">
        <v>3323</v>
      </c>
      <c r="BB63" t="s">
        <v>3324</v>
      </c>
      <c r="BC63" t="s">
        <v>3324</v>
      </c>
      <c r="BD63" t="s">
        <v>3325</v>
      </c>
      <c r="BE63" t="s">
        <v>3326</v>
      </c>
    </row>
    <row r="64" spans="1:60" x14ac:dyDescent="0.25">
      <c r="A64" s="95" t="s">
        <v>381</v>
      </c>
      <c r="BF64" t="s">
        <v>3327</v>
      </c>
      <c r="BG64" t="s">
        <v>3328</v>
      </c>
      <c r="BH64" t="s">
        <v>3329</v>
      </c>
    </row>
    <row r="65" spans="1:74" x14ac:dyDescent="0.25">
      <c r="A65" s="95" t="s">
        <v>384</v>
      </c>
      <c r="BI65" t="s">
        <v>3330</v>
      </c>
      <c r="BJ65" t="s">
        <v>3331</v>
      </c>
      <c r="BK65" t="s">
        <v>3332</v>
      </c>
      <c r="BL65" t="s">
        <v>3333</v>
      </c>
      <c r="BM65" t="s">
        <v>2956</v>
      </c>
      <c r="BN65" t="s">
        <v>3334</v>
      </c>
      <c r="BO65" t="s">
        <v>2956</v>
      </c>
      <c r="BP65" t="s">
        <v>3335</v>
      </c>
      <c r="BQ65" t="s">
        <v>3336</v>
      </c>
      <c r="BR65" t="s">
        <v>3337</v>
      </c>
      <c r="BS65" t="s">
        <v>3338</v>
      </c>
    </row>
    <row r="66" spans="1:74" x14ac:dyDescent="0.25">
      <c r="A66" s="95" t="s">
        <v>387</v>
      </c>
      <c r="BI66" t="s">
        <v>3339</v>
      </c>
      <c r="BJ66" t="s">
        <v>3340</v>
      </c>
      <c r="BK66" t="s">
        <v>3341</v>
      </c>
      <c r="BL66" t="s">
        <v>3342</v>
      </c>
      <c r="BM66" t="s">
        <v>3343</v>
      </c>
      <c r="BN66" t="s">
        <v>3344</v>
      </c>
      <c r="BO66" t="s">
        <v>2956</v>
      </c>
      <c r="BP66" t="s">
        <v>3345</v>
      </c>
      <c r="BQ66" t="s">
        <v>3346</v>
      </c>
      <c r="BR66" t="s">
        <v>3347</v>
      </c>
      <c r="BS66" t="s">
        <v>3348</v>
      </c>
    </row>
    <row r="67" spans="1:74" x14ac:dyDescent="0.25">
      <c r="A67" s="95" t="s">
        <v>389</v>
      </c>
      <c r="BI67" t="s">
        <v>3349</v>
      </c>
      <c r="BJ67" t="s">
        <v>3350</v>
      </c>
      <c r="BK67" t="s">
        <v>3351</v>
      </c>
      <c r="BL67" t="s">
        <v>3352</v>
      </c>
      <c r="BM67" t="s">
        <v>2956</v>
      </c>
      <c r="BN67" t="s">
        <v>3353</v>
      </c>
      <c r="BO67" t="s">
        <v>2956</v>
      </c>
      <c r="BP67" t="s">
        <v>3354</v>
      </c>
      <c r="BQ67" t="s">
        <v>3355</v>
      </c>
      <c r="BR67" t="s">
        <v>3356</v>
      </c>
      <c r="BS67" t="s">
        <v>3357</v>
      </c>
    </row>
    <row r="68" spans="1:74" x14ac:dyDescent="0.25">
      <c r="A68" s="95" t="s">
        <v>391</v>
      </c>
      <c r="BI68" t="s">
        <v>3358</v>
      </c>
      <c r="BJ68" t="s">
        <v>3359</v>
      </c>
      <c r="BK68" t="s">
        <v>3360</v>
      </c>
      <c r="BL68" t="s">
        <v>3361</v>
      </c>
      <c r="BM68" t="s">
        <v>2956</v>
      </c>
      <c r="BN68" t="s">
        <v>3362</v>
      </c>
      <c r="BO68" t="s">
        <v>2956</v>
      </c>
      <c r="BP68" t="s">
        <v>3363</v>
      </c>
      <c r="BQ68" t="s">
        <v>3364</v>
      </c>
      <c r="BR68" t="s">
        <v>3365</v>
      </c>
      <c r="BS68" t="s">
        <v>3366</v>
      </c>
    </row>
    <row r="69" spans="1:74" x14ac:dyDescent="0.25">
      <c r="A69" s="95" t="s">
        <v>393</v>
      </c>
      <c r="BI69" t="s">
        <v>3367</v>
      </c>
      <c r="BJ69" t="s">
        <v>3368</v>
      </c>
      <c r="BK69" t="s">
        <v>3369</v>
      </c>
      <c r="BL69" t="s">
        <v>3370</v>
      </c>
      <c r="BM69" t="s">
        <v>2956</v>
      </c>
      <c r="BN69" t="s">
        <v>3371</v>
      </c>
      <c r="BO69" t="s">
        <v>2956</v>
      </c>
      <c r="BP69" t="s">
        <v>3372</v>
      </c>
      <c r="BQ69" t="s">
        <v>3373</v>
      </c>
      <c r="BR69" t="s">
        <v>3374</v>
      </c>
      <c r="BS69" t="s">
        <v>3375</v>
      </c>
    </row>
    <row r="70" spans="1:74" x14ac:dyDescent="0.25">
      <c r="A70" s="95" t="s">
        <v>395</v>
      </c>
      <c r="BI70" t="s">
        <v>3376</v>
      </c>
      <c r="BJ70" t="s">
        <v>3377</v>
      </c>
      <c r="BK70" t="s">
        <v>3378</v>
      </c>
      <c r="BL70" t="s">
        <v>3379</v>
      </c>
      <c r="BM70" t="s">
        <v>3380</v>
      </c>
      <c r="BN70" t="s">
        <v>3381</v>
      </c>
      <c r="BO70" t="s">
        <v>2956</v>
      </c>
      <c r="BP70" t="s">
        <v>3382</v>
      </c>
      <c r="BQ70" t="s">
        <v>3383</v>
      </c>
      <c r="BR70" t="s">
        <v>3384</v>
      </c>
      <c r="BS70" t="s">
        <v>3385</v>
      </c>
    </row>
    <row r="71" spans="1:74" x14ac:dyDescent="0.25">
      <c r="A71" s="95" t="s">
        <v>397</v>
      </c>
      <c r="BT71" t="s">
        <v>3386</v>
      </c>
      <c r="BU71" t="s">
        <v>3387</v>
      </c>
    </row>
    <row r="72" spans="1:74" x14ac:dyDescent="0.25">
      <c r="A72" s="95" t="s">
        <v>400</v>
      </c>
      <c r="BT72" t="s">
        <v>3388</v>
      </c>
      <c r="BU72" t="s">
        <v>3389</v>
      </c>
    </row>
    <row r="73" spans="1:74" x14ac:dyDescent="0.25">
      <c r="A73" s="95" t="s">
        <v>402</v>
      </c>
      <c r="BT73" t="s">
        <v>3390</v>
      </c>
      <c r="BU73" t="s">
        <v>3391</v>
      </c>
    </row>
    <row r="74" spans="1:74" x14ac:dyDescent="0.25">
      <c r="A74" s="95" t="s">
        <v>404</v>
      </c>
      <c r="BT74" t="s">
        <v>3392</v>
      </c>
      <c r="BU74" t="s">
        <v>3393</v>
      </c>
    </row>
    <row r="75" spans="1:74" x14ac:dyDescent="0.25">
      <c r="A75" s="95" t="s">
        <v>406</v>
      </c>
      <c r="BT75" t="s">
        <v>3394</v>
      </c>
      <c r="BU75" t="s">
        <v>3395</v>
      </c>
    </row>
    <row r="76" spans="1:74" x14ac:dyDescent="0.25">
      <c r="A76" s="95" t="s">
        <v>408</v>
      </c>
      <c r="BT76" t="s">
        <v>3396</v>
      </c>
      <c r="BU76" t="s">
        <v>3397</v>
      </c>
    </row>
    <row r="77" spans="1:74" x14ac:dyDescent="0.25">
      <c r="A77" s="95" t="s">
        <v>410</v>
      </c>
      <c r="BT77" t="s">
        <v>3398</v>
      </c>
      <c r="BU77" t="s">
        <v>3399</v>
      </c>
    </row>
    <row r="78" spans="1:74" x14ac:dyDescent="0.25">
      <c r="A78" s="95" t="s">
        <v>413</v>
      </c>
      <c r="BT78" t="s">
        <v>3400</v>
      </c>
      <c r="BU78" t="s">
        <v>3401</v>
      </c>
    </row>
    <row r="79" spans="1:74" x14ac:dyDescent="0.25">
      <c r="A79" s="95" t="s">
        <v>416</v>
      </c>
      <c r="BV79" t="s">
        <v>3402</v>
      </c>
    </row>
    <row r="80" spans="1:74" x14ac:dyDescent="0.25">
      <c r="A80" s="95" t="s">
        <v>418</v>
      </c>
      <c r="BV80" t="s">
        <v>3403</v>
      </c>
    </row>
    <row r="81" spans="1:78" x14ac:dyDescent="0.25">
      <c r="A81" s="95" t="s">
        <v>419</v>
      </c>
      <c r="BV81" t="s">
        <v>3404</v>
      </c>
    </row>
    <row r="82" spans="1:78" x14ac:dyDescent="0.25">
      <c r="A82" s="95" t="s">
        <v>420</v>
      </c>
      <c r="BV82" t="s">
        <v>3405</v>
      </c>
    </row>
    <row r="83" spans="1:78" x14ac:dyDescent="0.25">
      <c r="A83" s="95" t="s">
        <v>421</v>
      </c>
      <c r="BV83" t="s">
        <v>3406</v>
      </c>
    </row>
    <row r="84" spans="1:78" x14ac:dyDescent="0.25">
      <c r="A84" s="95" t="s">
        <v>422</v>
      </c>
      <c r="BV84" t="s">
        <v>3407</v>
      </c>
    </row>
    <row r="85" spans="1:78" x14ac:dyDescent="0.25">
      <c r="A85" s="95" t="s">
        <v>423</v>
      </c>
      <c r="BV85" t="s">
        <v>3408</v>
      </c>
    </row>
    <row r="86" spans="1:78" x14ac:dyDescent="0.25">
      <c r="A86" s="95" t="s">
        <v>426</v>
      </c>
      <c r="BW86" t="s">
        <v>3409</v>
      </c>
    </row>
    <row r="87" spans="1:78" x14ac:dyDescent="0.25">
      <c r="A87" s="95" t="s">
        <v>429</v>
      </c>
      <c r="BW87" t="s">
        <v>3410</v>
      </c>
    </row>
    <row r="88" spans="1:78" x14ac:dyDescent="0.25">
      <c r="A88" s="95" t="s">
        <v>431</v>
      </c>
      <c r="BW88" t="s">
        <v>3411</v>
      </c>
    </row>
    <row r="89" spans="1:78" x14ac:dyDescent="0.25">
      <c r="A89" s="95" t="s">
        <v>433</v>
      </c>
      <c r="BW89" t="s">
        <v>3412</v>
      </c>
    </row>
    <row r="90" spans="1:78" x14ac:dyDescent="0.25">
      <c r="A90" s="95" t="s">
        <v>435</v>
      </c>
      <c r="BW90" t="s">
        <v>3413</v>
      </c>
    </row>
    <row r="91" spans="1:78" x14ac:dyDescent="0.25">
      <c r="A91" s="95" t="s">
        <v>437</v>
      </c>
      <c r="BW91" t="s">
        <v>3414</v>
      </c>
    </row>
    <row r="92" spans="1:78" x14ac:dyDescent="0.25">
      <c r="A92" s="95" t="s">
        <v>439</v>
      </c>
      <c r="BW92" t="s">
        <v>3415</v>
      </c>
    </row>
    <row r="93" spans="1:78" x14ac:dyDescent="0.25">
      <c r="A93" s="95" t="s">
        <v>442</v>
      </c>
      <c r="BX93" t="s">
        <v>3416</v>
      </c>
      <c r="BY93" t="s">
        <v>3417</v>
      </c>
      <c r="BZ93" t="s">
        <v>3418</v>
      </c>
    </row>
    <row r="94" spans="1:78" x14ac:dyDescent="0.25">
      <c r="A94" s="95" t="s">
        <v>445</v>
      </c>
      <c r="BX94" t="s">
        <v>3419</v>
      </c>
      <c r="BY94" t="s">
        <v>3420</v>
      </c>
      <c r="BZ94" t="s">
        <v>3421</v>
      </c>
    </row>
    <row r="95" spans="1:78" x14ac:dyDescent="0.25">
      <c r="A95" s="95" t="s">
        <v>447</v>
      </c>
      <c r="BX95" t="s">
        <v>3422</v>
      </c>
      <c r="BY95" t="s">
        <v>3423</v>
      </c>
      <c r="BZ95" t="s">
        <v>3424</v>
      </c>
    </row>
    <row r="96" spans="1:78" x14ac:dyDescent="0.25">
      <c r="A96" s="95" t="s">
        <v>449</v>
      </c>
      <c r="BX96" t="s">
        <v>3425</v>
      </c>
      <c r="BY96" t="s">
        <v>3426</v>
      </c>
      <c r="BZ96" t="s">
        <v>3427</v>
      </c>
    </row>
    <row r="97" spans="1:82" x14ac:dyDescent="0.25">
      <c r="A97" s="95" t="s">
        <v>451</v>
      </c>
      <c r="BX97" t="s">
        <v>3428</v>
      </c>
      <c r="BY97" t="s">
        <v>3429</v>
      </c>
      <c r="BZ97" t="s">
        <v>3430</v>
      </c>
    </row>
    <row r="98" spans="1:82" x14ac:dyDescent="0.25">
      <c r="A98" s="95" t="s">
        <v>453</v>
      </c>
      <c r="BX98" t="s">
        <v>3431</v>
      </c>
      <c r="BY98" t="s">
        <v>3432</v>
      </c>
      <c r="BZ98" t="s">
        <v>3433</v>
      </c>
    </row>
    <row r="99" spans="1:82" x14ac:dyDescent="0.25">
      <c r="A99" s="95" t="s">
        <v>455</v>
      </c>
      <c r="BX99" t="s">
        <v>3434</v>
      </c>
      <c r="BY99" t="s">
        <v>3435</v>
      </c>
      <c r="BZ99" t="s">
        <v>3436</v>
      </c>
    </row>
    <row r="100" spans="1:82" x14ac:dyDescent="0.25">
      <c r="A100" s="95" t="s">
        <v>458</v>
      </c>
      <c r="BX100" t="s">
        <v>3437</v>
      </c>
      <c r="BY100" t="s">
        <v>3438</v>
      </c>
      <c r="BZ100" t="s">
        <v>3439</v>
      </c>
    </row>
    <row r="101" spans="1:82" x14ac:dyDescent="0.25">
      <c r="A101" s="95" t="s">
        <v>461</v>
      </c>
      <c r="CA101" t="s">
        <v>3440</v>
      </c>
      <c r="CB101" t="s">
        <v>2956</v>
      </c>
      <c r="CC101" t="s">
        <v>3441</v>
      </c>
      <c r="CD101" t="s">
        <v>3442</v>
      </c>
    </row>
    <row r="102" spans="1:82" x14ac:dyDescent="0.25">
      <c r="A102" s="95" t="s">
        <v>464</v>
      </c>
      <c r="CA102" t="s">
        <v>3443</v>
      </c>
      <c r="CB102" t="s">
        <v>2956</v>
      </c>
      <c r="CC102" t="s">
        <v>3444</v>
      </c>
      <c r="CD102" t="s">
        <v>3445</v>
      </c>
    </row>
    <row r="103" spans="1:82" x14ac:dyDescent="0.25">
      <c r="A103" s="95" t="s">
        <v>466</v>
      </c>
      <c r="CA103" t="s">
        <v>3446</v>
      </c>
      <c r="CB103" t="s">
        <v>2956</v>
      </c>
      <c r="CC103" t="s">
        <v>3447</v>
      </c>
      <c r="CD103" t="s">
        <v>3448</v>
      </c>
    </row>
    <row r="104" spans="1:82" x14ac:dyDescent="0.25">
      <c r="A104" s="95" t="s">
        <v>468</v>
      </c>
      <c r="CA104" t="s">
        <v>3449</v>
      </c>
      <c r="CB104" t="s">
        <v>2956</v>
      </c>
      <c r="CC104" t="s">
        <v>3450</v>
      </c>
      <c r="CD104" t="s">
        <v>3451</v>
      </c>
    </row>
    <row r="105" spans="1:82" x14ac:dyDescent="0.25">
      <c r="A105" s="95" t="s">
        <v>470</v>
      </c>
      <c r="CA105" t="s">
        <v>3452</v>
      </c>
      <c r="CB105" t="s">
        <v>2956</v>
      </c>
      <c r="CC105" t="s">
        <v>3453</v>
      </c>
      <c r="CD105" t="s">
        <v>3454</v>
      </c>
    </row>
    <row r="106" spans="1:82" x14ac:dyDescent="0.25">
      <c r="A106" s="95" t="s">
        <v>472</v>
      </c>
      <c r="CA106" t="s">
        <v>3455</v>
      </c>
      <c r="CB106" t="s">
        <v>2956</v>
      </c>
      <c r="CC106" t="s">
        <v>3456</v>
      </c>
      <c r="CD106" t="s">
        <v>3457</v>
      </c>
    </row>
    <row r="107" spans="1:82" x14ac:dyDescent="0.25">
      <c r="A107" s="95" t="s">
        <v>474</v>
      </c>
      <c r="CA107" t="s">
        <v>3458</v>
      </c>
      <c r="CB107" t="s">
        <v>2956</v>
      </c>
      <c r="CC107" t="s">
        <v>3459</v>
      </c>
      <c r="CD107" t="s">
        <v>3460</v>
      </c>
    </row>
    <row r="108" spans="1:82" x14ac:dyDescent="0.25">
      <c r="A108" s="33" t="s">
        <v>474</v>
      </c>
      <c r="CA108" t="s">
        <v>3458</v>
      </c>
      <c r="CB108" t="s">
        <v>3461</v>
      </c>
      <c r="CC108" t="s">
        <v>3459</v>
      </c>
      <c r="CD108" t="s">
        <v>3462</v>
      </c>
    </row>
  </sheetData>
  <conditionalFormatting sqref="B2:CG108">
    <cfRule type="expression" dxfId="12" priority="2">
      <formula>B2="NONE"</formula>
    </cfRule>
    <cfRule type="expression" dxfId="11" priority="3">
      <formula>B2=""</formula>
    </cfRule>
  </conditionalFormatting>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Feuil14">
    <tabColor rgb="FFFFC000"/>
  </sheetPr>
  <dimension ref="A1:AM108"/>
  <sheetViews>
    <sheetView topLeftCell="A71" workbookViewId="0">
      <selection activeCell="B2" sqref="B2:E108"/>
    </sheetView>
  </sheetViews>
  <sheetFormatPr defaultColWidth="11.42578125" defaultRowHeight="15" x14ac:dyDescent="0.25"/>
  <cols>
    <col min="1" max="1" width="22.140625" style="91" bestFit="1" customWidth="1"/>
    <col min="2" max="2" width="6.5703125" style="91" bestFit="1" customWidth="1"/>
    <col min="3" max="3" width="5.5703125" style="91" bestFit="1" customWidth="1"/>
    <col min="4" max="4" width="7.5703125" style="91" bestFit="1" customWidth="1"/>
    <col min="5" max="5" width="5.5703125" style="91" bestFit="1" customWidth="1"/>
    <col min="6" max="6" width="17.85546875" style="91" bestFit="1" customWidth="1"/>
    <col min="7" max="7" width="8.42578125" style="91" bestFit="1" customWidth="1"/>
    <col min="8" max="8" width="12" style="91" bestFit="1" customWidth="1"/>
    <col min="9" max="9" width="14.140625" style="91" bestFit="1" customWidth="1"/>
    <col min="10" max="10" width="14.85546875" style="91" bestFit="1" customWidth="1"/>
    <col min="11" max="11" width="14.140625" style="91" bestFit="1" customWidth="1"/>
    <col min="12" max="12" width="14.85546875" style="91" bestFit="1" customWidth="1"/>
    <col min="13" max="13" width="14" style="91" bestFit="1" customWidth="1"/>
    <col min="14" max="14" width="14.7109375" style="91" bestFit="1" customWidth="1"/>
    <col min="15" max="15" width="13.28515625" style="91" bestFit="1" customWidth="1"/>
    <col min="16" max="16" width="12.85546875" style="91" bestFit="1" customWidth="1"/>
    <col min="17" max="17" width="12.7109375" style="91" bestFit="1" customWidth="1"/>
    <col min="18" max="18" width="18.28515625" style="91" bestFit="1" customWidth="1"/>
    <col min="19" max="19" width="19" style="91" bestFit="1" customWidth="1"/>
    <col min="20" max="20" width="18.28515625" style="91" bestFit="1" customWidth="1"/>
    <col min="21" max="21" width="19" style="91" bestFit="1" customWidth="1"/>
    <col min="22" max="22" width="18.140625" style="91" bestFit="1" customWidth="1"/>
    <col min="23" max="23" width="18.85546875" style="91" bestFit="1" customWidth="1"/>
    <col min="24" max="24" width="17.42578125" style="91" bestFit="1" customWidth="1"/>
    <col min="25" max="25" width="17" style="91" bestFit="1" customWidth="1"/>
    <col min="26" max="26" width="15.42578125" style="91" bestFit="1" customWidth="1"/>
    <col min="27" max="27" width="23.7109375" style="91" bestFit="1" customWidth="1"/>
    <col min="28" max="28" width="13.5703125" style="91" bestFit="1" customWidth="1"/>
    <col min="29" max="29" width="14.7109375" style="91" bestFit="1" customWidth="1"/>
    <col min="30" max="30" width="16.5703125" style="91" bestFit="1" customWidth="1"/>
    <col min="31" max="31" width="14.140625" style="91" bestFit="1" customWidth="1"/>
    <col min="32" max="32" width="14.7109375" style="91" bestFit="1" customWidth="1"/>
    <col min="33" max="33" width="16.7109375" style="91" bestFit="1" customWidth="1"/>
    <col min="34" max="34" width="17.85546875" style="91" bestFit="1" customWidth="1"/>
    <col min="35" max="35" width="16.28515625" style="91" bestFit="1" customWidth="1"/>
    <col min="36" max="36" width="17.5703125" style="91" bestFit="1" customWidth="1"/>
    <col min="37" max="37" width="19.85546875" style="91" bestFit="1" customWidth="1"/>
    <col min="38" max="38" width="12.42578125" style="91" bestFit="1" customWidth="1"/>
    <col min="39" max="39" width="11.140625" style="91" bestFit="1" customWidth="1"/>
    <col min="40" max="68" width="11.42578125" style="91" customWidth="1"/>
    <col min="69" max="16384" width="11.42578125" style="91"/>
  </cols>
  <sheetData>
    <row r="1" spans="1:39" x14ac:dyDescent="0.25">
      <c r="A1" s="91">
        <f>'FORCE - PERTURBATION'!V2</f>
        <v>20</v>
      </c>
      <c r="B1" s="95" t="s">
        <v>3463</v>
      </c>
      <c r="C1" s="95" t="s">
        <v>3464</v>
      </c>
      <c r="D1" s="95" t="s">
        <v>3465</v>
      </c>
      <c r="E1" s="95" t="s">
        <v>3466</v>
      </c>
      <c r="F1" s="79"/>
      <c r="G1" s="80"/>
      <c r="H1" s="81"/>
      <c r="I1" s="81"/>
      <c r="J1" s="81"/>
      <c r="K1" s="81"/>
      <c r="L1" s="81"/>
      <c r="M1" s="81"/>
      <c r="N1" s="81"/>
      <c r="O1" s="81"/>
      <c r="P1" s="81"/>
      <c r="Q1" s="81"/>
      <c r="R1" s="81"/>
      <c r="S1" s="81"/>
      <c r="T1" s="81"/>
      <c r="U1" s="81"/>
      <c r="V1" s="81"/>
      <c r="W1" s="81"/>
      <c r="X1" s="81"/>
      <c r="Y1" s="81"/>
      <c r="Z1" s="82"/>
      <c r="AA1" s="82"/>
      <c r="AB1" s="82"/>
      <c r="AC1" s="82"/>
      <c r="AD1" s="82"/>
      <c r="AE1" s="82"/>
      <c r="AF1" s="82"/>
      <c r="AG1" s="82"/>
      <c r="AH1" s="82"/>
      <c r="AI1" s="82"/>
      <c r="AJ1" s="82"/>
      <c r="AK1" s="82"/>
      <c r="AL1" s="82"/>
      <c r="AM1" s="82"/>
    </row>
    <row r="2" spans="1:39" x14ac:dyDescent="0.25">
      <c r="A2" s="95" t="s">
        <v>235</v>
      </c>
      <c r="B2" s="165">
        <v>0.115</v>
      </c>
      <c r="C2" s="91" t="s">
        <v>3467</v>
      </c>
      <c r="D2" s="165">
        <v>1.014</v>
      </c>
      <c r="E2" s="91" t="s">
        <v>3468</v>
      </c>
    </row>
    <row r="3" spans="1:39" x14ac:dyDescent="0.25">
      <c r="A3" s="95" t="s">
        <v>238</v>
      </c>
      <c r="B3" s="165">
        <v>4.1000000000000002E-2</v>
      </c>
      <c r="C3" s="91" t="s">
        <v>3469</v>
      </c>
      <c r="D3" s="165">
        <v>1.014</v>
      </c>
      <c r="E3" s="91" t="s">
        <v>3468</v>
      </c>
    </row>
    <row r="4" spans="1:39" x14ac:dyDescent="0.25">
      <c r="A4" s="95" t="s">
        <v>240</v>
      </c>
      <c r="B4" s="165">
        <v>4.3999999999999997E-2</v>
      </c>
      <c r="C4" s="91" t="s">
        <v>3467</v>
      </c>
      <c r="D4" s="165">
        <v>1.9359999999999999</v>
      </c>
      <c r="E4" s="91" t="s">
        <v>3470</v>
      </c>
    </row>
    <row r="5" spans="1:39" x14ac:dyDescent="0.25">
      <c r="A5" s="95" t="s">
        <v>242</v>
      </c>
      <c r="B5" s="165">
        <v>0.124</v>
      </c>
      <c r="C5" s="91" t="s">
        <v>3469</v>
      </c>
      <c r="D5" s="165">
        <v>1.9359999999999999</v>
      </c>
      <c r="E5" s="91" t="s">
        <v>3470</v>
      </c>
    </row>
    <row r="6" spans="1:39" x14ac:dyDescent="0.25">
      <c r="A6" s="95" t="s">
        <v>244</v>
      </c>
      <c r="B6" s="165">
        <v>0.218</v>
      </c>
      <c r="C6" s="91" t="s">
        <v>3469</v>
      </c>
      <c r="D6" s="165">
        <v>1.302</v>
      </c>
      <c r="E6" s="91" t="s">
        <v>3471</v>
      </c>
    </row>
    <row r="7" spans="1:39" x14ac:dyDescent="0.25">
      <c r="A7" s="95" t="s">
        <v>246</v>
      </c>
      <c r="B7" s="165">
        <v>0.128</v>
      </c>
      <c r="C7" s="91" t="s">
        <v>3468</v>
      </c>
      <c r="D7" s="165">
        <v>1.2470000000000001</v>
      </c>
      <c r="E7" s="91" t="s">
        <v>3472</v>
      </c>
    </row>
    <row r="8" spans="1:39" x14ac:dyDescent="0.25">
      <c r="A8" s="95" t="s">
        <v>248</v>
      </c>
      <c r="B8" s="165">
        <v>0.33800000000000002</v>
      </c>
      <c r="C8" s="91" t="s">
        <v>3473</v>
      </c>
      <c r="D8" s="165">
        <v>22.14</v>
      </c>
      <c r="E8" s="91" t="s">
        <v>3472</v>
      </c>
    </row>
    <row r="9" spans="1:39" x14ac:dyDescent="0.25">
      <c r="A9" s="95" t="s">
        <v>251</v>
      </c>
      <c r="B9" s="165">
        <v>3.7999999999999999E-2</v>
      </c>
      <c r="C9" s="91" t="s">
        <v>3474</v>
      </c>
      <c r="D9" s="165">
        <v>0.35899999999999999</v>
      </c>
      <c r="E9" s="91" t="s">
        <v>3475</v>
      </c>
    </row>
    <row r="10" spans="1:39" x14ac:dyDescent="0.25">
      <c r="A10" s="95" t="s">
        <v>254</v>
      </c>
      <c r="B10" s="165">
        <v>2.8000000000000001E-2</v>
      </c>
      <c r="C10" s="91" t="s">
        <v>3468</v>
      </c>
      <c r="D10" s="165">
        <v>0.312</v>
      </c>
      <c r="E10" s="91" t="s">
        <v>3475</v>
      </c>
    </row>
    <row r="11" spans="1:39" x14ac:dyDescent="0.25">
      <c r="A11" s="95" t="s">
        <v>256</v>
      </c>
      <c r="B11" s="165">
        <v>3.7999999999999999E-2</v>
      </c>
      <c r="C11" s="91" t="s">
        <v>3474</v>
      </c>
      <c r="D11" s="165">
        <v>0.61699999999999999</v>
      </c>
      <c r="E11" s="91" t="s">
        <v>3475</v>
      </c>
    </row>
    <row r="12" spans="1:39" x14ac:dyDescent="0.25">
      <c r="A12" s="95" t="s">
        <v>258</v>
      </c>
      <c r="B12" s="165">
        <v>3.7999999999999999E-2</v>
      </c>
      <c r="C12" s="91" t="s">
        <v>3474</v>
      </c>
      <c r="D12" s="165">
        <v>0.83799999999999997</v>
      </c>
      <c r="E12" s="91" t="s">
        <v>3470</v>
      </c>
    </row>
    <row r="13" spans="1:39" x14ac:dyDescent="0.25">
      <c r="A13" s="95" t="s">
        <v>260</v>
      </c>
      <c r="B13" s="165">
        <v>4.1000000000000002E-2</v>
      </c>
      <c r="C13" s="91" t="s">
        <v>3474</v>
      </c>
      <c r="D13" s="165">
        <v>0.184</v>
      </c>
      <c r="E13" s="91" t="s">
        <v>3470</v>
      </c>
    </row>
    <row r="14" spans="1:39" x14ac:dyDescent="0.25">
      <c r="A14" s="95" t="s">
        <v>262</v>
      </c>
      <c r="B14" s="165">
        <v>4.1000000000000002E-2</v>
      </c>
      <c r="C14" s="91" t="s">
        <v>3474</v>
      </c>
      <c r="D14" s="165">
        <v>0.182</v>
      </c>
      <c r="E14" s="91" t="s">
        <v>3470</v>
      </c>
    </row>
    <row r="15" spans="1:39" x14ac:dyDescent="0.25">
      <c r="A15" s="95" t="s">
        <v>264</v>
      </c>
      <c r="B15" s="165">
        <v>9.6150000000000002</v>
      </c>
      <c r="C15" s="91" t="s">
        <v>3474</v>
      </c>
      <c r="D15" s="165">
        <v>42.671999999999997</v>
      </c>
      <c r="E15" s="91" t="s">
        <v>3470</v>
      </c>
    </row>
    <row r="16" spans="1:39" x14ac:dyDescent="0.25">
      <c r="A16" s="95" t="s">
        <v>267</v>
      </c>
      <c r="B16" s="165">
        <v>14.396000000000001</v>
      </c>
      <c r="C16" s="91" t="s">
        <v>3474</v>
      </c>
      <c r="D16" s="165">
        <v>64.608000000000004</v>
      </c>
      <c r="E16" s="91" t="s">
        <v>3470</v>
      </c>
    </row>
    <row r="17" spans="1:5" x14ac:dyDescent="0.25">
      <c r="A17" s="95" t="s">
        <v>270</v>
      </c>
      <c r="B17" s="165">
        <v>0.99</v>
      </c>
      <c r="C17" s="91" t="s">
        <v>3474</v>
      </c>
      <c r="D17" s="165">
        <v>4.4420000000000002</v>
      </c>
      <c r="E17" s="91" t="s">
        <v>3470</v>
      </c>
    </row>
    <row r="18" spans="1:5" x14ac:dyDescent="0.25">
      <c r="A18" s="95" t="s">
        <v>273</v>
      </c>
      <c r="B18" s="165">
        <v>2.3E-2</v>
      </c>
      <c r="C18" s="91" t="s">
        <v>3476</v>
      </c>
      <c r="D18" s="165">
        <v>6.0999999999999999E-2</v>
      </c>
      <c r="E18" s="91" t="s">
        <v>3477</v>
      </c>
    </row>
    <row r="19" spans="1:5" x14ac:dyDescent="0.25">
      <c r="A19" s="95" t="s">
        <v>276</v>
      </c>
      <c r="B19" s="165">
        <v>1.2999999999999999E-2</v>
      </c>
      <c r="C19" s="91" t="s">
        <v>3476</v>
      </c>
      <c r="D19" s="165">
        <v>6.0999999999999999E-2</v>
      </c>
      <c r="E19" s="91" t="s">
        <v>3477</v>
      </c>
    </row>
    <row r="20" spans="1:5" x14ac:dyDescent="0.25">
      <c r="A20" s="95" t="s">
        <v>278</v>
      </c>
      <c r="B20" s="165">
        <v>2.1999999999999999E-2</v>
      </c>
      <c r="C20" s="91" t="s">
        <v>3476</v>
      </c>
      <c r="D20" s="165">
        <v>6.0999999999999999E-2</v>
      </c>
      <c r="E20" s="91" t="s">
        <v>3477</v>
      </c>
    </row>
    <row r="21" spans="1:5" x14ac:dyDescent="0.25">
      <c r="A21" s="95" t="s">
        <v>280</v>
      </c>
      <c r="B21" s="165">
        <v>2.4E-2</v>
      </c>
      <c r="C21" s="91" t="s">
        <v>3476</v>
      </c>
      <c r="D21" s="165">
        <v>6.0999999999999999E-2</v>
      </c>
      <c r="E21" s="91" t="s">
        <v>3477</v>
      </c>
    </row>
    <row r="22" spans="1:5" x14ac:dyDescent="0.25">
      <c r="A22" s="95" t="s">
        <v>282</v>
      </c>
      <c r="B22" s="165">
        <v>1.9E-2</v>
      </c>
      <c r="C22" s="91" t="s">
        <v>3477</v>
      </c>
      <c r="D22" s="165">
        <v>3.4000000000000002E-2</v>
      </c>
      <c r="E22" s="91" t="s">
        <v>3476</v>
      </c>
    </row>
    <row r="23" spans="1:5" x14ac:dyDescent="0.25">
      <c r="A23" s="95" t="s">
        <v>284</v>
      </c>
      <c r="B23" s="165">
        <v>1.9E-2</v>
      </c>
      <c r="C23" s="91" t="s">
        <v>3477</v>
      </c>
      <c r="D23" s="165">
        <v>3.3000000000000002E-2</v>
      </c>
      <c r="E23" s="91" t="s">
        <v>3476</v>
      </c>
    </row>
    <row r="24" spans="1:5" x14ac:dyDescent="0.25">
      <c r="A24" s="95" t="s">
        <v>286</v>
      </c>
      <c r="B24" s="165">
        <v>19.827999999999999</v>
      </c>
      <c r="C24" s="91" t="s">
        <v>3477</v>
      </c>
      <c r="D24" s="165">
        <v>35.603999999999999</v>
      </c>
      <c r="E24" s="91" t="s">
        <v>3476</v>
      </c>
    </row>
    <row r="25" spans="1:5" x14ac:dyDescent="0.25">
      <c r="A25" s="95" t="s">
        <v>289</v>
      </c>
      <c r="B25" s="165">
        <v>30.154</v>
      </c>
      <c r="C25" s="91" t="s">
        <v>3477</v>
      </c>
      <c r="D25" s="165">
        <v>52.097000000000001</v>
      </c>
      <c r="E25" s="91" t="s">
        <v>3476</v>
      </c>
    </row>
    <row r="26" spans="1:5" x14ac:dyDescent="0.25">
      <c r="A26" s="95" t="s">
        <v>292</v>
      </c>
      <c r="B26" s="165">
        <v>1.7649999999999999</v>
      </c>
      <c r="C26" s="91" t="s">
        <v>3478</v>
      </c>
      <c r="D26" s="165">
        <v>6.165</v>
      </c>
      <c r="E26" s="91" t="s">
        <v>3479</v>
      </c>
    </row>
    <row r="27" spans="1:5" x14ac:dyDescent="0.25">
      <c r="A27" s="95" t="s">
        <v>295</v>
      </c>
      <c r="B27" s="165">
        <v>0.64</v>
      </c>
      <c r="C27" s="91" t="s">
        <v>3478</v>
      </c>
      <c r="D27" s="165">
        <v>7.0759999999999996</v>
      </c>
      <c r="E27" s="91" t="s">
        <v>3479</v>
      </c>
    </row>
    <row r="28" spans="1:5" x14ac:dyDescent="0.25">
      <c r="A28" s="95" t="s">
        <v>297</v>
      </c>
      <c r="B28" s="165">
        <v>1.4470000000000001</v>
      </c>
      <c r="C28" s="91" t="s">
        <v>3478</v>
      </c>
      <c r="D28" s="165">
        <v>3.702</v>
      </c>
      <c r="E28" s="91" t="s">
        <v>3480</v>
      </c>
    </row>
    <row r="29" spans="1:5" x14ac:dyDescent="0.25">
      <c r="A29" s="95" t="s">
        <v>299</v>
      </c>
      <c r="B29" s="165">
        <v>0.63600000000000001</v>
      </c>
      <c r="C29" s="91" t="s">
        <v>3479</v>
      </c>
      <c r="D29" s="165">
        <v>3.4020000000000001</v>
      </c>
      <c r="E29" s="91" t="s">
        <v>3470</v>
      </c>
    </row>
    <row r="30" spans="1:5" x14ac:dyDescent="0.25">
      <c r="A30" s="95" t="s">
        <v>301</v>
      </c>
      <c r="B30" s="165">
        <v>3.3610000000000002</v>
      </c>
      <c r="C30" s="91" t="s">
        <v>3478</v>
      </c>
      <c r="D30" s="165">
        <v>18.841999999999999</v>
      </c>
      <c r="E30" s="91" t="s">
        <v>3480</v>
      </c>
    </row>
    <row r="31" spans="1:5" x14ac:dyDescent="0.25">
      <c r="A31" s="95" t="s">
        <v>303</v>
      </c>
      <c r="B31" s="165">
        <v>0.19900000000000001</v>
      </c>
      <c r="C31" s="91" t="s">
        <v>3478</v>
      </c>
      <c r="D31" s="165">
        <v>6.681</v>
      </c>
      <c r="E31" s="91" t="s">
        <v>3479</v>
      </c>
    </row>
    <row r="32" spans="1:5" x14ac:dyDescent="0.25">
      <c r="A32" s="95" t="s">
        <v>305</v>
      </c>
      <c r="B32" s="165">
        <v>36.72</v>
      </c>
      <c r="C32" s="91" t="s">
        <v>3478</v>
      </c>
      <c r="D32" s="165">
        <v>205.87700000000001</v>
      </c>
      <c r="E32" s="91" t="s">
        <v>3480</v>
      </c>
    </row>
    <row r="33" spans="1:5" x14ac:dyDescent="0.25">
      <c r="A33" s="95" t="s">
        <v>308</v>
      </c>
      <c r="B33" s="165">
        <v>2E-3</v>
      </c>
      <c r="C33" s="91" t="s">
        <v>3481</v>
      </c>
      <c r="D33" s="165">
        <v>2E-3</v>
      </c>
      <c r="E33" s="91" t="s">
        <v>3481</v>
      </c>
    </row>
    <row r="34" spans="1:5" x14ac:dyDescent="0.25">
      <c r="A34" s="95" t="s">
        <v>311</v>
      </c>
      <c r="B34" s="165">
        <v>0</v>
      </c>
      <c r="C34" s="91" t="s">
        <v>3482</v>
      </c>
      <c r="D34" s="165">
        <v>0</v>
      </c>
      <c r="E34" s="91" t="s">
        <v>3482</v>
      </c>
    </row>
    <row r="35" spans="1:5" x14ac:dyDescent="0.25">
      <c r="A35" s="95" t="s">
        <v>313</v>
      </c>
      <c r="B35" s="165">
        <v>0</v>
      </c>
      <c r="C35" s="91" t="s">
        <v>3482</v>
      </c>
      <c r="D35" s="165">
        <v>0</v>
      </c>
      <c r="E35" s="91" t="s">
        <v>3482</v>
      </c>
    </row>
    <row r="36" spans="1:5" x14ac:dyDescent="0.25">
      <c r="A36" s="95" t="s">
        <v>315</v>
      </c>
      <c r="B36" s="165">
        <v>0</v>
      </c>
      <c r="C36" s="91" t="s">
        <v>3482</v>
      </c>
      <c r="D36" s="165">
        <v>0</v>
      </c>
      <c r="E36" s="91" t="s">
        <v>3482</v>
      </c>
    </row>
    <row r="37" spans="1:5" x14ac:dyDescent="0.25">
      <c r="A37" s="95" t="s">
        <v>317</v>
      </c>
      <c r="B37" s="165">
        <v>0</v>
      </c>
      <c r="C37" s="91" t="s">
        <v>3482</v>
      </c>
      <c r="D37" s="165">
        <v>0</v>
      </c>
      <c r="E37" s="91" t="s">
        <v>3482</v>
      </c>
    </row>
    <row r="38" spans="1:5" x14ac:dyDescent="0.25">
      <c r="A38" s="95" t="s">
        <v>319</v>
      </c>
      <c r="B38" s="165">
        <v>0</v>
      </c>
      <c r="C38" s="91" t="s">
        <v>3482</v>
      </c>
      <c r="D38" s="165">
        <v>0</v>
      </c>
      <c r="E38" s="91" t="s">
        <v>3482</v>
      </c>
    </row>
    <row r="39" spans="1:5" x14ac:dyDescent="0.25">
      <c r="A39" s="95" t="s">
        <v>321</v>
      </c>
      <c r="B39" s="165">
        <v>0</v>
      </c>
      <c r="C39" s="91" t="s">
        <v>3482</v>
      </c>
      <c r="D39" s="165">
        <v>0</v>
      </c>
      <c r="E39" s="91" t="s">
        <v>3482</v>
      </c>
    </row>
    <row r="40" spans="1:5" x14ac:dyDescent="0.25">
      <c r="A40" s="95" t="s">
        <v>324</v>
      </c>
      <c r="B40" s="165">
        <v>0.23300000000000001</v>
      </c>
      <c r="C40" s="91" t="s">
        <v>3483</v>
      </c>
      <c r="D40" s="165">
        <v>1.153</v>
      </c>
      <c r="E40" s="91" t="s">
        <v>3484</v>
      </c>
    </row>
    <row r="41" spans="1:5" x14ac:dyDescent="0.25">
      <c r="A41" s="95" t="s">
        <v>327</v>
      </c>
      <c r="B41" s="165">
        <v>3.1E-2</v>
      </c>
      <c r="C41" s="91" t="s">
        <v>3483</v>
      </c>
      <c r="D41" s="165">
        <v>0.27300000000000002</v>
      </c>
      <c r="E41" s="91" t="s">
        <v>3470</v>
      </c>
    </row>
    <row r="42" spans="1:5" x14ac:dyDescent="0.25">
      <c r="A42" s="95" t="s">
        <v>329</v>
      </c>
      <c r="B42" s="165">
        <v>0.111</v>
      </c>
      <c r="C42" s="91" t="s">
        <v>3483</v>
      </c>
      <c r="D42" s="165">
        <v>0.749</v>
      </c>
      <c r="E42" s="91" t="s">
        <v>3470</v>
      </c>
    </row>
    <row r="43" spans="1:5" x14ac:dyDescent="0.25">
      <c r="A43" s="95" t="s">
        <v>331</v>
      </c>
      <c r="B43" s="165">
        <v>9.1999999999999998E-2</v>
      </c>
      <c r="C43" s="91" t="s">
        <v>3483</v>
      </c>
      <c r="D43" s="165">
        <v>1.6060000000000001</v>
      </c>
      <c r="E43" s="91" t="s">
        <v>3470</v>
      </c>
    </row>
    <row r="44" spans="1:5" x14ac:dyDescent="0.25">
      <c r="A44" s="95" t="s">
        <v>333</v>
      </c>
      <c r="B44" s="165">
        <v>0.17599999999999999</v>
      </c>
      <c r="C44" s="91" t="s">
        <v>3483</v>
      </c>
      <c r="D44" s="165">
        <v>0.59099999999999997</v>
      </c>
      <c r="E44" s="91" t="s">
        <v>3471</v>
      </c>
    </row>
    <row r="45" spans="1:5" x14ac:dyDescent="0.25">
      <c r="A45" s="95" t="s">
        <v>335</v>
      </c>
      <c r="B45" s="165">
        <v>8.5000000000000006E-2</v>
      </c>
      <c r="C45" s="91" t="s">
        <v>3483</v>
      </c>
      <c r="D45" s="165">
        <v>0.74099999999999999</v>
      </c>
      <c r="E45" s="91" t="s">
        <v>3470</v>
      </c>
    </row>
    <row r="46" spans="1:5" x14ac:dyDescent="0.25">
      <c r="A46" s="95" t="s">
        <v>337</v>
      </c>
      <c r="B46" s="165">
        <v>41.59</v>
      </c>
      <c r="C46" s="91" t="s">
        <v>3483</v>
      </c>
      <c r="D46" s="165">
        <v>139.548</v>
      </c>
      <c r="E46" s="91" t="s">
        <v>3471</v>
      </c>
    </row>
    <row r="47" spans="1:5" x14ac:dyDescent="0.25">
      <c r="A47" s="95" t="s">
        <v>340</v>
      </c>
      <c r="B47" s="165">
        <v>25.388999999999999</v>
      </c>
      <c r="C47" s="91" t="s">
        <v>3483</v>
      </c>
      <c r="D47" s="165">
        <v>222.51599999999999</v>
      </c>
      <c r="E47" s="91" t="s">
        <v>3470</v>
      </c>
    </row>
    <row r="48" spans="1:5" x14ac:dyDescent="0.25">
      <c r="A48" s="95" t="s">
        <v>343</v>
      </c>
      <c r="B48" s="165">
        <v>4.7E-2</v>
      </c>
      <c r="C48" s="91" t="s">
        <v>3485</v>
      </c>
      <c r="D48" s="165">
        <v>10.483000000000001</v>
      </c>
      <c r="E48" s="91" t="s">
        <v>3486</v>
      </c>
    </row>
    <row r="49" spans="1:5" x14ac:dyDescent="0.25">
      <c r="A49" s="95" t="s">
        <v>346</v>
      </c>
      <c r="B49" s="165">
        <v>4.7E-2</v>
      </c>
      <c r="C49" s="91" t="s">
        <v>3485</v>
      </c>
      <c r="D49" s="165">
        <v>10.134</v>
      </c>
      <c r="E49" s="91" t="s">
        <v>3486</v>
      </c>
    </row>
    <row r="50" spans="1:5" x14ac:dyDescent="0.25">
      <c r="A50" s="95" t="s">
        <v>348</v>
      </c>
      <c r="B50" s="165">
        <v>4.7E-2</v>
      </c>
      <c r="C50" s="91" t="s">
        <v>3485</v>
      </c>
      <c r="D50" s="165">
        <v>1.5429999999999999</v>
      </c>
      <c r="E50" s="91" t="s">
        <v>3470</v>
      </c>
    </row>
    <row r="51" spans="1:5" x14ac:dyDescent="0.25">
      <c r="A51" s="95" t="s">
        <v>350</v>
      </c>
      <c r="B51" s="165">
        <v>4.7E-2</v>
      </c>
      <c r="C51" s="91" t="s">
        <v>3485</v>
      </c>
      <c r="D51" s="165">
        <v>5.4290000000000003</v>
      </c>
      <c r="E51" s="91" t="s">
        <v>3486</v>
      </c>
    </row>
    <row r="52" spans="1:5" x14ac:dyDescent="0.25">
      <c r="A52" s="95" t="s">
        <v>352</v>
      </c>
      <c r="B52" s="165">
        <v>6.4000000000000001E-2</v>
      </c>
      <c r="C52" s="91" t="s">
        <v>3485</v>
      </c>
      <c r="D52" s="165">
        <v>0.70899999999999996</v>
      </c>
      <c r="E52" s="91" t="s">
        <v>3486</v>
      </c>
    </row>
    <row r="53" spans="1:5" x14ac:dyDescent="0.25">
      <c r="A53" s="95" t="s">
        <v>354</v>
      </c>
      <c r="B53" s="165">
        <v>6.4000000000000001E-2</v>
      </c>
      <c r="C53" s="91" t="s">
        <v>3485</v>
      </c>
      <c r="D53" s="165">
        <v>0.68799999999999994</v>
      </c>
      <c r="E53" s="91" t="s">
        <v>3486</v>
      </c>
    </row>
    <row r="54" spans="1:5" x14ac:dyDescent="0.25">
      <c r="A54" s="95" t="s">
        <v>356</v>
      </c>
      <c r="B54" s="165">
        <v>9.6120000000000001</v>
      </c>
      <c r="C54" s="91" t="s">
        <v>3485</v>
      </c>
      <c r="D54" s="165">
        <v>107.187</v>
      </c>
      <c r="E54" s="91" t="s">
        <v>3486</v>
      </c>
    </row>
    <row r="55" spans="1:5" x14ac:dyDescent="0.25">
      <c r="A55" s="95" t="s">
        <v>359</v>
      </c>
      <c r="B55" s="165">
        <v>16.696000000000002</v>
      </c>
      <c r="C55" s="91" t="s">
        <v>3481</v>
      </c>
      <c r="D55" s="165">
        <v>17.702000000000002</v>
      </c>
      <c r="E55" s="91" t="s">
        <v>3470</v>
      </c>
    </row>
    <row r="56" spans="1:5" x14ac:dyDescent="0.25">
      <c r="A56" s="95" t="s">
        <v>362</v>
      </c>
      <c r="B56" s="165">
        <v>0.14599999999999999</v>
      </c>
      <c r="C56" s="91" t="s">
        <v>3481</v>
      </c>
      <c r="D56" s="165">
        <v>0.15</v>
      </c>
      <c r="E56" s="91" t="s">
        <v>3470</v>
      </c>
    </row>
    <row r="57" spans="1:5" x14ac:dyDescent="0.25">
      <c r="A57" s="95" t="s">
        <v>365</v>
      </c>
      <c r="B57" s="165">
        <v>7.9000000000000001E-2</v>
      </c>
      <c r="C57" s="91" t="s">
        <v>3470</v>
      </c>
      <c r="D57" s="165">
        <v>9.5000000000000001E-2</v>
      </c>
      <c r="E57" s="91" t="s">
        <v>3481</v>
      </c>
    </row>
    <row r="58" spans="1:5" x14ac:dyDescent="0.25">
      <c r="A58" s="95" t="s">
        <v>367</v>
      </c>
      <c r="B58" s="165">
        <v>0.13200000000000001</v>
      </c>
      <c r="C58" s="91" t="s">
        <v>3481</v>
      </c>
      <c r="D58" s="165">
        <v>0.36299999999999999</v>
      </c>
      <c r="E58" s="91" t="s">
        <v>3470</v>
      </c>
    </row>
    <row r="59" spans="1:5" x14ac:dyDescent="0.25">
      <c r="A59" s="95" t="s">
        <v>369</v>
      </c>
      <c r="B59" s="165">
        <v>0.13200000000000001</v>
      </c>
      <c r="C59" s="91" t="s">
        <v>3481</v>
      </c>
      <c r="D59" s="165">
        <v>0.28100000000000003</v>
      </c>
      <c r="E59" s="91" t="s">
        <v>3470</v>
      </c>
    </row>
    <row r="60" spans="1:5" x14ac:dyDescent="0.25">
      <c r="A60" s="95" t="s">
        <v>371</v>
      </c>
      <c r="B60" s="165">
        <v>0.183</v>
      </c>
      <c r="C60" s="91" t="s">
        <v>3481</v>
      </c>
      <c r="D60" s="165">
        <v>0.192</v>
      </c>
      <c r="E60" s="91" t="s">
        <v>3470</v>
      </c>
    </row>
    <row r="61" spans="1:5" x14ac:dyDescent="0.25">
      <c r="A61" s="95" t="s">
        <v>373</v>
      </c>
      <c r="B61" s="165">
        <v>0.183</v>
      </c>
      <c r="C61" s="91" t="s">
        <v>3481</v>
      </c>
      <c r="D61" s="165">
        <v>0.19400000000000001</v>
      </c>
      <c r="E61" s="91" t="s">
        <v>3470</v>
      </c>
    </row>
    <row r="62" spans="1:5" x14ac:dyDescent="0.25">
      <c r="A62" s="95" t="s">
        <v>375</v>
      </c>
      <c r="B62" s="165">
        <v>41.43</v>
      </c>
      <c r="C62" s="91" t="s">
        <v>3481</v>
      </c>
      <c r="D62" s="165">
        <v>43.517000000000003</v>
      </c>
      <c r="E62" s="91" t="s">
        <v>3470</v>
      </c>
    </row>
    <row r="63" spans="1:5" x14ac:dyDescent="0.25">
      <c r="A63" s="95" t="s">
        <v>378</v>
      </c>
      <c r="B63" s="165">
        <v>19.721</v>
      </c>
      <c r="C63" s="91" t="s">
        <v>3481</v>
      </c>
      <c r="D63" s="165">
        <v>20.91</v>
      </c>
      <c r="E63" s="91" t="s">
        <v>3470</v>
      </c>
    </row>
    <row r="64" spans="1:5" x14ac:dyDescent="0.25">
      <c r="A64" s="95" t="s">
        <v>381</v>
      </c>
      <c r="B64" s="165">
        <v>14.263999999999999</v>
      </c>
      <c r="C64" s="91" t="s">
        <v>3487</v>
      </c>
      <c r="D64" s="165">
        <v>15.959</v>
      </c>
      <c r="E64" s="91" t="s">
        <v>3488</v>
      </c>
    </row>
    <row r="65" spans="1:5" x14ac:dyDescent="0.25">
      <c r="A65" s="95" t="s">
        <v>384</v>
      </c>
      <c r="B65" s="165">
        <v>3.157</v>
      </c>
      <c r="C65" s="91" t="s">
        <v>3489</v>
      </c>
      <c r="D65" s="165">
        <v>54.567999999999998</v>
      </c>
      <c r="E65" s="91" t="s">
        <v>3490</v>
      </c>
    </row>
    <row r="66" spans="1:5" x14ac:dyDescent="0.25">
      <c r="A66" s="95" t="s">
        <v>387</v>
      </c>
      <c r="B66" s="165">
        <v>0.52800000000000002</v>
      </c>
      <c r="C66" s="91" t="s">
        <v>3491</v>
      </c>
      <c r="D66" s="165">
        <v>131.22200000000001</v>
      </c>
      <c r="E66" s="91" t="s">
        <v>3468</v>
      </c>
    </row>
    <row r="67" spans="1:5" x14ac:dyDescent="0.25">
      <c r="A67" s="95" t="s">
        <v>389</v>
      </c>
      <c r="B67" s="165">
        <v>3</v>
      </c>
      <c r="C67" s="91" t="s">
        <v>3489</v>
      </c>
      <c r="D67" s="165">
        <v>250.51499999999999</v>
      </c>
      <c r="E67" s="91" t="s">
        <v>3490</v>
      </c>
    </row>
    <row r="68" spans="1:5" x14ac:dyDescent="0.25">
      <c r="A68" s="95" t="s">
        <v>391</v>
      </c>
      <c r="B68" s="165">
        <v>4.8470000000000004</v>
      </c>
      <c r="C68" s="91" t="s">
        <v>3491</v>
      </c>
      <c r="D68" s="165">
        <v>137.78299999999999</v>
      </c>
      <c r="E68" s="91" t="s">
        <v>3468</v>
      </c>
    </row>
    <row r="69" spans="1:5" x14ac:dyDescent="0.25">
      <c r="A69" s="95" t="s">
        <v>393</v>
      </c>
      <c r="B69" s="165">
        <v>3.6819999999999999</v>
      </c>
      <c r="C69" s="91" t="s">
        <v>3492</v>
      </c>
      <c r="D69" s="165">
        <v>17.010000000000002</v>
      </c>
      <c r="E69" s="91" t="s">
        <v>3490</v>
      </c>
    </row>
    <row r="70" spans="1:5" x14ac:dyDescent="0.25">
      <c r="A70" s="95" t="s">
        <v>395</v>
      </c>
      <c r="B70" s="165">
        <v>1.048</v>
      </c>
      <c r="C70" s="91" t="s">
        <v>3492</v>
      </c>
      <c r="D70" s="165">
        <v>10.438000000000001</v>
      </c>
      <c r="E70" s="91" t="s">
        <v>3471</v>
      </c>
    </row>
    <row r="71" spans="1:5" x14ac:dyDescent="0.25">
      <c r="A71" s="95" t="s">
        <v>397</v>
      </c>
      <c r="B71" s="165">
        <v>2.3E-2</v>
      </c>
      <c r="C71" s="91" t="s">
        <v>3475</v>
      </c>
      <c r="D71" s="165">
        <v>2.9000000000000001E-2</v>
      </c>
      <c r="E71" s="91" t="s">
        <v>3481</v>
      </c>
    </row>
    <row r="72" spans="1:5" x14ac:dyDescent="0.25">
      <c r="A72" s="95" t="s">
        <v>400</v>
      </c>
      <c r="B72" s="165">
        <v>2.9000000000000001E-2</v>
      </c>
      <c r="C72" s="91" t="s">
        <v>3481</v>
      </c>
      <c r="D72" s="165">
        <v>0.17499999999999999</v>
      </c>
      <c r="E72" s="91" t="s">
        <v>3475</v>
      </c>
    </row>
    <row r="73" spans="1:5" x14ac:dyDescent="0.25">
      <c r="A73" s="95" t="s">
        <v>402</v>
      </c>
      <c r="B73" s="165">
        <v>1.0999999999999999E-2</v>
      </c>
      <c r="C73" s="91" t="s">
        <v>3481</v>
      </c>
      <c r="D73" s="165">
        <v>0.04</v>
      </c>
      <c r="E73" s="91" t="s">
        <v>3475</v>
      </c>
    </row>
    <row r="74" spans="1:5" x14ac:dyDescent="0.25">
      <c r="A74" s="95" t="s">
        <v>404</v>
      </c>
      <c r="B74" s="165">
        <v>1.0999999999999999E-2</v>
      </c>
      <c r="C74" s="91" t="s">
        <v>3481</v>
      </c>
      <c r="D74" s="165">
        <v>4.1000000000000002E-2</v>
      </c>
      <c r="E74" s="91" t="s">
        <v>3475</v>
      </c>
    </row>
    <row r="75" spans="1:5" x14ac:dyDescent="0.25">
      <c r="A75" s="95" t="s">
        <v>406</v>
      </c>
      <c r="B75" s="165">
        <v>4.0000000000000001E-3</v>
      </c>
      <c r="C75" s="91" t="s">
        <v>3481</v>
      </c>
      <c r="D75" s="165">
        <v>4.2000000000000003E-2</v>
      </c>
      <c r="E75" s="91" t="s">
        <v>3475</v>
      </c>
    </row>
    <row r="76" spans="1:5" x14ac:dyDescent="0.25">
      <c r="A76" s="95" t="s">
        <v>408</v>
      </c>
      <c r="B76" s="165">
        <v>1.7999999999999999E-2</v>
      </c>
      <c r="C76" s="91" t="s">
        <v>3481</v>
      </c>
      <c r="D76" s="165">
        <v>3.3000000000000002E-2</v>
      </c>
      <c r="E76" s="91" t="s">
        <v>3475</v>
      </c>
    </row>
    <row r="77" spans="1:5" x14ac:dyDescent="0.25">
      <c r="A77" s="95" t="s">
        <v>410</v>
      </c>
      <c r="B77" s="165">
        <v>87.454999999999998</v>
      </c>
      <c r="C77" s="91" t="s">
        <v>3481</v>
      </c>
      <c r="D77" s="165">
        <v>159.04300000000001</v>
      </c>
      <c r="E77" s="91" t="s">
        <v>3475</v>
      </c>
    </row>
    <row r="78" spans="1:5" x14ac:dyDescent="0.25">
      <c r="A78" s="95" t="s">
        <v>413</v>
      </c>
      <c r="B78" s="165">
        <v>12.654</v>
      </c>
      <c r="C78" s="91" t="s">
        <v>3481</v>
      </c>
      <c r="D78" s="165">
        <v>132.905</v>
      </c>
      <c r="E78" s="91" t="s">
        <v>3475</v>
      </c>
    </row>
    <row r="79" spans="1:5" x14ac:dyDescent="0.25">
      <c r="A79" s="95" t="s">
        <v>416</v>
      </c>
      <c r="B79" s="165">
        <v>7.3999999999999996E-2</v>
      </c>
      <c r="C79" s="91" t="s">
        <v>3493</v>
      </c>
      <c r="D79" s="165">
        <v>7.3999999999999996E-2</v>
      </c>
      <c r="E79" s="91" t="s">
        <v>3493</v>
      </c>
    </row>
    <row r="80" spans="1:5" x14ac:dyDescent="0.25">
      <c r="A80" s="95" t="s">
        <v>418</v>
      </c>
      <c r="B80" s="165">
        <v>7.2999999999999995E-2</v>
      </c>
      <c r="C80" s="91" t="s">
        <v>3493</v>
      </c>
      <c r="D80" s="165">
        <v>7.2999999999999995E-2</v>
      </c>
      <c r="E80" s="91" t="s">
        <v>3493</v>
      </c>
    </row>
    <row r="81" spans="1:5" x14ac:dyDescent="0.25">
      <c r="A81" s="95" t="s">
        <v>419</v>
      </c>
      <c r="B81" s="165">
        <v>0.17699999999999999</v>
      </c>
      <c r="C81" s="91" t="s">
        <v>3493</v>
      </c>
      <c r="D81" s="165">
        <v>0.17699999999999999</v>
      </c>
      <c r="E81" s="91" t="s">
        <v>3493</v>
      </c>
    </row>
    <row r="82" spans="1:5" x14ac:dyDescent="0.25">
      <c r="A82" s="95" t="s">
        <v>420</v>
      </c>
      <c r="B82" s="165">
        <v>0.16700000000000001</v>
      </c>
      <c r="C82" s="91" t="s">
        <v>3493</v>
      </c>
      <c r="D82" s="165">
        <v>0.16700000000000001</v>
      </c>
      <c r="E82" s="91" t="s">
        <v>3493</v>
      </c>
    </row>
    <row r="83" spans="1:5" x14ac:dyDescent="0.25">
      <c r="A83" s="95" t="s">
        <v>421</v>
      </c>
      <c r="B83" s="165">
        <v>0.14000000000000001</v>
      </c>
      <c r="C83" s="91" t="s">
        <v>3493</v>
      </c>
      <c r="D83" s="165">
        <v>0.14000000000000001</v>
      </c>
      <c r="E83" s="91" t="s">
        <v>3493</v>
      </c>
    </row>
    <row r="84" spans="1:5" x14ac:dyDescent="0.25">
      <c r="A84" s="95" t="s">
        <v>422</v>
      </c>
      <c r="B84" s="165">
        <v>0.13800000000000001</v>
      </c>
      <c r="C84" s="91" t="s">
        <v>3493</v>
      </c>
      <c r="D84" s="165">
        <v>0.13800000000000001</v>
      </c>
      <c r="E84" s="91" t="s">
        <v>3493</v>
      </c>
    </row>
    <row r="85" spans="1:5" x14ac:dyDescent="0.25">
      <c r="A85" s="95" t="s">
        <v>423</v>
      </c>
      <c r="B85" s="165">
        <v>14.962999999999999</v>
      </c>
      <c r="C85" s="91" t="s">
        <v>3493</v>
      </c>
      <c r="D85" s="165">
        <v>14.962999999999999</v>
      </c>
      <c r="E85" s="91" t="s">
        <v>3493</v>
      </c>
    </row>
    <row r="86" spans="1:5" x14ac:dyDescent="0.25">
      <c r="A86" s="95" t="s">
        <v>426</v>
      </c>
      <c r="B86" s="165">
        <v>0.01</v>
      </c>
      <c r="C86" s="91" t="s">
        <v>3481</v>
      </c>
      <c r="D86" s="165">
        <v>0.01</v>
      </c>
      <c r="E86" s="91" t="s">
        <v>3481</v>
      </c>
    </row>
    <row r="87" spans="1:5" x14ac:dyDescent="0.25">
      <c r="A87" s="95" t="s">
        <v>429</v>
      </c>
      <c r="B87" s="165">
        <v>5.0000000000000001E-3</v>
      </c>
      <c r="C87" s="91" t="s">
        <v>3481</v>
      </c>
      <c r="D87" s="165">
        <v>5.0000000000000001E-3</v>
      </c>
      <c r="E87" s="91" t="s">
        <v>3481</v>
      </c>
    </row>
    <row r="88" spans="1:5" x14ac:dyDescent="0.25">
      <c r="A88" s="95" t="s">
        <v>431</v>
      </c>
      <c r="B88" s="165">
        <v>2.1000000000000001E-2</v>
      </c>
      <c r="C88" s="91" t="s">
        <v>3481</v>
      </c>
      <c r="D88" s="165">
        <v>2.1000000000000001E-2</v>
      </c>
      <c r="E88" s="91" t="s">
        <v>3481</v>
      </c>
    </row>
    <row r="89" spans="1:5" x14ac:dyDescent="0.25">
      <c r="A89" s="95" t="s">
        <v>433</v>
      </c>
      <c r="B89" s="165">
        <v>1.4999999999999999E-2</v>
      </c>
      <c r="C89" s="91" t="s">
        <v>3481</v>
      </c>
      <c r="D89" s="165">
        <v>1.4999999999999999E-2</v>
      </c>
      <c r="E89" s="91" t="s">
        <v>3481</v>
      </c>
    </row>
    <row r="90" spans="1:5" x14ac:dyDescent="0.25">
      <c r="A90" s="95" t="s">
        <v>435</v>
      </c>
      <c r="B90" s="165">
        <v>2.7E-2</v>
      </c>
      <c r="C90" s="91" t="s">
        <v>3481</v>
      </c>
      <c r="D90" s="165">
        <v>2.7E-2</v>
      </c>
      <c r="E90" s="91" t="s">
        <v>3481</v>
      </c>
    </row>
    <row r="91" spans="1:5" x14ac:dyDescent="0.25">
      <c r="A91" s="95" t="s">
        <v>437</v>
      </c>
      <c r="B91" s="165">
        <v>2.5999999999999999E-2</v>
      </c>
      <c r="C91" s="91" t="s">
        <v>3481</v>
      </c>
      <c r="D91" s="165">
        <v>2.5999999999999999E-2</v>
      </c>
      <c r="E91" s="91" t="s">
        <v>3481</v>
      </c>
    </row>
    <row r="92" spans="1:5" x14ac:dyDescent="0.25">
      <c r="A92" s="95" t="s">
        <v>439</v>
      </c>
      <c r="B92" s="165">
        <v>6.3460000000000001</v>
      </c>
      <c r="C92" s="91" t="s">
        <v>3481</v>
      </c>
      <c r="D92" s="165">
        <v>6.3460000000000001</v>
      </c>
      <c r="E92" s="91" t="s">
        <v>3481</v>
      </c>
    </row>
    <row r="93" spans="1:5" x14ac:dyDescent="0.25">
      <c r="A93" s="95" t="s">
        <v>442</v>
      </c>
      <c r="B93" s="165">
        <v>4.5999999999999999E-2</v>
      </c>
      <c r="C93" s="91" t="s">
        <v>3487</v>
      </c>
      <c r="D93" s="165">
        <v>0.13800000000000001</v>
      </c>
      <c r="E93" s="91" t="s">
        <v>3477</v>
      </c>
    </row>
    <row r="94" spans="1:5" x14ac:dyDescent="0.25">
      <c r="A94" s="95" t="s">
        <v>445</v>
      </c>
      <c r="B94" s="165">
        <v>4.5999999999999999E-2</v>
      </c>
      <c r="C94" s="91" t="s">
        <v>3487</v>
      </c>
      <c r="D94" s="165">
        <v>0.125</v>
      </c>
      <c r="E94" s="91" t="s">
        <v>3477</v>
      </c>
    </row>
    <row r="95" spans="1:5" x14ac:dyDescent="0.25">
      <c r="A95" s="95" t="s">
        <v>447</v>
      </c>
      <c r="B95" s="165">
        <v>6.5000000000000002E-2</v>
      </c>
      <c r="C95" s="91" t="s">
        <v>3477</v>
      </c>
      <c r="D95" s="165">
        <v>0.17100000000000001</v>
      </c>
      <c r="E95" s="91" t="s">
        <v>3487</v>
      </c>
    </row>
    <row r="96" spans="1:5" x14ac:dyDescent="0.25">
      <c r="A96" s="95" t="s">
        <v>449</v>
      </c>
      <c r="B96" s="165">
        <v>1.7999999999999999E-2</v>
      </c>
      <c r="C96" s="91" t="s">
        <v>3477</v>
      </c>
      <c r="D96" s="165">
        <v>0.1</v>
      </c>
      <c r="E96" s="91" t="s">
        <v>3487</v>
      </c>
    </row>
    <row r="97" spans="1:5" x14ac:dyDescent="0.25">
      <c r="A97" s="95" t="s">
        <v>451</v>
      </c>
      <c r="B97" s="165">
        <v>3.9E-2</v>
      </c>
      <c r="C97" s="91" t="s">
        <v>3477</v>
      </c>
      <c r="D97" s="165">
        <v>0.22800000000000001</v>
      </c>
      <c r="E97" s="91" t="s">
        <v>3487</v>
      </c>
    </row>
    <row r="98" spans="1:5" x14ac:dyDescent="0.25">
      <c r="A98" s="95" t="s">
        <v>453</v>
      </c>
      <c r="B98" s="165">
        <v>0.16300000000000001</v>
      </c>
      <c r="C98" s="91" t="s">
        <v>3477</v>
      </c>
      <c r="D98" s="165">
        <v>0.42199999999999999</v>
      </c>
      <c r="E98" s="91" t="s">
        <v>3487</v>
      </c>
    </row>
    <row r="99" spans="1:5" x14ac:dyDescent="0.25">
      <c r="A99" s="95" t="s">
        <v>455</v>
      </c>
      <c r="B99" s="165">
        <v>67.959999999999994</v>
      </c>
      <c r="C99" s="91" t="s">
        <v>3477</v>
      </c>
      <c r="D99" s="165">
        <v>177.28700000000001</v>
      </c>
      <c r="E99" s="91" t="s">
        <v>3487</v>
      </c>
    </row>
    <row r="100" spans="1:5" x14ac:dyDescent="0.25">
      <c r="A100" s="95" t="s">
        <v>458</v>
      </c>
      <c r="B100" s="165">
        <v>13.08</v>
      </c>
      <c r="C100" s="91" t="s">
        <v>3477</v>
      </c>
      <c r="D100" s="165">
        <v>33.755000000000003</v>
      </c>
      <c r="E100" s="91" t="s">
        <v>3487</v>
      </c>
    </row>
    <row r="101" spans="1:5" x14ac:dyDescent="0.25">
      <c r="A101" s="95" t="s">
        <v>461</v>
      </c>
      <c r="B101" s="165">
        <v>6.5919999999999996</v>
      </c>
      <c r="C101" s="91" t="s">
        <v>3477</v>
      </c>
      <c r="D101" s="165">
        <v>15.212999999999999</v>
      </c>
      <c r="E101" s="91" t="s">
        <v>3494</v>
      </c>
    </row>
    <row r="102" spans="1:5" x14ac:dyDescent="0.25">
      <c r="A102" s="95" t="s">
        <v>464</v>
      </c>
      <c r="B102" s="165">
        <v>6.5919999999999996</v>
      </c>
      <c r="C102" s="91" t="s">
        <v>3477</v>
      </c>
      <c r="D102" s="165">
        <v>15.212999999999999</v>
      </c>
      <c r="E102" s="91" t="s">
        <v>3494</v>
      </c>
    </row>
    <row r="103" spans="1:5" x14ac:dyDescent="0.25">
      <c r="A103" s="95" t="s">
        <v>466</v>
      </c>
      <c r="B103" s="165">
        <v>0.73599999999999999</v>
      </c>
      <c r="C103" s="91" t="s">
        <v>3495</v>
      </c>
      <c r="D103" s="165">
        <v>4.8239999999999998</v>
      </c>
      <c r="E103" s="91" t="s">
        <v>3477</v>
      </c>
    </row>
    <row r="104" spans="1:5" x14ac:dyDescent="0.25">
      <c r="A104" s="95" t="s">
        <v>468</v>
      </c>
      <c r="B104" s="165">
        <v>0.70399999999999996</v>
      </c>
      <c r="C104" s="91" t="s">
        <v>3495</v>
      </c>
      <c r="D104" s="165">
        <v>3.64</v>
      </c>
      <c r="E104" s="91" t="s">
        <v>3477</v>
      </c>
    </row>
    <row r="105" spans="1:5" x14ac:dyDescent="0.25">
      <c r="A105" s="95" t="s">
        <v>470</v>
      </c>
      <c r="B105" s="165">
        <v>0.57899999999999996</v>
      </c>
      <c r="C105" s="91" t="s">
        <v>3495</v>
      </c>
      <c r="D105" s="165">
        <v>0.98899999999999999</v>
      </c>
      <c r="E105" s="91" t="s">
        <v>3477</v>
      </c>
    </row>
    <row r="106" spans="1:5" x14ac:dyDescent="0.25">
      <c r="A106" s="95" t="s">
        <v>472</v>
      </c>
      <c r="B106" s="165">
        <v>0.58299999999999996</v>
      </c>
      <c r="C106" s="91" t="s">
        <v>3495</v>
      </c>
      <c r="D106" s="165">
        <v>0.98899999999999999</v>
      </c>
      <c r="E106" s="91" t="s">
        <v>3477</v>
      </c>
    </row>
    <row r="107" spans="1:5" x14ac:dyDescent="0.25">
      <c r="A107" s="95" t="s">
        <v>474</v>
      </c>
      <c r="B107" s="165">
        <v>64.539000000000001</v>
      </c>
      <c r="C107" s="91" t="s">
        <v>3495</v>
      </c>
      <c r="D107" s="165">
        <v>333.78300000000002</v>
      </c>
      <c r="E107" s="91" t="s">
        <v>3477</v>
      </c>
    </row>
    <row r="108" spans="1:5" x14ac:dyDescent="0.25">
      <c r="A108" s="33" t="s">
        <v>474</v>
      </c>
      <c r="B108" s="165">
        <v>64.616</v>
      </c>
      <c r="C108" s="91" t="s">
        <v>3495</v>
      </c>
      <c r="D108" s="165">
        <v>333.78300000000002</v>
      </c>
      <c r="E108" s="91" t="s">
        <v>3477</v>
      </c>
    </row>
  </sheetData>
  <conditionalFormatting sqref="B2:AM52">
    <cfRule type="expression" dxfId="10" priority="2">
      <formula>B2&lt;0</formula>
    </cfRule>
    <cfRule type="expression" dxfId="9" priority="3">
      <formula>B2=""</formula>
    </cfRule>
  </conditionalFormatting>
  <conditionalFormatting sqref="B2:B4 D2:D4 F2:F4">
    <cfRule type="expression" dxfId="8" priority="1">
      <formula>B2&gt;$A$1</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5">
    <tabColor rgb="FFFFC000"/>
  </sheetPr>
  <dimension ref="A1:AM82"/>
  <sheetViews>
    <sheetView workbookViewId="0">
      <selection activeCell="B2" sqref="B2:E82"/>
    </sheetView>
  </sheetViews>
  <sheetFormatPr defaultColWidth="11.42578125" defaultRowHeight="15" x14ac:dyDescent="0.25"/>
  <cols>
    <col min="1" max="1" width="14.85546875" style="91" bestFit="1" customWidth="1"/>
    <col min="2" max="2" width="6" style="91" bestFit="1" customWidth="1"/>
    <col min="3" max="3" width="7.85546875" style="91" bestFit="1" customWidth="1"/>
    <col min="4" max="4" width="7" style="91" bestFit="1" customWidth="1"/>
    <col min="5" max="5" width="7.7109375" style="91" bestFit="1" customWidth="1"/>
    <col min="6" max="6" width="17.85546875" style="91" bestFit="1" customWidth="1"/>
    <col min="7" max="7" width="8.42578125" style="91" bestFit="1" customWidth="1"/>
    <col min="8" max="8" width="12" style="91" bestFit="1" customWidth="1"/>
    <col min="9" max="9" width="14.140625" style="91" bestFit="1" customWidth="1"/>
    <col min="10" max="10" width="14.85546875" style="91" bestFit="1" customWidth="1"/>
    <col min="11" max="11" width="14.140625" style="91" bestFit="1" customWidth="1"/>
    <col min="12" max="12" width="14.85546875" style="91" bestFit="1" customWidth="1"/>
    <col min="13" max="13" width="14" style="91" bestFit="1" customWidth="1"/>
    <col min="14" max="14" width="14.7109375" style="91" bestFit="1" customWidth="1"/>
    <col min="15" max="15" width="13.28515625" style="91" bestFit="1" customWidth="1"/>
    <col min="16" max="16" width="12.85546875" style="91" bestFit="1" customWidth="1"/>
    <col min="17" max="17" width="12.7109375" style="91" bestFit="1" customWidth="1"/>
    <col min="18" max="18" width="18.28515625" style="91" bestFit="1" customWidth="1"/>
    <col min="19" max="19" width="19" style="91" bestFit="1" customWidth="1"/>
    <col min="20" max="20" width="18.28515625" style="91" bestFit="1" customWidth="1"/>
    <col min="21" max="21" width="19" style="91" bestFit="1" customWidth="1"/>
    <col min="22" max="22" width="18.140625" style="91" bestFit="1" customWidth="1"/>
    <col min="23" max="23" width="18.85546875" style="91" bestFit="1" customWidth="1"/>
    <col min="24" max="24" width="17.42578125" style="91" bestFit="1" customWidth="1"/>
    <col min="25" max="25" width="17" style="91" bestFit="1" customWidth="1"/>
    <col min="26" max="26" width="15.42578125" style="91" bestFit="1" customWidth="1"/>
    <col min="27" max="27" width="23.7109375" style="91" bestFit="1" customWidth="1"/>
    <col min="28" max="28" width="13.5703125" style="91" bestFit="1" customWidth="1"/>
    <col min="29" max="29" width="14.7109375" style="91" bestFit="1" customWidth="1"/>
    <col min="30" max="30" width="16.5703125" style="91" bestFit="1" customWidth="1"/>
    <col min="31" max="31" width="14.140625" style="91" bestFit="1" customWidth="1"/>
    <col min="32" max="32" width="14.7109375" style="91" bestFit="1" customWidth="1"/>
    <col min="33" max="33" width="16.7109375" style="91" bestFit="1" customWidth="1"/>
    <col min="34" max="34" width="17.85546875" style="91" bestFit="1" customWidth="1"/>
    <col min="35" max="35" width="16.28515625" style="91" bestFit="1" customWidth="1"/>
    <col min="36" max="36" width="17.5703125" style="91" bestFit="1" customWidth="1"/>
    <col min="37" max="37" width="19.85546875" style="91" bestFit="1" customWidth="1"/>
    <col min="38" max="38" width="12.42578125" style="91" bestFit="1" customWidth="1"/>
    <col min="39" max="39" width="11.140625" style="91" bestFit="1" customWidth="1"/>
    <col min="40" max="68" width="11.42578125" style="91" customWidth="1"/>
    <col min="69" max="16384" width="11.42578125" style="91"/>
  </cols>
  <sheetData>
    <row r="1" spans="1:39" x14ac:dyDescent="0.25">
      <c r="A1" s="91">
        <f>'FORCE - GRASP'!T2</f>
        <v>20</v>
      </c>
      <c r="B1" s="95" t="s">
        <v>3463</v>
      </c>
      <c r="C1" s="95" t="s">
        <v>3496</v>
      </c>
      <c r="D1" s="95" t="s">
        <v>3465</v>
      </c>
      <c r="E1" s="95" t="s">
        <v>3497</v>
      </c>
      <c r="F1" s="79"/>
      <c r="G1" s="80"/>
      <c r="H1" s="81"/>
      <c r="I1" s="81"/>
      <c r="J1" s="81"/>
      <c r="K1" s="81"/>
      <c r="L1" s="81"/>
      <c r="M1" s="81"/>
      <c r="N1" s="81"/>
      <c r="O1" s="81"/>
      <c r="P1" s="81"/>
      <c r="Q1" s="81"/>
      <c r="R1" s="81"/>
      <c r="S1" s="81"/>
      <c r="T1" s="81"/>
      <c r="U1" s="81"/>
      <c r="V1" s="81"/>
      <c r="W1" s="81"/>
      <c r="X1" s="81"/>
      <c r="Y1" s="81"/>
      <c r="Z1" s="82"/>
      <c r="AA1" s="82"/>
      <c r="AB1" s="82"/>
      <c r="AC1" s="82"/>
      <c r="AD1" s="82"/>
      <c r="AE1" s="82"/>
      <c r="AF1" s="82"/>
      <c r="AG1" s="82"/>
      <c r="AH1" s="82"/>
      <c r="AI1" s="82"/>
      <c r="AJ1" s="82"/>
      <c r="AK1" s="82"/>
      <c r="AL1" s="82"/>
      <c r="AM1" s="82"/>
    </row>
    <row r="2" spans="1:39" x14ac:dyDescent="0.25">
      <c r="A2" s="95" t="s">
        <v>481</v>
      </c>
      <c r="B2" s="165">
        <v>4.1000000000000002E-2</v>
      </c>
      <c r="C2" s="91" t="s">
        <v>3498</v>
      </c>
      <c r="D2" s="165">
        <v>3.7429999999999999</v>
      </c>
      <c r="E2" s="91" t="s">
        <v>12</v>
      </c>
    </row>
    <row r="3" spans="1:39" x14ac:dyDescent="0.25">
      <c r="A3" s="95" t="s">
        <v>484</v>
      </c>
      <c r="B3" s="165">
        <v>0.32500000000000001</v>
      </c>
      <c r="C3" s="91" t="s">
        <v>3499</v>
      </c>
      <c r="D3" s="165">
        <v>6.1040000000000001</v>
      </c>
      <c r="E3" s="91" t="s">
        <v>12</v>
      </c>
    </row>
    <row r="4" spans="1:39" x14ac:dyDescent="0.25">
      <c r="A4" s="95" t="s">
        <v>485</v>
      </c>
      <c r="B4" s="165">
        <v>0.32500000000000001</v>
      </c>
      <c r="C4" s="91" t="s">
        <v>3499</v>
      </c>
      <c r="D4" s="165">
        <v>11.117000000000001</v>
      </c>
      <c r="E4" s="91" t="s">
        <v>12</v>
      </c>
    </row>
    <row r="5" spans="1:39" x14ac:dyDescent="0.25">
      <c r="A5" s="95" t="s">
        <v>486</v>
      </c>
      <c r="B5" s="165">
        <v>5.6000000000000001E-2</v>
      </c>
      <c r="C5" s="91" t="s">
        <v>3498</v>
      </c>
      <c r="D5" s="165">
        <v>3.754</v>
      </c>
      <c r="E5" s="91" t="s">
        <v>12</v>
      </c>
    </row>
    <row r="6" spans="1:39" x14ac:dyDescent="0.25">
      <c r="A6" s="95" t="s">
        <v>487</v>
      </c>
      <c r="B6" s="165">
        <v>0.128</v>
      </c>
      <c r="C6" s="91" t="s">
        <v>3500</v>
      </c>
      <c r="D6" s="165">
        <v>2.2719999999999998</v>
      </c>
      <c r="E6" s="91" t="s">
        <v>12</v>
      </c>
    </row>
    <row r="7" spans="1:39" x14ac:dyDescent="0.25">
      <c r="A7" s="95" t="s">
        <v>488</v>
      </c>
      <c r="B7" s="165">
        <v>0.248</v>
      </c>
      <c r="C7" s="91" t="s">
        <v>3499</v>
      </c>
      <c r="D7" s="165">
        <v>6.1040000000000001</v>
      </c>
      <c r="E7" s="91" t="s">
        <v>12</v>
      </c>
    </row>
    <row r="8" spans="1:39" x14ac:dyDescent="0.25">
      <c r="A8" s="95" t="s">
        <v>489</v>
      </c>
      <c r="B8" s="165">
        <v>4.3999999999999997E-2</v>
      </c>
      <c r="C8" s="91" t="s">
        <v>3501</v>
      </c>
      <c r="D8" s="165">
        <v>2.3969999999999998</v>
      </c>
      <c r="E8" s="91" t="s">
        <v>12</v>
      </c>
    </row>
    <row r="9" spans="1:39" x14ac:dyDescent="0.25">
      <c r="A9" s="95" t="s">
        <v>490</v>
      </c>
      <c r="B9" s="165">
        <v>0.24199999999999999</v>
      </c>
      <c r="C9" s="91" t="s">
        <v>3502</v>
      </c>
      <c r="D9" s="165">
        <v>0.33800000000000002</v>
      </c>
      <c r="E9" s="91" t="s">
        <v>12</v>
      </c>
    </row>
    <row r="10" spans="1:39" x14ac:dyDescent="0.25">
      <c r="A10" s="95" t="s">
        <v>491</v>
      </c>
      <c r="B10" s="165">
        <v>0.22900000000000001</v>
      </c>
      <c r="C10" s="91" t="s">
        <v>3502</v>
      </c>
      <c r="D10" s="165">
        <v>22.14</v>
      </c>
      <c r="E10" s="91" t="s">
        <v>12</v>
      </c>
    </row>
    <row r="11" spans="1:39" x14ac:dyDescent="0.25">
      <c r="A11" s="95" t="s">
        <v>492</v>
      </c>
      <c r="B11" s="165">
        <v>7.6999999999999999E-2</v>
      </c>
      <c r="C11" s="91" t="s">
        <v>3501</v>
      </c>
      <c r="D11" s="165">
        <v>4.1079999999999997</v>
      </c>
      <c r="E11" s="91" t="s">
        <v>12</v>
      </c>
    </row>
    <row r="12" spans="1:39" x14ac:dyDescent="0.25">
      <c r="A12" s="95" t="s">
        <v>493</v>
      </c>
      <c r="B12" s="165">
        <v>9.7000000000000003E-2</v>
      </c>
      <c r="C12" s="91" t="s">
        <v>3498</v>
      </c>
      <c r="D12" s="165">
        <v>64.608000000000004</v>
      </c>
      <c r="E12" s="91" t="s">
        <v>174</v>
      </c>
    </row>
    <row r="13" spans="1:39" x14ac:dyDescent="0.25">
      <c r="A13" s="95" t="s">
        <v>494</v>
      </c>
      <c r="B13" s="165">
        <v>0.14099999999999999</v>
      </c>
      <c r="C13" s="91" t="s">
        <v>3502</v>
      </c>
      <c r="D13" s="165">
        <v>49.62</v>
      </c>
      <c r="E13" s="91" t="s">
        <v>174</v>
      </c>
    </row>
    <row r="14" spans="1:39" x14ac:dyDescent="0.25">
      <c r="A14" s="95" t="s">
        <v>495</v>
      </c>
      <c r="B14" s="165">
        <v>6.8000000000000005E-2</v>
      </c>
      <c r="C14" s="91" t="s">
        <v>3498</v>
      </c>
      <c r="D14" s="165">
        <v>61.274000000000001</v>
      </c>
      <c r="E14" s="91" t="s">
        <v>174</v>
      </c>
    </row>
    <row r="15" spans="1:39" x14ac:dyDescent="0.25">
      <c r="A15" s="95" t="s">
        <v>496</v>
      </c>
      <c r="B15" s="165">
        <v>4.2999999999999997E-2</v>
      </c>
      <c r="C15" s="91" t="s">
        <v>3501</v>
      </c>
      <c r="D15" s="165">
        <v>29.815000000000001</v>
      </c>
      <c r="E15" s="91" t="s">
        <v>174</v>
      </c>
    </row>
    <row r="16" spans="1:39" x14ac:dyDescent="0.25">
      <c r="A16" s="95" t="s">
        <v>497</v>
      </c>
      <c r="B16" s="165">
        <v>4.2999999999999997E-2</v>
      </c>
      <c r="C16" s="91" t="s">
        <v>3501</v>
      </c>
      <c r="D16" s="165">
        <v>29.815000000000001</v>
      </c>
      <c r="E16" s="91" t="s">
        <v>174</v>
      </c>
    </row>
    <row r="17" spans="1:5" x14ac:dyDescent="0.25">
      <c r="A17" s="95" t="s">
        <v>498</v>
      </c>
      <c r="B17" s="165">
        <v>3.7999999999999999E-2</v>
      </c>
      <c r="C17" s="91" t="s">
        <v>3499</v>
      </c>
      <c r="D17" s="165">
        <v>14.396000000000001</v>
      </c>
      <c r="E17" s="91" t="s">
        <v>174</v>
      </c>
    </row>
    <row r="18" spans="1:5" x14ac:dyDescent="0.25">
      <c r="A18" s="95" t="s">
        <v>499</v>
      </c>
      <c r="B18" s="165">
        <v>2.8000000000000001E-2</v>
      </c>
      <c r="C18" s="91" t="s">
        <v>3498</v>
      </c>
      <c r="D18" s="165">
        <v>49.62</v>
      </c>
      <c r="E18" s="91" t="s">
        <v>174</v>
      </c>
    </row>
    <row r="19" spans="1:5" x14ac:dyDescent="0.25">
      <c r="A19" s="95" t="s">
        <v>500</v>
      </c>
      <c r="B19" s="165">
        <v>5.3999999999999999E-2</v>
      </c>
      <c r="C19" s="91" t="s">
        <v>3499</v>
      </c>
      <c r="D19" s="165">
        <v>5.3999999999999999E-2</v>
      </c>
      <c r="E19" s="91" t="s">
        <v>3499</v>
      </c>
    </row>
    <row r="20" spans="1:5" x14ac:dyDescent="0.25">
      <c r="A20" s="95" t="s">
        <v>501</v>
      </c>
      <c r="B20" s="165">
        <v>1.9E-2</v>
      </c>
      <c r="C20" s="91" t="s">
        <v>3502</v>
      </c>
      <c r="D20" s="165">
        <v>30.154</v>
      </c>
      <c r="E20" s="91" t="s">
        <v>174</v>
      </c>
    </row>
    <row r="21" spans="1:5" x14ac:dyDescent="0.25">
      <c r="A21" s="95" t="s">
        <v>502</v>
      </c>
      <c r="B21" s="165">
        <v>1.9E-2</v>
      </c>
      <c r="C21" s="91" t="s">
        <v>3502</v>
      </c>
      <c r="D21" s="165">
        <v>30.154</v>
      </c>
      <c r="E21" s="91" t="s">
        <v>174</v>
      </c>
    </row>
    <row r="22" spans="1:5" x14ac:dyDescent="0.25">
      <c r="A22" s="95" t="s">
        <v>503</v>
      </c>
      <c r="B22" s="165">
        <v>1.2999999999999999E-2</v>
      </c>
      <c r="C22" s="91" t="s">
        <v>3498</v>
      </c>
      <c r="D22" s="165">
        <v>52.097000000000001</v>
      </c>
      <c r="E22" s="91" t="s">
        <v>174</v>
      </c>
    </row>
    <row r="23" spans="1:5" x14ac:dyDescent="0.25">
      <c r="A23" s="95" t="s">
        <v>504</v>
      </c>
      <c r="B23" s="165">
        <v>0.19900000000000001</v>
      </c>
      <c r="C23" s="91" t="s">
        <v>3500</v>
      </c>
      <c r="D23" s="165">
        <v>36.72</v>
      </c>
      <c r="E23" s="91" t="s">
        <v>139</v>
      </c>
    </row>
    <row r="24" spans="1:5" x14ac:dyDescent="0.25">
      <c r="A24" s="95" t="s">
        <v>505</v>
      </c>
      <c r="B24" s="165">
        <v>0.74399999999999999</v>
      </c>
      <c r="C24" s="91" t="s">
        <v>3498</v>
      </c>
      <c r="D24" s="165">
        <v>46.27</v>
      </c>
      <c r="E24" s="91" t="s">
        <v>139</v>
      </c>
    </row>
    <row r="25" spans="1:5" x14ac:dyDescent="0.25">
      <c r="A25" s="95" t="s">
        <v>506</v>
      </c>
      <c r="B25" s="165">
        <v>0.752</v>
      </c>
      <c r="C25" s="91" t="s">
        <v>3498</v>
      </c>
      <c r="D25" s="165">
        <v>48.731999999999999</v>
      </c>
      <c r="E25" s="91" t="s">
        <v>139</v>
      </c>
    </row>
    <row r="26" spans="1:5" x14ac:dyDescent="0.25">
      <c r="A26" s="95" t="s">
        <v>507</v>
      </c>
      <c r="B26" s="165">
        <v>1.8169999999999999</v>
      </c>
      <c r="C26" s="91" t="s">
        <v>3498</v>
      </c>
      <c r="D26" s="165">
        <v>92.540999999999997</v>
      </c>
      <c r="E26" s="91" t="s">
        <v>139</v>
      </c>
    </row>
    <row r="27" spans="1:5" x14ac:dyDescent="0.25">
      <c r="A27" s="95" t="s">
        <v>508</v>
      </c>
      <c r="B27" s="165">
        <v>1.0549999999999999</v>
      </c>
      <c r="C27" s="91" t="s">
        <v>3503</v>
      </c>
      <c r="D27" s="165">
        <v>205.87700000000001</v>
      </c>
      <c r="E27" s="91" t="s">
        <v>139</v>
      </c>
    </row>
    <row r="28" spans="1:5" x14ac:dyDescent="0.25">
      <c r="A28" s="95" t="s">
        <v>509</v>
      </c>
      <c r="B28" s="165">
        <v>0.63600000000000001</v>
      </c>
      <c r="C28" s="91" t="s">
        <v>3503</v>
      </c>
      <c r="D28" s="165">
        <v>110.38</v>
      </c>
      <c r="E28" s="91" t="s">
        <v>139</v>
      </c>
    </row>
    <row r="29" spans="1:5" x14ac:dyDescent="0.25">
      <c r="A29" s="95" t="s">
        <v>510</v>
      </c>
      <c r="B29" s="165">
        <v>0.53</v>
      </c>
      <c r="C29" s="91" t="s">
        <v>3500</v>
      </c>
      <c r="D29" s="165">
        <v>67.117000000000004</v>
      </c>
      <c r="E29" s="91" t="s">
        <v>139</v>
      </c>
    </row>
    <row r="30" spans="1:5" x14ac:dyDescent="0.25">
      <c r="A30" s="95" t="s">
        <v>511</v>
      </c>
      <c r="B30" s="165">
        <v>2E-3</v>
      </c>
      <c r="C30" s="91" t="s">
        <v>3499</v>
      </c>
      <c r="D30" s="165">
        <v>2E-3</v>
      </c>
      <c r="E30" s="91" t="s">
        <v>3499</v>
      </c>
    </row>
    <row r="31" spans="1:5" x14ac:dyDescent="0.25">
      <c r="A31" s="95" t="s">
        <v>512</v>
      </c>
      <c r="B31" s="165">
        <v>3.1E-2</v>
      </c>
      <c r="C31" s="91" t="s">
        <v>3498</v>
      </c>
      <c r="D31" s="165">
        <v>41.59</v>
      </c>
      <c r="E31" s="91" t="s">
        <v>180</v>
      </c>
    </row>
    <row r="32" spans="1:5" x14ac:dyDescent="0.25">
      <c r="A32" s="95" t="s">
        <v>513</v>
      </c>
      <c r="B32" s="165">
        <v>9.6000000000000002E-2</v>
      </c>
      <c r="C32" s="91" t="s">
        <v>3498</v>
      </c>
      <c r="D32" s="165">
        <v>139.548</v>
      </c>
      <c r="E32" s="91" t="s">
        <v>180</v>
      </c>
    </row>
    <row r="33" spans="1:5" x14ac:dyDescent="0.25">
      <c r="A33" s="95" t="s">
        <v>514</v>
      </c>
      <c r="B33" s="165">
        <v>0.27300000000000002</v>
      </c>
      <c r="C33" s="91" t="s">
        <v>3498</v>
      </c>
      <c r="D33" s="165">
        <v>222.51599999999999</v>
      </c>
      <c r="E33" s="91" t="s">
        <v>181</v>
      </c>
    </row>
    <row r="34" spans="1:5" x14ac:dyDescent="0.25">
      <c r="A34" s="95" t="s">
        <v>515</v>
      </c>
      <c r="B34" s="165">
        <v>0.14299999999999999</v>
      </c>
      <c r="C34" s="91" t="s">
        <v>3498</v>
      </c>
      <c r="D34" s="165">
        <v>183.946</v>
      </c>
      <c r="E34" s="91" t="s">
        <v>181</v>
      </c>
    </row>
    <row r="35" spans="1:5" x14ac:dyDescent="0.25">
      <c r="A35" s="95" t="s">
        <v>516</v>
      </c>
      <c r="B35" s="165">
        <v>5.1999999999999998E-2</v>
      </c>
      <c r="C35" s="91" t="s">
        <v>3498</v>
      </c>
      <c r="D35" s="165">
        <v>120.554</v>
      </c>
      <c r="E35" s="91" t="s">
        <v>180</v>
      </c>
    </row>
    <row r="36" spans="1:5" x14ac:dyDescent="0.25">
      <c r="A36" s="95" t="s">
        <v>517</v>
      </c>
      <c r="B36" s="165">
        <v>3.4000000000000002E-2</v>
      </c>
      <c r="C36" s="91" t="s">
        <v>3498</v>
      </c>
      <c r="D36" s="165">
        <v>118.74</v>
      </c>
      <c r="E36" s="91" t="s">
        <v>180</v>
      </c>
    </row>
    <row r="37" spans="1:5" x14ac:dyDescent="0.25">
      <c r="A37" s="95" t="s">
        <v>518</v>
      </c>
      <c r="B37" s="165">
        <v>6.2E-2</v>
      </c>
      <c r="C37" s="91" t="s">
        <v>3498</v>
      </c>
      <c r="D37" s="165">
        <v>139.88300000000001</v>
      </c>
      <c r="E37" s="91" t="s">
        <v>181</v>
      </c>
    </row>
    <row r="38" spans="1:5" x14ac:dyDescent="0.25">
      <c r="A38" s="95" t="s">
        <v>519</v>
      </c>
      <c r="B38" s="165">
        <v>4.7E-2</v>
      </c>
      <c r="C38" s="91" t="s">
        <v>3499</v>
      </c>
      <c r="D38" s="165">
        <v>9.6120000000000001</v>
      </c>
      <c r="E38" s="91" t="s">
        <v>180</v>
      </c>
    </row>
    <row r="39" spans="1:5" x14ac:dyDescent="0.25">
      <c r="A39" s="95" t="s">
        <v>520</v>
      </c>
      <c r="B39" s="165">
        <v>7.3999999999999996E-2</v>
      </c>
      <c r="C39" s="91" t="s">
        <v>3498</v>
      </c>
      <c r="D39" s="165">
        <v>88.26</v>
      </c>
      <c r="E39" s="91" t="s">
        <v>180</v>
      </c>
    </row>
    <row r="40" spans="1:5" x14ac:dyDescent="0.25">
      <c r="A40" s="95" t="s">
        <v>521</v>
      </c>
      <c r="B40" s="165">
        <v>0.1</v>
      </c>
      <c r="C40" s="91" t="s">
        <v>3498</v>
      </c>
      <c r="D40" s="165">
        <v>76.638999999999996</v>
      </c>
      <c r="E40" s="91" t="s">
        <v>180</v>
      </c>
    </row>
    <row r="41" spans="1:5" x14ac:dyDescent="0.25">
      <c r="A41" s="95" t="s">
        <v>522</v>
      </c>
      <c r="B41" s="165">
        <v>0.14899999999999999</v>
      </c>
      <c r="C41" s="91" t="s">
        <v>3498</v>
      </c>
      <c r="D41" s="165">
        <v>89.462000000000003</v>
      </c>
      <c r="E41" s="91" t="s">
        <v>180</v>
      </c>
    </row>
    <row r="42" spans="1:5" x14ac:dyDescent="0.25">
      <c r="A42" s="95" t="s">
        <v>523</v>
      </c>
      <c r="B42" s="165">
        <v>4.7E-2</v>
      </c>
      <c r="C42" s="91" t="s">
        <v>3499</v>
      </c>
      <c r="D42" s="165">
        <v>9.6120000000000001</v>
      </c>
      <c r="E42" s="91" t="s">
        <v>180</v>
      </c>
    </row>
    <row r="43" spans="1:5" x14ac:dyDescent="0.25">
      <c r="A43" s="95" t="s">
        <v>524</v>
      </c>
      <c r="B43" s="165">
        <v>0.19</v>
      </c>
      <c r="C43" s="91" t="s">
        <v>3499</v>
      </c>
      <c r="D43" s="165">
        <v>38.319000000000003</v>
      </c>
      <c r="E43" s="91" t="s">
        <v>180</v>
      </c>
    </row>
    <row r="44" spans="1:5" x14ac:dyDescent="0.25">
      <c r="A44" s="95" t="s">
        <v>525</v>
      </c>
      <c r="B44" s="165">
        <v>4.7E-2</v>
      </c>
      <c r="C44" s="91" t="s">
        <v>3501</v>
      </c>
      <c r="D44" s="165">
        <v>67.227000000000004</v>
      </c>
      <c r="E44" s="91" t="s">
        <v>180</v>
      </c>
    </row>
    <row r="45" spans="1:5" x14ac:dyDescent="0.25">
      <c r="A45" s="95" t="s">
        <v>526</v>
      </c>
      <c r="B45" s="165">
        <v>4.7E-2</v>
      </c>
      <c r="C45" s="91" t="s">
        <v>3501</v>
      </c>
      <c r="D45" s="165">
        <v>18.068000000000001</v>
      </c>
      <c r="E45" s="91" t="s">
        <v>180</v>
      </c>
    </row>
    <row r="46" spans="1:5" x14ac:dyDescent="0.25">
      <c r="A46" s="95" t="s">
        <v>527</v>
      </c>
      <c r="B46" s="165">
        <v>0.16500000000000001</v>
      </c>
      <c r="C46" s="91" t="s">
        <v>3498</v>
      </c>
      <c r="D46" s="165">
        <v>65.691000000000003</v>
      </c>
      <c r="E46" s="91" t="s">
        <v>180</v>
      </c>
    </row>
    <row r="47" spans="1:5" x14ac:dyDescent="0.25">
      <c r="A47" s="95" t="s">
        <v>528</v>
      </c>
      <c r="B47" s="165">
        <v>7.3999999999999996E-2</v>
      </c>
      <c r="C47" s="91" t="s">
        <v>3501</v>
      </c>
      <c r="D47" s="165">
        <v>107.187</v>
      </c>
      <c r="E47" s="91" t="s">
        <v>180</v>
      </c>
    </row>
    <row r="48" spans="1:5" x14ac:dyDescent="0.25">
      <c r="A48" s="95" t="s">
        <v>529</v>
      </c>
      <c r="B48" s="165">
        <v>0.16500000000000001</v>
      </c>
      <c r="C48" s="91" t="s">
        <v>3498</v>
      </c>
      <c r="D48" s="165">
        <v>65.691000000000003</v>
      </c>
      <c r="E48" s="91" t="s">
        <v>180</v>
      </c>
    </row>
    <row r="49" spans="1:5" x14ac:dyDescent="0.25">
      <c r="A49" s="95" t="s">
        <v>530</v>
      </c>
      <c r="B49" s="165">
        <v>0.05</v>
      </c>
      <c r="C49" s="91" t="s">
        <v>3499</v>
      </c>
      <c r="D49" s="165">
        <v>11.156000000000001</v>
      </c>
      <c r="E49" s="91" t="s">
        <v>180</v>
      </c>
    </row>
    <row r="50" spans="1:5" x14ac:dyDescent="0.25">
      <c r="A50" s="95" t="s">
        <v>531</v>
      </c>
      <c r="B50" s="165">
        <v>9.0999999999999998E-2</v>
      </c>
      <c r="C50" s="91" t="s">
        <v>3499</v>
      </c>
      <c r="D50" s="165">
        <v>13.96</v>
      </c>
      <c r="E50" s="91" t="s">
        <v>180</v>
      </c>
    </row>
    <row r="51" spans="1:5" x14ac:dyDescent="0.25">
      <c r="A51" s="95" t="s">
        <v>532</v>
      </c>
      <c r="B51" s="165">
        <v>0.152</v>
      </c>
      <c r="C51" s="91" t="s">
        <v>3498</v>
      </c>
      <c r="D51" s="165">
        <v>78.069999999999993</v>
      </c>
      <c r="E51" s="91" t="s">
        <v>180</v>
      </c>
    </row>
    <row r="52" spans="1:5" x14ac:dyDescent="0.25">
      <c r="A52" s="95" t="s">
        <v>533</v>
      </c>
      <c r="B52" s="165">
        <v>0.128</v>
      </c>
      <c r="C52" s="91" t="s">
        <v>3502</v>
      </c>
      <c r="D52" s="165">
        <v>19.378</v>
      </c>
      <c r="E52" s="91" t="s">
        <v>180</v>
      </c>
    </row>
    <row r="53" spans="1:5" x14ac:dyDescent="0.25">
      <c r="A53" s="95" t="s">
        <v>534</v>
      </c>
      <c r="B53" s="165">
        <v>7.9000000000000001E-2</v>
      </c>
      <c r="C53" s="91" t="s">
        <v>3498</v>
      </c>
      <c r="D53" s="165">
        <v>43.517000000000003</v>
      </c>
      <c r="E53" s="91" t="s">
        <v>183</v>
      </c>
    </row>
    <row r="54" spans="1:5" x14ac:dyDescent="0.25">
      <c r="A54" s="95" t="s">
        <v>535</v>
      </c>
      <c r="B54" s="165">
        <v>9.5000000000000001E-2</v>
      </c>
      <c r="C54" s="91" t="s">
        <v>3498</v>
      </c>
      <c r="D54" s="165">
        <v>41.43</v>
      </c>
      <c r="E54" s="91" t="s">
        <v>183</v>
      </c>
    </row>
    <row r="55" spans="1:5" x14ac:dyDescent="0.25">
      <c r="A55" s="95" t="s">
        <v>536</v>
      </c>
      <c r="B55" s="165">
        <v>9.5000000000000001E-2</v>
      </c>
      <c r="C55" s="91" t="s">
        <v>3498</v>
      </c>
      <c r="D55" s="165">
        <v>41.43</v>
      </c>
      <c r="E55" s="91" t="s">
        <v>183</v>
      </c>
    </row>
    <row r="56" spans="1:5" x14ac:dyDescent="0.25">
      <c r="A56" s="95" t="s">
        <v>537</v>
      </c>
      <c r="B56" s="165">
        <v>7.9000000000000001E-2</v>
      </c>
      <c r="C56" s="91" t="s">
        <v>3498</v>
      </c>
      <c r="D56" s="165">
        <v>43.517000000000003</v>
      </c>
      <c r="E56" s="91" t="s">
        <v>183</v>
      </c>
    </row>
    <row r="57" spans="1:5" x14ac:dyDescent="0.25">
      <c r="A57" s="95" t="s">
        <v>538</v>
      </c>
      <c r="B57" s="165">
        <v>9.5000000000000001E-2</v>
      </c>
      <c r="C57" s="91" t="s">
        <v>3498</v>
      </c>
      <c r="D57" s="165">
        <v>41.43</v>
      </c>
      <c r="E57" s="91" t="s">
        <v>183</v>
      </c>
    </row>
    <row r="58" spans="1:5" x14ac:dyDescent="0.25">
      <c r="A58" s="95" t="s">
        <v>539</v>
      </c>
      <c r="B58" s="165">
        <v>15.959</v>
      </c>
      <c r="C58" s="91" t="s">
        <v>171</v>
      </c>
      <c r="D58" s="165">
        <v>15.959</v>
      </c>
      <c r="E58" s="91" t="s">
        <v>171</v>
      </c>
    </row>
    <row r="59" spans="1:5" x14ac:dyDescent="0.25">
      <c r="A59" s="95" t="s">
        <v>540</v>
      </c>
      <c r="B59" s="165">
        <v>14.263999999999999</v>
      </c>
      <c r="C59" s="91" t="s">
        <v>171</v>
      </c>
      <c r="D59" s="165">
        <v>14.263999999999999</v>
      </c>
      <c r="E59" s="91" t="s">
        <v>171</v>
      </c>
    </row>
    <row r="60" spans="1:5" x14ac:dyDescent="0.25">
      <c r="A60" s="95" t="s">
        <v>541</v>
      </c>
      <c r="B60" s="165">
        <v>15.824999999999999</v>
      </c>
      <c r="C60" s="91" t="s">
        <v>171</v>
      </c>
      <c r="D60" s="165">
        <v>15.824999999999999</v>
      </c>
      <c r="E60" s="91" t="s">
        <v>171</v>
      </c>
    </row>
    <row r="61" spans="1:5" x14ac:dyDescent="0.25">
      <c r="A61" s="95" t="s">
        <v>542</v>
      </c>
      <c r="B61" s="165">
        <v>7.3</v>
      </c>
      <c r="C61" s="91" t="s">
        <v>3502</v>
      </c>
      <c r="D61" s="165">
        <v>25.634</v>
      </c>
      <c r="E61" s="91" t="s">
        <v>3503</v>
      </c>
    </row>
    <row r="62" spans="1:5" x14ac:dyDescent="0.25">
      <c r="A62" s="95" t="s">
        <v>543</v>
      </c>
      <c r="B62" s="165">
        <v>1.8460000000000001</v>
      </c>
      <c r="C62" s="91" t="s">
        <v>3498</v>
      </c>
      <c r="D62" s="165">
        <v>12.997999999999999</v>
      </c>
      <c r="E62" s="91" t="s">
        <v>3503</v>
      </c>
    </row>
    <row r="63" spans="1:5" x14ac:dyDescent="0.25">
      <c r="A63" s="95" t="s">
        <v>544</v>
      </c>
      <c r="B63" s="165">
        <v>6.0970000000000004</v>
      </c>
      <c r="C63" s="91" t="s">
        <v>3500</v>
      </c>
      <c r="D63" s="165">
        <v>137.78299999999999</v>
      </c>
      <c r="E63" s="91" t="s">
        <v>3503</v>
      </c>
    </row>
    <row r="64" spans="1:5" x14ac:dyDescent="0.25">
      <c r="A64" s="95" t="s">
        <v>545</v>
      </c>
      <c r="B64" s="165">
        <v>0.77300000000000002</v>
      </c>
      <c r="C64" s="91" t="s">
        <v>3498</v>
      </c>
      <c r="D64" s="165">
        <v>9.9659999999999993</v>
      </c>
      <c r="E64" s="91" t="s">
        <v>3500</v>
      </c>
    </row>
    <row r="65" spans="1:5" x14ac:dyDescent="0.25">
      <c r="A65" s="95" t="s">
        <v>546</v>
      </c>
      <c r="B65" s="165">
        <v>2.35</v>
      </c>
      <c r="C65" s="91" t="s">
        <v>3500</v>
      </c>
      <c r="D65" s="165">
        <v>3.0350000000000001</v>
      </c>
      <c r="E65" s="91" t="s">
        <v>3498</v>
      </c>
    </row>
    <row r="66" spans="1:5" x14ac:dyDescent="0.25">
      <c r="A66" s="95" t="s">
        <v>547</v>
      </c>
      <c r="B66" s="165">
        <v>0.52800000000000002</v>
      </c>
      <c r="C66" s="91" t="s">
        <v>3498</v>
      </c>
      <c r="D66" s="165">
        <v>8.8040000000000003</v>
      </c>
      <c r="E66" s="91" t="s">
        <v>3500</v>
      </c>
    </row>
    <row r="67" spans="1:5" x14ac:dyDescent="0.25">
      <c r="A67" s="95" t="s">
        <v>548</v>
      </c>
      <c r="B67" s="165">
        <v>0</v>
      </c>
      <c r="C67" s="91" t="s">
        <v>3482</v>
      </c>
      <c r="D67" s="165">
        <v>0</v>
      </c>
      <c r="E67" s="91" t="s">
        <v>3482</v>
      </c>
    </row>
    <row r="68" spans="1:5" x14ac:dyDescent="0.25">
      <c r="A68" s="95" t="s">
        <v>549</v>
      </c>
      <c r="B68" s="165">
        <v>1.944</v>
      </c>
      <c r="C68" s="91" t="s">
        <v>3498</v>
      </c>
      <c r="D68" s="165">
        <v>6.6319999999999997</v>
      </c>
      <c r="E68" s="91" t="s">
        <v>3503</v>
      </c>
    </row>
    <row r="69" spans="1:5" x14ac:dyDescent="0.25">
      <c r="A69" s="95" t="s">
        <v>550</v>
      </c>
      <c r="B69" s="165">
        <v>7.1760000000000002</v>
      </c>
      <c r="C69" s="91" t="s">
        <v>3500</v>
      </c>
      <c r="D69" s="165">
        <v>250.51499999999999</v>
      </c>
      <c r="E69" s="91" t="s">
        <v>3501</v>
      </c>
    </row>
    <row r="70" spans="1:5" x14ac:dyDescent="0.25">
      <c r="A70" s="95" t="s">
        <v>551</v>
      </c>
      <c r="B70" s="165">
        <v>3.677</v>
      </c>
      <c r="C70" s="91" t="s">
        <v>3500</v>
      </c>
      <c r="D70" s="165">
        <v>17.608000000000001</v>
      </c>
      <c r="E70" s="91" t="s">
        <v>3503</v>
      </c>
    </row>
    <row r="71" spans="1:5" x14ac:dyDescent="0.25">
      <c r="A71" s="95" t="s">
        <v>552</v>
      </c>
      <c r="B71" s="165">
        <v>1.048</v>
      </c>
      <c r="C71" s="91" t="s">
        <v>3500</v>
      </c>
      <c r="D71" s="165">
        <v>6.585</v>
      </c>
      <c r="E71" s="91" t="s">
        <v>3501</v>
      </c>
    </row>
    <row r="72" spans="1:5" x14ac:dyDescent="0.25">
      <c r="A72" s="95" t="s">
        <v>553</v>
      </c>
      <c r="B72" s="165">
        <v>2.3E-2</v>
      </c>
      <c r="C72" s="91" t="s">
        <v>3499</v>
      </c>
      <c r="D72" s="165">
        <v>159.04300000000001</v>
      </c>
      <c r="E72" s="91" t="s">
        <v>180</v>
      </c>
    </row>
    <row r="73" spans="1:5" x14ac:dyDescent="0.25">
      <c r="A73" s="95" t="s">
        <v>554</v>
      </c>
      <c r="B73" s="165">
        <v>4.0000000000000001E-3</v>
      </c>
      <c r="C73" s="91" t="s">
        <v>3502</v>
      </c>
      <c r="D73" s="165">
        <v>87.454999999999998</v>
      </c>
      <c r="E73" s="91" t="s">
        <v>180</v>
      </c>
    </row>
    <row r="74" spans="1:5" x14ac:dyDescent="0.25">
      <c r="A74" s="95" t="s">
        <v>555</v>
      </c>
      <c r="B74" s="165">
        <v>7.2999999999999995E-2</v>
      </c>
      <c r="C74" s="91" t="s">
        <v>3498</v>
      </c>
      <c r="D74" s="165">
        <v>14.962999999999999</v>
      </c>
      <c r="E74" s="91" t="s">
        <v>139</v>
      </c>
    </row>
    <row r="75" spans="1:5" x14ac:dyDescent="0.25">
      <c r="A75" s="95" t="s">
        <v>556</v>
      </c>
      <c r="B75" s="165">
        <v>5.0000000000000001E-3</v>
      </c>
      <c r="C75" s="91" t="s">
        <v>3498</v>
      </c>
      <c r="D75" s="165">
        <v>6.3460000000000001</v>
      </c>
      <c r="E75" s="91" t="s">
        <v>180</v>
      </c>
    </row>
    <row r="76" spans="1:5" x14ac:dyDescent="0.25">
      <c r="A76" s="95" t="s">
        <v>557</v>
      </c>
      <c r="B76" s="165">
        <v>1.7999999999999999E-2</v>
      </c>
      <c r="C76" s="91" t="s">
        <v>3503</v>
      </c>
      <c r="D76" s="165">
        <v>67.959999999999994</v>
      </c>
      <c r="E76" s="91" t="s">
        <v>77</v>
      </c>
    </row>
    <row r="77" spans="1:5" x14ac:dyDescent="0.25">
      <c r="A77" s="95" t="s">
        <v>558</v>
      </c>
      <c r="B77" s="165">
        <v>4.5999999999999999E-2</v>
      </c>
      <c r="C77" s="91" t="s">
        <v>3499</v>
      </c>
      <c r="D77" s="165">
        <v>177.28700000000001</v>
      </c>
      <c r="E77" s="91" t="s">
        <v>77</v>
      </c>
    </row>
    <row r="78" spans="1:5" x14ac:dyDescent="0.25">
      <c r="A78" s="95" t="s">
        <v>559</v>
      </c>
      <c r="B78" s="165">
        <v>4.5999999999999999E-2</v>
      </c>
      <c r="C78" s="91" t="s">
        <v>3499</v>
      </c>
      <c r="D78" s="165">
        <v>177.28700000000001</v>
      </c>
      <c r="E78" s="91" t="s">
        <v>77</v>
      </c>
    </row>
    <row r="79" spans="1:5" x14ac:dyDescent="0.25">
      <c r="A79" s="95" t="s">
        <v>560</v>
      </c>
      <c r="B79" s="165">
        <v>0.98899999999999999</v>
      </c>
      <c r="C79" s="91" t="s">
        <v>3502</v>
      </c>
      <c r="D79" s="165">
        <v>333.78300000000002</v>
      </c>
      <c r="E79" s="91" t="s">
        <v>195</v>
      </c>
    </row>
    <row r="80" spans="1:5" x14ac:dyDescent="0.25">
      <c r="A80" s="95" t="s">
        <v>561</v>
      </c>
      <c r="B80" s="165">
        <v>0</v>
      </c>
      <c r="C80" s="91" t="s">
        <v>3482</v>
      </c>
      <c r="D80" s="165">
        <v>0</v>
      </c>
      <c r="E80" s="91" t="s">
        <v>3482</v>
      </c>
    </row>
    <row r="81" spans="1:5" x14ac:dyDescent="0.25">
      <c r="A81" s="95" t="s">
        <v>562</v>
      </c>
      <c r="B81" s="165">
        <v>0.78600000000000003</v>
      </c>
      <c r="C81" s="91" t="s">
        <v>3500</v>
      </c>
      <c r="D81" s="165">
        <v>165.37</v>
      </c>
      <c r="E81" s="91" t="s">
        <v>195</v>
      </c>
    </row>
    <row r="82" spans="1:5" x14ac:dyDescent="0.25">
      <c r="A82" s="95" t="s">
        <v>563</v>
      </c>
      <c r="B82" s="165">
        <v>0.57899999999999996</v>
      </c>
      <c r="C82" s="91" t="s">
        <v>3502</v>
      </c>
      <c r="D82" s="165">
        <v>64.539000000000001</v>
      </c>
      <c r="E82" s="91" t="s">
        <v>195</v>
      </c>
    </row>
  </sheetData>
  <conditionalFormatting sqref="B2:AM52">
    <cfRule type="expression" dxfId="7" priority="2">
      <formula>B2&lt;0</formula>
    </cfRule>
    <cfRule type="expression" dxfId="6" priority="3">
      <formula>B2=""</formula>
    </cfRule>
  </conditionalFormatting>
  <conditionalFormatting sqref="B2:B4 D2:D4 F2:F4">
    <cfRule type="expression" dxfId="5" priority="1">
      <formula>B2&gt;$A$1</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euil13">
    <tabColor rgb="FFFFC000"/>
  </sheetPr>
  <dimension ref="A1:AM52"/>
  <sheetViews>
    <sheetView workbookViewId="0">
      <selection activeCell="B2" sqref="B2:F16"/>
    </sheetView>
  </sheetViews>
  <sheetFormatPr defaultColWidth="11.42578125" defaultRowHeight="15" x14ac:dyDescent="0.25"/>
  <cols>
    <col min="1" max="1" width="12" style="91" bestFit="1" customWidth="1"/>
    <col min="2" max="2" width="6" style="91" bestFit="1" customWidth="1"/>
    <col min="3" max="3" width="5.7109375" style="91" bestFit="1" customWidth="1"/>
    <col min="4" max="4" width="16.140625" style="91" bestFit="1" customWidth="1"/>
    <col min="5" max="5" width="6.7109375" style="91" bestFit="1" customWidth="1"/>
    <col min="6" max="6" width="17.85546875" style="91" bestFit="1" customWidth="1"/>
    <col min="7" max="7" width="8.42578125" style="91" bestFit="1" customWidth="1"/>
    <col min="8" max="8" width="12" style="91" bestFit="1" customWidth="1"/>
    <col min="9" max="9" width="14.140625" style="91" bestFit="1" customWidth="1"/>
    <col min="10" max="10" width="14.85546875" style="91" bestFit="1" customWidth="1"/>
    <col min="11" max="11" width="14.140625" style="91" bestFit="1" customWidth="1"/>
    <col min="12" max="12" width="14.85546875" style="91" bestFit="1" customWidth="1"/>
    <col min="13" max="13" width="14" style="91" bestFit="1" customWidth="1"/>
    <col min="14" max="14" width="14.7109375" style="91" bestFit="1" customWidth="1"/>
    <col min="15" max="15" width="13.28515625" style="91" bestFit="1" customWidth="1"/>
    <col min="16" max="16" width="12.85546875" style="91" bestFit="1" customWidth="1"/>
    <col min="17" max="17" width="12.7109375" style="91" bestFit="1" customWidth="1"/>
    <col min="18" max="18" width="18.28515625" style="91" bestFit="1" customWidth="1"/>
    <col min="19" max="19" width="19" style="91" bestFit="1" customWidth="1"/>
    <col min="20" max="20" width="18.28515625" style="91" bestFit="1" customWidth="1"/>
    <col min="21" max="21" width="19" style="91" bestFit="1" customWidth="1"/>
    <col min="22" max="22" width="18.140625" style="91" bestFit="1" customWidth="1"/>
    <col min="23" max="23" width="18.85546875" style="91" bestFit="1" customWidth="1"/>
    <col min="24" max="24" width="17.42578125" style="91" bestFit="1" customWidth="1"/>
    <col min="25" max="25" width="17" style="91" bestFit="1" customWidth="1"/>
    <col min="26" max="26" width="15.42578125" style="91" bestFit="1" customWidth="1"/>
    <col min="27" max="27" width="23.7109375" style="91" bestFit="1" customWidth="1"/>
    <col min="28" max="28" width="13.5703125" style="91" bestFit="1" customWidth="1"/>
    <col min="29" max="29" width="14.7109375" style="91" bestFit="1" customWidth="1"/>
    <col min="30" max="30" width="16.5703125" style="91" bestFit="1" customWidth="1"/>
    <col min="31" max="31" width="14.140625" style="91" bestFit="1" customWidth="1"/>
    <col min="32" max="32" width="14.7109375" style="91" bestFit="1" customWidth="1"/>
    <col min="33" max="33" width="16.7109375" style="91" bestFit="1" customWidth="1"/>
    <col min="34" max="34" width="17.85546875" style="91" bestFit="1" customWidth="1"/>
    <col min="35" max="35" width="16.28515625" style="91" bestFit="1" customWidth="1"/>
    <col min="36" max="36" width="17.5703125" style="91" bestFit="1" customWidth="1"/>
    <col min="37" max="37" width="19.85546875" style="91" bestFit="1" customWidth="1"/>
    <col min="38" max="38" width="12.42578125" style="91" bestFit="1" customWidth="1"/>
    <col min="39" max="39" width="11.140625" style="91" bestFit="1" customWidth="1"/>
    <col min="40" max="68" width="11.42578125" style="91" customWidth="1"/>
    <col min="69" max="16384" width="11.42578125" style="91"/>
  </cols>
  <sheetData>
    <row r="1" spans="1:39" x14ac:dyDescent="0.25">
      <c r="A1" s="91">
        <f>'FORCE - OBJ'!AB2</f>
        <v>20</v>
      </c>
      <c r="B1" s="95" t="s">
        <v>3463</v>
      </c>
      <c r="C1" s="95" t="s">
        <v>228</v>
      </c>
      <c r="D1" s="95" t="s">
        <v>3504</v>
      </c>
      <c r="E1" s="95" t="s">
        <v>3505</v>
      </c>
      <c r="F1" s="95" t="s">
        <v>3506</v>
      </c>
      <c r="G1" s="80"/>
      <c r="H1" s="81"/>
      <c r="I1" s="81"/>
      <c r="J1" s="81"/>
      <c r="K1" s="81"/>
      <c r="L1" s="81"/>
      <c r="M1" s="81"/>
      <c r="N1" s="81"/>
      <c r="O1" s="81"/>
      <c r="P1" s="81"/>
      <c r="Q1" s="81"/>
      <c r="R1" s="81"/>
      <c r="S1" s="81"/>
      <c r="T1" s="81"/>
      <c r="U1" s="81"/>
      <c r="V1" s="81"/>
      <c r="W1" s="81"/>
      <c r="X1" s="81"/>
      <c r="Y1" s="81"/>
      <c r="Z1" s="82"/>
      <c r="AA1" s="82"/>
      <c r="AB1" s="82"/>
      <c r="AC1" s="82"/>
      <c r="AD1" s="82"/>
      <c r="AE1" s="82"/>
      <c r="AF1" s="82"/>
      <c r="AG1" s="82"/>
      <c r="AH1" s="82"/>
      <c r="AI1" s="82"/>
      <c r="AJ1" s="82"/>
      <c r="AK1" s="82"/>
      <c r="AL1" s="82"/>
      <c r="AM1" s="82"/>
    </row>
    <row r="2" spans="1:39" x14ac:dyDescent="0.25">
      <c r="A2" s="95" t="s">
        <v>167</v>
      </c>
      <c r="B2" s="165">
        <v>4.1000000000000002E-2</v>
      </c>
      <c r="C2" s="91" t="s">
        <v>3469</v>
      </c>
      <c r="D2" s="165">
        <v>0.33800000000000002</v>
      </c>
      <c r="E2" s="91" t="s">
        <v>3473</v>
      </c>
      <c r="F2" s="165">
        <v>22.14</v>
      </c>
    </row>
    <row r="3" spans="1:39" x14ac:dyDescent="0.25">
      <c r="A3" s="95" t="s">
        <v>9</v>
      </c>
      <c r="B3" s="165">
        <v>2.8000000000000001E-2</v>
      </c>
      <c r="C3" s="91" t="s">
        <v>3468</v>
      </c>
      <c r="D3" s="165">
        <v>14.396000000000001</v>
      </c>
      <c r="E3" s="91" t="s">
        <v>3474</v>
      </c>
      <c r="F3" s="165">
        <v>64.608000000000004</v>
      </c>
    </row>
    <row r="4" spans="1:39" x14ac:dyDescent="0.25">
      <c r="A4" s="95" t="s">
        <v>175</v>
      </c>
      <c r="B4" s="165">
        <v>1.2999999999999999E-2</v>
      </c>
      <c r="C4" s="91" t="s">
        <v>3476</v>
      </c>
      <c r="D4" s="165">
        <v>30.154</v>
      </c>
      <c r="E4" s="91" t="s">
        <v>3477</v>
      </c>
      <c r="F4" s="165">
        <v>52.097000000000001</v>
      </c>
    </row>
    <row r="5" spans="1:39" x14ac:dyDescent="0.25">
      <c r="A5" s="95" t="s">
        <v>16</v>
      </c>
      <c r="B5" s="165">
        <v>0.19900000000000001</v>
      </c>
      <c r="C5" s="91" t="s">
        <v>3478</v>
      </c>
      <c r="D5" s="165">
        <v>36.72</v>
      </c>
      <c r="E5" s="91" t="s">
        <v>3478</v>
      </c>
      <c r="F5" s="165">
        <v>205.87700000000001</v>
      </c>
    </row>
    <row r="6" spans="1:39" x14ac:dyDescent="0.25">
      <c r="A6" s="95" t="s">
        <v>177</v>
      </c>
      <c r="B6" s="165">
        <v>2E-3</v>
      </c>
      <c r="C6" s="91" t="s">
        <v>3481</v>
      </c>
      <c r="D6" s="165">
        <v>2E-3</v>
      </c>
      <c r="E6" s="91" t="s">
        <v>3481</v>
      </c>
      <c r="F6" s="165">
        <v>2E-3</v>
      </c>
    </row>
    <row r="7" spans="1:39" x14ac:dyDescent="0.25">
      <c r="A7" s="95" t="s">
        <v>179</v>
      </c>
      <c r="B7" s="165">
        <v>3.1E-2</v>
      </c>
      <c r="C7" s="91" t="s">
        <v>3483</v>
      </c>
      <c r="D7" s="165">
        <v>41.59</v>
      </c>
      <c r="E7" s="91" t="s">
        <v>3483</v>
      </c>
      <c r="F7" s="165">
        <v>222.51599999999999</v>
      </c>
    </row>
    <row r="8" spans="1:39" x14ac:dyDescent="0.25">
      <c r="A8" s="95" t="s">
        <v>23</v>
      </c>
      <c r="B8" s="165">
        <v>4.7E-2</v>
      </c>
      <c r="C8" s="91" t="s">
        <v>3485</v>
      </c>
      <c r="D8" s="165">
        <v>9.6120000000000001</v>
      </c>
      <c r="E8" s="91" t="s">
        <v>3485</v>
      </c>
      <c r="F8" s="165">
        <v>107.187</v>
      </c>
    </row>
    <row r="9" spans="1:39" x14ac:dyDescent="0.25">
      <c r="A9" s="95" t="s">
        <v>148</v>
      </c>
      <c r="B9" s="165">
        <v>7.9000000000000001E-2</v>
      </c>
      <c r="C9" s="91" t="s">
        <v>3470</v>
      </c>
      <c r="D9" s="165">
        <v>41.43</v>
      </c>
      <c r="E9" s="91" t="s">
        <v>3481</v>
      </c>
      <c r="F9" s="165">
        <v>43.517000000000003</v>
      </c>
    </row>
    <row r="10" spans="1:39" x14ac:dyDescent="0.25">
      <c r="A10" s="95" t="s">
        <v>185</v>
      </c>
      <c r="B10" s="165">
        <v>14.263999999999999</v>
      </c>
      <c r="C10" s="91" t="s">
        <v>3487</v>
      </c>
      <c r="D10" s="165">
        <v>14.263999999999999</v>
      </c>
      <c r="E10" s="91" t="s">
        <v>3487</v>
      </c>
      <c r="F10" s="165">
        <v>15.959</v>
      </c>
    </row>
    <row r="11" spans="1:39" x14ac:dyDescent="0.25">
      <c r="A11" s="95" t="s">
        <v>186</v>
      </c>
      <c r="B11" s="165">
        <v>0.52800000000000002</v>
      </c>
      <c r="C11" s="91" t="s">
        <v>3491</v>
      </c>
      <c r="D11" s="165">
        <v>4.8470000000000004</v>
      </c>
      <c r="E11" s="91" t="s">
        <v>3491</v>
      </c>
      <c r="F11" s="165">
        <v>250.51499999999999</v>
      </c>
    </row>
    <row r="12" spans="1:39" x14ac:dyDescent="0.25">
      <c r="A12" s="95" t="s">
        <v>187</v>
      </c>
      <c r="B12" s="165">
        <v>4.0000000000000001E-3</v>
      </c>
      <c r="C12" s="91" t="s">
        <v>3481</v>
      </c>
      <c r="D12" s="165">
        <v>87.454999999999998</v>
      </c>
      <c r="E12" s="91" t="s">
        <v>3481</v>
      </c>
      <c r="F12" s="165">
        <v>159.04300000000001</v>
      </c>
    </row>
    <row r="13" spans="1:39" x14ac:dyDescent="0.25">
      <c r="A13" s="95" t="s">
        <v>188</v>
      </c>
      <c r="B13" s="165">
        <v>7.2999999999999995E-2</v>
      </c>
      <c r="C13" s="91" t="s">
        <v>3493</v>
      </c>
      <c r="D13" s="165">
        <v>14.962999999999999</v>
      </c>
      <c r="E13" s="91" t="s">
        <v>3493</v>
      </c>
      <c r="F13" s="165">
        <v>14.962999999999999</v>
      </c>
    </row>
    <row r="14" spans="1:39" x14ac:dyDescent="0.25">
      <c r="A14" s="95" t="s">
        <v>191</v>
      </c>
      <c r="B14" s="165">
        <v>5.0000000000000001E-3</v>
      </c>
      <c r="C14" s="91" t="s">
        <v>3481</v>
      </c>
      <c r="D14" s="165">
        <v>6.3460000000000001</v>
      </c>
      <c r="E14" s="91" t="s">
        <v>3481</v>
      </c>
      <c r="F14" s="165">
        <v>6.3460000000000001</v>
      </c>
    </row>
    <row r="15" spans="1:39" x14ac:dyDescent="0.25">
      <c r="A15" s="95" t="s">
        <v>192</v>
      </c>
      <c r="B15" s="165">
        <v>1.7999999999999999E-2</v>
      </c>
      <c r="C15" s="91" t="s">
        <v>3477</v>
      </c>
      <c r="D15" s="165">
        <v>67.959999999999994</v>
      </c>
      <c r="E15" s="91" t="s">
        <v>3477</v>
      </c>
      <c r="F15" s="165">
        <v>177.28700000000001</v>
      </c>
    </row>
    <row r="16" spans="1:39" x14ac:dyDescent="0.25">
      <c r="A16" s="95" t="s">
        <v>129</v>
      </c>
      <c r="B16" s="165">
        <v>0.57899999999999996</v>
      </c>
      <c r="C16" s="91" t="s">
        <v>3495</v>
      </c>
      <c r="D16" s="165">
        <v>64.539000000000001</v>
      </c>
      <c r="E16" s="91" t="s">
        <v>3495</v>
      </c>
      <c r="F16" s="165">
        <v>333.78300000000002</v>
      </c>
    </row>
    <row r="17" spans="1:1" x14ac:dyDescent="0.25">
      <c r="A17" s="81"/>
    </row>
    <row r="18" spans="1:1" x14ac:dyDescent="0.25">
      <c r="A18" s="81"/>
    </row>
    <row r="19" spans="1:1" x14ac:dyDescent="0.25">
      <c r="A19" s="82"/>
    </row>
    <row r="20" spans="1:1" x14ac:dyDescent="0.25">
      <c r="A20" s="82"/>
    </row>
    <row r="21" spans="1:1" x14ac:dyDescent="0.25">
      <c r="A21" s="82"/>
    </row>
    <row r="22" spans="1:1" x14ac:dyDescent="0.25">
      <c r="A22" s="82"/>
    </row>
    <row r="23" spans="1:1" x14ac:dyDescent="0.25">
      <c r="A23" s="82"/>
    </row>
    <row r="24" spans="1:1" x14ac:dyDescent="0.25">
      <c r="A24" s="82"/>
    </row>
    <row r="25" spans="1:1" x14ac:dyDescent="0.25">
      <c r="A25" s="82"/>
    </row>
    <row r="26" spans="1:1" x14ac:dyDescent="0.25">
      <c r="A26" s="82"/>
    </row>
    <row r="27" spans="1:1" x14ac:dyDescent="0.25">
      <c r="A27" s="82"/>
    </row>
    <row r="28" spans="1:1" x14ac:dyDescent="0.25">
      <c r="A28" s="82"/>
    </row>
    <row r="29" spans="1:1" x14ac:dyDescent="0.25">
      <c r="A29" s="82"/>
    </row>
    <row r="30" spans="1:1" x14ac:dyDescent="0.25">
      <c r="A30" s="82"/>
    </row>
    <row r="31" spans="1:1" x14ac:dyDescent="0.25">
      <c r="A31" s="82"/>
    </row>
    <row r="32" spans="1:1" x14ac:dyDescent="0.25">
      <c r="A32" s="82"/>
    </row>
    <row r="33" spans="1:1" x14ac:dyDescent="0.25">
      <c r="A33" s="82"/>
    </row>
    <row r="34" spans="1:1" x14ac:dyDescent="0.25">
      <c r="A34" s="82"/>
    </row>
    <row r="35" spans="1:1" x14ac:dyDescent="0.25">
      <c r="A35" s="82"/>
    </row>
    <row r="36" spans="1:1" x14ac:dyDescent="0.25">
      <c r="A36" s="82"/>
    </row>
    <row r="37" spans="1:1" x14ac:dyDescent="0.25">
      <c r="A37" s="82"/>
    </row>
    <row r="38" spans="1:1" x14ac:dyDescent="0.25">
      <c r="A38" s="82"/>
    </row>
    <row r="39" spans="1:1" x14ac:dyDescent="0.25">
      <c r="A39" s="82"/>
    </row>
    <row r="40" spans="1:1" x14ac:dyDescent="0.25">
      <c r="A40" s="82"/>
    </row>
    <row r="41" spans="1:1" x14ac:dyDescent="0.25">
      <c r="A41" s="82"/>
    </row>
    <row r="42" spans="1:1" x14ac:dyDescent="0.25">
      <c r="A42" s="82"/>
    </row>
    <row r="43" spans="1:1" x14ac:dyDescent="0.25">
      <c r="A43" s="82"/>
    </row>
    <row r="44" spans="1:1" x14ac:dyDescent="0.25">
      <c r="A44" s="82"/>
    </row>
    <row r="45" spans="1:1" x14ac:dyDescent="0.25">
      <c r="A45" s="82"/>
    </row>
    <row r="46" spans="1:1" x14ac:dyDescent="0.25">
      <c r="A46" s="82"/>
    </row>
    <row r="47" spans="1:1" x14ac:dyDescent="0.25">
      <c r="A47" s="82"/>
    </row>
    <row r="48" spans="1:1" x14ac:dyDescent="0.25">
      <c r="A48" s="82"/>
    </row>
    <row r="49" spans="1:1" x14ac:dyDescent="0.25">
      <c r="A49" s="82"/>
    </row>
    <row r="50" spans="1:1" x14ac:dyDescent="0.25">
      <c r="A50" s="82"/>
    </row>
    <row r="51" spans="1:1" x14ac:dyDescent="0.25">
      <c r="A51" s="82"/>
    </row>
    <row r="52" spans="1:1" x14ac:dyDescent="0.25">
      <c r="A52" s="82"/>
    </row>
  </sheetData>
  <conditionalFormatting sqref="B2:AM52">
    <cfRule type="expression" dxfId="4" priority="2">
      <formula>B2&lt;0</formula>
    </cfRule>
    <cfRule type="expression" dxfId="3" priority="3">
      <formula>B2=""</formula>
    </cfRule>
  </conditionalFormatting>
  <conditionalFormatting sqref="B2:B4 D2:D4 F2:F4">
    <cfRule type="expression" dxfId="2" priority="1">
      <formula>B2&gt;$A$1</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
  <dimension ref="A1:AG82"/>
  <sheetViews>
    <sheetView zoomScale="90" zoomScaleNormal="90" workbookViewId="0">
      <selection activeCell="F7" sqref="F7"/>
    </sheetView>
  </sheetViews>
  <sheetFormatPr defaultRowHeight="15" x14ac:dyDescent="0.25"/>
  <cols>
    <col min="1" max="1" width="16" style="84" bestFit="1" customWidth="1"/>
    <col min="2" max="10" width="6.7109375" style="84" bestFit="1" customWidth="1"/>
    <col min="11" max="11" width="7" style="84" bestFit="1" customWidth="1"/>
    <col min="12" max="18" width="6.7109375" style="84" bestFit="1" customWidth="1"/>
    <col min="19" max="19" width="7.7109375" style="84" bestFit="1" customWidth="1"/>
    <col min="20" max="33" width="6.7109375" style="84" bestFit="1" customWidth="1"/>
  </cols>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v>0.98</v>
      </c>
      <c r="C2">
        <v>0.93300000000000005</v>
      </c>
      <c r="D2">
        <v>1.0660000000000001</v>
      </c>
      <c r="E2">
        <v>1.0169999999999999</v>
      </c>
      <c r="F2">
        <v>0.94899999999999995</v>
      </c>
      <c r="G2">
        <v>1.107</v>
      </c>
      <c r="H2">
        <v>0.85199999999999998</v>
      </c>
      <c r="I2">
        <v>0.81899999999999995</v>
      </c>
      <c r="J2">
        <v>0.96899999999999997</v>
      </c>
      <c r="K2">
        <v>1.9870000000000001</v>
      </c>
      <c r="L2">
        <v>1.81</v>
      </c>
      <c r="M2">
        <v>2.6269999999999998</v>
      </c>
      <c r="N2">
        <v>1.8280000000000001</v>
      </c>
      <c r="O2">
        <v>1.649</v>
      </c>
      <c r="P2">
        <v>2.298</v>
      </c>
      <c r="Q2">
        <v>1.806</v>
      </c>
      <c r="R2">
        <v>1.6539999999999999</v>
      </c>
      <c r="S2">
        <v>4.0599999999999996</v>
      </c>
      <c r="T2">
        <v>1.389</v>
      </c>
      <c r="U2">
        <v>1.3420000000000001</v>
      </c>
      <c r="V2">
        <v>1.83</v>
      </c>
      <c r="W2">
        <v>1.2450000000000001</v>
      </c>
      <c r="X2">
        <v>1.161</v>
      </c>
      <c r="Y2">
        <v>1.56</v>
      </c>
      <c r="Z2">
        <v>1.145</v>
      </c>
      <c r="AA2">
        <v>1.167</v>
      </c>
      <c r="AB2">
        <v>0.59599999999999997</v>
      </c>
      <c r="AC2">
        <v>0.57899999999999996</v>
      </c>
      <c r="AD2">
        <v>0.92800000000000005</v>
      </c>
      <c r="AE2">
        <v>0.91200000000000003</v>
      </c>
      <c r="AF2">
        <v>1.1890000000000001</v>
      </c>
      <c r="AG2">
        <v>1.034</v>
      </c>
    </row>
    <row r="3" spans="1:33" x14ac:dyDescent="0.25">
      <c r="A3" s="95" t="s">
        <v>484</v>
      </c>
      <c r="B3">
        <v>0</v>
      </c>
      <c r="C3">
        <v>0.52400000000000002</v>
      </c>
      <c r="D3">
        <v>0</v>
      </c>
      <c r="E3">
        <v>0</v>
      </c>
      <c r="F3">
        <v>0.52400000000000002</v>
      </c>
      <c r="G3">
        <v>0</v>
      </c>
      <c r="H3">
        <v>0</v>
      </c>
      <c r="I3">
        <v>0.79600000000000004</v>
      </c>
      <c r="J3">
        <v>0.85199999999999998</v>
      </c>
      <c r="K3">
        <v>0</v>
      </c>
      <c r="L3">
        <v>0.67100000000000004</v>
      </c>
      <c r="M3">
        <v>0</v>
      </c>
      <c r="N3">
        <v>0</v>
      </c>
      <c r="O3">
        <v>0.67100000000000004</v>
      </c>
      <c r="P3">
        <v>0</v>
      </c>
      <c r="Q3">
        <v>0</v>
      </c>
      <c r="R3">
        <v>0.59499999999999997</v>
      </c>
      <c r="S3">
        <v>0.80800000000000005</v>
      </c>
      <c r="T3">
        <v>0</v>
      </c>
      <c r="U3">
        <v>0.48799999999999999</v>
      </c>
      <c r="V3">
        <v>0.20499999999999999</v>
      </c>
      <c r="W3">
        <v>0</v>
      </c>
      <c r="X3">
        <v>0.48799999999999999</v>
      </c>
      <c r="Y3">
        <v>0.20499999999999999</v>
      </c>
      <c r="Z3">
        <v>0</v>
      </c>
      <c r="AA3">
        <v>0.57299999999999995</v>
      </c>
      <c r="AB3">
        <v>0.24399999999999999</v>
      </c>
      <c r="AC3">
        <v>0.24399999999999999</v>
      </c>
      <c r="AD3">
        <v>0</v>
      </c>
      <c r="AE3">
        <v>0.23</v>
      </c>
      <c r="AF3">
        <v>9.2999999999999999E-2</v>
      </c>
      <c r="AG3">
        <v>9.2999999999999999E-2</v>
      </c>
    </row>
    <row r="4" spans="1:33" x14ac:dyDescent="0.25">
      <c r="A4" s="95" t="s">
        <v>485</v>
      </c>
      <c r="B4">
        <v>0.192</v>
      </c>
      <c r="C4">
        <v>0.26500000000000001</v>
      </c>
      <c r="D4">
        <v>0.20100000000000001</v>
      </c>
      <c r="E4">
        <v>0.192</v>
      </c>
      <c r="F4">
        <v>0.26500000000000001</v>
      </c>
      <c r="G4">
        <v>0.20100000000000001</v>
      </c>
      <c r="H4">
        <v>0.28799999999999998</v>
      </c>
      <c r="I4">
        <v>0.48399999999999999</v>
      </c>
      <c r="J4">
        <v>0.85199999999999998</v>
      </c>
      <c r="K4">
        <v>0.17199999999999999</v>
      </c>
      <c r="L4">
        <v>0.29399999999999998</v>
      </c>
      <c r="M4">
        <v>0.186</v>
      </c>
      <c r="N4">
        <v>0.17199999999999999</v>
      </c>
      <c r="O4">
        <v>0.29399999999999998</v>
      </c>
      <c r="P4">
        <v>0.186</v>
      </c>
      <c r="Q4">
        <v>0.222</v>
      </c>
      <c r="R4">
        <v>0.38800000000000001</v>
      </c>
      <c r="S4">
        <v>0.80800000000000005</v>
      </c>
      <c r="T4">
        <v>0.15</v>
      </c>
      <c r="U4">
        <v>0.22700000000000001</v>
      </c>
      <c r="V4">
        <v>0.13700000000000001</v>
      </c>
      <c r="W4">
        <v>0.15</v>
      </c>
      <c r="X4">
        <v>0.22700000000000001</v>
      </c>
      <c r="Y4">
        <v>0.13700000000000001</v>
      </c>
      <c r="Z4">
        <v>0.19500000000000001</v>
      </c>
      <c r="AA4">
        <v>0.36</v>
      </c>
      <c r="AB4">
        <v>0.22500000000000001</v>
      </c>
      <c r="AC4">
        <v>0.22500000000000001</v>
      </c>
      <c r="AD4">
        <v>0.11899999999999999</v>
      </c>
      <c r="AE4">
        <v>0.16200000000000001</v>
      </c>
      <c r="AF4">
        <v>6.5000000000000002E-2</v>
      </c>
      <c r="AG4">
        <v>6.5000000000000002E-2</v>
      </c>
    </row>
    <row r="5" spans="1:33" x14ac:dyDescent="0.25">
      <c r="A5" s="95" t="s">
        <v>486</v>
      </c>
      <c r="B5">
        <v>0.98</v>
      </c>
      <c r="C5">
        <v>0.93300000000000005</v>
      </c>
      <c r="D5">
        <v>1.0660000000000001</v>
      </c>
      <c r="E5">
        <v>1.0169999999999999</v>
      </c>
      <c r="F5">
        <v>0.94899999999999995</v>
      </c>
      <c r="G5">
        <v>1.107</v>
      </c>
      <c r="H5">
        <v>0.85199999999999998</v>
      </c>
      <c r="I5">
        <v>0.81899999999999995</v>
      </c>
      <c r="J5">
        <v>0.96899999999999997</v>
      </c>
      <c r="K5">
        <v>1.8140000000000001</v>
      </c>
      <c r="L5">
        <v>1.67</v>
      </c>
      <c r="M5">
        <v>1.931</v>
      </c>
      <c r="N5">
        <v>1.7090000000000001</v>
      </c>
      <c r="O5">
        <v>1.5609999999999999</v>
      </c>
      <c r="P5">
        <v>1.7949999999999999</v>
      </c>
      <c r="Q5">
        <v>1.7769999999999999</v>
      </c>
      <c r="R5">
        <v>1.6359999999999999</v>
      </c>
      <c r="S5">
        <v>2.9849999999999999</v>
      </c>
      <c r="T5">
        <v>1.365</v>
      </c>
      <c r="U5">
        <v>1.3180000000000001</v>
      </c>
      <c r="V5">
        <v>1.6739999999999999</v>
      </c>
      <c r="W5">
        <v>1.22</v>
      </c>
      <c r="X5">
        <v>1.1419999999999999</v>
      </c>
      <c r="Y5">
        <v>1.4319999999999999</v>
      </c>
      <c r="Z5">
        <v>1.139</v>
      </c>
      <c r="AA5">
        <v>1.163</v>
      </c>
      <c r="AB5">
        <v>0.59599999999999997</v>
      </c>
      <c r="AC5">
        <v>0.57899999999999996</v>
      </c>
      <c r="AD5">
        <v>0.91300000000000003</v>
      </c>
      <c r="AE5">
        <v>0.9</v>
      </c>
      <c r="AF5">
        <v>1.1890000000000001</v>
      </c>
      <c r="AG5">
        <v>1.034</v>
      </c>
    </row>
    <row r="6" spans="1:33" x14ac:dyDescent="0.25">
      <c r="A6" s="95" t="s">
        <v>487</v>
      </c>
      <c r="B6">
        <v>0.25600000000000001</v>
      </c>
      <c r="C6">
        <v>0.85599999999999998</v>
      </c>
      <c r="D6">
        <v>0.374</v>
      </c>
      <c r="E6">
        <v>0.21299999999999999</v>
      </c>
      <c r="F6">
        <v>0.73299999999999998</v>
      </c>
      <c r="G6">
        <v>0.33600000000000002</v>
      </c>
      <c r="H6">
        <v>0.193</v>
      </c>
      <c r="I6">
        <v>0.64600000000000002</v>
      </c>
      <c r="J6">
        <v>0.25</v>
      </c>
      <c r="K6">
        <v>0.25600000000000001</v>
      </c>
      <c r="L6">
        <v>0.85599999999999998</v>
      </c>
      <c r="M6">
        <v>0.374</v>
      </c>
      <c r="N6">
        <v>0.21299999999999999</v>
      </c>
      <c r="O6">
        <v>0.73299999999999998</v>
      </c>
      <c r="P6">
        <v>0.33600000000000002</v>
      </c>
      <c r="Q6">
        <v>0.193</v>
      </c>
      <c r="R6">
        <v>0.64600000000000002</v>
      </c>
      <c r="S6">
        <v>0.25</v>
      </c>
      <c r="T6">
        <v>0.28299999999999997</v>
      </c>
      <c r="U6">
        <v>1.7629999999999999</v>
      </c>
      <c r="V6">
        <v>0.97199999999999998</v>
      </c>
      <c r="W6">
        <v>0.22500000000000001</v>
      </c>
      <c r="X6">
        <v>1.4139999999999999</v>
      </c>
      <c r="Y6">
        <v>0.94399999999999995</v>
      </c>
      <c r="Z6">
        <v>0.191</v>
      </c>
      <c r="AA6">
        <v>1.25</v>
      </c>
      <c r="AB6">
        <v>0.441</v>
      </c>
      <c r="AC6">
        <v>0.13900000000000001</v>
      </c>
      <c r="AD6">
        <v>0.43</v>
      </c>
      <c r="AE6">
        <v>0.43</v>
      </c>
      <c r="AF6">
        <v>0.14399999999999999</v>
      </c>
      <c r="AG6">
        <v>0.14399999999999999</v>
      </c>
    </row>
    <row r="7" spans="1:33" x14ac:dyDescent="0.25">
      <c r="A7" s="95" t="s">
        <v>488</v>
      </c>
      <c r="B7">
        <v>0.433</v>
      </c>
      <c r="C7">
        <v>0.52400000000000002</v>
      </c>
      <c r="D7">
        <v>0.42099999999999999</v>
      </c>
      <c r="E7">
        <v>0.43099999999999999</v>
      </c>
      <c r="F7">
        <v>0.52400000000000002</v>
      </c>
      <c r="G7">
        <v>0.42099999999999999</v>
      </c>
      <c r="H7">
        <v>0.52800000000000002</v>
      </c>
      <c r="I7">
        <v>0.79600000000000004</v>
      </c>
      <c r="J7">
        <v>0.99</v>
      </c>
      <c r="K7">
        <v>0.378</v>
      </c>
      <c r="L7">
        <v>0.68500000000000005</v>
      </c>
      <c r="M7">
        <v>0.45700000000000002</v>
      </c>
      <c r="N7">
        <v>0.374</v>
      </c>
      <c r="O7">
        <v>0.68500000000000005</v>
      </c>
      <c r="P7">
        <v>0</v>
      </c>
      <c r="Q7">
        <v>0.441</v>
      </c>
      <c r="R7">
        <v>0.59499999999999997</v>
      </c>
      <c r="S7">
        <v>0</v>
      </c>
      <c r="T7">
        <v>0.33200000000000002</v>
      </c>
      <c r="U7">
        <v>0.48799999999999999</v>
      </c>
      <c r="V7">
        <v>0.31</v>
      </c>
      <c r="W7">
        <v>0</v>
      </c>
      <c r="X7">
        <v>0.48799999999999999</v>
      </c>
      <c r="Y7">
        <v>0.309</v>
      </c>
      <c r="Z7">
        <v>0.371</v>
      </c>
      <c r="AA7">
        <v>0.57299999999999995</v>
      </c>
      <c r="AB7">
        <v>0</v>
      </c>
      <c r="AC7">
        <v>0.44500000000000001</v>
      </c>
      <c r="AD7">
        <v>0.28899999999999998</v>
      </c>
      <c r="AE7">
        <v>0.23</v>
      </c>
      <c r="AF7">
        <v>0.154</v>
      </c>
      <c r="AG7">
        <v>0.155</v>
      </c>
    </row>
    <row r="8" spans="1:33" x14ac:dyDescent="0.25">
      <c r="A8" s="95" t="s">
        <v>489</v>
      </c>
      <c r="B8">
        <v>1.528</v>
      </c>
      <c r="C8">
        <v>2.6320000000000001</v>
      </c>
      <c r="D8">
        <v>3.004</v>
      </c>
      <c r="E8">
        <v>1.224</v>
      </c>
      <c r="F8">
        <v>1.534</v>
      </c>
      <c r="G8">
        <v>1.722</v>
      </c>
      <c r="H8">
        <v>1.1990000000000001</v>
      </c>
      <c r="I8">
        <v>1.6879999999999999</v>
      </c>
      <c r="J8">
        <v>2.1360000000000001</v>
      </c>
      <c r="K8">
        <v>1.982</v>
      </c>
      <c r="L8">
        <v>2.9649999999999999</v>
      </c>
      <c r="M8">
        <v>3.3420000000000001</v>
      </c>
      <c r="N8">
        <v>0.82599999999999996</v>
      </c>
      <c r="O8">
        <v>1.2250000000000001</v>
      </c>
      <c r="P8">
        <v>0.93100000000000005</v>
      </c>
      <c r="Q8">
        <v>1.0940000000000001</v>
      </c>
      <c r="R8">
        <v>1.5860000000000001</v>
      </c>
      <c r="S8">
        <v>1.3540000000000001</v>
      </c>
      <c r="T8">
        <v>1.5449999999999999</v>
      </c>
      <c r="U8">
        <v>2.444</v>
      </c>
      <c r="V8">
        <v>4.3040000000000003</v>
      </c>
      <c r="W8">
        <v>0.96199999999999997</v>
      </c>
      <c r="X8">
        <v>1.19</v>
      </c>
      <c r="Y8">
        <v>1.0760000000000001</v>
      </c>
      <c r="Z8">
        <v>0.91400000000000003</v>
      </c>
      <c r="AA8">
        <v>1.2689999999999999</v>
      </c>
      <c r="AB8">
        <v>0.59599999999999997</v>
      </c>
      <c r="AC8">
        <v>0.52200000000000002</v>
      </c>
      <c r="AD8">
        <v>1.804</v>
      </c>
      <c r="AE8">
        <v>1.139</v>
      </c>
      <c r="AF8">
        <v>1.415</v>
      </c>
      <c r="AG8">
        <v>0.67700000000000005</v>
      </c>
    </row>
    <row r="9" spans="1:33" x14ac:dyDescent="0.25">
      <c r="A9" s="95" t="s">
        <v>490</v>
      </c>
      <c r="B9">
        <v>0.69699999999999995</v>
      </c>
      <c r="C9">
        <v>3.9E-2</v>
      </c>
      <c r="D9">
        <v>0.10100000000000001</v>
      </c>
      <c r="E9">
        <v>0.69699999999999995</v>
      </c>
      <c r="F9">
        <v>3.9E-2</v>
      </c>
      <c r="G9">
        <v>0.10100000000000001</v>
      </c>
      <c r="H9">
        <v>1.093</v>
      </c>
      <c r="I9">
        <v>4.4999999999999998E-2</v>
      </c>
      <c r="J9">
        <v>0.111</v>
      </c>
      <c r="K9">
        <v>0.86399999999999999</v>
      </c>
      <c r="L9">
        <v>2.9000000000000001E-2</v>
      </c>
      <c r="M9">
        <v>4.8000000000000001E-2</v>
      </c>
      <c r="N9">
        <v>0.86399999999999999</v>
      </c>
      <c r="O9">
        <v>2.9000000000000001E-2</v>
      </c>
      <c r="P9">
        <v>4.8000000000000001E-2</v>
      </c>
      <c r="Q9">
        <v>0.77600000000000002</v>
      </c>
      <c r="R9">
        <v>3.5000000000000003E-2</v>
      </c>
      <c r="S9">
        <v>0.11</v>
      </c>
      <c r="T9">
        <v>0.67700000000000005</v>
      </c>
      <c r="U9">
        <v>2.7E-2</v>
      </c>
      <c r="V9">
        <v>4.7E-2</v>
      </c>
      <c r="W9">
        <v>0.67700000000000005</v>
      </c>
      <c r="X9">
        <v>2.7E-2</v>
      </c>
      <c r="Y9">
        <v>4.7E-2</v>
      </c>
      <c r="Z9">
        <v>0.77300000000000002</v>
      </c>
      <c r="AA9">
        <v>3.2000000000000001E-2</v>
      </c>
      <c r="AB9">
        <v>4.1000000000000002E-2</v>
      </c>
      <c r="AC9">
        <v>4.1000000000000002E-2</v>
      </c>
      <c r="AD9">
        <v>0.27800000000000002</v>
      </c>
      <c r="AE9">
        <v>1.6E-2</v>
      </c>
      <c r="AF9">
        <v>0.02</v>
      </c>
      <c r="AG9">
        <v>0.02</v>
      </c>
    </row>
    <row r="10" spans="1:33" x14ac:dyDescent="0.25">
      <c r="A10" s="95" t="s">
        <v>491</v>
      </c>
      <c r="B10">
        <v>1.5669999999999999</v>
      </c>
      <c r="C10">
        <v>0.27600000000000002</v>
      </c>
      <c r="D10">
        <v>1.1419999999999999</v>
      </c>
      <c r="E10">
        <v>0.66</v>
      </c>
      <c r="F10">
        <v>0.14699999999999999</v>
      </c>
      <c r="G10">
        <v>0.224</v>
      </c>
      <c r="H10">
        <v>0.97</v>
      </c>
      <c r="I10">
        <v>0.158</v>
      </c>
      <c r="J10">
        <v>0.28899999999999998</v>
      </c>
      <c r="K10">
        <v>1.6859999999999999</v>
      </c>
      <c r="L10">
        <v>0.221</v>
      </c>
      <c r="M10">
        <v>0.59799999999999998</v>
      </c>
      <c r="N10">
        <v>1.0089999999999999</v>
      </c>
      <c r="O10">
        <v>0.223</v>
      </c>
      <c r="P10">
        <v>0.62</v>
      </c>
      <c r="Q10">
        <v>1.038</v>
      </c>
      <c r="R10">
        <v>0.18099999999999999</v>
      </c>
      <c r="S10">
        <v>0.43</v>
      </c>
      <c r="T10">
        <v>1.3879999999999999</v>
      </c>
      <c r="U10">
        <v>0.25</v>
      </c>
      <c r="V10">
        <v>0.94399999999999995</v>
      </c>
      <c r="W10">
        <v>0.82299999999999995</v>
      </c>
      <c r="X10">
        <v>0.17</v>
      </c>
      <c r="Y10">
        <v>0.35099999999999998</v>
      </c>
      <c r="Z10">
        <v>0.73599999999999999</v>
      </c>
      <c r="AA10">
        <v>0.182</v>
      </c>
      <c r="AB10">
        <v>0.13600000000000001</v>
      </c>
      <c r="AC10">
        <v>0.36899999999999999</v>
      </c>
      <c r="AD10">
        <v>0.751</v>
      </c>
      <c r="AE10">
        <v>0.18099999999999999</v>
      </c>
      <c r="AF10">
        <v>0.15</v>
      </c>
      <c r="AG10">
        <v>0.31900000000000001</v>
      </c>
    </row>
    <row r="11" spans="1:33" x14ac:dyDescent="0.25">
      <c r="A11" s="95" t="s">
        <v>492</v>
      </c>
      <c r="B11">
        <v>0.29099999999999998</v>
      </c>
      <c r="C11">
        <v>1.734</v>
      </c>
      <c r="D11">
        <v>1.988</v>
      </c>
      <c r="E11">
        <v>0.24399999999999999</v>
      </c>
      <c r="F11">
        <v>1.034</v>
      </c>
      <c r="G11">
        <v>0.85699999999999998</v>
      </c>
      <c r="H11">
        <v>0.217</v>
      </c>
      <c r="I11">
        <v>1.0680000000000001</v>
      </c>
      <c r="J11">
        <v>0.92900000000000005</v>
      </c>
      <c r="K11">
        <v>0.29599999999999999</v>
      </c>
      <c r="L11">
        <v>1.81</v>
      </c>
      <c r="M11">
        <v>1.6020000000000001</v>
      </c>
      <c r="N11">
        <v>0.156</v>
      </c>
      <c r="O11">
        <v>0.66</v>
      </c>
      <c r="P11">
        <v>0.252</v>
      </c>
      <c r="Q11">
        <v>0.16700000000000001</v>
      </c>
      <c r="R11">
        <v>1.081</v>
      </c>
      <c r="S11">
        <v>0.33400000000000002</v>
      </c>
      <c r="T11">
        <v>0.27900000000000003</v>
      </c>
      <c r="U11">
        <v>1.4690000000000001</v>
      </c>
      <c r="V11">
        <v>2.4980000000000002</v>
      </c>
      <c r="W11">
        <v>0.17499999999999999</v>
      </c>
      <c r="X11">
        <v>0.84099999999999997</v>
      </c>
      <c r="Y11">
        <v>0.38200000000000001</v>
      </c>
      <c r="Z11">
        <v>0.182</v>
      </c>
      <c r="AA11">
        <v>0.78100000000000003</v>
      </c>
      <c r="AB11">
        <v>0.42199999999999999</v>
      </c>
      <c r="AC11">
        <v>0.13600000000000001</v>
      </c>
      <c r="AD11">
        <v>0.92700000000000005</v>
      </c>
      <c r="AE11">
        <v>0.191</v>
      </c>
      <c r="AF11">
        <v>0.59199999999999997</v>
      </c>
      <c r="AG11">
        <v>0.17299999999999999</v>
      </c>
    </row>
    <row r="12" spans="1:33" x14ac:dyDescent="0.25">
      <c r="A12" s="95" t="s">
        <v>493</v>
      </c>
      <c r="B12">
        <v>0.58499999999999996</v>
      </c>
      <c r="C12">
        <v>0.52500000000000002</v>
      </c>
      <c r="D12">
        <v>0.45900000000000002</v>
      </c>
      <c r="E12">
        <v>0.34499999999999997</v>
      </c>
      <c r="F12">
        <v>0.313</v>
      </c>
      <c r="G12">
        <v>0.26800000000000002</v>
      </c>
      <c r="H12">
        <v>0.82</v>
      </c>
      <c r="I12">
        <v>0.69499999999999995</v>
      </c>
      <c r="J12">
        <v>0.56299999999999994</v>
      </c>
      <c r="K12">
        <v>1.294</v>
      </c>
      <c r="L12">
        <v>1.143</v>
      </c>
      <c r="M12">
        <v>1.0409999999999999</v>
      </c>
      <c r="N12">
        <v>0.94599999999999995</v>
      </c>
      <c r="O12">
        <v>0.873</v>
      </c>
      <c r="P12">
        <v>0.80800000000000005</v>
      </c>
      <c r="Q12">
        <v>1.2649999999999999</v>
      </c>
      <c r="R12">
        <v>1.133</v>
      </c>
      <c r="S12">
        <v>1.0680000000000001</v>
      </c>
      <c r="T12">
        <v>0.84</v>
      </c>
      <c r="U12">
        <v>0.78100000000000003</v>
      </c>
      <c r="V12">
        <v>0.628</v>
      </c>
      <c r="W12">
        <v>0.42199999999999999</v>
      </c>
      <c r="X12">
        <v>0.376</v>
      </c>
      <c r="Y12">
        <v>0.28499999999999998</v>
      </c>
      <c r="Z12">
        <v>0.93300000000000005</v>
      </c>
      <c r="AA12">
        <v>0.93600000000000005</v>
      </c>
      <c r="AB12">
        <v>0.186</v>
      </c>
      <c r="AC12">
        <v>0.1</v>
      </c>
      <c r="AD12">
        <v>0.32600000000000001</v>
      </c>
      <c r="AE12">
        <v>0.309</v>
      </c>
      <c r="AF12">
        <v>6.0999999999999999E-2</v>
      </c>
      <c r="AG12">
        <v>7.6999999999999999E-2</v>
      </c>
    </row>
    <row r="13" spans="1:33" x14ac:dyDescent="0.25">
      <c r="A13" s="95" t="s">
        <v>494</v>
      </c>
      <c r="B13">
        <v>0.34100000000000003</v>
      </c>
      <c r="C13">
        <v>0.40400000000000003</v>
      </c>
      <c r="D13">
        <v>0.309</v>
      </c>
      <c r="E13">
        <v>0.31900000000000001</v>
      </c>
      <c r="F13">
        <v>0.34399999999999997</v>
      </c>
      <c r="G13">
        <v>0.27200000000000002</v>
      </c>
      <c r="H13">
        <v>0.439</v>
      </c>
      <c r="I13">
        <v>0.51</v>
      </c>
      <c r="J13">
        <v>0.41799999999999998</v>
      </c>
      <c r="K13">
        <v>0.53900000000000003</v>
      </c>
      <c r="L13">
        <v>0.42199999999999999</v>
      </c>
      <c r="M13">
        <v>0.38600000000000001</v>
      </c>
      <c r="N13">
        <v>0.54600000000000004</v>
      </c>
      <c r="O13">
        <v>0.442</v>
      </c>
      <c r="P13">
        <v>0.438</v>
      </c>
      <c r="Q13">
        <v>0.51</v>
      </c>
      <c r="R13">
        <v>0.89</v>
      </c>
      <c r="S13">
        <v>0.51700000000000002</v>
      </c>
      <c r="T13">
        <v>0.35899999999999999</v>
      </c>
      <c r="U13">
        <v>0.40899999999999997</v>
      </c>
      <c r="V13">
        <v>0.27300000000000002</v>
      </c>
      <c r="W13">
        <v>0.40100000000000002</v>
      </c>
      <c r="X13">
        <v>0.36599999999999999</v>
      </c>
      <c r="Y13">
        <v>0.27800000000000002</v>
      </c>
      <c r="Z13">
        <v>1.1579999999999999</v>
      </c>
      <c r="AA13">
        <v>1.1579999999999999</v>
      </c>
      <c r="AB13">
        <v>4.1000000000000002E-2</v>
      </c>
      <c r="AC13">
        <v>4.1000000000000002E-2</v>
      </c>
      <c r="AD13">
        <v>7.5999999999999998E-2</v>
      </c>
      <c r="AE13">
        <v>7.5999999999999998E-2</v>
      </c>
      <c r="AF13">
        <v>0.104</v>
      </c>
      <c r="AG13">
        <v>0.10299999999999999</v>
      </c>
    </row>
    <row r="14" spans="1:33" x14ac:dyDescent="0.25">
      <c r="A14" s="95" t="s">
        <v>495</v>
      </c>
      <c r="B14">
        <v>0.58499999999999996</v>
      </c>
      <c r="C14">
        <v>0.52500000000000002</v>
      </c>
      <c r="D14">
        <v>0.45900000000000002</v>
      </c>
      <c r="E14">
        <v>0.36399999999999999</v>
      </c>
      <c r="F14">
        <v>0.33500000000000002</v>
      </c>
      <c r="G14">
        <v>0.28499999999999998</v>
      </c>
      <c r="H14">
        <v>0.84199999999999997</v>
      </c>
      <c r="I14">
        <v>0.70899999999999996</v>
      </c>
      <c r="J14">
        <v>0.57399999999999995</v>
      </c>
      <c r="K14">
        <v>1.63</v>
      </c>
      <c r="L14">
        <v>1.5640000000000001</v>
      </c>
      <c r="M14">
        <v>1.482</v>
      </c>
      <c r="N14">
        <v>0.94899999999999995</v>
      </c>
      <c r="O14">
        <v>0.91600000000000004</v>
      </c>
      <c r="P14">
        <v>0.84099999999999997</v>
      </c>
      <c r="Q14">
        <v>1.9359999999999999</v>
      </c>
      <c r="R14">
        <v>1.657</v>
      </c>
      <c r="S14">
        <v>1.512</v>
      </c>
      <c r="T14">
        <v>0.84</v>
      </c>
      <c r="U14">
        <v>0.78100000000000003</v>
      </c>
      <c r="V14">
        <v>0.628</v>
      </c>
      <c r="W14">
        <v>0.45400000000000001</v>
      </c>
      <c r="X14">
        <v>0.40100000000000002</v>
      </c>
      <c r="Y14">
        <v>0.30099999999999999</v>
      </c>
      <c r="Z14">
        <v>0.96599999999999997</v>
      </c>
      <c r="AA14">
        <v>0.97</v>
      </c>
      <c r="AB14">
        <v>0.186</v>
      </c>
      <c r="AC14">
        <v>0.1</v>
      </c>
      <c r="AD14">
        <v>0.33100000000000002</v>
      </c>
      <c r="AE14">
        <v>0.32</v>
      </c>
      <c r="AF14">
        <v>0.08</v>
      </c>
      <c r="AG14">
        <v>8.3000000000000004E-2</v>
      </c>
    </row>
    <row r="15" spans="1:33" x14ac:dyDescent="0.25">
      <c r="A15" s="95" t="s">
        <v>496</v>
      </c>
      <c r="B15">
        <v>3.1160000000000001</v>
      </c>
      <c r="C15">
        <v>2.8679999999999999</v>
      </c>
      <c r="D15">
        <v>3.008</v>
      </c>
      <c r="E15">
        <v>1.5940000000000001</v>
      </c>
      <c r="F15">
        <v>1.569</v>
      </c>
      <c r="G15">
        <v>1.347</v>
      </c>
      <c r="H15">
        <v>1.91</v>
      </c>
      <c r="I15">
        <v>1.913</v>
      </c>
      <c r="J15">
        <v>1.704</v>
      </c>
      <c r="K15">
        <v>3.4329999999999998</v>
      </c>
      <c r="L15">
        <v>3.0529999999999999</v>
      </c>
      <c r="M15">
        <v>3.355</v>
      </c>
      <c r="N15">
        <v>1.65</v>
      </c>
      <c r="O15">
        <v>1.544</v>
      </c>
      <c r="P15">
        <v>1.3879999999999999</v>
      </c>
      <c r="Q15">
        <v>1.9379999999999999</v>
      </c>
      <c r="R15">
        <v>1.861</v>
      </c>
      <c r="S15">
        <v>1.6839999999999999</v>
      </c>
      <c r="T15">
        <v>3.7080000000000002</v>
      </c>
      <c r="U15">
        <v>3.1059999999999999</v>
      </c>
      <c r="V15">
        <v>3.01</v>
      </c>
      <c r="W15">
        <v>1.8660000000000001</v>
      </c>
      <c r="X15">
        <v>1.823</v>
      </c>
      <c r="Y15">
        <v>1.675</v>
      </c>
      <c r="Z15">
        <v>2.0179999999999998</v>
      </c>
      <c r="AA15">
        <v>2.028</v>
      </c>
      <c r="AB15">
        <v>0.38600000000000001</v>
      </c>
      <c r="AC15">
        <v>0.52900000000000003</v>
      </c>
      <c r="AD15">
        <v>0.55400000000000005</v>
      </c>
      <c r="AE15">
        <v>0.55600000000000005</v>
      </c>
      <c r="AF15">
        <v>0.157</v>
      </c>
      <c r="AG15">
        <v>0.16400000000000001</v>
      </c>
    </row>
    <row r="16" spans="1:33" x14ac:dyDescent="0.25">
      <c r="A16" s="95" t="s">
        <v>497</v>
      </c>
      <c r="B16">
        <v>3.125</v>
      </c>
      <c r="C16">
        <v>2.8980000000000001</v>
      </c>
      <c r="D16">
        <v>3.17</v>
      </c>
      <c r="E16">
        <v>1.5940000000000001</v>
      </c>
      <c r="F16">
        <v>1.569</v>
      </c>
      <c r="G16">
        <v>1.347</v>
      </c>
      <c r="H16">
        <v>1.91</v>
      </c>
      <c r="I16">
        <v>1.913</v>
      </c>
      <c r="J16">
        <v>1.871</v>
      </c>
      <c r="K16">
        <v>3.6739999999999999</v>
      </c>
      <c r="L16">
        <v>3.1560000000000001</v>
      </c>
      <c r="M16">
        <v>3.355</v>
      </c>
      <c r="N16">
        <v>1.6970000000000001</v>
      </c>
      <c r="O16">
        <v>1.554</v>
      </c>
      <c r="P16">
        <v>1.4219999999999999</v>
      </c>
      <c r="Q16">
        <v>2.1440000000000001</v>
      </c>
      <c r="R16">
        <v>1.929</v>
      </c>
      <c r="S16">
        <v>1.6839999999999999</v>
      </c>
      <c r="T16">
        <v>3.7120000000000002</v>
      </c>
      <c r="U16">
        <v>3.109</v>
      </c>
      <c r="V16">
        <v>3.0630000000000002</v>
      </c>
      <c r="W16">
        <v>1.87</v>
      </c>
      <c r="X16">
        <v>1.8520000000000001</v>
      </c>
      <c r="Y16">
        <v>1.7090000000000001</v>
      </c>
      <c r="Z16">
        <v>2.0190000000000001</v>
      </c>
      <c r="AA16">
        <v>2.032</v>
      </c>
      <c r="AB16">
        <v>0.41499999999999998</v>
      </c>
      <c r="AC16">
        <v>0.59</v>
      </c>
      <c r="AD16">
        <v>0.55400000000000005</v>
      </c>
      <c r="AE16">
        <v>0.94899999999999995</v>
      </c>
      <c r="AF16">
        <v>0.157</v>
      </c>
      <c r="AG16">
        <v>0.17</v>
      </c>
    </row>
    <row r="17" spans="1:33" x14ac:dyDescent="0.25">
      <c r="A17" s="95" t="s">
        <v>498</v>
      </c>
      <c r="B17">
        <v>3.6320000000000001</v>
      </c>
      <c r="C17">
        <v>3.5209999999999999</v>
      </c>
      <c r="D17">
        <v>3.4169999999999998</v>
      </c>
      <c r="E17">
        <v>3.6269999999999998</v>
      </c>
      <c r="F17">
        <v>3.5150000000000001</v>
      </c>
      <c r="G17">
        <v>3.4159999999999999</v>
      </c>
      <c r="H17">
        <v>3.8959999999999999</v>
      </c>
      <c r="I17">
        <v>3.6920000000000002</v>
      </c>
      <c r="J17">
        <v>3.3239999999999998</v>
      </c>
      <c r="K17">
        <v>3.609</v>
      </c>
      <c r="L17">
        <v>3.5249999999999999</v>
      </c>
      <c r="M17">
        <v>3.419</v>
      </c>
      <c r="N17">
        <v>3.6150000000000002</v>
      </c>
      <c r="O17">
        <v>3.528</v>
      </c>
      <c r="P17">
        <v>3.42</v>
      </c>
      <c r="Q17">
        <v>3.8730000000000002</v>
      </c>
      <c r="R17">
        <v>3.7010000000000001</v>
      </c>
      <c r="S17">
        <v>3.3239999999999998</v>
      </c>
      <c r="T17">
        <v>3.8719999999999999</v>
      </c>
      <c r="U17">
        <v>3.6890000000000001</v>
      </c>
      <c r="V17">
        <v>3.3239999999999998</v>
      </c>
      <c r="W17">
        <v>3.871</v>
      </c>
      <c r="X17">
        <v>3.69</v>
      </c>
      <c r="Y17">
        <v>3.3250000000000002</v>
      </c>
      <c r="Z17">
        <v>3.9860000000000002</v>
      </c>
      <c r="AA17">
        <v>3.9860000000000002</v>
      </c>
      <c r="AB17">
        <v>0.94499999999999995</v>
      </c>
      <c r="AC17">
        <v>0.94599999999999995</v>
      </c>
      <c r="AD17">
        <v>0.94299999999999995</v>
      </c>
      <c r="AE17">
        <v>0.94299999999999995</v>
      </c>
      <c r="AF17">
        <v>0.29799999999999999</v>
      </c>
      <c r="AG17">
        <v>0.29799999999999999</v>
      </c>
    </row>
    <row r="18" spans="1:33" x14ac:dyDescent="0.25">
      <c r="A18" s="95" t="s">
        <v>499</v>
      </c>
      <c r="B18">
        <v>0.45500000000000002</v>
      </c>
      <c r="C18">
        <v>0.54600000000000004</v>
      </c>
      <c r="D18">
        <v>0.47399999999999998</v>
      </c>
      <c r="E18">
        <v>0.44400000000000001</v>
      </c>
      <c r="F18">
        <v>0.45</v>
      </c>
      <c r="G18">
        <v>0.42599999999999999</v>
      </c>
      <c r="H18">
        <v>0.439</v>
      </c>
      <c r="I18">
        <v>0.51</v>
      </c>
      <c r="J18">
        <v>0.41799999999999998</v>
      </c>
      <c r="K18">
        <v>2.5470000000000002</v>
      </c>
      <c r="L18">
        <v>2.4300000000000002</v>
      </c>
      <c r="M18">
        <v>2.4540000000000002</v>
      </c>
      <c r="N18">
        <v>2.2040000000000002</v>
      </c>
      <c r="O18">
        <v>1.6559999999999999</v>
      </c>
      <c r="P18">
        <v>1.87</v>
      </c>
      <c r="Q18">
        <v>3.2029999999999998</v>
      </c>
      <c r="R18">
        <v>2.3090000000000002</v>
      </c>
      <c r="S18">
        <v>3.9940000000000002</v>
      </c>
      <c r="T18">
        <v>0.92800000000000005</v>
      </c>
      <c r="U18">
        <v>1.0980000000000001</v>
      </c>
      <c r="V18">
        <v>1.21</v>
      </c>
      <c r="W18">
        <v>0.91900000000000004</v>
      </c>
      <c r="X18">
        <v>0.83399999999999996</v>
      </c>
      <c r="Y18">
        <v>0.88500000000000001</v>
      </c>
      <c r="Z18">
        <v>1.171</v>
      </c>
      <c r="AA18">
        <v>1.1579999999999999</v>
      </c>
      <c r="AB18">
        <v>0.17100000000000001</v>
      </c>
      <c r="AC18">
        <v>0.223</v>
      </c>
      <c r="AD18">
        <v>7.5999999999999998E-2</v>
      </c>
      <c r="AE18">
        <v>0.36799999999999999</v>
      </c>
      <c r="AF18">
        <v>0.104</v>
      </c>
      <c r="AG18">
        <v>0.10299999999999999</v>
      </c>
    </row>
    <row r="19" spans="1:33" x14ac:dyDescent="0.25">
      <c r="A19" s="95" t="s">
        <v>500</v>
      </c>
      <c r="B19">
        <v>0.96</v>
      </c>
      <c r="C19">
        <v>0.35599999999999998</v>
      </c>
      <c r="D19">
        <v>1.0289999999999999</v>
      </c>
      <c r="E19">
        <v>1.853</v>
      </c>
      <c r="F19">
        <v>2.5510000000000002</v>
      </c>
      <c r="G19">
        <v>2.407</v>
      </c>
      <c r="H19">
        <v>1.349</v>
      </c>
      <c r="I19">
        <v>2.89</v>
      </c>
      <c r="J19">
        <v>2.629</v>
      </c>
      <c r="K19">
        <v>3.5999999999999997E-2</v>
      </c>
      <c r="L19">
        <v>3.2000000000000001E-2</v>
      </c>
      <c r="M19">
        <v>2.8000000000000001E-2</v>
      </c>
      <c r="N19">
        <v>9.1999999999999998E-2</v>
      </c>
      <c r="O19">
        <v>0.107</v>
      </c>
      <c r="P19">
        <v>8.5000000000000006E-2</v>
      </c>
      <c r="Q19">
        <v>4.4999999999999998E-2</v>
      </c>
      <c r="R19">
        <v>0.04</v>
      </c>
      <c r="S19">
        <v>3.2000000000000001E-2</v>
      </c>
      <c r="T19">
        <v>8.5999999999999993E-2</v>
      </c>
      <c r="U19">
        <v>5.8999999999999997E-2</v>
      </c>
      <c r="V19">
        <v>5.0999999999999997E-2</v>
      </c>
      <c r="W19">
        <v>0.26700000000000002</v>
      </c>
      <c r="X19">
        <v>1.244</v>
      </c>
      <c r="Y19">
        <v>1.117</v>
      </c>
      <c r="Z19">
        <v>0.13300000000000001</v>
      </c>
      <c r="AA19">
        <v>0.14499999999999999</v>
      </c>
      <c r="AB19">
        <v>6.0000000000000001E-3</v>
      </c>
      <c r="AC19">
        <v>0.24199999999999999</v>
      </c>
      <c r="AD19">
        <v>6.0000000000000001E-3</v>
      </c>
      <c r="AE19">
        <v>0.63800000000000001</v>
      </c>
      <c r="AF19">
        <v>1.2999999999999999E-2</v>
      </c>
      <c r="AG19">
        <v>1.4E-2</v>
      </c>
    </row>
    <row r="20" spans="1:33" x14ac:dyDescent="0.25">
      <c r="A20" s="95" t="s">
        <v>501</v>
      </c>
      <c r="B20">
        <v>0.75800000000000001</v>
      </c>
      <c r="C20">
        <v>0.78700000000000003</v>
      </c>
      <c r="D20">
        <v>0.68</v>
      </c>
      <c r="E20">
        <v>0.75800000000000001</v>
      </c>
      <c r="F20">
        <v>0.78700000000000003</v>
      </c>
      <c r="G20">
        <v>0.68</v>
      </c>
      <c r="H20">
        <v>0.84799999999999998</v>
      </c>
      <c r="I20">
        <v>0.84599999999999997</v>
      </c>
      <c r="J20">
        <v>0.6</v>
      </c>
      <c r="K20">
        <v>0.75800000000000001</v>
      </c>
      <c r="L20">
        <v>0.78700000000000003</v>
      </c>
      <c r="M20">
        <v>0.68</v>
      </c>
      <c r="N20">
        <v>0.75800000000000001</v>
      </c>
      <c r="O20">
        <v>0.78700000000000003</v>
      </c>
      <c r="P20">
        <v>0.68</v>
      </c>
      <c r="Q20">
        <v>0.84799999999999998</v>
      </c>
      <c r="R20">
        <v>0.84599999999999997</v>
      </c>
      <c r="S20">
        <v>0.6</v>
      </c>
      <c r="T20">
        <v>0.84799999999999998</v>
      </c>
      <c r="U20">
        <v>0.84599999999999997</v>
      </c>
      <c r="V20">
        <v>0.6</v>
      </c>
      <c r="W20">
        <v>0.84799999999999998</v>
      </c>
      <c r="X20">
        <v>0.84599999999999997</v>
      </c>
      <c r="Y20">
        <v>0.6</v>
      </c>
      <c r="Z20">
        <v>1.968</v>
      </c>
      <c r="AA20">
        <v>1.9350000000000001</v>
      </c>
      <c r="AB20">
        <v>0.14299999999999999</v>
      </c>
      <c r="AC20">
        <v>0.14299999999999999</v>
      </c>
      <c r="AD20">
        <v>0.14299999999999999</v>
      </c>
      <c r="AE20">
        <v>0.14299999999999999</v>
      </c>
      <c r="AF20">
        <v>0.26600000000000001</v>
      </c>
      <c r="AG20">
        <v>0.3</v>
      </c>
    </row>
    <row r="21" spans="1:33" x14ac:dyDescent="0.25">
      <c r="A21" s="95" t="s">
        <v>502</v>
      </c>
      <c r="B21">
        <v>0.75800000000000001</v>
      </c>
      <c r="C21">
        <v>0.78700000000000003</v>
      </c>
      <c r="D21">
        <v>0.68</v>
      </c>
      <c r="E21">
        <v>0.75800000000000001</v>
      </c>
      <c r="F21">
        <v>0.78700000000000003</v>
      </c>
      <c r="G21">
        <v>0.68</v>
      </c>
      <c r="H21">
        <v>0.84799999999999998</v>
      </c>
      <c r="I21">
        <v>0.84599999999999997</v>
      </c>
      <c r="J21">
        <v>0.6</v>
      </c>
      <c r="K21">
        <v>0.75800000000000001</v>
      </c>
      <c r="L21">
        <v>0.78700000000000003</v>
      </c>
      <c r="M21">
        <v>0.68</v>
      </c>
      <c r="N21">
        <v>0.75800000000000001</v>
      </c>
      <c r="O21">
        <v>0.78700000000000003</v>
      </c>
      <c r="P21">
        <v>0.68</v>
      </c>
      <c r="Q21">
        <v>0.84799999999999998</v>
      </c>
      <c r="R21">
        <v>0.84599999999999997</v>
      </c>
      <c r="S21">
        <v>0.6</v>
      </c>
      <c r="T21">
        <v>0.84799999999999998</v>
      </c>
      <c r="U21">
        <v>0.84599999999999997</v>
      </c>
      <c r="V21">
        <v>0.6</v>
      </c>
      <c r="W21">
        <v>0.84799999999999998</v>
      </c>
      <c r="X21">
        <v>0.84599999999999997</v>
      </c>
      <c r="Y21">
        <v>0.6</v>
      </c>
      <c r="Z21">
        <v>1.968</v>
      </c>
      <c r="AA21">
        <v>1.9350000000000001</v>
      </c>
      <c r="AB21">
        <v>0.14299999999999999</v>
      </c>
      <c r="AC21">
        <v>0.14299999999999999</v>
      </c>
      <c r="AD21">
        <v>0.14299999999999999</v>
      </c>
      <c r="AE21">
        <v>0.14299999999999999</v>
      </c>
      <c r="AF21">
        <v>0.26600000000000001</v>
      </c>
      <c r="AG21">
        <v>0.3</v>
      </c>
    </row>
    <row r="22" spans="1:33" x14ac:dyDescent="0.25">
      <c r="A22" s="95" t="s">
        <v>503</v>
      </c>
      <c r="B22">
        <v>1.046</v>
      </c>
      <c r="C22">
        <v>0.84499999999999997</v>
      </c>
      <c r="D22">
        <v>1</v>
      </c>
      <c r="E22">
        <v>1.093</v>
      </c>
      <c r="F22">
        <v>0.89800000000000002</v>
      </c>
      <c r="G22">
        <v>1.0740000000000001</v>
      </c>
      <c r="H22">
        <v>0.97</v>
      </c>
      <c r="I22">
        <v>0.74199999999999999</v>
      </c>
      <c r="J22">
        <v>0.96799999999999997</v>
      </c>
      <c r="K22">
        <v>1.212</v>
      </c>
      <c r="L22">
        <v>1.5629999999999999</v>
      </c>
      <c r="M22">
        <v>1.244</v>
      </c>
      <c r="N22">
        <v>1.325</v>
      </c>
      <c r="O22">
        <v>1.702</v>
      </c>
      <c r="P22">
        <v>1.35</v>
      </c>
      <c r="Q22">
        <v>1.4730000000000001</v>
      </c>
      <c r="R22">
        <v>1.8979999999999999</v>
      </c>
      <c r="S22">
        <v>1.9530000000000001</v>
      </c>
      <c r="T22">
        <v>1.1739999999999999</v>
      </c>
      <c r="U22">
        <v>1.2929999999999999</v>
      </c>
      <c r="V22">
        <v>1.343</v>
      </c>
      <c r="W22">
        <v>1.181</v>
      </c>
      <c r="X22">
        <v>1.3740000000000001</v>
      </c>
      <c r="Y22">
        <v>1.252</v>
      </c>
      <c r="Z22">
        <v>1.0820000000000001</v>
      </c>
      <c r="AA22">
        <v>1.1020000000000001</v>
      </c>
      <c r="AB22">
        <v>0.21</v>
      </c>
      <c r="AC22">
        <v>0.28699999999999998</v>
      </c>
      <c r="AD22">
        <v>0.6</v>
      </c>
      <c r="AE22">
        <v>0.13100000000000001</v>
      </c>
      <c r="AF22">
        <v>0.153</v>
      </c>
      <c r="AG22">
        <v>0.159</v>
      </c>
    </row>
    <row r="23" spans="1:33" x14ac:dyDescent="0.25">
      <c r="A23" s="95" t="s">
        <v>504</v>
      </c>
      <c r="B23">
        <v>1.1990000000000001</v>
      </c>
      <c r="C23">
        <v>2.5449999999999999</v>
      </c>
      <c r="D23">
        <v>1.3660000000000001</v>
      </c>
      <c r="E23">
        <v>0.96899999999999997</v>
      </c>
      <c r="F23">
        <v>3.173</v>
      </c>
      <c r="G23">
        <v>1.4810000000000001</v>
      </c>
      <c r="H23">
        <v>0.98099999999999998</v>
      </c>
      <c r="I23">
        <v>3.1040000000000001</v>
      </c>
      <c r="J23">
        <v>1.224</v>
      </c>
      <c r="K23">
        <v>2.0819999999999999</v>
      </c>
      <c r="L23">
        <v>6.524</v>
      </c>
      <c r="M23">
        <v>3.149</v>
      </c>
      <c r="N23">
        <v>1.5289999999999999</v>
      </c>
      <c r="O23">
        <v>9.2780000000000005</v>
      </c>
      <c r="P23">
        <v>3.3490000000000002</v>
      </c>
      <c r="Q23">
        <v>1.74</v>
      </c>
      <c r="R23">
        <v>10.968999999999999</v>
      </c>
      <c r="S23">
        <v>3.8849999999999998</v>
      </c>
      <c r="T23">
        <v>1.7070000000000001</v>
      </c>
      <c r="U23">
        <v>5.9969999999999999</v>
      </c>
      <c r="V23">
        <v>2.266</v>
      </c>
      <c r="W23">
        <v>0.99399999999999999</v>
      </c>
      <c r="X23">
        <v>6.4939999999999998</v>
      </c>
      <c r="Y23">
        <v>1.887</v>
      </c>
      <c r="Z23">
        <v>1.046</v>
      </c>
      <c r="AA23">
        <v>9.2110000000000003</v>
      </c>
      <c r="AB23">
        <v>0.65500000000000003</v>
      </c>
      <c r="AC23">
        <v>1.1839999999999999</v>
      </c>
      <c r="AD23">
        <v>0.67300000000000004</v>
      </c>
      <c r="AE23">
        <v>0.73599999999999999</v>
      </c>
      <c r="AF23">
        <v>1.5</v>
      </c>
      <c r="AG23">
        <v>1.119</v>
      </c>
    </row>
    <row r="24" spans="1:33" x14ac:dyDescent="0.25">
      <c r="A24" s="95" t="s">
        <v>505</v>
      </c>
      <c r="B24">
        <v>0.77100000000000002</v>
      </c>
      <c r="C24">
        <v>0.67700000000000005</v>
      </c>
      <c r="D24">
        <v>0.85799999999999998</v>
      </c>
      <c r="E24">
        <v>0.82199999999999995</v>
      </c>
      <c r="F24">
        <v>0.81</v>
      </c>
      <c r="G24">
        <v>0.90300000000000002</v>
      </c>
      <c r="H24">
        <v>0.749</v>
      </c>
      <c r="I24">
        <v>0.66700000000000004</v>
      </c>
      <c r="J24">
        <v>0.88300000000000001</v>
      </c>
      <c r="K24">
        <v>1.2490000000000001</v>
      </c>
      <c r="L24">
        <v>2.0529999999999999</v>
      </c>
      <c r="M24">
        <v>1.96</v>
      </c>
      <c r="N24">
        <v>1.1579999999999999</v>
      </c>
      <c r="O24">
        <v>2.0710000000000002</v>
      </c>
      <c r="P24">
        <v>2.4620000000000002</v>
      </c>
      <c r="Q24">
        <v>1.0189999999999999</v>
      </c>
      <c r="R24">
        <v>2.13</v>
      </c>
      <c r="S24">
        <v>2.6030000000000002</v>
      </c>
      <c r="T24">
        <v>0.80200000000000005</v>
      </c>
      <c r="U24">
        <v>0.99099999999999999</v>
      </c>
      <c r="V24">
        <v>0.93</v>
      </c>
      <c r="W24">
        <v>0.84399999999999997</v>
      </c>
      <c r="X24">
        <v>1.028</v>
      </c>
      <c r="Y24">
        <v>0.93899999999999995</v>
      </c>
      <c r="Z24">
        <v>0.749</v>
      </c>
      <c r="AA24">
        <v>1.0069999999999999</v>
      </c>
      <c r="AB24">
        <v>0.215</v>
      </c>
      <c r="AC24">
        <v>0.21099999999999999</v>
      </c>
      <c r="AD24">
        <v>0.39700000000000002</v>
      </c>
      <c r="AE24">
        <v>0.32600000000000001</v>
      </c>
      <c r="AF24">
        <v>0.59099999999999997</v>
      </c>
      <c r="AG24">
        <v>0.64500000000000002</v>
      </c>
    </row>
    <row r="25" spans="1:33" x14ac:dyDescent="0.25">
      <c r="A25" s="95" t="s">
        <v>506</v>
      </c>
      <c r="B25">
        <v>0.745</v>
      </c>
      <c r="C25">
        <v>0.67300000000000004</v>
      </c>
      <c r="D25">
        <v>0.78100000000000003</v>
      </c>
      <c r="E25">
        <v>0.81799999999999995</v>
      </c>
      <c r="F25">
        <v>0.81</v>
      </c>
      <c r="G25">
        <v>0.90300000000000002</v>
      </c>
      <c r="H25">
        <v>0.749</v>
      </c>
      <c r="I25">
        <v>0.66700000000000004</v>
      </c>
      <c r="J25">
        <v>0.876</v>
      </c>
      <c r="K25">
        <v>1.2490000000000001</v>
      </c>
      <c r="L25">
        <v>2.0510000000000002</v>
      </c>
      <c r="M25">
        <v>1.9570000000000001</v>
      </c>
      <c r="N25">
        <v>1.099</v>
      </c>
      <c r="O25">
        <v>1.9239999999999999</v>
      </c>
      <c r="P25">
        <v>1.97</v>
      </c>
      <c r="Q25">
        <v>1.0189999999999999</v>
      </c>
      <c r="R25">
        <v>2.1259999999999999</v>
      </c>
      <c r="S25">
        <v>2.597</v>
      </c>
      <c r="T25">
        <v>0.8</v>
      </c>
      <c r="U25">
        <v>0.98599999999999999</v>
      </c>
      <c r="V25">
        <v>0.93</v>
      </c>
      <c r="W25">
        <v>0.82799999999999996</v>
      </c>
      <c r="X25">
        <v>1.028</v>
      </c>
      <c r="Y25">
        <v>0.93899999999999995</v>
      </c>
      <c r="Z25">
        <v>0.72699999999999998</v>
      </c>
      <c r="AA25">
        <v>1.0069999999999999</v>
      </c>
      <c r="AB25">
        <v>0.16300000000000001</v>
      </c>
      <c r="AC25">
        <v>0.16</v>
      </c>
      <c r="AD25">
        <v>0.39300000000000002</v>
      </c>
      <c r="AE25">
        <v>0.32100000000000001</v>
      </c>
      <c r="AF25">
        <v>0.59099999999999997</v>
      </c>
      <c r="AG25">
        <v>0.5</v>
      </c>
    </row>
    <row r="26" spans="1:33" x14ac:dyDescent="0.25">
      <c r="A26" s="95" t="s">
        <v>507</v>
      </c>
      <c r="B26">
        <v>0.745</v>
      </c>
      <c r="C26">
        <v>0.60499999999999998</v>
      </c>
      <c r="D26">
        <v>0.75800000000000001</v>
      </c>
      <c r="E26">
        <v>0.81699999999999995</v>
      </c>
      <c r="F26">
        <v>0.73799999999999999</v>
      </c>
      <c r="G26">
        <v>0.878</v>
      </c>
      <c r="H26">
        <v>0.749</v>
      </c>
      <c r="I26">
        <v>0.61</v>
      </c>
      <c r="J26">
        <v>0.85799999999999998</v>
      </c>
      <c r="K26">
        <v>0.873</v>
      </c>
      <c r="L26">
        <v>1.6890000000000001</v>
      </c>
      <c r="M26">
        <v>1.3620000000000001</v>
      </c>
      <c r="N26">
        <v>0.77</v>
      </c>
      <c r="O26">
        <v>1.4710000000000001</v>
      </c>
      <c r="P26">
        <v>1.1679999999999999</v>
      </c>
      <c r="Q26">
        <v>0.71199999999999997</v>
      </c>
      <c r="R26">
        <v>1.7529999999999999</v>
      </c>
      <c r="S26">
        <v>1.468</v>
      </c>
      <c r="T26">
        <v>0.76900000000000002</v>
      </c>
      <c r="U26">
        <v>0.82799999999999996</v>
      </c>
      <c r="V26">
        <v>0.89500000000000002</v>
      </c>
      <c r="W26">
        <v>0.68600000000000005</v>
      </c>
      <c r="X26">
        <v>0.99199999999999999</v>
      </c>
      <c r="Y26">
        <v>0.89500000000000002</v>
      </c>
      <c r="Z26">
        <v>0.59399999999999997</v>
      </c>
      <c r="AA26">
        <v>0.83799999999999997</v>
      </c>
      <c r="AB26">
        <v>0.16300000000000001</v>
      </c>
      <c r="AC26">
        <v>0.16</v>
      </c>
      <c r="AD26">
        <v>0.39300000000000002</v>
      </c>
      <c r="AE26">
        <v>0.23100000000000001</v>
      </c>
      <c r="AF26">
        <v>0.55100000000000005</v>
      </c>
      <c r="AG26">
        <v>0.47399999999999998</v>
      </c>
    </row>
    <row r="27" spans="1:33" x14ac:dyDescent="0.25">
      <c r="A27" s="95" t="s">
        <v>508</v>
      </c>
      <c r="B27">
        <v>0.27100000000000002</v>
      </c>
      <c r="C27">
        <v>0.45700000000000002</v>
      </c>
      <c r="D27">
        <v>0.55700000000000005</v>
      </c>
      <c r="E27">
        <v>0.375</v>
      </c>
      <c r="F27">
        <v>0.60899999999999999</v>
      </c>
      <c r="G27">
        <v>1.044</v>
      </c>
      <c r="H27">
        <v>0.25800000000000001</v>
      </c>
      <c r="I27">
        <v>0.42599999999999999</v>
      </c>
      <c r="J27">
        <v>0.57899999999999996</v>
      </c>
      <c r="K27">
        <v>0.35299999999999998</v>
      </c>
      <c r="L27">
        <v>0.47199999999999998</v>
      </c>
      <c r="M27">
        <v>0.51300000000000001</v>
      </c>
      <c r="N27">
        <v>0.48399999999999999</v>
      </c>
      <c r="O27">
        <v>0.77700000000000002</v>
      </c>
      <c r="P27">
        <v>1.425</v>
      </c>
      <c r="Q27">
        <v>0.34</v>
      </c>
      <c r="R27">
        <v>0.49299999999999999</v>
      </c>
      <c r="S27">
        <v>0.59899999999999998</v>
      </c>
      <c r="T27">
        <v>0.27500000000000002</v>
      </c>
      <c r="U27">
        <v>0.53800000000000003</v>
      </c>
      <c r="V27">
        <v>0.80900000000000005</v>
      </c>
      <c r="W27">
        <v>0.45</v>
      </c>
      <c r="X27">
        <v>0.92900000000000005</v>
      </c>
      <c r="Y27">
        <v>2.0680000000000001</v>
      </c>
      <c r="Z27">
        <v>0.24199999999999999</v>
      </c>
      <c r="AA27">
        <v>0.501</v>
      </c>
      <c r="AB27">
        <v>0.126</v>
      </c>
      <c r="AC27">
        <v>0.29199999999999998</v>
      </c>
      <c r="AD27">
        <v>0.3</v>
      </c>
      <c r="AE27">
        <v>0.34300000000000003</v>
      </c>
      <c r="AF27">
        <v>0.36199999999999999</v>
      </c>
      <c r="AG27">
        <v>0.56899999999999995</v>
      </c>
    </row>
    <row r="28" spans="1:33" x14ac:dyDescent="0.25">
      <c r="A28" s="95" t="s">
        <v>509</v>
      </c>
      <c r="B28">
        <v>0.47799999999999998</v>
      </c>
      <c r="C28">
        <v>0.48199999999999998</v>
      </c>
      <c r="D28">
        <v>0.497</v>
      </c>
      <c r="E28">
        <v>0.56999999999999995</v>
      </c>
      <c r="F28">
        <v>0.89300000000000002</v>
      </c>
      <c r="G28">
        <v>1.171</v>
      </c>
      <c r="H28">
        <v>0.42599999999999999</v>
      </c>
      <c r="I28">
        <v>0.52200000000000002</v>
      </c>
      <c r="J28">
        <v>0.50600000000000001</v>
      </c>
      <c r="K28">
        <v>0.42699999999999999</v>
      </c>
      <c r="L28">
        <v>0.52600000000000002</v>
      </c>
      <c r="M28">
        <v>0.47599999999999998</v>
      </c>
      <c r="N28">
        <v>0.56000000000000005</v>
      </c>
      <c r="O28">
        <v>1.1040000000000001</v>
      </c>
      <c r="P28">
        <v>1.1160000000000001</v>
      </c>
      <c r="Q28">
        <v>0.39600000000000002</v>
      </c>
      <c r="R28">
        <v>0.58199999999999996</v>
      </c>
      <c r="S28">
        <v>0.48299999999999998</v>
      </c>
      <c r="T28">
        <v>0.47899999999999998</v>
      </c>
      <c r="U28">
        <v>0.60299999999999998</v>
      </c>
      <c r="V28">
        <v>0.96899999999999997</v>
      </c>
      <c r="W28">
        <v>0.54700000000000004</v>
      </c>
      <c r="X28">
        <v>1.3140000000000001</v>
      </c>
      <c r="Y28">
        <v>3.9950000000000001</v>
      </c>
      <c r="Z28">
        <v>0.36699999999999999</v>
      </c>
      <c r="AA28">
        <v>0.61799999999999999</v>
      </c>
      <c r="AB28">
        <v>0.36199999999999999</v>
      </c>
      <c r="AC28">
        <v>0.34100000000000003</v>
      </c>
      <c r="AD28">
        <v>0.4</v>
      </c>
      <c r="AE28">
        <v>0.30099999999999999</v>
      </c>
      <c r="AF28">
        <v>0.36799999999999999</v>
      </c>
      <c r="AG28">
        <v>0.40300000000000002</v>
      </c>
    </row>
    <row r="29" spans="1:33" x14ac:dyDescent="0.25">
      <c r="A29" s="95" t="s">
        <v>510</v>
      </c>
      <c r="B29">
        <v>0.65100000000000002</v>
      </c>
      <c r="C29">
        <v>1.256</v>
      </c>
      <c r="D29">
        <v>0.72899999999999998</v>
      </c>
      <c r="E29">
        <v>0.54200000000000004</v>
      </c>
      <c r="F29">
        <v>1.3009999999999999</v>
      </c>
      <c r="G29">
        <v>0.79300000000000004</v>
      </c>
      <c r="H29">
        <v>0.54600000000000004</v>
      </c>
      <c r="I29">
        <v>1.5069999999999999</v>
      </c>
      <c r="J29">
        <v>0.66700000000000004</v>
      </c>
      <c r="K29">
        <v>1.3919999999999999</v>
      </c>
      <c r="L29">
        <v>4.8129999999999997</v>
      </c>
      <c r="M29">
        <v>2.3650000000000002</v>
      </c>
      <c r="N29">
        <v>0.96399999999999997</v>
      </c>
      <c r="O29">
        <v>9.4359999999999999</v>
      </c>
      <c r="P29">
        <v>3.54</v>
      </c>
      <c r="Q29">
        <v>1.163</v>
      </c>
      <c r="R29">
        <v>8.1460000000000008</v>
      </c>
      <c r="S29">
        <v>3.242</v>
      </c>
      <c r="T29">
        <v>0.84699999999999998</v>
      </c>
      <c r="U29">
        <v>2.78</v>
      </c>
      <c r="V29">
        <v>1.145</v>
      </c>
      <c r="W29">
        <v>0.57399999999999995</v>
      </c>
      <c r="X29">
        <v>3.2370000000000001</v>
      </c>
      <c r="Y29">
        <v>1.1339999999999999</v>
      </c>
      <c r="Z29">
        <v>0.57699999999999996</v>
      </c>
      <c r="AA29">
        <v>3.698</v>
      </c>
      <c r="AB29">
        <v>0.39600000000000002</v>
      </c>
      <c r="AC29">
        <v>0.65800000000000003</v>
      </c>
      <c r="AD29">
        <v>0.42699999999999999</v>
      </c>
      <c r="AE29">
        <v>0.38400000000000001</v>
      </c>
      <c r="AF29">
        <v>0.98899999999999999</v>
      </c>
      <c r="AG29">
        <v>0.59899999999999998</v>
      </c>
    </row>
    <row r="30" spans="1:33" x14ac:dyDescent="0.25">
      <c r="A30" s="95" t="s">
        <v>511</v>
      </c>
      <c r="B30">
        <v>0</v>
      </c>
      <c r="C30">
        <v>0</v>
      </c>
      <c r="D30">
        <v>0</v>
      </c>
      <c r="E30">
        <v>0</v>
      </c>
      <c r="F30">
        <v>0</v>
      </c>
      <c r="G30">
        <v>0</v>
      </c>
      <c r="H30">
        <v>0</v>
      </c>
      <c r="I30">
        <v>0</v>
      </c>
      <c r="J30">
        <v>1.595</v>
      </c>
      <c r="K30">
        <v>0</v>
      </c>
      <c r="L30">
        <v>0</v>
      </c>
      <c r="M30">
        <v>0</v>
      </c>
      <c r="N30">
        <v>0</v>
      </c>
      <c r="O30">
        <v>0</v>
      </c>
      <c r="P30">
        <v>0</v>
      </c>
      <c r="Q30">
        <v>0</v>
      </c>
      <c r="R30">
        <v>0</v>
      </c>
      <c r="S30">
        <v>0</v>
      </c>
      <c r="T30">
        <v>0</v>
      </c>
      <c r="U30">
        <v>0</v>
      </c>
      <c r="V30">
        <v>0</v>
      </c>
      <c r="W30">
        <v>0</v>
      </c>
      <c r="X30">
        <v>0</v>
      </c>
      <c r="Y30">
        <v>0</v>
      </c>
      <c r="Z30">
        <v>0</v>
      </c>
      <c r="AA30">
        <v>0</v>
      </c>
      <c r="AB30">
        <v>0</v>
      </c>
      <c r="AC30">
        <v>0</v>
      </c>
      <c r="AD30">
        <v>0</v>
      </c>
      <c r="AE30">
        <v>0.28699999999999998</v>
      </c>
      <c r="AF30">
        <v>0</v>
      </c>
      <c r="AG30">
        <v>0</v>
      </c>
    </row>
    <row r="31" spans="1:33" x14ac:dyDescent="0.25">
      <c r="A31" s="95" t="s">
        <v>512</v>
      </c>
      <c r="B31">
        <v>2.698</v>
      </c>
      <c r="C31">
        <v>3.7250000000000001</v>
      </c>
      <c r="D31">
        <v>3.004</v>
      </c>
      <c r="E31">
        <v>3.2040000000000002</v>
      </c>
      <c r="F31">
        <v>4.2439999999999998</v>
      </c>
      <c r="G31">
        <v>3.3969999999999998</v>
      </c>
      <c r="H31">
        <v>2.5139999999999998</v>
      </c>
      <c r="I31">
        <v>3.516</v>
      </c>
      <c r="J31">
        <v>2.5990000000000002</v>
      </c>
      <c r="K31">
        <v>6.5910000000000002</v>
      </c>
      <c r="L31">
        <v>9.7110000000000003</v>
      </c>
      <c r="M31">
        <v>8.4960000000000004</v>
      </c>
      <c r="N31">
        <v>9.5259999999999998</v>
      </c>
      <c r="O31">
        <v>10.64</v>
      </c>
      <c r="P31">
        <v>11.593999999999999</v>
      </c>
      <c r="Q31">
        <v>8.6590000000000007</v>
      </c>
      <c r="R31">
        <v>12.378</v>
      </c>
      <c r="S31">
        <v>13.858000000000001</v>
      </c>
      <c r="T31">
        <v>3.6560000000000001</v>
      </c>
      <c r="U31">
        <v>7.117</v>
      </c>
      <c r="V31">
        <v>5.4630000000000001</v>
      </c>
      <c r="W31">
        <v>5.0359999999999996</v>
      </c>
      <c r="X31">
        <v>6.8559999999999999</v>
      </c>
      <c r="Y31">
        <v>6.3470000000000004</v>
      </c>
      <c r="Z31">
        <v>3.613</v>
      </c>
      <c r="AA31">
        <v>7.0449999999999999</v>
      </c>
      <c r="AB31">
        <v>5.8869999999999996</v>
      </c>
      <c r="AC31">
        <v>4.3230000000000004</v>
      </c>
      <c r="AD31">
        <v>6.3819999999999997</v>
      </c>
      <c r="AE31">
        <v>2.9180000000000001</v>
      </c>
      <c r="AF31">
        <v>3.532</v>
      </c>
      <c r="AG31">
        <v>2.5990000000000002</v>
      </c>
    </row>
    <row r="32" spans="1:33" x14ac:dyDescent="0.25">
      <c r="A32" s="95" t="s">
        <v>513</v>
      </c>
      <c r="B32">
        <v>0.82299999999999995</v>
      </c>
      <c r="C32">
        <v>0.95099999999999996</v>
      </c>
      <c r="D32">
        <v>0.78</v>
      </c>
      <c r="E32">
        <v>0.751</v>
      </c>
      <c r="F32">
        <v>0.97699999999999998</v>
      </c>
      <c r="G32">
        <v>0.79</v>
      </c>
      <c r="H32">
        <v>0.94699999999999995</v>
      </c>
      <c r="I32">
        <v>1.05</v>
      </c>
      <c r="J32">
        <v>0.89500000000000002</v>
      </c>
      <c r="K32">
        <v>1.665</v>
      </c>
      <c r="L32">
        <v>1.899</v>
      </c>
      <c r="M32">
        <v>1.55</v>
      </c>
      <c r="N32">
        <v>1.2789999999999999</v>
      </c>
      <c r="O32">
        <v>1.56</v>
      </c>
      <c r="P32">
        <v>1.2729999999999999</v>
      </c>
      <c r="Q32">
        <v>2.7360000000000002</v>
      </c>
      <c r="R32">
        <v>2.9660000000000002</v>
      </c>
      <c r="S32">
        <v>4.0339999999999998</v>
      </c>
      <c r="T32">
        <v>0.95399999999999996</v>
      </c>
      <c r="U32">
        <v>1.474</v>
      </c>
      <c r="V32">
        <v>0.96399999999999997</v>
      </c>
      <c r="W32">
        <v>0.81299999999999994</v>
      </c>
      <c r="X32">
        <v>1.264</v>
      </c>
      <c r="Y32">
        <v>0.84499999999999997</v>
      </c>
      <c r="Z32">
        <v>1.0169999999999999</v>
      </c>
      <c r="AA32">
        <v>1.8049999999999999</v>
      </c>
      <c r="AB32">
        <v>0.45600000000000002</v>
      </c>
      <c r="AC32">
        <v>0.45300000000000001</v>
      </c>
      <c r="AD32">
        <v>1.377</v>
      </c>
      <c r="AE32">
        <v>1.357</v>
      </c>
      <c r="AF32">
        <v>0.66600000000000004</v>
      </c>
      <c r="AG32">
        <v>0.66</v>
      </c>
    </row>
    <row r="33" spans="1:33" x14ac:dyDescent="0.25">
      <c r="A33" s="95" t="s">
        <v>514</v>
      </c>
      <c r="B33">
        <v>0.81599999999999995</v>
      </c>
      <c r="C33">
        <v>0.57999999999999996</v>
      </c>
      <c r="D33">
        <v>0.57399999999999995</v>
      </c>
      <c r="E33">
        <v>0.626</v>
      </c>
      <c r="F33">
        <v>0.45400000000000001</v>
      </c>
      <c r="G33">
        <v>0.43</v>
      </c>
      <c r="H33">
        <v>0.94699999999999995</v>
      </c>
      <c r="I33">
        <v>0.79800000000000004</v>
      </c>
      <c r="J33">
        <v>0.79900000000000004</v>
      </c>
      <c r="K33">
        <v>1.6240000000000001</v>
      </c>
      <c r="L33">
        <v>1.165</v>
      </c>
      <c r="M33">
        <v>1.29</v>
      </c>
      <c r="N33">
        <v>1.232</v>
      </c>
      <c r="O33">
        <v>1.1220000000000001</v>
      </c>
      <c r="P33">
        <v>1.1259999999999999</v>
      </c>
      <c r="Q33">
        <v>1.823</v>
      </c>
      <c r="R33">
        <v>1.103</v>
      </c>
      <c r="S33">
        <v>1.349</v>
      </c>
      <c r="T33">
        <v>0.95399999999999996</v>
      </c>
      <c r="U33">
        <v>0.81399999999999995</v>
      </c>
      <c r="V33">
        <v>0.82299999999999995</v>
      </c>
      <c r="W33">
        <v>0.72299999999999998</v>
      </c>
      <c r="X33">
        <v>0.55200000000000005</v>
      </c>
      <c r="Y33">
        <v>0.49</v>
      </c>
      <c r="Z33">
        <v>1.016</v>
      </c>
      <c r="AA33">
        <v>0.90200000000000002</v>
      </c>
      <c r="AB33">
        <v>0.36699999999999999</v>
      </c>
      <c r="AC33">
        <v>0.26900000000000002</v>
      </c>
      <c r="AD33">
        <v>1.3069999999999999</v>
      </c>
      <c r="AE33">
        <v>1.321</v>
      </c>
      <c r="AF33">
        <v>0.58099999999999996</v>
      </c>
      <c r="AG33">
        <v>0.66</v>
      </c>
    </row>
    <row r="34" spans="1:33" x14ac:dyDescent="0.25">
      <c r="A34" s="95" t="s">
        <v>515</v>
      </c>
      <c r="B34">
        <v>1.139</v>
      </c>
      <c r="C34">
        <v>0.84299999999999997</v>
      </c>
      <c r="D34">
        <v>0.878</v>
      </c>
      <c r="E34">
        <v>1.113</v>
      </c>
      <c r="F34">
        <v>0.86</v>
      </c>
      <c r="G34">
        <v>0.89400000000000002</v>
      </c>
      <c r="H34">
        <v>1.008</v>
      </c>
      <c r="I34">
        <v>0.82199999999999995</v>
      </c>
      <c r="J34">
        <v>0.81</v>
      </c>
      <c r="K34">
        <v>2.6070000000000002</v>
      </c>
      <c r="L34">
        <v>1.764</v>
      </c>
      <c r="M34">
        <v>2.0880000000000001</v>
      </c>
      <c r="N34">
        <v>2.4780000000000002</v>
      </c>
      <c r="O34">
        <v>1.6459999999999999</v>
      </c>
      <c r="P34">
        <v>1.9470000000000001</v>
      </c>
      <c r="Q34">
        <v>3.452</v>
      </c>
      <c r="R34">
        <v>2.1640000000000001</v>
      </c>
      <c r="S34">
        <v>2.9049999999999998</v>
      </c>
      <c r="T34">
        <v>1.639</v>
      </c>
      <c r="U34">
        <v>1.405</v>
      </c>
      <c r="V34">
        <v>1.788</v>
      </c>
      <c r="W34">
        <v>1.605</v>
      </c>
      <c r="X34">
        <v>1.351</v>
      </c>
      <c r="Y34">
        <v>1.6850000000000001</v>
      </c>
      <c r="Z34">
        <v>1.2090000000000001</v>
      </c>
      <c r="AA34">
        <v>1.0629999999999999</v>
      </c>
      <c r="AB34">
        <v>1.3740000000000001</v>
      </c>
      <c r="AC34">
        <v>1.379</v>
      </c>
      <c r="AD34">
        <v>1.3160000000000001</v>
      </c>
      <c r="AE34">
        <v>1.3580000000000001</v>
      </c>
      <c r="AF34">
        <v>0.90700000000000003</v>
      </c>
      <c r="AG34">
        <v>0.84</v>
      </c>
    </row>
    <row r="35" spans="1:33" x14ac:dyDescent="0.25">
      <c r="A35" s="95" t="s">
        <v>516</v>
      </c>
      <c r="B35">
        <v>0.66400000000000003</v>
      </c>
      <c r="C35">
        <v>1.171</v>
      </c>
      <c r="D35">
        <v>0.71199999999999997</v>
      </c>
      <c r="E35">
        <v>0.66400000000000003</v>
      </c>
      <c r="F35">
        <v>1.171</v>
      </c>
      <c r="G35">
        <v>0.71199999999999997</v>
      </c>
      <c r="H35">
        <v>0.63100000000000001</v>
      </c>
      <c r="I35">
        <v>1.1220000000000001</v>
      </c>
      <c r="J35">
        <v>0.622</v>
      </c>
      <c r="K35">
        <v>3.44</v>
      </c>
      <c r="L35">
        <v>4.7720000000000002</v>
      </c>
      <c r="M35">
        <v>4.1890000000000001</v>
      </c>
      <c r="N35">
        <v>3.4409999999999998</v>
      </c>
      <c r="O35">
        <v>4.7709999999999999</v>
      </c>
      <c r="P35">
        <v>4.1890000000000001</v>
      </c>
      <c r="Q35">
        <v>4.1520000000000001</v>
      </c>
      <c r="R35">
        <v>5.9420000000000002</v>
      </c>
      <c r="S35">
        <v>8.2690000000000001</v>
      </c>
      <c r="T35">
        <v>1.143</v>
      </c>
      <c r="U35">
        <v>2.2850000000000001</v>
      </c>
      <c r="V35">
        <v>1.595</v>
      </c>
      <c r="W35">
        <v>1.141</v>
      </c>
      <c r="X35">
        <v>2.2679999999999998</v>
      </c>
      <c r="Y35">
        <v>1.595</v>
      </c>
      <c r="Z35">
        <v>1.151</v>
      </c>
      <c r="AA35">
        <v>2.827</v>
      </c>
      <c r="AB35">
        <v>1.534</v>
      </c>
      <c r="AC35">
        <v>1.5349999999999999</v>
      </c>
      <c r="AD35">
        <v>2.145</v>
      </c>
      <c r="AE35">
        <v>0.72899999999999998</v>
      </c>
      <c r="AF35">
        <v>0.876</v>
      </c>
      <c r="AG35">
        <v>0.876</v>
      </c>
    </row>
    <row r="36" spans="1:33" x14ac:dyDescent="0.25">
      <c r="A36" s="95" t="s">
        <v>517</v>
      </c>
      <c r="B36">
        <v>0.65700000000000003</v>
      </c>
      <c r="C36">
        <v>0.82299999999999995</v>
      </c>
      <c r="D36">
        <v>0.625</v>
      </c>
      <c r="E36">
        <v>0.66700000000000004</v>
      </c>
      <c r="F36">
        <v>1.1859999999999999</v>
      </c>
      <c r="G36">
        <v>0.71499999999999997</v>
      </c>
      <c r="H36">
        <v>0.64800000000000002</v>
      </c>
      <c r="I36">
        <v>0.85799999999999998</v>
      </c>
      <c r="J36">
        <v>0.57399999999999995</v>
      </c>
      <c r="K36">
        <v>4.4880000000000004</v>
      </c>
      <c r="L36">
        <v>6.1449999999999996</v>
      </c>
      <c r="M36">
        <v>5.8929999999999998</v>
      </c>
      <c r="N36">
        <v>4.2080000000000002</v>
      </c>
      <c r="O36">
        <v>5.2850000000000001</v>
      </c>
      <c r="P36">
        <v>5.2119999999999997</v>
      </c>
      <c r="Q36">
        <v>5.2830000000000004</v>
      </c>
      <c r="R36">
        <v>7.774</v>
      </c>
      <c r="S36">
        <v>12.055</v>
      </c>
      <c r="T36">
        <v>1.2330000000000001</v>
      </c>
      <c r="U36">
        <v>2.2570000000000001</v>
      </c>
      <c r="V36">
        <v>1.6439999999999999</v>
      </c>
      <c r="W36">
        <v>1.149</v>
      </c>
      <c r="X36">
        <v>2.262</v>
      </c>
      <c r="Y36">
        <v>1.595</v>
      </c>
      <c r="Z36">
        <v>1.17</v>
      </c>
      <c r="AA36">
        <v>3.0310000000000001</v>
      </c>
      <c r="AB36">
        <v>1.8480000000000001</v>
      </c>
      <c r="AC36">
        <v>1.8129999999999999</v>
      </c>
      <c r="AD36">
        <v>2.2509999999999999</v>
      </c>
      <c r="AE36">
        <v>0.74</v>
      </c>
      <c r="AF36">
        <v>0.85699999999999998</v>
      </c>
      <c r="AG36">
        <v>0.99099999999999999</v>
      </c>
    </row>
    <row r="37" spans="1:33" x14ac:dyDescent="0.25">
      <c r="A37" s="95" t="s">
        <v>518</v>
      </c>
      <c r="B37">
        <v>0.59499999999999997</v>
      </c>
      <c r="C37">
        <v>0.629</v>
      </c>
      <c r="D37">
        <v>0.52300000000000002</v>
      </c>
      <c r="E37">
        <v>0.59499999999999997</v>
      </c>
      <c r="F37">
        <v>0.629</v>
      </c>
      <c r="G37">
        <v>0.52100000000000002</v>
      </c>
      <c r="H37">
        <v>0.63100000000000001</v>
      </c>
      <c r="I37">
        <v>0.72099999999999997</v>
      </c>
      <c r="J37">
        <v>0.53400000000000003</v>
      </c>
      <c r="K37">
        <v>3.44</v>
      </c>
      <c r="L37">
        <v>3.5750000000000002</v>
      </c>
      <c r="M37">
        <v>3.673</v>
      </c>
      <c r="N37">
        <v>3.4409999999999998</v>
      </c>
      <c r="O37">
        <v>3.57</v>
      </c>
      <c r="P37">
        <v>3.673</v>
      </c>
      <c r="Q37">
        <v>4.1520000000000001</v>
      </c>
      <c r="R37">
        <v>4.4969999999999999</v>
      </c>
      <c r="S37">
        <v>6.8579999999999997</v>
      </c>
      <c r="T37">
        <v>1.0349999999999999</v>
      </c>
      <c r="U37">
        <v>1.363</v>
      </c>
      <c r="V37">
        <v>1.105</v>
      </c>
      <c r="W37">
        <v>1.0369999999999999</v>
      </c>
      <c r="X37">
        <v>1.3680000000000001</v>
      </c>
      <c r="Y37">
        <v>1.0780000000000001</v>
      </c>
      <c r="Z37">
        <v>1.151</v>
      </c>
      <c r="AA37">
        <v>1.853</v>
      </c>
      <c r="AB37">
        <v>1.224</v>
      </c>
      <c r="AC37">
        <v>1.2390000000000001</v>
      </c>
      <c r="AD37">
        <v>2.145</v>
      </c>
      <c r="AE37">
        <v>0.72899999999999998</v>
      </c>
      <c r="AF37">
        <v>0.86599999999999999</v>
      </c>
      <c r="AG37">
        <v>0.86599999999999999</v>
      </c>
    </row>
    <row r="38" spans="1:33" x14ac:dyDescent="0.25">
      <c r="A38" s="95" t="s">
        <v>519</v>
      </c>
      <c r="B38">
        <v>7.548</v>
      </c>
      <c r="C38">
        <v>7.556</v>
      </c>
      <c r="D38">
        <v>8.2509999999999994</v>
      </c>
      <c r="E38">
        <v>7.548</v>
      </c>
      <c r="F38">
        <v>7.556</v>
      </c>
      <c r="G38">
        <v>8.2509999999999994</v>
      </c>
      <c r="H38">
        <v>7.6669999999999998</v>
      </c>
      <c r="I38">
        <v>7.6660000000000004</v>
      </c>
      <c r="J38">
        <v>8.2070000000000007</v>
      </c>
      <c r="K38">
        <v>7.548</v>
      </c>
      <c r="L38">
        <v>7.556</v>
      </c>
      <c r="M38">
        <v>8.2509999999999994</v>
      </c>
      <c r="N38">
        <v>7.548</v>
      </c>
      <c r="O38">
        <v>7.556</v>
      </c>
      <c r="P38">
        <v>8.2509999999999994</v>
      </c>
      <c r="Q38">
        <v>7.6669999999999998</v>
      </c>
      <c r="R38">
        <v>7.6660000000000004</v>
      </c>
      <c r="S38">
        <v>8.2070000000000007</v>
      </c>
      <c r="T38">
        <v>7.6669999999999998</v>
      </c>
      <c r="U38">
        <v>7.6660000000000004</v>
      </c>
      <c r="V38">
        <v>8.2070000000000007</v>
      </c>
      <c r="W38">
        <v>7.6669999999999998</v>
      </c>
      <c r="X38">
        <v>7.6660000000000004</v>
      </c>
      <c r="Y38">
        <v>8.2070000000000007</v>
      </c>
      <c r="Z38">
        <v>7.9729999999999999</v>
      </c>
      <c r="AA38">
        <v>7.9729999999999999</v>
      </c>
      <c r="AB38">
        <v>3.3580000000000001</v>
      </c>
      <c r="AC38">
        <v>3.3580000000000001</v>
      </c>
      <c r="AD38">
        <v>3.3580000000000001</v>
      </c>
      <c r="AE38">
        <v>3.3580000000000001</v>
      </c>
      <c r="AF38">
        <v>0.625</v>
      </c>
      <c r="AG38">
        <v>0.625</v>
      </c>
    </row>
    <row r="39" spans="1:33" x14ac:dyDescent="0.25">
      <c r="A39" s="95" t="s">
        <v>520</v>
      </c>
      <c r="B39">
        <v>0.68799999999999994</v>
      </c>
      <c r="C39">
        <v>0.60899999999999999</v>
      </c>
      <c r="D39">
        <v>0.53100000000000003</v>
      </c>
      <c r="E39">
        <v>0.67600000000000005</v>
      </c>
      <c r="F39">
        <v>0.65600000000000003</v>
      </c>
      <c r="G39">
        <v>0.57499999999999996</v>
      </c>
      <c r="H39">
        <v>0.85499999999999998</v>
      </c>
      <c r="I39">
        <v>0.84799999999999998</v>
      </c>
      <c r="J39">
        <v>0.71599999999999997</v>
      </c>
      <c r="K39">
        <v>1.9410000000000001</v>
      </c>
      <c r="L39">
        <v>1.982</v>
      </c>
      <c r="M39">
        <v>1.9359999999999999</v>
      </c>
      <c r="N39">
        <v>1.0209999999999999</v>
      </c>
      <c r="O39">
        <v>1.0209999999999999</v>
      </c>
      <c r="P39">
        <v>0.83299999999999996</v>
      </c>
      <c r="Q39">
        <v>2.5859999999999999</v>
      </c>
      <c r="R39">
        <v>2.657</v>
      </c>
      <c r="S39">
        <v>4.2359999999999998</v>
      </c>
      <c r="T39">
        <v>0.98599999999999999</v>
      </c>
      <c r="U39">
        <v>0.95299999999999996</v>
      </c>
      <c r="V39">
        <v>0.78800000000000003</v>
      </c>
      <c r="W39">
        <v>0.75600000000000001</v>
      </c>
      <c r="X39">
        <v>0.78800000000000003</v>
      </c>
      <c r="Y39">
        <v>0.58899999999999997</v>
      </c>
      <c r="Z39">
        <v>0.93300000000000005</v>
      </c>
      <c r="AA39">
        <v>0.94099999999999995</v>
      </c>
      <c r="AB39">
        <v>0.16600000000000001</v>
      </c>
      <c r="AC39">
        <v>0.35399999999999998</v>
      </c>
      <c r="AD39">
        <v>0.89</v>
      </c>
      <c r="AE39">
        <v>0.48099999999999998</v>
      </c>
      <c r="AF39">
        <v>0.11899999999999999</v>
      </c>
      <c r="AG39">
        <v>5.1999999999999998E-2</v>
      </c>
    </row>
    <row r="40" spans="1:33" x14ac:dyDescent="0.25">
      <c r="A40" s="95" t="s">
        <v>521</v>
      </c>
      <c r="B40">
        <v>0.80600000000000005</v>
      </c>
      <c r="C40">
        <v>0.79700000000000004</v>
      </c>
      <c r="D40">
        <v>0.70699999999999996</v>
      </c>
      <c r="E40">
        <v>0.79700000000000004</v>
      </c>
      <c r="F40">
        <v>0.80600000000000005</v>
      </c>
      <c r="G40">
        <v>0.70699999999999996</v>
      </c>
      <c r="H40">
        <v>0.93899999999999995</v>
      </c>
      <c r="I40">
        <v>0.93899999999999995</v>
      </c>
      <c r="J40">
        <v>1</v>
      </c>
      <c r="K40">
        <v>1.5169999999999999</v>
      </c>
      <c r="L40">
        <v>1.5249999999999999</v>
      </c>
      <c r="M40">
        <v>1.4139999999999999</v>
      </c>
      <c r="N40">
        <v>1.5249999999999999</v>
      </c>
      <c r="O40">
        <v>1.5169999999999999</v>
      </c>
      <c r="P40">
        <v>1.4139999999999999</v>
      </c>
      <c r="Q40">
        <v>2.3969999999999998</v>
      </c>
      <c r="R40">
        <v>2.3969999999999998</v>
      </c>
      <c r="S40">
        <v>3.04</v>
      </c>
      <c r="T40">
        <v>1</v>
      </c>
      <c r="U40">
        <v>1</v>
      </c>
      <c r="V40">
        <v>1</v>
      </c>
      <c r="W40">
        <v>1</v>
      </c>
      <c r="X40">
        <v>1</v>
      </c>
      <c r="Y40">
        <v>1</v>
      </c>
      <c r="Z40">
        <v>1</v>
      </c>
      <c r="AA40">
        <v>1</v>
      </c>
      <c r="AB40">
        <v>0.16400000000000001</v>
      </c>
      <c r="AC40">
        <v>0.46500000000000002</v>
      </c>
      <c r="AD40">
        <v>0.67200000000000004</v>
      </c>
      <c r="AE40">
        <v>0.67200000000000004</v>
      </c>
      <c r="AF40">
        <v>8.7999999999999995E-2</v>
      </c>
      <c r="AG40">
        <v>8.7999999999999995E-2</v>
      </c>
    </row>
    <row r="41" spans="1:33" x14ac:dyDescent="0.25">
      <c r="A41" s="95" t="s">
        <v>522</v>
      </c>
      <c r="B41">
        <v>0.65500000000000003</v>
      </c>
      <c r="C41">
        <v>0.60899999999999999</v>
      </c>
      <c r="D41">
        <v>0.52</v>
      </c>
      <c r="E41">
        <v>0.60899999999999999</v>
      </c>
      <c r="F41">
        <v>0.65500000000000003</v>
      </c>
      <c r="G41">
        <v>0.52</v>
      </c>
      <c r="H41">
        <v>0.91300000000000003</v>
      </c>
      <c r="I41">
        <v>0.91300000000000003</v>
      </c>
      <c r="J41">
        <v>1</v>
      </c>
      <c r="K41">
        <v>1.3939999999999999</v>
      </c>
      <c r="L41">
        <v>1.403</v>
      </c>
      <c r="M41">
        <v>1.3740000000000001</v>
      </c>
      <c r="N41">
        <v>1.403</v>
      </c>
      <c r="O41">
        <v>1.3939999999999999</v>
      </c>
      <c r="P41">
        <v>1.3740000000000001</v>
      </c>
      <c r="Q41">
        <v>1.6970000000000001</v>
      </c>
      <c r="R41">
        <v>1.6970000000000001</v>
      </c>
      <c r="S41">
        <v>2.04</v>
      </c>
      <c r="T41">
        <v>0.79700000000000004</v>
      </c>
      <c r="U41">
        <v>0.76700000000000002</v>
      </c>
      <c r="V41">
        <v>0.58199999999999996</v>
      </c>
      <c r="W41">
        <v>0.76700000000000002</v>
      </c>
      <c r="X41">
        <v>0.79700000000000004</v>
      </c>
      <c r="Y41">
        <v>0.58199999999999996</v>
      </c>
      <c r="Z41">
        <v>0.91</v>
      </c>
      <c r="AA41">
        <v>0.91</v>
      </c>
      <c r="AB41">
        <v>0.16400000000000001</v>
      </c>
      <c r="AC41">
        <v>0.46500000000000002</v>
      </c>
      <c r="AD41">
        <v>0.67200000000000004</v>
      </c>
      <c r="AE41">
        <v>0.67200000000000004</v>
      </c>
      <c r="AF41">
        <v>5.0999999999999997E-2</v>
      </c>
      <c r="AG41">
        <v>5.0999999999999997E-2</v>
      </c>
    </row>
    <row r="42" spans="1:33" x14ac:dyDescent="0.25">
      <c r="A42" s="95" t="s">
        <v>523</v>
      </c>
      <c r="B42">
        <v>7.548</v>
      </c>
      <c r="C42">
        <v>7.556</v>
      </c>
      <c r="D42">
        <v>8.2509999999999994</v>
      </c>
      <c r="E42">
        <v>7.548</v>
      </c>
      <c r="F42">
        <v>7.556</v>
      </c>
      <c r="G42">
        <v>8.2509999999999994</v>
      </c>
      <c r="H42">
        <v>7.6669999999999998</v>
      </c>
      <c r="I42">
        <v>7.6660000000000004</v>
      </c>
      <c r="J42">
        <v>8.2070000000000007</v>
      </c>
      <c r="K42">
        <v>7.548</v>
      </c>
      <c r="L42">
        <v>7.556</v>
      </c>
      <c r="M42">
        <v>8.2509999999999994</v>
      </c>
      <c r="N42">
        <v>7.548</v>
      </c>
      <c r="O42">
        <v>7.556</v>
      </c>
      <c r="P42">
        <v>8.2509999999999994</v>
      </c>
      <c r="Q42">
        <v>7.6669999999999998</v>
      </c>
      <c r="R42">
        <v>7.6660000000000004</v>
      </c>
      <c r="S42">
        <v>8.2070000000000007</v>
      </c>
      <c r="T42">
        <v>7.6669999999999998</v>
      </c>
      <c r="U42">
        <v>7.6660000000000004</v>
      </c>
      <c r="V42">
        <v>8.2070000000000007</v>
      </c>
      <c r="W42">
        <v>7.6669999999999998</v>
      </c>
      <c r="X42">
        <v>7.6660000000000004</v>
      </c>
      <c r="Y42">
        <v>8.2070000000000007</v>
      </c>
      <c r="Z42">
        <v>7.9729999999999999</v>
      </c>
      <c r="AA42">
        <v>7.9729999999999999</v>
      </c>
      <c r="AB42">
        <v>3.3580000000000001</v>
      </c>
      <c r="AC42">
        <v>3.3580000000000001</v>
      </c>
      <c r="AD42">
        <v>3.3580000000000001</v>
      </c>
      <c r="AE42">
        <v>3.3580000000000001</v>
      </c>
      <c r="AF42">
        <v>0.625</v>
      </c>
      <c r="AG42">
        <v>0.625</v>
      </c>
    </row>
    <row r="43" spans="1:33" x14ac:dyDescent="0.25">
      <c r="A43" s="95" t="s">
        <v>524</v>
      </c>
      <c r="B43">
        <v>1.6659999999999999</v>
      </c>
      <c r="C43">
        <v>1.6659999999999999</v>
      </c>
      <c r="D43">
        <v>2.1219999999999999</v>
      </c>
      <c r="E43">
        <v>1.6659999999999999</v>
      </c>
      <c r="F43">
        <v>1.6659999999999999</v>
      </c>
      <c r="G43">
        <v>2.1219999999999999</v>
      </c>
      <c r="H43">
        <v>1.7070000000000001</v>
      </c>
      <c r="I43">
        <v>1.7070000000000001</v>
      </c>
      <c r="J43">
        <v>2</v>
      </c>
      <c r="K43">
        <v>1.6659999999999999</v>
      </c>
      <c r="L43">
        <v>1.6659999999999999</v>
      </c>
      <c r="M43">
        <v>2.1219999999999999</v>
      </c>
      <c r="N43">
        <v>1.6659999999999999</v>
      </c>
      <c r="O43">
        <v>1.6659999999999999</v>
      </c>
      <c r="P43">
        <v>2.1219999999999999</v>
      </c>
      <c r="Q43">
        <v>1.7070000000000001</v>
      </c>
      <c r="R43">
        <v>1.7070000000000001</v>
      </c>
      <c r="S43">
        <v>2</v>
      </c>
      <c r="T43">
        <v>1.7070000000000001</v>
      </c>
      <c r="U43">
        <v>1.7070000000000001</v>
      </c>
      <c r="V43">
        <v>2</v>
      </c>
      <c r="W43">
        <v>1.7070000000000001</v>
      </c>
      <c r="X43">
        <v>1.7070000000000001</v>
      </c>
      <c r="Y43">
        <v>2</v>
      </c>
      <c r="Z43">
        <v>2</v>
      </c>
      <c r="AA43">
        <v>2</v>
      </c>
      <c r="AB43">
        <v>0.08</v>
      </c>
      <c r="AC43">
        <v>0.08</v>
      </c>
      <c r="AD43">
        <v>0.08</v>
      </c>
      <c r="AE43">
        <v>0.08</v>
      </c>
      <c r="AF43">
        <v>0.16</v>
      </c>
      <c r="AG43">
        <v>0.16</v>
      </c>
    </row>
    <row r="44" spans="1:33" x14ac:dyDescent="0.25">
      <c r="A44" s="95" t="s">
        <v>525</v>
      </c>
      <c r="B44">
        <v>3.996</v>
      </c>
      <c r="C44">
        <v>4.3319999999999999</v>
      </c>
      <c r="D44">
        <v>4.0990000000000002</v>
      </c>
      <c r="E44">
        <v>0.16700000000000001</v>
      </c>
      <c r="F44">
        <v>0.19400000000000001</v>
      </c>
      <c r="G44">
        <v>0.14699999999999999</v>
      </c>
      <c r="H44">
        <v>0.755</v>
      </c>
      <c r="I44">
        <v>1.1850000000000001</v>
      </c>
      <c r="J44">
        <v>0.81</v>
      </c>
      <c r="K44">
        <v>4.5830000000000002</v>
      </c>
      <c r="L44">
        <v>4.7359999999999998</v>
      </c>
      <c r="M44">
        <v>4.226</v>
      </c>
      <c r="N44">
        <v>0.17699999999999999</v>
      </c>
      <c r="O44">
        <v>0.20599999999999999</v>
      </c>
      <c r="P44">
        <v>0.156</v>
      </c>
      <c r="Q44">
        <v>0.81299999999999994</v>
      </c>
      <c r="R44">
        <v>1.1479999999999999</v>
      </c>
      <c r="S44">
        <v>0.94399999999999995</v>
      </c>
      <c r="T44">
        <v>5.3819999999999997</v>
      </c>
      <c r="U44">
        <v>5.8390000000000004</v>
      </c>
      <c r="V44">
        <v>7.7670000000000003</v>
      </c>
      <c r="W44">
        <v>0.15</v>
      </c>
      <c r="X44">
        <v>0.182</v>
      </c>
      <c r="Y44">
        <v>0.11700000000000001</v>
      </c>
      <c r="Z44">
        <v>1.159</v>
      </c>
      <c r="AA44">
        <v>1.4319999999999999</v>
      </c>
      <c r="AB44">
        <v>1.2909999999999999</v>
      </c>
      <c r="AC44">
        <v>7.0000000000000007E-2</v>
      </c>
      <c r="AD44">
        <v>0.56699999999999995</v>
      </c>
      <c r="AE44">
        <v>0.57199999999999995</v>
      </c>
      <c r="AF44">
        <v>0.10199999999999999</v>
      </c>
      <c r="AG44">
        <v>0.13900000000000001</v>
      </c>
    </row>
    <row r="45" spans="1:33" x14ac:dyDescent="0.25">
      <c r="A45" s="95" t="s">
        <v>526</v>
      </c>
      <c r="B45">
        <v>4.7350000000000003</v>
      </c>
      <c r="C45">
        <v>4.726</v>
      </c>
      <c r="D45">
        <v>4.2270000000000003</v>
      </c>
      <c r="E45">
        <v>3.8319999999999999</v>
      </c>
      <c r="F45">
        <v>3.8279999999999998</v>
      </c>
      <c r="G45">
        <v>3.8359999999999999</v>
      </c>
      <c r="H45">
        <v>4.7809999999999997</v>
      </c>
      <c r="I45">
        <v>4.9119999999999999</v>
      </c>
      <c r="J45">
        <v>4.4640000000000004</v>
      </c>
      <c r="K45">
        <v>4.97</v>
      </c>
      <c r="L45">
        <v>4.9740000000000002</v>
      </c>
      <c r="M45">
        <v>4.4359999999999999</v>
      </c>
      <c r="N45">
        <v>3.83</v>
      </c>
      <c r="O45">
        <v>3.891</v>
      </c>
      <c r="P45">
        <v>3.516</v>
      </c>
      <c r="Q45">
        <v>5.1020000000000003</v>
      </c>
      <c r="R45">
        <v>4.984</v>
      </c>
      <c r="S45">
        <v>4.9749999999999996</v>
      </c>
      <c r="T45">
        <v>5.9180000000000001</v>
      </c>
      <c r="U45">
        <v>5.9160000000000004</v>
      </c>
      <c r="V45">
        <v>7.7670000000000003</v>
      </c>
      <c r="W45">
        <v>3.28</v>
      </c>
      <c r="X45">
        <v>3.2749999999999999</v>
      </c>
      <c r="Y45">
        <v>2.851</v>
      </c>
      <c r="Z45">
        <v>4.72</v>
      </c>
      <c r="AA45">
        <v>4.71</v>
      </c>
      <c r="AB45">
        <v>1.6559999999999999</v>
      </c>
      <c r="AC45">
        <v>2.085</v>
      </c>
      <c r="AD45">
        <v>2.0169999999999999</v>
      </c>
      <c r="AE45">
        <v>2.516</v>
      </c>
      <c r="AF45">
        <v>0.34599999999999997</v>
      </c>
      <c r="AG45">
        <v>0.38200000000000001</v>
      </c>
    </row>
    <row r="46" spans="1:33" x14ac:dyDescent="0.25">
      <c r="A46" s="95" t="s">
        <v>527</v>
      </c>
      <c r="B46">
        <v>0.93799999999999994</v>
      </c>
      <c r="C46">
        <v>0.93799999999999994</v>
      </c>
      <c r="D46">
        <v>1.1499999999999999</v>
      </c>
      <c r="E46">
        <v>0.93799999999999994</v>
      </c>
      <c r="F46">
        <v>0.93799999999999994</v>
      </c>
      <c r="G46">
        <v>1.1499999999999999</v>
      </c>
      <c r="H46">
        <v>0.81399999999999995</v>
      </c>
      <c r="I46">
        <v>0.81399999999999995</v>
      </c>
      <c r="J46">
        <v>1</v>
      </c>
      <c r="K46">
        <v>1.1599999999999999</v>
      </c>
      <c r="L46">
        <v>1.1599999999999999</v>
      </c>
      <c r="M46">
        <v>1.143</v>
      </c>
      <c r="N46">
        <v>1.1599999999999999</v>
      </c>
      <c r="O46">
        <v>1.1599999999999999</v>
      </c>
      <c r="P46">
        <v>1.143</v>
      </c>
      <c r="Q46">
        <v>1.482</v>
      </c>
      <c r="R46">
        <v>1.482</v>
      </c>
      <c r="S46">
        <v>2.121</v>
      </c>
      <c r="T46">
        <v>1.2110000000000001</v>
      </c>
      <c r="U46">
        <v>1.2110000000000001</v>
      </c>
      <c r="V46">
        <v>1.23</v>
      </c>
      <c r="W46">
        <v>1.2110000000000001</v>
      </c>
      <c r="X46">
        <v>1.2110000000000001</v>
      </c>
      <c r="Y46">
        <v>1.23</v>
      </c>
      <c r="Z46">
        <v>1.167</v>
      </c>
      <c r="AA46">
        <v>1.167</v>
      </c>
      <c r="AB46">
        <v>5.5E-2</v>
      </c>
      <c r="AC46">
        <v>5.5E-2</v>
      </c>
      <c r="AD46">
        <v>7.0000000000000007E-2</v>
      </c>
      <c r="AE46">
        <v>7.0000000000000007E-2</v>
      </c>
      <c r="AF46">
        <v>0.106</v>
      </c>
      <c r="AG46">
        <v>0.106</v>
      </c>
    </row>
    <row r="47" spans="1:33" x14ac:dyDescent="0.25">
      <c r="A47" s="95" t="s">
        <v>528</v>
      </c>
      <c r="B47">
        <v>0.39100000000000001</v>
      </c>
      <c r="C47">
        <v>0.42699999999999999</v>
      </c>
      <c r="D47">
        <v>0.437</v>
      </c>
      <c r="E47">
        <v>7.8E-2</v>
      </c>
      <c r="F47">
        <v>7.2999999999999995E-2</v>
      </c>
      <c r="G47">
        <v>6.2E-2</v>
      </c>
      <c r="H47">
        <v>0.106</v>
      </c>
      <c r="I47">
        <v>0.10199999999999999</v>
      </c>
      <c r="J47">
        <v>7.9000000000000001E-2</v>
      </c>
      <c r="K47">
        <v>0.53200000000000003</v>
      </c>
      <c r="L47">
        <v>0.48299999999999998</v>
      </c>
      <c r="M47">
        <v>0.59</v>
      </c>
      <c r="N47">
        <v>8.2000000000000003E-2</v>
      </c>
      <c r="O47">
        <v>7.3999999999999996E-2</v>
      </c>
      <c r="P47">
        <v>6.4000000000000001E-2</v>
      </c>
      <c r="Q47">
        <v>0.11600000000000001</v>
      </c>
      <c r="R47">
        <v>0.105</v>
      </c>
      <c r="S47">
        <v>8.2000000000000003E-2</v>
      </c>
      <c r="T47">
        <v>2.3919999999999999</v>
      </c>
      <c r="U47">
        <v>2.569</v>
      </c>
      <c r="V47">
        <v>4.2359999999999998</v>
      </c>
      <c r="W47">
        <v>0.13900000000000001</v>
      </c>
      <c r="X47">
        <v>0.127</v>
      </c>
      <c r="Y47">
        <v>0.10100000000000001</v>
      </c>
      <c r="Z47">
        <v>0.83499999999999996</v>
      </c>
      <c r="AA47">
        <v>0.83699999999999997</v>
      </c>
      <c r="AB47">
        <v>1.2909999999999999</v>
      </c>
      <c r="AC47">
        <v>6.7000000000000004E-2</v>
      </c>
      <c r="AD47">
        <v>5.1999999999999998E-2</v>
      </c>
      <c r="AE47">
        <v>4.4999999999999998E-2</v>
      </c>
      <c r="AF47">
        <v>4.5999999999999999E-2</v>
      </c>
      <c r="AG47">
        <v>0.109</v>
      </c>
    </row>
    <row r="48" spans="1:33" x14ac:dyDescent="0.25">
      <c r="A48" s="95" t="s">
        <v>529</v>
      </c>
      <c r="B48">
        <v>0.93799999999999994</v>
      </c>
      <c r="C48">
        <v>0.93799999999999994</v>
      </c>
      <c r="D48">
        <v>1.1499999999999999</v>
      </c>
      <c r="E48">
        <v>0.93799999999999994</v>
      </c>
      <c r="F48">
        <v>0.93799999999999994</v>
      </c>
      <c r="G48">
        <v>1.1499999999999999</v>
      </c>
      <c r="H48">
        <v>0.81399999999999995</v>
      </c>
      <c r="I48">
        <v>0.81399999999999995</v>
      </c>
      <c r="J48">
        <v>1</v>
      </c>
      <c r="K48">
        <v>1.1599999999999999</v>
      </c>
      <c r="L48">
        <v>1.1599999999999999</v>
      </c>
      <c r="M48">
        <v>1.143</v>
      </c>
      <c r="N48">
        <v>1.1599999999999999</v>
      </c>
      <c r="O48">
        <v>1.1599999999999999</v>
      </c>
      <c r="P48">
        <v>1.143</v>
      </c>
      <c r="Q48">
        <v>1.482</v>
      </c>
      <c r="R48">
        <v>1.482</v>
      </c>
      <c r="S48">
        <v>2.121</v>
      </c>
      <c r="T48">
        <v>1.2110000000000001</v>
      </c>
      <c r="U48">
        <v>1.2110000000000001</v>
      </c>
      <c r="V48">
        <v>1.23</v>
      </c>
      <c r="W48">
        <v>1.2110000000000001</v>
      </c>
      <c r="X48">
        <v>1.2110000000000001</v>
      </c>
      <c r="Y48">
        <v>1.23</v>
      </c>
      <c r="Z48">
        <v>1.167</v>
      </c>
      <c r="AA48">
        <v>1.167</v>
      </c>
      <c r="AB48">
        <v>5.5E-2</v>
      </c>
      <c r="AC48">
        <v>5.5E-2</v>
      </c>
      <c r="AD48">
        <v>7.0000000000000007E-2</v>
      </c>
      <c r="AE48">
        <v>7.0000000000000007E-2</v>
      </c>
      <c r="AF48">
        <v>0.106</v>
      </c>
      <c r="AG48">
        <v>0.106</v>
      </c>
    </row>
    <row r="49" spans="1:33" x14ac:dyDescent="0.25">
      <c r="A49" s="95" t="s">
        <v>530</v>
      </c>
      <c r="B49">
        <v>6.93</v>
      </c>
      <c r="C49">
        <v>7.06</v>
      </c>
      <c r="D49">
        <v>6.9039999999999999</v>
      </c>
      <c r="E49">
        <v>7.2110000000000003</v>
      </c>
      <c r="F49">
        <v>7.2169999999999996</v>
      </c>
      <c r="G49">
        <v>7.47</v>
      </c>
      <c r="H49">
        <v>7.2009999999999996</v>
      </c>
      <c r="I49">
        <v>7.1920000000000002</v>
      </c>
      <c r="J49">
        <v>7.476</v>
      </c>
      <c r="K49">
        <v>6.8570000000000002</v>
      </c>
      <c r="L49">
        <v>6.8719999999999999</v>
      </c>
      <c r="M49">
        <v>6.843</v>
      </c>
      <c r="N49">
        <v>7.0010000000000003</v>
      </c>
      <c r="O49">
        <v>6.9939999999999998</v>
      </c>
      <c r="P49">
        <v>7.3730000000000002</v>
      </c>
      <c r="Q49">
        <v>6.88</v>
      </c>
      <c r="R49">
        <v>6.9690000000000003</v>
      </c>
      <c r="S49">
        <v>6.867</v>
      </c>
      <c r="T49">
        <v>7.2009999999999996</v>
      </c>
      <c r="U49">
        <v>7.1820000000000004</v>
      </c>
      <c r="V49">
        <v>7.718</v>
      </c>
      <c r="W49">
        <v>6.84</v>
      </c>
      <c r="X49">
        <v>6.9169999999999998</v>
      </c>
      <c r="Y49">
        <v>6.641</v>
      </c>
      <c r="Z49">
        <v>7.1349999999999998</v>
      </c>
      <c r="AA49">
        <v>7.1360000000000001</v>
      </c>
      <c r="AB49">
        <v>2.819</v>
      </c>
      <c r="AC49">
        <v>3.6389999999999998</v>
      </c>
      <c r="AD49">
        <v>3.2759999999999998</v>
      </c>
      <c r="AE49">
        <v>2.887</v>
      </c>
      <c r="AF49">
        <v>0.67</v>
      </c>
      <c r="AG49">
        <v>0.51</v>
      </c>
    </row>
    <row r="50" spans="1:33" x14ac:dyDescent="0.25">
      <c r="A50" s="95" t="s">
        <v>531</v>
      </c>
      <c r="B50">
        <v>4.6520000000000001</v>
      </c>
      <c r="C50">
        <v>4.9029999999999996</v>
      </c>
      <c r="D50">
        <v>4.2759999999999998</v>
      </c>
      <c r="E50">
        <v>4.6520000000000001</v>
      </c>
      <c r="F50">
        <v>4.9029999999999996</v>
      </c>
      <c r="G50">
        <v>4.2759999999999998</v>
      </c>
      <c r="H50">
        <v>5.0309999999999997</v>
      </c>
      <c r="I50">
        <v>5.3150000000000004</v>
      </c>
      <c r="J50">
        <v>4.2759999999999998</v>
      </c>
      <c r="K50">
        <v>4.6520000000000001</v>
      </c>
      <c r="L50">
        <v>4.9029999999999996</v>
      </c>
      <c r="M50">
        <v>4.2759999999999998</v>
      </c>
      <c r="N50">
        <v>4.6520000000000001</v>
      </c>
      <c r="O50">
        <v>4.9029999999999996</v>
      </c>
      <c r="P50">
        <v>4.2759999999999998</v>
      </c>
      <c r="Q50">
        <v>5.0309999999999997</v>
      </c>
      <c r="R50">
        <v>5.3150000000000004</v>
      </c>
      <c r="S50">
        <v>4.2759999999999998</v>
      </c>
      <c r="T50">
        <v>5.0309999999999997</v>
      </c>
      <c r="U50">
        <v>5.3150000000000004</v>
      </c>
      <c r="V50">
        <v>4.2759999999999998</v>
      </c>
      <c r="W50">
        <v>5.0309999999999997</v>
      </c>
      <c r="X50">
        <v>5.3150000000000004</v>
      </c>
      <c r="Y50">
        <v>4.2759999999999998</v>
      </c>
      <c r="Z50">
        <v>5.6920000000000002</v>
      </c>
      <c r="AA50">
        <v>5.72</v>
      </c>
      <c r="AB50">
        <v>1.76</v>
      </c>
      <c r="AC50">
        <v>1.76</v>
      </c>
      <c r="AD50">
        <v>1.76</v>
      </c>
      <c r="AE50">
        <v>1.76</v>
      </c>
      <c r="AF50">
        <v>0.53300000000000003</v>
      </c>
      <c r="AG50">
        <v>0.40799999999999997</v>
      </c>
    </row>
    <row r="51" spans="1:33" x14ac:dyDescent="0.25">
      <c r="A51" s="95" t="s">
        <v>532</v>
      </c>
      <c r="B51">
        <v>0.80100000000000005</v>
      </c>
      <c r="C51">
        <v>0.77600000000000002</v>
      </c>
      <c r="D51">
        <v>0.67600000000000005</v>
      </c>
      <c r="E51">
        <v>0.81499999999999995</v>
      </c>
      <c r="F51">
        <v>0.83099999999999996</v>
      </c>
      <c r="G51">
        <v>0.71199999999999997</v>
      </c>
      <c r="H51">
        <v>0.93799999999999994</v>
      </c>
      <c r="I51">
        <v>0.94</v>
      </c>
      <c r="J51">
        <v>1</v>
      </c>
      <c r="K51">
        <v>1.52</v>
      </c>
      <c r="L51">
        <v>1.522</v>
      </c>
      <c r="M51">
        <v>1.4139999999999999</v>
      </c>
      <c r="N51">
        <v>1.526</v>
      </c>
      <c r="O51">
        <v>1.5149999999999999</v>
      </c>
      <c r="P51">
        <v>1.401</v>
      </c>
      <c r="Q51">
        <v>1.7410000000000001</v>
      </c>
      <c r="R51">
        <v>1.7470000000000001</v>
      </c>
      <c r="S51">
        <v>2</v>
      </c>
      <c r="T51">
        <v>0.96</v>
      </c>
      <c r="U51">
        <v>0.95799999999999996</v>
      </c>
      <c r="V51">
        <v>0.91500000000000004</v>
      </c>
      <c r="W51">
        <v>1.004</v>
      </c>
      <c r="X51">
        <v>1.004</v>
      </c>
      <c r="Y51">
        <v>1</v>
      </c>
      <c r="Z51">
        <v>0.98699999999999999</v>
      </c>
      <c r="AA51">
        <v>0.99099999999999999</v>
      </c>
      <c r="AB51">
        <v>0.183</v>
      </c>
      <c r="AC51">
        <v>0.20399999999999999</v>
      </c>
      <c r="AD51">
        <v>0.48399999999999999</v>
      </c>
      <c r="AE51">
        <v>0.48699999999999999</v>
      </c>
      <c r="AF51">
        <v>8.7999999999999995E-2</v>
      </c>
      <c r="AG51">
        <v>0.08</v>
      </c>
    </row>
    <row r="52" spans="1:33" x14ac:dyDescent="0.25">
      <c r="A52" s="95" t="s">
        <v>533</v>
      </c>
      <c r="B52">
        <v>1.776</v>
      </c>
      <c r="C52">
        <v>1.7989999999999999</v>
      </c>
      <c r="D52">
        <v>1.5129999999999999</v>
      </c>
      <c r="E52">
        <v>1.776</v>
      </c>
      <c r="F52">
        <v>1.7989999999999999</v>
      </c>
      <c r="G52">
        <v>1.5129999999999999</v>
      </c>
      <c r="H52">
        <v>1.992</v>
      </c>
      <c r="I52">
        <v>2.08</v>
      </c>
      <c r="J52">
        <v>1.5169999999999999</v>
      </c>
      <c r="K52">
        <v>1.776</v>
      </c>
      <c r="L52">
        <v>1.7989999999999999</v>
      </c>
      <c r="M52">
        <v>1.5129999999999999</v>
      </c>
      <c r="N52">
        <v>1.776</v>
      </c>
      <c r="O52">
        <v>1.7989999999999999</v>
      </c>
      <c r="P52">
        <v>1.5129999999999999</v>
      </c>
      <c r="Q52">
        <v>1.992</v>
      </c>
      <c r="R52">
        <v>2.08</v>
      </c>
      <c r="S52">
        <v>1.5169999999999999</v>
      </c>
      <c r="T52">
        <v>1.992</v>
      </c>
      <c r="U52">
        <v>2.08</v>
      </c>
      <c r="V52">
        <v>1.5169999999999999</v>
      </c>
      <c r="W52">
        <v>1.992</v>
      </c>
      <c r="X52">
        <v>2.08</v>
      </c>
      <c r="Y52">
        <v>1.5169999999999999</v>
      </c>
      <c r="Z52">
        <v>3.9550000000000001</v>
      </c>
      <c r="AA52">
        <v>3.9550000000000001</v>
      </c>
      <c r="AB52">
        <v>0.86299999999999999</v>
      </c>
      <c r="AC52">
        <v>0.86299999999999999</v>
      </c>
      <c r="AD52">
        <v>0.86299999999999999</v>
      </c>
      <c r="AE52">
        <v>0.86299999999999999</v>
      </c>
      <c r="AF52">
        <v>0.31</v>
      </c>
      <c r="AG52">
        <v>0.31</v>
      </c>
    </row>
    <row r="53" spans="1:33" x14ac:dyDescent="0.25">
      <c r="A53" s="95" t="s">
        <v>534</v>
      </c>
      <c r="B53">
        <v>0.76800000000000002</v>
      </c>
      <c r="C53">
        <v>0.49099999999999999</v>
      </c>
      <c r="D53">
        <v>0.50900000000000001</v>
      </c>
      <c r="E53">
        <v>0.77600000000000002</v>
      </c>
      <c r="F53">
        <v>0.71899999999999997</v>
      </c>
      <c r="G53">
        <v>0.67</v>
      </c>
      <c r="H53">
        <v>0.88800000000000001</v>
      </c>
      <c r="I53">
        <v>0.69099999999999995</v>
      </c>
      <c r="J53">
        <v>0.78400000000000003</v>
      </c>
      <c r="K53">
        <v>1.423</v>
      </c>
      <c r="L53">
        <v>1.6120000000000001</v>
      </c>
      <c r="M53">
        <v>1.6120000000000001</v>
      </c>
      <c r="N53">
        <v>1.0089999999999999</v>
      </c>
      <c r="O53">
        <v>1.1870000000000001</v>
      </c>
      <c r="P53">
        <v>0.91100000000000003</v>
      </c>
      <c r="Q53">
        <v>1.286</v>
      </c>
      <c r="R53">
        <v>1.585</v>
      </c>
      <c r="S53">
        <v>1.6160000000000001</v>
      </c>
      <c r="T53">
        <v>0.879</v>
      </c>
      <c r="U53">
        <v>0.625</v>
      </c>
      <c r="V53">
        <v>0.66200000000000003</v>
      </c>
      <c r="W53">
        <v>0.79900000000000004</v>
      </c>
      <c r="X53">
        <v>0.90500000000000003</v>
      </c>
      <c r="Y53">
        <v>0.75900000000000001</v>
      </c>
      <c r="Z53">
        <v>0.90500000000000003</v>
      </c>
      <c r="AA53">
        <v>0.93899999999999995</v>
      </c>
      <c r="AB53">
        <v>7.4999999999999997E-2</v>
      </c>
      <c r="AC53">
        <v>8.2000000000000003E-2</v>
      </c>
      <c r="AD53">
        <v>0.35099999999999998</v>
      </c>
      <c r="AE53">
        <v>0.16800000000000001</v>
      </c>
      <c r="AF53">
        <v>0.15</v>
      </c>
      <c r="AG53">
        <v>9.1999999999999998E-2</v>
      </c>
    </row>
    <row r="54" spans="1:33" x14ac:dyDescent="0.25">
      <c r="A54" s="95" t="s">
        <v>535</v>
      </c>
      <c r="B54">
        <v>1.1850000000000001</v>
      </c>
      <c r="C54">
        <v>0.81200000000000006</v>
      </c>
      <c r="D54">
        <v>0.84699999999999998</v>
      </c>
      <c r="E54">
        <v>1.163</v>
      </c>
      <c r="F54">
        <v>0.81200000000000006</v>
      </c>
      <c r="G54">
        <v>0.84699999999999998</v>
      </c>
      <c r="H54">
        <v>0.96499999999999997</v>
      </c>
      <c r="I54">
        <v>0.753</v>
      </c>
      <c r="J54">
        <v>0.81200000000000006</v>
      </c>
      <c r="K54">
        <v>1.23</v>
      </c>
      <c r="L54">
        <v>0.98099999999999998</v>
      </c>
      <c r="M54">
        <v>1.0609999999999999</v>
      </c>
      <c r="N54">
        <v>1.212</v>
      </c>
      <c r="O54">
        <v>0.97299999999999998</v>
      </c>
      <c r="P54">
        <v>1.048</v>
      </c>
      <c r="Q54">
        <v>1.5469999999999999</v>
      </c>
      <c r="R54">
        <v>0.97699999999999998</v>
      </c>
      <c r="S54">
        <v>1.474</v>
      </c>
      <c r="T54">
        <v>1.179</v>
      </c>
      <c r="U54">
        <v>1.022</v>
      </c>
      <c r="V54">
        <v>1.0720000000000001</v>
      </c>
      <c r="W54">
        <v>1.1950000000000001</v>
      </c>
      <c r="X54">
        <v>1.0169999999999999</v>
      </c>
      <c r="Y54">
        <v>1.0720000000000001</v>
      </c>
      <c r="Z54">
        <v>0.93899999999999995</v>
      </c>
      <c r="AA54">
        <v>0.93899999999999995</v>
      </c>
      <c r="AB54">
        <v>0.105</v>
      </c>
      <c r="AC54">
        <v>0.105</v>
      </c>
      <c r="AD54">
        <v>0.122</v>
      </c>
      <c r="AE54">
        <v>0.122</v>
      </c>
      <c r="AF54">
        <v>0.192</v>
      </c>
      <c r="AG54">
        <v>0.192</v>
      </c>
    </row>
    <row r="55" spans="1:33" x14ac:dyDescent="0.25">
      <c r="A55" s="95" t="s">
        <v>536</v>
      </c>
      <c r="B55">
        <v>1.1850000000000001</v>
      </c>
      <c r="C55">
        <v>0.81200000000000006</v>
      </c>
      <c r="D55">
        <v>0.84699999999999998</v>
      </c>
      <c r="E55">
        <v>1.163</v>
      </c>
      <c r="F55">
        <v>0.81200000000000006</v>
      </c>
      <c r="G55">
        <v>0.84699999999999998</v>
      </c>
      <c r="H55">
        <v>0.96499999999999997</v>
      </c>
      <c r="I55">
        <v>0.753</v>
      </c>
      <c r="J55">
        <v>0.81200000000000006</v>
      </c>
      <c r="K55">
        <v>1.23</v>
      </c>
      <c r="L55">
        <v>0.98099999999999998</v>
      </c>
      <c r="M55">
        <v>1.0609999999999999</v>
      </c>
      <c r="N55">
        <v>1.212</v>
      </c>
      <c r="O55">
        <v>0.97299999999999998</v>
      </c>
      <c r="P55">
        <v>1.048</v>
      </c>
      <c r="Q55">
        <v>1.5469999999999999</v>
      </c>
      <c r="R55">
        <v>0.97699999999999998</v>
      </c>
      <c r="S55">
        <v>1.474</v>
      </c>
      <c r="T55">
        <v>1.179</v>
      </c>
      <c r="U55">
        <v>1.022</v>
      </c>
      <c r="V55">
        <v>1.0720000000000001</v>
      </c>
      <c r="W55">
        <v>1.1950000000000001</v>
      </c>
      <c r="X55">
        <v>1.0169999999999999</v>
      </c>
      <c r="Y55">
        <v>1.0720000000000001</v>
      </c>
      <c r="Z55">
        <v>0.93899999999999995</v>
      </c>
      <c r="AA55">
        <v>0.93899999999999995</v>
      </c>
      <c r="AB55">
        <v>0.105</v>
      </c>
      <c r="AC55">
        <v>0.105</v>
      </c>
      <c r="AD55">
        <v>0.122</v>
      </c>
      <c r="AE55">
        <v>0.122</v>
      </c>
      <c r="AF55">
        <v>0.192</v>
      </c>
      <c r="AG55">
        <v>0.192</v>
      </c>
    </row>
    <row r="56" spans="1:33" x14ac:dyDescent="0.25">
      <c r="A56" s="95" t="s">
        <v>537</v>
      </c>
      <c r="B56">
        <v>0.76800000000000002</v>
      </c>
      <c r="C56">
        <v>0.49099999999999999</v>
      </c>
      <c r="D56">
        <v>0.50900000000000001</v>
      </c>
      <c r="E56">
        <v>0.77600000000000002</v>
      </c>
      <c r="F56">
        <v>0.71899999999999997</v>
      </c>
      <c r="G56">
        <v>0.67</v>
      </c>
      <c r="H56">
        <v>0.88800000000000001</v>
      </c>
      <c r="I56">
        <v>0.69099999999999995</v>
      </c>
      <c r="J56">
        <v>0.78400000000000003</v>
      </c>
      <c r="K56">
        <v>1.423</v>
      </c>
      <c r="L56">
        <v>1.6120000000000001</v>
      </c>
      <c r="M56">
        <v>1.6120000000000001</v>
      </c>
      <c r="N56">
        <v>1.0089999999999999</v>
      </c>
      <c r="O56">
        <v>1.1870000000000001</v>
      </c>
      <c r="P56">
        <v>0.91100000000000003</v>
      </c>
      <c r="Q56">
        <v>1.286</v>
      </c>
      <c r="R56">
        <v>1.585</v>
      </c>
      <c r="S56">
        <v>1.6160000000000001</v>
      </c>
      <c r="T56">
        <v>0.879</v>
      </c>
      <c r="U56">
        <v>0.625</v>
      </c>
      <c r="V56">
        <v>0.66200000000000003</v>
      </c>
      <c r="W56">
        <v>0.79900000000000004</v>
      </c>
      <c r="X56">
        <v>0.90500000000000003</v>
      </c>
      <c r="Y56">
        <v>0.75900000000000001</v>
      </c>
      <c r="Z56">
        <v>0.90500000000000003</v>
      </c>
      <c r="AA56">
        <v>0.93899999999999995</v>
      </c>
      <c r="AB56">
        <v>7.4999999999999997E-2</v>
      </c>
      <c r="AC56">
        <v>8.2000000000000003E-2</v>
      </c>
      <c r="AD56">
        <v>0.35099999999999998</v>
      </c>
      <c r="AE56">
        <v>0.16800000000000001</v>
      </c>
      <c r="AF56">
        <v>0.15</v>
      </c>
      <c r="AG56">
        <v>9.1999999999999998E-2</v>
      </c>
    </row>
    <row r="57" spans="1:33" x14ac:dyDescent="0.25">
      <c r="A57" s="95" t="s">
        <v>538</v>
      </c>
      <c r="B57">
        <v>1.1850000000000001</v>
      </c>
      <c r="C57">
        <v>0.81200000000000006</v>
      </c>
      <c r="D57">
        <v>0.84699999999999998</v>
      </c>
      <c r="E57">
        <v>1.163</v>
      </c>
      <c r="F57">
        <v>0.81200000000000006</v>
      </c>
      <c r="G57">
        <v>0.84699999999999998</v>
      </c>
      <c r="H57">
        <v>0.96499999999999997</v>
      </c>
      <c r="I57">
        <v>0.753</v>
      </c>
      <c r="J57">
        <v>0.81200000000000006</v>
      </c>
      <c r="K57">
        <v>1.23</v>
      </c>
      <c r="L57">
        <v>0.98099999999999998</v>
      </c>
      <c r="M57">
        <v>1.0609999999999999</v>
      </c>
      <c r="N57">
        <v>1.212</v>
      </c>
      <c r="O57">
        <v>0.97299999999999998</v>
      </c>
      <c r="P57">
        <v>1.048</v>
      </c>
      <c r="Q57">
        <v>1.5469999999999999</v>
      </c>
      <c r="R57">
        <v>0.97699999999999998</v>
      </c>
      <c r="S57">
        <v>1.474</v>
      </c>
      <c r="T57">
        <v>1.179</v>
      </c>
      <c r="U57">
        <v>1.022</v>
      </c>
      <c r="V57">
        <v>1.0720000000000001</v>
      </c>
      <c r="W57">
        <v>1.1950000000000001</v>
      </c>
      <c r="X57">
        <v>1.0169999999999999</v>
      </c>
      <c r="Y57">
        <v>1.0720000000000001</v>
      </c>
      <c r="Z57">
        <v>0.93899999999999995</v>
      </c>
      <c r="AA57">
        <v>0.93899999999999995</v>
      </c>
      <c r="AB57">
        <v>0.105</v>
      </c>
      <c r="AC57">
        <v>0.105</v>
      </c>
      <c r="AD57">
        <v>0.122</v>
      </c>
      <c r="AE57">
        <v>0.122</v>
      </c>
      <c r="AF57">
        <v>0.192</v>
      </c>
      <c r="AG57">
        <v>0.192</v>
      </c>
    </row>
    <row r="58" spans="1:33" x14ac:dyDescent="0.25">
      <c r="A58" s="95" t="s">
        <v>539</v>
      </c>
      <c r="B58">
        <v>0.71</v>
      </c>
      <c r="C58">
        <v>0.94599999999999995</v>
      </c>
      <c r="D58">
        <v>0.71</v>
      </c>
      <c r="E58">
        <v>0.72399999999999998</v>
      </c>
      <c r="F58">
        <v>0.93799999999999994</v>
      </c>
      <c r="G58">
        <v>0.7</v>
      </c>
      <c r="H58">
        <v>0.76</v>
      </c>
      <c r="I58">
        <v>1.581</v>
      </c>
      <c r="J58">
        <v>1</v>
      </c>
      <c r="K58">
        <v>0.72399999999999998</v>
      </c>
      <c r="L58">
        <v>0.93799999999999994</v>
      </c>
      <c r="M58">
        <v>0.7</v>
      </c>
      <c r="N58">
        <v>0.71</v>
      </c>
      <c r="O58">
        <v>0.94599999999999995</v>
      </c>
      <c r="P58">
        <v>0.71</v>
      </c>
      <c r="Q58">
        <v>0.76</v>
      </c>
      <c r="R58">
        <v>1.581</v>
      </c>
      <c r="S58">
        <v>1</v>
      </c>
      <c r="T58">
        <v>0.98099999999999998</v>
      </c>
      <c r="U58">
        <v>1.4</v>
      </c>
      <c r="V58">
        <v>0.98099999999999998</v>
      </c>
      <c r="W58">
        <v>0.98099999999999998</v>
      </c>
      <c r="X58">
        <v>1.4</v>
      </c>
      <c r="Y58">
        <v>0.98099999999999998</v>
      </c>
      <c r="Z58">
        <v>0.98099999999999998</v>
      </c>
      <c r="AA58">
        <v>1.9810000000000001</v>
      </c>
      <c r="AB58">
        <v>0.33100000000000002</v>
      </c>
      <c r="AC58">
        <v>0.33100000000000002</v>
      </c>
      <c r="AD58">
        <v>0.27800000000000002</v>
      </c>
      <c r="AE58">
        <v>0.27800000000000002</v>
      </c>
      <c r="AF58">
        <v>0.19</v>
      </c>
      <c r="AG58">
        <v>0.193</v>
      </c>
    </row>
    <row r="59" spans="1:33" x14ac:dyDescent="0.25">
      <c r="A59" s="95" t="s">
        <v>540</v>
      </c>
      <c r="B59">
        <v>0.99299999999999999</v>
      </c>
      <c r="C59">
        <v>0.995</v>
      </c>
      <c r="D59">
        <v>1.1910000000000001</v>
      </c>
      <c r="E59">
        <v>0.995</v>
      </c>
      <c r="F59">
        <v>0.99299999999999999</v>
      </c>
      <c r="G59">
        <v>1.1910000000000001</v>
      </c>
      <c r="H59">
        <v>0.85799999999999998</v>
      </c>
      <c r="I59">
        <v>0.85799999999999998</v>
      </c>
      <c r="J59">
        <v>1</v>
      </c>
      <c r="K59">
        <v>1.1240000000000001</v>
      </c>
      <c r="L59">
        <v>1.109</v>
      </c>
      <c r="M59">
        <v>1.0840000000000001</v>
      </c>
      <c r="N59">
        <v>1.109</v>
      </c>
      <c r="O59">
        <v>1.1240000000000001</v>
      </c>
      <c r="P59">
        <v>1.0840000000000001</v>
      </c>
      <c r="Q59">
        <v>1.4059999999999999</v>
      </c>
      <c r="R59">
        <v>1.4059999999999999</v>
      </c>
      <c r="S59">
        <v>2.0739999999999998</v>
      </c>
      <c r="T59">
        <v>1.1499999999999999</v>
      </c>
      <c r="U59">
        <v>1.175</v>
      </c>
      <c r="V59">
        <v>1.171</v>
      </c>
      <c r="W59">
        <v>1.175</v>
      </c>
      <c r="X59">
        <v>1.1499999999999999</v>
      </c>
      <c r="Y59">
        <v>1.171</v>
      </c>
      <c r="Z59">
        <v>1.099</v>
      </c>
      <c r="AA59">
        <v>1.099</v>
      </c>
      <c r="AB59">
        <v>0.14399999999999999</v>
      </c>
      <c r="AC59">
        <v>0.14199999999999999</v>
      </c>
      <c r="AD59">
        <v>0.17699999999999999</v>
      </c>
      <c r="AE59">
        <v>0.17699999999999999</v>
      </c>
      <c r="AF59">
        <v>0.26900000000000002</v>
      </c>
      <c r="AG59">
        <v>0.26900000000000002</v>
      </c>
    </row>
    <row r="60" spans="1:33" x14ac:dyDescent="0.25">
      <c r="A60" s="95" t="s">
        <v>541</v>
      </c>
      <c r="B60">
        <v>0.76500000000000001</v>
      </c>
      <c r="C60">
        <v>0.76500000000000001</v>
      </c>
      <c r="D60">
        <v>0.70699999999999996</v>
      </c>
      <c r="E60">
        <v>0.76500000000000001</v>
      </c>
      <c r="F60">
        <v>0.76500000000000001</v>
      </c>
      <c r="G60">
        <v>0.70699999999999996</v>
      </c>
      <c r="H60">
        <v>0.93400000000000005</v>
      </c>
      <c r="I60">
        <v>0.93400000000000005</v>
      </c>
      <c r="J60">
        <v>1</v>
      </c>
      <c r="K60">
        <v>1.4</v>
      </c>
      <c r="L60">
        <v>1.3879999999999999</v>
      </c>
      <c r="M60">
        <v>1.3979999999999999</v>
      </c>
      <c r="N60">
        <v>1.3879999999999999</v>
      </c>
      <c r="O60">
        <v>1.4</v>
      </c>
      <c r="P60">
        <v>1.3979999999999999</v>
      </c>
      <c r="Q60">
        <v>1.5649999999999999</v>
      </c>
      <c r="R60">
        <v>1.5649999999999999</v>
      </c>
      <c r="S60">
        <v>2</v>
      </c>
      <c r="T60">
        <v>0.99099999999999999</v>
      </c>
      <c r="U60">
        <v>0.98699999999999999</v>
      </c>
      <c r="V60">
        <v>0.98799999999999999</v>
      </c>
      <c r="W60">
        <v>0.98699999999999999</v>
      </c>
      <c r="X60">
        <v>0.99099999999999999</v>
      </c>
      <c r="Y60">
        <v>0.98799999999999999</v>
      </c>
      <c r="Z60">
        <v>0.99099999999999999</v>
      </c>
      <c r="AA60">
        <v>0.99099999999999999</v>
      </c>
      <c r="AB60">
        <v>0.161</v>
      </c>
      <c r="AC60">
        <v>0.161</v>
      </c>
      <c r="AD60">
        <v>0.51200000000000001</v>
      </c>
      <c r="AE60">
        <v>0.51200000000000001</v>
      </c>
      <c r="AF60">
        <v>0.191</v>
      </c>
      <c r="AG60">
        <v>0.191</v>
      </c>
    </row>
    <row r="61" spans="1:33" x14ac:dyDescent="0.25">
      <c r="A61" s="95" t="s">
        <v>542</v>
      </c>
      <c r="B61">
        <v>0.44500000000000001</v>
      </c>
      <c r="C61">
        <v>0.51900000000000002</v>
      </c>
      <c r="D61">
        <v>0.39900000000000002</v>
      </c>
      <c r="E61">
        <v>0.433</v>
      </c>
      <c r="F61">
        <v>0.49299999999999999</v>
      </c>
      <c r="G61">
        <v>0.39</v>
      </c>
      <c r="H61">
        <v>0.53900000000000003</v>
      </c>
      <c r="I61">
        <v>0.625</v>
      </c>
      <c r="J61">
        <v>0.53800000000000003</v>
      </c>
      <c r="K61">
        <v>0.80500000000000005</v>
      </c>
      <c r="L61">
        <v>0.70299999999999996</v>
      </c>
      <c r="M61">
        <v>0.65200000000000002</v>
      </c>
      <c r="N61">
        <v>0.754</v>
      </c>
      <c r="O61">
        <v>0.67900000000000005</v>
      </c>
      <c r="P61">
        <v>0.628</v>
      </c>
      <c r="Q61">
        <v>0.77500000000000002</v>
      </c>
      <c r="R61">
        <v>1.2689999999999999</v>
      </c>
      <c r="S61">
        <v>0.92200000000000004</v>
      </c>
      <c r="T61">
        <v>0.56000000000000005</v>
      </c>
      <c r="U61">
        <v>0.55000000000000004</v>
      </c>
      <c r="V61">
        <v>0.41399999999999998</v>
      </c>
      <c r="W61">
        <v>0.54300000000000004</v>
      </c>
      <c r="X61">
        <v>0.52200000000000002</v>
      </c>
      <c r="Y61">
        <v>0.38500000000000001</v>
      </c>
      <c r="Z61">
        <v>1.288</v>
      </c>
      <c r="AA61">
        <v>1.1379999999999999</v>
      </c>
      <c r="AB61">
        <v>0.157</v>
      </c>
      <c r="AC61">
        <v>0.17199999999999999</v>
      </c>
      <c r="AD61">
        <v>0.308</v>
      </c>
      <c r="AE61">
        <v>0.32800000000000001</v>
      </c>
      <c r="AF61">
        <v>0.39400000000000002</v>
      </c>
      <c r="AG61">
        <v>0.36899999999999999</v>
      </c>
    </row>
    <row r="62" spans="1:33" x14ac:dyDescent="0.25">
      <c r="A62" s="95" t="s">
        <v>543</v>
      </c>
      <c r="B62">
        <v>0.88200000000000001</v>
      </c>
      <c r="C62">
        <v>0.65900000000000003</v>
      </c>
      <c r="D62">
        <v>0.73199999999999998</v>
      </c>
      <c r="E62">
        <v>0.749</v>
      </c>
      <c r="F62">
        <v>0.60099999999999998</v>
      </c>
      <c r="G62">
        <v>0.58799999999999997</v>
      </c>
      <c r="H62">
        <v>0.91</v>
      </c>
      <c r="I62">
        <v>0.74399999999999999</v>
      </c>
      <c r="J62">
        <v>0.85099999999999998</v>
      </c>
      <c r="K62">
        <v>1.7729999999999999</v>
      </c>
      <c r="L62">
        <v>1.7</v>
      </c>
      <c r="M62">
        <v>1.5820000000000001</v>
      </c>
      <c r="N62">
        <v>1.37</v>
      </c>
      <c r="O62">
        <v>1.4890000000000001</v>
      </c>
      <c r="P62">
        <v>1.278</v>
      </c>
      <c r="Q62">
        <v>2.0870000000000002</v>
      </c>
      <c r="R62">
        <v>2.66</v>
      </c>
      <c r="S62">
        <v>3.1549999999999998</v>
      </c>
      <c r="T62">
        <v>1.07</v>
      </c>
      <c r="U62">
        <v>0.89900000000000002</v>
      </c>
      <c r="V62">
        <v>1.0369999999999999</v>
      </c>
      <c r="W62">
        <v>0.89300000000000002</v>
      </c>
      <c r="X62">
        <v>0.82799999999999996</v>
      </c>
      <c r="Y62">
        <v>0.81299999999999994</v>
      </c>
      <c r="Z62">
        <v>1.0469999999999999</v>
      </c>
      <c r="AA62">
        <v>0.92300000000000004</v>
      </c>
      <c r="AB62">
        <v>0.17399999999999999</v>
      </c>
      <c r="AC62">
        <v>0.17299999999999999</v>
      </c>
      <c r="AD62">
        <v>0.72499999999999998</v>
      </c>
      <c r="AE62">
        <v>0.45700000000000002</v>
      </c>
      <c r="AF62">
        <v>0.27900000000000003</v>
      </c>
      <c r="AG62">
        <v>0.32100000000000001</v>
      </c>
    </row>
    <row r="63" spans="1:33" x14ac:dyDescent="0.25">
      <c r="A63" s="95" t="s">
        <v>544</v>
      </c>
      <c r="B63">
        <v>0.23599999999999999</v>
      </c>
      <c r="C63">
        <v>0.27</v>
      </c>
      <c r="D63">
        <v>0.20599999999999999</v>
      </c>
      <c r="E63">
        <v>0.224</v>
      </c>
      <c r="F63">
        <v>0.26100000000000001</v>
      </c>
      <c r="G63">
        <v>0.19700000000000001</v>
      </c>
      <c r="H63">
        <v>0.224</v>
      </c>
      <c r="I63">
        <v>0.28999999999999998</v>
      </c>
      <c r="J63">
        <v>0.17899999999999999</v>
      </c>
      <c r="K63">
        <v>0.122</v>
      </c>
      <c r="L63">
        <v>0.13500000000000001</v>
      </c>
      <c r="M63">
        <v>0.104</v>
      </c>
      <c r="N63">
        <v>0.11</v>
      </c>
      <c r="O63">
        <v>0.122</v>
      </c>
      <c r="P63">
        <v>9.4E-2</v>
      </c>
      <c r="Q63">
        <v>0.16900000000000001</v>
      </c>
      <c r="R63">
        <v>0.152</v>
      </c>
      <c r="S63">
        <v>0.113</v>
      </c>
      <c r="T63">
        <v>0.14000000000000001</v>
      </c>
      <c r="U63">
        <v>0.16</v>
      </c>
      <c r="V63">
        <v>0.105</v>
      </c>
      <c r="W63">
        <v>0.126</v>
      </c>
      <c r="X63">
        <v>0.14599999999999999</v>
      </c>
      <c r="Y63">
        <v>9.6000000000000002E-2</v>
      </c>
      <c r="Z63">
        <v>1.135</v>
      </c>
      <c r="AA63">
        <v>1.397</v>
      </c>
      <c r="AB63">
        <v>9.1999999999999998E-2</v>
      </c>
      <c r="AC63">
        <v>8.3000000000000004E-2</v>
      </c>
      <c r="AD63">
        <v>9.5000000000000001E-2</v>
      </c>
      <c r="AE63">
        <v>0.161</v>
      </c>
      <c r="AF63">
        <v>0.184</v>
      </c>
      <c r="AG63">
        <v>0.14499999999999999</v>
      </c>
    </row>
    <row r="64" spans="1:33" x14ac:dyDescent="0.25">
      <c r="A64" s="95" t="s">
        <v>545</v>
      </c>
      <c r="B64">
        <v>0.86699999999999999</v>
      </c>
      <c r="C64">
        <v>0.68200000000000005</v>
      </c>
      <c r="D64">
        <v>0.75700000000000001</v>
      </c>
      <c r="E64">
        <v>0.94199999999999995</v>
      </c>
      <c r="F64">
        <v>0.76200000000000001</v>
      </c>
      <c r="G64">
        <v>0.86599999999999999</v>
      </c>
      <c r="H64">
        <v>0.94799999999999995</v>
      </c>
      <c r="I64">
        <v>0.752</v>
      </c>
      <c r="J64">
        <v>0.90800000000000003</v>
      </c>
      <c r="K64">
        <v>2.488</v>
      </c>
      <c r="L64">
        <v>2.528</v>
      </c>
      <c r="M64">
        <v>2.9649999999999999</v>
      </c>
      <c r="N64">
        <v>2.3370000000000002</v>
      </c>
      <c r="O64">
        <v>2.5939999999999999</v>
      </c>
      <c r="P64">
        <v>2.5510000000000002</v>
      </c>
      <c r="Q64">
        <v>3.4420000000000002</v>
      </c>
      <c r="R64">
        <v>2.7570000000000001</v>
      </c>
      <c r="S64">
        <v>7.5069999999999997</v>
      </c>
      <c r="T64">
        <v>1.274</v>
      </c>
      <c r="U64">
        <v>0.97299999999999998</v>
      </c>
      <c r="V64">
        <v>1.264</v>
      </c>
      <c r="W64">
        <v>1.294</v>
      </c>
      <c r="X64">
        <v>1.111</v>
      </c>
      <c r="Y64">
        <v>1.2170000000000001</v>
      </c>
      <c r="Z64">
        <v>1.081</v>
      </c>
      <c r="AA64">
        <v>0.95299999999999996</v>
      </c>
      <c r="AB64">
        <v>0.23100000000000001</v>
      </c>
      <c r="AC64">
        <v>0.246</v>
      </c>
      <c r="AD64">
        <v>0.65400000000000003</v>
      </c>
      <c r="AE64">
        <v>0.436</v>
      </c>
      <c r="AF64">
        <v>0.35199999999999998</v>
      </c>
      <c r="AG64">
        <v>0.30499999999999999</v>
      </c>
    </row>
    <row r="65" spans="1:33" x14ac:dyDescent="0.25">
      <c r="A65" s="95" t="s">
        <v>546</v>
      </c>
      <c r="B65">
        <v>6.7000000000000004E-2</v>
      </c>
      <c r="C65">
        <v>7.9000000000000001E-2</v>
      </c>
      <c r="D65">
        <v>5.8999999999999997E-2</v>
      </c>
      <c r="E65">
        <v>7.2999999999999995E-2</v>
      </c>
      <c r="F65">
        <v>8.6999999999999994E-2</v>
      </c>
      <c r="G65">
        <v>6.5000000000000002E-2</v>
      </c>
      <c r="H65">
        <v>9.9000000000000005E-2</v>
      </c>
      <c r="I65">
        <v>0.13800000000000001</v>
      </c>
      <c r="J65">
        <v>8.2000000000000003E-2</v>
      </c>
      <c r="K65">
        <v>0.23799999999999999</v>
      </c>
      <c r="L65">
        <v>0.46400000000000002</v>
      </c>
      <c r="M65">
        <v>0.26700000000000002</v>
      </c>
      <c r="N65">
        <v>0.24099999999999999</v>
      </c>
      <c r="O65">
        <v>0.439</v>
      </c>
      <c r="P65">
        <v>0.26200000000000001</v>
      </c>
      <c r="Q65">
        <v>2.8260000000000001</v>
      </c>
      <c r="R65">
        <v>2.2839999999999998</v>
      </c>
      <c r="S65">
        <v>1.972</v>
      </c>
      <c r="T65">
        <v>9.9000000000000005E-2</v>
      </c>
      <c r="U65">
        <v>0.13800000000000001</v>
      </c>
      <c r="V65">
        <v>8.2000000000000003E-2</v>
      </c>
      <c r="W65">
        <v>0.109</v>
      </c>
      <c r="X65">
        <v>0.153</v>
      </c>
      <c r="Y65">
        <v>0.09</v>
      </c>
      <c r="Z65">
        <v>0.49199999999999999</v>
      </c>
      <c r="AA65">
        <v>3.0710000000000002</v>
      </c>
      <c r="AB65">
        <v>6.6000000000000003E-2</v>
      </c>
      <c r="AC65">
        <v>7.1999999999999995E-2</v>
      </c>
      <c r="AD65">
        <v>1.3320000000000001</v>
      </c>
      <c r="AE65">
        <v>6.4000000000000001E-2</v>
      </c>
      <c r="AF65">
        <v>0.161</v>
      </c>
      <c r="AG65">
        <v>0.193</v>
      </c>
    </row>
    <row r="66" spans="1:33" x14ac:dyDescent="0.25">
      <c r="A66" s="95" t="s">
        <v>547</v>
      </c>
      <c r="B66">
        <v>1.07</v>
      </c>
      <c r="C66">
        <v>0.86399999999999999</v>
      </c>
      <c r="D66">
        <v>0.97099999999999997</v>
      </c>
      <c r="E66">
        <v>1.05</v>
      </c>
      <c r="F66">
        <v>0.83199999999999996</v>
      </c>
      <c r="G66">
        <v>0.97899999999999998</v>
      </c>
      <c r="H66">
        <v>0.96899999999999997</v>
      </c>
      <c r="I66">
        <v>0.78300000000000003</v>
      </c>
      <c r="J66">
        <v>0.91500000000000004</v>
      </c>
      <c r="K66">
        <v>3.3809999999999998</v>
      </c>
      <c r="L66">
        <v>3.613</v>
      </c>
      <c r="M66">
        <v>4.5839999999999996</v>
      </c>
      <c r="N66">
        <v>3.258</v>
      </c>
      <c r="O66">
        <v>3.6739999999999999</v>
      </c>
      <c r="P66">
        <v>4.16</v>
      </c>
      <c r="Q66">
        <v>4.3449999999999998</v>
      </c>
      <c r="R66">
        <v>3.7679999999999998</v>
      </c>
      <c r="S66">
        <v>11.291</v>
      </c>
      <c r="T66">
        <v>1.5840000000000001</v>
      </c>
      <c r="U66">
        <v>1.357</v>
      </c>
      <c r="V66">
        <v>1.794</v>
      </c>
      <c r="W66">
        <v>1.498</v>
      </c>
      <c r="X66">
        <v>1.3129999999999999</v>
      </c>
      <c r="Y66">
        <v>1.575</v>
      </c>
      <c r="Z66">
        <v>1.173</v>
      </c>
      <c r="AA66">
        <v>1.0840000000000001</v>
      </c>
      <c r="AB66">
        <v>0.38200000000000001</v>
      </c>
      <c r="AC66">
        <v>0.42299999999999999</v>
      </c>
      <c r="AD66">
        <v>0.67600000000000005</v>
      </c>
      <c r="AE66">
        <v>0.47599999999999998</v>
      </c>
      <c r="AF66">
        <v>0.38400000000000001</v>
      </c>
      <c r="AG66">
        <v>0.36499999999999999</v>
      </c>
    </row>
    <row r="67" spans="1:33" x14ac:dyDescent="0.25">
      <c r="A67" s="95" t="s">
        <v>548</v>
      </c>
      <c r="B67">
        <v>0.68899999999999995</v>
      </c>
      <c r="C67">
        <v>2.6829999999999998</v>
      </c>
      <c r="D67">
        <v>1.5620000000000001</v>
      </c>
      <c r="E67">
        <v>0.14399999999999999</v>
      </c>
      <c r="F67">
        <v>4.1000000000000002E-2</v>
      </c>
      <c r="G67">
        <v>0.16700000000000001</v>
      </c>
      <c r="H67">
        <v>0.20100000000000001</v>
      </c>
      <c r="I67">
        <v>0.68600000000000005</v>
      </c>
      <c r="J67">
        <v>0.28899999999999998</v>
      </c>
      <c r="K67">
        <v>9.5000000000000001E-2</v>
      </c>
      <c r="L67">
        <v>0.05</v>
      </c>
      <c r="M67">
        <v>0.11</v>
      </c>
      <c r="N67">
        <v>1.4E-2</v>
      </c>
      <c r="O67">
        <v>8.9999999999999993E-3</v>
      </c>
      <c r="P67">
        <v>8.9999999999999993E-3</v>
      </c>
      <c r="Q67">
        <v>3.5000000000000003E-2</v>
      </c>
      <c r="R67">
        <v>1.2E-2</v>
      </c>
      <c r="S67">
        <v>1.2999999999999999E-2</v>
      </c>
      <c r="T67">
        <v>0.151</v>
      </c>
      <c r="U67">
        <v>0.72799999999999998</v>
      </c>
      <c r="V67">
        <v>0.24399999999999999</v>
      </c>
      <c r="W67">
        <v>3.2000000000000001E-2</v>
      </c>
      <c r="X67">
        <v>1.2E-2</v>
      </c>
      <c r="Y67">
        <v>1.2E-2</v>
      </c>
      <c r="Z67">
        <v>0.189</v>
      </c>
      <c r="AA67">
        <v>2.5999999999999999E-2</v>
      </c>
      <c r="AB67">
        <v>6.0000000000000001E-3</v>
      </c>
      <c r="AC67">
        <v>5.1999999999999998E-2</v>
      </c>
      <c r="AD67">
        <v>4.2999999999999997E-2</v>
      </c>
      <c r="AE67">
        <v>7.0000000000000001E-3</v>
      </c>
      <c r="AF67">
        <v>3.6999999999999998E-2</v>
      </c>
      <c r="AG67">
        <v>1.0999999999999999E-2</v>
      </c>
    </row>
    <row r="68" spans="1:33" x14ac:dyDescent="0.25">
      <c r="A68" s="95" t="s">
        <v>549</v>
      </c>
      <c r="B68">
        <v>2.0939999999999999</v>
      </c>
      <c r="C68">
        <v>3.04</v>
      </c>
      <c r="D68">
        <v>2.3490000000000002</v>
      </c>
      <c r="E68">
        <v>1.55</v>
      </c>
      <c r="F68">
        <v>1.8460000000000001</v>
      </c>
      <c r="G68">
        <v>1.504</v>
      </c>
      <c r="H68">
        <v>1.782</v>
      </c>
      <c r="I68">
        <v>2.71</v>
      </c>
      <c r="J68">
        <v>2.0720000000000001</v>
      </c>
      <c r="K68">
        <v>3.4529999999999998</v>
      </c>
      <c r="L68">
        <v>4.9580000000000002</v>
      </c>
      <c r="M68">
        <v>3.8940000000000001</v>
      </c>
      <c r="N68">
        <v>2.3180000000000001</v>
      </c>
      <c r="O68">
        <v>2.4260000000000002</v>
      </c>
      <c r="P68">
        <v>2.1659999999999999</v>
      </c>
      <c r="Q68">
        <v>3.141</v>
      </c>
      <c r="R68">
        <v>4.2030000000000003</v>
      </c>
      <c r="S68">
        <v>3.4849999999999999</v>
      </c>
      <c r="T68">
        <v>2.5750000000000002</v>
      </c>
      <c r="U68">
        <v>3.6840000000000002</v>
      </c>
      <c r="V68">
        <v>2.8879999999999999</v>
      </c>
      <c r="W68">
        <v>1.986</v>
      </c>
      <c r="X68">
        <v>1.9530000000000001</v>
      </c>
      <c r="Y68">
        <v>1.677</v>
      </c>
      <c r="Z68">
        <v>2.2629999999999999</v>
      </c>
      <c r="AA68">
        <v>2.9169999999999998</v>
      </c>
      <c r="AB68">
        <v>0.91</v>
      </c>
      <c r="AC68">
        <v>0.81799999999999995</v>
      </c>
      <c r="AD68">
        <v>1.252</v>
      </c>
      <c r="AE68">
        <v>1.6519999999999999</v>
      </c>
      <c r="AF68">
        <v>0.67700000000000005</v>
      </c>
      <c r="AG68">
        <v>0.68600000000000005</v>
      </c>
    </row>
    <row r="69" spans="1:33" x14ac:dyDescent="0.25">
      <c r="A69" s="95" t="s">
        <v>550</v>
      </c>
      <c r="B69">
        <v>0.115</v>
      </c>
      <c r="C69">
        <v>0.113</v>
      </c>
      <c r="D69">
        <v>9.2999999999999999E-2</v>
      </c>
      <c r="E69">
        <v>0.23599999999999999</v>
      </c>
      <c r="F69">
        <v>0.29899999999999999</v>
      </c>
      <c r="G69">
        <v>0.216</v>
      </c>
      <c r="H69">
        <v>0.19900000000000001</v>
      </c>
      <c r="I69">
        <v>0.252</v>
      </c>
      <c r="J69">
        <v>0.159</v>
      </c>
      <c r="K69">
        <v>8.6999999999999994E-2</v>
      </c>
      <c r="L69">
        <v>9.6000000000000002E-2</v>
      </c>
      <c r="M69">
        <v>7.3999999999999996E-2</v>
      </c>
      <c r="N69">
        <v>0.17599999999999999</v>
      </c>
      <c r="O69">
        <v>0.19500000000000001</v>
      </c>
      <c r="P69">
        <v>0.151</v>
      </c>
      <c r="Q69">
        <v>0.17899999999999999</v>
      </c>
      <c r="R69">
        <v>0.155</v>
      </c>
      <c r="S69">
        <v>0.11700000000000001</v>
      </c>
      <c r="T69">
        <v>9.5000000000000001E-2</v>
      </c>
      <c r="U69">
        <v>9.9000000000000005E-2</v>
      </c>
      <c r="V69">
        <v>6.9000000000000006E-2</v>
      </c>
      <c r="W69">
        <v>0.19900000000000001</v>
      </c>
      <c r="X69">
        <v>0.22700000000000001</v>
      </c>
      <c r="Y69">
        <v>0.15</v>
      </c>
      <c r="Z69">
        <v>1.0489999999999999</v>
      </c>
      <c r="AA69">
        <v>1.2110000000000001</v>
      </c>
      <c r="AB69">
        <v>5.8999999999999997E-2</v>
      </c>
      <c r="AC69">
        <v>0.13</v>
      </c>
      <c r="AD69">
        <v>0.1</v>
      </c>
      <c r="AE69">
        <v>0.14000000000000001</v>
      </c>
      <c r="AF69">
        <v>0.193</v>
      </c>
      <c r="AG69">
        <v>0.14499999999999999</v>
      </c>
    </row>
    <row r="70" spans="1:33" x14ac:dyDescent="0.25">
      <c r="A70" s="95" t="s">
        <v>551</v>
      </c>
      <c r="B70">
        <v>0.86599999999999999</v>
      </c>
      <c r="C70">
        <v>0.97899999999999998</v>
      </c>
      <c r="D70">
        <v>0.77200000000000002</v>
      </c>
      <c r="E70">
        <v>0.56499999999999995</v>
      </c>
      <c r="F70">
        <v>0.621</v>
      </c>
      <c r="G70">
        <v>0.49</v>
      </c>
      <c r="H70">
        <v>0.86899999999999999</v>
      </c>
      <c r="I70">
        <v>0.94699999999999995</v>
      </c>
      <c r="J70">
        <v>0.67</v>
      </c>
      <c r="K70">
        <v>2.5139999999999998</v>
      </c>
      <c r="L70">
        <v>1.9590000000000001</v>
      </c>
      <c r="M70">
        <v>1.893</v>
      </c>
      <c r="N70">
        <v>1.177</v>
      </c>
      <c r="O70">
        <v>0.94599999999999995</v>
      </c>
      <c r="P70">
        <v>0.876</v>
      </c>
      <c r="Q70">
        <v>2.391</v>
      </c>
      <c r="R70">
        <v>1.7110000000000001</v>
      </c>
      <c r="S70">
        <v>1.55</v>
      </c>
      <c r="T70">
        <v>1.6419999999999999</v>
      </c>
      <c r="U70">
        <v>1.7230000000000001</v>
      </c>
      <c r="V70">
        <v>1.3340000000000001</v>
      </c>
      <c r="W70">
        <v>0.65200000000000002</v>
      </c>
      <c r="X70">
        <v>0.77100000000000002</v>
      </c>
      <c r="Y70">
        <v>0.51</v>
      </c>
      <c r="Z70">
        <v>1.9810000000000001</v>
      </c>
      <c r="AA70">
        <v>2.4710000000000001</v>
      </c>
      <c r="AB70">
        <v>0.93200000000000005</v>
      </c>
      <c r="AC70">
        <v>0.39800000000000002</v>
      </c>
      <c r="AD70">
        <v>0.91400000000000003</v>
      </c>
      <c r="AE70">
        <v>0.54300000000000004</v>
      </c>
      <c r="AF70">
        <v>0.36699999999999999</v>
      </c>
      <c r="AG70">
        <v>0.38100000000000001</v>
      </c>
    </row>
    <row r="71" spans="1:33" x14ac:dyDescent="0.25">
      <c r="A71" s="95" t="s">
        <v>552</v>
      </c>
      <c r="B71">
        <v>1.282</v>
      </c>
      <c r="C71">
        <v>1.798</v>
      </c>
      <c r="D71">
        <v>1.2669999999999999</v>
      </c>
      <c r="E71">
        <v>1.506</v>
      </c>
      <c r="F71">
        <v>1.944</v>
      </c>
      <c r="G71">
        <v>1.448</v>
      </c>
      <c r="H71">
        <v>1.379</v>
      </c>
      <c r="I71">
        <v>2.5680000000000001</v>
      </c>
      <c r="J71">
        <v>1.399</v>
      </c>
      <c r="K71">
        <v>1.911</v>
      </c>
      <c r="L71">
        <v>4.3419999999999996</v>
      </c>
      <c r="M71">
        <v>2.3580000000000001</v>
      </c>
      <c r="N71">
        <v>1.7969999999999999</v>
      </c>
      <c r="O71">
        <v>4.468</v>
      </c>
      <c r="P71">
        <v>2.2309999999999999</v>
      </c>
      <c r="Q71">
        <v>2.0720000000000001</v>
      </c>
      <c r="R71">
        <v>9.76</v>
      </c>
      <c r="S71">
        <v>2.8130000000000002</v>
      </c>
      <c r="T71">
        <v>1.633</v>
      </c>
      <c r="U71">
        <v>2.698</v>
      </c>
      <c r="V71">
        <v>1.5820000000000001</v>
      </c>
      <c r="W71">
        <v>1.7410000000000001</v>
      </c>
      <c r="X71">
        <v>2.919</v>
      </c>
      <c r="Y71">
        <v>1.7310000000000001</v>
      </c>
      <c r="Z71">
        <v>2.5449999999999999</v>
      </c>
      <c r="AA71">
        <v>6.5259999999999998</v>
      </c>
      <c r="AB71">
        <v>0.83699999999999997</v>
      </c>
      <c r="AC71">
        <v>0.76400000000000001</v>
      </c>
      <c r="AD71">
        <v>1.01</v>
      </c>
      <c r="AE71">
        <v>0.93899999999999995</v>
      </c>
      <c r="AF71">
        <v>1.089</v>
      </c>
      <c r="AG71">
        <v>1.052</v>
      </c>
    </row>
    <row r="72" spans="1:33" x14ac:dyDescent="0.25">
      <c r="A72" s="95" t="s">
        <v>553</v>
      </c>
      <c r="B72">
        <v>0.55300000000000005</v>
      </c>
      <c r="C72">
        <v>0.44</v>
      </c>
      <c r="D72">
        <v>0.49</v>
      </c>
      <c r="E72">
        <v>0.53800000000000003</v>
      </c>
      <c r="F72">
        <v>0.443</v>
      </c>
      <c r="G72">
        <v>0.49</v>
      </c>
      <c r="H72">
        <v>0.80200000000000005</v>
      </c>
      <c r="I72">
        <v>0.38400000000000001</v>
      </c>
      <c r="J72">
        <v>0.4</v>
      </c>
      <c r="K72">
        <v>0.28699999999999998</v>
      </c>
      <c r="L72">
        <v>0.32200000000000001</v>
      </c>
      <c r="M72">
        <v>0.311</v>
      </c>
      <c r="N72">
        <v>0.28499999999999998</v>
      </c>
      <c r="O72">
        <v>0.32200000000000001</v>
      </c>
      <c r="P72">
        <v>0.311</v>
      </c>
      <c r="Q72">
        <v>0.35</v>
      </c>
      <c r="R72">
        <v>0.26200000000000001</v>
      </c>
      <c r="S72">
        <v>0.22</v>
      </c>
      <c r="T72">
        <v>0.311</v>
      </c>
      <c r="U72">
        <v>0.69399999999999995</v>
      </c>
      <c r="V72">
        <v>0.41599999999999998</v>
      </c>
      <c r="W72">
        <v>0.307</v>
      </c>
      <c r="X72">
        <v>0.70799999999999996</v>
      </c>
      <c r="Y72">
        <v>0.41099999999999998</v>
      </c>
      <c r="Z72">
        <v>0.42099999999999999</v>
      </c>
      <c r="AA72">
        <v>0.84199999999999997</v>
      </c>
      <c r="AB72">
        <v>0.16300000000000001</v>
      </c>
      <c r="AC72">
        <v>0.16200000000000001</v>
      </c>
      <c r="AD72">
        <v>7.4999999999999997E-2</v>
      </c>
      <c r="AE72">
        <v>0.19400000000000001</v>
      </c>
      <c r="AF72">
        <v>0.374</v>
      </c>
      <c r="AG72">
        <v>0.378</v>
      </c>
    </row>
    <row r="73" spans="1:33" x14ac:dyDescent="0.25">
      <c r="A73" s="95" t="s">
        <v>554</v>
      </c>
      <c r="B73">
        <v>0.88</v>
      </c>
      <c r="C73">
        <v>0.39200000000000002</v>
      </c>
      <c r="D73">
        <v>0.443</v>
      </c>
      <c r="E73">
        <v>0.879</v>
      </c>
      <c r="F73">
        <v>0.39600000000000002</v>
      </c>
      <c r="G73">
        <v>0.44900000000000001</v>
      </c>
      <c r="H73">
        <v>0.82199999999999995</v>
      </c>
      <c r="I73">
        <v>0.373</v>
      </c>
      <c r="J73">
        <v>0.39100000000000001</v>
      </c>
      <c r="K73">
        <v>1.3129999999999999</v>
      </c>
      <c r="L73">
        <v>0.52300000000000002</v>
      </c>
      <c r="M73">
        <v>0.67600000000000005</v>
      </c>
      <c r="N73">
        <v>1.3049999999999999</v>
      </c>
      <c r="O73">
        <v>0.53600000000000003</v>
      </c>
      <c r="P73">
        <v>0.69199999999999995</v>
      </c>
      <c r="Q73">
        <v>1.18</v>
      </c>
      <c r="R73">
        <v>0.47</v>
      </c>
      <c r="S73">
        <v>0.56200000000000006</v>
      </c>
      <c r="T73">
        <v>2.048</v>
      </c>
      <c r="U73">
        <v>0.73099999999999998</v>
      </c>
      <c r="V73">
        <v>1.3320000000000001</v>
      </c>
      <c r="W73">
        <v>2.0390000000000001</v>
      </c>
      <c r="X73">
        <v>0.73899999999999999</v>
      </c>
      <c r="Y73">
        <v>1.3460000000000001</v>
      </c>
      <c r="Z73">
        <v>2.4289999999999998</v>
      </c>
      <c r="AA73">
        <v>0.80200000000000005</v>
      </c>
      <c r="AB73">
        <v>0.41299999999999998</v>
      </c>
      <c r="AC73">
        <v>0.46200000000000002</v>
      </c>
      <c r="AD73">
        <v>0.19700000000000001</v>
      </c>
      <c r="AE73">
        <v>0.186</v>
      </c>
      <c r="AF73">
        <v>0.628</v>
      </c>
      <c r="AG73">
        <v>0.67900000000000005</v>
      </c>
    </row>
    <row r="74" spans="1:33" x14ac:dyDescent="0.25">
      <c r="A74" s="95" t="s">
        <v>555</v>
      </c>
      <c r="B74">
        <v>1.5720000000000001</v>
      </c>
      <c r="C74">
        <v>1.5780000000000001</v>
      </c>
      <c r="D74">
        <v>1.5129999999999999</v>
      </c>
      <c r="E74">
        <v>1.429</v>
      </c>
      <c r="F74">
        <v>1.4259999999999999</v>
      </c>
      <c r="G74">
        <v>1.339</v>
      </c>
      <c r="H74">
        <v>1.76</v>
      </c>
      <c r="I74">
        <v>1.7749999999999999</v>
      </c>
      <c r="J74">
        <v>2.1520000000000001</v>
      </c>
      <c r="K74">
        <v>1.5680000000000001</v>
      </c>
      <c r="L74">
        <v>1.5740000000000001</v>
      </c>
      <c r="M74">
        <v>1.6639999999999999</v>
      </c>
      <c r="N74">
        <v>1.7310000000000001</v>
      </c>
      <c r="O74">
        <v>1.75</v>
      </c>
      <c r="P74">
        <v>1.95</v>
      </c>
      <c r="Q74">
        <v>1.444</v>
      </c>
      <c r="R74">
        <v>1.4510000000000001</v>
      </c>
      <c r="S74">
        <v>2.0049999999999999</v>
      </c>
      <c r="T74">
        <v>1.6259999999999999</v>
      </c>
      <c r="U74">
        <v>1.6439999999999999</v>
      </c>
      <c r="V74">
        <v>1.5469999999999999</v>
      </c>
      <c r="W74">
        <v>1.732</v>
      </c>
      <c r="X74">
        <v>1.7230000000000001</v>
      </c>
      <c r="Y74">
        <v>1.587</v>
      </c>
      <c r="Z74">
        <v>1.8109999999999999</v>
      </c>
      <c r="AA74">
        <v>1.855</v>
      </c>
      <c r="AB74">
        <v>0.192</v>
      </c>
      <c r="AC74">
        <v>0.19</v>
      </c>
      <c r="AD74">
        <v>0.30199999999999999</v>
      </c>
      <c r="AE74">
        <v>0.307</v>
      </c>
      <c r="AF74">
        <v>0.23100000000000001</v>
      </c>
      <c r="AG74">
        <v>0.30599999999999999</v>
      </c>
    </row>
    <row r="75" spans="1:33" x14ac:dyDescent="0.25">
      <c r="A75" s="95" t="s">
        <v>556</v>
      </c>
      <c r="B75">
        <v>0.59499999999999997</v>
      </c>
      <c r="C75">
        <v>0.60599999999999998</v>
      </c>
      <c r="D75">
        <v>0.82899999999999996</v>
      </c>
      <c r="E75">
        <v>0.624</v>
      </c>
      <c r="F75">
        <v>0.61799999999999999</v>
      </c>
      <c r="G75">
        <v>0.99099999999999999</v>
      </c>
      <c r="H75">
        <v>0.53300000000000003</v>
      </c>
      <c r="I75">
        <v>0.54200000000000004</v>
      </c>
      <c r="J75">
        <v>0.96299999999999997</v>
      </c>
      <c r="K75">
        <v>1.55</v>
      </c>
      <c r="L75">
        <v>1.5129999999999999</v>
      </c>
      <c r="M75">
        <v>1.702</v>
      </c>
      <c r="N75">
        <v>1.655</v>
      </c>
      <c r="O75">
        <v>1.722</v>
      </c>
      <c r="P75">
        <v>1.8919999999999999</v>
      </c>
      <c r="Q75">
        <v>1.724</v>
      </c>
      <c r="R75">
        <v>1.78</v>
      </c>
      <c r="S75">
        <v>2</v>
      </c>
      <c r="T75">
        <v>0.754</v>
      </c>
      <c r="U75">
        <v>0.77400000000000002</v>
      </c>
      <c r="V75">
        <v>0.86499999999999999</v>
      </c>
      <c r="W75">
        <v>0.78</v>
      </c>
      <c r="X75">
        <v>0.76700000000000002</v>
      </c>
      <c r="Y75">
        <v>1.0329999999999999</v>
      </c>
      <c r="Z75">
        <v>0.61299999999999999</v>
      </c>
      <c r="AA75">
        <v>0.63400000000000001</v>
      </c>
      <c r="AB75">
        <v>0.29599999999999999</v>
      </c>
      <c r="AC75">
        <v>0.29799999999999999</v>
      </c>
      <c r="AD75">
        <v>0.191</v>
      </c>
      <c r="AE75">
        <v>0.189</v>
      </c>
      <c r="AF75">
        <v>0.79100000000000004</v>
      </c>
      <c r="AG75">
        <v>0.74199999999999999</v>
      </c>
    </row>
    <row r="76" spans="1:33" x14ac:dyDescent="0.25">
      <c r="A76" s="95" t="s">
        <v>557</v>
      </c>
      <c r="B76">
        <v>0.86799999999999999</v>
      </c>
      <c r="C76">
        <v>0.46600000000000003</v>
      </c>
      <c r="D76">
        <v>0.52900000000000003</v>
      </c>
      <c r="E76">
        <v>1.244</v>
      </c>
      <c r="F76">
        <v>1.1919999999999999</v>
      </c>
      <c r="G76">
        <v>1.2490000000000001</v>
      </c>
      <c r="H76">
        <v>0.92</v>
      </c>
      <c r="I76">
        <v>0.59899999999999998</v>
      </c>
      <c r="J76">
        <v>0.73599999999999999</v>
      </c>
      <c r="K76">
        <v>0.85099999999999998</v>
      </c>
      <c r="L76">
        <v>0.48699999999999999</v>
      </c>
      <c r="M76">
        <v>0.54900000000000004</v>
      </c>
      <c r="N76">
        <v>1.2410000000000001</v>
      </c>
      <c r="O76">
        <v>1.1850000000000001</v>
      </c>
      <c r="P76">
        <v>1.2490000000000001</v>
      </c>
      <c r="Q76">
        <v>0.92</v>
      </c>
      <c r="R76">
        <v>0.64200000000000002</v>
      </c>
      <c r="S76">
        <v>0.80300000000000005</v>
      </c>
      <c r="T76">
        <v>1.024</v>
      </c>
      <c r="U76">
        <v>0.58799999999999997</v>
      </c>
      <c r="V76">
        <v>0.73499999999999999</v>
      </c>
      <c r="W76">
        <v>1.5580000000000001</v>
      </c>
      <c r="X76">
        <v>1.6579999999999999</v>
      </c>
      <c r="Y76">
        <v>2.2650000000000001</v>
      </c>
      <c r="Z76">
        <v>1.385</v>
      </c>
      <c r="AA76">
        <v>0.64600000000000002</v>
      </c>
      <c r="AB76">
        <v>0.23100000000000001</v>
      </c>
      <c r="AC76">
        <v>0.70799999999999996</v>
      </c>
      <c r="AD76">
        <v>9.5000000000000001E-2</v>
      </c>
      <c r="AE76">
        <v>9.1999999999999998E-2</v>
      </c>
      <c r="AF76">
        <v>0.27600000000000002</v>
      </c>
      <c r="AG76">
        <v>0.27800000000000002</v>
      </c>
    </row>
    <row r="77" spans="1:33" x14ac:dyDescent="0.25">
      <c r="A77" s="95" t="s">
        <v>558</v>
      </c>
      <c r="B77">
        <v>1.04</v>
      </c>
      <c r="C77">
        <v>0.69799999999999995</v>
      </c>
      <c r="D77">
        <v>0.98099999999999998</v>
      </c>
      <c r="E77">
        <v>0.65300000000000002</v>
      </c>
      <c r="F77">
        <v>1.109</v>
      </c>
      <c r="G77">
        <v>0.88800000000000001</v>
      </c>
      <c r="H77">
        <v>0.76700000000000002</v>
      </c>
      <c r="I77">
        <v>1.1319999999999999</v>
      </c>
      <c r="J77">
        <v>1.0640000000000001</v>
      </c>
      <c r="K77">
        <v>1.04</v>
      </c>
      <c r="L77">
        <v>0.69799999999999995</v>
      </c>
      <c r="M77">
        <v>0.98099999999999998</v>
      </c>
      <c r="N77">
        <v>0.65300000000000002</v>
      </c>
      <c r="O77">
        <v>1.109</v>
      </c>
      <c r="P77">
        <v>0.88800000000000001</v>
      </c>
      <c r="Q77">
        <v>0.76700000000000002</v>
      </c>
      <c r="R77">
        <v>1.1319999999999999</v>
      </c>
      <c r="S77">
        <v>1.0640000000000001</v>
      </c>
      <c r="T77">
        <v>1.032</v>
      </c>
      <c r="U77">
        <v>0.57999999999999996</v>
      </c>
      <c r="V77">
        <v>0.73099999999999998</v>
      </c>
      <c r="W77">
        <v>0.53300000000000003</v>
      </c>
      <c r="X77">
        <v>1.5109999999999999</v>
      </c>
      <c r="Y77">
        <v>1.1240000000000001</v>
      </c>
      <c r="Z77">
        <v>0.54200000000000004</v>
      </c>
      <c r="AA77">
        <v>0.879</v>
      </c>
      <c r="AB77">
        <v>0.19700000000000001</v>
      </c>
      <c r="AC77">
        <v>0.47599999999999998</v>
      </c>
      <c r="AD77">
        <v>0.157</v>
      </c>
      <c r="AE77">
        <v>0.157</v>
      </c>
      <c r="AF77">
        <v>0.29899999999999999</v>
      </c>
      <c r="AG77">
        <v>0.29899999999999999</v>
      </c>
    </row>
    <row r="78" spans="1:33" x14ac:dyDescent="0.25">
      <c r="A78" s="95" t="s">
        <v>559</v>
      </c>
      <c r="B78">
        <v>1.04</v>
      </c>
      <c r="C78">
        <v>0.69799999999999995</v>
      </c>
      <c r="D78">
        <v>0.98099999999999998</v>
      </c>
      <c r="E78">
        <v>0.65300000000000002</v>
      </c>
      <c r="F78">
        <v>1.111</v>
      </c>
      <c r="G78">
        <v>0.88800000000000001</v>
      </c>
      <c r="H78">
        <v>0.76700000000000002</v>
      </c>
      <c r="I78">
        <v>1.137</v>
      </c>
      <c r="J78">
        <v>1.0640000000000001</v>
      </c>
      <c r="K78">
        <v>1.04</v>
      </c>
      <c r="L78">
        <v>0.69799999999999995</v>
      </c>
      <c r="M78">
        <v>0.98099999999999998</v>
      </c>
      <c r="N78">
        <v>0.65300000000000002</v>
      </c>
      <c r="O78">
        <v>1.111</v>
      </c>
      <c r="P78">
        <v>0.88800000000000001</v>
      </c>
      <c r="Q78">
        <v>0.76700000000000002</v>
      </c>
      <c r="R78">
        <v>1.137</v>
      </c>
      <c r="S78">
        <v>1.0640000000000001</v>
      </c>
      <c r="T78">
        <v>1.08</v>
      </c>
      <c r="U78">
        <v>0.57999999999999996</v>
      </c>
      <c r="V78">
        <v>0.73099999999999998</v>
      </c>
      <c r="W78">
        <v>0.53300000000000003</v>
      </c>
      <c r="X78">
        <v>1.821</v>
      </c>
      <c r="Y78">
        <v>1.1240000000000001</v>
      </c>
      <c r="Z78">
        <v>0.54200000000000004</v>
      </c>
      <c r="AA78">
        <v>0.879</v>
      </c>
      <c r="AB78">
        <v>0.19700000000000001</v>
      </c>
      <c r="AC78">
        <v>1.544</v>
      </c>
      <c r="AD78">
        <v>0.161</v>
      </c>
      <c r="AE78">
        <v>0.16200000000000001</v>
      </c>
      <c r="AF78">
        <v>0.29899999999999999</v>
      </c>
      <c r="AG78">
        <v>0.29899999999999999</v>
      </c>
    </row>
    <row r="79" spans="1:33" x14ac:dyDescent="0.25">
      <c r="A79" s="95" t="s">
        <v>560</v>
      </c>
      <c r="B79">
        <v>0.23</v>
      </c>
      <c r="C79">
        <v>0.22600000000000001</v>
      </c>
      <c r="D79">
        <v>0.19500000000000001</v>
      </c>
      <c r="E79">
        <v>0.253</v>
      </c>
      <c r="F79">
        <v>0.22600000000000001</v>
      </c>
      <c r="G79">
        <v>0.19900000000000001</v>
      </c>
      <c r="H79">
        <v>0.25</v>
      </c>
      <c r="I79">
        <v>0.184</v>
      </c>
      <c r="J79">
        <v>0.15</v>
      </c>
      <c r="K79">
        <v>0.22600000000000001</v>
      </c>
      <c r="L79">
        <v>0.28899999999999998</v>
      </c>
      <c r="M79">
        <v>0.21199999999999999</v>
      </c>
      <c r="N79">
        <v>0.22600000000000001</v>
      </c>
      <c r="O79">
        <v>0.30599999999999999</v>
      </c>
      <c r="P79">
        <v>0.21199999999999999</v>
      </c>
      <c r="Q79">
        <v>0.184</v>
      </c>
      <c r="R79">
        <v>0.25</v>
      </c>
      <c r="S79">
        <v>0.15</v>
      </c>
      <c r="T79">
        <v>0.308</v>
      </c>
      <c r="U79">
        <v>0.31</v>
      </c>
      <c r="V79">
        <v>0.219</v>
      </c>
      <c r="W79">
        <v>0.35799999999999998</v>
      </c>
      <c r="X79">
        <v>0.36599999999999999</v>
      </c>
      <c r="Y79">
        <v>0.25900000000000001</v>
      </c>
      <c r="Z79">
        <v>1</v>
      </c>
      <c r="AA79">
        <v>1</v>
      </c>
      <c r="AB79">
        <v>3.5999999999999997E-2</v>
      </c>
      <c r="AC79">
        <v>3.1E-2</v>
      </c>
      <c r="AD79">
        <v>2.1000000000000001E-2</v>
      </c>
      <c r="AE79">
        <v>2.1000000000000001E-2</v>
      </c>
      <c r="AF79">
        <v>5.7000000000000002E-2</v>
      </c>
      <c r="AG79">
        <v>4.3999999999999997E-2</v>
      </c>
    </row>
    <row r="80" spans="1:33" x14ac:dyDescent="0.25">
      <c r="A80" s="95" t="s">
        <v>561</v>
      </c>
      <c r="B80">
        <v>0</v>
      </c>
      <c r="C80">
        <v>0</v>
      </c>
      <c r="D80">
        <v>0</v>
      </c>
      <c r="E80">
        <v>0</v>
      </c>
      <c r="F80">
        <v>0</v>
      </c>
      <c r="G80">
        <v>0</v>
      </c>
      <c r="H80">
        <v>0</v>
      </c>
      <c r="I80">
        <v>0</v>
      </c>
      <c r="J80">
        <v>0</v>
      </c>
      <c r="K80">
        <v>0</v>
      </c>
      <c r="L80">
        <v>0</v>
      </c>
      <c r="M80">
        <v>0</v>
      </c>
      <c r="N80">
        <v>0.92500000000000004</v>
      </c>
      <c r="O80">
        <v>0</v>
      </c>
      <c r="P80">
        <v>0.91800000000000004</v>
      </c>
      <c r="Q80">
        <v>0</v>
      </c>
      <c r="R80">
        <v>0</v>
      </c>
      <c r="S80">
        <v>0</v>
      </c>
      <c r="T80">
        <v>0</v>
      </c>
      <c r="U80">
        <v>0</v>
      </c>
      <c r="V80">
        <v>0</v>
      </c>
      <c r="W80">
        <v>1.1160000000000001</v>
      </c>
      <c r="X80">
        <v>1.081</v>
      </c>
      <c r="Y80">
        <v>1</v>
      </c>
      <c r="Z80">
        <v>0</v>
      </c>
      <c r="AA80">
        <v>0</v>
      </c>
      <c r="AB80">
        <v>0.28100000000000003</v>
      </c>
      <c r="AC80">
        <v>0</v>
      </c>
      <c r="AD80">
        <v>0</v>
      </c>
      <c r="AE80">
        <v>0</v>
      </c>
      <c r="AF80">
        <v>0</v>
      </c>
      <c r="AG80">
        <v>0</v>
      </c>
    </row>
    <row r="81" spans="1:33" x14ac:dyDescent="0.25">
      <c r="A81" s="95" t="s">
        <v>562</v>
      </c>
      <c r="B81">
        <v>0.1</v>
      </c>
      <c r="C81">
        <v>9.9000000000000005E-2</v>
      </c>
      <c r="D81">
        <v>8.1000000000000003E-2</v>
      </c>
      <c r="E81">
        <v>0.10100000000000001</v>
      </c>
      <c r="F81">
        <v>0.10100000000000001</v>
      </c>
      <c r="G81">
        <v>8.2000000000000003E-2</v>
      </c>
      <c r="H81">
        <v>8.2000000000000003E-2</v>
      </c>
      <c r="I81">
        <v>8.1000000000000003E-2</v>
      </c>
      <c r="J81">
        <v>5.8000000000000003E-2</v>
      </c>
      <c r="K81">
        <v>0.1</v>
      </c>
      <c r="L81">
        <v>9.9000000000000005E-2</v>
      </c>
      <c r="M81">
        <v>8.1000000000000003E-2</v>
      </c>
      <c r="N81">
        <v>0.10199999999999999</v>
      </c>
      <c r="O81">
        <v>0.10199999999999999</v>
      </c>
      <c r="P81">
        <v>8.3000000000000004E-2</v>
      </c>
      <c r="Q81">
        <v>8.3000000000000004E-2</v>
      </c>
      <c r="R81">
        <v>8.2000000000000003E-2</v>
      </c>
      <c r="S81">
        <v>5.8000000000000003E-2</v>
      </c>
      <c r="T81">
        <v>0.55200000000000005</v>
      </c>
      <c r="U81">
        <v>1.07</v>
      </c>
      <c r="V81">
        <v>0.54800000000000004</v>
      </c>
      <c r="W81">
        <v>1.1020000000000001</v>
      </c>
      <c r="X81">
        <v>0.55200000000000005</v>
      </c>
      <c r="Y81">
        <v>0.54800000000000004</v>
      </c>
      <c r="Z81">
        <v>1.244</v>
      </c>
      <c r="AA81">
        <v>1.258</v>
      </c>
      <c r="AB81">
        <v>0.22</v>
      </c>
      <c r="AC81">
        <v>0.22</v>
      </c>
      <c r="AD81">
        <v>2.4E-2</v>
      </c>
      <c r="AE81">
        <v>2.4E-2</v>
      </c>
      <c r="AF81">
        <v>0.24</v>
      </c>
      <c r="AG81">
        <v>0.24</v>
      </c>
    </row>
    <row r="82" spans="1:33" x14ac:dyDescent="0.25">
      <c r="A82" s="95" t="s">
        <v>563</v>
      </c>
      <c r="B82">
        <v>0.107</v>
      </c>
      <c r="C82">
        <v>0.106</v>
      </c>
      <c r="D82">
        <v>8.6999999999999994E-2</v>
      </c>
      <c r="E82">
        <v>0.107</v>
      </c>
      <c r="F82">
        <v>0.106</v>
      </c>
      <c r="G82">
        <v>8.6999999999999994E-2</v>
      </c>
      <c r="H82">
        <v>8.6999999999999994E-2</v>
      </c>
      <c r="I82">
        <v>8.6999999999999994E-2</v>
      </c>
      <c r="J82">
        <v>6.0999999999999999E-2</v>
      </c>
      <c r="K82">
        <v>0.108</v>
      </c>
      <c r="L82">
        <v>0.107</v>
      </c>
      <c r="M82">
        <v>8.7999999999999995E-2</v>
      </c>
      <c r="N82">
        <v>0.109</v>
      </c>
      <c r="O82">
        <v>0.108</v>
      </c>
      <c r="P82">
        <v>8.8999999999999996E-2</v>
      </c>
      <c r="Q82">
        <v>8.8999999999999996E-2</v>
      </c>
      <c r="R82">
        <v>8.7999999999999995E-2</v>
      </c>
      <c r="S82">
        <v>6.2E-2</v>
      </c>
      <c r="T82">
        <v>1.169</v>
      </c>
      <c r="U82">
        <v>1.768</v>
      </c>
      <c r="V82">
        <v>1.2689999999999999</v>
      </c>
      <c r="W82">
        <v>1.3420000000000001</v>
      </c>
      <c r="X82">
        <v>1.359</v>
      </c>
      <c r="Y82">
        <v>1.331</v>
      </c>
      <c r="Z82">
        <v>1.7070000000000001</v>
      </c>
      <c r="AA82">
        <v>1.6919999999999999</v>
      </c>
      <c r="AB82">
        <v>0.64300000000000002</v>
      </c>
      <c r="AC82">
        <v>0.64300000000000002</v>
      </c>
      <c r="AD82">
        <v>2.5999999999999999E-2</v>
      </c>
      <c r="AE82">
        <v>2.5000000000000001E-2</v>
      </c>
      <c r="AF82">
        <v>0.66200000000000003</v>
      </c>
      <c r="AG82">
        <v>0.66200000000000003</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dimension ref="A1:AG82"/>
  <sheetViews>
    <sheetView workbookViewId="0">
      <selection activeCell="F7" sqref="F7"/>
    </sheetView>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t="s">
        <v>3507</v>
      </c>
      <c r="C2" t="s">
        <v>3508</v>
      </c>
      <c r="D2" t="s">
        <v>3509</v>
      </c>
      <c r="E2" t="s">
        <v>3510</v>
      </c>
      <c r="F2" t="s">
        <v>3511</v>
      </c>
      <c r="G2" t="s">
        <v>3512</v>
      </c>
      <c r="H2" t="s">
        <v>3513</v>
      </c>
      <c r="I2" t="s">
        <v>3514</v>
      </c>
      <c r="J2" t="s">
        <v>3515</v>
      </c>
      <c r="K2" t="s">
        <v>3516</v>
      </c>
      <c r="L2" t="s">
        <v>3517</v>
      </c>
      <c r="M2" t="s">
        <v>3518</v>
      </c>
      <c r="N2" t="s">
        <v>3519</v>
      </c>
      <c r="O2" t="s">
        <v>3520</v>
      </c>
      <c r="P2" t="s">
        <v>3521</v>
      </c>
      <c r="Q2" t="s">
        <v>3522</v>
      </c>
      <c r="R2" t="s">
        <v>3523</v>
      </c>
      <c r="S2" t="s">
        <v>3524</v>
      </c>
      <c r="T2" t="s">
        <v>3525</v>
      </c>
      <c r="U2" t="s">
        <v>3526</v>
      </c>
      <c r="V2" t="s">
        <v>3527</v>
      </c>
      <c r="W2" t="s">
        <v>3528</v>
      </c>
      <c r="X2" t="s">
        <v>3529</v>
      </c>
      <c r="Y2" t="s">
        <v>3530</v>
      </c>
      <c r="Z2" t="s">
        <v>3531</v>
      </c>
      <c r="AA2" t="s">
        <v>3532</v>
      </c>
      <c r="AB2" t="s">
        <v>3533</v>
      </c>
      <c r="AC2" t="s">
        <v>3534</v>
      </c>
      <c r="AD2" t="s">
        <v>3535</v>
      </c>
      <c r="AE2" t="s">
        <v>3536</v>
      </c>
      <c r="AF2" t="s">
        <v>3537</v>
      </c>
      <c r="AG2" t="s">
        <v>3538</v>
      </c>
    </row>
    <row r="3" spans="1:33" x14ac:dyDescent="0.25">
      <c r="A3" s="95" t="s">
        <v>484</v>
      </c>
      <c r="B3" t="s">
        <v>647</v>
      </c>
      <c r="C3" t="s">
        <v>3539</v>
      </c>
      <c r="D3" t="s">
        <v>647</v>
      </c>
      <c r="E3" t="s">
        <v>647</v>
      </c>
      <c r="F3" t="s">
        <v>3540</v>
      </c>
      <c r="G3" t="s">
        <v>647</v>
      </c>
      <c r="H3" t="s">
        <v>647</v>
      </c>
      <c r="I3" t="s">
        <v>3541</v>
      </c>
      <c r="J3" t="s">
        <v>3542</v>
      </c>
      <c r="K3" t="s">
        <v>647</v>
      </c>
      <c r="L3" t="s">
        <v>3543</v>
      </c>
      <c r="M3" t="s">
        <v>647</v>
      </c>
      <c r="N3" t="s">
        <v>647</v>
      </c>
      <c r="O3" t="s">
        <v>3544</v>
      </c>
      <c r="P3" t="s">
        <v>647</v>
      </c>
      <c r="Q3" t="s">
        <v>647</v>
      </c>
      <c r="R3" t="s">
        <v>3545</v>
      </c>
      <c r="S3" t="s">
        <v>3546</v>
      </c>
      <c r="T3" t="s">
        <v>647</v>
      </c>
      <c r="U3" t="s">
        <v>3547</v>
      </c>
      <c r="V3" t="s">
        <v>3548</v>
      </c>
      <c r="W3" t="s">
        <v>647</v>
      </c>
      <c r="X3" t="s">
        <v>3549</v>
      </c>
      <c r="Y3" t="s">
        <v>3550</v>
      </c>
      <c r="Z3" t="s">
        <v>647</v>
      </c>
      <c r="AA3" t="s">
        <v>3551</v>
      </c>
      <c r="AB3" t="s">
        <v>3552</v>
      </c>
      <c r="AC3" t="s">
        <v>3553</v>
      </c>
      <c r="AD3" t="s">
        <v>647</v>
      </c>
      <c r="AE3" t="s">
        <v>3554</v>
      </c>
      <c r="AF3" t="s">
        <v>3555</v>
      </c>
      <c r="AG3" t="s">
        <v>3556</v>
      </c>
    </row>
    <row r="4" spans="1:33" x14ac:dyDescent="0.25">
      <c r="A4" s="95" t="s">
        <v>485</v>
      </c>
      <c r="B4" t="s">
        <v>3557</v>
      </c>
      <c r="C4" t="s">
        <v>3558</v>
      </c>
      <c r="D4" t="s">
        <v>3559</v>
      </c>
      <c r="E4" t="s">
        <v>3560</v>
      </c>
      <c r="F4" t="s">
        <v>3561</v>
      </c>
      <c r="G4" t="s">
        <v>3562</v>
      </c>
      <c r="H4" t="s">
        <v>3563</v>
      </c>
      <c r="I4" t="s">
        <v>3564</v>
      </c>
      <c r="J4" t="s">
        <v>3565</v>
      </c>
      <c r="K4" t="s">
        <v>3566</v>
      </c>
      <c r="L4" t="s">
        <v>3567</v>
      </c>
      <c r="M4" t="s">
        <v>3568</v>
      </c>
      <c r="N4" t="s">
        <v>3569</v>
      </c>
      <c r="O4" t="s">
        <v>3570</v>
      </c>
      <c r="P4" t="s">
        <v>3571</v>
      </c>
      <c r="Q4" t="s">
        <v>3572</v>
      </c>
      <c r="R4" t="s">
        <v>3573</v>
      </c>
      <c r="S4" t="s">
        <v>3574</v>
      </c>
      <c r="T4" t="s">
        <v>3575</v>
      </c>
      <c r="U4" t="s">
        <v>3576</v>
      </c>
      <c r="V4" t="s">
        <v>3577</v>
      </c>
      <c r="W4" t="s">
        <v>3578</v>
      </c>
      <c r="X4" t="s">
        <v>3579</v>
      </c>
      <c r="Y4" t="s">
        <v>3580</v>
      </c>
      <c r="Z4" t="s">
        <v>3581</v>
      </c>
      <c r="AA4" t="s">
        <v>3582</v>
      </c>
      <c r="AB4" t="s">
        <v>3583</v>
      </c>
      <c r="AC4" t="s">
        <v>3584</v>
      </c>
      <c r="AD4" t="s">
        <v>3585</v>
      </c>
      <c r="AE4" t="s">
        <v>3586</v>
      </c>
      <c r="AF4" t="s">
        <v>3587</v>
      </c>
      <c r="AG4" t="s">
        <v>3588</v>
      </c>
    </row>
    <row r="5" spans="1:33" x14ac:dyDescent="0.25">
      <c r="A5" s="95" t="s">
        <v>486</v>
      </c>
      <c r="B5" t="s">
        <v>3589</v>
      </c>
      <c r="C5" t="s">
        <v>3590</v>
      </c>
      <c r="D5" t="s">
        <v>3591</v>
      </c>
      <c r="E5" t="s">
        <v>3592</v>
      </c>
      <c r="F5" t="s">
        <v>3593</v>
      </c>
      <c r="G5" t="s">
        <v>3594</v>
      </c>
      <c r="H5" t="s">
        <v>3595</v>
      </c>
      <c r="I5" t="s">
        <v>3596</v>
      </c>
      <c r="J5" t="s">
        <v>3597</v>
      </c>
      <c r="K5" t="s">
        <v>3598</v>
      </c>
      <c r="L5" t="s">
        <v>3599</v>
      </c>
      <c r="M5" t="s">
        <v>3600</v>
      </c>
      <c r="N5" t="s">
        <v>3601</v>
      </c>
      <c r="O5" t="s">
        <v>3602</v>
      </c>
      <c r="P5" t="s">
        <v>3603</v>
      </c>
      <c r="Q5" t="s">
        <v>3604</v>
      </c>
      <c r="R5" t="s">
        <v>3605</v>
      </c>
      <c r="S5" t="s">
        <v>3606</v>
      </c>
      <c r="T5" t="s">
        <v>3607</v>
      </c>
      <c r="U5" t="s">
        <v>3608</v>
      </c>
      <c r="V5" t="s">
        <v>3609</v>
      </c>
      <c r="W5" t="s">
        <v>3610</v>
      </c>
      <c r="X5" t="s">
        <v>3611</v>
      </c>
      <c r="Y5" t="s">
        <v>3612</v>
      </c>
      <c r="Z5" t="s">
        <v>3613</v>
      </c>
      <c r="AA5" t="s">
        <v>3614</v>
      </c>
      <c r="AB5" t="s">
        <v>3615</v>
      </c>
      <c r="AC5" t="s">
        <v>3616</v>
      </c>
      <c r="AD5" t="s">
        <v>3617</v>
      </c>
      <c r="AE5" t="s">
        <v>3618</v>
      </c>
      <c r="AF5" t="s">
        <v>3619</v>
      </c>
      <c r="AG5" t="s">
        <v>3620</v>
      </c>
    </row>
    <row r="6" spans="1:33" x14ac:dyDescent="0.25">
      <c r="A6" s="95" t="s">
        <v>487</v>
      </c>
      <c r="B6" t="s">
        <v>3621</v>
      </c>
      <c r="C6" t="s">
        <v>3622</v>
      </c>
      <c r="D6" t="s">
        <v>3623</v>
      </c>
      <c r="E6" t="s">
        <v>3624</v>
      </c>
      <c r="F6" t="s">
        <v>3625</v>
      </c>
      <c r="G6" t="s">
        <v>3626</v>
      </c>
      <c r="H6" t="s">
        <v>3627</v>
      </c>
      <c r="I6" t="s">
        <v>3628</v>
      </c>
      <c r="J6" t="s">
        <v>3629</v>
      </c>
      <c r="K6" t="s">
        <v>3630</v>
      </c>
      <c r="L6" t="s">
        <v>3631</v>
      </c>
      <c r="M6" t="s">
        <v>3632</v>
      </c>
      <c r="N6" t="s">
        <v>3633</v>
      </c>
      <c r="O6" t="s">
        <v>3634</v>
      </c>
      <c r="P6" t="s">
        <v>3635</v>
      </c>
      <c r="Q6" t="s">
        <v>3636</v>
      </c>
      <c r="R6" t="s">
        <v>3637</v>
      </c>
      <c r="S6" t="s">
        <v>3638</v>
      </c>
      <c r="T6" t="s">
        <v>3639</v>
      </c>
      <c r="U6" t="s">
        <v>3640</v>
      </c>
      <c r="V6" t="s">
        <v>3641</v>
      </c>
      <c r="W6" t="s">
        <v>3642</v>
      </c>
      <c r="X6" t="s">
        <v>3643</v>
      </c>
      <c r="Y6" t="s">
        <v>3644</v>
      </c>
      <c r="Z6" t="s">
        <v>3645</v>
      </c>
      <c r="AA6" t="s">
        <v>3646</v>
      </c>
      <c r="AB6" t="s">
        <v>3647</v>
      </c>
      <c r="AC6" t="s">
        <v>3648</v>
      </c>
      <c r="AD6" t="s">
        <v>3649</v>
      </c>
      <c r="AE6" t="s">
        <v>3650</v>
      </c>
      <c r="AF6" t="s">
        <v>3651</v>
      </c>
      <c r="AG6" t="s">
        <v>3652</v>
      </c>
    </row>
    <row r="7" spans="1:33" x14ac:dyDescent="0.25">
      <c r="A7" s="95" t="s">
        <v>488</v>
      </c>
      <c r="B7" t="s">
        <v>3653</v>
      </c>
      <c r="C7" t="s">
        <v>3654</v>
      </c>
      <c r="D7" t="s">
        <v>3655</v>
      </c>
      <c r="E7" t="s">
        <v>3656</v>
      </c>
      <c r="F7" t="s">
        <v>3657</v>
      </c>
      <c r="G7" t="s">
        <v>3658</v>
      </c>
      <c r="H7" t="s">
        <v>3659</v>
      </c>
      <c r="I7" t="s">
        <v>3660</v>
      </c>
      <c r="J7" t="s">
        <v>3661</v>
      </c>
      <c r="K7" t="s">
        <v>3662</v>
      </c>
      <c r="L7" t="s">
        <v>3663</v>
      </c>
      <c r="M7" t="s">
        <v>3664</v>
      </c>
      <c r="N7" t="s">
        <v>3665</v>
      </c>
      <c r="O7" t="s">
        <v>3666</v>
      </c>
      <c r="P7" t="s">
        <v>765</v>
      </c>
      <c r="Q7" t="s">
        <v>3667</v>
      </c>
      <c r="R7" t="s">
        <v>3668</v>
      </c>
      <c r="S7" t="s">
        <v>765</v>
      </c>
      <c r="T7" t="s">
        <v>3669</v>
      </c>
      <c r="U7" t="s">
        <v>3670</v>
      </c>
      <c r="V7" t="s">
        <v>3671</v>
      </c>
      <c r="W7" t="s">
        <v>765</v>
      </c>
      <c r="X7" t="s">
        <v>3672</v>
      </c>
      <c r="Y7" t="s">
        <v>3673</v>
      </c>
      <c r="Z7" t="s">
        <v>3674</v>
      </c>
      <c r="AA7" t="s">
        <v>3675</v>
      </c>
      <c r="AB7" t="s">
        <v>765</v>
      </c>
      <c r="AC7" t="s">
        <v>3676</v>
      </c>
      <c r="AD7" t="s">
        <v>3677</v>
      </c>
      <c r="AE7" t="s">
        <v>3678</v>
      </c>
      <c r="AF7" t="s">
        <v>3679</v>
      </c>
      <c r="AG7" t="s">
        <v>3680</v>
      </c>
    </row>
    <row r="8" spans="1:33" x14ac:dyDescent="0.25">
      <c r="A8" s="95" t="s">
        <v>489</v>
      </c>
      <c r="B8" t="s">
        <v>3681</v>
      </c>
      <c r="C8" t="s">
        <v>3682</v>
      </c>
      <c r="D8" t="s">
        <v>3683</v>
      </c>
      <c r="E8" t="s">
        <v>3684</v>
      </c>
      <c r="F8" t="s">
        <v>3685</v>
      </c>
      <c r="G8" t="s">
        <v>3686</v>
      </c>
      <c r="H8" t="s">
        <v>3687</v>
      </c>
      <c r="I8" t="s">
        <v>3688</v>
      </c>
      <c r="J8" t="s">
        <v>3689</v>
      </c>
      <c r="K8" t="s">
        <v>3690</v>
      </c>
      <c r="L8" t="s">
        <v>3691</v>
      </c>
      <c r="M8" t="s">
        <v>3692</v>
      </c>
      <c r="N8" t="s">
        <v>3693</v>
      </c>
      <c r="O8" t="s">
        <v>3694</v>
      </c>
      <c r="P8" t="s">
        <v>3695</v>
      </c>
      <c r="Q8" t="s">
        <v>3696</v>
      </c>
      <c r="R8" t="s">
        <v>3697</v>
      </c>
      <c r="S8" t="s">
        <v>3698</v>
      </c>
      <c r="T8" t="s">
        <v>3699</v>
      </c>
      <c r="U8" t="s">
        <v>3700</v>
      </c>
      <c r="V8" t="s">
        <v>3701</v>
      </c>
      <c r="W8" t="s">
        <v>3702</v>
      </c>
      <c r="X8" t="s">
        <v>3703</v>
      </c>
      <c r="Y8" t="s">
        <v>3704</v>
      </c>
      <c r="Z8" t="s">
        <v>3705</v>
      </c>
      <c r="AA8" t="s">
        <v>3706</v>
      </c>
      <c r="AB8" t="s">
        <v>3707</v>
      </c>
      <c r="AC8" t="s">
        <v>3708</v>
      </c>
      <c r="AD8" t="s">
        <v>3709</v>
      </c>
      <c r="AE8" t="s">
        <v>3710</v>
      </c>
      <c r="AF8" t="s">
        <v>3711</v>
      </c>
      <c r="AG8" t="s">
        <v>3712</v>
      </c>
    </row>
    <row r="9" spans="1:33" x14ac:dyDescent="0.25">
      <c r="A9" s="95" t="s">
        <v>490</v>
      </c>
      <c r="B9" t="s">
        <v>3713</v>
      </c>
      <c r="C9" t="s">
        <v>3714</v>
      </c>
      <c r="D9" t="s">
        <v>3715</v>
      </c>
      <c r="E9" t="s">
        <v>3716</v>
      </c>
      <c r="F9" t="s">
        <v>3717</v>
      </c>
      <c r="G9" t="s">
        <v>3718</v>
      </c>
      <c r="H9" t="s">
        <v>3719</v>
      </c>
      <c r="I9" t="s">
        <v>3720</v>
      </c>
      <c r="J9" t="s">
        <v>3721</v>
      </c>
      <c r="K9" t="s">
        <v>3722</v>
      </c>
      <c r="L9" t="s">
        <v>3723</v>
      </c>
      <c r="M9" t="s">
        <v>3724</v>
      </c>
      <c r="N9" t="s">
        <v>3725</v>
      </c>
      <c r="O9" t="s">
        <v>3726</v>
      </c>
      <c r="P9" t="s">
        <v>3727</v>
      </c>
      <c r="Q9" t="s">
        <v>3728</v>
      </c>
      <c r="R9" t="s">
        <v>3729</v>
      </c>
      <c r="S9" t="s">
        <v>3730</v>
      </c>
      <c r="T9" t="s">
        <v>3731</v>
      </c>
      <c r="U9" t="s">
        <v>3732</v>
      </c>
      <c r="V9" t="s">
        <v>3733</v>
      </c>
      <c r="W9" t="s">
        <v>3734</v>
      </c>
      <c r="X9" t="s">
        <v>3735</v>
      </c>
      <c r="Y9" t="s">
        <v>3736</v>
      </c>
      <c r="Z9" t="s">
        <v>3737</v>
      </c>
      <c r="AA9" t="s">
        <v>3738</v>
      </c>
      <c r="AB9" t="s">
        <v>3739</v>
      </c>
      <c r="AC9" t="s">
        <v>3740</v>
      </c>
      <c r="AD9" t="s">
        <v>3741</v>
      </c>
      <c r="AE9" t="s">
        <v>3742</v>
      </c>
      <c r="AF9" t="s">
        <v>3743</v>
      </c>
      <c r="AG9" t="s">
        <v>3744</v>
      </c>
    </row>
    <row r="10" spans="1:33" x14ac:dyDescent="0.25">
      <c r="A10" s="95" t="s">
        <v>491</v>
      </c>
      <c r="B10" t="s">
        <v>3745</v>
      </c>
      <c r="C10" t="s">
        <v>3746</v>
      </c>
      <c r="D10" t="s">
        <v>3747</v>
      </c>
      <c r="E10" t="s">
        <v>3748</v>
      </c>
      <c r="F10" t="s">
        <v>3749</v>
      </c>
      <c r="G10" t="s">
        <v>3750</v>
      </c>
      <c r="H10" t="s">
        <v>3751</v>
      </c>
      <c r="I10" t="s">
        <v>3752</v>
      </c>
      <c r="J10" t="s">
        <v>3753</v>
      </c>
      <c r="K10" t="s">
        <v>3754</v>
      </c>
      <c r="L10" t="s">
        <v>3755</v>
      </c>
      <c r="M10" t="s">
        <v>3756</v>
      </c>
      <c r="N10" t="s">
        <v>3757</v>
      </c>
      <c r="O10" t="s">
        <v>3758</v>
      </c>
      <c r="P10" t="s">
        <v>3759</v>
      </c>
      <c r="Q10" t="s">
        <v>3760</v>
      </c>
      <c r="R10" t="s">
        <v>3761</v>
      </c>
      <c r="S10" t="s">
        <v>3762</v>
      </c>
      <c r="T10" t="s">
        <v>3763</v>
      </c>
      <c r="U10" t="s">
        <v>3764</v>
      </c>
      <c r="V10" t="s">
        <v>3765</v>
      </c>
      <c r="W10" t="s">
        <v>3766</v>
      </c>
      <c r="X10" t="s">
        <v>3767</v>
      </c>
      <c r="Y10" t="s">
        <v>3768</v>
      </c>
      <c r="Z10" t="s">
        <v>3769</v>
      </c>
      <c r="AA10" t="s">
        <v>3770</v>
      </c>
      <c r="AB10" t="s">
        <v>3771</v>
      </c>
      <c r="AC10" t="s">
        <v>3772</v>
      </c>
      <c r="AD10" t="s">
        <v>3773</v>
      </c>
      <c r="AE10" t="s">
        <v>3774</v>
      </c>
      <c r="AF10" t="s">
        <v>3775</v>
      </c>
      <c r="AG10" t="s">
        <v>3776</v>
      </c>
    </row>
    <row r="11" spans="1:33" x14ac:dyDescent="0.25">
      <c r="A11" s="95" t="s">
        <v>492</v>
      </c>
      <c r="B11" t="s">
        <v>3777</v>
      </c>
      <c r="C11" t="s">
        <v>3778</v>
      </c>
      <c r="D11" t="s">
        <v>3779</v>
      </c>
      <c r="E11" t="s">
        <v>3780</v>
      </c>
      <c r="F11" t="s">
        <v>3781</v>
      </c>
      <c r="G11" t="s">
        <v>3782</v>
      </c>
      <c r="H11" t="s">
        <v>3783</v>
      </c>
      <c r="I11" t="s">
        <v>3784</v>
      </c>
      <c r="J11" t="s">
        <v>3785</v>
      </c>
      <c r="K11" t="s">
        <v>3786</v>
      </c>
      <c r="L11" t="s">
        <v>3787</v>
      </c>
      <c r="M11" t="s">
        <v>3788</v>
      </c>
      <c r="N11" t="s">
        <v>3789</v>
      </c>
      <c r="O11" t="s">
        <v>3790</v>
      </c>
      <c r="P11" t="s">
        <v>3791</v>
      </c>
      <c r="Q11" t="s">
        <v>3792</v>
      </c>
      <c r="R11" t="s">
        <v>3793</v>
      </c>
      <c r="S11" t="s">
        <v>3794</v>
      </c>
      <c r="T11" t="s">
        <v>3795</v>
      </c>
      <c r="U11" t="s">
        <v>3796</v>
      </c>
      <c r="V11" t="s">
        <v>3797</v>
      </c>
      <c r="W11" t="s">
        <v>3798</v>
      </c>
      <c r="X11" t="s">
        <v>3799</v>
      </c>
      <c r="Y11" t="s">
        <v>3800</v>
      </c>
      <c r="Z11" t="s">
        <v>3801</v>
      </c>
      <c r="AA11" t="s">
        <v>3802</v>
      </c>
      <c r="AB11" t="s">
        <v>3803</v>
      </c>
      <c r="AC11" t="s">
        <v>3804</v>
      </c>
      <c r="AD11" t="s">
        <v>3805</v>
      </c>
      <c r="AE11" t="s">
        <v>3806</v>
      </c>
      <c r="AF11" t="s">
        <v>3807</v>
      </c>
      <c r="AG11" t="s">
        <v>3808</v>
      </c>
    </row>
    <row r="12" spans="1:33" x14ac:dyDescent="0.25">
      <c r="A12" s="95" t="s">
        <v>493</v>
      </c>
      <c r="B12" t="s">
        <v>3809</v>
      </c>
      <c r="C12" t="s">
        <v>3810</v>
      </c>
      <c r="D12" t="s">
        <v>3811</v>
      </c>
      <c r="E12" t="s">
        <v>3812</v>
      </c>
      <c r="F12" t="s">
        <v>3813</v>
      </c>
      <c r="G12" t="s">
        <v>3814</v>
      </c>
      <c r="H12" t="s">
        <v>3815</v>
      </c>
      <c r="I12" t="s">
        <v>3816</v>
      </c>
      <c r="J12" t="s">
        <v>3817</v>
      </c>
      <c r="K12" t="s">
        <v>3818</v>
      </c>
      <c r="L12" t="s">
        <v>3819</v>
      </c>
      <c r="M12" t="s">
        <v>3820</v>
      </c>
      <c r="N12" t="s">
        <v>3821</v>
      </c>
      <c r="O12" t="s">
        <v>3822</v>
      </c>
      <c r="P12" t="s">
        <v>3823</v>
      </c>
      <c r="Q12" t="s">
        <v>3824</v>
      </c>
      <c r="R12" t="s">
        <v>3825</v>
      </c>
      <c r="S12" t="s">
        <v>3826</v>
      </c>
      <c r="T12" t="s">
        <v>3827</v>
      </c>
      <c r="U12" t="s">
        <v>3828</v>
      </c>
      <c r="V12" t="s">
        <v>3829</v>
      </c>
      <c r="W12" t="s">
        <v>3830</v>
      </c>
      <c r="X12" t="s">
        <v>3831</v>
      </c>
      <c r="Y12" t="s">
        <v>3832</v>
      </c>
      <c r="Z12" t="s">
        <v>3833</v>
      </c>
      <c r="AA12" t="s">
        <v>3834</v>
      </c>
      <c r="AB12" t="s">
        <v>3835</v>
      </c>
      <c r="AC12" t="s">
        <v>3836</v>
      </c>
      <c r="AD12" t="s">
        <v>3837</v>
      </c>
      <c r="AE12" t="s">
        <v>3838</v>
      </c>
      <c r="AF12" t="s">
        <v>3839</v>
      </c>
      <c r="AG12" t="s">
        <v>3840</v>
      </c>
    </row>
    <row r="13" spans="1:33" x14ac:dyDescent="0.25">
      <c r="A13" s="95" t="s">
        <v>494</v>
      </c>
      <c r="B13" t="s">
        <v>3841</v>
      </c>
      <c r="C13" t="s">
        <v>3842</v>
      </c>
      <c r="D13" t="s">
        <v>3843</v>
      </c>
      <c r="E13" t="s">
        <v>3844</v>
      </c>
      <c r="F13" t="s">
        <v>3845</v>
      </c>
      <c r="G13" t="s">
        <v>3846</v>
      </c>
      <c r="H13" t="s">
        <v>3847</v>
      </c>
      <c r="I13" t="s">
        <v>3848</v>
      </c>
      <c r="J13" t="s">
        <v>3849</v>
      </c>
      <c r="K13" t="s">
        <v>3850</v>
      </c>
      <c r="L13" t="s">
        <v>3851</v>
      </c>
      <c r="M13" t="s">
        <v>3852</v>
      </c>
      <c r="N13" t="s">
        <v>3853</v>
      </c>
      <c r="O13" t="s">
        <v>3854</v>
      </c>
      <c r="P13" t="s">
        <v>3855</v>
      </c>
      <c r="Q13" t="s">
        <v>3856</v>
      </c>
      <c r="R13" t="s">
        <v>3857</v>
      </c>
      <c r="S13" t="s">
        <v>3858</v>
      </c>
      <c r="T13" t="s">
        <v>3859</v>
      </c>
      <c r="U13" t="s">
        <v>3860</v>
      </c>
      <c r="V13" t="s">
        <v>3861</v>
      </c>
      <c r="W13" t="s">
        <v>3862</v>
      </c>
      <c r="X13" t="s">
        <v>3863</v>
      </c>
      <c r="Y13" t="s">
        <v>3864</v>
      </c>
      <c r="Z13" t="s">
        <v>3865</v>
      </c>
      <c r="AA13" t="s">
        <v>3866</v>
      </c>
      <c r="AB13" t="s">
        <v>3867</v>
      </c>
      <c r="AC13" t="s">
        <v>3868</v>
      </c>
      <c r="AD13" t="s">
        <v>3869</v>
      </c>
      <c r="AE13" t="s">
        <v>3870</v>
      </c>
      <c r="AF13" t="s">
        <v>3871</v>
      </c>
      <c r="AG13" t="s">
        <v>3872</v>
      </c>
    </row>
    <row r="14" spans="1:33" x14ac:dyDescent="0.25">
      <c r="A14" s="95" t="s">
        <v>495</v>
      </c>
      <c r="B14" t="s">
        <v>3873</v>
      </c>
      <c r="C14" t="s">
        <v>3874</v>
      </c>
      <c r="D14" t="s">
        <v>3875</v>
      </c>
      <c r="E14" t="s">
        <v>3876</v>
      </c>
      <c r="F14" t="s">
        <v>3877</v>
      </c>
      <c r="G14" t="s">
        <v>3878</v>
      </c>
      <c r="H14" t="s">
        <v>3879</v>
      </c>
      <c r="I14" t="s">
        <v>3880</v>
      </c>
      <c r="J14" t="s">
        <v>3881</v>
      </c>
      <c r="K14" t="s">
        <v>3882</v>
      </c>
      <c r="L14" t="s">
        <v>3883</v>
      </c>
      <c r="M14" t="s">
        <v>3884</v>
      </c>
      <c r="N14" t="s">
        <v>3885</v>
      </c>
      <c r="O14" t="s">
        <v>3886</v>
      </c>
      <c r="P14" t="s">
        <v>3887</v>
      </c>
      <c r="Q14" t="s">
        <v>3888</v>
      </c>
      <c r="R14" t="s">
        <v>3889</v>
      </c>
      <c r="S14" t="s">
        <v>3890</v>
      </c>
      <c r="T14" t="s">
        <v>3891</v>
      </c>
      <c r="U14" t="s">
        <v>3892</v>
      </c>
      <c r="V14" t="s">
        <v>3893</v>
      </c>
      <c r="W14" t="s">
        <v>3894</v>
      </c>
      <c r="X14" t="s">
        <v>3895</v>
      </c>
      <c r="Y14" t="s">
        <v>3896</v>
      </c>
      <c r="Z14" t="s">
        <v>3897</v>
      </c>
      <c r="AA14" t="s">
        <v>3898</v>
      </c>
      <c r="AB14" t="s">
        <v>3899</v>
      </c>
      <c r="AC14" t="s">
        <v>3900</v>
      </c>
      <c r="AD14" t="s">
        <v>3901</v>
      </c>
      <c r="AE14" t="s">
        <v>3902</v>
      </c>
      <c r="AF14" t="s">
        <v>3903</v>
      </c>
      <c r="AG14" t="s">
        <v>3904</v>
      </c>
    </row>
    <row r="15" spans="1:33" x14ac:dyDescent="0.25">
      <c r="A15" s="95" t="s">
        <v>496</v>
      </c>
      <c r="B15" t="s">
        <v>3905</v>
      </c>
      <c r="C15" t="s">
        <v>3906</v>
      </c>
      <c r="D15" t="s">
        <v>3907</v>
      </c>
      <c r="E15" t="s">
        <v>3908</v>
      </c>
      <c r="F15" t="s">
        <v>3909</v>
      </c>
      <c r="G15" t="s">
        <v>3910</v>
      </c>
      <c r="H15" t="s">
        <v>3911</v>
      </c>
      <c r="I15" t="s">
        <v>3912</v>
      </c>
      <c r="J15" t="s">
        <v>3913</v>
      </c>
      <c r="K15" t="s">
        <v>3914</v>
      </c>
      <c r="L15" t="s">
        <v>3915</v>
      </c>
      <c r="M15" t="s">
        <v>3916</v>
      </c>
      <c r="N15" t="s">
        <v>3917</v>
      </c>
      <c r="O15" t="s">
        <v>3918</v>
      </c>
      <c r="P15" t="s">
        <v>3919</v>
      </c>
      <c r="Q15" t="s">
        <v>3920</v>
      </c>
      <c r="R15" t="s">
        <v>3921</v>
      </c>
      <c r="S15" t="s">
        <v>3922</v>
      </c>
      <c r="T15" t="s">
        <v>3923</v>
      </c>
      <c r="U15" t="s">
        <v>3924</v>
      </c>
      <c r="V15" t="s">
        <v>3925</v>
      </c>
      <c r="W15" t="s">
        <v>3926</v>
      </c>
      <c r="X15" t="s">
        <v>3927</v>
      </c>
      <c r="Y15" t="s">
        <v>3928</v>
      </c>
      <c r="Z15" t="s">
        <v>3929</v>
      </c>
      <c r="AA15" t="s">
        <v>3930</v>
      </c>
      <c r="AB15" t="s">
        <v>3931</v>
      </c>
      <c r="AC15" t="s">
        <v>3932</v>
      </c>
      <c r="AD15" t="s">
        <v>3933</v>
      </c>
      <c r="AE15" t="s">
        <v>3934</v>
      </c>
      <c r="AF15" t="s">
        <v>3935</v>
      </c>
      <c r="AG15" t="s">
        <v>3936</v>
      </c>
    </row>
    <row r="16" spans="1:33" x14ac:dyDescent="0.25">
      <c r="A16" s="95" t="s">
        <v>497</v>
      </c>
      <c r="B16" t="s">
        <v>3937</v>
      </c>
      <c r="C16" t="s">
        <v>3938</v>
      </c>
      <c r="D16" t="s">
        <v>3939</v>
      </c>
      <c r="E16" t="s">
        <v>3940</v>
      </c>
      <c r="F16" t="s">
        <v>3941</v>
      </c>
      <c r="G16" t="s">
        <v>3942</v>
      </c>
      <c r="H16" t="s">
        <v>3943</v>
      </c>
      <c r="I16" t="s">
        <v>3944</v>
      </c>
      <c r="J16" t="s">
        <v>3945</v>
      </c>
      <c r="K16" t="s">
        <v>3946</v>
      </c>
      <c r="L16" t="s">
        <v>3947</v>
      </c>
      <c r="M16" t="s">
        <v>3948</v>
      </c>
      <c r="N16" t="s">
        <v>3949</v>
      </c>
      <c r="O16" t="s">
        <v>3950</v>
      </c>
      <c r="P16" t="s">
        <v>3951</v>
      </c>
      <c r="Q16" t="s">
        <v>3952</v>
      </c>
      <c r="R16" t="s">
        <v>3953</v>
      </c>
      <c r="S16" t="s">
        <v>3954</v>
      </c>
      <c r="T16" t="s">
        <v>3955</v>
      </c>
      <c r="U16" t="s">
        <v>3956</v>
      </c>
      <c r="V16" t="s">
        <v>3957</v>
      </c>
      <c r="W16" t="s">
        <v>3958</v>
      </c>
      <c r="X16" t="s">
        <v>3959</v>
      </c>
      <c r="Y16" t="s">
        <v>3960</v>
      </c>
      <c r="Z16" t="s">
        <v>3961</v>
      </c>
      <c r="AA16" t="s">
        <v>3962</v>
      </c>
      <c r="AB16" t="s">
        <v>3963</v>
      </c>
      <c r="AC16" t="s">
        <v>3964</v>
      </c>
      <c r="AD16" t="s">
        <v>3965</v>
      </c>
      <c r="AE16" t="s">
        <v>3966</v>
      </c>
      <c r="AF16" t="s">
        <v>3967</v>
      </c>
      <c r="AG16" t="s">
        <v>3968</v>
      </c>
    </row>
    <row r="17" spans="1:33" x14ac:dyDescent="0.25">
      <c r="A17" s="95" t="s">
        <v>498</v>
      </c>
      <c r="B17" t="s">
        <v>3969</v>
      </c>
      <c r="C17" t="s">
        <v>3970</v>
      </c>
      <c r="D17" t="s">
        <v>3971</v>
      </c>
      <c r="E17" t="s">
        <v>3972</v>
      </c>
      <c r="F17" t="s">
        <v>3973</v>
      </c>
      <c r="G17" t="s">
        <v>3974</v>
      </c>
      <c r="H17" t="s">
        <v>3975</v>
      </c>
      <c r="I17" t="s">
        <v>3976</v>
      </c>
      <c r="J17" t="s">
        <v>3977</v>
      </c>
      <c r="K17" t="s">
        <v>3978</v>
      </c>
      <c r="L17" t="s">
        <v>3979</v>
      </c>
      <c r="M17" t="s">
        <v>3980</v>
      </c>
      <c r="N17" t="s">
        <v>3981</v>
      </c>
      <c r="O17" t="s">
        <v>3982</v>
      </c>
      <c r="P17" t="s">
        <v>3983</v>
      </c>
      <c r="Q17" t="s">
        <v>3984</v>
      </c>
      <c r="R17" t="s">
        <v>3985</v>
      </c>
      <c r="S17" t="s">
        <v>3986</v>
      </c>
      <c r="T17" t="s">
        <v>3987</v>
      </c>
      <c r="U17" t="s">
        <v>3988</v>
      </c>
      <c r="V17" t="s">
        <v>3989</v>
      </c>
      <c r="W17" t="s">
        <v>3990</v>
      </c>
      <c r="X17" t="s">
        <v>3991</v>
      </c>
      <c r="Y17" t="s">
        <v>3992</v>
      </c>
      <c r="Z17" t="s">
        <v>3993</v>
      </c>
      <c r="AA17" t="s">
        <v>3994</v>
      </c>
      <c r="AB17" t="s">
        <v>3995</v>
      </c>
      <c r="AC17" t="s">
        <v>3996</v>
      </c>
      <c r="AD17" t="s">
        <v>3997</v>
      </c>
      <c r="AE17" t="s">
        <v>3998</v>
      </c>
      <c r="AF17" t="s">
        <v>3999</v>
      </c>
      <c r="AG17" t="s">
        <v>4000</v>
      </c>
    </row>
    <row r="18" spans="1:33" x14ac:dyDescent="0.25">
      <c r="A18" s="95" t="s">
        <v>499</v>
      </c>
      <c r="B18" t="s">
        <v>4001</v>
      </c>
      <c r="C18" t="s">
        <v>4002</v>
      </c>
      <c r="D18" t="s">
        <v>4003</v>
      </c>
      <c r="E18" t="s">
        <v>4004</v>
      </c>
      <c r="F18" t="s">
        <v>4005</v>
      </c>
      <c r="G18" t="s">
        <v>4006</v>
      </c>
      <c r="H18" t="s">
        <v>4007</v>
      </c>
      <c r="I18" t="s">
        <v>4008</v>
      </c>
      <c r="J18" t="s">
        <v>4009</v>
      </c>
      <c r="K18" t="s">
        <v>4010</v>
      </c>
      <c r="L18" t="s">
        <v>4011</v>
      </c>
      <c r="M18" t="s">
        <v>4012</v>
      </c>
      <c r="N18" t="s">
        <v>4013</v>
      </c>
      <c r="O18" t="s">
        <v>4014</v>
      </c>
      <c r="P18" t="s">
        <v>4015</v>
      </c>
      <c r="Q18" t="s">
        <v>4016</v>
      </c>
      <c r="R18" t="s">
        <v>4017</v>
      </c>
      <c r="S18" t="s">
        <v>4018</v>
      </c>
      <c r="T18" t="s">
        <v>4019</v>
      </c>
      <c r="U18" t="s">
        <v>4020</v>
      </c>
      <c r="V18" t="s">
        <v>4021</v>
      </c>
      <c r="W18" t="s">
        <v>4022</v>
      </c>
      <c r="X18" t="s">
        <v>4023</v>
      </c>
      <c r="Y18" t="s">
        <v>4024</v>
      </c>
      <c r="Z18" t="s">
        <v>4025</v>
      </c>
      <c r="AA18" t="s">
        <v>4026</v>
      </c>
      <c r="AB18" t="s">
        <v>4027</v>
      </c>
      <c r="AC18" t="s">
        <v>4028</v>
      </c>
      <c r="AD18" t="s">
        <v>4029</v>
      </c>
      <c r="AE18" t="s">
        <v>4030</v>
      </c>
      <c r="AF18" t="s">
        <v>4031</v>
      </c>
      <c r="AG18" t="s">
        <v>4032</v>
      </c>
    </row>
    <row r="19" spans="1:33" x14ac:dyDescent="0.25">
      <c r="A19" s="95" t="s">
        <v>500</v>
      </c>
      <c r="B19" t="s">
        <v>4033</v>
      </c>
      <c r="C19" t="s">
        <v>4034</v>
      </c>
      <c r="D19" t="s">
        <v>4035</v>
      </c>
      <c r="E19" t="s">
        <v>4036</v>
      </c>
      <c r="F19" t="s">
        <v>4037</v>
      </c>
      <c r="G19" t="s">
        <v>4038</v>
      </c>
      <c r="H19" t="s">
        <v>4039</v>
      </c>
      <c r="I19" t="s">
        <v>4040</v>
      </c>
      <c r="J19" t="s">
        <v>4041</v>
      </c>
      <c r="K19" t="s">
        <v>4042</v>
      </c>
      <c r="L19" t="s">
        <v>4043</v>
      </c>
      <c r="M19" t="s">
        <v>4044</v>
      </c>
      <c r="N19" t="s">
        <v>4045</v>
      </c>
      <c r="O19" t="s">
        <v>4046</v>
      </c>
      <c r="P19" t="s">
        <v>4047</v>
      </c>
      <c r="Q19" t="s">
        <v>4048</v>
      </c>
      <c r="R19" t="s">
        <v>4049</v>
      </c>
      <c r="S19" t="s">
        <v>4050</v>
      </c>
      <c r="T19" t="s">
        <v>4051</v>
      </c>
      <c r="U19" t="s">
        <v>4052</v>
      </c>
      <c r="V19" t="s">
        <v>4053</v>
      </c>
      <c r="W19" t="s">
        <v>4054</v>
      </c>
      <c r="X19" t="s">
        <v>4055</v>
      </c>
      <c r="Y19" t="s">
        <v>4056</v>
      </c>
      <c r="Z19" t="s">
        <v>4057</v>
      </c>
      <c r="AA19" t="s">
        <v>4058</v>
      </c>
      <c r="AB19" t="s">
        <v>4059</v>
      </c>
      <c r="AC19" t="s">
        <v>4060</v>
      </c>
      <c r="AD19" t="s">
        <v>4061</v>
      </c>
      <c r="AE19" t="s">
        <v>4062</v>
      </c>
      <c r="AF19" t="s">
        <v>4063</v>
      </c>
      <c r="AG19" t="s">
        <v>4064</v>
      </c>
    </row>
    <row r="20" spans="1:33" x14ac:dyDescent="0.25">
      <c r="A20" s="95" t="s">
        <v>501</v>
      </c>
      <c r="B20" t="s">
        <v>4065</v>
      </c>
      <c r="C20" t="s">
        <v>4066</v>
      </c>
      <c r="D20" t="s">
        <v>4067</v>
      </c>
      <c r="E20" t="s">
        <v>4068</v>
      </c>
      <c r="F20" t="s">
        <v>4069</v>
      </c>
      <c r="G20" t="s">
        <v>4070</v>
      </c>
      <c r="H20" t="s">
        <v>4071</v>
      </c>
      <c r="I20" t="s">
        <v>4072</v>
      </c>
      <c r="J20" t="s">
        <v>4073</v>
      </c>
      <c r="K20" t="s">
        <v>4074</v>
      </c>
      <c r="L20" t="s">
        <v>4075</v>
      </c>
      <c r="M20" t="s">
        <v>4076</v>
      </c>
      <c r="N20" t="s">
        <v>4077</v>
      </c>
      <c r="O20" t="s">
        <v>4078</v>
      </c>
      <c r="P20" t="s">
        <v>4079</v>
      </c>
      <c r="Q20" t="s">
        <v>4080</v>
      </c>
      <c r="R20" t="s">
        <v>4081</v>
      </c>
      <c r="S20" t="s">
        <v>4082</v>
      </c>
      <c r="T20" t="s">
        <v>4083</v>
      </c>
      <c r="U20" t="s">
        <v>4084</v>
      </c>
      <c r="V20" t="s">
        <v>4085</v>
      </c>
      <c r="W20" t="s">
        <v>4086</v>
      </c>
      <c r="X20" t="s">
        <v>4087</v>
      </c>
      <c r="Y20" t="s">
        <v>4088</v>
      </c>
      <c r="Z20" t="s">
        <v>4089</v>
      </c>
      <c r="AA20" t="s">
        <v>4090</v>
      </c>
      <c r="AB20" t="s">
        <v>4091</v>
      </c>
      <c r="AC20" t="s">
        <v>4092</v>
      </c>
      <c r="AD20" t="s">
        <v>4093</v>
      </c>
      <c r="AE20" t="s">
        <v>4094</v>
      </c>
      <c r="AF20" t="s">
        <v>4095</v>
      </c>
      <c r="AG20" t="s">
        <v>4096</v>
      </c>
    </row>
    <row r="21" spans="1:33" x14ac:dyDescent="0.25">
      <c r="A21" s="95" t="s">
        <v>502</v>
      </c>
      <c r="B21" t="s">
        <v>4065</v>
      </c>
      <c r="C21" t="s">
        <v>4066</v>
      </c>
      <c r="D21" t="s">
        <v>4067</v>
      </c>
      <c r="E21" t="s">
        <v>4068</v>
      </c>
      <c r="F21" t="s">
        <v>4069</v>
      </c>
      <c r="G21" t="s">
        <v>4070</v>
      </c>
      <c r="H21" t="s">
        <v>4071</v>
      </c>
      <c r="I21" t="s">
        <v>4072</v>
      </c>
      <c r="J21" t="s">
        <v>4073</v>
      </c>
      <c r="K21" t="s">
        <v>4074</v>
      </c>
      <c r="L21" t="s">
        <v>4075</v>
      </c>
      <c r="M21" t="s">
        <v>4076</v>
      </c>
      <c r="N21" t="s">
        <v>4077</v>
      </c>
      <c r="O21" t="s">
        <v>4078</v>
      </c>
      <c r="P21" t="s">
        <v>4079</v>
      </c>
      <c r="Q21" t="s">
        <v>4080</v>
      </c>
      <c r="R21" t="s">
        <v>4081</v>
      </c>
      <c r="S21" t="s">
        <v>4082</v>
      </c>
      <c r="T21" t="s">
        <v>4083</v>
      </c>
      <c r="U21" t="s">
        <v>4084</v>
      </c>
      <c r="V21" t="s">
        <v>4085</v>
      </c>
      <c r="W21" t="s">
        <v>4086</v>
      </c>
      <c r="X21" t="s">
        <v>4087</v>
      </c>
      <c r="Y21" t="s">
        <v>4088</v>
      </c>
      <c r="Z21" t="s">
        <v>4089</v>
      </c>
      <c r="AA21" t="s">
        <v>4090</v>
      </c>
      <c r="AB21" t="s">
        <v>4091</v>
      </c>
      <c r="AC21" t="s">
        <v>4092</v>
      </c>
      <c r="AD21" t="s">
        <v>4093</v>
      </c>
      <c r="AE21" t="s">
        <v>4094</v>
      </c>
      <c r="AF21" t="s">
        <v>4095</v>
      </c>
      <c r="AG21" t="s">
        <v>4096</v>
      </c>
    </row>
    <row r="22" spans="1:33" x14ac:dyDescent="0.25">
      <c r="A22" s="95" t="s">
        <v>503</v>
      </c>
      <c r="B22" t="s">
        <v>4097</v>
      </c>
      <c r="C22" t="s">
        <v>4098</v>
      </c>
      <c r="D22" t="s">
        <v>4099</v>
      </c>
      <c r="E22" t="s">
        <v>4100</v>
      </c>
      <c r="F22" t="s">
        <v>4101</v>
      </c>
      <c r="G22" t="s">
        <v>4102</v>
      </c>
      <c r="H22" t="s">
        <v>4103</v>
      </c>
      <c r="I22" t="s">
        <v>4104</v>
      </c>
      <c r="J22" t="s">
        <v>4105</v>
      </c>
      <c r="K22" t="s">
        <v>4106</v>
      </c>
      <c r="L22" t="s">
        <v>4107</v>
      </c>
      <c r="M22" t="s">
        <v>4108</v>
      </c>
      <c r="N22" t="s">
        <v>4109</v>
      </c>
      <c r="O22" t="s">
        <v>4110</v>
      </c>
      <c r="P22" t="s">
        <v>4111</v>
      </c>
      <c r="Q22" t="s">
        <v>4112</v>
      </c>
      <c r="R22" t="s">
        <v>4113</v>
      </c>
      <c r="S22" t="s">
        <v>4114</v>
      </c>
      <c r="T22" t="s">
        <v>4115</v>
      </c>
      <c r="U22" t="s">
        <v>4116</v>
      </c>
      <c r="V22" t="s">
        <v>4117</v>
      </c>
      <c r="W22" t="s">
        <v>4118</v>
      </c>
      <c r="X22" t="s">
        <v>4119</v>
      </c>
      <c r="Y22" t="s">
        <v>4120</v>
      </c>
      <c r="Z22" t="s">
        <v>4121</v>
      </c>
      <c r="AA22" t="s">
        <v>4122</v>
      </c>
      <c r="AB22" t="s">
        <v>4123</v>
      </c>
      <c r="AC22" t="s">
        <v>4124</v>
      </c>
      <c r="AD22" t="s">
        <v>4125</v>
      </c>
      <c r="AE22" t="s">
        <v>4126</v>
      </c>
      <c r="AF22" t="s">
        <v>4127</v>
      </c>
      <c r="AG22" t="s">
        <v>4128</v>
      </c>
    </row>
    <row r="23" spans="1:33" x14ac:dyDescent="0.25">
      <c r="A23" s="95" t="s">
        <v>504</v>
      </c>
      <c r="B23" t="s">
        <v>4129</v>
      </c>
      <c r="C23" t="s">
        <v>4130</v>
      </c>
      <c r="D23" t="s">
        <v>4131</v>
      </c>
      <c r="E23" t="s">
        <v>4132</v>
      </c>
      <c r="F23" t="s">
        <v>4133</v>
      </c>
      <c r="G23" t="s">
        <v>4134</v>
      </c>
      <c r="H23" t="s">
        <v>4135</v>
      </c>
      <c r="I23" t="s">
        <v>4136</v>
      </c>
      <c r="J23" t="s">
        <v>4137</v>
      </c>
      <c r="K23" t="s">
        <v>4138</v>
      </c>
      <c r="L23" t="s">
        <v>4139</v>
      </c>
      <c r="M23" t="s">
        <v>4140</v>
      </c>
      <c r="N23" t="s">
        <v>4141</v>
      </c>
      <c r="O23" t="s">
        <v>4142</v>
      </c>
      <c r="P23" t="s">
        <v>4143</v>
      </c>
      <c r="Q23" t="s">
        <v>4144</v>
      </c>
      <c r="R23" t="s">
        <v>4145</v>
      </c>
      <c r="S23" t="s">
        <v>4146</v>
      </c>
      <c r="T23" t="s">
        <v>4147</v>
      </c>
      <c r="U23" t="s">
        <v>4148</v>
      </c>
      <c r="V23" t="s">
        <v>4149</v>
      </c>
      <c r="W23" t="s">
        <v>4150</v>
      </c>
      <c r="X23" t="s">
        <v>4151</v>
      </c>
      <c r="Y23" t="s">
        <v>4152</v>
      </c>
      <c r="Z23" t="s">
        <v>4153</v>
      </c>
      <c r="AA23" t="s">
        <v>4154</v>
      </c>
      <c r="AB23" t="s">
        <v>4155</v>
      </c>
      <c r="AC23" t="s">
        <v>4156</v>
      </c>
      <c r="AD23" t="s">
        <v>4157</v>
      </c>
      <c r="AE23" t="s">
        <v>4158</v>
      </c>
      <c r="AF23" t="s">
        <v>4159</v>
      </c>
      <c r="AG23" t="s">
        <v>4160</v>
      </c>
    </row>
    <row r="24" spans="1:33" x14ac:dyDescent="0.25">
      <c r="A24" s="95" t="s">
        <v>505</v>
      </c>
      <c r="B24" t="s">
        <v>4161</v>
      </c>
      <c r="C24" t="s">
        <v>4162</v>
      </c>
      <c r="D24" t="s">
        <v>4163</v>
      </c>
      <c r="E24" t="s">
        <v>4164</v>
      </c>
      <c r="F24" t="s">
        <v>4165</v>
      </c>
      <c r="G24" t="s">
        <v>4166</v>
      </c>
      <c r="H24" t="s">
        <v>4167</v>
      </c>
      <c r="I24" t="s">
        <v>4168</v>
      </c>
      <c r="J24" t="s">
        <v>4169</v>
      </c>
      <c r="K24" t="s">
        <v>4170</v>
      </c>
      <c r="L24" t="s">
        <v>4171</v>
      </c>
      <c r="M24" t="s">
        <v>4172</v>
      </c>
      <c r="N24" t="s">
        <v>4173</v>
      </c>
      <c r="O24" t="s">
        <v>4174</v>
      </c>
      <c r="P24" t="s">
        <v>4175</v>
      </c>
      <c r="Q24" t="s">
        <v>4176</v>
      </c>
      <c r="R24" t="s">
        <v>4177</v>
      </c>
      <c r="S24" t="s">
        <v>4178</v>
      </c>
      <c r="T24" t="s">
        <v>4179</v>
      </c>
      <c r="U24" t="s">
        <v>4180</v>
      </c>
      <c r="V24" t="s">
        <v>4181</v>
      </c>
      <c r="W24" t="s">
        <v>4182</v>
      </c>
      <c r="X24" t="s">
        <v>4183</v>
      </c>
      <c r="Y24" t="s">
        <v>4184</v>
      </c>
      <c r="Z24" t="s">
        <v>4185</v>
      </c>
      <c r="AA24" t="s">
        <v>4186</v>
      </c>
      <c r="AB24" t="s">
        <v>4187</v>
      </c>
      <c r="AC24" t="s">
        <v>4188</v>
      </c>
      <c r="AD24" t="s">
        <v>4189</v>
      </c>
      <c r="AE24" t="s">
        <v>4190</v>
      </c>
      <c r="AF24" t="s">
        <v>4191</v>
      </c>
      <c r="AG24" t="s">
        <v>4192</v>
      </c>
    </row>
    <row r="25" spans="1:33" x14ac:dyDescent="0.25">
      <c r="A25" s="95" t="s">
        <v>506</v>
      </c>
      <c r="B25" t="s">
        <v>4193</v>
      </c>
      <c r="C25" t="s">
        <v>4194</v>
      </c>
      <c r="D25" t="s">
        <v>4195</v>
      </c>
      <c r="E25" t="s">
        <v>4196</v>
      </c>
      <c r="F25" t="s">
        <v>4197</v>
      </c>
      <c r="G25" t="s">
        <v>4198</v>
      </c>
      <c r="H25" t="s">
        <v>4199</v>
      </c>
      <c r="I25" t="s">
        <v>4200</v>
      </c>
      <c r="J25" t="s">
        <v>4201</v>
      </c>
      <c r="K25" t="s">
        <v>4202</v>
      </c>
      <c r="L25" t="s">
        <v>4203</v>
      </c>
      <c r="M25" t="s">
        <v>4204</v>
      </c>
      <c r="N25" t="s">
        <v>4205</v>
      </c>
      <c r="O25" t="s">
        <v>4206</v>
      </c>
      <c r="P25" t="s">
        <v>4207</v>
      </c>
      <c r="Q25" t="s">
        <v>4208</v>
      </c>
      <c r="R25" t="s">
        <v>4209</v>
      </c>
      <c r="S25" t="s">
        <v>4210</v>
      </c>
      <c r="T25" t="s">
        <v>4211</v>
      </c>
      <c r="U25" t="s">
        <v>4212</v>
      </c>
      <c r="V25" t="s">
        <v>4213</v>
      </c>
      <c r="W25" t="s">
        <v>4214</v>
      </c>
      <c r="X25" t="s">
        <v>4215</v>
      </c>
      <c r="Y25" t="s">
        <v>4216</v>
      </c>
      <c r="Z25" t="s">
        <v>4217</v>
      </c>
      <c r="AA25" t="s">
        <v>4218</v>
      </c>
      <c r="AB25" t="s">
        <v>4219</v>
      </c>
      <c r="AC25" t="s">
        <v>4220</v>
      </c>
      <c r="AD25" t="s">
        <v>4221</v>
      </c>
      <c r="AE25" t="s">
        <v>4222</v>
      </c>
      <c r="AF25" t="s">
        <v>4223</v>
      </c>
      <c r="AG25" t="s">
        <v>4224</v>
      </c>
    </row>
    <row r="26" spans="1:33" x14ac:dyDescent="0.25">
      <c r="A26" s="95" t="s">
        <v>507</v>
      </c>
      <c r="B26" t="s">
        <v>4225</v>
      </c>
      <c r="C26" t="s">
        <v>4226</v>
      </c>
      <c r="D26" t="s">
        <v>4227</v>
      </c>
      <c r="E26" t="s">
        <v>4228</v>
      </c>
      <c r="F26" t="s">
        <v>4229</v>
      </c>
      <c r="G26" t="s">
        <v>4230</v>
      </c>
      <c r="H26" t="s">
        <v>4231</v>
      </c>
      <c r="I26" t="s">
        <v>4232</v>
      </c>
      <c r="J26" t="s">
        <v>4233</v>
      </c>
      <c r="K26" t="s">
        <v>4234</v>
      </c>
      <c r="L26" t="s">
        <v>4235</v>
      </c>
      <c r="M26" t="s">
        <v>4236</v>
      </c>
      <c r="N26" t="s">
        <v>4237</v>
      </c>
      <c r="O26" t="s">
        <v>4238</v>
      </c>
      <c r="P26" t="s">
        <v>4239</v>
      </c>
      <c r="Q26" t="s">
        <v>4240</v>
      </c>
      <c r="R26" t="s">
        <v>4241</v>
      </c>
      <c r="S26" t="s">
        <v>4242</v>
      </c>
      <c r="T26" t="s">
        <v>4243</v>
      </c>
      <c r="U26" t="s">
        <v>4244</v>
      </c>
      <c r="V26" t="s">
        <v>4245</v>
      </c>
      <c r="W26" t="s">
        <v>4246</v>
      </c>
      <c r="X26" t="s">
        <v>4247</v>
      </c>
      <c r="Y26" t="s">
        <v>4248</v>
      </c>
      <c r="Z26" t="s">
        <v>4249</v>
      </c>
      <c r="AA26" t="s">
        <v>4250</v>
      </c>
      <c r="AB26" t="s">
        <v>4251</v>
      </c>
      <c r="AC26" t="s">
        <v>4252</v>
      </c>
      <c r="AD26" t="s">
        <v>4253</v>
      </c>
      <c r="AE26" t="s">
        <v>4254</v>
      </c>
      <c r="AF26" t="s">
        <v>4255</v>
      </c>
      <c r="AG26" t="s">
        <v>4256</v>
      </c>
    </row>
    <row r="27" spans="1:33" x14ac:dyDescent="0.25">
      <c r="A27" s="95" t="s">
        <v>508</v>
      </c>
      <c r="B27" t="s">
        <v>4257</v>
      </c>
      <c r="C27" t="s">
        <v>4258</v>
      </c>
      <c r="D27" t="s">
        <v>4259</v>
      </c>
      <c r="E27" t="s">
        <v>4260</v>
      </c>
      <c r="F27" t="s">
        <v>4261</v>
      </c>
      <c r="G27" t="s">
        <v>4262</v>
      </c>
      <c r="H27" t="s">
        <v>4263</v>
      </c>
      <c r="I27" t="s">
        <v>4264</v>
      </c>
      <c r="J27" t="s">
        <v>4265</v>
      </c>
      <c r="K27" t="s">
        <v>4266</v>
      </c>
      <c r="L27" t="s">
        <v>4267</v>
      </c>
      <c r="M27" t="s">
        <v>4268</v>
      </c>
      <c r="N27" t="s">
        <v>4269</v>
      </c>
      <c r="O27" t="s">
        <v>4270</v>
      </c>
      <c r="P27" t="s">
        <v>4271</v>
      </c>
      <c r="Q27" t="s">
        <v>4272</v>
      </c>
      <c r="R27" t="s">
        <v>4273</v>
      </c>
      <c r="S27" t="s">
        <v>4274</v>
      </c>
      <c r="T27" t="s">
        <v>4275</v>
      </c>
      <c r="U27" t="s">
        <v>4276</v>
      </c>
      <c r="V27" t="s">
        <v>4277</v>
      </c>
      <c r="W27" t="s">
        <v>4278</v>
      </c>
      <c r="X27" t="s">
        <v>4279</v>
      </c>
      <c r="Y27" t="s">
        <v>4280</v>
      </c>
      <c r="Z27" t="s">
        <v>4281</v>
      </c>
      <c r="AA27" t="s">
        <v>4282</v>
      </c>
      <c r="AB27" t="s">
        <v>4283</v>
      </c>
      <c r="AC27" t="s">
        <v>4284</v>
      </c>
      <c r="AD27" t="s">
        <v>4285</v>
      </c>
      <c r="AE27" t="s">
        <v>4286</v>
      </c>
      <c r="AF27" t="s">
        <v>4287</v>
      </c>
      <c r="AG27" t="s">
        <v>4288</v>
      </c>
    </row>
    <row r="28" spans="1:33" x14ac:dyDescent="0.25">
      <c r="A28" s="95" t="s">
        <v>509</v>
      </c>
      <c r="B28" t="s">
        <v>4289</v>
      </c>
      <c r="C28" t="s">
        <v>4290</v>
      </c>
      <c r="D28" t="s">
        <v>4291</v>
      </c>
      <c r="E28" t="s">
        <v>4292</v>
      </c>
      <c r="F28" t="s">
        <v>4293</v>
      </c>
      <c r="G28" t="s">
        <v>4294</v>
      </c>
      <c r="H28" t="s">
        <v>4295</v>
      </c>
      <c r="I28" t="s">
        <v>4296</v>
      </c>
      <c r="J28" t="s">
        <v>4297</v>
      </c>
      <c r="K28" t="s">
        <v>4298</v>
      </c>
      <c r="L28" t="s">
        <v>4299</v>
      </c>
      <c r="M28" t="s">
        <v>4300</v>
      </c>
      <c r="N28" t="s">
        <v>4301</v>
      </c>
      <c r="O28" t="s">
        <v>4302</v>
      </c>
      <c r="P28" t="s">
        <v>4303</v>
      </c>
      <c r="Q28" t="s">
        <v>4304</v>
      </c>
      <c r="R28" t="s">
        <v>4305</v>
      </c>
      <c r="S28" t="s">
        <v>4306</v>
      </c>
      <c r="T28" t="s">
        <v>4307</v>
      </c>
      <c r="U28" t="s">
        <v>4308</v>
      </c>
      <c r="V28" t="s">
        <v>4309</v>
      </c>
      <c r="W28" t="s">
        <v>4310</v>
      </c>
      <c r="X28" t="s">
        <v>4311</v>
      </c>
      <c r="Y28" t="s">
        <v>4312</v>
      </c>
      <c r="Z28" t="s">
        <v>4313</v>
      </c>
      <c r="AA28" t="s">
        <v>4314</v>
      </c>
      <c r="AB28" t="s">
        <v>4315</v>
      </c>
      <c r="AC28" t="s">
        <v>4316</v>
      </c>
      <c r="AD28" t="s">
        <v>4317</v>
      </c>
      <c r="AE28" t="s">
        <v>4318</v>
      </c>
      <c r="AF28" t="s">
        <v>4319</v>
      </c>
      <c r="AG28" t="s">
        <v>4320</v>
      </c>
    </row>
    <row r="29" spans="1:33" x14ac:dyDescent="0.25">
      <c r="A29" s="95" t="s">
        <v>510</v>
      </c>
      <c r="B29" t="s">
        <v>4321</v>
      </c>
      <c r="C29" t="s">
        <v>4322</v>
      </c>
      <c r="D29" t="s">
        <v>4323</v>
      </c>
      <c r="E29" t="s">
        <v>4324</v>
      </c>
      <c r="F29" t="s">
        <v>4325</v>
      </c>
      <c r="G29" t="s">
        <v>4326</v>
      </c>
      <c r="H29" t="s">
        <v>4327</v>
      </c>
      <c r="I29" t="s">
        <v>4328</v>
      </c>
      <c r="J29" t="s">
        <v>4329</v>
      </c>
      <c r="K29" t="s">
        <v>4330</v>
      </c>
      <c r="L29" t="s">
        <v>4331</v>
      </c>
      <c r="M29" t="s">
        <v>4332</v>
      </c>
      <c r="N29" t="s">
        <v>4333</v>
      </c>
      <c r="O29" t="s">
        <v>4334</v>
      </c>
      <c r="P29" t="s">
        <v>4335</v>
      </c>
      <c r="Q29" t="s">
        <v>4336</v>
      </c>
      <c r="R29" t="s">
        <v>4337</v>
      </c>
      <c r="S29" t="s">
        <v>4338</v>
      </c>
      <c r="T29" t="s">
        <v>4339</v>
      </c>
      <c r="U29" t="s">
        <v>4340</v>
      </c>
      <c r="V29" t="s">
        <v>4341</v>
      </c>
      <c r="W29" t="s">
        <v>4342</v>
      </c>
      <c r="X29" t="s">
        <v>4343</v>
      </c>
      <c r="Y29" t="s">
        <v>4344</v>
      </c>
      <c r="Z29" t="s">
        <v>4345</v>
      </c>
      <c r="AA29" t="s">
        <v>4346</v>
      </c>
      <c r="AB29" t="s">
        <v>4347</v>
      </c>
      <c r="AC29" t="s">
        <v>4348</v>
      </c>
      <c r="AD29" t="s">
        <v>4349</v>
      </c>
      <c r="AE29" t="s">
        <v>4350</v>
      </c>
      <c r="AF29" t="s">
        <v>4351</v>
      </c>
      <c r="AG29" t="s">
        <v>4352</v>
      </c>
    </row>
    <row r="30" spans="1:33" x14ac:dyDescent="0.25">
      <c r="A30" s="95" t="s">
        <v>511</v>
      </c>
      <c r="B30" t="s">
        <v>1425</v>
      </c>
      <c r="C30" t="s">
        <v>1425</v>
      </c>
      <c r="D30" t="s">
        <v>4353</v>
      </c>
      <c r="E30" t="s">
        <v>1425</v>
      </c>
      <c r="F30" t="s">
        <v>1425</v>
      </c>
      <c r="G30" t="s">
        <v>1425</v>
      </c>
      <c r="H30" t="s">
        <v>4354</v>
      </c>
      <c r="I30" t="s">
        <v>1425</v>
      </c>
      <c r="J30" t="s">
        <v>4355</v>
      </c>
      <c r="K30" t="s">
        <v>1425</v>
      </c>
      <c r="L30" t="s">
        <v>1425</v>
      </c>
      <c r="M30" t="s">
        <v>1425</v>
      </c>
      <c r="N30" t="s">
        <v>1425</v>
      </c>
      <c r="O30" t="s">
        <v>1425</v>
      </c>
      <c r="P30" t="s">
        <v>1425</v>
      </c>
      <c r="Q30" t="s">
        <v>1425</v>
      </c>
      <c r="R30" t="s">
        <v>1425</v>
      </c>
      <c r="S30" t="s">
        <v>1425</v>
      </c>
      <c r="T30" t="s">
        <v>1425</v>
      </c>
      <c r="U30" t="s">
        <v>1425</v>
      </c>
      <c r="V30" t="s">
        <v>1425</v>
      </c>
      <c r="W30" t="s">
        <v>1425</v>
      </c>
      <c r="X30" t="s">
        <v>1425</v>
      </c>
      <c r="Y30" t="s">
        <v>1425</v>
      </c>
      <c r="Z30" t="s">
        <v>1425</v>
      </c>
      <c r="AA30" t="s">
        <v>1425</v>
      </c>
      <c r="AB30" t="s">
        <v>1425</v>
      </c>
      <c r="AC30" t="s">
        <v>1425</v>
      </c>
      <c r="AD30" t="s">
        <v>1425</v>
      </c>
      <c r="AE30" t="s">
        <v>4356</v>
      </c>
      <c r="AF30" t="s">
        <v>1425</v>
      </c>
      <c r="AG30" t="s">
        <v>1425</v>
      </c>
    </row>
    <row r="31" spans="1:33" x14ac:dyDescent="0.25">
      <c r="A31" s="95" t="s">
        <v>512</v>
      </c>
      <c r="B31" t="s">
        <v>4357</v>
      </c>
      <c r="C31" t="s">
        <v>4358</v>
      </c>
      <c r="D31" t="s">
        <v>4359</v>
      </c>
      <c r="E31" t="s">
        <v>4360</v>
      </c>
      <c r="F31" t="s">
        <v>4361</v>
      </c>
      <c r="G31" t="s">
        <v>4362</v>
      </c>
      <c r="H31" t="s">
        <v>4363</v>
      </c>
      <c r="I31" t="s">
        <v>4364</v>
      </c>
      <c r="J31" t="s">
        <v>4365</v>
      </c>
      <c r="K31" t="s">
        <v>4366</v>
      </c>
      <c r="L31" t="s">
        <v>4367</v>
      </c>
      <c r="M31" t="s">
        <v>4368</v>
      </c>
      <c r="N31" t="s">
        <v>4369</v>
      </c>
      <c r="O31" t="s">
        <v>4370</v>
      </c>
      <c r="P31" t="s">
        <v>4371</v>
      </c>
      <c r="Q31" t="s">
        <v>4372</v>
      </c>
      <c r="R31" t="s">
        <v>4373</v>
      </c>
      <c r="S31" t="s">
        <v>4374</v>
      </c>
      <c r="T31" t="s">
        <v>4375</v>
      </c>
      <c r="U31" t="s">
        <v>4376</v>
      </c>
      <c r="V31" t="s">
        <v>4377</v>
      </c>
      <c r="W31" t="s">
        <v>4378</v>
      </c>
      <c r="X31" t="s">
        <v>4379</v>
      </c>
      <c r="Y31" t="s">
        <v>4380</v>
      </c>
      <c r="Z31" t="s">
        <v>4381</v>
      </c>
      <c r="AA31" t="s">
        <v>4382</v>
      </c>
      <c r="AB31" t="s">
        <v>4383</v>
      </c>
      <c r="AC31" t="s">
        <v>4384</v>
      </c>
      <c r="AD31" t="s">
        <v>4385</v>
      </c>
      <c r="AE31" t="s">
        <v>4386</v>
      </c>
      <c r="AF31" t="s">
        <v>4387</v>
      </c>
      <c r="AG31" t="s">
        <v>4388</v>
      </c>
    </row>
    <row r="32" spans="1:33" x14ac:dyDescent="0.25">
      <c r="A32" s="95" t="s">
        <v>513</v>
      </c>
      <c r="B32" t="s">
        <v>4389</v>
      </c>
      <c r="C32" t="s">
        <v>4390</v>
      </c>
      <c r="D32" t="s">
        <v>4391</v>
      </c>
      <c r="E32" t="s">
        <v>4392</v>
      </c>
      <c r="F32" t="s">
        <v>4393</v>
      </c>
      <c r="G32" t="s">
        <v>4394</v>
      </c>
      <c r="H32" t="s">
        <v>4395</v>
      </c>
      <c r="I32" t="s">
        <v>4396</v>
      </c>
      <c r="J32" t="s">
        <v>4397</v>
      </c>
      <c r="K32" t="s">
        <v>4398</v>
      </c>
      <c r="L32" t="s">
        <v>4399</v>
      </c>
      <c r="M32" t="s">
        <v>4400</v>
      </c>
      <c r="N32" t="s">
        <v>4401</v>
      </c>
      <c r="O32" t="s">
        <v>4402</v>
      </c>
      <c r="P32" t="s">
        <v>4403</v>
      </c>
      <c r="Q32" t="s">
        <v>4404</v>
      </c>
      <c r="R32" t="s">
        <v>4405</v>
      </c>
      <c r="S32" t="s">
        <v>4406</v>
      </c>
      <c r="T32" t="s">
        <v>4407</v>
      </c>
      <c r="U32" t="s">
        <v>4408</v>
      </c>
      <c r="V32" t="s">
        <v>4409</v>
      </c>
      <c r="W32" t="s">
        <v>4410</v>
      </c>
      <c r="X32" t="s">
        <v>4411</v>
      </c>
      <c r="Y32" t="s">
        <v>4412</v>
      </c>
      <c r="Z32" t="s">
        <v>4413</v>
      </c>
      <c r="AA32" t="s">
        <v>4414</v>
      </c>
      <c r="AB32" t="s">
        <v>4415</v>
      </c>
      <c r="AC32" t="s">
        <v>4416</v>
      </c>
      <c r="AD32" t="s">
        <v>4417</v>
      </c>
      <c r="AE32" t="s">
        <v>4418</v>
      </c>
      <c r="AF32" t="s">
        <v>4419</v>
      </c>
      <c r="AG32" t="s">
        <v>4420</v>
      </c>
    </row>
    <row r="33" spans="1:33" x14ac:dyDescent="0.25">
      <c r="A33" s="95" t="s">
        <v>514</v>
      </c>
      <c r="B33" t="s">
        <v>4421</v>
      </c>
      <c r="C33" t="s">
        <v>4422</v>
      </c>
      <c r="D33" t="s">
        <v>4423</v>
      </c>
      <c r="E33" t="s">
        <v>4424</v>
      </c>
      <c r="F33" t="s">
        <v>4425</v>
      </c>
      <c r="G33" t="s">
        <v>4426</v>
      </c>
      <c r="H33" t="s">
        <v>4427</v>
      </c>
      <c r="I33" t="s">
        <v>4428</v>
      </c>
      <c r="J33" t="s">
        <v>4429</v>
      </c>
      <c r="K33" t="s">
        <v>4430</v>
      </c>
      <c r="L33" t="s">
        <v>4431</v>
      </c>
      <c r="M33" t="s">
        <v>4432</v>
      </c>
      <c r="N33" t="s">
        <v>4433</v>
      </c>
      <c r="O33" t="s">
        <v>4434</v>
      </c>
      <c r="P33" t="s">
        <v>4435</v>
      </c>
      <c r="Q33" t="s">
        <v>4436</v>
      </c>
      <c r="R33" t="s">
        <v>4437</v>
      </c>
      <c r="S33" t="s">
        <v>4438</v>
      </c>
      <c r="T33" t="s">
        <v>4439</v>
      </c>
      <c r="U33" t="s">
        <v>4440</v>
      </c>
      <c r="V33" t="s">
        <v>4441</v>
      </c>
      <c r="W33" t="s">
        <v>4442</v>
      </c>
      <c r="X33" t="s">
        <v>4443</v>
      </c>
      <c r="Y33" t="s">
        <v>4444</v>
      </c>
      <c r="Z33" t="s">
        <v>4445</v>
      </c>
      <c r="AA33" t="s">
        <v>4446</v>
      </c>
      <c r="AB33" t="s">
        <v>4447</v>
      </c>
      <c r="AC33" t="s">
        <v>4448</v>
      </c>
      <c r="AD33" t="s">
        <v>4449</v>
      </c>
      <c r="AE33" t="s">
        <v>4450</v>
      </c>
      <c r="AF33" t="s">
        <v>4451</v>
      </c>
      <c r="AG33" t="s">
        <v>4452</v>
      </c>
    </row>
    <row r="34" spans="1:33" x14ac:dyDescent="0.25">
      <c r="A34" s="95" t="s">
        <v>515</v>
      </c>
      <c r="B34" t="s">
        <v>4453</v>
      </c>
      <c r="C34" t="s">
        <v>4454</v>
      </c>
      <c r="D34" t="s">
        <v>4455</v>
      </c>
      <c r="E34" t="s">
        <v>4456</v>
      </c>
      <c r="F34" t="s">
        <v>4457</v>
      </c>
      <c r="G34" t="s">
        <v>4458</v>
      </c>
      <c r="H34" t="s">
        <v>4459</v>
      </c>
      <c r="I34" t="s">
        <v>4460</v>
      </c>
      <c r="J34" t="s">
        <v>4461</v>
      </c>
      <c r="K34" t="s">
        <v>4462</v>
      </c>
      <c r="L34" t="s">
        <v>4463</v>
      </c>
      <c r="M34" t="s">
        <v>4464</v>
      </c>
      <c r="N34" t="s">
        <v>4465</v>
      </c>
      <c r="O34" t="s">
        <v>4466</v>
      </c>
      <c r="P34" t="s">
        <v>4467</v>
      </c>
      <c r="Q34" t="s">
        <v>4468</v>
      </c>
      <c r="R34" t="s">
        <v>4469</v>
      </c>
      <c r="S34" t="s">
        <v>4470</v>
      </c>
      <c r="T34" t="s">
        <v>4471</v>
      </c>
      <c r="U34" t="s">
        <v>4472</v>
      </c>
      <c r="V34" t="s">
        <v>4473</v>
      </c>
      <c r="W34" t="s">
        <v>4474</v>
      </c>
      <c r="X34" t="s">
        <v>4475</v>
      </c>
      <c r="Y34" t="s">
        <v>4476</v>
      </c>
      <c r="Z34" t="s">
        <v>4477</v>
      </c>
      <c r="AA34" t="s">
        <v>4478</v>
      </c>
      <c r="AB34" t="s">
        <v>4479</v>
      </c>
      <c r="AC34" t="s">
        <v>4480</v>
      </c>
      <c r="AD34" t="s">
        <v>4481</v>
      </c>
      <c r="AE34" t="s">
        <v>4482</v>
      </c>
      <c r="AF34" t="s">
        <v>4483</v>
      </c>
      <c r="AG34" t="s">
        <v>4484</v>
      </c>
    </row>
    <row r="35" spans="1:33" x14ac:dyDescent="0.25">
      <c r="A35" s="95" t="s">
        <v>516</v>
      </c>
      <c r="B35" t="s">
        <v>4485</v>
      </c>
      <c r="C35" t="s">
        <v>4486</v>
      </c>
      <c r="D35" t="s">
        <v>4487</v>
      </c>
      <c r="E35" t="s">
        <v>4488</v>
      </c>
      <c r="F35" t="s">
        <v>4489</v>
      </c>
      <c r="G35" t="s">
        <v>4490</v>
      </c>
      <c r="H35" t="s">
        <v>4491</v>
      </c>
      <c r="I35" t="s">
        <v>4492</v>
      </c>
      <c r="J35" t="s">
        <v>4493</v>
      </c>
      <c r="K35" t="s">
        <v>4494</v>
      </c>
      <c r="L35" t="s">
        <v>4495</v>
      </c>
      <c r="M35" t="s">
        <v>4496</v>
      </c>
      <c r="N35" t="s">
        <v>4497</v>
      </c>
      <c r="O35" t="s">
        <v>4498</v>
      </c>
      <c r="P35" t="s">
        <v>4499</v>
      </c>
      <c r="Q35" t="s">
        <v>4500</v>
      </c>
      <c r="R35" t="s">
        <v>4501</v>
      </c>
      <c r="S35" t="s">
        <v>4502</v>
      </c>
      <c r="T35" t="s">
        <v>4503</v>
      </c>
      <c r="U35" t="s">
        <v>4504</v>
      </c>
      <c r="V35" t="s">
        <v>4505</v>
      </c>
      <c r="W35" t="s">
        <v>4506</v>
      </c>
      <c r="X35" t="s">
        <v>4507</v>
      </c>
      <c r="Y35" t="s">
        <v>4508</v>
      </c>
      <c r="Z35" t="s">
        <v>4509</v>
      </c>
      <c r="AA35" t="s">
        <v>4510</v>
      </c>
      <c r="AB35" t="s">
        <v>4511</v>
      </c>
      <c r="AC35" t="s">
        <v>4512</v>
      </c>
      <c r="AD35" t="s">
        <v>4513</v>
      </c>
      <c r="AE35" t="s">
        <v>4514</v>
      </c>
      <c r="AF35" t="s">
        <v>4515</v>
      </c>
      <c r="AG35" t="s">
        <v>4516</v>
      </c>
    </row>
    <row r="36" spans="1:33" x14ac:dyDescent="0.25">
      <c r="A36" s="95" t="s">
        <v>517</v>
      </c>
      <c r="B36" t="s">
        <v>4517</v>
      </c>
      <c r="C36" t="s">
        <v>4518</v>
      </c>
      <c r="D36" t="s">
        <v>4519</v>
      </c>
      <c r="E36" t="s">
        <v>4520</v>
      </c>
      <c r="F36" t="s">
        <v>4521</v>
      </c>
      <c r="G36" t="s">
        <v>4522</v>
      </c>
      <c r="H36" t="s">
        <v>4523</v>
      </c>
      <c r="I36" t="s">
        <v>4524</v>
      </c>
      <c r="J36" t="s">
        <v>4525</v>
      </c>
      <c r="K36" t="s">
        <v>4526</v>
      </c>
      <c r="L36" t="s">
        <v>4527</v>
      </c>
      <c r="M36" t="s">
        <v>4528</v>
      </c>
      <c r="N36" t="s">
        <v>4529</v>
      </c>
      <c r="O36" t="s">
        <v>4530</v>
      </c>
      <c r="P36" t="s">
        <v>4531</v>
      </c>
      <c r="Q36" t="s">
        <v>4532</v>
      </c>
      <c r="R36" t="s">
        <v>4533</v>
      </c>
      <c r="S36" t="s">
        <v>4534</v>
      </c>
      <c r="T36" t="s">
        <v>4535</v>
      </c>
      <c r="U36" t="s">
        <v>4536</v>
      </c>
      <c r="V36" t="s">
        <v>4537</v>
      </c>
      <c r="W36" t="s">
        <v>4538</v>
      </c>
      <c r="X36" t="s">
        <v>4539</v>
      </c>
      <c r="Y36" t="s">
        <v>4540</v>
      </c>
      <c r="Z36" t="s">
        <v>4541</v>
      </c>
      <c r="AA36" t="s">
        <v>4542</v>
      </c>
      <c r="AB36" t="s">
        <v>4543</v>
      </c>
      <c r="AC36" t="s">
        <v>4544</v>
      </c>
      <c r="AD36" t="s">
        <v>4545</v>
      </c>
      <c r="AE36" t="s">
        <v>4546</v>
      </c>
      <c r="AF36" t="s">
        <v>4547</v>
      </c>
      <c r="AG36" t="s">
        <v>4548</v>
      </c>
    </row>
    <row r="37" spans="1:33" x14ac:dyDescent="0.25">
      <c r="A37" s="95" t="s">
        <v>518</v>
      </c>
      <c r="B37" t="s">
        <v>4549</v>
      </c>
      <c r="C37" t="s">
        <v>4550</v>
      </c>
      <c r="D37" t="s">
        <v>4551</v>
      </c>
      <c r="E37" t="s">
        <v>4552</v>
      </c>
      <c r="F37" t="s">
        <v>4553</v>
      </c>
      <c r="G37" t="s">
        <v>4554</v>
      </c>
      <c r="H37" t="s">
        <v>4555</v>
      </c>
      <c r="I37" t="s">
        <v>4556</v>
      </c>
      <c r="J37" t="s">
        <v>4557</v>
      </c>
      <c r="K37" t="s">
        <v>4558</v>
      </c>
      <c r="L37" t="s">
        <v>4559</v>
      </c>
      <c r="M37" t="s">
        <v>4560</v>
      </c>
      <c r="N37" t="s">
        <v>4561</v>
      </c>
      <c r="O37" t="s">
        <v>4562</v>
      </c>
      <c r="P37" t="s">
        <v>4563</v>
      </c>
      <c r="Q37" t="s">
        <v>4564</v>
      </c>
      <c r="R37" t="s">
        <v>4565</v>
      </c>
      <c r="S37" t="s">
        <v>4566</v>
      </c>
      <c r="T37" t="s">
        <v>4567</v>
      </c>
      <c r="U37" t="s">
        <v>4568</v>
      </c>
      <c r="V37" t="s">
        <v>4569</v>
      </c>
      <c r="W37" t="s">
        <v>4570</v>
      </c>
      <c r="X37" t="s">
        <v>4571</v>
      </c>
      <c r="Y37" t="s">
        <v>4572</v>
      </c>
      <c r="Z37" t="s">
        <v>4573</v>
      </c>
      <c r="AA37" t="s">
        <v>4574</v>
      </c>
      <c r="AB37" t="s">
        <v>4575</v>
      </c>
      <c r="AC37" t="s">
        <v>4576</v>
      </c>
      <c r="AD37" t="s">
        <v>4577</v>
      </c>
      <c r="AE37" t="s">
        <v>4578</v>
      </c>
      <c r="AF37" t="s">
        <v>4579</v>
      </c>
      <c r="AG37" t="s">
        <v>4580</v>
      </c>
    </row>
    <row r="38" spans="1:33" x14ac:dyDescent="0.25">
      <c r="A38" s="95" t="s">
        <v>519</v>
      </c>
      <c r="B38" t="s">
        <v>4581</v>
      </c>
      <c r="C38" t="s">
        <v>4582</v>
      </c>
      <c r="D38" t="s">
        <v>4583</v>
      </c>
      <c r="E38" t="s">
        <v>4584</v>
      </c>
      <c r="F38" t="s">
        <v>4585</v>
      </c>
      <c r="G38" t="s">
        <v>4586</v>
      </c>
      <c r="H38" t="s">
        <v>4587</v>
      </c>
      <c r="I38" t="s">
        <v>4588</v>
      </c>
      <c r="J38" t="s">
        <v>4589</v>
      </c>
      <c r="K38" t="s">
        <v>4590</v>
      </c>
      <c r="L38" t="s">
        <v>4591</v>
      </c>
      <c r="M38" t="s">
        <v>4592</v>
      </c>
      <c r="N38" t="s">
        <v>4593</v>
      </c>
      <c r="O38" t="s">
        <v>4594</v>
      </c>
      <c r="P38" t="s">
        <v>4595</v>
      </c>
      <c r="Q38" t="s">
        <v>4596</v>
      </c>
      <c r="R38" t="s">
        <v>4597</v>
      </c>
      <c r="S38" t="s">
        <v>4598</v>
      </c>
      <c r="T38" t="s">
        <v>4599</v>
      </c>
      <c r="U38" t="s">
        <v>4600</v>
      </c>
      <c r="V38" t="s">
        <v>4601</v>
      </c>
      <c r="W38" t="s">
        <v>4602</v>
      </c>
      <c r="X38" t="s">
        <v>4603</v>
      </c>
      <c r="Y38" t="s">
        <v>4604</v>
      </c>
      <c r="Z38" t="s">
        <v>4605</v>
      </c>
      <c r="AA38" t="s">
        <v>4606</v>
      </c>
      <c r="AB38" t="s">
        <v>4607</v>
      </c>
      <c r="AC38" t="s">
        <v>4608</v>
      </c>
      <c r="AD38" t="s">
        <v>4609</v>
      </c>
      <c r="AE38" t="s">
        <v>4610</v>
      </c>
      <c r="AF38" t="s">
        <v>4611</v>
      </c>
      <c r="AG38" t="s">
        <v>4612</v>
      </c>
    </row>
    <row r="39" spans="1:33" x14ac:dyDescent="0.25">
      <c r="A39" s="95" t="s">
        <v>520</v>
      </c>
      <c r="B39" t="s">
        <v>4613</v>
      </c>
      <c r="C39" t="s">
        <v>4614</v>
      </c>
      <c r="D39" t="s">
        <v>4615</v>
      </c>
      <c r="E39" t="s">
        <v>4616</v>
      </c>
      <c r="F39" t="s">
        <v>4617</v>
      </c>
      <c r="G39" t="s">
        <v>4618</v>
      </c>
      <c r="H39" t="s">
        <v>4619</v>
      </c>
      <c r="I39" t="s">
        <v>4620</v>
      </c>
      <c r="J39" t="s">
        <v>4621</v>
      </c>
      <c r="K39" t="s">
        <v>4622</v>
      </c>
      <c r="L39" t="s">
        <v>4623</v>
      </c>
      <c r="M39" t="s">
        <v>4624</v>
      </c>
      <c r="N39" t="s">
        <v>4625</v>
      </c>
      <c r="O39" t="s">
        <v>4626</v>
      </c>
      <c r="P39" t="s">
        <v>4627</v>
      </c>
      <c r="Q39" t="s">
        <v>4628</v>
      </c>
      <c r="R39" t="s">
        <v>4629</v>
      </c>
      <c r="S39" t="s">
        <v>4630</v>
      </c>
      <c r="T39" t="s">
        <v>4631</v>
      </c>
      <c r="U39" t="s">
        <v>4632</v>
      </c>
      <c r="V39" t="s">
        <v>4633</v>
      </c>
      <c r="W39" t="s">
        <v>4634</v>
      </c>
      <c r="X39" t="s">
        <v>4635</v>
      </c>
      <c r="Y39" t="s">
        <v>4636</v>
      </c>
      <c r="Z39" t="s">
        <v>4637</v>
      </c>
      <c r="AA39" t="s">
        <v>4638</v>
      </c>
      <c r="AB39" t="s">
        <v>4639</v>
      </c>
      <c r="AC39" t="s">
        <v>4640</v>
      </c>
      <c r="AD39" t="s">
        <v>4641</v>
      </c>
      <c r="AE39" t="s">
        <v>4642</v>
      </c>
      <c r="AF39" t="s">
        <v>4643</v>
      </c>
      <c r="AG39" t="s">
        <v>4644</v>
      </c>
    </row>
    <row r="40" spans="1:33" x14ac:dyDescent="0.25">
      <c r="A40" s="95" t="s">
        <v>521</v>
      </c>
      <c r="B40" t="s">
        <v>4645</v>
      </c>
      <c r="C40" t="s">
        <v>4646</v>
      </c>
      <c r="D40" t="s">
        <v>4647</v>
      </c>
      <c r="E40" t="s">
        <v>4648</v>
      </c>
      <c r="F40" t="s">
        <v>4649</v>
      </c>
      <c r="G40" t="s">
        <v>4650</v>
      </c>
      <c r="H40" t="s">
        <v>4651</v>
      </c>
      <c r="I40" t="s">
        <v>4652</v>
      </c>
      <c r="J40" t="s">
        <v>4653</v>
      </c>
      <c r="K40" t="s">
        <v>4654</v>
      </c>
      <c r="L40" t="s">
        <v>4655</v>
      </c>
      <c r="M40" t="s">
        <v>4656</v>
      </c>
      <c r="N40" t="s">
        <v>4657</v>
      </c>
      <c r="O40" t="s">
        <v>4658</v>
      </c>
      <c r="P40" t="s">
        <v>4659</v>
      </c>
      <c r="Q40" t="s">
        <v>4660</v>
      </c>
      <c r="R40" t="s">
        <v>4661</v>
      </c>
      <c r="S40" t="s">
        <v>4662</v>
      </c>
      <c r="T40" t="s">
        <v>4663</v>
      </c>
      <c r="U40" t="s">
        <v>4664</v>
      </c>
      <c r="V40" t="s">
        <v>4665</v>
      </c>
      <c r="W40" t="s">
        <v>4666</v>
      </c>
      <c r="X40" t="s">
        <v>4667</v>
      </c>
      <c r="Y40" t="s">
        <v>4668</v>
      </c>
      <c r="Z40" t="s">
        <v>4669</v>
      </c>
      <c r="AA40" t="s">
        <v>4670</v>
      </c>
      <c r="AB40" t="s">
        <v>4671</v>
      </c>
      <c r="AC40" t="s">
        <v>4672</v>
      </c>
      <c r="AD40" t="s">
        <v>4673</v>
      </c>
      <c r="AE40" t="s">
        <v>4674</v>
      </c>
      <c r="AF40" t="s">
        <v>4675</v>
      </c>
      <c r="AG40" t="s">
        <v>4676</v>
      </c>
    </row>
    <row r="41" spans="1:33" x14ac:dyDescent="0.25">
      <c r="A41" s="95" t="s">
        <v>522</v>
      </c>
      <c r="B41" t="s">
        <v>4677</v>
      </c>
      <c r="C41" t="s">
        <v>4678</v>
      </c>
      <c r="D41" t="s">
        <v>4679</v>
      </c>
      <c r="E41" t="s">
        <v>4680</v>
      </c>
      <c r="F41" t="s">
        <v>4681</v>
      </c>
      <c r="G41" t="s">
        <v>4682</v>
      </c>
      <c r="H41" t="s">
        <v>4683</v>
      </c>
      <c r="I41" t="s">
        <v>4684</v>
      </c>
      <c r="J41" t="s">
        <v>4685</v>
      </c>
      <c r="K41" t="s">
        <v>4686</v>
      </c>
      <c r="L41" t="s">
        <v>4687</v>
      </c>
      <c r="M41" t="s">
        <v>4688</v>
      </c>
      <c r="N41" t="s">
        <v>4689</v>
      </c>
      <c r="O41" t="s">
        <v>4690</v>
      </c>
      <c r="P41" t="s">
        <v>4691</v>
      </c>
      <c r="Q41" t="s">
        <v>4692</v>
      </c>
      <c r="R41" t="s">
        <v>4693</v>
      </c>
      <c r="S41" t="s">
        <v>4694</v>
      </c>
      <c r="T41" t="s">
        <v>4695</v>
      </c>
      <c r="U41" t="s">
        <v>4696</v>
      </c>
      <c r="V41" t="s">
        <v>4697</v>
      </c>
      <c r="W41" t="s">
        <v>4698</v>
      </c>
      <c r="X41" t="s">
        <v>4699</v>
      </c>
      <c r="Y41" t="s">
        <v>4700</v>
      </c>
      <c r="Z41" t="s">
        <v>4701</v>
      </c>
      <c r="AA41" t="s">
        <v>4702</v>
      </c>
      <c r="AB41" t="s">
        <v>4703</v>
      </c>
      <c r="AC41" t="s">
        <v>4704</v>
      </c>
      <c r="AD41" t="s">
        <v>4705</v>
      </c>
      <c r="AE41" t="s">
        <v>4706</v>
      </c>
      <c r="AF41" t="s">
        <v>4707</v>
      </c>
      <c r="AG41" t="s">
        <v>4708</v>
      </c>
    </row>
    <row r="42" spans="1:33" x14ac:dyDescent="0.25">
      <c r="A42" s="95" t="s">
        <v>523</v>
      </c>
      <c r="B42" t="s">
        <v>4581</v>
      </c>
      <c r="C42" t="s">
        <v>4582</v>
      </c>
      <c r="D42" t="s">
        <v>4583</v>
      </c>
      <c r="E42" t="s">
        <v>4584</v>
      </c>
      <c r="F42" t="s">
        <v>4585</v>
      </c>
      <c r="G42" t="s">
        <v>4586</v>
      </c>
      <c r="H42" t="s">
        <v>4587</v>
      </c>
      <c r="I42" t="s">
        <v>4588</v>
      </c>
      <c r="J42" t="s">
        <v>4589</v>
      </c>
      <c r="K42" t="s">
        <v>4590</v>
      </c>
      <c r="L42" t="s">
        <v>4591</v>
      </c>
      <c r="M42" t="s">
        <v>4592</v>
      </c>
      <c r="N42" t="s">
        <v>4593</v>
      </c>
      <c r="O42" t="s">
        <v>4594</v>
      </c>
      <c r="P42" t="s">
        <v>4595</v>
      </c>
      <c r="Q42" t="s">
        <v>4596</v>
      </c>
      <c r="R42" t="s">
        <v>4597</v>
      </c>
      <c r="S42" t="s">
        <v>4598</v>
      </c>
      <c r="T42" t="s">
        <v>4599</v>
      </c>
      <c r="U42" t="s">
        <v>4600</v>
      </c>
      <c r="V42" t="s">
        <v>4601</v>
      </c>
      <c r="W42" t="s">
        <v>4602</v>
      </c>
      <c r="X42" t="s">
        <v>4603</v>
      </c>
      <c r="Y42" t="s">
        <v>4604</v>
      </c>
      <c r="Z42" t="s">
        <v>4605</v>
      </c>
      <c r="AA42" t="s">
        <v>4606</v>
      </c>
      <c r="AB42" t="s">
        <v>4607</v>
      </c>
      <c r="AC42" t="s">
        <v>4608</v>
      </c>
      <c r="AD42" t="s">
        <v>4609</v>
      </c>
      <c r="AE42" t="s">
        <v>4610</v>
      </c>
      <c r="AF42" t="s">
        <v>4611</v>
      </c>
      <c r="AG42" t="s">
        <v>4612</v>
      </c>
    </row>
    <row r="43" spans="1:33" x14ac:dyDescent="0.25">
      <c r="A43" s="95" t="s">
        <v>524</v>
      </c>
      <c r="B43" t="s">
        <v>4709</v>
      </c>
      <c r="C43" t="s">
        <v>4710</v>
      </c>
      <c r="D43" t="s">
        <v>4711</v>
      </c>
      <c r="E43" t="s">
        <v>4712</v>
      </c>
      <c r="F43" t="s">
        <v>4713</v>
      </c>
      <c r="G43" t="s">
        <v>4714</v>
      </c>
      <c r="H43" t="s">
        <v>4715</v>
      </c>
      <c r="I43" t="s">
        <v>4716</v>
      </c>
      <c r="J43" t="s">
        <v>4717</v>
      </c>
      <c r="K43" t="s">
        <v>4718</v>
      </c>
      <c r="L43" t="s">
        <v>4719</v>
      </c>
      <c r="M43" t="s">
        <v>4720</v>
      </c>
      <c r="N43" t="s">
        <v>4721</v>
      </c>
      <c r="O43" t="s">
        <v>4722</v>
      </c>
      <c r="P43" t="s">
        <v>4723</v>
      </c>
      <c r="Q43" t="s">
        <v>4724</v>
      </c>
      <c r="R43" t="s">
        <v>4725</v>
      </c>
      <c r="S43" t="s">
        <v>4726</v>
      </c>
      <c r="T43" t="s">
        <v>4727</v>
      </c>
      <c r="U43" t="s">
        <v>4728</v>
      </c>
      <c r="V43" t="s">
        <v>4729</v>
      </c>
      <c r="W43" t="s">
        <v>4730</v>
      </c>
      <c r="X43" t="s">
        <v>4731</v>
      </c>
      <c r="Y43" t="s">
        <v>4732</v>
      </c>
      <c r="Z43" t="s">
        <v>4733</v>
      </c>
      <c r="AA43" t="s">
        <v>4734</v>
      </c>
      <c r="AB43" t="s">
        <v>4735</v>
      </c>
      <c r="AC43" t="s">
        <v>4736</v>
      </c>
      <c r="AD43" t="s">
        <v>4737</v>
      </c>
      <c r="AE43" t="s">
        <v>4738</v>
      </c>
      <c r="AF43" t="s">
        <v>4739</v>
      </c>
      <c r="AG43" t="s">
        <v>4740</v>
      </c>
    </row>
    <row r="44" spans="1:33" x14ac:dyDescent="0.25">
      <c r="A44" s="95" t="s">
        <v>525</v>
      </c>
      <c r="B44" t="s">
        <v>4741</v>
      </c>
      <c r="C44" t="s">
        <v>4742</v>
      </c>
      <c r="D44" t="s">
        <v>4743</v>
      </c>
      <c r="E44" t="s">
        <v>4744</v>
      </c>
      <c r="F44" t="s">
        <v>4745</v>
      </c>
      <c r="G44" t="s">
        <v>4746</v>
      </c>
      <c r="H44" t="s">
        <v>4747</v>
      </c>
      <c r="I44" t="s">
        <v>4748</v>
      </c>
      <c r="J44" t="s">
        <v>4749</v>
      </c>
      <c r="K44" t="s">
        <v>4750</v>
      </c>
      <c r="L44" t="s">
        <v>4751</v>
      </c>
      <c r="M44" t="s">
        <v>4752</v>
      </c>
      <c r="N44" t="s">
        <v>4753</v>
      </c>
      <c r="O44" t="s">
        <v>4754</v>
      </c>
      <c r="P44" t="s">
        <v>4755</v>
      </c>
      <c r="Q44" t="s">
        <v>4756</v>
      </c>
      <c r="R44" t="s">
        <v>4757</v>
      </c>
      <c r="S44" t="s">
        <v>4758</v>
      </c>
      <c r="T44" t="s">
        <v>4759</v>
      </c>
      <c r="U44" t="s">
        <v>4760</v>
      </c>
      <c r="V44" t="s">
        <v>4761</v>
      </c>
      <c r="W44" t="s">
        <v>4762</v>
      </c>
      <c r="X44" t="s">
        <v>4763</v>
      </c>
      <c r="Y44" t="s">
        <v>4764</v>
      </c>
      <c r="Z44" t="s">
        <v>4765</v>
      </c>
      <c r="AA44" t="s">
        <v>4766</v>
      </c>
      <c r="AB44" t="s">
        <v>4767</v>
      </c>
      <c r="AC44" t="s">
        <v>4768</v>
      </c>
      <c r="AD44" t="s">
        <v>4769</v>
      </c>
      <c r="AE44" t="s">
        <v>4770</v>
      </c>
      <c r="AF44" t="s">
        <v>4771</v>
      </c>
      <c r="AG44" t="s">
        <v>4772</v>
      </c>
    </row>
    <row r="45" spans="1:33" x14ac:dyDescent="0.25">
      <c r="A45" s="95" t="s">
        <v>526</v>
      </c>
      <c r="B45" t="s">
        <v>4773</v>
      </c>
      <c r="C45" t="s">
        <v>4774</v>
      </c>
      <c r="D45" t="s">
        <v>4775</v>
      </c>
      <c r="E45" t="s">
        <v>4776</v>
      </c>
      <c r="F45" t="s">
        <v>4777</v>
      </c>
      <c r="G45" t="s">
        <v>4778</v>
      </c>
      <c r="H45" t="s">
        <v>4779</v>
      </c>
      <c r="I45" t="s">
        <v>4780</v>
      </c>
      <c r="J45" t="s">
        <v>4781</v>
      </c>
      <c r="K45" t="s">
        <v>4782</v>
      </c>
      <c r="L45" t="s">
        <v>4783</v>
      </c>
      <c r="M45" t="s">
        <v>4784</v>
      </c>
      <c r="N45" t="s">
        <v>4785</v>
      </c>
      <c r="O45" t="s">
        <v>4786</v>
      </c>
      <c r="P45" t="s">
        <v>4787</v>
      </c>
      <c r="Q45" t="s">
        <v>4788</v>
      </c>
      <c r="R45" t="s">
        <v>4789</v>
      </c>
      <c r="S45" t="s">
        <v>4790</v>
      </c>
      <c r="T45" t="s">
        <v>4791</v>
      </c>
      <c r="U45" t="s">
        <v>4792</v>
      </c>
      <c r="V45" t="s">
        <v>4793</v>
      </c>
      <c r="W45" t="s">
        <v>4794</v>
      </c>
      <c r="X45" t="s">
        <v>4795</v>
      </c>
      <c r="Y45" t="s">
        <v>4796</v>
      </c>
      <c r="Z45" t="s">
        <v>4797</v>
      </c>
      <c r="AA45" t="s">
        <v>4798</v>
      </c>
      <c r="AB45" t="s">
        <v>4799</v>
      </c>
      <c r="AC45" t="s">
        <v>4800</v>
      </c>
      <c r="AD45" t="s">
        <v>4801</v>
      </c>
      <c r="AE45" t="s">
        <v>4802</v>
      </c>
      <c r="AF45" t="s">
        <v>4803</v>
      </c>
      <c r="AG45" t="s">
        <v>4804</v>
      </c>
    </row>
    <row r="46" spans="1:33" x14ac:dyDescent="0.25">
      <c r="A46" s="95" t="s">
        <v>527</v>
      </c>
      <c r="B46" t="s">
        <v>4805</v>
      </c>
      <c r="C46" t="s">
        <v>4806</v>
      </c>
      <c r="D46" t="s">
        <v>4807</v>
      </c>
      <c r="E46" t="s">
        <v>4808</v>
      </c>
      <c r="F46" t="s">
        <v>4809</v>
      </c>
      <c r="G46" t="s">
        <v>4810</v>
      </c>
      <c r="H46" t="s">
        <v>4811</v>
      </c>
      <c r="I46" t="s">
        <v>4812</v>
      </c>
      <c r="J46" t="s">
        <v>4813</v>
      </c>
      <c r="K46" t="s">
        <v>4814</v>
      </c>
      <c r="L46" t="s">
        <v>4815</v>
      </c>
      <c r="M46" t="s">
        <v>4816</v>
      </c>
      <c r="N46" t="s">
        <v>4817</v>
      </c>
      <c r="O46" t="s">
        <v>4818</v>
      </c>
      <c r="P46" t="s">
        <v>4819</v>
      </c>
      <c r="Q46" t="s">
        <v>4820</v>
      </c>
      <c r="R46" t="s">
        <v>4821</v>
      </c>
      <c r="S46" t="s">
        <v>4822</v>
      </c>
      <c r="T46" t="s">
        <v>4823</v>
      </c>
      <c r="U46" t="s">
        <v>4824</v>
      </c>
      <c r="V46" t="s">
        <v>4825</v>
      </c>
      <c r="W46" t="s">
        <v>4826</v>
      </c>
      <c r="X46" t="s">
        <v>4827</v>
      </c>
      <c r="Y46" t="s">
        <v>4828</v>
      </c>
      <c r="Z46" t="s">
        <v>4829</v>
      </c>
      <c r="AA46" t="s">
        <v>4830</v>
      </c>
      <c r="AB46" t="s">
        <v>4831</v>
      </c>
      <c r="AC46" t="s">
        <v>4832</v>
      </c>
      <c r="AD46" t="s">
        <v>4833</v>
      </c>
      <c r="AE46" t="s">
        <v>4834</v>
      </c>
      <c r="AF46" t="s">
        <v>4835</v>
      </c>
      <c r="AG46" t="s">
        <v>4836</v>
      </c>
    </row>
    <row r="47" spans="1:33" x14ac:dyDescent="0.25">
      <c r="A47" s="95" t="s">
        <v>528</v>
      </c>
      <c r="B47" t="s">
        <v>4837</v>
      </c>
      <c r="C47" t="s">
        <v>4838</v>
      </c>
      <c r="D47" t="s">
        <v>4839</v>
      </c>
      <c r="E47" t="s">
        <v>4840</v>
      </c>
      <c r="F47" t="s">
        <v>4841</v>
      </c>
      <c r="G47" t="s">
        <v>4842</v>
      </c>
      <c r="H47" t="s">
        <v>4843</v>
      </c>
      <c r="I47" t="s">
        <v>4844</v>
      </c>
      <c r="J47" t="s">
        <v>4845</v>
      </c>
      <c r="K47" t="s">
        <v>4846</v>
      </c>
      <c r="L47" t="s">
        <v>4847</v>
      </c>
      <c r="M47" t="s">
        <v>4848</v>
      </c>
      <c r="N47" t="s">
        <v>4849</v>
      </c>
      <c r="O47" t="s">
        <v>4850</v>
      </c>
      <c r="P47" t="s">
        <v>4851</v>
      </c>
      <c r="Q47" t="s">
        <v>4852</v>
      </c>
      <c r="R47" t="s">
        <v>4853</v>
      </c>
      <c r="S47" t="s">
        <v>4854</v>
      </c>
      <c r="T47" t="s">
        <v>4855</v>
      </c>
      <c r="U47" t="s">
        <v>4856</v>
      </c>
      <c r="V47" t="s">
        <v>4857</v>
      </c>
      <c r="W47" t="s">
        <v>4858</v>
      </c>
      <c r="X47" t="s">
        <v>4859</v>
      </c>
      <c r="Y47" t="s">
        <v>4860</v>
      </c>
      <c r="Z47" t="s">
        <v>4861</v>
      </c>
      <c r="AA47" t="s">
        <v>4862</v>
      </c>
      <c r="AB47" t="s">
        <v>4863</v>
      </c>
      <c r="AC47" t="s">
        <v>4864</v>
      </c>
      <c r="AD47" t="s">
        <v>4865</v>
      </c>
      <c r="AE47" t="s">
        <v>4866</v>
      </c>
      <c r="AF47" t="s">
        <v>4867</v>
      </c>
      <c r="AG47" t="s">
        <v>4868</v>
      </c>
    </row>
    <row r="48" spans="1:33" x14ac:dyDescent="0.25">
      <c r="A48" s="95" t="s">
        <v>529</v>
      </c>
      <c r="B48" t="s">
        <v>4805</v>
      </c>
      <c r="C48" t="s">
        <v>4806</v>
      </c>
      <c r="D48" t="s">
        <v>4807</v>
      </c>
      <c r="E48" t="s">
        <v>4808</v>
      </c>
      <c r="F48" t="s">
        <v>4809</v>
      </c>
      <c r="G48" t="s">
        <v>4810</v>
      </c>
      <c r="H48" t="s">
        <v>4811</v>
      </c>
      <c r="I48" t="s">
        <v>4812</v>
      </c>
      <c r="J48" t="s">
        <v>4813</v>
      </c>
      <c r="K48" t="s">
        <v>4814</v>
      </c>
      <c r="L48" t="s">
        <v>4815</v>
      </c>
      <c r="M48" t="s">
        <v>4816</v>
      </c>
      <c r="N48" t="s">
        <v>4817</v>
      </c>
      <c r="O48" t="s">
        <v>4818</v>
      </c>
      <c r="P48" t="s">
        <v>4819</v>
      </c>
      <c r="Q48" t="s">
        <v>4820</v>
      </c>
      <c r="R48" t="s">
        <v>4821</v>
      </c>
      <c r="S48" t="s">
        <v>4822</v>
      </c>
      <c r="T48" t="s">
        <v>4823</v>
      </c>
      <c r="U48" t="s">
        <v>4824</v>
      </c>
      <c r="V48" t="s">
        <v>4825</v>
      </c>
      <c r="W48" t="s">
        <v>4826</v>
      </c>
      <c r="X48" t="s">
        <v>4827</v>
      </c>
      <c r="Y48" t="s">
        <v>4828</v>
      </c>
      <c r="Z48" t="s">
        <v>4829</v>
      </c>
      <c r="AA48" t="s">
        <v>4830</v>
      </c>
      <c r="AB48" t="s">
        <v>4831</v>
      </c>
      <c r="AC48" t="s">
        <v>4832</v>
      </c>
      <c r="AD48" t="s">
        <v>4833</v>
      </c>
      <c r="AE48" t="s">
        <v>4834</v>
      </c>
      <c r="AF48" t="s">
        <v>4835</v>
      </c>
      <c r="AG48" t="s">
        <v>4836</v>
      </c>
    </row>
    <row r="49" spans="1:33" x14ac:dyDescent="0.25">
      <c r="A49" s="95" t="s">
        <v>530</v>
      </c>
      <c r="B49" t="s">
        <v>4869</v>
      </c>
      <c r="C49" t="s">
        <v>4870</v>
      </c>
      <c r="D49" t="s">
        <v>4871</v>
      </c>
      <c r="E49" t="s">
        <v>4872</v>
      </c>
      <c r="F49" t="s">
        <v>4873</v>
      </c>
      <c r="G49" t="s">
        <v>4874</v>
      </c>
      <c r="H49" t="s">
        <v>4875</v>
      </c>
      <c r="I49" t="s">
        <v>4876</v>
      </c>
      <c r="J49" t="s">
        <v>4877</v>
      </c>
      <c r="K49" t="s">
        <v>4878</v>
      </c>
      <c r="L49" t="s">
        <v>4879</v>
      </c>
      <c r="M49" t="s">
        <v>4880</v>
      </c>
      <c r="N49" t="s">
        <v>4881</v>
      </c>
      <c r="O49" t="s">
        <v>4882</v>
      </c>
      <c r="P49" t="s">
        <v>4883</v>
      </c>
      <c r="Q49" t="s">
        <v>4884</v>
      </c>
      <c r="R49" t="s">
        <v>4885</v>
      </c>
      <c r="S49" t="s">
        <v>4886</v>
      </c>
      <c r="T49" t="s">
        <v>4887</v>
      </c>
      <c r="U49" t="s">
        <v>4888</v>
      </c>
      <c r="V49" t="s">
        <v>4889</v>
      </c>
      <c r="W49" t="s">
        <v>4890</v>
      </c>
      <c r="X49" t="s">
        <v>4891</v>
      </c>
      <c r="Y49" t="s">
        <v>4892</v>
      </c>
      <c r="Z49" t="s">
        <v>4893</v>
      </c>
      <c r="AA49" t="s">
        <v>4894</v>
      </c>
      <c r="AB49" t="s">
        <v>4895</v>
      </c>
      <c r="AC49" t="s">
        <v>4896</v>
      </c>
      <c r="AD49" t="s">
        <v>4897</v>
      </c>
      <c r="AE49" t="s">
        <v>4898</v>
      </c>
      <c r="AF49" t="s">
        <v>4899</v>
      </c>
      <c r="AG49" t="s">
        <v>4900</v>
      </c>
    </row>
    <row r="50" spans="1:33" x14ac:dyDescent="0.25">
      <c r="A50" s="95" t="s">
        <v>531</v>
      </c>
      <c r="B50" t="s">
        <v>4901</v>
      </c>
      <c r="C50" t="s">
        <v>4902</v>
      </c>
      <c r="D50" t="s">
        <v>4903</v>
      </c>
      <c r="E50" t="s">
        <v>4904</v>
      </c>
      <c r="F50" t="s">
        <v>4905</v>
      </c>
      <c r="G50" t="s">
        <v>4906</v>
      </c>
      <c r="H50" t="s">
        <v>4907</v>
      </c>
      <c r="I50" t="s">
        <v>4908</v>
      </c>
      <c r="J50" t="s">
        <v>4909</v>
      </c>
      <c r="K50" t="s">
        <v>4910</v>
      </c>
      <c r="L50" t="s">
        <v>4911</v>
      </c>
      <c r="M50" t="s">
        <v>4912</v>
      </c>
      <c r="N50" t="s">
        <v>4913</v>
      </c>
      <c r="O50" t="s">
        <v>4914</v>
      </c>
      <c r="P50" t="s">
        <v>4915</v>
      </c>
      <c r="Q50" t="s">
        <v>4916</v>
      </c>
      <c r="R50" t="s">
        <v>4917</v>
      </c>
      <c r="S50" t="s">
        <v>4918</v>
      </c>
      <c r="T50" t="s">
        <v>4919</v>
      </c>
      <c r="U50" t="s">
        <v>4920</v>
      </c>
      <c r="V50" t="s">
        <v>4921</v>
      </c>
      <c r="W50" t="s">
        <v>4922</v>
      </c>
      <c r="X50" t="s">
        <v>4923</v>
      </c>
      <c r="Y50" t="s">
        <v>4924</v>
      </c>
      <c r="Z50" t="s">
        <v>4925</v>
      </c>
      <c r="AA50" t="s">
        <v>4926</v>
      </c>
      <c r="AB50" t="s">
        <v>4927</v>
      </c>
      <c r="AC50" t="s">
        <v>4928</v>
      </c>
      <c r="AD50" t="s">
        <v>4929</v>
      </c>
      <c r="AE50" t="s">
        <v>4930</v>
      </c>
      <c r="AF50" t="s">
        <v>4931</v>
      </c>
      <c r="AG50" t="s">
        <v>4932</v>
      </c>
    </row>
    <row r="51" spans="1:33" x14ac:dyDescent="0.25">
      <c r="A51" s="95" t="s">
        <v>532</v>
      </c>
      <c r="B51" t="s">
        <v>4933</v>
      </c>
      <c r="C51" t="s">
        <v>4934</v>
      </c>
      <c r="D51" t="s">
        <v>4935</v>
      </c>
      <c r="E51" t="s">
        <v>4936</v>
      </c>
      <c r="F51" t="s">
        <v>4937</v>
      </c>
      <c r="G51" t="s">
        <v>4938</v>
      </c>
      <c r="H51" t="s">
        <v>4939</v>
      </c>
      <c r="I51" t="s">
        <v>4940</v>
      </c>
      <c r="J51" t="s">
        <v>4941</v>
      </c>
      <c r="K51" t="s">
        <v>4942</v>
      </c>
      <c r="L51" t="s">
        <v>4943</v>
      </c>
      <c r="M51" t="s">
        <v>4944</v>
      </c>
      <c r="N51" t="s">
        <v>4945</v>
      </c>
      <c r="O51" t="s">
        <v>4946</v>
      </c>
      <c r="P51" t="s">
        <v>4947</v>
      </c>
      <c r="Q51" t="s">
        <v>4948</v>
      </c>
      <c r="R51" t="s">
        <v>4949</v>
      </c>
      <c r="S51" t="s">
        <v>2023</v>
      </c>
      <c r="T51" t="s">
        <v>4950</v>
      </c>
      <c r="U51" t="s">
        <v>4951</v>
      </c>
      <c r="V51" t="s">
        <v>4952</v>
      </c>
      <c r="W51" t="s">
        <v>4953</v>
      </c>
      <c r="X51" t="s">
        <v>4954</v>
      </c>
      <c r="Y51" t="s">
        <v>4955</v>
      </c>
      <c r="Z51" t="s">
        <v>4956</v>
      </c>
      <c r="AA51" t="s">
        <v>4957</v>
      </c>
      <c r="AB51" t="s">
        <v>4958</v>
      </c>
      <c r="AC51" t="s">
        <v>4959</v>
      </c>
      <c r="AD51" t="s">
        <v>4960</v>
      </c>
      <c r="AE51" t="s">
        <v>4961</v>
      </c>
      <c r="AF51" t="s">
        <v>4962</v>
      </c>
      <c r="AG51" t="s">
        <v>4963</v>
      </c>
    </row>
    <row r="52" spans="1:33" x14ac:dyDescent="0.25">
      <c r="A52" s="95" t="s">
        <v>533</v>
      </c>
      <c r="B52" t="s">
        <v>4964</v>
      </c>
      <c r="C52" t="s">
        <v>4965</v>
      </c>
      <c r="D52" t="s">
        <v>4966</v>
      </c>
      <c r="E52" t="s">
        <v>4967</v>
      </c>
      <c r="F52" t="s">
        <v>4968</v>
      </c>
      <c r="G52" t="s">
        <v>4969</v>
      </c>
      <c r="H52" t="s">
        <v>4970</v>
      </c>
      <c r="I52" t="s">
        <v>4971</v>
      </c>
      <c r="J52" t="s">
        <v>4972</v>
      </c>
      <c r="K52" t="s">
        <v>4973</v>
      </c>
      <c r="L52" t="s">
        <v>4974</v>
      </c>
      <c r="M52" t="s">
        <v>4975</v>
      </c>
      <c r="N52" t="s">
        <v>4976</v>
      </c>
      <c r="O52" t="s">
        <v>4977</v>
      </c>
      <c r="P52" t="s">
        <v>4978</v>
      </c>
      <c r="Q52" t="s">
        <v>4979</v>
      </c>
      <c r="R52" t="s">
        <v>4980</v>
      </c>
      <c r="S52" t="s">
        <v>4981</v>
      </c>
      <c r="T52" t="s">
        <v>4982</v>
      </c>
      <c r="U52" t="s">
        <v>4983</v>
      </c>
      <c r="V52" t="s">
        <v>4984</v>
      </c>
      <c r="W52" t="s">
        <v>4985</v>
      </c>
      <c r="X52" t="s">
        <v>4986</v>
      </c>
      <c r="Y52" t="s">
        <v>4987</v>
      </c>
      <c r="Z52" t="s">
        <v>4988</v>
      </c>
      <c r="AA52" t="s">
        <v>4989</v>
      </c>
      <c r="AB52" t="s">
        <v>4990</v>
      </c>
      <c r="AC52" t="s">
        <v>4991</v>
      </c>
      <c r="AD52" t="s">
        <v>4992</v>
      </c>
      <c r="AE52" t="s">
        <v>4993</v>
      </c>
      <c r="AF52" t="s">
        <v>4994</v>
      </c>
      <c r="AG52" t="s">
        <v>4995</v>
      </c>
    </row>
    <row r="53" spans="1:33" x14ac:dyDescent="0.25">
      <c r="A53" s="95" t="s">
        <v>534</v>
      </c>
      <c r="B53" t="s">
        <v>4996</v>
      </c>
      <c r="C53" t="s">
        <v>4997</v>
      </c>
      <c r="D53" t="s">
        <v>4998</v>
      </c>
      <c r="E53" t="s">
        <v>4999</v>
      </c>
      <c r="F53" t="s">
        <v>5000</v>
      </c>
      <c r="G53" t="s">
        <v>5001</v>
      </c>
      <c r="H53" t="s">
        <v>5002</v>
      </c>
      <c r="I53" t="s">
        <v>5003</v>
      </c>
      <c r="J53" t="s">
        <v>5004</v>
      </c>
      <c r="K53" t="s">
        <v>5005</v>
      </c>
      <c r="L53" t="s">
        <v>5006</v>
      </c>
      <c r="M53" t="s">
        <v>5007</v>
      </c>
      <c r="N53" t="s">
        <v>5008</v>
      </c>
      <c r="O53" t="s">
        <v>5009</v>
      </c>
      <c r="P53" t="s">
        <v>5010</v>
      </c>
      <c r="Q53" t="s">
        <v>5011</v>
      </c>
      <c r="R53" t="s">
        <v>5012</v>
      </c>
      <c r="S53" t="s">
        <v>5013</v>
      </c>
      <c r="T53" t="s">
        <v>5014</v>
      </c>
      <c r="U53" t="s">
        <v>5015</v>
      </c>
      <c r="V53" t="s">
        <v>5016</v>
      </c>
      <c r="W53" t="s">
        <v>5017</v>
      </c>
      <c r="X53" t="s">
        <v>5018</v>
      </c>
      <c r="Y53" t="s">
        <v>5019</v>
      </c>
      <c r="Z53" t="s">
        <v>5020</v>
      </c>
      <c r="AA53" t="s">
        <v>5021</v>
      </c>
      <c r="AB53" t="s">
        <v>5022</v>
      </c>
      <c r="AC53" t="s">
        <v>5023</v>
      </c>
      <c r="AD53" t="s">
        <v>5024</v>
      </c>
      <c r="AE53" t="s">
        <v>5025</v>
      </c>
      <c r="AF53" t="s">
        <v>5026</v>
      </c>
      <c r="AG53" t="s">
        <v>5027</v>
      </c>
    </row>
    <row r="54" spans="1:33" x14ac:dyDescent="0.25">
      <c r="A54" s="95" t="s">
        <v>535</v>
      </c>
      <c r="B54" t="s">
        <v>5028</v>
      </c>
      <c r="C54" t="s">
        <v>5029</v>
      </c>
      <c r="D54" t="s">
        <v>5030</v>
      </c>
      <c r="E54" t="s">
        <v>5031</v>
      </c>
      <c r="F54" t="s">
        <v>5032</v>
      </c>
      <c r="G54" t="s">
        <v>5033</v>
      </c>
      <c r="H54" t="s">
        <v>5034</v>
      </c>
      <c r="I54" t="s">
        <v>5035</v>
      </c>
      <c r="J54" t="s">
        <v>5036</v>
      </c>
      <c r="K54" t="s">
        <v>5037</v>
      </c>
      <c r="L54" t="s">
        <v>5038</v>
      </c>
      <c r="M54" t="s">
        <v>5039</v>
      </c>
      <c r="N54" t="s">
        <v>5040</v>
      </c>
      <c r="O54" t="s">
        <v>5041</v>
      </c>
      <c r="P54" t="s">
        <v>5042</v>
      </c>
      <c r="Q54" t="s">
        <v>5043</v>
      </c>
      <c r="R54" t="s">
        <v>5044</v>
      </c>
      <c r="S54" t="s">
        <v>5045</v>
      </c>
      <c r="T54" t="s">
        <v>5046</v>
      </c>
      <c r="U54" t="s">
        <v>5047</v>
      </c>
      <c r="V54" t="s">
        <v>5048</v>
      </c>
      <c r="W54" t="s">
        <v>5049</v>
      </c>
      <c r="X54" t="s">
        <v>5050</v>
      </c>
      <c r="Y54" t="s">
        <v>5051</v>
      </c>
      <c r="Z54" t="s">
        <v>5052</v>
      </c>
      <c r="AA54" t="s">
        <v>5053</v>
      </c>
      <c r="AB54" t="s">
        <v>5054</v>
      </c>
      <c r="AC54" t="s">
        <v>5055</v>
      </c>
      <c r="AD54" t="s">
        <v>5056</v>
      </c>
      <c r="AE54" t="s">
        <v>5057</v>
      </c>
      <c r="AF54" t="s">
        <v>5058</v>
      </c>
      <c r="AG54" t="s">
        <v>5059</v>
      </c>
    </row>
    <row r="55" spans="1:33" x14ac:dyDescent="0.25">
      <c r="A55" s="95" t="s">
        <v>536</v>
      </c>
      <c r="B55" t="s">
        <v>5028</v>
      </c>
      <c r="C55" t="s">
        <v>5029</v>
      </c>
      <c r="D55" t="s">
        <v>5030</v>
      </c>
      <c r="E55" t="s">
        <v>5031</v>
      </c>
      <c r="F55" t="s">
        <v>5032</v>
      </c>
      <c r="G55" t="s">
        <v>5033</v>
      </c>
      <c r="H55" t="s">
        <v>5034</v>
      </c>
      <c r="I55" t="s">
        <v>5035</v>
      </c>
      <c r="J55" t="s">
        <v>5036</v>
      </c>
      <c r="K55" t="s">
        <v>5037</v>
      </c>
      <c r="L55" t="s">
        <v>5038</v>
      </c>
      <c r="M55" t="s">
        <v>5039</v>
      </c>
      <c r="N55" t="s">
        <v>5040</v>
      </c>
      <c r="O55" t="s">
        <v>5041</v>
      </c>
      <c r="P55" t="s">
        <v>5042</v>
      </c>
      <c r="Q55" t="s">
        <v>5043</v>
      </c>
      <c r="R55" t="s">
        <v>5044</v>
      </c>
      <c r="S55" t="s">
        <v>5045</v>
      </c>
      <c r="T55" t="s">
        <v>5046</v>
      </c>
      <c r="U55" t="s">
        <v>5047</v>
      </c>
      <c r="V55" t="s">
        <v>5048</v>
      </c>
      <c r="W55" t="s">
        <v>5049</v>
      </c>
      <c r="X55" t="s">
        <v>5050</v>
      </c>
      <c r="Y55" t="s">
        <v>5051</v>
      </c>
      <c r="Z55" t="s">
        <v>5052</v>
      </c>
      <c r="AA55" t="s">
        <v>5053</v>
      </c>
      <c r="AB55" t="s">
        <v>5054</v>
      </c>
      <c r="AC55" t="s">
        <v>5055</v>
      </c>
      <c r="AD55" t="s">
        <v>5056</v>
      </c>
      <c r="AE55" t="s">
        <v>5057</v>
      </c>
      <c r="AF55" t="s">
        <v>5058</v>
      </c>
      <c r="AG55" t="s">
        <v>5059</v>
      </c>
    </row>
    <row r="56" spans="1:33" x14ac:dyDescent="0.25">
      <c r="A56" s="95" t="s">
        <v>537</v>
      </c>
      <c r="B56" t="s">
        <v>5060</v>
      </c>
      <c r="C56" t="s">
        <v>5061</v>
      </c>
      <c r="D56" t="s">
        <v>5062</v>
      </c>
      <c r="E56" t="s">
        <v>5063</v>
      </c>
      <c r="F56" t="s">
        <v>5064</v>
      </c>
      <c r="G56" t="s">
        <v>5065</v>
      </c>
      <c r="H56" t="s">
        <v>5066</v>
      </c>
      <c r="I56" t="s">
        <v>5067</v>
      </c>
      <c r="J56" t="s">
        <v>5068</v>
      </c>
      <c r="K56" t="s">
        <v>5069</v>
      </c>
      <c r="L56" t="s">
        <v>5070</v>
      </c>
      <c r="M56" t="s">
        <v>5071</v>
      </c>
      <c r="N56" t="s">
        <v>5072</v>
      </c>
      <c r="O56" t="s">
        <v>5073</v>
      </c>
      <c r="P56" t="s">
        <v>5074</v>
      </c>
      <c r="Q56" t="s">
        <v>5075</v>
      </c>
      <c r="R56" t="s">
        <v>5076</v>
      </c>
      <c r="S56" t="s">
        <v>5077</v>
      </c>
      <c r="T56" t="s">
        <v>5078</v>
      </c>
      <c r="U56" t="s">
        <v>5079</v>
      </c>
      <c r="V56" t="s">
        <v>5080</v>
      </c>
      <c r="W56" t="s">
        <v>5081</v>
      </c>
      <c r="X56" t="s">
        <v>5082</v>
      </c>
      <c r="Y56" t="s">
        <v>5083</v>
      </c>
      <c r="Z56" t="s">
        <v>5084</v>
      </c>
      <c r="AA56" t="s">
        <v>5085</v>
      </c>
      <c r="AB56" t="s">
        <v>5086</v>
      </c>
      <c r="AC56" t="s">
        <v>5087</v>
      </c>
      <c r="AD56" t="s">
        <v>5088</v>
      </c>
      <c r="AE56" t="s">
        <v>5089</v>
      </c>
      <c r="AF56" t="s">
        <v>5090</v>
      </c>
      <c r="AG56" t="s">
        <v>5091</v>
      </c>
    </row>
    <row r="57" spans="1:33" x14ac:dyDescent="0.25">
      <c r="A57" s="95" t="s">
        <v>538</v>
      </c>
      <c r="B57" t="s">
        <v>5092</v>
      </c>
      <c r="C57" t="s">
        <v>5093</v>
      </c>
      <c r="D57" t="s">
        <v>5094</v>
      </c>
      <c r="E57" t="s">
        <v>5095</v>
      </c>
      <c r="F57" t="s">
        <v>5096</v>
      </c>
      <c r="G57" t="s">
        <v>5097</v>
      </c>
      <c r="H57" t="s">
        <v>5098</v>
      </c>
      <c r="I57" t="s">
        <v>5099</v>
      </c>
      <c r="J57" t="s">
        <v>5100</v>
      </c>
      <c r="K57" t="s">
        <v>5101</v>
      </c>
      <c r="L57" t="s">
        <v>5102</v>
      </c>
      <c r="M57" t="s">
        <v>5103</v>
      </c>
      <c r="N57" t="s">
        <v>5104</v>
      </c>
      <c r="O57" t="s">
        <v>5105</v>
      </c>
      <c r="P57" t="s">
        <v>5106</v>
      </c>
      <c r="Q57" t="s">
        <v>5107</v>
      </c>
      <c r="R57" t="s">
        <v>5108</v>
      </c>
      <c r="S57" t="s">
        <v>5109</v>
      </c>
      <c r="T57" t="s">
        <v>5110</v>
      </c>
      <c r="U57" t="s">
        <v>5111</v>
      </c>
      <c r="V57" t="s">
        <v>5112</v>
      </c>
      <c r="W57" t="s">
        <v>5113</v>
      </c>
      <c r="X57" t="s">
        <v>5114</v>
      </c>
      <c r="Y57" t="s">
        <v>5115</v>
      </c>
      <c r="Z57" t="s">
        <v>5116</v>
      </c>
      <c r="AA57" t="s">
        <v>5117</v>
      </c>
      <c r="AB57" t="s">
        <v>5054</v>
      </c>
      <c r="AC57" t="s">
        <v>5055</v>
      </c>
      <c r="AD57" t="s">
        <v>5118</v>
      </c>
      <c r="AE57" t="s">
        <v>5119</v>
      </c>
      <c r="AF57" t="s">
        <v>5120</v>
      </c>
      <c r="AG57" t="s">
        <v>5121</v>
      </c>
    </row>
    <row r="58" spans="1:33" x14ac:dyDescent="0.25">
      <c r="A58" s="95" t="s">
        <v>539</v>
      </c>
      <c r="B58" t="s">
        <v>5122</v>
      </c>
      <c r="C58" t="s">
        <v>5123</v>
      </c>
      <c r="D58" t="s">
        <v>5124</v>
      </c>
      <c r="E58" t="s">
        <v>5125</v>
      </c>
      <c r="F58" t="s">
        <v>5126</v>
      </c>
      <c r="G58" t="s">
        <v>5127</v>
      </c>
      <c r="H58" t="s">
        <v>5128</v>
      </c>
      <c r="I58" t="s">
        <v>5129</v>
      </c>
      <c r="J58" t="s">
        <v>5130</v>
      </c>
      <c r="K58" t="s">
        <v>5131</v>
      </c>
      <c r="L58" t="s">
        <v>5132</v>
      </c>
      <c r="M58" t="s">
        <v>5133</v>
      </c>
      <c r="N58" t="s">
        <v>5134</v>
      </c>
      <c r="O58" t="s">
        <v>5135</v>
      </c>
      <c r="P58" t="s">
        <v>5136</v>
      </c>
      <c r="Q58" t="s">
        <v>5137</v>
      </c>
      <c r="R58" t="s">
        <v>5138</v>
      </c>
      <c r="S58" t="s">
        <v>5139</v>
      </c>
      <c r="T58" t="s">
        <v>5140</v>
      </c>
      <c r="U58" t="s">
        <v>5141</v>
      </c>
      <c r="V58" t="s">
        <v>5142</v>
      </c>
      <c r="W58" t="s">
        <v>5143</v>
      </c>
      <c r="X58" t="s">
        <v>5144</v>
      </c>
      <c r="Y58" t="s">
        <v>5145</v>
      </c>
      <c r="Z58" t="s">
        <v>5146</v>
      </c>
      <c r="AA58" t="s">
        <v>5147</v>
      </c>
      <c r="AB58" t="s">
        <v>5148</v>
      </c>
      <c r="AC58" t="s">
        <v>5149</v>
      </c>
      <c r="AD58" t="s">
        <v>5150</v>
      </c>
      <c r="AE58" t="s">
        <v>5151</v>
      </c>
      <c r="AF58" t="s">
        <v>5152</v>
      </c>
      <c r="AG58" t="s">
        <v>5153</v>
      </c>
    </row>
    <row r="59" spans="1:33" x14ac:dyDescent="0.25">
      <c r="A59" s="95" t="s">
        <v>540</v>
      </c>
      <c r="B59" t="s">
        <v>5154</v>
      </c>
      <c r="C59" t="s">
        <v>5155</v>
      </c>
      <c r="D59" t="s">
        <v>5156</v>
      </c>
      <c r="E59" t="s">
        <v>5157</v>
      </c>
      <c r="F59" t="s">
        <v>5158</v>
      </c>
      <c r="G59" t="s">
        <v>5159</v>
      </c>
      <c r="H59" t="s">
        <v>5160</v>
      </c>
      <c r="I59" t="s">
        <v>5161</v>
      </c>
      <c r="J59" t="s">
        <v>5162</v>
      </c>
      <c r="K59" t="s">
        <v>5163</v>
      </c>
      <c r="L59" t="s">
        <v>5164</v>
      </c>
      <c r="M59" t="s">
        <v>5165</v>
      </c>
      <c r="N59" t="s">
        <v>5166</v>
      </c>
      <c r="O59" t="s">
        <v>5167</v>
      </c>
      <c r="P59" t="s">
        <v>5168</v>
      </c>
      <c r="Q59" t="s">
        <v>5169</v>
      </c>
      <c r="R59" t="s">
        <v>5170</v>
      </c>
      <c r="S59" t="s">
        <v>5171</v>
      </c>
      <c r="T59" t="s">
        <v>5172</v>
      </c>
      <c r="U59" t="s">
        <v>5173</v>
      </c>
      <c r="V59" t="s">
        <v>5174</v>
      </c>
      <c r="W59" t="s">
        <v>5175</v>
      </c>
      <c r="X59" t="s">
        <v>5176</v>
      </c>
      <c r="Y59" t="s">
        <v>5177</v>
      </c>
      <c r="Z59" t="s">
        <v>5178</v>
      </c>
      <c r="AA59" t="s">
        <v>5179</v>
      </c>
      <c r="AB59" t="s">
        <v>5180</v>
      </c>
      <c r="AC59" t="s">
        <v>5181</v>
      </c>
      <c r="AD59" t="s">
        <v>5182</v>
      </c>
      <c r="AE59" t="s">
        <v>5183</v>
      </c>
      <c r="AF59" t="s">
        <v>5184</v>
      </c>
      <c r="AG59" t="s">
        <v>5185</v>
      </c>
    </row>
    <row r="60" spans="1:33" x14ac:dyDescent="0.25">
      <c r="A60" s="95" t="s">
        <v>541</v>
      </c>
      <c r="B60" t="s">
        <v>5186</v>
      </c>
      <c r="C60" t="s">
        <v>5187</v>
      </c>
      <c r="D60" t="s">
        <v>5188</v>
      </c>
      <c r="E60" t="s">
        <v>5189</v>
      </c>
      <c r="F60" t="s">
        <v>5190</v>
      </c>
      <c r="G60" t="s">
        <v>5191</v>
      </c>
      <c r="H60" t="s">
        <v>5192</v>
      </c>
      <c r="I60" t="s">
        <v>5193</v>
      </c>
      <c r="J60" t="s">
        <v>2269</v>
      </c>
      <c r="K60" t="s">
        <v>5194</v>
      </c>
      <c r="L60" t="s">
        <v>5195</v>
      </c>
      <c r="M60" t="s">
        <v>5196</v>
      </c>
      <c r="N60" t="s">
        <v>5197</v>
      </c>
      <c r="O60" t="s">
        <v>5198</v>
      </c>
      <c r="P60" t="s">
        <v>5199</v>
      </c>
      <c r="Q60" t="s">
        <v>5200</v>
      </c>
      <c r="R60" t="s">
        <v>5201</v>
      </c>
      <c r="S60" t="s">
        <v>2278</v>
      </c>
      <c r="T60" t="s">
        <v>5202</v>
      </c>
      <c r="U60" t="s">
        <v>5203</v>
      </c>
      <c r="V60" t="s">
        <v>5204</v>
      </c>
      <c r="W60" t="s">
        <v>5205</v>
      </c>
      <c r="X60" t="s">
        <v>5206</v>
      </c>
      <c r="Y60" t="s">
        <v>5207</v>
      </c>
      <c r="Z60" t="s">
        <v>5208</v>
      </c>
      <c r="AA60" t="s">
        <v>5209</v>
      </c>
      <c r="AB60" t="s">
        <v>5210</v>
      </c>
      <c r="AC60" t="s">
        <v>5211</v>
      </c>
      <c r="AD60" t="s">
        <v>5212</v>
      </c>
      <c r="AE60" t="s">
        <v>5213</v>
      </c>
      <c r="AF60" t="s">
        <v>5214</v>
      </c>
      <c r="AG60" t="s">
        <v>5215</v>
      </c>
    </row>
    <row r="61" spans="1:33" x14ac:dyDescent="0.25">
      <c r="A61" s="95" t="s">
        <v>542</v>
      </c>
      <c r="B61" t="s">
        <v>5216</v>
      </c>
      <c r="C61" t="s">
        <v>5217</v>
      </c>
      <c r="D61" t="s">
        <v>5218</v>
      </c>
      <c r="E61" t="s">
        <v>5219</v>
      </c>
      <c r="F61" t="s">
        <v>5220</v>
      </c>
      <c r="G61" t="s">
        <v>5221</v>
      </c>
      <c r="H61" t="s">
        <v>5222</v>
      </c>
      <c r="I61" t="s">
        <v>5223</v>
      </c>
      <c r="J61" t="s">
        <v>5224</v>
      </c>
      <c r="K61" t="s">
        <v>5225</v>
      </c>
      <c r="L61" t="s">
        <v>5226</v>
      </c>
      <c r="M61" t="s">
        <v>5227</v>
      </c>
      <c r="N61" t="s">
        <v>5228</v>
      </c>
      <c r="O61" t="s">
        <v>5229</v>
      </c>
      <c r="P61" t="s">
        <v>5230</v>
      </c>
      <c r="Q61" t="s">
        <v>5231</v>
      </c>
      <c r="R61" t="s">
        <v>5232</v>
      </c>
      <c r="S61" t="s">
        <v>5233</v>
      </c>
      <c r="T61" t="s">
        <v>5234</v>
      </c>
      <c r="U61" t="s">
        <v>5235</v>
      </c>
      <c r="V61" t="s">
        <v>5236</v>
      </c>
      <c r="W61" t="s">
        <v>5237</v>
      </c>
      <c r="X61" t="s">
        <v>5238</v>
      </c>
      <c r="Y61" t="s">
        <v>5239</v>
      </c>
      <c r="Z61" t="s">
        <v>5240</v>
      </c>
      <c r="AA61" t="s">
        <v>5241</v>
      </c>
      <c r="AB61" t="s">
        <v>5242</v>
      </c>
      <c r="AC61" t="s">
        <v>5243</v>
      </c>
      <c r="AD61" t="s">
        <v>5244</v>
      </c>
      <c r="AE61" t="s">
        <v>5245</v>
      </c>
      <c r="AF61" t="s">
        <v>5246</v>
      </c>
      <c r="AG61" t="s">
        <v>5247</v>
      </c>
    </row>
    <row r="62" spans="1:33" x14ac:dyDescent="0.25">
      <c r="A62" s="95" t="s">
        <v>543</v>
      </c>
      <c r="B62" t="s">
        <v>5248</v>
      </c>
      <c r="C62" t="s">
        <v>5249</v>
      </c>
      <c r="D62" t="s">
        <v>5250</v>
      </c>
      <c r="E62" t="s">
        <v>5251</v>
      </c>
      <c r="F62" t="s">
        <v>5252</v>
      </c>
      <c r="G62" t="s">
        <v>5253</v>
      </c>
      <c r="H62" t="s">
        <v>5254</v>
      </c>
      <c r="I62" t="s">
        <v>5255</v>
      </c>
      <c r="J62" t="s">
        <v>5256</v>
      </c>
      <c r="K62" t="s">
        <v>5257</v>
      </c>
      <c r="L62" t="s">
        <v>5258</v>
      </c>
      <c r="M62" t="s">
        <v>5259</v>
      </c>
      <c r="N62" t="s">
        <v>5260</v>
      </c>
      <c r="O62" t="s">
        <v>5261</v>
      </c>
      <c r="P62" t="s">
        <v>5262</v>
      </c>
      <c r="Q62" t="s">
        <v>5263</v>
      </c>
      <c r="R62" t="s">
        <v>5264</v>
      </c>
      <c r="S62" t="s">
        <v>5265</v>
      </c>
      <c r="T62" t="s">
        <v>5266</v>
      </c>
      <c r="U62" t="s">
        <v>5267</v>
      </c>
      <c r="V62" t="s">
        <v>5268</v>
      </c>
      <c r="W62" t="s">
        <v>5269</v>
      </c>
      <c r="X62" t="s">
        <v>5270</v>
      </c>
      <c r="Y62" t="s">
        <v>5271</v>
      </c>
      <c r="Z62" t="s">
        <v>5272</v>
      </c>
      <c r="AA62" t="s">
        <v>5273</v>
      </c>
      <c r="AB62" t="s">
        <v>5274</v>
      </c>
      <c r="AC62" t="s">
        <v>5275</v>
      </c>
      <c r="AD62" t="s">
        <v>5276</v>
      </c>
      <c r="AE62" t="s">
        <v>5277</v>
      </c>
      <c r="AF62" t="s">
        <v>5278</v>
      </c>
      <c r="AG62" t="s">
        <v>5279</v>
      </c>
    </row>
    <row r="63" spans="1:33" x14ac:dyDescent="0.25">
      <c r="A63" s="95" t="s">
        <v>544</v>
      </c>
      <c r="B63" t="s">
        <v>5280</v>
      </c>
      <c r="C63" t="s">
        <v>5281</v>
      </c>
      <c r="D63" t="s">
        <v>5282</v>
      </c>
      <c r="E63" t="s">
        <v>5283</v>
      </c>
      <c r="F63" t="s">
        <v>5284</v>
      </c>
      <c r="G63" t="s">
        <v>5285</v>
      </c>
      <c r="H63" t="s">
        <v>5286</v>
      </c>
      <c r="I63" t="s">
        <v>5287</v>
      </c>
      <c r="J63" t="s">
        <v>5288</v>
      </c>
      <c r="K63" t="s">
        <v>5289</v>
      </c>
      <c r="L63" t="s">
        <v>5290</v>
      </c>
      <c r="M63" t="s">
        <v>5291</v>
      </c>
      <c r="N63" t="s">
        <v>5292</v>
      </c>
      <c r="O63" t="s">
        <v>5293</v>
      </c>
      <c r="P63" t="s">
        <v>5294</v>
      </c>
      <c r="Q63" t="s">
        <v>5295</v>
      </c>
      <c r="R63" t="s">
        <v>5296</v>
      </c>
      <c r="S63" t="s">
        <v>5297</v>
      </c>
      <c r="T63" t="s">
        <v>5298</v>
      </c>
      <c r="U63" t="s">
        <v>5299</v>
      </c>
      <c r="V63" t="s">
        <v>5300</v>
      </c>
      <c r="W63" t="s">
        <v>5301</v>
      </c>
      <c r="X63" t="s">
        <v>5302</v>
      </c>
      <c r="Y63" t="s">
        <v>5303</v>
      </c>
      <c r="Z63" t="s">
        <v>5304</v>
      </c>
      <c r="AA63" t="s">
        <v>5305</v>
      </c>
      <c r="AB63" t="s">
        <v>5306</v>
      </c>
      <c r="AC63" t="s">
        <v>5307</v>
      </c>
      <c r="AD63" t="s">
        <v>5308</v>
      </c>
      <c r="AE63" t="s">
        <v>5309</v>
      </c>
      <c r="AF63" t="s">
        <v>5310</v>
      </c>
      <c r="AG63" t="s">
        <v>5311</v>
      </c>
    </row>
    <row r="64" spans="1:33" x14ac:dyDescent="0.25">
      <c r="A64" s="95" t="s">
        <v>545</v>
      </c>
      <c r="B64" t="s">
        <v>5312</v>
      </c>
      <c r="C64" t="s">
        <v>5313</v>
      </c>
      <c r="D64" t="s">
        <v>5314</v>
      </c>
      <c r="E64" t="s">
        <v>5315</v>
      </c>
      <c r="F64" t="s">
        <v>5316</v>
      </c>
      <c r="G64" t="s">
        <v>5317</v>
      </c>
      <c r="H64" t="s">
        <v>5318</v>
      </c>
      <c r="I64" t="s">
        <v>5319</v>
      </c>
      <c r="J64" t="s">
        <v>5320</v>
      </c>
      <c r="K64" t="s">
        <v>5321</v>
      </c>
      <c r="L64" t="s">
        <v>5322</v>
      </c>
      <c r="M64" t="s">
        <v>5323</v>
      </c>
      <c r="N64" t="s">
        <v>5324</v>
      </c>
      <c r="O64" t="s">
        <v>5325</v>
      </c>
      <c r="P64" t="s">
        <v>5326</v>
      </c>
      <c r="Q64" t="s">
        <v>5327</v>
      </c>
      <c r="R64" t="s">
        <v>5328</v>
      </c>
      <c r="S64" t="s">
        <v>5329</v>
      </c>
      <c r="T64" t="s">
        <v>5330</v>
      </c>
      <c r="U64" t="s">
        <v>5331</v>
      </c>
      <c r="V64" t="s">
        <v>5332</v>
      </c>
      <c r="W64" t="s">
        <v>5333</v>
      </c>
      <c r="X64" t="s">
        <v>5334</v>
      </c>
      <c r="Y64" t="s">
        <v>5335</v>
      </c>
      <c r="Z64" t="s">
        <v>5336</v>
      </c>
      <c r="AA64" t="s">
        <v>5337</v>
      </c>
      <c r="AB64" t="s">
        <v>5338</v>
      </c>
      <c r="AC64" t="s">
        <v>5339</v>
      </c>
      <c r="AD64" t="s">
        <v>5340</v>
      </c>
      <c r="AE64" t="s">
        <v>5341</v>
      </c>
      <c r="AF64" t="s">
        <v>5342</v>
      </c>
      <c r="AG64" t="s">
        <v>5343</v>
      </c>
    </row>
    <row r="65" spans="1:33" x14ac:dyDescent="0.25">
      <c r="A65" s="95" t="s">
        <v>546</v>
      </c>
      <c r="B65" t="s">
        <v>5344</v>
      </c>
      <c r="C65" t="s">
        <v>5345</v>
      </c>
      <c r="D65" t="s">
        <v>5346</v>
      </c>
      <c r="E65" t="s">
        <v>5347</v>
      </c>
      <c r="F65" t="s">
        <v>5348</v>
      </c>
      <c r="G65" t="s">
        <v>5349</v>
      </c>
      <c r="H65" t="s">
        <v>5350</v>
      </c>
      <c r="I65" t="s">
        <v>5351</v>
      </c>
      <c r="J65" t="s">
        <v>5352</v>
      </c>
      <c r="K65" t="s">
        <v>5353</v>
      </c>
      <c r="L65" t="s">
        <v>5354</v>
      </c>
      <c r="M65" t="s">
        <v>5355</v>
      </c>
      <c r="N65" t="s">
        <v>5356</v>
      </c>
      <c r="O65" t="s">
        <v>5357</v>
      </c>
      <c r="P65" t="s">
        <v>5358</v>
      </c>
      <c r="Q65" t="s">
        <v>5359</v>
      </c>
      <c r="R65" t="s">
        <v>5360</v>
      </c>
      <c r="S65" t="s">
        <v>5361</v>
      </c>
      <c r="T65" t="s">
        <v>5362</v>
      </c>
      <c r="U65" t="s">
        <v>5363</v>
      </c>
      <c r="V65" t="s">
        <v>5364</v>
      </c>
      <c r="W65" t="s">
        <v>5365</v>
      </c>
      <c r="X65" t="s">
        <v>5366</v>
      </c>
      <c r="Y65" t="s">
        <v>5367</v>
      </c>
      <c r="Z65" t="s">
        <v>5368</v>
      </c>
      <c r="AA65" t="s">
        <v>5369</v>
      </c>
      <c r="AB65" t="s">
        <v>5370</v>
      </c>
      <c r="AC65" t="s">
        <v>5371</v>
      </c>
      <c r="AD65" t="s">
        <v>5372</v>
      </c>
      <c r="AE65" t="s">
        <v>5373</v>
      </c>
      <c r="AF65" t="s">
        <v>5374</v>
      </c>
      <c r="AG65" t="s">
        <v>5375</v>
      </c>
    </row>
    <row r="66" spans="1:33" x14ac:dyDescent="0.25">
      <c r="A66" s="95" t="s">
        <v>547</v>
      </c>
      <c r="B66" t="s">
        <v>5376</v>
      </c>
      <c r="C66" t="s">
        <v>5377</v>
      </c>
      <c r="D66" t="s">
        <v>5378</v>
      </c>
      <c r="E66" t="s">
        <v>5379</v>
      </c>
      <c r="F66" t="s">
        <v>5380</v>
      </c>
      <c r="G66" t="s">
        <v>5381</v>
      </c>
      <c r="H66" t="s">
        <v>5382</v>
      </c>
      <c r="I66" t="s">
        <v>5383</v>
      </c>
      <c r="J66" t="s">
        <v>5384</v>
      </c>
      <c r="K66" t="s">
        <v>5385</v>
      </c>
      <c r="L66" t="s">
        <v>5386</v>
      </c>
      <c r="M66" t="s">
        <v>5387</v>
      </c>
      <c r="N66" t="s">
        <v>5388</v>
      </c>
      <c r="O66" t="s">
        <v>5389</v>
      </c>
      <c r="P66" t="s">
        <v>5390</v>
      </c>
      <c r="Q66" t="s">
        <v>5391</v>
      </c>
      <c r="R66" t="s">
        <v>5392</v>
      </c>
      <c r="S66" t="s">
        <v>5393</v>
      </c>
      <c r="T66" t="s">
        <v>5394</v>
      </c>
      <c r="U66" t="s">
        <v>5395</v>
      </c>
      <c r="V66" t="s">
        <v>5396</v>
      </c>
      <c r="W66" t="s">
        <v>5397</v>
      </c>
      <c r="X66" t="s">
        <v>5398</v>
      </c>
      <c r="Y66" t="s">
        <v>5399</v>
      </c>
      <c r="Z66" t="s">
        <v>5400</v>
      </c>
      <c r="AA66" t="s">
        <v>5401</v>
      </c>
      <c r="AB66" t="s">
        <v>5402</v>
      </c>
      <c r="AC66" t="s">
        <v>5403</v>
      </c>
      <c r="AD66" t="s">
        <v>5404</v>
      </c>
      <c r="AE66" t="s">
        <v>5405</v>
      </c>
      <c r="AF66" t="s">
        <v>5406</v>
      </c>
      <c r="AG66" t="s">
        <v>5407</v>
      </c>
    </row>
    <row r="67" spans="1:33" x14ac:dyDescent="0.25">
      <c r="A67" s="95" t="s">
        <v>548</v>
      </c>
      <c r="B67" t="s">
        <v>5408</v>
      </c>
      <c r="C67" t="s">
        <v>5409</v>
      </c>
      <c r="D67" t="s">
        <v>5410</v>
      </c>
      <c r="E67" t="s">
        <v>5411</v>
      </c>
      <c r="F67" t="s">
        <v>5412</v>
      </c>
      <c r="G67" t="s">
        <v>5413</v>
      </c>
      <c r="H67" t="s">
        <v>5414</v>
      </c>
      <c r="I67" t="s">
        <v>5415</v>
      </c>
      <c r="J67" t="s">
        <v>5416</v>
      </c>
      <c r="K67" t="s">
        <v>5417</v>
      </c>
      <c r="L67" t="s">
        <v>5418</v>
      </c>
      <c r="M67" t="s">
        <v>5419</v>
      </c>
      <c r="N67" t="s">
        <v>5420</v>
      </c>
      <c r="O67" t="s">
        <v>5421</v>
      </c>
      <c r="P67" t="s">
        <v>5422</v>
      </c>
      <c r="Q67" t="s">
        <v>5423</v>
      </c>
      <c r="R67" t="s">
        <v>5424</v>
      </c>
      <c r="S67" t="s">
        <v>5425</v>
      </c>
      <c r="T67" t="s">
        <v>5426</v>
      </c>
      <c r="U67" t="s">
        <v>5427</v>
      </c>
      <c r="V67" t="s">
        <v>5428</v>
      </c>
      <c r="W67" t="s">
        <v>5429</v>
      </c>
      <c r="X67" t="s">
        <v>5430</v>
      </c>
      <c r="Y67" t="s">
        <v>5431</v>
      </c>
      <c r="Z67" t="s">
        <v>5432</v>
      </c>
      <c r="AA67" t="s">
        <v>5433</v>
      </c>
      <c r="AB67" t="s">
        <v>5434</v>
      </c>
      <c r="AC67" t="s">
        <v>5435</v>
      </c>
      <c r="AD67" t="s">
        <v>5436</v>
      </c>
      <c r="AE67" t="s">
        <v>5437</v>
      </c>
      <c r="AF67" t="s">
        <v>5438</v>
      </c>
      <c r="AG67" t="s">
        <v>5439</v>
      </c>
    </row>
    <row r="68" spans="1:33" x14ac:dyDescent="0.25">
      <c r="A68" s="95" t="s">
        <v>549</v>
      </c>
      <c r="B68" t="s">
        <v>5440</v>
      </c>
      <c r="C68" t="s">
        <v>5441</v>
      </c>
      <c r="D68" t="s">
        <v>5442</v>
      </c>
      <c r="E68" t="s">
        <v>5443</v>
      </c>
      <c r="F68" t="s">
        <v>5444</v>
      </c>
      <c r="G68" t="s">
        <v>5445</v>
      </c>
      <c r="H68" t="s">
        <v>5446</v>
      </c>
      <c r="I68" t="s">
        <v>5447</v>
      </c>
      <c r="J68" t="s">
        <v>5448</v>
      </c>
      <c r="K68" t="s">
        <v>5449</v>
      </c>
      <c r="L68" t="s">
        <v>5450</v>
      </c>
      <c r="M68" t="s">
        <v>5451</v>
      </c>
      <c r="N68" t="s">
        <v>5452</v>
      </c>
      <c r="O68" t="s">
        <v>5453</v>
      </c>
      <c r="P68" t="s">
        <v>5454</v>
      </c>
      <c r="Q68" t="s">
        <v>5455</v>
      </c>
      <c r="R68" t="s">
        <v>5456</v>
      </c>
      <c r="S68" t="s">
        <v>5457</v>
      </c>
      <c r="T68" t="s">
        <v>5458</v>
      </c>
      <c r="U68" t="s">
        <v>5459</v>
      </c>
      <c r="V68" t="s">
        <v>5460</v>
      </c>
      <c r="W68" t="s">
        <v>5461</v>
      </c>
      <c r="X68" t="s">
        <v>5462</v>
      </c>
      <c r="Y68" t="s">
        <v>5463</v>
      </c>
      <c r="Z68" t="s">
        <v>5464</v>
      </c>
      <c r="AA68" t="s">
        <v>5465</v>
      </c>
      <c r="AB68" t="s">
        <v>5466</v>
      </c>
      <c r="AC68" t="s">
        <v>5467</v>
      </c>
      <c r="AD68" t="s">
        <v>5468</v>
      </c>
      <c r="AE68" t="s">
        <v>5469</v>
      </c>
      <c r="AF68" t="s">
        <v>5470</v>
      </c>
      <c r="AG68" t="s">
        <v>5471</v>
      </c>
    </row>
    <row r="69" spans="1:33" x14ac:dyDescent="0.25">
      <c r="A69" s="95" t="s">
        <v>550</v>
      </c>
      <c r="B69" t="s">
        <v>5472</v>
      </c>
      <c r="C69" t="s">
        <v>5473</v>
      </c>
      <c r="D69" t="s">
        <v>5474</v>
      </c>
      <c r="E69" t="s">
        <v>5475</v>
      </c>
      <c r="F69" t="s">
        <v>5476</v>
      </c>
      <c r="G69" t="s">
        <v>5477</v>
      </c>
      <c r="H69" t="s">
        <v>5478</v>
      </c>
      <c r="I69" t="s">
        <v>5479</v>
      </c>
      <c r="J69" t="s">
        <v>5480</v>
      </c>
      <c r="K69" t="s">
        <v>5481</v>
      </c>
      <c r="L69" t="s">
        <v>5482</v>
      </c>
      <c r="M69" t="s">
        <v>5483</v>
      </c>
      <c r="N69" t="s">
        <v>5484</v>
      </c>
      <c r="O69" t="s">
        <v>5485</v>
      </c>
      <c r="P69" t="s">
        <v>5486</v>
      </c>
      <c r="Q69" t="s">
        <v>5487</v>
      </c>
      <c r="R69" t="s">
        <v>5488</v>
      </c>
      <c r="S69" t="s">
        <v>5489</v>
      </c>
      <c r="T69" t="s">
        <v>5490</v>
      </c>
      <c r="U69" t="s">
        <v>5491</v>
      </c>
      <c r="V69" t="s">
        <v>5492</v>
      </c>
      <c r="W69" t="s">
        <v>5493</v>
      </c>
      <c r="X69" t="s">
        <v>5494</v>
      </c>
      <c r="Y69" t="s">
        <v>5495</v>
      </c>
      <c r="Z69" t="s">
        <v>5496</v>
      </c>
      <c r="AA69" t="s">
        <v>5497</v>
      </c>
      <c r="AB69" t="s">
        <v>5498</v>
      </c>
      <c r="AC69" t="s">
        <v>5499</v>
      </c>
      <c r="AD69" t="s">
        <v>5500</v>
      </c>
      <c r="AE69" t="s">
        <v>5501</v>
      </c>
      <c r="AF69" t="s">
        <v>5502</v>
      </c>
      <c r="AG69" t="s">
        <v>5503</v>
      </c>
    </row>
    <row r="70" spans="1:33" x14ac:dyDescent="0.25">
      <c r="A70" s="95" t="s">
        <v>551</v>
      </c>
      <c r="B70" t="s">
        <v>5504</v>
      </c>
      <c r="C70" t="s">
        <v>5505</v>
      </c>
      <c r="D70" t="s">
        <v>5506</v>
      </c>
      <c r="E70" t="s">
        <v>5507</v>
      </c>
      <c r="F70" t="s">
        <v>5508</v>
      </c>
      <c r="G70" t="s">
        <v>5509</v>
      </c>
      <c r="H70" t="s">
        <v>5510</v>
      </c>
      <c r="I70" t="s">
        <v>5511</v>
      </c>
      <c r="J70" t="s">
        <v>5512</v>
      </c>
      <c r="K70" t="s">
        <v>5513</v>
      </c>
      <c r="L70" t="s">
        <v>5514</v>
      </c>
      <c r="M70" t="s">
        <v>5515</v>
      </c>
      <c r="N70" t="s">
        <v>5516</v>
      </c>
      <c r="O70" t="s">
        <v>5517</v>
      </c>
      <c r="P70" t="s">
        <v>5518</v>
      </c>
      <c r="Q70" t="s">
        <v>5519</v>
      </c>
      <c r="R70" t="s">
        <v>5520</v>
      </c>
      <c r="S70" t="s">
        <v>5521</v>
      </c>
      <c r="T70" t="s">
        <v>5522</v>
      </c>
      <c r="U70" t="s">
        <v>5523</v>
      </c>
      <c r="V70" t="s">
        <v>5524</v>
      </c>
      <c r="W70" t="s">
        <v>5525</v>
      </c>
      <c r="X70" t="s">
        <v>5526</v>
      </c>
      <c r="Y70" t="s">
        <v>5527</v>
      </c>
      <c r="Z70" t="s">
        <v>5528</v>
      </c>
      <c r="AA70" t="s">
        <v>5529</v>
      </c>
      <c r="AB70" t="s">
        <v>5530</v>
      </c>
      <c r="AC70" t="s">
        <v>5531</v>
      </c>
      <c r="AD70" t="s">
        <v>5532</v>
      </c>
      <c r="AE70" t="s">
        <v>5533</v>
      </c>
      <c r="AF70" t="s">
        <v>5534</v>
      </c>
      <c r="AG70" t="s">
        <v>5535</v>
      </c>
    </row>
    <row r="71" spans="1:33" x14ac:dyDescent="0.25">
      <c r="A71" s="95" t="s">
        <v>552</v>
      </c>
      <c r="B71" t="s">
        <v>5536</v>
      </c>
      <c r="C71" t="s">
        <v>5537</v>
      </c>
      <c r="D71" t="s">
        <v>5538</v>
      </c>
      <c r="E71" t="s">
        <v>5539</v>
      </c>
      <c r="F71" t="s">
        <v>5540</v>
      </c>
      <c r="G71" t="s">
        <v>5541</v>
      </c>
      <c r="H71" t="s">
        <v>5542</v>
      </c>
      <c r="I71" t="s">
        <v>5543</v>
      </c>
      <c r="J71" t="s">
        <v>5544</v>
      </c>
      <c r="K71" t="s">
        <v>5545</v>
      </c>
      <c r="L71" t="s">
        <v>5546</v>
      </c>
      <c r="M71" t="s">
        <v>5547</v>
      </c>
      <c r="N71" t="s">
        <v>5548</v>
      </c>
      <c r="O71" t="s">
        <v>5549</v>
      </c>
      <c r="P71" t="s">
        <v>5550</v>
      </c>
      <c r="Q71" t="s">
        <v>5551</v>
      </c>
      <c r="R71" t="s">
        <v>5552</v>
      </c>
      <c r="S71" t="s">
        <v>5553</v>
      </c>
      <c r="T71" t="s">
        <v>5554</v>
      </c>
      <c r="U71" t="s">
        <v>5555</v>
      </c>
      <c r="V71" t="s">
        <v>5556</v>
      </c>
      <c r="W71" t="s">
        <v>5557</v>
      </c>
      <c r="X71" t="s">
        <v>5558</v>
      </c>
      <c r="Y71" t="s">
        <v>5559</v>
      </c>
      <c r="Z71" t="s">
        <v>5560</v>
      </c>
      <c r="AA71" t="s">
        <v>5561</v>
      </c>
      <c r="AB71" t="s">
        <v>5562</v>
      </c>
      <c r="AC71" t="s">
        <v>5563</v>
      </c>
      <c r="AD71" t="s">
        <v>5564</v>
      </c>
      <c r="AE71" t="s">
        <v>5565</v>
      </c>
      <c r="AF71" t="s">
        <v>5566</v>
      </c>
      <c r="AG71" t="s">
        <v>5567</v>
      </c>
    </row>
    <row r="72" spans="1:33" x14ac:dyDescent="0.25">
      <c r="A72" s="95" t="s">
        <v>553</v>
      </c>
      <c r="B72" t="s">
        <v>5568</v>
      </c>
      <c r="C72" t="s">
        <v>5569</v>
      </c>
      <c r="D72" t="s">
        <v>5570</v>
      </c>
      <c r="E72" t="s">
        <v>5571</v>
      </c>
      <c r="F72" t="s">
        <v>5572</v>
      </c>
      <c r="G72" t="s">
        <v>5573</v>
      </c>
      <c r="H72" t="s">
        <v>5574</v>
      </c>
      <c r="I72" t="s">
        <v>5575</v>
      </c>
      <c r="J72" t="s">
        <v>5576</v>
      </c>
      <c r="K72" t="s">
        <v>5577</v>
      </c>
      <c r="L72" t="s">
        <v>5578</v>
      </c>
      <c r="M72" t="s">
        <v>5579</v>
      </c>
      <c r="N72" t="s">
        <v>5580</v>
      </c>
      <c r="O72" t="s">
        <v>5581</v>
      </c>
      <c r="P72" t="s">
        <v>5582</v>
      </c>
      <c r="Q72" t="s">
        <v>5583</v>
      </c>
      <c r="R72" t="s">
        <v>5584</v>
      </c>
      <c r="S72" t="s">
        <v>5585</v>
      </c>
      <c r="T72" t="s">
        <v>5586</v>
      </c>
      <c r="U72" t="s">
        <v>5587</v>
      </c>
      <c r="V72" t="s">
        <v>5588</v>
      </c>
      <c r="W72" t="s">
        <v>5589</v>
      </c>
      <c r="X72" t="s">
        <v>5590</v>
      </c>
      <c r="Y72" t="s">
        <v>5591</v>
      </c>
      <c r="Z72" t="s">
        <v>5592</v>
      </c>
      <c r="AA72" t="s">
        <v>5593</v>
      </c>
      <c r="AB72" t="s">
        <v>5594</v>
      </c>
      <c r="AC72" t="s">
        <v>5595</v>
      </c>
      <c r="AD72" t="s">
        <v>5596</v>
      </c>
      <c r="AE72" t="s">
        <v>5597</v>
      </c>
      <c r="AF72" t="s">
        <v>5598</v>
      </c>
      <c r="AG72" t="s">
        <v>5599</v>
      </c>
    </row>
    <row r="73" spans="1:33" x14ac:dyDescent="0.25">
      <c r="A73" s="95" t="s">
        <v>554</v>
      </c>
      <c r="B73" t="s">
        <v>5600</v>
      </c>
      <c r="C73" t="s">
        <v>5601</v>
      </c>
      <c r="D73" t="s">
        <v>5602</v>
      </c>
      <c r="E73" t="s">
        <v>5603</v>
      </c>
      <c r="F73" t="s">
        <v>5604</v>
      </c>
      <c r="G73" t="s">
        <v>5605</v>
      </c>
      <c r="H73" t="s">
        <v>5606</v>
      </c>
      <c r="I73" t="s">
        <v>5607</v>
      </c>
      <c r="J73" t="s">
        <v>5608</v>
      </c>
      <c r="K73" t="s">
        <v>5609</v>
      </c>
      <c r="L73" t="s">
        <v>5610</v>
      </c>
      <c r="M73" t="s">
        <v>5611</v>
      </c>
      <c r="N73" t="s">
        <v>5612</v>
      </c>
      <c r="O73" t="s">
        <v>5613</v>
      </c>
      <c r="P73" t="s">
        <v>5614</v>
      </c>
      <c r="Q73" t="s">
        <v>5615</v>
      </c>
      <c r="R73" t="s">
        <v>5616</v>
      </c>
      <c r="S73" t="s">
        <v>5617</v>
      </c>
      <c r="T73" t="s">
        <v>5618</v>
      </c>
      <c r="U73" t="s">
        <v>5619</v>
      </c>
      <c r="V73" t="s">
        <v>5620</v>
      </c>
      <c r="W73" t="s">
        <v>5621</v>
      </c>
      <c r="X73" t="s">
        <v>5622</v>
      </c>
      <c r="Y73" t="s">
        <v>5623</v>
      </c>
      <c r="Z73" t="s">
        <v>5624</v>
      </c>
      <c r="AA73" t="s">
        <v>5625</v>
      </c>
      <c r="AB73" t="s">
        <v>5626</v>
      </c>
      <c r="AC73" t="s">
        <v>5627</v>
      </c>
      <c r="AD73" t="s">
        <v>5628</v>
      </c>
      <c r="AE73" t="s">
        <v>5629</v>
      </c>
      <c r="AF73" t="s">
        <v>5630</v>
      </c>
      <c r="AG73" t="s">
        <v>5631</v>
      </c>
    </row>
    <row r="74" spans="1:33" x14ac:dyDescent="0.25">
      <c r="A74" s="95" t="s">
        <v>555</v>
      </c>
      <c r="B74" t="s">
        <v>5632</v>
      </c>
      <c r="C74" t="s">
        <v>5633</v>
      </c>
      <c r="D74" t="s">
        <v>5634</v>
      </c>
      <c r="E74" t="s">
        <v>5635</v>
      </c>
      <c r="F74" t="s">
        <v>5636</v>
      </c>
      <c r="G74" t="s">
        <v>5637</v>
      </c>
      <c r="H74" t="s">
        <v>5638</v>
      </c>
      <c r="I74" t="s">
        <v>5639</v>
      </c>
      <c r="J74" t="s">
        <v>5640</v>
      </c>
      <c r="K74" t="s">
        <v>5641</v>
      </c>
      <c r="L74" t="s">
        <v>5642</v>
      </c>
      <c r="M74" t="s">
        <v>5643</v>
      </c>
      <c r="N74" t="s">
        <v>5644</v>
      </c>
      <c r="O74" t="s">
        <v>5645</v>
      </c>
      <c r="P74" t="s">
        <v>5646</v>
      </c>
      <c r="Q74" t="s">
        <v>5647</v>
      </c>
      <c r="R74" t="s">
        <v>5648</v>
      </c>
      <c r="S74" t="s">
        <v>5649</v>
      </c>
      <c r="T74" t="s">
        <v>5650</v>
      </c>
      <c r="U74" t="s">
        <v>5651</v>
      </c>
      <c r="V74" t="s">
        <v>5652</v>
      </c>
      <c r="W74" t="s">
        <v>5653</v>
      </c>
      <c r="X74" t="s">
        <v>5654</v>
      </c>
      <c r="Y74" t="s">
        <v>5655</v>
      </c>
      <c r="Z74" t="s">
        <v>5656</v>
      </c>
      <c r="AA74" t="s">
        <v>5657</v>
      </c>
      <c r="AB74" t="s">
        <v>5658</v>
      </c>
      <c r="AC74" t="s">
        <v>5659</v>
      </c>
      <c r="AD74" t="s">
        <v>5660</v>
      </c>
      <c r="AE74" t="s">
        <v>5661</v>
      </c>
      <c r="AF74" t="s">
        <v>5662</v>
      </c>
      <c r="AG74" t="s">
        <v>5663</v>
      </c>
    </row>
    <row r="75" spans="1:33" x14ac:dyDescent="0.25">
      <c r="A75" s="95" t="s">
        <v>556</v>
      </c>
      <c r="B75" t="s">
        <v>5664</v>
      </c>
      <c r="C75" t="s">
        <v>5665</v>
      </c>
      <c r="D75" t="s">
        <v>5666</v>
      </c>
      <c r="E75" t="s">
        <v>5667</v>
      </c>
      <c r="F75" t="s">
        <v>5668</v>
      </c>
      <c r="G75" t="s">
        <v>5669</v>
      </c>
      <c r="H75" t="s">
        <v>5670</v>
      </c>
      <c r="I75" t="s">
        <v>5671</v>
      </c>
      <c r="J75" t="s">
        <v>5672</v>
      </c>
      <c r="K75" t="s">
        <v>5673</v>
      </c>
      <c r="L75" t="s">
        <v>5674</v>
      </c>
      <c r="M75" t="s">
        <v>5675</v>
      </c>
      <c r="N75" t="s">
        <v>5676</v>
      </c>
      <c r="O75" t="s">
        <v>5677</v>
      </c>
      <c r="P75" t="s">
        <v>5678</v>
      </c>
      <c r="Q75" t="s">
        <v>5679</v>
      </c>
      <c r="R75" t="s">
        <v>5680</v>
      </c>
      <c r="S75" t="s">
        <v>2733</v>
      </c>
      <c r="T75" t="s">
        <v>5681</v>
      </c>
      <c r="U75" t="s">
        <v>5682</v>
      </c>
      <c r="V75" t="s">
        <v>5683</v>
      </c>
      <c r="W75" t="s">
        <v>5684</v>
      </c>
      <c r="X75" t="s">
        <v>5685</v>
      </c>
      <c r="Y75" t="s">
        <v>5686</v>
      </c>
      <c r="Z75" t="s">
        <v>5687</v>
      </c>
      <c r="AA75" t="s">
        <v>5688</v>
      </c>
      <c r="AB75" t="s">
        <v>5689</v>
      </c>
      <c r="AC75" t="s">
        <v>5690</v>
      </c>
      <c r="AD75" t="s">
        <v>5691</v>
      </c>
      <c r="AE75" t="s">
        <v>5692</v>
      </c>
      <c r="AF75" t="s">
        <v>5693</v>
      </c>
      <c r="AG75" t="s">
        <v>5694</v>
      </c>
    </row>
    <row r="76" spans="1:33" x14ac:dyDescent="0.25">
      <c r="A76" s="95" t="s">
        <v>557</v>
      </c>
      <c r="B76" t="s">
        <v>5695</v>
      </c>
      <c r="C76" t="s">
        <v>5696</v>
      </c>
      <c r="D76" t="s">
        <v>5697</v>
      </c>
      <c r="E76" t="s">
        <v>5698</v>
      </c>
      <c r="F76" t="s">
        <v>5699</v>
      </c>
      <c r="G76" t="s">
        <v>5700</v>
      </c>
      <c r="H76" t="s">
        <v>5701</v>
      </c>
      <c r="I76" t="s">
        <v>5702</v>
      </c>
      <c r="J76" t="s">
        <v>5703</v>
      </c>
      <c r="K76" t="s">
        <v>5704</v>
      </c>
      <c r="L76" t="s">
        <v>5705</v>
      </c>
      <c r="M76" t="s">
        <v>5706</v>
      </c>
      <c r="N76" t="s">
        <v>5707</v>
      </c>
      <c r="O76" t="s">
        <v>5708</v>
      </c>
      <c r="P76" t="s">
        <v>5709</v>
      </c>
      <c r="Q76" t="s">
        <v>5710</v>
      </c>
      <c r="R76" t="s">
        <v>5711</v>
      </c>
      <c r="S76" t="s">
        <v>5712</v>
      </c>
      <c r="T76" t="s">
        <v>5713</v>
      </c>
      <c r="U76" t="s">
        <v>5714</v>
      </c>
      <c r="V76" t="s">
        <v>5715</v>
      </c>
      <c r="W76" t="s">
        <v>5716</v>
      </c>
      <c r="X76" t="s">
        <v>5717</v>
      </c>
      <c r="Y76" t="s">
        <v>5718</v>
      </c>
      <c r="Z76" t="s">
        <v>5719</v>
      </c>
      <c r="AA76" t="s">
        <v>5720</v>
      </c>
      <c r="AB76" t="s">
        <v>5721</v>
      </c>
      <c r="AC76" t="s">
        <v>5722</v>
      </c>
      <c r="AD76" t="s">
        <v>5723</v>
      </c>
      <c r="AE76" t="s">
        <v>5724</v>
      </c>
      <c r="AF76" t="s">
        <v>5725</v>
      </c>
      <c r="AG76" t="s">
        <v>5726</v>
      </c>
    </row>
    <row r="77" spans="1:33" x14ac:dyDescent="0.25">
      <c r="A77" s="95" t="s">
        <v>558</v>
      </c>
      <c r="B77" t="s">
        <v>5727</v>
      </c>
      <c r="C77" t="s">
        <v>5728</v>
      </c>
      <c r="D77" t="s">
        <v>5729</v>
      </c>
      <c r="E77" t="s">
        <v>5730</v>
      </c>
      <c r="F77" t="s">
        <v>5731</v>
      </c>
      <c r="G77" t="s">
        <v>5732</v>
      </c>
      <c r="H77" t="s">
        <v>5733</v>
      </c>
      <c r="I77" t="s">
        <v>5734</v>
      </c>
      <c r="J77" t="s">
        <v>5735</v>
      </c>
      <c r="K77" t="s">
        <v>5736</v>
      </c>
      <c r="L77" t="s">
        <v>5737</v>
      </c>
      <c r="M77" t="s">
        <v>5738</v>
      </c>
      <c r="N77" t="s">
        <v>5739</v>
      </c>
      <c r="O77" t="s">
        <v>5740</v>
      </c>
      <c r="P77" t="s">
        <v>5741</v>
      </c>
      <c r="Q77" t="s">
        <v>5742</v>
      </c>
      <c r="R77" t="s">
        <v>5743</v>
      </c>
      <c r="S77" t="s">
        <v>5744</v>
      </c>
      <c r="T77" t="s">
        <v>5745</v>
      </c>
      <c r="U77" t="s">
        <v>5746</v>
      </c>
      <c r="V77" t="s">
        <v>5747</v>
      </c>
      <c r="W77" t="s">
        <v>5748</v>
      </c>
      <c r="X77" t="s">
        <v>5749</v>
      </c>
      <c r="Y77" t="s">
        <v>5750</v>
      </c>
      <c r="Z77" t="s">
        <v>5751</v>
      </c>
      <c r="AA77" t="s">
        <v>5752</v>
      </c>
      <c r="AB77" t="s">
        <v>5753</v>
      </c>
      <c r="AC77" t="s">
        <v>5754</v>
      </c>
      <c r="AD77" t="s">
        <v>5755</v>
      </c>
      <c r="AE77" t="s">
        <v>5756</v>
      </c>
      <c r="AF77" t="s">
        <v>5757</v>
      </c>
      <c r="AG77" t="s">
        <v>5758</v>
      </c>
    </row>
    <row r="78" spans="1:33" x14ac:dyDescent="0.25">
      <c r="A78" s="95" t="s">
        <v>559</v>
      </c>
      <c r="B78" t="s">
        <v>5759</v>
      </c>
      <c r="C78" t="s">
        <v>5760</v>
      </c>
      <c r="D78" t="s">
        <v>5761</v>
      </c>
      <c r="E78" t="s">
        <v>5762</v>
      </c>
      <c r="F78" t="s">
        <v>5763</v>
      </c>
      <c r="G78" t="s">
        <v>5764</v>
      </c>
      <c r="H78" t="s">
        <v>5765</v>
      </c>
      <c r="I78" t="s">
        <v>5766</v>
      </c>
      <c r="J78" t="s">
        <v>5767</v>
      </c>
      <c r="K78" t="s">
        <v>5768</v>
      </c>
      <c r="L78" t="s">
        <v>5769</v>
      </c>
      <c r="M78" t="s">
        <v>5770</v>
      </c>
      <c r="N78" t="s">
        <v>5771</v>
      </c>
      <c r="O78" t="s">
        <v>5772</v>
      </c>
      <c r="P78" t="s">
        <v>5773</v>
      </c>
      <c r="Q78" t="s">
        <v>5774</v>
      </c>
      <c r="R78" t="s">
        <v>5775</v>
      </c>
      <c r="S78" t="s">
        <v>5776</v>
      </c>
      <c r="T78" t="s">
        <v>5777</v>
      </c>
      <c r="U78" t="s">
        <v>5778</v>
      </c>
      <c r="V78" t="s">
        <v>5779</v>
      </c>
      <c r="W78" t="s">
        <v>5780</v>
      </c>
      <c r="X78" t="s">
        <v>5781</v>
      </c>
      <c r="Y78" t="s">
        <v>5782</v>
      </c>
      <c r="Z78" t="s">
        <v>5783</v>
      </c>
      <c r="AA78" t="s">
        <v>5784</v>
      </c>
      <c r="AB78" t="s">
        <v>5785</v>
      </c>
      <c r="AC78" t="s">
        <v>5786</v>
      </c>
      <c r="AD78" t="s">
        <v>5787</v>
      </c>
      <c r="AE78" t="s">
        <v>5788</v>
      </c>
      <c r="AF78" t="s">
        <v>5789</v>
      </c>
      <c r="AG78" t="s">
        <v>5790</v>
      </c>
    </row>
    <row r="79" spans="1:33" x14ac:dyDescent="0.25">
      <c r="A79" s="95" t="s">
        <v>560</v>
      </c>
      <c r="B79" t="s">
        <v>5791</v>
      </c>
      <c r="C79" t="s">
        <v>5792</v>
      </c>
      <c r="D79" t="s">
        <v>5793</v>
      </c>
      <c r="E79" t="s">
        <v>5794</v>
      </c>
      <c r="F79" t="s">
        <v>5795</v>
      </c>
      <c r="G79" t="s">
        <v>5796</v>
      </c>
      <c r="H79" t="s">
        <v>5797</v>
      </c>
      <c r="I79" t="s">
        <v>5798</v>
      </c>
      <c r="J79" t="s">
        <v>5799</v>
      </c>
      <c r="K79" t="s">
        <v>5800</v>
      </c>
      <c r="L79" t="s">
        <v>5801</v>
      </c>
      <c r="M79" t="s">
        <v>5802</v>
      </c>
      <c r="N79" t="s">
        <v>5803</v>
      </c>
      <c r="O79" t="s">
        <v>5804</v>
      </c>
      <c r="P79" t="s">
        <v>5805</v>
      </c>
      <c r="Q79" t="s">
        <v>5806</v>
      </c>
      <c r="R79" t="s">
        <v>5807</v>
      </c>
      <c r="S79" t="s">
        <v>5808</v>
      </c>
      <c r="T79" t="s">
        <v>5809</v>
      </c>
      <c r="U79" t="s">
        <v>5810</v>
      </c>
      <c r="V79" t="s">
        <v>5811</v>
      </c>
      <c r="W79" t="s">
        <v>5812</v>
      </c>
      <c r="X79" t="s">
        <v>5813</v>
      </c>
      <c r="Y79" t="s">
        <v>5814</v>
      </c>
      <c r="Z79" t="s">
        <v>5815</v>
      </c>
      <c r="AA79" t="s">
        <v>5816</v>
      </c>
      <c r="AB79" t="s">
        <v>5817</v>
      </c>
      <c r="AC79" t="s">
        <v>5818</v>
      </c>
      <c r="AD79" t="s">
        <v>5819</v>
      </c>
      <c r="AE79" t="s">
        <v>5820</v>
      </c>
      <c r="AF79" t="s">
        <v>5821</v>
      </c>
      <c r="AG79" t="s">
        <v>5822</v>
      </c>
    </row>
    <row r="80" spans="1:33" x14ac:dyDescent="0.25">
      <c r="A80" s="95" t="s">
        <v>561</v>
      </c>
      <c r="B80" t="s">
        <v>2881</v>
      </c>
      <c r="C80" t="s">
        <v>2881</v>
      </c>
      <c r="D80" t="s">
        <v>2881</v>
      </c>
      <c r="E80" t="s">
        <v>5823</v>
      </c>
      <c r="F80" t="s">
        <v>824</v>
      </c>
      <c r="G80" t="s">
        <v>814</v>
      </c>
      <c r="H80" t="s">
        <v>2881</v>
      </c>
      <c r="I80" t="s">
        <v>2881</v>
      </c>
      <c r="J80" t="s">
        <v>2881</v>
      </c>
      <c r="K80" t="s">
        <v>5823</v>
      </c>
      <c r="L80" t="s">
        <v>2881</v>
      </c>
      <c r="M80" t="s">
        <v>2881</v>
      </c>
      <c r="N80" t="s">
        <v>5824</v>
      </c>
      <c r="O80" t="s">
        <v>5825</v>
      </c>
      <c r="P80" t="s">
        <v>5826</v>
      </c>
      <c r="Q80" t="s">
        <v>2881</v>
      </c>
      <c r="R80" t="s">
        <v>2877</v>
      </c>
      <c r="S80" t="s">
        <v>5827</v>
      </c>
      <c r="T80" t="s">
        <v>2881</v>
      </c>
      <c r="U80" t="s">
        <v>2881</v>
      </c>
      <c r="V80" t="s">
        <v>5828</v>
      </c>
      <c r="W80" t="s">
        <v>5829</v>
      </c>
      <c r="X80" t="s">
        <v>5830</v>
      </c>
      <c r="Y80" t="s">
        <v>5831</v>
      </c>
      <c r="Z80" t="s">
        <v>5832</v>
      </c>
      <c r="AA80" t="s">
        <v>5833</v>
      </c>
      <c r="AB80" t="s">
        <v>5834</v>
      </c>
      <c r="AC80" t="s">
        <v>2881</v>
      </c>
      <c r="AD80" t="s">
        <v>1426</v>
      </c>
      <c r="AE80" t="s">
        <v>826</v>
      </c>
      <c r="AF80" t="s">
        <v>2881</v>
      </c>
      <c r="AG80" t="s">
        <v>5827</v>
      </c>
    </row>
    <row r="81" spans="1:33" x14ac:dyDescent="0.25">
      <c r="A81" s="95" t="s">
        <v>562</v>
      </c>
      <c r="B81" t="s">
        <v>5835</v>
      </c>
      <c r="C81" t="s">
        <v>5836</v>
      </c>
      <c r="D81" t="s">
        <v>5837</v>
      </c>
      <c r="E81" t="s">
        <v>5838</v>
      </c>
      <c r="F81" t="s">
        <v>5839</v>
      </c>
      <c r="G81" t="s">
        <v>5840</v>
      </c>
      <c r="H81" t="s">
        <v>5841</v>
      </c>
      <c r="I81" t="s">
        <v>5842</v>
      </c>
      <c r="J81" t="s">
        <v>5843</v>
      </c>
      <c r="K81" t="s">
        <v>5844</v>
      </c>
      <c r="L81" t="s">
        <v>5845</v>
      </c>
      <c r="M81" t="s">
        <v>5846</v>
      </c>
      <c r="N81" t="s">
        <v>5847</v>
      </c>
      <c r="O81" t="s">
        <v>5848</v>
      </c>
      <c r="P81" t="s">
        <v>5849</v>
      </c>
      <c r="Q81" t="s">
        <v>5850</v>
      </c>
      <c r="R81" t="s">
        <v>5851</v>
      </c>
      <c r="S81" t="s">
        <v>5852</v>
      </c>
      <c r="T81" t="s">
        <v>5853</v>
      </c>
      <c r="U81" t="s">
        <v>5854</v>
      </c>
      <c r="V81" t="s">
        <v>5855</v>
      </c>
      <c r="W81" t="s">
        <v>5856</v>
      </c>
      <c r="X81" t="s">
        <v>5857</v>
      </c>
      <c r="Y81" t="s">
        <v>5858</v>
      </c>
      <c r="Z81" t="s">
        <v>5859</v>
      </c>
      <c r="AA81" t="s">
        <v>5860</v>
      </c>
      <c r="AB81" t="s">
        <v>5861</v>
      </c>
      <c r="AC81" t="s">
        <v>5862</v>
      </c>
      <c r="AD81" t="s">
        <v>5863</v>
      </c>
      <c r="AE81" t="s">
        <v>5864</v>
      </c>
      <c r="AF81" t="s">
        <v>5865</v>
      </c>
      <c r="AG81" t="s">
        <v>5866</v>
      </c>
    </row>
    <row r="82" spans="1:33" x14ac:dyDescent="0.25">
      <c r="A82" s="95" t="s">
        <v>563</v>
      </c>
      <c r="B82" t="s">
        <v>5867</v>
      </c>
      <c r="C82" t="s">
        <v>5868</v>
      </c>
      <c r="D82" t="s">
        <v>5869</v>
      </c>
      <c r="E82" t="s">
        <v>5870</v>
      </c>
      <c r="F82" t="s">
        <v>5871</v>
      </c>
      <c r="G82" t="s">
        <v>5872</v>
      </c>
      <c r="H82" t="s">
        <v>5873</v>
      </c>
      <c r="I82" t="s">
        <v>5874</v>
      </c>
      <c r="J82" t="s">
        <v>5875</v>
      </c>
      <c r="K82" t="s">
        <v>5876</v>
      </c>
      <c r="L82" t="s">
        <v>5877</v>
      </c>
      <c r="M82" t="s">
        <v>5878</v>
      </c>
      <c r="N82" t="s">
        <v>5879</v>
      </c>
      <c r="O82" t="s">
        <v>5880</v>
      </c>
      <c r="P82" t="s">
        <v>5881</v>
      </c>
      <c r="Q82" t="s">
        <v>5882</v>
      </c>
      <c r="R82" t="s">
        <v>5883</v>
      </c>
      <c r="S82" t="s">
        <v>5884</v>
      </c>
      <c r="T82" t="s">
        <v>5885</v>
      </c>
      <c r="U82" t="s">
        <v>5886</v>
      </c>
      <c r="V82" t="s">
        <v>5887</v>
      </c>
      <c r="W82" t="s">
        <v>5888</v>
      </c>
      <c r="X82" t="s">
        <v>5889</v>
      </c>
      <c r="Y82" t="s">
        <v>5890</v>
      </c>
      <c r="Z82" t="s">
        <v>5891</v>
      </c>
      <c r="AA82" t="s">
        <v>5892</v>
      </c>
      <c r="AB82" t="s">
        <v>5893</v>
      </c>
      <c r="AC82" t="s">
        <v>5894</v>
      </c>
      <c r="AD82" t="s">
        <v>5895</v>
      </c>
      <c r="AE82" t="s">
        <v>5896</v>
      </c>
      <c r="AF82" t="s">
        <v>5897</v>
      </c>
      <c r="AG82" t="s">
        <v>5898</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dimension ref="A1:CD107"/>
  <sheetViews>
    <sheetView workbookViewId="0">
      <selection activeCell="F7" sqref="F7"/>
    </sheetView>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v>0.152</v>
      </c>
      <c r="C2">
        <v>0.17299999999999999</v>
      </c>
      <c r="D2">
        <v>0.17299999999999999</v>
      </c>
      <c r="E2">
        <v>0.152</v>
      </c>
      <c r="F2">
        <v>0.58799999999999997</v>
      </c>
      <c r="G2">
        <v>0.14899999999999999</v>
      </c>
      <c r="H2">
        <v>6.9000000000000006E-2</v>
      </c>
      <c r="I2">
        <v>1.325</v>
      </c>
      <c r="J2">
        <v>0.50900000000000001</v>
      </c>
      <c r="K2">
        <v>0.158</v>
      </c>
    </row>
    <row r="3" spans="1:82" x14ac:dyDescent="0.25">
      <c r="A3" s="95" t="s">
        <v>238</v>
      </c>
      <c r="B3">
        <v>3.5999999999999997E-2</v>
      </c>
      <c r="C3">
        <v>0.182</v>
      </c>
      <c r="D3">
        <v>0.182</v>
      </c>
      <c r="E3">
        <v>4.9000000000000002E-2</v>
      </c>
      <c r="F3">
        <v>0.58799999999999997</v>
      </c>
      <c r="G3">
        <v>-1</v>
      </c>
      <c r="H3">
        <v>0.109</v>
      </c>
      <c r="I3">
        <v>1.337</v>
      </c>
      <c r="J3">
        <v>0.34200000000000003</v>
      </c>
      <c r="K3">
        <v>0.44</v>
      </c>
    </row>
    <row r="4" spans="1:82" x14ac:dyDescent="0.25">
      <c r="A4" s="95" t="s">
        <v>240</v>
      </c>
      <c r="B4">
        <v>0.08</v>
      </c>
      <c r="C4">
        <v>0.71799999999999997</v>
      </c>
      <c r="D4">
        <v>1.0740000000000001</v>
      </c>
      <c r="E4">
        <v>8.7999999999999995E-2</v>
      </c>
      <c r="F4">
        <v>0.151</v>
      </c>
      <c r="G4">
        <v>0.47499999999999998</v>
      </c>
      <c r="H4">
        <v>3.4000000000000002E-2</v>
      </c>
      <c r="I4">
        <v>3.13</v>
      </c>
      <c r="J4">
        <v>0.156</v>
      </c>
      <c r="K4">
        <v>5.8999999999999997E-2</v>
      </c>
    </row>
    <row r="5" spans="1:82" x14ac:dyDescent="0.25">
      <c r="A5" s="95" t="s">
        <v>242</v>
      </c>
      <c r="B5">
        <v>9.4E-2</v>
      </c>
      <c r="C5">
        <v>0.71799999999999997</v>
      </c>
      <c r="D5">
        <v>1.0740000000000001</v>
      </c>
      <c r="E5">
        <v>0.10299999999999999</v>
      </c>
      <c r="F5">
        <v>0.156</v>
      </c>
      <c r="G5">
        <v>0.47599999999999998</v>
      </c>
      <c r="H5">
        <v>0.13700000000000001</v>
      </c>
      <c r="I5">
        <v>3.13</v>
      </c>
      <c r="J5">
        <v>0.41899999999999998</v>
      </c>
      <c r="K5">
        <v>0.38500000000000001</v>
      </c>
    </row>
    <row r="6" spans="1:82" x14ac:dyDescent="0.25">
      <c r="A6" s="95" t="s">
        <v>244</v>
      </c>
      <c r="B6">
        <v>0.128</v>
      </c>
      <c r="C6">
        <v>-1</v>
      </c>
      <c r="D6">
        <v>0.754</v>
      </c>
      <c r="E6">
        <v>0.129</v>
      </c>
      <c r="F6">
        <v>0.77</v>
      </c>
      <c r="G6">
        <v>0.39600000000000002</v>
      </c>
      <c r="H6">
        <v>0.161</v>
      </c>
      <c r="I6">
        <v>0.19</v>
      </c>
      <c r="J6">
        <v>0.2</v>
      </c>
      <c r="K6">
        <v>0.80800000000000005</v>
      </c>
    </row>
    <row r="7" spans="1:82" x14ac:dyDescent="0.25">
      <c r="A7" s="95" t="s">
        <v>246</v>
      </c>
      <c r="B7">
        <v>0.126</v>
      </c>
      <c r="C7">
        <v>0.25700000000000001</v>
      </c>
      <c r="D7">
        <v>0.40899999999999997</v>
      </c>
      <c r="E7">
        <v>0.126</v>
      </c>
      <c r="F7">
        <v>0.11799999999999999</v>
      </c>
      <c r="G7">
        <v>0.25700000000000001</v>
      </c>
      <c r="H7">
        <v>0.11600000000000001</v>
      </c>
      <c r="I7">
        <v>4.5970000000000004</v>
      </c>
      <c r="J7">
        <v>0.80800000000000005</v>
      </c>
      <c r="K7">
        <v>0.188</v>
      </c>
    </row>
    <row r="8" spans="1:82" x14ac:dyDescent="0.25">
      <c r="A8" s="95" t="s">
        <v>248</v>
      </c>
      <c r="B8">
        <v>2.2389999999999999</v>
      </c>
      <c r="C8">
        <v>4.5590000000000002</v>
      </c>
      <c r="D8">
        <v>7.2569999999999997</v>
      </c>
      <c r="E8">
        <v>2.246</v>
      </c>
      <c r="F8">
        <v>2.09</v>
      </c>
      <c r="G8">
        <v>4.5590000000000002</v>
      </c>
      <c r="H8">
        <v>2.0590000000000002</v>
      </c>
      <c r="I8">
        <v>81.64</v>
      </c>
      <c r="J8">
        <v>14.353999999999999</v>
      </c>
      <c r="K8">
        <v>3.3450000000000002</v>
      </c>
    </row>
    <row r="9" spans="1:82" x14ac:dyDescent="0.25">
      <c r="A9" s="95" t="s">
        <v>251</v>
      </c>
      <c r="L9">
        <v>0.17399999999999999</v>
      </c>
      <c r="M9">
        <v>0.23499999999999999</v>
      </c>
      <c r="N9">
        <v>0.17100000000000001</v>
      </c>
      <c r="O9">
        <v>5.8000000000000003E-2</v>
      </c>
      <c r="P9">
        <v>5.1999999999999998E-2</v>
      </c>
      <c r="Q9">
        <v>0.03</v>
      </c>
      <c r="R9">
        <v>0.23499999999999999</v>
      </c>
      <c r="S9">
        <v>3.6999999999999998E-2</v>
      </c>
    </row>
    <row r="10" spans="1:82" x14ac:dyDescent="0.25">
      <c r="A10" s="95" t="s">
        <v>254</v>
      </c>
      <c r="L10">
        <v>9.1999999999999998E-2</v>
      </c>
      <c r="M10">
        <v>0.19</v>
      </c>
      <c r="N10">
        <v>6.5000000000000002E-2</v>
      </c>
      <c r="O10">
        <v>5.8000000000000003E-2</v>
      </c>
      <c r="P10">
        <v>5.8000000000000003E-2</v>
      </c>
      <c r="Q10">
        <v>0.03</v>
      </c>
      <c r="R10">
        <v>2.5000000000000001E-2</v>
      </c>
      <c r="S10">
        <v>3.0649999999999999</v>
      </c>
    </row>
    <row r="11" spans="1:82" x14ac:dyDescent="0.25">
      <c r="A11" s="95" t="s">
        <v>256</v>
      </c>
      <c r="L11">
        <v>0.156</v>
      </c>
      <c r="M11">
        <v>0.35899999999999999</v>
      </c>
      <c r="N11">
        <v>0.156</v>
      </c>
      <c r="O11">
        <v>3.3000000000000002E-2</v>
      </c>
      <c r="P11">
        <v>3.2000000000000001E-2</v>
      </c>
      <c r="Q11">
        <v>0.03</v>
      </c>
      <c r="R11">
        <v>8.1000000000000003E-2</v>
      </c>
      <c r="S11">
        <v>1.923</v>
      </c>
    </row>
    <row r="12" spans="1:82" x14ac:dyDescent="0.25">
      <c r="A12" s="95" t="s">
        <v>258</v>
      </c>
      <c r="L12">
        <v>0.34399999999999997</v>
      </c>
      <c r="M12">
        <v>0.35299999999999998</v>
      </c>
      <c r="N12">
        <v>0.32600000000000001</v>
      </c>
      <c r="O12">
        <v>5.8999999999999997E-2</v>
      </c>
      <c r="P12">
        <v>5.7000000000000002E-2</v>
      </c>
      <c r="Q12">
        <v>2.9000000000000001E-2</v>
      </c>
      <c r="R12">
        <v>0.111</v>
      </c>
      <c r="S12">
        <v>8.7999999999999995E-2</v>
      </c>
    </row>
    <row r="13" spans="1:82" x14ac:dyDescent="0.25">
      <c r="A13" s="95" t="s">
        <v>260</v>
      </c>
      <c r="L13">
        <v>0.105</v>
      </c>
      <c r="M13">
        <v>8.5000000000000006E-2</v>
      </c>
      <c r="N13">
        <v>0.10199999999999999</v>
      </c>
      <c r="O13">
        <v>4.9000000000000002E-2</v>
      </c>
      <c r="P13">
        <v>4.9000000000000002E-2</v>
      </c>
      <c r="Q13">
        <v>2.5000000000000001E-2</v>
      </c>
      <c r="R13">
        <v>8.4000000000000005E-2</v>
      </c>
      <c r="S13">
        <v>0.73699999999999999</v>
      </c>
    </row>
    <row r="14" spans="1:82" x14ac:dyDescent="0.25">
      <c r="A14" s="95" t="s">
        <v>262</v>
      </c>
      <c r="L14">
        <v>0.105</v>
      </c>
      <c r="M14">
        <v>8.5000000000000006E-2</v>
      </c>
      <c r="N14">
        <v>0.10100000000000001</v>
      </c>
      <c r="O14">
        <v>4.8000000000000001E-2</v>
      </c>
      <c r="P14">
        <v>4.8000000000000001E-2</v>
      </c>
      <c r="Q14">
        <v>2.5000000000000001E-2</v>
      </c>
      <c r="R14">
        <v>8.5000000000000006E-2</v>
      </c>
      <c r="S14">
        <v>0.67600000000000005</v>
      </c>
    </row>
    <row r="15" spans="1:82" x14ac:dyDescent="0.25">
      <c r="A15" s="95" t="s">
        <v>264</v>
      </c>
      <c r="L15">
        <v>24.573</v>
      </c>
      <c r="M15">
        <v>19.861999999999998</v>
      </c>
      <c r="N15">
        <v>23.710999999999999</v>
      </c>
      <c r="O15">
        <v>11.340999999999999</v>
      </c>
      <c r="P15">
        <v>11.319000000000001</v>
      </c>
      <c r="Q15">
        <v>5.77</v>
      </c>
      <c r="R15">
        <v>19.861999999999998</v>
      </c>
      <c r="S15">
        <v>158.62100000000001</v>
      </c>
    </row>
    <row r="16" spans="1:82" x14ac:dyDescent="0.25">
      <c r="A16" s="95" t="s">
        <v>267</v>
      </c>
      <c r="L16">
        <v>36.908999999999999</v>
      </c>
      <c r="M16">
        <v>29.738</v>
      </c>
      <c r="N16">
        <v>35.648000000000003</v>
      </c>
      <c r="O16">
        <v>17.064</v>
      </c>
      <c r="P16">
        <v>17.056000000000001</v>
      </c>
      <c r="Q16">
        <v>8.6389999999999993</v>
      </c>
      <c r="R16">
        <v>29.407</v>
      </c>
      <c r="S16">
        <v>258.91800000000001</v>
      </c>
    </row>
    <row r="17" spans="1:29" x14ac:dyDescent="0.25">
      <c r="A17" s="95" t="s">
        <v>270</v>
      </c>
      <c r="L17">
        <v>2.5369999999999999</v>
      </c>
      <c r="M17">
        <v>2.044</v>
      </c>
      <c r="N17">
        <v>2.4510000000000001</v>
      </c>
      <c r="O17">
        <v>1.173</v>
      </c>
      <c r="P17">
        <v>1.173</v>
      </c>
      <c r="Q17">
        <v>0.59399999999999997</v>
      </c>
      <c r="R17">
        <v>2.0219999999999998</v>
      </c>
      <c r="S17">
        <v>17.798999999999999</v>
      </c>
    </row>
    <row r="18" spans="1:29" x14ac:dyDescent="0.25">
      <c r="A18" s="95" t="s">
        <v>273</v>
      </c>
      <c r="T18">
        <v>3.6999999999999998E-2</v>
      </c>
      <c r="U18">
        <v>3.6999999999999998E-2</v>
      </c>
      <c r="V18">
        <v>2.3E-2</v>
      </c>
    </row>
    <row r="19" spans="1:29" x14ac:dyDescent="0.25">
      <c r="A19" s="95" t="s">
        <v>276</v>
      </c>
      <c r="T19">
        <v>3.6999999999999998E-2</v>
      </c>
      <c r="U19">
        <v>3.6999999999999998E-2</v>
      </c>
      <c r="V19">
        <v>1.0999999999999999E-2</v>
      </c>
    </row>
    <row r="20" spans="1:29" x14ac:dyDescent="0.25">
      <c r="A20" s="95" t="s">
        <v>278</v>
      </c>
      <c r="T20">
        <v>3.6999999999999998E-2</v>
      </c>
      <c r="U20">
        <v>3.6999999999999998E-2</v>
      </c>
      <c r="V20">
        <v>1.6E-2</v>
      </c>
    </row>
    <row r="21" spans="1:29" x14ac:dyDescent="0.25">
      <c r="A21" s="95" t="s">
        <v>280</v>
      </c>
      <c r="T21">
        <v>3.6999999999999998E-2</v>
      </c>
      <c r="U21">
        <v>3.6999999999999998E-2</v>
      </c>
      <c r="V21">
        <v>1.7999999999999999E-2</v>
      </c>
    </row>
    <row r="22" spans="1:29" x14ac:dyDescent="0.25">
      <c r="A22" s="95" t="s">
        <v>282</v>
      </c>
      <c r="T22">
        <v>1.0999999999999999E-2</v>
      </c>
      <c r="U22">
        <v>1.0999999999999999E-2</v>
      </c>
      <c r="V22">
        <v>0.02</v>
      </c>
    </row>
    <row r="23" spans="1:29" x14ac:dyDescent="0.25">
      <c r="A23" s="95" t="s">
        <v>284</v>
      </c>
      <c r="T23">
        <v>1.0999999999999999E-2</v>
      </c>
      <c r="U23">
        <v>1.0999999999999999E-2</v>
      </c>
      <c r="V23">
        <v>0.02</v>
      </c>
    </row>
    <row r="24" spans="1:29" x14ac:dyDescent="0.25">
      <c r="A24" s="95" t="s">
        <v>286</v>
      </c>
      <c r="T24">
        <v>11.686999999999999</v>
      </c>
      <c r="U24">
        <v>11.686999999999999</v>
      </c>
      <c r="V24">
        <v>21.257000000000001</v>
      </c>
    </row>
    <row r="25" spans="1:29" x14ac:dyDescent="0.25">
      <c r="A25" s="95" t="s">
        <v>289</v>
      </c>
      <c r="T25">
        <v>17.795999999999999</v>
      </c>
      <c r="U25">
        <v>17.795999999999999</v>
      </c>
      <c r="V25">
        <v>31.248999999999999</v>
      </c>
    </row>
    <row r="26" spans="1:29" x14ac:dyDescent="0.25">
      <c r="A26" s="95" t="s">
        <v>292</v>
      </c>
      <c r="W26">
        <v>1.37</v>
      </c>
      <c r="X26">
        <v>1.899</v>
      </c>
      <c r="Y26">
        <v>1.9139999999999999</v>
      </c>
      <c r="Z26">
        <v>1.954</v>
      </c>
      <c r="AA26">
        <v>2.8959999999999999</v>
      </c>
      <c r="AB26">
        <v>3.3140000000000001</v>
      </c>
      <c r="AC26">
        <v>2.5139999999999998</v>
      </c>
    </row>
    <row r="27" spans="1:29" x14ac:dyDescent="0.25">
      <c r="A27" s="95" t="s">
        <v>295</v>
      </c>
      <c r="W27">
        <v>0.432</v>
      </c>
      <c r="X27">
        <v>0.64400000000000002</v>
      </c>
      <c r="Y27">
        <v>0.64600000000000002</v>
      </c>
      <c r="Z27">
        <v>1.1419999999999999</v>
      </c>
      <c r="AA27">
        <v>2.8</v>
      </c>
      <c r="AB27">
        <v>3.472</v>
      </c>
      <c r="AC27">
        <v>0.51700000000000002</v>
      </c>
    </row>
    <row r="28" spans="1:29" x14ac:dyDescent="0.25">
      <c r="A28" s="95" t="s">
        <v>297</v>
      </c>
      <c r="W28">
        <v>0.74</v>
      </c>
      <c r="X28">
        <v>1.8029999999999999</v>
      </c>
      <c r="Y28">
        <v>1.8029999999999999</v>
      </c>
      <c r="Z28">
        <v>1.8740000000000001</v>
      </c>
      <c r="AA28">
        <v>2.073</v>
      </c>
      <c r="AB28">
        <v>1.7310000000000001</v>
      </c>
      <c r="AC28">
        <v>1.4650000000000001</v>
      </c>
    </row>
    <row r="29" spans="1:29" x14ac:dyDescent="0.25">
      <c r="A29" s="95" t="s">
        <v>299</v>
      </c>
      <c r="W29">
        <v>0.88900000000000001</v>
      </c>
      <c r="X29">
        <v>1.786</v>
      </c>
      <c r="Y29">
        <v>1.786</v>
      </c>
      <c r="Z29">
        <v>1.8740000000000001</v>
      </c>
      <c r="AA29">
        <v>0.81100000000000005</v>
      </c>
      <c r="AB29">
        <v>0.42</v>
      </c>
      <c r="AC29">
        <v>1.4790000000000001</v>
      </c>
    </row>
    <row r="30" spans="1:29" x14ac:dyDescent="0.25">
      <c r="A30" s="95" t="s">
        <v>301</v>
      </c>
      <c r="W30">
        <v>1.603</v>
      </c>
      <c r="X30">
        <v>2.2389999999999999</v>
      </c>
      <c r="Y30">
        <v>2.3069999999999999</v>
      </c>
      <c r="Z30">
        <v>2.823</v>
      </c>
      <c r="AA30">
        <v>6.93</v>
      </c>
      <c r="AB30">
        <v>4.569</v>
      </c>
      <c r="AC30">
        <v>2.9060000000000001</v>
      </c>
    </row>
    <row r="31" spans="1:29" x14ac:dyDescent="0.25">
      <c r="A31" s="95" t="s">
        <v>303</v>
      </c>
      <c r="W31">
        <v>0.182</v>
      </c>
      <c r="X31">
        <v>1.665</v>
      </c>
      <c r="Y31">
        <v>1.665</v>
      </c>
      <c r="Z31">
        <v>2.0009999999999999</v>
      </c>
      <c r="AA31">
        <v>3.347</v>
      </c>
      <c r="AB31">
        <v>2.7130000000000001</v>
      </c>
      <c r="AC31">
        <v>0.45300000000000001</v>
      </c>
    </row>
    <row r="32" spans="1:29" x14ac:dyDescent="0.25">
      <c r="A32" s="95" t="s">
        <v>305</v>
      </c>
      <c r="W32">
        <v>17.516999999999999</v>
      </c>
      <c r="X32">
        <v>24.463000000000001</v>
      </c>
      <c r="Y32">
        <v>25.204000000000001</v>
      </c>
      <c r="Z32">
        <v>30.847000000000001</v>
      </c>
      <c r="AA32">
        <v>75.715000000000003</v>
      </c>
      <c r="AB32">
        <v>49.927</v>
      </c>
      <c r="AC32">
        <v>31.756</v>
      </c>
    </row>
    <row r="33" spans="1:52" x14ac:dyDescent="0.25">
      <c r="A33" s="95" t="s">
        <v>308</v>
      </c>
      <c r="AD33">
        <v>2E-3</v>
      </c>
    </row>
    <row r="34" spans="1:52" x14ac:dyDescent="0.25">
      <c r="A34" s="95" t="s">
        <v>311</v>
      </c>
      <c r="AD34">
        <v>-1</v>
      </c>
    </row>
    <row r="35" spans="1:52" x14ac:dyDescent="0.25">
      <c r="A35" s="95" t="s">
        <v>313</v>
      </c>
      <c r="AD35">
        <v>-1</v>
      </c>
    </row>
    <row r="36" spans="1:52" x14ac:dyDescent="0.25">
      <c r="A36" s="95" t="s">
        <v>315</v>
      </c>
      <c r="AD36">
        <v>-1</v>
      </c>
    </row>
    <row r="37" spans="1:52" x14ac:dyDescent="0.25">
      <c r="A37" s="95" t="s">
        <v>317</v>
      </c>
      <c r="AD37">
        <v>-1</v>
      </c>
    </row>
    <row r="38" spans="1:52" x14ac:dyDescent="0.25">
      <c r="A38" s="95" t="s">
        <v>319</v>
      </c>
      <c r="AD38">
        <v>-1</v>
      </c>
    </row>
    <row r="39" spans="1:52" x14ac:dyDescent="0.25">
      <c r="A39" s="95" t="s">
        <v>321</v>
      </c>
      <c r="AD39">
        <v>-1</v>
      </c>
    </row>
    <row r="40" spans="1:52" x14ac:dyDescent="0.25">
      <c r="A40" s="95" t="s">
        <v>324</v>
      </c>
      <c r="AE40">
        <v>0.14099999999999999</v>
      </c>
      <c r="AF40">
        <v>0.41099999999999998</v>
      </c>
      <c r="AG40">
        <v>0.46</v>
      </c>
      <c r="AH40">
        <v>0.45400000000000001</v>
      </c>
      <c r="AI40">
        <v>0.59099999999999997</v>
      </c>
      <c r="AJ40">
        <v>0.64100000000000001</v>
      </c>
      <c r="AK40">
        <v>0.68899999999999995</v>
      </c>
    </row>
    <row r="41" spans="1:52" x14ac:dyDescent="0.25">
      <c r="A41" s="95" t="s">
        <v>327</v>
      </c>
      <c r="AE41">
        <v>2.7E-2</v>
      </c>
      <c r="AF41">
        <v>9.0999999999999998E-2</v>
      </c>
      <c r="AG41">
        <v>0.27300000000000002</v>
      </c>
      <c r="AH41">
        <v>0.127</v>
      </c>
      <c r="AI41">
        <v>4.3999999999999997E-2</v>
      </c>
      <c r="AJ41">
        <v>3.1E-2</v>
      </c>
      <c r="AK41">
        <v>5.3999999999999999E-2</v>
      </c>
    </row>
    <row r="42" spans="1:52" x14ac:dyDescent="0.25">
      <c r="A42" s="95" t="s">
        <v>329</v>
      </c>
      <c r="AE42">
        <v>6.7000000000000004E-2</v>
      </c>
      <c r="AF42">
        <v>0.38100000000000001</v>
      </c>
      <c r="AG42">
        <v>0.44700000000000001</v>
      </c>
      <c r="AH42">
        <v>0.20599999999999999</v>
      </c>
      <c r="AI42">
        <v>0.23100000000000001</v>
      </c>
      <c r="AJ42">
        <v>0.224</v>
      </c>
      <c r="AK42">
        <v>0.33300000000000002</v>
      </c>
    </row>
    <row r="43" spans="1:52" x14ac:dyDescent="0.25">
      <c r="A43" s="95" t="s">
        <v>331</v>
      </c>
      <c r="AE43">
        <v>5.8000000000000003E-2</v>
      </c>
      <c r="AF43">
        <v>0.435</v>
      </c>
      <c r="AG43">
        <v>0.751</v>
      </c>
      <c r="AH43">
        <v>0.218</v>
      </c>
      <c r="AI43">
        <v>0.23100000000000001</v>
      </c>
      <c r="AJ43">
        <v>0.23100000000000001</v>
      </c>
      <c r="AK43">
        <v>0.34100000000000003</v>
      </c>
    </row>
    <row r="44" spans="1:52" x14ac:dyDescent="0.25">
      <c r="A44" s="95" t="s">
        <v>333</v>
      </c>
      <c r="AE44">
        <v>0.10199999999999999</v>
      </c>
      <c r="AF44">
        <v>0.36199999999999999</v>
      </c>
      <c r="AG44">
        <v>0.36199999999999999</v>
      </c>
      <c r="AH44">
        <v>0.30399999999999999</v>
      </c>
      <c r="AI44">
        <v>0.32</v>
      </c>
      <c r="AJ44">
        <v>0.314</v>
      </c>
      <c r="AK44">
        <v>0.32</v>
      </c>
    </row>
    <row r="45" spans="1:52" x14ac:dyDescent="0.25">
      <c r="A45" s="95" t="s">
        <v>335</v>
      </c>
      <c r="AE45">
        <v>5.1999999999999998E-2</v>
      </c>
      <c r="AF45">
        <v>0.20399999999999999</v>
      </c>
      <c r="AG45">
        <v>0.40799999999999997</v>
      </c>
      <c r="AH45">
        <v>0.34599999999999997</v>
      </c>
      <c r="AI45">
        <v>0.13</v>
      </c>
      <c r="AJ45">
        <v>0.121</v>
      </c>
      <c r="AK45">
        <v>0.19800000000000001</v>
      </c>
    </row>
    <row r="46" spans="1:52" x14ac:dyDescent="0.25">
      <c r="A46" s="95" t="s">
        <v>337</v>
      </c>
      <c r="AE46">
        <v>24.024000000000001</v>
      </c>
      <c r="AF46">
        <v>85.347999999999999</v>
      </c>
      <c r="AG46">
        <v>85.432000000000002</v>
      </c>
      <c r="AH46">
        <v>71.793999999999997</v>
      </c>
      <c r="AI46">
        <v>75.412000000000006</v>
      </c>
      <c r="AJ46">
        <v>74.186999999999998</v>
      </c>
      <c r="AK46">
        <v>75.412000000000006</v>
      </c>
    </row>
    <row r="47" spans="1:52" x14ac:dyDescent="0.25">
      <c r="A47" s="95" t="s">
        <v>340</v>
      </c>
      <c r="AE47">
        <v>15.666</v>
      </c>
      <c r="AF47">
        <v>61.146000000000001</v>
      </c>
      <c r="AG47">
        <v>122.35899999999999</v>
      </c>
      <c r="AH47">
        <v>103.827</v>
      </c>
      <c r="AI47">
        <v>39.040999999999997</v>
      </c>
      <c r="AJ47">
        <v>36.412999999999997</v>
      </c>
      <c r="AK47">
        <v>59.561999999999998</v>
      </c>
    </row>
    <row r="48" spans="1:52" x14ac:dyDescent="0.25">
      <c r="A48" s="95" t="s">
        <v>343</v>
      </c>
      <c r="AL48">
        <v>3.6999999999999998E-2</v>
      </c>
      <c r="AM48">
        <v>0.42499999999999999</v>
      </c>
      <c r="AN48">
        <v>0.30399999999999999</v>
      </c>
      <c r="AO48">
        <v>0.30399999999999999</v>
      </c>
      <c r="AP48">
        <v>3.6999999999999998E-2</v>
      </c>
      <c r="AQ48">
        <v>0.152</v>
      </c>
      <c r="AR48">
        <v>0.375</v>
      </c>
      <c r="AS48">
        <v>6.8000000000000005E-2</v>
      </c>
      <c r="AT48">
        <v>0.30399999999999999</v>
      </c>
      <c r="AU48">
        <v>3.8479999999999999</v>
      </c>
      <c r="AV48">
        <v>0.30399999999999999</v>
      </c>
      <c r="AW48">
        <v>4.1000000000000002E-2</v>
      </c>
      <c r="AX48">
        <v>7.0999999999999994E-2</v>
      </c>
      <c r="AY48">
        <v>0.30399999999999999</v>
      </c>
      <c r="AZ48">
        <v>0.2</v>
      </c>
    </row>
    <row r="49" spans="1:60" x14ac:dyDescent="0.25">
      <c r="A49" s="95" t="s">
        <v>346</v>
      </c>
      <c r="AL49">
        <v>3.6999999999999998E-2</v>
      </c>
      <c r="AM49">
        <v>7.1999999999999995E-2</v>
      </c>
      <c r="AN49">
        <v>0.1</v>
      </c>
      <c r="AO49">
        <v>0.14899999999999999</v>
      </c>
      <c r="AP49">
        <v>3.6999999999999998E-2</v>
      </c>
      <c r="AQ49">
        <v>0.152</v>
      </c>
      <c r="AR49">
        <v>0.32200000000000001</v>
      </c>
      <c r="AS49">
        <v>6.0999999999999999E-2</v>
      </c>
      <c r="AT49">
        <v>0.14299999999999999</v>
      </c>
      <c r="AU49">
        <v>3.7069999999999999</v>
      </c>
      <c r="AV49">
        <v>0.14299999999999999</v>
      </c>
      <c r="AW49">
        <v>4.3999999999999997E-2</v>
      </c>
      <c r="AX49">
        <v>7.0999999999999994E-2</v>
      </c>
      <c r="AY49">
        <v>0.152</v>
      </c>
      <c r="AZ49">
        <v>0.2</v>
      </c>
    </row>
    <row r="50" spans="1:60" x14ac:dyDescent="0.25">
      <c r="A50" s="95" t="s">
        <v>348</v>
      </c>
      <c r="AL50">
        <v>3.6999999999999998E-2</v>
      </c>
      <c r="AM50">
        <v>0.38600000000000001</v>
      </c>
      <c r="AN50">
        <v>0.30399999999999999</v>
      </c>
      <c r="AO50">
        <v>0.52200000000000002</v>
      </c>
      <c r="AP50">
        <v>3.6999999999999998E-2</v>
      </c>
      <c r="AQ50">
        <v>0.152</v>
      </c>
      <c r="AR50">
        <v>3.9E-2</v>
      </c>
      <c r="AS50">
        <v>3.9E-2</v>
      </c>
      <c r="AT50">
        <v>0.247</v>
      </c>
      <c r="AU50">
        <v>7.1999999999999995E-2</v>
      </c>
      <c r="AV50">
        <v>0.247</v>
      </c>
      <c r="AW50">
        <v>3.9E-2</v>
      </c>
      <c r="AX50">
        <v>7.0999999999999994E-2</v>
      </c>
      <c r="AY50">
        <v>0.33200000000000002</v>
      </c>
      <c r="AZ50">
        <v>0.2</v>
      </c>
    </row>
    <row r="51" spans="1:60" x14ac:dyDescent="0.25">
      <c r="A51" s="95" t="s">
        <v>350</v>
      </c>
      <c r="AL51">
        <v>3.6999999999999998E-2</v>
      </c>
      <c r="AM51">
        <v>0.51600000000000001</v>
      </c>
      <c r="AN51">
        <v>0.30399999999999999</v>
      </c>
      <c r="AO51">
        <v>0.52200000000000002</v>
      </c>
      <c r="AP51">
        <v>3.6999999999999998E-2</v>
      </c>
      <c r="AQ51">
        <v>0.152</v>
      </c>
      <c r="AR51">
        <v>2.5979999999999999</v>
      </c>
      <c r="AS51">
        <v>0.107</v>
      </c>
      <c r="AT51">
        <v>0.247</v>
      </c>
      <c r="AU51">
        <v>3.01</v>
      </c>
      <c r="AV51">
        <v>0.247</v>
      </c>
      <c r="AW51">
        <v>4.5999999999999999E-2</v>
      </c>
      <c r="AX51">
        <v>7.0999999999999994E-2</v>
      </c>
      <c r="AY51">
        <v>0.30399999999999999</v>
      </c>
      <c r="AZ51">
        <v>0.2</v>
      </c>
    </row>
    <row r="52" spans="1:60" x14ac:dyDescent="0.25">
      <c r="A52" s="95" t="s">
        <v>352</v>
      </c>
      <c r="AL52">
        <v>3.7999999999999999E-2</v>
      </c>
      <c r="AM52">
        <v>0.32600000000000001</v>
      </c>
      <c r="AN52">
        <v>0.30399999999999999</v>
      </c>
      <c r="AO52">
        <v>0.33400000000000002</v>
      </c>
      <c r="AP52">
        <v>3.7999999999999999E-2</v>
      </c>
      <c r="AQ52">
        <v>0.152</v>
      </c>
      <c r="AR52">
        <v>0.26200000000000001</v>
      </c>
      <c r="AS52">
        <v>6.4000000000000001E-2</v>
      </c>
      <c r="AT52">
        <v>0.26100000000000001</v>
      </c>
      <c r="AU52">
        <v>0.36399999999999999</v>
      </c>
      <c r="AV52">
        <v>0.26100000000000001</v>
      </c>
      <c r="AW52">
        <v>4.2999999999999997E-2</v>
      </c>
      <c r="AX52">
        <v>5.2999999999999999E-2</v>
      </c>
      <c r="AY52">
        <v>0.308</v>
      </c>
      <c r="AZ52">
        <v>7.6999999999999999E-2</v>
      </c>
    </row>
    <row r="53" spans="1:60" x14ac:dyDescent="0.25">
      <c r="A53" s="95" t="s">
        <v>354</v>
      </c>
      <c r="AL53">
        <v>3.7999999999999999E-2</v>
      </c>
      <c r="AM53">
        <v>0.32300000000000001</v>
      </c>
      <c r="AN53">
        <v>0.30399999999999999</v>
      </c>
      <c r="AO53">
        <v>0.33400000000000002</v>
      </c>
      <c r="AP53">
        <v>3.7999999999999999E-2</v>
      </c>
      <c r="AQ53">
        <v>0.152</v>
      </c>
      <c r="AR53">
        <v>0.21199999999999999</v>
      </c>
      <c r="AS53">
        <v>6.5000000000000002E-2</v>
      </c>
      <c r="AT53">
        <v>0.26100000000000001</v>
      </c>
      <c r="AU53">
        <v>0.36299999999999999</v>
      </c>
      <c r="AV53">
        <v>0.26100000000000001</v>
      </c>
      <c r="AW53">
        <v>4.2999999999999997E-2</v>
      </c>
      <c r="AX53">
        <v>5.2999999999999999E-2</v>
      </c>
      <c r="AY53">
        <v>0.307</v>
      </c>
      <c r="AZ53">
        <v>7.6999999999999999E-2</v>
      </c>
    </row>
    <row r="54" spans="1:60" x14ac:dyDescent="0.25">
      <c r="A54" s="95" t="s">
        <v>356</v>
      </c>
      <c r="AL54">
        <v>5.7670000000000003</v>
      </c>
      <c r="AM54">
        <v>49.286000000000001</v>
      </c>
      <c r="AN54">
        <v>45.982999999999997</v>
      </c>
      <c r="AO54">
        <v>50.530999999999999</v>
      </c>
      <c r="AP54">
        <v>5.7670000000000003</v>
      </c>
      <c r="AQ54">
        <v>22.992000000000001</v>
      </c>
      <c r="AR54">
        <v>39.674999999999997</v>
      </c>
      <c r="AS54">
        <v>9.7420000000000009</v>
      </c>
      <c r="AT54">
        <v>39.402999999999999</v>
      </c>
      <c r="AU54">
        <v>55.07</v>
      </c>
      <c r="AV54">
        <v>39.402999999999999</v>
      </c>
      <c r="AW54">
        <v>6.4450000000000003</v>
      </c>
      <c r="AX54">
        <v>8.0790000000000006</v>
      </c>
      <c r="AY54">
        <v>46.588999999999999</v>
      </c>
      <c r="AZ54">
        <v>11.627000000000001</v>
      </c>
    </row>
    <row r="55" spans="1:60" x14ac:dyDescent="0.25">
      <c r="A55" s="95" t="s">
        <v>359</v>
      </c>
      <c r="BA55">
        <v>10.010999999999999</v>
      </c>
      <c r="BB55">
        <v>10.010999999999999</v>
      </c>
      <c r="BC55">
        <v>10.010999999999999</v>
      </c>
      <c r="BD55">
        <v>10.010999999999999</v>
      </c>
      <c r="BE55">
        <v>10.010999999999999</v>
      </c>
    </row>
    <row r="56" spans="1:60" x14ac:dyDescent="0.25">
      <c r="A56" s="95" t="s">
        <v>362</v>
      </c>
      <c r="BA56">
        <v>0.13100000000000001</v>
      </c>
      <c r="BB56">
        <v>0.127</v>
      </c>
      <c r="BC56">
        <v>0.127</v>
      </c>
      <c r="BD56">
        <v>0.13100000000000001</v>
      </c>
      <c r="BE56">
        <v>0.127</v>
      </c>
    </row>
    <row r="57" spans="1:60" x14ac:dyDescent="0.25">
      <c r="A57" s="95" t="s">
        <v>365</v>
      </c>
      <c r="BA57">
        <v>6.4000000000000001E-2</v>
      </c>
      <c r="BB57">
        <v>7.0000000000000007E-2</v>
      </c>
      <c r="BC57">
        <v>7.0000000000000007E-2</v>
      </c>
      <c r="BD57">
        <v>6.4000000000000001E-2</v>
      </c>
      <c r="BE57">
        <v>7.0000000000000007E-2</v>
      </c>
    </row>
    <row r="58" spans="1:60" x14ac:dyDescent="0.25">
      <c r="A58" s="95" t="s">
        <v>367</v>
      </c>
      <c r="BA58">
        <v>0.156</v>
      </c>
      <c r="BB58">
        <v>9.6000000000000002E-2</v>
      </c>
      <c r="BC58">
        <v>9.6000000000000002E-2</v>
      </c>
      <c r="BD58">
        <v>0.156</v>
      </c>
      <c r="BE58">
        <v>9.6000000000000002E-2</v>
      </c>
    </row>
    <row r="59" spans="1:60" x14ac:dyDescent="0.25">
      <c r="A59" s="95" t="s">
        <v>369</v>
      </c>
      <c r="BA59">
        <v>0.13600000000000001</v>
      </c>
      <c r="BB59">
        <v>9.6000000000000002E-2</v>
      </c>
      <c r="BC59">
        <v>9.6000000000000002E-2</v>
      </c>
      <c r="BD59">
        <v>0.13600000000000001</v>
      </c>
      <c r="BE59">
        <v>9.6000000000000002E-2</v>
      </c>
    </row>
    <row r="60" spans="1:60" x14ac:dyDescent="0.25">
      <c r="A60" s="95" t="s">
        <v>371</v>
      </c>
      <c r="BA60">
        <v>0.114</v>
      </c>
      <c r="BB60">
        <v>0.11</v>
      </c>
      <c r="BC60">
        <v>0.11</v>
      </c>
      <c r="BD60">
        <v>0.114</v>
      </c>
      <c r="BE60">
        <v>0.11</v>
      </c>
    </row>
    <row r="61" spans="1:60" x14ac:dyDescent="0.25">
      <c r="A61" s="95" t="s">
        <v>373</v>
      </c>
      <c r="BA61">
        <v>0.11</v>
      </c>
      <c r="BB61">
        <v>0.11</v>
      </c>
      <c r="BC61">
        <v>0.11</v>
      </c>
      <c r="BD61">
        <v>0.11</v>
      </c>
      <c r="BE61">
        <v>0.11</v>
      </c>
    </row>
    <row r="62" spans="1:60" x14ac:dyDescent="0.25">
      <c r="A62" s="95" t="s">
        <v>375</v>
      </c>
      <c r="BA62">
        <v>25.774000000000001</v>
      </c>
      <c r="BB62">
        <v>24.84</v>
      </c>
      <c r="BC62">
        <v>24.84</v>
      </c>
      <c r="BD62">
        <v>25.774000000000001</v>
      </c>
      <c r="BE62">
        <v>24.84</v>
      </c>
    </row>
    <row r="63" spans="1:60" x14ac:dyDescent="0.25">
      <c r="A63" s="95" t="s">
        <v>378</v>
      </c>
      <c r="BA63">
        <v>11.824</v>
      </c>
      <c r="BB63">
        <v>11.824</v>
      </c>
      <c r="BC63">
        <v>11.824</v>
      </c>
      <c r="BD63">
        <v>11.824</v>
      </c>
      <c r="BE63">
        <v>11.824</v>
      </c>
    </row>
    <row r="64" spans="1:60" x14ac:dyDescent="0.25">
      <c r="A64" s="95" t="s">
        <v>381</v>
      </c>
      <c r="BF64">
        <v>9.5820000000000007</v>
      </c>
      <c r="BG64">
        <v>8.5530000000000008</v>
      </c>
      <c r="BH64">
        <v>9.4849999999999994</v>
      </c>
    </row>
    <row r="65" spans="1:74" x14ac:dyDescent="0.25">
      <c r="A65" s="95" t="s">
        <v>384</v>
      </c>
      <c r="BI65">
        <v>10.244</v>
      </c>
      <c r="BJ65">
        <v>6.476</v>
      </c>
      <c r="BK65">
        <v>30.79</v>
      </c>
      <c r="BL65">
        <v>6.07</v>
      </c>
      <c r="BM65">
        <v>67.210999999999999</v>
      </c>
      <c r="BN65">
        <v>6.0229999999999997</v>
      </c>
      <c r="BO65">
        <v>19.07</v>
      </c>
      <c r="BP65">
        <v>2.66</v>
      </c>
      <c r="BQ65">
        <v>34.662999999999997</v>
      </c>
      <c r="BR65">
        <v>8.2260000000000009</v>
      </c>
      <c r="BS65">
        <v>3.9390000000000001</v>
      </c>
    </row>
    <row r="66" spans="1:74" x14ac:dyDescent="0.25">
      <c r="A66" s="95" t="s">
        <v>387</v>
      </c>
      <c r="BI66">
        <v>5.9779999999999998</v>
      </c>
      <c r="BJ66">
        <v>1.7470000000000001</v>
      </c>
      <c r="BK66">
        <v>48.773000000000003</v>
      </c>
      <c r="BL66">
        <v>0.73399999999999999</v>
      </c>
      <c r="BM66">
        <v>2.7949999999999999</v>
      </c>
      <c r="BN66">
        <v>0.48799999999999999</v>
      </c>
      <c r="BO66">
        <v>423.94900000000001</v>
      </c>
      <c r="BP66">
        <v>1.581</v>
      </c>
      <c r="BQ66">
        <v>47.104999999999997</v>
      </c>
      <c r="BR66">
        <v>3.556</v>
      </c>
      <c r="BS66">
        <v>1.9590000000000001</v>
      </c>
    </row>
    <row r="67" spans="1:74" x14ac:dyDescent="0.25">
      <c r="A67" s="95" t="s">
        <v>389</v>
      </c>
      <c r="BI67">
        <v>13.311999999999999</v>
      </c>
      <c r="BJ67">
        <v>5.3150000000000004</v>
      </c>
      <c r="BK67">
        <v>52.488999999999997</v>
      </c>
      <c r="BL67">
        <v>4.3600000000000003</v>
      </c>
      <c r="BM67">
        <v>67.210999999999999</v>
      </c>
      <c r="BN67">
        <v>3.0720000000000001</v>
      </c>
      <c r="BO67">
        <v>22.587</v>
      </c>
      <c r="BP67">
        <v>1.9079999999999999</v>
      </c>
      <c r="BQ67">
        <v>79.873999999999995</v>
      </c>
      <c r="BR67">
        <v>4.1310000000000002</v>
      </c>
      <c r="BS67">
        <v>3.484</v>
      </c>
    </row>
    <row r="68" spans="1:74" x14ac:dyDescent="0.25">
      <c r="A68" s="95" t="s">
        <v>391</v>
      </c>
      <c r="BI68">
        <v>14.315</v>
      </c>
      <c r="BJ68">
        <v>6.7789999999999999</v>
      </c>
      <c r="BK68">
        <v>57.41</v>
      </c>
      <c r="BL68">
        <v>4.5289999999999999</v>
      </c>
      <c r="BM68">
        <v>61.237000000000002</v>
      </c>
      <c r="BN68">
        <v>3.4990000000000001</v>
      </c>
      <c r="BO68">
        <v>459.27800000000002</v>
      </c>
      <c r="BP68">
        <v>3.286</v>
      </c>
      <c r="BQ68">
        <v>36.741999999999997</v>
      </c>
      <c r="BR68">
        <v>10.807</v>
      </c>
      <c r="BS68">
        <v>3.1840000000000002</v>
      </c>
    </row>
    <row r="69" spans="1:74" x14ac:dyDescent="0.25">
      <c r="A69" s="95" t="s">
        <v>393</v>
      </c>
      <c r="BI69">
        <v>4.2789999999999999</v>
      </c>
      <c r="BJ69">
        <v>5.2640000000000002</v>
      </c>
      <c r="BK69">
        <v>4.8559999999999999</v>
      </c>
      <c r="BL69">
        <v>5.0979999999999999</v>
      </c>
      <c r="BM69">
        <v>11.202</v>
      </c>
      <c r="BN69">
        <v>4.6980000000000004</v>
      </c>
      <c r="BO69">
        <v>29.161000000000001</v>
      </c>
      <c r="BP69">
        <v>2.4350000000000001</v>
      </c>
      <c r="BQ69">
        <v>5.2539999999999996</v>
      </c>
      <c r="BR69">
        <v>2.782</v>
      </c>
      <c r="BS69">
        <v>2.1659999999999999</v>
      </c>
    </row>
    <row r="70" spans="1:74" x14ac:dyDescent="0.25">
      <c r="A70" s="95" t="s">
        <v>395</v>
      </c>
      <c r="BI70">
        <v>4.843</v>
      </c>
      <c r="BJ70">
        <v>5.9710000000000001</v>
      </c>
      <c r="BK70">
        <v>3.9449999999999998</v>
      </c>
      <c r="BL70">
        <v>5.7830000000000004</v>
      </c>
      <c r="BM70">
        <v>1.7949999999999999</v>
      </c>
      <c r="BN70">
        <v>5.0839999999999996</v>
      </c>
      <c r="BO70">
        <v>211.97499999999999</v>
      </c>
      <c r="BP70">
        <v>1.889</v>
      </c>
      <c r="BQ70">
        <v>4.5510000000000002</v>
      </c>
      <c r="BR70">
        <v>2.23</v>
      </c>
      <c r="BS70">
        <v>0.84499999999999997</v>
      </c>
    </row>
    <row r="71" spans="1:74" x14ac:dyDescent="0.25">
      <c r="A71" s="95" t="s">
        <v>397</v>
      </c>
      <c r="BT71">
        <v>1.7999999999999999E-2</v>
      </c>
      <c r="BU71">
        <v>1.9E-2</v>
      </c>
    </row>
    <row r="72" spans="1:74" x14ac:dyDescent="0.25">
      <c r="A72" s="95" t="s">
        <v>400</v>
      </c>
      <c r="BT72">
        <v>3.3000000000000002E-2</v>
      </c>
      <c r="BU72">
        <v>1.2999999999999999E-2</v>
      </c>
    </row>
    <row r="73" spans="1:74" x14ac:dyDescent="0.25">
      <c r="A73" s="95" t="s">
        <v>402</v>
      </c>
      <c r="BT73">
        <v>1.7999999999999999E-2</v>
      </c>
      <c r="BU73">
        <v>6.0000000000000001E-3</v>
      </c>
    </row>
    <row r="74" spans="1:74" x14ac:dyDescent="0.25">
      <c r="A74" s="95" t="s">
        <v>404</v>
      </c>
      <c r="BT74">
        <v>1.7999999999999999E-2</v>
      </c>
      <c r="BU74">
        <v>5.0000000000000001E-3</v>
      </c>
    </row>
    <row r="75" spans="1:74" x14ac:dyDescent="0.25">
      <c r="A75" s="95" t="s">
        <v>406</v>
      </c>
      <c r="BT75">
        <v>1.7000000000000001E-2</v>
      </c>
      <c r="BU75">
        <v>3.0000000000000001E-3</v>
      </c>
    </row>
    <row r="76" spans="1:74" x14ac:dyDescent="0.25">
      <c r="A76" s="95" t="s">
        <v>408</v>
      </c>
      <c r="BT76">
        <v>8.9999999999999993E-3</v>
      </c>
      <c r="BU76">
        <v>8.9999999999999993E-3</v>
      </c>
    </row>
    <row r="77" spans="1:74" x14ac:dyDescent="0.25">
      <c r="A77" s="95" t="s">
        <v>410</v>
      </c>
      <c r="BT77">
        <v>42.689</v>
      </c>
      <c r="BU77">
        <v>44.817999999999998</v>
      </c>
    </row>
    <row r="78" spans="1:74" x14ac:dyDescent="0.25">
      <c r="A78" s="95" t="s">
        <v>413</v>
      </c>
      <c r="BT78">
        <v>54.613999999999997</v>
      </c>
      <c r="BU78">
        <v>9.4659999999999993</v>
      </c>
    </row>
    <row r="79" spans="1:74" x14ac:dyDescent="0.25">
      <c r="A79" s="95" t="s">
        <v>416</v>
      </c>
      <c r="BV79">
        <v>6.8000000000000005E-2</v>
      </c>
    </row>
    <row r="80" spans="1:74" x14ac:dyDescent="0.25">
      <c r="A80" s="95" t="s">
        <v>418</v>
      </c>
      <c r="BV80">
        <v>7.2999999999999995E-2</v>
      </c>
    </row>
    <row r="81" spans="1:78" x14ac:dyDescent="0.25">
      <c r="A81" s="95" t="s">
        <v>419</v>
      </c>
      <c r="BV81">
        <v>9.5000000000000001E-2</v>
      </c>
    </row>
    <row r="82" spans="1:78" x14ac:dyDescent="0.25">
      <c r="A82" s="95" t="s">
        <v>420</v>
      </c>
      <c r="BV82">
        <v>9.2999999999999999E-2</v>
      </c>
    </row>
    <row r="83" spans="1:78" x14ac:dyDescent="0.25">
      <c r="A83" s="95" t="s">
        <v>421</v>
      </c>
      <c r="BV83">
        <v>8.1000000000000003E-2</v>
      </c>
    </row>
    <row r="84" spans="1:78" x14ac:dyDescent="0.25">
      <c r="A84" s="95" t="s">
        <v>422</v>
      </c>
      <c r="BV84">
        <v>7.9000000000000001E-2</v>
      </c>
    </row>
    <row r="85" spans="1:78" x14ac:dyDescent="0.25">
      <c r="A85" s="95" t="s">
        <v>423</v>
      </c>
      <c r="BV85">
        <v>14.962999999999999</v>
      </c>
    </row>
    <row r="86" spans="1:78" x14ac:dyDescent="0.25">
      <c r="A86" s="95" t="s">
        <v>426</v>
      </c>
      <c r="BW86">
        <v>0.01</v>
      </c>
    </row>
    <row r="87" spans="1:78" x14ac:dyDescent="0.25">
      <c r="A87" s="95" t="s">
        <v>429</v>
      </c>
      <c r="BW87">
        <v>5.0000000000000001E-3</v>
      </c>
    </row>
    <row r="88" spans="1:78" x14ac:dyDescent="0.25">
      <c r="A88" s="95" t="s">
        <v>431</v>
      </c>
      <c r="BW88">
        <v>1.0999999999999999E-2</v>
      </c>
    </row>
    <row r="89" spans="1:78" x14ac:dyDescent="0.25">
      <c r="A89" s="95" t="s">
        <v>433</v>
      </c>
      <c r="BW89">
        <v>8.9999999999999993E-3</v>
      </c>
    </row>
    <row r="90" spans="1:78" x14ac:dyDescent="0.25">
      <c r="A90" s="95" t="s">
        <v>435</v>
      </c>
      <c r="BW90">
        <v>1.6E-2</v>
      </c>
    </row>
    <row r="91" spans="1:78" x14ac:dyDescent="0.25">
      <c r="A91" s="95" t="s">
        <v>437</v>
      </c>
      <c r="BW91">
        <v>1.4999999999999999E-2</v>
      </c>
    </row>
    <row r="92" spans="1:78" x14ac:dyDescent="0.25">
      <c r="A92" s="95" t="s">
        <v>439</v>
      </c>
      <c r="BW92">
        <v>3.7989999999999999</v>
      </c>
    </row>
    <row r="93" spans="1:78" x14ac:dyDescent="0.25">
      <c r="A93" s="95" t="s">
        <v>442</v>
      </c>
      <c r="BX93">
        <v>5.2999999999999999E-2</v>
      </c>
      <c r="BY93">
        <v>3.6999999999999998E-2</v>
      </c>
      <c r="BZ93">
        <v>3.6999999999999998E-2</v>
      </c>
    </row>
    <row r="94" spans="1:78" x14ac:dyDescent="0.25">
      <c r="A94" s="95" t="s">
        <v>445</v>
      </c>
      <c r="BX94">
        <v>4.9000000000000002E-2</v>
      </c>
      <c r="BY94">
        <v>3.6999999999999998E-2</v>
      </c>
      <c r="BZ94">
        <v>3.6999999999999998E-2</v>
      </c>
    </row>
    <row r="95" spans="1:78" x14ac:dyDescent="0.25">
      <c r="A95" s="95" t="s">
        <v>447</v>
      </c>
      <c r="BX95">
        <v>5.2999999999999999E-2</v>
      </c>
      <c r="BY95">
        <v>5.3999999999999999E-2</v>
      </c>
      <c r="BZ95">
        <v>5.3999999999999999E-2</v>
      </c>
    </row>
    <row r="96" spans="1:78" x14ac:dyDescent="0.25">
      <c r="A96" s="95" t="s">
        <v>449</v>
      </c>
      <c r="BX96">
        <v>1.7000000000000001E-2</v>
      </c>
      <c r="BY96">
        <v>3.5000000000000003E-2</v>
      </c>
      <c r="BZ96">
        <v>3.5000000000000003E-2</v>
      </c>
    </row>
    <row r="97" spans="1:82" x14ac:dyDescent="0.25">
      <c r="A97" s="95" t="s">
        <v>451</v>
      </c>
      <c r="BX97">
        <v>2.8000000000000001E-2</v>
      </c>
      <c r="BY97">
        <v>7.1999999999999995E-2</v>
      </c>
      <c r="BZ97">
        <v>7.1999999999999995E-2</v>
      </c>
    </row>
    <row r="98" spans="1:82" x14ac:dyDescent="0.25">
      <c r="A98" s="95" t="s">
        <v>453</v>
      </c>
      <c r="BX98">
        <v>6.0999999999999999E-2</v>
      </c>
      <c r="BY98">
        <v>4.4999999999999998E-2</v>
      </c>
      <c r="BZ98">
        <v>4.4999999999999998E-2</v>
      </c>
    </row>
    <row r="99" spans="1:82" x14ac:dyDescent="0.25">
      <c r="A99" s="95" t="s">
        <v>455</v>
      </c>
      <c r="BX99">
        <v>55.478000000000002</v>
      </c>
      <c r="BY99">
        <v>55.780999999999999</v>
      </c>
      <c r="BZ99">
        <v>55.780999999999999</v>
      </c>
    </row>
    <row r="100" spans="1:82" x14ac:dyDescent="0.25">
      <c r="A100" s="95" t="s">
        <v>458</v>
      </c>
      <c r="BX100">
        <v>4.859</v>
      </c>
      <c r="BY100">
        <v>4.2409999999999997</v>
      </c>
      <c r="BZ100">
        <v>4.2409999999999997</v>
      </c>
    </row>
    <row r="101" spans="1:82" x14ac:dyDescent="0.25">
      <c r="A101" s="95" t="s">
        <v>461</v>
      </c>
      <c r="CA101">
        <v>3.9550000000000001</v>
      </c>
      <c r="CB101">
        <v>-1</v>
      </c>
      <c r="CC101">
        <v>10.228999999999999</v>
      </c>
      <c r="CD101">
        <v>9.7260000000000009</v>
      </c>
    </row>
    <row r="102" spans="1:82" x14ac:dyDescent="0.25">
      <c r="A102" s="95" t="s">
        <v>464</v>
      </c>
      <c r="CA102">
        <v>3.9550000000000001</v>
      </c>
      <c r="CB102">
        <v>-1</v>
      </c>
      <c r="CC102">
        <v>10.228999999999999</v>
      </c>
      <c r="CD102">
        <v>9.5690000000000008</v>
      </c>
    </row>
    <row r="103" spans="1:82" x14ac:dyDescent="0.25">
      <c r="A103" s="95" t="s">
        <v>466</v>
      </c>
      <c r="CA103">
        <v>2.7090000000000001</v>
      </c>
      <c r="CB103">
        <v>-1</v>
      </c>
      <c r="CC103">
        <v>1.083</v>
      </c>
      <c r="CD103">
        <v>0.46800000000000003</v>
      </c>
    </row>
    <row r="104" spans="1:82" x14ac:dyDescent="0.25">
      <c r="A104" s="95" t="s">
        <v>468</v>
      </c>
      <c r="CA104">
        <v>2.2909999999999999</v>
      </c>
      <c r="CB104">
        <v>0.59299999999999997</v>
      </c>
      <c r="CC104">
        <v>1.083</v>
      </c>
      <c r="CD104">
        <v>0.44600000000000001</v>
      </c>
    </row>
    <row r="105" spans="1:82" x14ac:dyDescent="0.25">
      <c r="A105" s="95" t="s">
        <v>470</v>
      </c>
      <c r="CA105">
        <v>0.59299999999999997</v>
      </c>
      <c r="CB105">
        <v>-1</v>
      </c>
      <c r="CC105">
        <v>0.47699999999999998</v>
      </c>
      <c r="CD105">
        <v>0.34799999999999998</v>
      </c>
    </row>
    <row r="106" spans="1:82" x14ac:dyDescent="0.25">
      <c r="A106" s="95" t="s">
        <v>472</v>
      </c>
      <c r="CA106">
        <v>0.59299999999999997</v>
      </c>
      <c r="CB106">
        <v>-1</v>
      </c>
      <c r="CC106">
        <v>0.47199999999999998</v>
      </c>
      <c r="CD106">
        <v>0.35099999999999998</v>
      </c>
    </row>
    <row r="107" spans="1:82" x14ac:dyDescent="0.25">
      <c r="A107" s="95" t="s">
        <v>474</v>
      </c>
      <c r="CA107">
        <v>210.06399999999999</v>
      </c>
      <c r="CB107">
        <v>54.406999999999996</v>
      </c>
      <c r="CC107">
        <v>99.281999999999996</v>
      </c>
      <c r="CD107">
        <v>40.877000000000002</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CD107"/>
  <sheetViews>
    <sheetView workbookViewId="0">
      <selection activeCell="F7" sqref="F7"/>
    </sheetView>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t="s">
        <v>5899</v>
      </c>
      <c r="C2" t="s">
        <v>5900</v>
      </c>
      <c r="D2" t="s">
        <v>5901</v>
      </c>
      <c r="E2" t="s">
        <v>5902</v>
      </c>
      <c r="F2" t="s">
        <v>5903</v>
      </c>
      <c r="G2" t="s">
        <v>5904</v>
      </c>
      <c r="H2" t="s">
        <v>5905</v>
      </c>
      <c r="I2" t="s">
        <v>5906</v>
      </c>
      <c r="J2" t="s">
        <v>5907</v>
      </c>
      <c r="K2" t="s">
        <v>5908</v>
      </c>
    </row>
    <row r="3" spans="1:82" x14ac:dyDescent="0.25">
      <c r="A3" s="95" t="s">
        <v>238</v>
      </c>
      <c r="B3" t="s">
        <v>5909</v>
      </c>
      <c r="C3" t="s">
        <v>5910</v>
      </c>
      <c r="D3" t="s">
        <v>5911</v>
      </c>
      <c r="E3" t="s">
        <v>5912</v>
      </c>
      <c r="F3" t="s">
        <v>5913</v>
      </c>
      <c r="G3" t="s">
        <v>2956</v>
      </c>
      <c r="H3" t="s">
        <v>5914</v>
      </c>
      <c r="I3" t="s">
        <v>5915</v>
      </c>
      <c r="J3" t="s">
        <v>5916</v>
      </c>
      <c r="K3" t="s">
        <v>5917</v>
      </c>
    </row>
    <row r="4" spans="1:82" x14ac:dyDescent="0.25">
      <c r="A4" s="95" t="s">
        <v>240</v>
      </c>
      <c r="B4" t="s">
        <v>5918</v>
      </c>
      <c r="C4" t="s">
        <v>5919</v>
      </c>
      <c r="D4" t="s">
        <v>5920</v>
      </c>
      <c r="E4" t="s">
        <v>5921</v>
      </c>
      <c r="F4" t="s">
        <v>5922</v>
      </c>
      <c r="G4" t="s">
        <v>5923</v>
      </c>
      <c r="H4" t="s">
        <v>5924</v>
      </c>
      <c r="I4" t="s">
        <v>5925</v>
      </c>
      <c r="J4" t="s">
        <v>5926</v>
      </c>
      <c r="K4" t="s">
        <v>5927</v>
      </c>
    </row>
    <row r="5" spans="1:82" x14ac:dyDescent="0.25">
      <c r="A5" s="95" t="s">
        <v>242</v>
      </c>
      <c r="B5" t="s">
        <v>5928</v>
      </c>
      <c r="C5" t="s">
        <v>5929</v>
      </c>
      <c r="D5" t="s">
        <v>5930</v>
      </c>
      <c r="E5" t="s">
        <v>5931</v>
      </c>
      <c r="F5" t="s">
        <v>5932</v>
      </c>
      <c r="G5" t="s">
        <v>5933</v>
      </c>
      <c r="H5" t="s">
        <v>5934</v>
      </c>
      <c r="I5" t="s">
        <v>5935</v>
      </c>
      <c r="J5" t="s">
        <v>5936</v>
      </c>
      <c r="K5" t="s">
        <v>5937</v>
      </c>
    </row>
    <row r="6" spans="1:82" x14ac:dyDescent="0.25">
      <c r="A6" s="95" t="s">
        <v>244</v>
      </c>
      <c r="B6" t="s">
        <v>5938</v>
      </c>
      <c r="C6" t="s">
        <v>2956</v>
      </c>
      <c r="D6" t="s">
        <v>5939</v>
      </c>
      <c r="E6" t="s">
        <v>5940</v>
      </c>
      <c r="F6" t="s">
        <v>5941</v>
      </c>
      <c r="G6" t="s">
        <v>5942</v>
      </c>
      <c r="H6" t="s">
        <v>5943</v>
      </c>
      <c r="I6" t="s">
        <v>5944</v>
      </c>
      <c r="J6" t="s">
        <v>5945</v>
      </c>
      <c r="K6" t="s">
        <v>5946</v>
      </c>
    </row>
    <row r="7" spans="1:82" x14ac:dyDescent="0.25">
      <c r="A7" s="95" t="s">
        <v>246</v>
      </c>
      <c r="B7" t="s">
        <v>5947</v>
      </c>
      <c r="C7" t="s">
        <v>5948</v>
      </c>
      <c r="D7" t="s">
        <v>5949</v>
      </c>
      <c r="E7" t="s">
        <v>5950</v>
      </c>
      <c r="F7" t="s">
        <v>5951</v>
      </c>
      <c r="G7" t="s">
        <v>5952</v>
      </c>
      <c r="H7" t="s">
        <v>5953</v>
      </c>
      <c r="I7" t="s">
        <v>5954</v>
      </c>
      <c r="J7" t="s">
        <v>5955</v>
      </c>
      <c r="K7" t="s">
        <v>5956</v>
      </c>
    </row>
    <row r="8" spans="1:82" x14ac:dyDescent="0.25">
      <c r="A8" s="95" t="s">
        <v>248</v>
      </c>
      <c r="B8" t="s">
        <v>5957</v>
      </c>
      <c r="C8" t="s">
        <v>5958</v>
      </c>
      <c r="D8" t="s">
        <v>5959</v>
      </c>
      <c r="E8" t="s">
        <v>5960</v>
      </c>
      <c r="F8" t="s">
        <v>5961</v>
      </c>
      <c r="G8" t="s">
        <v>5962</v>
      </c>
      <c r="H8" t="s">
        <v>5963</v>
      </c>
      <c r="I8" t="s">
        <v>5964</v>
      </c>
      <c r="J8" t="s">
        <v>5965</v>
      </c>
      <c r="K8" t="s">
        <v>5966</v>
      </c>
    </row>
    <row r="9" spans="1:82" x14ac:dyDescent="0.25">
      <c r="A9" s="95" t="s">
        <v>251</v>
      </c>
      <c r="L9" t="s">
        <v>5967</v>
      </c>
      <c r="M9" t="s">
        <v>5968</v>
      </c>
      <c r="N9" t="s">
        <v>5969</v>
      </c>
      <c r="O9" t="s">
        <v>5970</v>
      </c>
      <c r="P9" t="s">
        <v>5971</v>
      </c>
      <c r="Q9" t="s">
        <v>5972</v>
      </c>
      <c r="R9" t="s">
        <v>5973</v>
      </c>
      <c r="S9" t="s">
        <v>5974</v>
      </c>
    </row>
    <row r="10" spans="1:82" x14ac:dyDescent="0.25">
      <c r="A10" s="95" t="s">
        <v>254</v>
      </c>
      <c r="L10" t="s">
        <v>5975</v>
      </c>
      <c r="M10" t="s">
        <v>5976</v>
      </c>
      <c r="N10" t="s">
        <v>5977</v>
      </c>
      <c r="O10" t="s">
        <v>5978</v>
      </c>
      <c r="P10" t="s">
        <v>5979</v>
      </c>
      <c r="Q10" t="s">
        <v>5980</v>
      </c>
      <c r="R10" t="s">
        <v>5981</v>
      </c>
      <c r="S10" t="s">
        <v>5982</v>
      </c>
    </row>
    <row r="11" spans="1:82" x14ac:dyDescent="0.25">
      <c r="A11" s="95" t="s">
        <v>256</v>
      </c>
      <c r="L11" t="s">
        <v>5983</v>
      </c>
      <c r="M11" t="s">
        <v>5984</v>
      </c>
      <c r="N11" t="s">
        <v>5985</v>
      </c>
      <c r="O11" t="s">
        <v>5986</v>
      </c>
      <c r="P11" t="s">
        <v>5987</v>
      </c>
      <c r="Q11" t="s">
        <v>5988</v>
      </c>
      <c r="R11" t="s">
        <v>5989</v>
      </c>
      <c r="S11" t="s">
        <v>5990</v>
      </c>
    </row>
    <row r="12" spans="1:82" x14ac:dyDescent="0.25">
      <c r="A12" s="95" t="s">
        <v>258</v>
      </c>
      <c r="L12" t="s">
        <v>5991</v>
      </c>
      <c r="M12" t="s">
        <v>5992</v>
      </c>
      <c r="N12" t="s">
        <v>5993</v>
      </c>
      <c r="O12" t="s">
        <v>5994</v>
      </c>
      <c r="P12" t="s">
        <v>5995</v>
      </c>
      <c r="Q12" t="s">
        <v>5996</v>
      </c>
      <c r="R12" t="s">
        <v>5997</v>
      </c>
      <c r="S12" t="s">
        <v>5998</v>
      </c>
    </row>
    <row r="13" spans="1:82" x14ac:dyDescent="0.25">
      <c r="A13" s="95" t="s">
        <v>260</v>
      </c>
      <c r="L13" t="s">
        <v>5999</v>
      </c>
      <c r="M13" t="s">
        <v>6000</v>
      </c>
      <c r="N13" t="s">
        <v>6001</v>
      </c>
      <c r="O13" t="s">
        <v>6002</v>
      </c>
      <c r="P13" t="s">
        <v>6003</v>
      </c>
      <c r="Q13" t="s">
        <v>6004</v>
      </c>
      <c r="R13" t="s">
        <v>6005</v>
      </c>
      <c r="S13" t="s">
        <v>6006</v>
      </c>
    </row>
    <row r="14" spans="1:82" x14ac:dyDescent="0.25">
      <c r="A14" s="95" t="s">
        <v>262</v>
      </c>
      <c r="L14" t="s">
        <v>6007</v>
      </c>
      <c r="M14" t="s">
        <v>6008</v>
      </c>
      <c r="N14" t="s">
        <v>6009</v>
      </c>
      <c r="O14" t="s">
        <v>6010</v>
      </c>
      <c r="P14" t="s">
        <v>6011</v>
      </c>
      <c r="Q14" t="s">
        <v>6012</v>
      </c>
      <c r="R14" t="s">
        <v>6013</v>
      </c>
      <c r="S14" t="s">
        <v>6014</v>
      </c>
    </row>
    <row r="15" spans="1:82" x14ac:dyDescent="0.25">
      <c r="A15" s="95" t="s">
        <v>264</v>
      </c>
      <c r="L15" t="s">
        <v>6015</v>
      </c>
      <c r="M15" t="s">
        <v>6016</v>
      </c>
      <c r="N15" t="s">
        <v>6017</v>
      </c>
      <c r="O15" t="s">
        <v>6018</v>
      </c>
      <c r="P15" t="s">
        <v>6019</v>
      </c>
      <c r="Q15" t="s">
        <v>6020</v>
      </c>
      <c r="R15" t="s">
        <v>6021</v>
      </c>
      <c r="S15" t="s">
        <v>6022</v>
      </c>
    </row>
    <row r="16" spans="1:82" x14ac:dyDescent="0.25">
      <c r="A16" s="95" t="s">
        <v>267</v>
      </c>
      <c r="L16" t="s">
        <v>6023</v>
      </c>
      <c r="M16" t="s">
        <v>6024</v>
      </c>
      <c r="N16" t="s">
        <v>6025</v>
      </c>
      <c r="O16" t="s">
        <v>6026</v>
      </c>
      <c r="P16" t="s">
        <v>6027</v>
      </c>
      <c r="Q16" t="s">
        <v>6028</v>
      </c>
      <c r="R16" t="s">
        <v>6029</v>
      </c>
      <c r="S16" t="s">
        <v>6030</v>
      </c>
    </row>
    <row r="17" spans="1:29" x14ac:dyDescent="0.25">
      <c r="A17" s="95" t="s">
        <v>270</v>
      </c>
      <c r="L17" t="s">
        <v>6031</v>
      </c>
      <c r="M17" t="s">
        <v>6032</v>
      </c>
      <c r="N17" t="s">
        <v>6033</v>
      </c>
      <c r="O17" t="s">
        <v>6034</v>
      </c>
      <c r="P17" t="s">
        <v>6035</v>
      </c>
      <c r="Q17" t="s">
        <v>6036</v>
      </c>
      <c r="R17" t="s">
        <v>6037</v>
      </c>
      <c r="S17" t="s">
        <v>6038</v>
      </c>
    </row>
    <row r="18" spans="1:29" x14ac:dyDescent="0.25">
      <c r="A18" s="95" t="s">
        <v>273</v>
      </c>
      <c r="T18" t="s">
        <v>6039</v>
      </c>
      <c r="U18" t="s">
        <v>6039</v>
      </c>
      <c r="V18" t="s">
        <v>6040</v>
      </c>
    </row>
    <row r="19" spans="1:29" x14ac:dyDescent="0.25">
      <c r="A19" s="95" t="s">
        <v>276</v>
      </c>
      <c r="T19" t="s">
        <v>6041</v>
      </c>
      <c r="U19" t="s">
        <v>6041</v>
      </c>
      <c r="V19" t="s">
        <v>6042</v>
      </c>
    </row>
    <row r="20" spans="1:29" x14ac:dyDescent="0.25">
      <c r="A20" s="95" t="s">
        <v>278</v>
      </c>
      <c r="T20" t="s">
        <v>6043</v>
      </c>
      <c r="U20" t="s">
        <v>6043</v>
      </c>
      <c r="V20" t="s">
        <v>6044</v>
      </c>
    </row>
    <row r="21" spans="1:29" x14ac:dyDescent="0.25">
      <c r="A21" s="95" t="s">
        <v>280</v>
      </c>
      <c r="T21" t="s">
        <v>6045</v>
      </c>
      <c r="U21" t="s">
        <v>6045</v>
      </c>
      <c r="V21" t="s">
        <v>6046</v>
      </c>
    </row>
    <row r="22" spans="1:29" x14ac:dyDescent="0.25">
      <c r="A22" s="95" t="s">
        <v>282</v>
      </c>
      <c r="T22" t="s">
        <v>6047</v>
      </c>
      <c r="U22" t="s">
        <v>6047</v>
      </c>
      <c r="V22" t="s">
        <v>6048</v>
      </c>
    </row>
    <row r="23" spans="1:29" x14ac:dyDescent="0.25">
      <c r="A23" s="95" t="s">
        <v>284</v>
      </c>
      <c r="T23" t="s">
        <v>6049</v>
      </c>
      <c r="U23" t="s">
        <v>6049</v>
      </c>
      <c r="V23" t="s">
        <v>6050</v>
      </c>
    </row>
    <row r="24" spans="1:29" x14ac:dyDescent="0.25">
      <c r="A24" s="95" t="s">
        <v>286</v>
      </c>
      <c r="T24" t="s">
        <v>6051</v>
      </c>
      <c r="U24" t="s">
        <v>6051</v>
      </c>
      <c r="V24" t="s">
        <v>6052</v>
      </c>
    </row>
    <row r="25" spans="1:29" x14ac:dyDescent="0.25">
      <c r="A25" s="95" t="s">
        <v>289</v>
      </c>
      <c r="T25" t="s">
        <v>6053</v>
      </c>
      <c r="U25" t="s">
        <v>6053</v>
      </c>
      <c r="V25" t="s">
        <v>6054</v>
      </c>
    </row>
    <row r="26" spans="1:29" x14ac:dyDescent="0.25">
      <c r="A26" s="95" t="s">
        <v>292</v>
      </c>
      <c r="W26" t="s">
        <v>6055</v>
      </c>
      <c r="X26" t="s">
        <v>6056</v>
      </c>
      <c r="Y26" t="s">
        <v>6057</v>
      </c>
      <c r="Z26" t="s">
        <v>6058</v>
      </c>
      <c r="AA26" t="s">
        <v>6059</v>
      </c>
      <c r="AB26" t="s">
        <v>6060</v>
      </c>
      <c r="AC26" t="s">
        <v>6061</v>
      </c>
    </row>
    <row r="27" spans="1:29" x14ac:dyDescent="0.25">
      <c r="A27" s="95" t="s">
        <v>295</v>
      </c>
      <c r="W27" t="s">
        <v>6062</v>
      </c>
      <c r="X27" t="s">
        <v>6063</v>
      </c>
      <c r="Y27" t="s">
        <v>6064</v>
      </c>
      <c r="Z27" t="s">
        <v>6065</v>
      </c>
      <c r="AA27" t="s">
        <v>6066</v>
      </c>
      <c r="AB27" t="s">
        <v>6067</v>
      </c>
      <c r="AC27" t="s">
        <v>6068</v>
      </c>
    </row>
    <row r="28" spans="1:29" x14ac:dyDescent="0.25">
      <c r="A28" s="95" t="s">
        <v>297</v>
      </c>
      <c r="W28" t="s">
        <v>6069</v>
      </c>
      <c r="X28" t="s">
        <v>6070</v>
      </c>
      <c r="Y28" t="s">
        <v>6071</v>
      </c>
      <c r="Z28" t="s">
        <v>6072</v>
      </c>
      <c r="AA28" t="s">
        <v>6073</v>
      </c>
      <c r="AB28" t="s">
        <v>6074</v>
      </c>
      <c r="AC28" t="s">
        <v>6075</v>
      </c>
    </row>
    <row r="29" spans="1:29" x14ac:dyDescent="0.25">
      <c r="A29" s="95" t="s">
        <v>299</v>
      </c>
      <c r="W29" t="s">
        <v>6076</v>
      </c>
      <c r="X29" t="s">
        <v>6077</v>
      </c>
      <c r="Y29" t="s">
        <v>6078</v>
      </c>
      <c r="Z29" t="s">
        <v>6079</v>
      </c>
      <c r="AA29" t="s">
        <v>6080</v>
      </c>
      <c r="AB29" t="s">
        <v>6081</v>
      </c>
      <c r="AC29" t="s">
        <v>6082</v>
      </c>
    </row>
    <row r="30" spans="1:29" x14ac:dyDescent="0.25">
      <c r="A30" s="95" t="s">
        <v>301</v>
      </c>
      <c r="W30" t="s">
        <v>6083</v>
      </c>
      <c r="X30" t="s">
        <v>6084</v>
      </c>
      <c r="Y30" t="s">
        <v>6085</v>
      </c>
      <c r="Z30" t="s">
        <v>6086</v>
      </c>
      <c r="AA30" t="s">
        <v>6087</v>
      </c>
      <c r="AB30" t="s">
        <v>6088</v>
      </c>
      <c r="AC30" t="s">
        <v>6089</v>
      </c>
    </row>
    <row r="31" spans="1:29" x14ac:dyDescent="0.25">
      <c r="A31" s="95" t="s">
        <v>303</v>
      </c>
      <c r="W31" t="s">
        <v>6090</v>
      </c>
      <c r="X31" t="s">
        <v>6091</v>
      </c>
      <c r="Y31" t="s">
        <v>6092</v>
      </c>
      <c r="Z31" t="s">
        <v>6093</v>
      </c>
      <c r="AA31" t="s">
        <v>6094</v>
      </c>
      <c r="AB31" t="s">
        <v>6095</v>
      </c>
      <c r="AC31" t="s">
        <v>6096</v>
      </c>
    </row>
    <row r="32" spans="1:29" x14ac:dyDescent="0.25">
      <c r="A32" s="95" t="s">
        <v>305</v>
      </c>
      <c r="W32" t="s">
        <v>6097</v>
      </c>
      <c r="X32" t="s">
        <v>6098</v>
      </c>
      <c r="Y32" t="s">
        <v>6099</v>
      </c>
      <c r="Z32" t="s">
        <v>6100</v>
      </c>
      <c r="AA32" t="s">
        <v>6101</v>
      </c>
      <c r="AB32" t="s">
        <v>6102</v>
      </c>
      <c r="AC32" t="s">
        <v>6103</v>
      </c>
    </row>
    <row r="33" spans="1:52" x14ac:dyDescent="0.25">
      <c r="A33" s="95" t="s">
        <v>308</v>
      </c>
      <c r="AD33" t="s">
        <v>3143</v>
      </c>
    </row>
    <row r="34" spans="1:52" x14ac:dyDescent="0.25">
      <c r="A34" s="95" t="s">
        <v>311</v>
      </c>
      <c r="AD34" t="s">
        <v>2956</v>
      </c>
    </row>
    <row r="35" spans="1:52" x14ac:dyDescent="0.25">
      <c r="A35" s="95" t="s">
        <v>313</v>
      </c>
      <c r="AD35" t="s">
        <v>2956</v>
      </c>
    </row>
    <row r="36" spans="1:52" x14ac:dyDescent="0.25">
      <c r="A36" s="95" t="s">
        <v>315</v>
      </c>
      <c r="AD36" t="s">
        <v>2956</v>
      </c>
    </row>
    <row r="37" spans="1:52" x14ac:dyDescent="0.25">
      <c r="A37" s="95" t="s">
        <v>317</v>
      </c>
      <c r="AD37" t="s">
        <v>2956</v>
      </c>
    </row>
    <row r="38" spans="1:52" x14ac:dyDescent="0.25">
      <c r="A38" s="95" t="s">
        <v>319</v>
      </c>
      <c r="AD38" t="s">
        <v>2956</v>
      </c>
    </row>
    <row r="39" spans="1:52" x14ac:dyDescent="0.25">
      <c r="A39" s="95" t="s">
        <v>321</v>
      </c>
      <c r="AD39" t="s">
        <v>2956</v>
      </c>
    </row>
    <row r="40" spans="1:52" x14ac:dyDescent="0.25">
      <c r="A40" s="95" t="s">
        <v>324</v>
      </c>
      <c r="AE40" t="s">
        <v>6104</v>
      </c>
      <c r="AF40" t="s">
        <v>6105</v>
      </c>
      <c r="AG40" t="s">
        <v>6106</v>
      </c>
      <c r="AH40" t="s">
        <v>6107</v>
      </c>
      <c r="AI40" t="s">
        <v>6108</v>
      </c>
      <c r="AJ40" t="s">
        <v>6109</v>
      </c>
      <c r="AK40" t="s">
        <v>6110</v>
      </c>
    </row>
    <row r="41" spans="1:52" x14ac:dyDescent="0.25">
      <c r="A41" s="95" t="s">
        <v>327</v>
      </c>
      <c r="AE41" t="s">
        <v>6111</v>
      </c>
      <c r="AF41" t="s">
        <v>6112</v>
      </c>
      <c r="AG41" t="s">
        <v>6113</v>
      </c>
      <c r="AH41" t="s">
        <v>6114</v>
      </c>
      <c r="AI41" t="s">
        <v>6115</v>
      </c>
      <c r="AJ41" t="s">
        <v>6116</v>
      </c>
      <c r="AK41" t="s">
        <v>6117</v>
      </c>
    </row>
    <row r="42" spans="1:52" x14ac:dyDescent="0.25">
      <c r="A42" s="95" t="s">
        <v>329</v>
      </c>
      <c r="AE42" t="s">
        <v>6118</v>
      </c>
      <c r="AF42" t="s">
        <v>6119</v>
      </c>
      <c r="AG42" t="s">
        <v>6120</v>
      </c>
      <c r="AH42" t="s">
        <v>6121</v>
      </c>
      <c r="AI42" t="s">
        <v>6122</v>
      </c>
      <c r="AJ42" t="s">
        <v>6123</v>
      </c>
      <c r="AK42" t="s">
        <v>6124</v>
      </c>
    </row>
    <row r="43" spans="1:52" x14ac:dyDescent="0.25">
      <c r="A43" s="95" t="s">
        <v>331</v>
      </c>
      <c r="AE43" t="s">
        <v>6125</v>
      </c>
      <c r="AF43" t="s">
        <v>6126</v>
      </c>
      <c r="AG43" t="s">
        <v>6127</v>
      </c>
      <c r="AH43" t="s">
        <v>6128</v>
      </c>
      <c r="AI43" t="s">
        <v>6129</v>
      </c>
      <c r="AJ43" t="s">
        <v>6130</v>
      </c>
      <c r="AK43" t="s">
        <v>6131</v>
      </c>
    </row>
    <row r="44" spans="1:52" x14ac:dyDescent="0.25">
      <c r="A44" s="95" t="s">
        <v>333</v>
      </c>
      <c r="AE44" t="s">
        <v>6132</v>
      </c>
      <c r="AF44" t="s">
        <v>6133</v>
      </c>
      <c r="AG44" t="s">
        <v>6134</v>
      </c>
      <c r="AH44" t="s">
        <v>6135</v>
      </c>
      <c r="AI44" t="s">
        <v>6136</v>
      </c>
      <c r="AJ44" t="s">
        <v>6137</v>
      </c>
      <c r="AK44" t="s">
        <v>6138</v>
      </c>
    </row>
    <row r="45" spans="1:52" x14ac:dyDescent="0.25">
      <c r="A45" s="95" t="s">
        <v>335</v>
      </c>
      <c r="AE45" t="s">
        <v>6139</v>
      </c>
      <c r="AF45" t="s">
        <v>6140</v>
      </c>
      <c r="AG45" t="s">
        <v>6141</v>
      </c>
      <c r="AH45" t="s">
        <v>6142</v>
      </c>
      <c r="AI45" t="s">
        <v>6143</v>
      </c>
      <c r="AJ45" t="s">
        <v>6144</v>
      </c>
      <c r="AK45" t="s">
        <v>6145</v>
      </c>
    </row>
    <row r="46" spans="1:52" x14ac:dyDescent="0.25">
      <c r="A46" s="95" t="s">
        <v>337</v>
      </c>
      <c r="AE46" t="s">
        <v>6146</v>
      </c>
      <c r="AF46" t="s">
        <v>6147</v>
      </c>
      <c r="AG46" t="s">
        <v>6148</v>
      </c>
      <c r="AH46" t="s">
        <v>6149</v>
      </c>
      <c r="AI46" t="s">
        <v>6150</v>
      </c>
      <c r="AJ46" t="s">
        <v>6151</v>
      </c>
      <c r="AK46" t="s">
        <v>6152</v>
      </c>
    </row>
    <row r="47" spans="1:52" x14ac:dyDescent="0.25">
      <c r="A47" s="95" t="s">
        <v>340</v>
      </c>
      <c r="AE47" t="s">
        <v>6153</v>
      </c>
      <c r="AF47" t="s">
        <v>6154</v>
      </c>
      <c r="AG47" t="s">
        <v>6155</v>
      </c>
      <c r="AH47" t="s">
        <v>6156</v>
      </c>
      <c r="AI47" t="s">
        <v>6157</v>
      </c>
      <c r="AJ47" t="s">
        <v>6158</v>
      </c>
      <c r="AK47" t="s">
        <v>6159</v>
      </c>
    </row>
    <row r="48" spans="1:52" x14ac:dyDescent="0.25">
      <c r="A48" s="95" t="s">
        <v>343</v>
      </c>
      <c r="AL48" t="s">
        <v>6160</v>
      </c>
      <c r="AM48" t="s">
        <v>6161</v>
      </c>
      <c r="AN48" t="s">
        <v>6162</v>
      </c>
      <c r="AO48" t="s">
        <v>6163</v>
      </c>
      <c r="AP48" t="s">
        <v>6160</v>
      </c>
      <c r="AQ48" t="s">
        <v>6164</v>
      </c>
      <c r="AR48" t="s">
        <v>6165</v>
      </c>
      <c r="AS48" t="s">
        <v>6166</v>
      </c>
      <c r="AT48" t="s">
        <v>6167</v>
      </c>
      <c r="AU48" t="s">
        <v>6168</v>
      </c>
      <c r="AV48" t="s">
        <v>6167</v>
      </c>
      <c r="AW48" t="s">
        <v>6169</v>
      </c>
      <c r="AX48" t="s">
        <v>6170</v>
      </c>
      <c r="AY48" t="s">
        <v>6171</v>
      </c>
      <c r="AZ48" t="s">
        <v>6172</v>
      </c>
    </row>
    <row r="49" spans="1:60" x14ac:dyDescent="0.25">
      <c r="A49" s="95" t="s">
        <v>346</v>
      </c>
      <c r="AL49" t="s">
        <v>6173</v>
      </c>
      <c r="AM49" t="s">
        <v>6174</v>
      </c>
      <c r="AN49" t="s">
        <v>6175</v>
      </c>
      <c r="AO49" t="s">
        <v>6176</v>
      </c>
      <c r="AP49" t="s">
        <v>6173</v>
      </c>
      <c r="AQ49" t="s">
        <v>6177</v>
      </c>
      <c r="AR49" t="s">
        <v>6178</v>
      </c>
      <c r="AS49" t="s">
        <v>6179</v>
      </c>
      <c r="AT49" t="s">
        <v>6180</v>
      </c>
      <c r="AU49" t="s">
        <v>6181</v>
      </c>
      <c r="AV49" t="s">
        <v>6180</v>
      </c>
      <c r="AW49" t="s">
        <v>6182</v>
      </c>
      <c r="AX49" t="s">
        <v>6183</v>
      </c>
      <c r="AY49" t="s">
        <v>3224</v>
      </c>
      <c r="AZ49" t="s">
        <v>6184</v>
      </c>
    </row>
    <row r="50" spans="1:60" x14ac:dyDescent="0.25">
      <c r="A50" s="95" t="s">
        <v>348</v>
      </c>
      <c r="AL50" t="s">
        <v>6185</v>
      </c>
      <c r="AM50" t="s">
        <v>6186</v>
      </c>
      <c r="AN50" t="s">
        <v>6187</v>
      </c>
      <c r="AO50" t="s">
        <v>6188</v>
      </c>
      <c r="AP50" t="s">
        <v>6185</v>
      </c>
      <c r="AQ50" t="s">
        <v>6189</v>
      </c>
      <c r="AR50" t="s">
        <v>6190</v>
      </c>
      <c r="AS50" t="s">
        <v>6191</v>
      </c>
      <c r="AT50" t="s">
        <v>6192</v>
      </c>
      <c r="AU50" t="s">
        <v>6193</v>
      </c>
      <c r="AV50" t="s">
        <v>6192</v>
      </c>
      <c r="AW50" t="s">
        <v>6194</v>
      </c>
      <c r="AX50" t="s">
        <v>6195</v>
      </c>
      <c r="AY50" t="s">
        <v>6196</v>
      </c>
      <c r="AZ50" t="s">
        <v>6197</v>
      </c>
    </row>
    <row r="51" spans="1:60" x14ac:dyDescent="0.25">
      <c r="A51" s="95" t="s">
        <v>350</v>
      </c>
      <c r="AL51" t="s">
        <v>6198</v>
      </c>
      <c r="AM51" t="s">
        <v>6199</v>
      </c>
      <c r="AN51" t="s">
        <v>6200</v>
      </c>
      <c r="AO51" t="s">
        <v>6201</v>
      </c>
      <c r="AP51" t="s">
        <v>6198</v>
      </c>
      <c r="AQ51" t="s">
        <v>6202</v>
      </c>
      <c r="AR51" t="s">
        <v>6203</v>
      </c>
      <c r="AS51" t="s">
        <v>6204</v>
      </c>
      <c r="AT51" t="s">
        <v>6205</v>
      </c>
      <c r="AU51" t="s">
        <v>6206</v>
      </c>
      <c r="AV51" t="s">
        <v>6205</v>
      </c>
      <c r="AW51" t="s">
        <v>6207</v>
      </c>
      <c r="AX51" t="s">
        <v>6208</v>
      </c>
      <c r="AY51" t="s">
        <v>6209</v>
      </c>
      <c r="AZ51" t="s">
        <v>6210</v>
      </c>
    </row>
    <row r="52" spans="1:60" x14ac:dyDescent="0.25">
      <c r="A52" s="95" t="s">
        <v>352</v>
      </c>
      <c r="AL52" t="s">
        <v>6211</v>
      </c>
      <c r="AM52" t="s">
        <v>6212</v>
      </c>
      <c r="AN52" t="s">
        <v>6213</v>
      </c>
      <c r="AO52" t="s">
        <v>6214</v>
      </c>
      <c r="AP52" t="s">
        <v>6211</v>
      </c>
      <c r="AQ52" t="s">
        <v>6215</v>
      </c>
      <c r="AR52" t="s">
        <v>6216</v>
      </c>
      <c r="AS52" t="s">
        <v>6217</v>
      </c>
      <c r="AT52" t="s">
        <v>6218</v>
      </c>
      <c r="AU52" t="s">
        <v>6219</v>
      </c>
      <c r="AV52" t="s">
        <v>6218</v>
      </c>
      <c r="AW52" t="s">
        <v>6220</v>
      </c>
      <c r="AX52" t="s">
        <v>6221</v>
      </c>
      <c r="AY52" t="s">
        <v>6222</v>
      </c>
      <c r="AZ52" t="s">
        <v>6223</v>
      </c>
    </row>
    <row r="53" spans="1:60" x14ac:dyDescent="0.25">
      <c r="A53" s="95" t="s">
        <v>354</v>
      </c>
      <c r="AL53" t="s">
        <v>6224</v>
      </c>
      <c r="AM53" t="s">
        <v>6225</v>
      </c>
      <c r="AN53" t="s">
        <v>6226</v>
      </c>
      <c r="AO53" t="s">
        <v>6227</v>
      </c>
      <c r="AP53" t="s">
        <v>6224</v>
      </c>
      <c r="AQ53" t="s">
        <v>6228</v>
      </c>
      <c r="AR53" t="s">
        <v>6229</v>
      </c>
      <c r="AS53" t="s">
        <v>6230</v>
      </c>
      <c r="AT53" t="s">
        <v>6231</v>
      </c>
      <c r="AU53" t="s">
        <v>6232</v>
      </c>
      <c r="AV53" t="s">
        <v>6231</v>
      </c>
      <c r="AW53" t="s">
        <v>6233</v>
      </c>
      <c r="AX53" t="s">
        <v>6234</v>
      </c>
      <c r="AY53" t="s">
        <v>6235</v>
      </c>
      <c r="AZ53" t="s">
        <v>6236</v>
      </c>
    </row>
    <row r="54" spans="1:60" x14ac:dyDescent="0.25">
      <c r="A54" s="95" t="s">
        <v>356</v>
      </c>
      <c r="AL54" t="s">
        <v>6237</v>
      </c>
      <c r="AM54" t="s">
        <v>6238</v>
      </c>
      <c r="AN54" t="s">
        <v>6239</v>
      </c>
      <c r="AO54" t="s">
        <v>6240</v>
      </c>
      <c r="AP54" t="s">
        <v>6237</v>
      </c>
      <c r="AQ54" t="s">
        <v>6241</v>
      </c>
      <c r="AR54" t="s">
        <v>6242</v>
      </c>
      <c r="AS54" t="s">
        <v>6243</v>
      </c>
      <c r="AT54" t="s">
        <v>6244</v>
      </c>
      <c r="AU54" t="s">
        <v>6245</v>
      </c>
      <c r="AV54" t="s">
        <v>6244</v>
      </c>
      <c r="AW54" t="s">
        <v>6246</v>
      </c>
      <c r="AX54" t="s">
        <v>6247</v>
      </c>
      <c r="AY54" t="s">
        <v>6248</v>
      </c>
      <c r="AZ54" t="s">
        <v>6249</v>
      </c>
    </row>
    <row r="55" spans="1:60" x14ac:dyDescent="0.25">
      <c r="A55" s="95" t="s">
        <v>359</v>
      </c>
      <c r="BA55" t="s">
        <v>6250</v>
      </c>
      <c r="BB55" t="s">
        <v>6251</v>
      </c>
      <c r="BC55" t="s">
        <v>6251</v>
      </c>
      <c r="BD55" t="s">
        <v>6252</v>
      </c>
      <c r="BE55" t="s">
        <v>6253</v>
      </c>
    </row>
    <row r="56" spans="1:60" x14ac:dyDescent="0.25">
      <c r="A56" s="95" t="s">
        <v>362</v>
      </c>
      <c r="BA56" t="s">
        <v>6254</v>
      </c>
      <c r="BB56" t="s">
        <v>6255</v>
      </c>
      <c r="BC56" t="s">
        <v>6255</v>
      </c>
      <c r="BD56" t="s">
        <v>6256</v>
      </c>
      <c r="BE56" t="s">
        <v>6257</v>
      </c>
    </row>
    <row r="57" spans="1:60" x14ac:dyDescent="0.25">
      <c r="A57" s="95" t="s">
        <v>365</v>
      </c>
      <c r="BA57" t="s">
        <v>6258</v>
      </c>
      <c r="BB57" t="s">
        <v>6259</v>
      </c>
      <c r="BC57" t="s">
        <v>6259</v>
      </c>
      <c r="BD57" t="s">
        <v>6260</v>
      </c>
      <c r="BE57" t="s">
        <v>6261</v>
      </c>
    </row>
    <row r="58" spans="1:60" x14ac:dyDescent="0.25">
      <c r="A58" s="95" t="s">
        <v>367</v>
      </c>
      <c r="BA58" t="s">
        <v>6262</v>
      </c>
      <c r="BB58" t="s">
        <v>6263</v>
      </c>
      <c r="BC58" t="s">
        <v>6263</v>
      </c>
      <c r="BD58" t="s">
        <v>6264</v>
      </c>
      <c r="BE58" t="s">
        <v>6265</v>
      </c>
    </row>
    <row r="59" spans="1:60" x14ac:dyDescent="0.25">
      <c r="A59" s="95" t="s">
        <v>369</v>
      </c>
      <c r="BA59" t="s">
        <v>6266</v>
      </c>
      <c r="BB59" t="s">
        <v>6267</v>
      </c>
      <c r="BC59" t="s">
        <v>6267</v>
      </c>
      <c r="BD59" t="s">
        <v>6268</v>
      </c>
      <c r="BE59" t="s">
        <v>6269</v>
      </c>
    </row>
    <row r="60" spans="1:60" x14ac:dyDescent="0.25">
      <c r="A60" s="95" t="s">
        <v>371</v>
      </c>
      <c r="BA60" t="s">
        <v>6270</v>
      </c>
      <c r="BB60" t="s">
        <v>6271</v>
      </c>
      <c r="BC60" t="s">
        <v>6271</v>
      </c>
      <c r="BD60" t="s">
        <v>6272</v>
      </c>
      <c r="BE60" t="s">
        <v>6273</v>
      </c>
    </row>
    <row r="61" spans="1:60" x14ac:dyDescent="0.25">
      <c r="A61" s="95" t="s">
        <v>373</v>
      </c>
      <c r="BA61" t="s">
        <v>6274</v>
      </c>
      <c r="BB61" t="s">
        <v>6275</v>
      </c>
      <c r="BC61" t="s">
        <v>6275</v>
      </c>
      <c r="BD61" t="s">
        <v>6276</v>
      </c>
      <c r="BE61" t="s">
        <v>6277</v>
      </c>
    </row>
    <row r="62" spans="1:60" x14ac:dyDescent="0.25">
      <c r="A62" s="95" t="s">
        <v>375</v>
      </c>
      <c r="BA62" t="s">
        <v>6278</v>
      </c>
      <c r="BB62" t="s">
        <v>6279</v>
      </c>
      <c r="BC62" t="s">
        <v>6279</v>
      </c>
      <c r="BD62" t="s">
        <v>6280</v>
      </c>
      <c r="BE62" t="s">
        <v>6281</v>
      </c>
    </row>
    <row r="63" spans="1:60" x14ac:dyDescent="0.25">
      <c r="A63" s="95" t="s">
        <v>378</v>
      </c>
      <c r="BA63" t="s">
        <v>6282</v>
      </c>
      <c r="BB63" t="s">
        <v>6283</v>
      </c>
      <c r="BC63" t="s">
        <v>6283</v>
      </c>
      <c r="BD63" t="s">
        <v>6284</v>
      </c>
      <c r="BE63" t="s">
        <v>6285</v>
      </c>
    </row>
    <row r="64" spans="1:60" x14ac:dyDescent="0.25">
      <c r="A64" s="95" t="s">
        <v>381</v>
      </c>
      <c r="BF64" t="s">
        <v>6286</v>
      </c>
      <c r="BG64" t="s">
        <v>6287</v>
      </c>
      <c r="BH64" t="s">
        <v>6288</v>
      </c>
    </row>
    <row r="65" spans="1:74" x14ac:dyDescent="0.25">
      <c r="A65" s="95" t="s">
        <v>384</v>
      </c>
      <c r="BI65" t="s">
        <v>6289</v>
      </c>
      <c r="BJ65" t="s">
        <v>6290</v>
      </c>
      <c r="BK65" t="s">
        <v>6291</v>
      </c>
      <c r="BL65" t="s">
        <v>6292</v>
      </c>
      <c r="BM65" t="s">
        <v>6293</v>
      </c>
      <c r="BN65" t="s">
        <v>6294</v>
      </c>
      <c r="BO65" t="s">
        <v>6295</v>
      </c>
      <c r="BP65" t="s">
        <v>6296</v>
      </c>
      <c r="BQ65" t="s">
        <v>6297</v>
      </c>
      <c r="BR65" t="s">
        <v>6298</v>
      </c>
      <c r="BS65" t="s">
        <v>6299</v>
      </c>
    </row>
    <row r="66" spans="1:74" x14ac:dyDescent="0.25">
      <c r="A66" s="95" t="s">
        <v>387</v>
      </c>
      <c r="BI66" t="s">
        <v>6300</v>
      </c>
      <c r="BJ66" t="s">
        <v>6301</v>
      </c>
      <c r="BK66" t="s">
        <v>6302</v>
      </c>
      <c r="BL66" t="s">
        <v>6303</v>
      </c>
      <c r="BM66" t="s">
        <v>6304</v>
      </c>
      <c r="BN66" t="s">
        <v>6305</v>
      </c>
      <c r="BO66" t="s">
        <v>6306</v>
      </c>
      <c r="BP66" t="s">
        <v>6307</v>
      </c>
      <c r="BQ66" t="s">
        <v>6308</v>
      </c>
      <c r="BR66" t="s">
        <v>6309</v>
      </c>
      <c r="BS66" t="s">
        <v>6310</v>
      </c>
    </row>
    <row r="67" spans="1:74" x14ac:dyDescent="0.25">
      <c r="A67" s="95" t="s">
        <v>389</v>
      </c>
      <c r="BI67" t="s">
        <v>6311</v>
      </c>
      <c r="BJ67" t="s">
        <v>6312</v>
      </c>
      <c r="BK67" t="s">
        <v>6313</v>
      </c>
      <c r="BL67" t="s">
        <v>6314</v>
      </c>
      <c r="BM67" t="s">
        <v>6315</v>
      </c>
      <c r="BN67" t="s">
        <v>6316</v>
      </c>
      <c r="BO67" t="s">
        <v>6317</v>
      </c>
      <c r="BP67" t="s">
        <v>6318</v>
      </c>
      <c r="BQ67" t="s">
        <v>6319</v>
      </c>
      <c r="BR67" t="s">
        <v>6320</v>
      </c>
      <c r="BS67" t="s">
        <v>6321</v>
      </c>
    </row>
    <row r="68" spans="1:74" x14ac:dyDescent="0.25">
      <c r="A68" s="95" t="s">
        <v>391</v>
      </c>
      <c r="BI68" t="s">
        <v>6322</v>
      </c>
      <c r="BJ68" t="s">
        <v>6323</v>
      </c>
      <c r="BK68" t="s">
        <v>6324</v>
      </c>
      <c r="BL68" t="s">
        <v>6325</v>
      </c>
      <c r="BM68" t="s">
        <v>6326</v>
      </c>
      <c r="BN68" t="s">
        <v>6327</v>
      </c>
      <c r="BO68" t="s">
        <v>6328</v>
      </c>
      <c r="BP68" t="s">
        <v>6329</v>
      </c>
      <c r="BQ68" t="s">
        <v>6330</v>
      </c>
      <c r="BR68" t="s">
        <v>6331</v>
      </c>
      <c r="BS68" t="s">
        <v>6332</v>
      </c>
    </row>
    <row r="69" spans="1:74" x14ac:dyDescent="0.25">
      <c r="A69" s="95" t="s">
        <v>393</v>
      </c>
      <c r="BI69" t="s">
        <v>6333</v>
      </c>
      <c r="BJ69" t="s">
        <v>6334</v>
      </c>
      <c r="BK69" t="s">
        <v>6335</v>
      </c>
      <c r="BL69" t="s">
        <v>6336</v>
      </c>
      <c r="BM69" t="s">
        <v>6337</v>
      </c>
      <c r="BN69" t="s">
        <v>6338</v>
      </c>
      <c r="BO69" t="s">
        <v>6339</v>
      </c>
      <c r="BP69" t="s">
        <v>6340</v>
      </c>
      <c r="BQ69" t="s">
        <v>6341</v>
      </c>
      <c r="BR69" t="s">
        <v>6342</v>
      </c>
      <c r="BS69" t="s">
        <v>6343</v>
      </c>
    </row>
    <row r="70" spans="1:74" x14ac:dyDescent="0.25">
      <c r="A70" s="95" t="s">
        <v>395</v>
      </c>
      <c r="BI70" t="s">
        <v>6344</v>
      </c>
      <c r="BJ70" t="s">
        <v>6345</v>
      </c>
      <c r="BK70" t="s">
        <v>6346</v>
      </c>
      <c r="BL70" t="s">
        <v>6347</v>
      </c>
      <c r="BM70" t="s">
        <v>6348</v>
      </c>
      <c r="BN70" t="s">
        <v>6349</v>
      </c>
      <c r="BO70" t="s">
        <v>6350</v>
      </c>
      <c r="BP70" t="s">
        <v>6351</v>
      </c>
      <c r="BQ70" t="s">
        <v>6352</v>
      </c>
      <c r="BR70" t="s">
        <v>6353</v>
      </c>
      <c r="BS70" t="s">
        <v>6354</v>
      </c>
    </row>
    <row r="71" spans="1:74" x14ac:dyDescent="0.25">
      <c r="A71" s="95" t="s">
        <v>397</v>
      </c>
      <c r="BT71" t="s">
        <v>6355</v>
      </c>
      <c r="BU71" t="s">
        <v>6356</v>
      </c>
    </row>
    <row r="72" spans="1:74" x14ac:dyDescent="0.25">
      <c r="A72" s="95" t="s">
        <v>400</v>
      </c>
      <c r="BT72" t="s">
        <v>6357</v>
      </c>
      <c r="BU72" t="s">
        <v>6358</v>
      </c>
    </row>
    <row r="73" spans="1:74" x14ac:dyDescent="0.25">
      <c r="A73" s="95" t="s">
        <v>402</v>
      </c>
      <c r="BT73" t="s">
        <v>6359</v>
      </c>
      <c r="BU73" t="s">
        <v>6360</v>
      </c>
    </row>
    <row r="74" spans="1:74" x14ac:dyDescent="0.25">
      <c r="A74" s="95" t="s">
        <v>404</v>
      </c>
      <c r="BT74" t="s">
        <v>6361</v>
      </c>
      <c r="BU74" t="s">
        <v>6362</v>
      </c>
    </row>
    <row r="75" spans="1:74" x14ac:dyDescent="0.25">
      <c r="A75" s="95" t="s">
        <v>406</v>
      </c>
      <c r="BT75" t="s">
        <v>6363</v>
      </c>
      <c r="BU75" t="s">
        <v>6364</v>
      </c>
    </row>
    <row r="76" spans="1:74" x14ac:dyDescent="0.25">
      <c r="A76" s="95" t="s">
        <v>408</v>
      </c>
      <c r="BT76" t="s">
        <v>6365</v>
      </c>
      <c r="BU76" t="s">
        <v>6366</v>
      </c>
    </row>
    <row r="77" spans="1:74" x14ac:dyDescent="0.25">
      <c r="A77" s="95" t="s">
        <v>410</v>
      </c>
      <c r="BT77" t="s">
        <v>6367</v>
      </c>
      <c r="BU77" t="s">
        <v>6368</v>
      </c>
    </row>
    <row r="78" spans="1:74" x14ac:dyDescent="0.25">
      <c r="A78" s="95" t="s">
        <v>413</v>
      </c>
      <c r="BT78" t="s">
        <v>6369</v>
      </c>
      <c r="BU78" t="s">
        <v>6370</v>
      </c>
    </row>
    <row r="79" spans="1:74" x14ac:dyDescent="0.25">
      <c r="A79" s="95" t="s">
        <v>416</v>
      </c>
      <c r="BV79" t="s">
        <v>6371</v>
      </c>
    </row>
    <row r="80" spans="1:74" x14ac:dyDescent="0.25">
      <c r="A80" s="95" t="s">
        <v>418</v>
      </c>
      <c r="BV80" t="s">
        <v>6372</v>
      </c>
    </row>
    <row r="81" spans="1:78" x14ac:dyDescent="0.25">
      <c r="A81" s="95" t="s">
        <v>419</v>
      </c>
      <c r="BV81" t="s">
        <v>6373</v>
      </c>
    </row>
    <row r="82" spans="1:78" x14ac:dyDescent="0.25">
      <c r="A82" s="95" t="s">
        <v>420</v>
      </c>
      <c r="BV82" t="s">
        <v>6374</v>
      </c>
    </row>
    <row r="83" spans="1:78" x14ac:dyDescent="0.25">
      <c r="A83" s="95" t="s">
        <v>421</v>
      </c>
      <c r="BV83" t="s">
        <v>6375</v>
      </c>
    </row>
    <row r="84" spans="1:78" x14ac:dyDescent="0.25">
      <c r="A84" s="95" t="s">
        <v>422</v>
      </c>
      <c r="BV84" t="s">
        <v>6376</v>
      </c>
    </row>
    <row r="85" spans="1:78" x14ac:dyDescent="0.25">
      <c r="A85" s="95" t="s">
        <v>423</v>
      </c>
      <c r="BV85" t="s">
        <v>6377</v>
      </c>
    </row>
    <row r="86" spans="1:78" x14ac:dyDescent="0.25">
      <c r="A86" s="95" t="s">
        <v>426</v>
      </c>
      <c r="BW86" t="s">
        <v>6378</v>
      </c>
    </row>
    <row r="87" spans="1:78" x14ac:dyDescent="0.25">
      <c r="A87" s="95" t="s">
        <v>429</v>
      </c>
      <c r="BW87" t="s">
        <v>3410</v>
      </c>
    </row>
    <row r="88" spans="1:78" x14ac:dyDescent="0.25">
      <c r="A88" s="95" t="s">
        <v>431</v>
      </c>
      <c r="BW88" t="s">
        <v>6379</v>
      </c>
    </row>
    <row r="89" spans="1:78" x14ac:dyDescent="0.25">
      <c r="A89" s="95" t="s">
        <v>433</v>
      </c>
      <c r="BW89" t="s">
        <v>6380</v>
      </c>
    </row>
    <row r="90" spans="1:78" x14ac:dyDescent="0.25">
      <c r="A90" s="95" t="s">
        <v>435</v>
      </c>
      <c r="BW90" t="s">
        <v>6381</v>
      </c>
    </row>
    <row r="91" spans="1:78" x14ac:dyDescent="0.25">
      <c r="A91" s="95" t="s">
        <v>437</v>
      </c>
      <c r="BW91" t="s">
        <v>6382</v>
      </c>
    </row>
    <row r="92" spans="1:78" x14ac:dyDescent="0.25">
      <c r="A92" s="95" t="s">
        <v>439</v>
      </c>
      <c r="BW92" t="s">
        <v>6383</v>
      </c>
    </row>
    <row r="93" spans="1:78" x14ac:dyDescent="0.25">
      <c r="A93" s="95" t="s">
        <v>442</v>
      </c>
      <c r="BX93" t="s">
        <v>6384</v>
      </c>
      <c r="BY93" t="s">
        <v>6385</v>
      </c>
      <c r="BZ93" t="s">
        <v>6386</v>
      </c>
    </row>
    <row r="94" spans="1:78" x14ac:dyDescent="0.25">
      <c r="A94" s="95" t="s">
        <v>445</v>
      </c>
      <c r="BX94" t="s">
        <v>6387</v>
      </c>
      <c r="BY94" t="s">
        <v>6388</v>
      </c>
      <c r="BZ94" t="s">
        <v>6389</v>
      </c>
    </row>
    <row r="95" spans="1:78" x14ac:dyDescent="0.25">
      <c r="A95" s="95" t="s">
        <v>447</v>
      </c>
      <c r="BX95" t="s">
        <v>6390</v>
      </c>
      <c r="BY95" t="s">
        <v>6391</v>
      </c>
      <c r="BZ95" t="s">
        <v>6392</v>
      </c>
    </row>
    <row r="96" spans="1:78" x14ac:dyDescent="0.25">
      <c r="A96" s="95" t="s">
        <v>449</v>
      </c>
      <c r="BX96" t="s">
        <v>6393</v>
      </c>
      <c r="BY96" t="s">
        <v>6394</v>
      </c>
      <c r="BZ96" t="s">
        <v>6395</v>
      </c>
    </row>
    <row r="97" spans="1:82" x14ac:dyDescent="0.25">
      <c r="A97" s="95" t="s">
        <v>451</v>
      </c>
      <c r="BX97" t="s">
        <v>6396</v>
      </c>
      <c r="BY97" t="s">
        <v>6397</v>
      </c>
      <c r="BZ97" t="s">
        <v>6398</v>
      </c>
    </row>
    <row r="98" spans="1:82" x14ac:dyDescent="0.25">
      <c r="A98" s="95" t="s">
        <v>453</v>
      </c>
      <c r="BX98" t="s">
        <v>6399</v>
      </c>
      <c r="BY98" t="s">
        <v>6400</v>
      </c>
      <c r="BZ98" t="s">
        <v>6401</v>
      </c>
    </row>
    <row r="99" spans="1:82" x14ac:dyDescent="0.25">
      <c r="A99" s="95" t="s">
        <v>455</v>
      </c>
      <c r="BX99" t="s">
        <v>6402</v>
      </c>
      <c r="BY99" t="s">
        <v>6403</v>
      </c>
      <c r="BZ99" t="s">
        <v>6404</v>
      </c>
    </row>
    <row r="100" spans="1:82" x14ac:dyDescent="0.25">
      <c r="A100" s="95" t="s">
        <v>458</v>
      </c>
      <c r="BX100" t="s">
        <v>6405</v>
      </c>
      <c r="BY100" t="s">
        <v>6406</v>
      </c>
      <c r="BZ100" t="s">
        <v>6407</v>
      </c>
    </row>
    <row r="101" spans="1:82" x14ac:dyDescent="0.25">
      <c r="A101" s="95" t="s">
        <v>461</v>
      </c>
      <c r="CA101" t="s">
        <v>6408</v>
      </c>
      <c r="CB101" t="s">
        <v>2956</v>
      </c>
      <c r="CC101" t="s">
        <v>6409</v>
      </c>
      <c r="CD101" t="s">
        <v>6410</v>
      </c>
    </row>
    <row r="102" spans="1:82" x14ac:dyDescent="0.25">
      <c r="A102" s="95" t="s">
        <v>464</v>
      </c>
      <c r="CA102" t="s">
        <v>6411</v>
      </c>
      <c r="CB102" t="s">
        <v>2956</v>
      </c>
      <c r="CC102" t="s">
        <v>6412</v>
      </c>
      <c r="CD102" t="s">
        <v>6413</v>
      </c>
    </row>
    <row r="103" spans="1:82" x14ac:dyDescent="0.25">
      <c r="A103" s="95" t="s">
        <v>466</v>
      </c>
      <c r="CA103" t="s">
        <v>6414</v>
      </c>
      <c r="CB103" t="s">
        <v>2956</v>
      </c>
      <c r="CC103" t="s">
        <v>6415</v>
      </c>
      <c r="CD103" t="s">
        <v>6416</v>
      </c>
    </row>
    <row r="104" spans="1:82" x14ac:dyDescent="0.25">
      <c r="A104" s="95" t="s">
        <v>468</v>
      </c>
      <c r="CA104" t="s">
        <v>6417</v>
      </c>
      <c r="CB104" t="s">
        <v>6418</v>
      </c>
      <c r="CC104" t="s">
        <v>6419</v>
      </c>
      <c r="CD104" t="s">
        <v>6420</v>
      </c>
    </row>
    <row r="105" spans="1:82" x14ac:dyDescent="0.25">
      <c r="A105" s="95" t="s">
        <v>470</v>
      </c>
      <c r="CA105" t="s">
        <v>6421</v>
      </c>
      <c r="CB105" t="s">
        <v>2956</v>
      </c>
      <c r="CC105" t="s">
        <v>6422</v>
      </c>
      <c r="CD105" t="s">
        <v>6423</v>
      </c>
    </row>
    <row r="106" spans="1:82" x14ac:dyDescent="0.25">
      <c r="A106" s="95" t="s">
        <v>472</v>
      </c>
      <c r="CA106" t="s">
        <v>6424</v>
      </c>
      <c r="CB106" t="s">
        <v>2956</v>
      </c>
      <c r="CC106" t="s">
        <v>6425</v>
      </c>
      <c r="CD106" t="s">
        <v>6426</v>
      </c>
    </row>
    <row r="107" spans="1:82" x14ac:dyDescent="0.25">
      <c r="A107" s="95" t="s">
        <v>474</v>
      </c>
      <c r="CA107" t="s">
        <v>6427</v>
      </c>
      <c r="CB107" t="s">
        <v>6428</v>
      </c>
      <c r="CC107" t="s">
        <v>6429</v>
      </c>
      <c r="CD107" t="s">
        <v>6430</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dimension ref="A1:E82"/>
  <sheetViews>
    <sheetView topLeftCell="A45" workbookViewId="0">
      <selection activeCell="B2" sqref="B2:E82"/>
    </sheetView>
  </sheetViews>
  <sheetFormatPr defaultRowHeight="15" x14ac:dyDescent="0.25"/>
  <sheetData>
    <row r="1" spans="1:5" x14ac:dyDescent="0.25">
      <c r="B1" s="95" t="s">
        <v>3463</v>
      </c>
      <c r="C1" s="95" t="s">
        <v>3496</v>
      </c>
      <c r="D1" s="95" t="s">
        <v>3465</v>
      </c>
      <c r="E1" s="95" t="s">
        <v>3497</v>
      </c>
    </row>
    <row r="2" spans="1:5" x14ac:dyDescent="0.25">
      <c r="A2" s="95" t="s">
        <v>481</v>
      </c>
      <c r="B2" s="171">
        <v>3.5999999999999997E-2</v>
      </c>
      <c r="C2" t="s">
        <v>3498</v>
      </c>
      <c r="D2" s="171">
        <v>2.2389999999999999</v>
      </c>
      <c r="E2" t="s">
        <v>12</v>
      </c>
    </row>
    <row r="3" spans="1:5" x14ac:dyDescent="0.25">
      <c r="A3" s="95" t="s">
        <v>484</v>
      </c>
      <c r="B3" s="171">
        <v>0.17299999999999999</v>
      </c>
      <c r="C3" t="s">
        <v>3499</v>
      </c>
      <c r="D3" s="171">
        <v>4.5590000000000002</v>
      </c>
      <c r="E3" t="s">
        <v>12</v>
      </c>
    </row>
    <row r="4" spans="1:5" x14ac:dyDescent="0.25">
      <c r="A4" s="95" t="s">
        <v>485</v>
      </c>
      <c r="B4" s="171">
        <v>0.17299999999999999</v>
      </c>
      <c r="C4" t="s">
        <v>3499</v>
      </c>
      <c r="D4" s="171">
        <v>7.2569999999999997</v>
      </c>
      <c r="E4" t="s">
        <v>12</v>
      </c>
    </row>
    <row r="5" spans="1:5" x14ac:dyDescent="0.25">
      <c r="A5" s="95" t="s">
        <v>486</v>
      </c>
      <c r="B5" s="171">
        <v>4.9000000000000002E-2</v>
      </c>
      <c r="C5" t="s">
        <v>3498</v>
      </c>
      <c r="D5" s="171">
        <v>2.246</v>
      </c>
      <c r="E5" t="s">
        <v>12</v>
      </c>
    </row>
    <row r="6" spans="1:5" x14ac:dyDescent="0.25">
      <c r="A6" s="95" t="s">
        <v>487</v>
      </c>
      <c r="B6" s="171">
        <v>0.11799999999999999</v>
      </c>
      <c r="C6" t="s">
        <v>3500</v>
      </c>
      <c r="D6" s="171">
        <v>2.09</v>
      </c>
      <c r="E6" t="s">
        <v>12</v>
      </c>
    </row>
    <row r="7" spans="1:5" x14ac:dyDescent="0.25">
      <c r="A7" s="95" t="s">
        <v>488</v>
      </c>
      <c r="B7" s="171">
        <v>0.14899999999999999</v>
      </c>
      <c r="C7" t="s">
        <v>3499</v>
      </c>
      <c r="D7" s="171">
        <v>4.5590000000000002</v>
      </c>
      <c r="E7" t="s">
        <v>12</v>
      </c>
    </row>
    <row r="8" spans="1:5" x14ac:dyDescent="0.25">
      <c r="A8" s="95" t="s">
        <v>489</v>
      </c>
      <c r="B8" s="171">
        <v>3.4000000000000002E-2</v>
      </c>
      <c r="C8" t="s">
        <v>3501</v>
      </c>
      <c r="D8" s="171">
        <v>2.0590000000000002</v>
      </c>
      <c r="E8" t="s">
        <v>12</v>
      </c>
    </row>
    <row r="9" spans="1:5" x14ac:dyDescent="0.25">
      <c r="A9" s="95" t="s">
        <v>490</v>
      </c>
      <c r="B9" s="171">
        <v>0.19</v>
      </c>
      <c r="C9" t="s">
        <v>3502</v>
      </c>
      <c r="D9" s="171">
        <v>81.64</v>
      </c>
      <c r="E9" t="s">
        <v>12</v>
      </c>
    </row>
    <row r="10" spans="1:5" x14ac:dyDescent="0.25">
      <c r="A10" s="95" t="s">
        <v>491</v>
      </c>
      <c r="B10" s="171">
        <v>0.156</v>
      </c>
      <c r="C10" t="s">
        <v>3501</v>
      </c>
      <c r="D10" s="171">
        <v>14.353999999999999</v>
      </c>
      <c r="E10" t="s">
        <v>12</v>
      </c>
    </row>
    <row r="11" spans="1:5" x14ac:dyDescent="0.25">
      <c r="A11" s="95" t="s">
        <v>492</v>
      </c>
      <c r="B11" s="171">
        <v>5.8999999999999997E-2</v>
      </c>
      <c r="C11" t="s">
        <v>3501</v>
      </c>
      <c r="D11" s="171">
        <v>3.3450000000000002</v>
      </c>
      <c r="E11" t="s">
        <v>12</v>
      </c>
    </row>
    <row r="12" spans="1:5" x14ac:dyDescent="0.25">
      <c r="A12" s="95" t="s">
        <v>493</v>
      </c>
      <c r="B12" s="171">
        <v>9.1999999999999998E-2</v>
      </c>
      <c r="C12" t="s">
        <v>3498</v>
      </c>
      <c r="D12" s="171">
        <v>36.908999999999999</v>
      </c>
      <c r="E12" t="s">
        <v>174</v>
      </c>
    </row>
    <row r="13" spans="1:5" x14ac:dyDescent="0.25">
      <c r="A13" s="95" t="s">
        <v>494</v>
      </c>
      <c r="B13" s="171">
        <v>8.5000000000000006E-2</v>
      </c>
      <c r="C13" t="s">
        <v>3502</v>
      </c>
      <c r="D13" s="171">
        <v>29.738</v>
      </c>
      <c r="E13" t="s">
        <v>174</v>
      </c>
    </row>
    <row r="14" spans="1:5" x14ac:dyDescent="0.25">
      <c r="A14" s="95" t="s">
        <v>495</v>
      </c>
      <c r="B14" s="171">
        <v>6.5000000000000002E-2</v>
      </c>
      <c r="C14" t="s">
        <v>3498</v>
      </c>
      <c r="D14" s="171">
        <v>35.648000000000003</v>
      </c>
      <c r="E14" t="s">
        <v>174</v>
      </c>
    </row>
    <row r="15" spans="1:5" x14ac:dyDescent="0.25">
      <c r="A15" s="95" t="s">
        <v>496</v>
      </c>
      <c r="B15" s="171">
        <v>3.3000000000000002E-2</v>
      </c>
      <c r="C15" t="s">
        <v>3501</v>
      </c>
      <c r="D15" s="171">
        <v>17.064</v>
      </c>
      <c r="E15" t="s">
        <v>174</v>
      </c>
    </row>
    <row r="16" spans="1:5" x14ac:dyDescent="0.25">
      <c r="A16" s="95" t="s">
        <v>497</v>
      </c>
      <c r="B16" s="171">
        <v>3.2000000000000001E-2</v>
      </c>
      <c r="C16" t="s">
        <v>3501</v>
      </c>
      <c r="D16" s="171">
        <v>17.056000000000001</v>
      </c>
      <c r="E16" t="s">
        <v>174</v>
      </c>
    </row>
    <row r="17" spans="1:5" x14ac:dyDescent="0.25">
      <c r="A17" s="95" t="s">
        <v>498</v>
      </c>
      <c r="B17" s="171">
        <v>2.5000000000000001E-2</v>
      </c>
      <c r="C17" t="s">
        <v>3502</v>
      </c>
      <c r="D17" s="171">
        <v>8.6389999999999993</v>
      </c>
      <c r="E17" t="s">
        <v>174</v>
      </c>
    </row>
    <row r="18" spans="1:5" x14ac:dyDescent="0.25">
      <c r="A18" s="95" t="s">
        <v>499</v>
      </c>
      <c r="B18" s="171">
        <v>2.5000000000000001E-2</v>
      </c>
      <c r="C18" t="s">
        <v>3498</v>
      </c>
      <c r="D18" s="171">
        <v>29.407</v>
      </c>
      <c r="E18" t="s">
        <v>174</v>
      </c>
    </row>
    <row r="19" spans="1:5" x14ac:dyDescent="0.25">
      <c r="A19" s="95" t="s">
        <v>500</v>
      </c>
      <c r="B19" s="171">
        <v>3.6999999999999998E-2</v>
      </c>
      <c r="C19" t="s">
        <v>3499</v>
      </c>
      <c r="D19" s="171">
        <v>258.91800000000001</v>
      </c>
      <c r="E19" t="s">
        <v>174</v>
      </c>
    </row>
    <row r="20" spans="1:5" x14ac:dyDescent="0.25">
      <c r="A20" s="95" t="s">
        <v>501</v>
      </c>
      <c r="B20" s="171">
        <v>1.0999999999999999E-2</v>
      </c>
      <c r="C20" t="s">
        <v>3502</v>
      </c>
      <c r="D20" s="171">
        <v>17.795999999999999</v>
      </c>
      <c r="E20" t="s">
        <v>174</v>
      </c>
    </row>
    <row r="21" spans="1:5" x14ac:dyDescent="0.25">
      <c r="A21" s="95" t="s">
        <v>502</v>
      </c>
      <c r="B21" s="171">
        <v>1.0999999999999999E-2</v>
      </c>
      <c r="C21" t="s">
        <v>3502</v>
      </c>
      <c r="D21" s="171">
        <v>17.795999999999999</v>
      </c>
      <c r="E21" t="s">
        <v>174</v>
      </c>
    </row>
    <row r="22" spans="1:5" x14ac:dyDescent="0.25">
      <c r="A22" s="95" t="s">
        <v>503</v>
      </c>
      <c r="B22" s="171">
        <v>1.0999999999999999E-2</v>
      </c>
      <c r="C22" t="s">
        <v>3498</v>
      </c>
      <c r="D22" s="171">
        <v>31.248999999999999</v>
      </c>
      <c r="E22" t="s">
        <v>174</v>
      </c>
    </row>
    <row r="23" spans="1:5" x14ac:dyDescent="0.25">
      <c r="A23" s="95" t="s">
        <v>504</v>
      </c>
      <c r="B23" s="171">
        <v>0.182</v>
      </c>
      <c r="C23" t="s">
        <v>3500</v>
      </c>
      <c r="D23" s="171">
        <v>17.516999999999999</v>
      </c>
      <c r="E23" t="s">
        <v>139</v>
      </c>
    </row>
    <row r="24" spans="1:5" x14ac:dyDescent="0.25">
      <c r="A24" s="95" t="s">
        <v>505</v>
      </c>
      <c r="B24" s="171">
        <v>0.64400000000000002</v>
      </c>
      <c r="C24" t="s">
        <v>3498</v>
      </c>
      <c r="D24" s="171">
        <v>24.463000000000001</v>
      </c>
      <c r="E24" t="s">
        <v>139</v>
      </c>
    </row>
    <row r="25" spans="1:5" x14ac:dyDescent="0.25">
      <c r="A25" s="95" t="s">
        <v>506</v>
      </c>
      <c r="B25" s="171">
        <v>0.64600000000000002</v>
      </c>
      <c r="C25" t="s">
        <v>3498</v>
      </c>
      <c r="D25" s="171">
        <v>25.204000000000001</v>
      </c>
      <c r="E25" t="s">
        <v>139</v>
      </c>
    </row>
    <row r="26" spans="1:5" x14ac:dyDescent="0.25">
      <c r="A26" s="95" t="s">
        <v>507</v>
      </c>
      <c r="B26" s="171">
        <v>1.1419999999999999</v>
      </c>
      <c r="C26" t="s">
        <v>3498</v>
      </c>
      <c r="D26" s="171">
        <v>30.847000000000001</v>
      </c>
      <c r="E26" t="s">
        <v>139</v>
      </c>
    </row>
    <row r="27" spans="1:5" x14ac:dyDescent="0.25">
      <c r="A27" s="95" t="s">
        <v>508</v>
      </c>
      <c r="B27" s="171">
        <v>0.81100000000000005</v>
      </c>
      <c r="C27" t="s">
        <v>3503</v>
      </c>
      <c r="D27" s="171">
        <v>75.715000000000003</v>
      </c>
      <c r="E27" t="s">
        <v>139</v>
      </c>
    </row>
    <row r="28" spans="1:5" x14ac:dyDescent="0.25">
      <c r="A28" s="95" t="s">
        <v>509</v>
      </c>
      <c r="B28" s="171">
        <v>0.42</v>
      </c>
      <c r="C28" t="s">
        <v>3503</v>
      </c>
      <c r="D28" s="171">
        <v>49.927</v>
      </c>
      <c r="E28" t="s">
        <v>139</v>
      </c>
    </row>
    <row r="29" spans="1:5" x14ac:dyDescent="0.25">
      <c r="A29" s="95" t="s">
        <v>510</v>
      </c>
      <c r="B29" s="171">
        <v>0.45300000000000001</v>
      </c>
      <c r="C29" t="s">
        <v>3500</v>
      </c>
      <c r="D29" s="171">
        <v>31.756</v>
      </c>
      <c r="E29" t="s">
        <v>139</v>
      </c>
    </row>
    <row r="30" spans="1:5" x14ac:dyDescent="0.25">
      <c r="A30" s="95" t="s">
        <v>511</v>
      </c>
      <c r="B30" s="171">
        <v>2E-3</v>
      </c>
      <c r="C30" t="s">
        <v>3499</v>
      </c>
      <c r="D30" s="171">
        <v>2E-3</v>
      </c>
      <c r="E30" t="s">
        <v>3499</v>
      </c>
    </row>
    <row r="31" spans="1:5" x14ac:dyDescent="0.25">
      <c r="A31" s="95" t="s">
        <v>512</v>
      </c>
      <c r="B31" s="171">
        <v>2.7E-2</v>
      </c>
      <c r="C31" t="s">
        <v>3498</v>
      </c>
      <c r="D31" s="171">
        <v>24.024000000000001</v>
      </c>
      <c r="E31" t="s">
        <v>180</v>
      </c>
    </row>
    <row r="32" spans="1:5" x14ac:dyDescent="0.25">
      <c r="A32" s="95" t="s">
        <v>513</v>
      </c>
      <c r="B32" s="171">
        <v>9.0999999999999998E-2</v>
      </c>
      <c r="C32" t="s">
        <v>3498</v>
      </c>
      <c r="D32" s="171">
        <v>85.347999999999999</v>
      </c>
      <c r="E32" t="s">
        <v>180</v>
      </c>
    </row>
    <row r="33" spans="1:5" x14ac:dyDescent="0.25">
      <c r="A33" s="95" t="s">
        <v>514</v>
      </c>
      <c r="B33" s="171">
        <v>0.27300000000000002</v>
      </c>
      <c r="C33" t="s">
        <v>3498</v>
      </c>
      <c r="D33" s="171">
        <v>122.35899999999999</v>
      </c>
      <c r="E33" t="s">
        <v>181</v>
      </c>
    </row>
    <row r="34" spans="1:5" x14ac:dyDescent="0.25">
      <c r="A34" s="95" t="s">
        <v>515</v>
      </c>
      <c r="B34" s="171">
        <v>0.127</v>
      </c>
      <c r="C34" t="s">
        <v>3498</v>
      </c>
      <c r="D34" s="171">
        <v>103.827</v>
      </c>
      <c r="E34" t="s">
        <v>181</v>
      </c>
    </row>
    <row r="35" spans="1:5" x14ac:dyDescent="0.25">
      <c r="A35" s="95" t="s">
        <v>516</v>
      </c>
      <c r="B35" s="171">
        <v>4.3999999999999997E-2</v>
      </c>
      <c r="C35" t="s">
        <v>3498</v>
      </c>
      <c r="D35" s="171">
        <v>75.412000000000006</v>
      </c>
      <c r="E35" t="s">
        <v>180</v>
      </c>
    </row>
    <row r="36" spans="1:5" x14ac:dyDescent="0.25">
      <c r="A36" s="95" t="s">
        <v>517</v>
      </c>
      <c r="B36" s="171">
        <v>3.1E-2</v>
      </c>
      <c r="C36" t="s">
        <v>3498</v>
      </c>
      <c r="D36" s="171">
        <v>74.186999999999998</v>
      </c>
      <c r="E36" t="s">
        <v>180</v>
      </c>
    </row>
    <row r="37" spans="1:5" x14ac:dyDescent="0.25">
      <c r="A37" s="95" t="s">
        <v>518</v>
      </c>
      <c r="B37" s="171">
        <v>5.3999999999999999E-2</v>
      </c>
      <c r="C37" t="s">
        <v>3498</v>
      </c>
      <c r="D37" s="171">
        <v>75.412000000000006</v>
      </c>
      <c r="E37" t="s">
        <v>180</v>
      </c>
    </row>
    <row r="38" spans="1:5" x14ac:dyDescent="0.25">
      <c r="A38" s="95" t="s">
        <v>519</v>
      </c>
      <c r="B38" s="171">
        <v>3.6999999999999998E-2</v>
      </c>
      <c r="C38" t="s">
        <v>3499</v>
      </c>
      <c r="D38" s="171">
        <v>5.7670000000000003</v>
      </c>
      <c r="E38" t="s">
        <v>180</v>
      </c>
    </row>
    <row r="39" spans="1:5" x14ac:dyDescent="0.25">
      <c r="A39" s="95" t="s">
        <v>520</v>
      </c>
      <c r="B39" s="171">
        <v>7.1999999999999995E-2</v>
      </c>
      <c r="C39" t="s">
        <v>3498</v>
      </c>
      <c r="D39" s="171">
        <v>49.286000000000001</v>
      </c>
      <c r="E39" t="s">
        <v>180</v>
      </c>
    </row>
    <row r="40" spans="1:5" x14ac:dyDescent="0.25">
      <c r="A40" s="95" t="s">
        <v>521</v>
      </c>
      <c r="B40" s="171">
        <v>0.1</v>
      </c>
      <c r="C40" t="s">
        <v>3498</v>
      </c>
      <c r="D40" s="171">
        <v>45.982999999999997</v>
      </c>
      <c r="E40" t="s">
        <v>180</v>
      </c>
    </row>
    <row r="41" spans="1:5" x14ac:dyDescent="0.25">
      <c r="A41" s="95" t="s">
        <v>522</v>
      </c>
      <c r="B41" s="171">
        <v>0.14899999999999999</v>
      </c>
      <c r="C41" t="s">
        <v>3498</v>
      </c>
      <c r="D41" s="171">
        <v>50.530999999999999</v>
      </c>
      <c r="E41" t="s">
        <v>180</v>
      </c>
    </row>
    <row r="42" spans="1:5" x14ac:dyDescent="0.25">
      <c r="A42" s="95" t="s">
        <v>523</v>
      </c>
      <c r="B42" s="171">
        <v>3.6999999999999998E-2</v>
      </c>
      <c r="C42" t="s">
        <v>3499</v>
      </c>
      <c r="D42" s="171">
        <v>5.7670000000000003</v>
      </c>
      <c r="E42" t="s">
        <v>180</v>
      </c>
    </row>
    <row r="43" spans="1:5" x14ac:dyDescent="0.25">
      <c r="A43" s="95" t="s">
        <v>524</v>
      </c>
      <c r="B43" s="171">
        <v>0.152</v>
      </c>
      <c r="C43" t="s">
        <v>3499</v>
      </c>
      <c r="D43" s="171">
        <v>22.992000000000001</v>
      </c>
      <c r="E43" t="s">
        <v>180</v>
      </c>
    </row>
    <row r="44" spans="1:5" x14ac:dyDescent="0.25">
      <c r="A44" s="95" t="s">
        <v>525</v>
      </c>
      <c r="B44" s="171">
        <v>3.9E-2</v>
      </c>
      <c r="C44" t="s">
        <v>3501</v>
      </c>
      <c r="D44" s="171">
        <v>39.674999999999997</v>
      </c>
      <c r="E44" t="s">
        <v>180</v>
      </c>
    </row>
    <row r="45" spans="1:5" x14ac:dyDescent="0.25">
      <c r="A45" s="95" t="s">
        <v>526</v>
      </c>
      <c r="B45" s="171">
        <v>3.9E-2</v>
      </c>
      <c r="C45" t="s">
        <v>3501</v>
      </c>
      <c r="D45" s="171">
        <v>9.7420000000000009</v>
      </c>
      <c r="E45" t="s">
        <v>180</v>
      </c>
    </row>
    <row r="46" spans="1:5" x14ac:dyDescent="0.25">
      <c r="A46" s="95" t="s">
        <v>527</v>
      </c>
      <c r="B46" s="171">
        <v>0.14299999999999999</v>
      </c>
      <c r="C46" t="s">
        <v>3498</v>
      </c>
      <c r="D46" s="171">
        <v>39.402999999999999</v>
      </c>
      <c r="E46" t="s">
        <v>180</v>
      </c>
    </row>
    <row r="47" spans="1:5" x14ac:dyDescent="0.25">
      <c r="A47" s="95" t="s">
        <v>528</v>
      </c>
      <c r="B47" s="171">
        <v>7.1999999999999995E-2</v>
      </c>
      <c r="C47" t="s">
        <v>3501</v>
      </c>
      <c r="D47" s="171">
        <v>55.07</v>
      </c>
      <c r="E47" t="s">
        <v>180</v>
      </c>
    </row>
    <row r="48" spans="1:5" x14ac:dyDescent="0.25">
      <c r="A48" s="95" t="s">
        <v>529</v>
      </c>
      <c r="B48" s="171">
        <v>0.14299999999999999</v>
      </c>
      <c r="C48" t="s">
        <v>3498</v>
      </c>
      <c r="D48" s="171">
        <v>39.402999999999999</v>
      </c>
      <c r="E48" t="s">
        <v>180</v>
      </c>
    </row>
    <row r="49" spans="1:5" x14ac:dyDescent="0.25">
      <c r="A49" s="95" t="s">
        <v>530</v>
      </c>
      <c r="B49" s="171">
        <v>3.9E-2</v>
      </c>
      <c r="C49" t="s">
        <v>3501</v>
      </c>
      <c r="D49" s="171">
        <v>6.4450000000000003</v>
      </c>
      <c r="E49" t="s">
        <v>180</v>
      </c>
    </row>
    <row r="50" spans="1:5" x14ac:dyDescent="0.25">
      <c r="A50" s="95" t="s">
        <v>531</v>
      </c>
      <c r="B50" s="171">
        <v>5.2999999999999999E-2</v>
      </c>
      <c r="C50" t="s">
        <v>3502</v>
      </c>
      <c r="D50" s="171">
        <v>8.0790000000000006</v>
      </c>
      <c r="E50" t="s">
        <v>180</v>
      </c>
    </row>
    <row r="51" spans="1:5" x14ac:dyDescent="0.25">
      <c r="A51" s="95" t="s">
        <v>532</v>
      </c>
      <c r="B51" s="171">
        <v>0.152</v>
      </c>
      <c r="C51" t="s">
        <v>3498</v>
      </c>
      <c r="D51" s="171">
        <v>46.588999999999999</v>
      </c>
      <c r="E51" t="s">
        <v>180</v>
      </c>
    </row>
    <row r="52" spans="1:5" x14ac:dyDescent="0.25">
      <c r="A52" s="95" t="s">
        <v>533</v>
      </c>
      <c r="B52" s="171">
        <v>7.6999999999999999E-2</v>
      </c>
      <c r="C52" t="s">
        <v>3502</v>
      </c>
      <c r="D52" s="171">
        <v>11.627000000000001</v>
      </c>
      <c r="E52" t="s">
        <v>180</v>
      </c>
    </row>
    <row r="53" spans="1:5" x14ac:dyDescent="0.25">
      <c r="A53" s="95" t="s">
        <v>534</v>
      </c>
      <c r="B53" s="171">
        <v>6.4000000000000001E-2</v>
      </c>
      <c r="C53" t="s">
        <v>3498</v>
      </c>
      <c r="D53" s="171">
        <v>25.774000000000001</v>
      </c>
      <c r="E53" t="s">
        <v>183</v>
      </c>
    </row>
    <row r="54" spans="1:5" x14ac:dyDescent="0.25">
      <c r="A54" s="95" t="s">
        <v>535</v>
      </c>
      <c r="B54" s="171">
        <v>7.0000000000000007E-2</v>
      </c>
      <c r="C54" t="s">
        <v>3498</v>
      </c>
      <c r="D54" s="171">
        <v>24.84</v>
      </c>
      <c r="E54" t="s">
        <v>183</v>
      </c>
    </row>
    <row r="55" spans="1:5" x14ac:dyDescent="0.25">
      <c r="A55" s="95" t="s">
        <v>536</v>
      </c>
      <c r="B55" s="171">
        <v>7.0000000000000007E-2</v>
      </c>
      <c r="C55" t="s">
        <v>3498</v>
      </c>
      <c r="D55" s="171">
        <v>24.84</v>
      </c>
      <c r="E55" t="s">
        <v>183</v>
      </c>
    </row>
    <row r="56" spans="1:5" x14ac:dyDescent="0.25">
      <c r="A56" s="95" t="s">
        <v>537</v>
      </c>
      <c r="B56" s="171">
        <v>6.4000000000000001E-2</v>
      </c>
      <c r="C56" t="s">
        <v>3498</v>
      </c>
      <c r="D56" s="171">
        <v>25.774000000000001</v>
      </c>
      <c r="E56" t="s">
        <v>183</v>
      </c>
    </row>
    <row r="57" spans="1:5" x14ac:dyDescent="0.25">
      <c r="A57" s="95" t="s">
        <v>538</v>
      </c>
      <c r="B57" s="171">
        <v>7.0000000000000007E-2</v>
      </c>
      <c r="C57" t="s">
        <v>3498</v>
      </c>
      <c r="D57" s="171">
        <v>24.84</v>
      </c>
      <c r="E57" t="s">
        <v>183</v>
      </c>
    </row>
    <row r="58" spans="1:5" x14ac:dyDescent="0.25">
      <c r="A58" s="95" t="s">
        <v>539</v>
      </c>
      <c r="B58" s="171">
        <v>9.5820000000000007</v>
      </c>
      <c r="C58" t="s">
        <v>171</v>
      </c>
      <c r="D58" s="171">
        <v>9.5820000000000007</v>
      </c>
      <c r="E58" t="s">
        <v>171</v>
      </c>
    </row>
    <row r="59" spans="1:5" x14ac:dyDescent="0.25">
      <c r="A59" s="95" t="s">
        <v>540</v>
      </c>
      <c r="B59" s="171">
        <v>8.5530000000000008</v>
      </c>
      <c r="C59" t="s">
        <v>171</v>
      </c>
      <c r="D59" s="171">
        <v>8.5530000000000008</v>
      </c>
      <c r="E59" t="s">
        <v>171</v>
      </c>
    </row>
    <row r="60" spans="1:5" x14ac:dyDescent="0.25">
      <c r="A60" s="95" t="s">
        <v>541</v>
      </c>
      <c r="B60" s="171">
        <v>9.4849999999999994</v>
      </c>
      <c r="C60" t="s">
        <v>171</v>
      </c>
      <c r="D60" s="171">
        <v>9.4849999999999994</v>
      </c>
      <c r="E60" t="s">
        <v>171</v>
      </c>
    </row>
    <row r="61" spans="1:5" x14ac:dyDescent="0.25">
      <c r="A61" s="95" t="s">
        <v>542</v>
      </c>
      <c r="B61" s="171">
        <v>4.2789999999999999</v>
      </c>
      <c r="C61" t="s">
        <v>3502</v>
      </c>
      <c r="D61" s="171">
        <v>14.315</v>
      </c>
      <c r="E61" t="s">
        <v>3503</v>
      </c>
    </row>
    <row r="62" spans="1:5" x14ac:dyDescent="0.25">
      <c r="A62" s="95" t="s">
        <v>543</v>
      </c>
      <c r="B62" s="171">
        <v>1.7470000000000001</v>
      </c>
      <c r="C62" t="s">
        <v>3498</v>
      </c>
      <c r="D62" s="171">
        <v>6.7789999999999999</v>
      </c>
      <c r="E62" t="s">
        <v>3503</v>
      </c>
    </row>
    <row r="63" spans="1:5" x14ac:dyDescent="0.25">
      <c r="A63" s="95" t="s">
        <v>544</v>
      </c>
      <c r="B63" s="171">
        <v>3.9449999999999998</v>
      </c>
      <c r="C63" t="s">
        <v>3500</v>
      </c>
      <c r="D63" s="171">
        <v>57.41</v>
      </c>
      <c r="E63" t="s">
        <v>3503</v>
      </c>
    </row>
    <row r="64" spans="1:5" x14ac:dyDescent="0.25">
      <c r="A64" s="95" t="s">
        <v>545</v>
      </c>
      <c r="B64" s="171">
        <v>0.73399999999999999</v>
      </c>
      <c r="C64" t="s">
        <v>3498</v>
      </c>
      <c r="D64" s="171">
        <v>6.07</v>
      </c>
      <c r="E64" t="s">
        <v>3499</v>
      </c>
    </row>
    <row r="65" spans="1:5" x14ac:dyDescent="0.25">
      <c r="A65" s="95" t="s">
        <v>546</v>
      </c>
      <c r="B65" s="171">
        <v>1.7949999999999999</v>
      </c>
      <c r="C65" t="s">
        <v>3500</v>
      </c>
      <c r="D65" s="171">
        <v>67.210999999999999</v>
      </c>
      <c r="E65" t="s">
        <v>3499</v>
      </c>
    </row>
    <row r="66" spans="1:5" x14ac:dyDescent="0.25">
      <c r="A66" s="95" t="s">
        <v>547</v>
      </c>
      <c r="B66" s="171">
        <v>0.48799999999999999</v>
      </c>
      <c r="C66" t="s">
        <v>3498</v>
      </c>
      <c r="D66" s="171">
        <v>6.0229999999999997</v>
      </c>
      <c r="E66" t="s">
        <v>3499</v>
      </c>
    </row>
    <row r="67" spans="1:5" x14ac:dyDescent="0.25">
      <c r="A67" s="95" t="s">
        <v>548</v>
      </c>
      <c r="B67" s="171">
        <v>19.07</v>
      </c>
      <c r="C67" t="s">
        <v>3499</v>
      </c>
      <c r="D67" s="171">
        <v>459.27800000000002</v>
      </c>
      <c r="E67" t="s">
        <v>3503</v>
      </c>
    </row>
    <row r="68" spans="1:5" x14ac:dyDescent="0.25">
      <c r="A68" s="95" t="s">
        <v>549</v>
      </c>
      <c r="B68" s="171">
        <v>1.581</v>
      </c>
      <c r="C68" t="s">
        <v>3498</v>
      </c>
      <c r="D68" s="171">
        <v>3.286</v>
      </c>
      <c r="E68" t="s">
        <v>3503</v>
      </c>
    </row>
    <row r="69" spans="1:5" x14ac:dyDescent="0.25">
      <c r="A69" s="95" t="s">
        <v>550</v>
      </c>
      <c r="B69" s="171">
        <v>4.5510000000000002</v>
      </c>
      <c r="C69" t="s">
        <v>3500</v>
      </c>
      <c r="D69" s="171">
        <v>79.873999999999995</v>
      </c>
      <c r="E69" t="s">
        <v>3501</v>
      </c>
    </row>
    <row r="70" spans="1:5" x14ac:dyDescent="0.25">
      <c r="A70" s="95" t="s">
        <v>551</v>
      </c>
      <c r="B70" s="171">
        <v>2.23</v>
      </c>
      <c r="C70" t="s">
        <v>3500</v>
      </c>
      <c r="D70" s="171">
        <v>10.807</v>
      </c>
      <c r="E70" t="s">
        <v>3503</v>
      </c>
    </row>
    <row r="71" spans="1:5" x14ac:dyDescent="0.25">
      <c r="A71" s="95" t="s">
        <v>552</v>
      </c>
      <c r="B71" s="171">
        <v>0.84499999999999997</v>
      </c>
      <c r="C71" t="s">
        <v>3500</v>
      </c>
      <c r="D71" s="171">
        <v>3.9390000000000001</v>
      </c>
      <c r="E71" t="s">
        <v>3499</v>
      </c>
    </row>
    <row r="72" spans="1:5" x14ac:dyDescent="0.25">
      <c r="A72" s="95" t="s">
        <v>553</v>
      </c>
      <c r="B72" s="171">
        <v>8.9999999999999993E-3</v>
      </c>
      <c r="C72" t="s">
        <v>3500</v>
      </c>
      <c r="D72" s="171">
        <v>54.613999999999997</v>
      </c>
      <c r="E72" t="s">
        <v>181</v>
      </c>
    </row>
    <row r="73" spans="1:5" x14ac:dyDescent="0.25">
      <c r="A73" s="95" t="s">
        <v>554</v>
      </c>
      <c r="B73" s="171">
        <v>3.0000000000000001E-3</v>
      </c>
      <c r="C73" t="s">
        <v>3502</v>
      </c>
      <c r="D73" s="171">
        <v>44.817999999999998</v>
      </c>
      <c r="E73" t="s">
        <v>180</v>
      </c>
    </row>
    <row r="74" spans="1:5" x14ac:dyDescent="0.25">
      <c r="A74" s="95" t="s">
        <v>555</v>
      </c>
      <c r="B74" s="171">
        <v>6.8000000000000005E-2</v>
      </c>
      <c r="C74" t="s">
        <v>3499</v>
      </c>
      <c r="D74" s="171">
        <v>14.962999999999999</v>
      </c>
      <c r="E74" t="s">
        <v>139</v>
      </c>
    </row>
    <row r="75" spans="1:5" x14ac:dyDescent="0.25">
      <c r="A75" s="95" t="s">
        <v>556</v>
      </c>
      <c r="B75" s="171">
        <v>5.0000000000000001E-3</v>
      </c>
      <c r="C75" t="s">
        <v>3498</v>
      </c>
      <c r="D75" s="171">
        <v>3.7989999999999999</v>
      </c>
      <c r="E75" t="s">
        <v>180</v>
      </c>
    </row>
    <row r="76" spans="1:5" x14ac:dyDescent="0.25">
      <c r="A76" s="95" t="s">
        <v>557</v>
      </c>
      <c r="B76" s="171">
        <v>1.7000000000000001E-2</v>
      </c>
      <c r="C76" t="s">
        <v>3503</v>
      </c>
      <c r="D76" s="171">
        <v>55.478000000000002</v>
      </c>
      <c r="E76" t="s">
        <v>77</v>
      </c>
    </row>
    <row r="77" spans="1:5" x14ac:dyDescent="0.25">
      <c r="A77" s="95" t="s">
        <v>558</v>
      </c>
      <c r="B77" s="171">
        <v>3.5000000000000003E-2</v>
      </c>
      <c r="C77" t="s">
        <v>3503</v>
      </c>
      <c r="D77" s="171">
        <v>55.780999999999999</v>
      </c>
      <c r="E77" t="s">
        <v>77</v>
      </c>
    </row>
    <row r="78" spans="1:5" x14ac:dyDescent="0.25">
      <c r="A78" s="95" t="s">
        <v>559</v>
      </c>
      <c r="B78" s="171">
        <v>3.5000000000000003E-2</v>
      </c>
      <c r="C78" t="s">
        <v>3503</v>
      </c>
      <c r="D78" s="171">
        <v>55.780999999999999</v>
      </c>
      <c r="E78" t="s">
        <v>77</v>
      </c>
    </row>
    <row r="79" spans="1:5" x14ac:dyDescent="0.25">
      <c r="A79" s="95" t="s">
        <v>560</v>
      </c>
      <c r="B79" s="171">
        <v>0.59299999999999997</v>
      </c>
      <c r="C79" t="s">
        <v>3502</v>
      </c>
      <c r="D79" s="171">
        <v>210.06399999999999</v>
      </c>
      <c r="E79" t="s">
        <v>195</v>
      </c>
    </row>
    <row r="80" spans="1:5" x14ac:dyDescent="0.25">
      <c r="A80" s="95" t="s">
        <v>561</v>
      </c>
      <c r="B80" s="171">
        <v>0.59299999999999997</v>
      </c>
      <c r="C80" t="s">
        <v>3503</v>
      </c>
      <c r="D80" s="171">
        <v>54.406999999999996</v>
      </c>
      <c r="E80" t="s">
        <v>195</v>
      </c>
    </row>
    <row r="81" spans="1:5" x14ac:dyDescent="0.25">
      <c r="A81" s="95" t="s">
        <v>562</v>
      </c>
      <c r="B81" s="171">
        <v>0.47199999999999998</v>
      </c>
      <c r="C81" t="s">
        <v>3500</v>
      </c>
      <c r="D81" s="171">
        <v>99.281999999999996</v>
      </c>
      <c r="E81" t="s">
        <v>195</v>
      </c>
    </row>
    <row r="82" spans="1:5" x14ac:dyDescent="0.25">
      <c r="A82" s="95" t="s">
        <v>563</v>
      </c>
      <c r="B82" s="171">
        <v>0.34799999999999998</v>
      </c>
      <c r="C82" t="s">
        <v>3502</v>
      </c>
      <c r="D82" s="171">
        <v>40.877000000000002</v>
      </c>
      <c r="E82" t="s">
        <v>195</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9">
    <tabColor rgb="FFFFC000"/>
  </sheetPr>
  <dimension ref="A1:E107"/>
  <sheetViews>
    <sheetView topLeftCell="A70" workbookViewId="0">
      <selection activeCell="B2" sqref="B2:E108"/>
    </sheetView>
  </sheetViews>
  <sheetFormatPr defaultRowHeight="15" x14ac:dyDescent="0.25"/>
  <sheetData>
    <row r="1" spans="1:5" x14ac:dyDescent="0.25">
      <c r="B1" s="95" t="s">
        <v>3463</v>
      </c>
      <c r="C1" s="95" t="s">
        <v>3464</v>
      </c>
      <c r="D1" s="95" t="s">
        <v>3465</v>
      </c>
      <c r="E1" s="95" t="s">
        <v>3466</v>
      </c>
    </row>
    <row r="2" spans="1:5" x14ac:dyDescent="0.25">
      <c r="A2" s="95" t="s">
        <v>235</v>
      </c>
      <c r="B2" s="171">
        <v>6.9000000000000006E-2</v>
      </c>
      <c r="C2" t="s">
        <v>3467</v>
      </c>
      <c r="D2" s="171">
        <v>1.325</v>
      </c>
      <c r="E2" t="s">
        <v>3473</v>
      </c>
    </row>
    <row r="3" spans="1:5" x14ac:dyDescent="0.25">
      <c r="A3" s="95" t="s">
        <v>238</v>
      </c>
      <c r="B3" s="171">
        <v>3.5999999999999997E-2</v>
      </c>
      <c r="C3" t="s">
        <v>3469</v>
      </c>
      <c r="D3" s="171">
        <v>1.337</v>
      </c>
      <c r="E3" t="s">
        <v>3473</v>
      </c>
    </row>
    <row r="4" spans="1:5" x14ac:dyDescent="0.25">
      <c r="A4" s="95" t="s">
        <v>240</v>
      </c>
      <c r="B4" s="171">
        <v>3.4000000000000002E-2</v>
      </c>
      <c r="C4" t="s">
        <v>3467</v>
      </c>
      <c r="D4" s="171">
        <v>3.13</v>
      </c>
      <c r="E4" t="s">
        <v>3473</v>
      </c>
    </row>
    <row r="5" spans="1:5" x14ac:dyDescent="0.25">
      <c r="A5" s="95" t="s">
        <v>242</v>
      </c>
      <c r="B5" s="171">
        <v>9.4E-2</v>
      </c>
      <c r="C5" t="s">
        <v>3469</v>
      </c>
      <c r="D5" s="171">
        <v>3.13</v>
      </c>
      <c r="E5" t="s">
        <v>3473</v>
      </c>
    </row>
    <row r="6" spans="1:5" x14ac:dyDescent="0.25">
      <c r="A6" s="95" t="s">
        <v>244</v>
      </c>
      <c r="B6" s="171">
        <v>0.128</v>
      </c>
      <c r="C6" t="s">
        <v>3469</v>
      </c>
      <c r="D6" s="171">
        <v>0.80800000000000005</v>
      </c>
      <c r="E6" t="s">
        <v>6431</v>
      </c>
    </row>
    <row r="7" spans="1:5" x14ac:dyDescent="0.25">
      <c r="A7" s="95" t="s">
        <v>246</v>
      </c>
      <c r="B7" s="171">
        <v>0.11600000000000001</v>
      </c>
      <c r="C7" t="s">
        <v>3467</v>
      </c>
      <c r="D7" s="171">
        <v>4.5970000000000004</v>
      </c>
      <c r="E7" t="s">
        <v>3473</v>
      </c>
    </row>
    <row r="8" spans="1:5" x14ac:dyDescent="0.25">
      <c r="A8" s="95" t="s">
        <v>248</v>
      </c>
      <c r="B8" s="171">
        <v>2.0590000000000002</v>
      </c>
      <c r="C8" t="s">
        <v>3467</v>
      </c>
      <c r="D8" s="171">
        <v>81.64</v>
      </c>
      <c r="E8" t="s">
        <v>3473</v>
      </c>
    </row>
    <row r="9" spans="1:5" x14ac:dyDescent="0.25">
      <c r="A9" s="95" t="s">
        <v>251</v>
      </c>
      <c r="B9" s="171">
        <v>0.03</v>
      </c>
      <c r="C9" t="s">
        <v>3474</v>
      </c>
      <c r="D9" s="171">
        <v>0.23499999999999999</v>
      </c>
      <c r="E9" t="s">
        <v>3475</v>
      </c>
    </row>
    <row r="10" spans="1:5" x14ac:dyDescent="0.25">
      <c r="A10" s="95" t="s">
        <v>254</v>
      </c>
      <c r="B10" s="171">
        <v>2.5000000000000001E-2</v>
      </c>
      <c r="C10" t="s">
        <v>3468</v>
      </c>
      <c r="D10" s="171">
        <v>3.0649999999999999</v>
      </c>
      <c r="E10" t="s">
        <v>6432</v>
      </c>
    </row>
    <row r="11" spans="1:5" x14ac:dyDescent="0.25">
      <c r="A11" s="95" t="s">
        <v>256</v>
      </c>
      <c r="B11" s="171">
        <v>0.03</v>
      </c>
      <c r="C11" t="s">
        <v>3474</v>
      </c>
      <c r="D11" s="171">
        <v>1.923</v>
      </c>
      <c r="E11" t="s">
        <v>6432</v>
      </c>
    </row>
    <row r="12" spans="1:5" x14ac:dyDescent="0.25">
      <c r="A12" s="95" t="s">
        <v>258</v>
      </c>
      <c r="B12" s="171">
        <v>2.9000000000000001E-2</v>
      </c>
      <c r="C12" t="s">
        <v>3474</v>
      </c>
      <c r="D12" s="171">
        <v>0.35299999999999998</v>
      </c>
      <c r="E12" t="s">
        <v>3475</v>
      </c>
    </row>
    <row r="13" spans="1:5" x14ac:dyDescent="0.25">
      <c r="A13" s="95" t="s">
        <v>260</v>
      </c>
      <c r="B13" s="171">
        <v>2.5000000000000001E-2</v>
      </c>
      <c r="C13" t="s">
        <v>3474</v>
      </c>
      <c r="D13" s="171">
        <v>0.73699999999999999</v>
      </c>
      <c r="E13" t="s">
        <v>6432</v>
      </c>
    </row>
    <row r="14" spans="1:5" x14ac:dyDescent="0.25">
      <c r="A14" s="95" t="s">
        <v>262</v>
      </c>
      <c r="B14" s="171">
        <v>2.5000000000000001E-2</v>
      </c>
      <c r="C14" t="s">
        <v>3474</v>
      </c>
      <c r="D14" s="171">
        <v>0.67600000000000005</v>
      </c>
      <c r="E14" t="s">
        <v>6432</v>
      </c>
    </row>
    <row r="15" spans="1:5" x14ac:dyDescent="0.25">
      <c r="A15" s="95" t="s">
        <v>264</v>
      </c>
      <c r="B15" s="171">
        <v>5.77</v>
      </c>
      <c r="C15" t="s">
        <v>3474</v>
      </c>
      <c r="D15" s="171">
        <v>158.62100000000001</v>
      </c>
      <c r="E15" t="s">
        <v>6432</v>
      </c>
    </row>
    <row r="16" spans="1:5" x14ac:dyDescent="0.25">
      <c r="A16" s="95" t="s">
        <v>267</v>
      </c>
      <c r="B16" s="171">
        <v>8.6389999999999993</v>
      </c>
      <c r="C16" t="s">
        <v>3474</v>
      </c>
      <c r="D16" s="171">
        <v>258.91800000000001</v>
      </c>
      <c r="E16" t="s">
        <v>6432</v>
      </c>
    </row>
    <row r="17" spans="1:5" x14ac:dyDescent="0.25">
      <c r="A17" s="95" t="s">
        <v>270</v>
      </c>
      <c r="B17" s="171">
        <v>0.59399999999999997</v>
      </c>
      <c r="C17" t="s">
        <v>3474</v>
      </c>
      <c r="D17" s="171">
        <v>17.798999999999999</v>
      </c>
      <c r="E17" t="s">
        <v>6432</v>
      </c>
    </row>
    <row r="18" spans="1:5" x14ac:dyDescent="0.25">
      <c r="A18" s="95" t="s">
        <v>273</v>
      </c>
      <c r="B18" s="171">
        <v>2.3E-2</v>
      </c>
      <c r="C18" t="s">
        <v>3476</v>
      </c>
      <c r="D18" s="171">
        <v>3.6999999999999998E-2</v>
      </c>
      <c r="E18" t="s">
        <v>3477</v>
      </c>
    </row>
    <row r="19" spans="1:5" x14ac:dyDescent="0.25">
      <c r="A19" s="95" t="s">
        <v>276</v>
      </c>
      <c r="B19" s="171">
        <v>1.0999999999999999E-2</v>
      </c>
      <c r="C19" t="s">
        <v>3476</v>
      </c>
      <c r="D19" s="171">
        <v>3.6999999999999998E-2</v>
      </c>
      <c r="E19" t="s">
        <v>3477</v>
      </c>
    </row>
    <row r="20" spans="1:5" x14ac:dyDescent="0.25">
      <c r="A20" s="95" t="s">
        <v>278</v>
      </c>
      <c r="B20" s="171">
        <v>1.6E-2</v>
      </c>
      <c r="C20" t="s">
        <v>3476</v>
      </c>
      <c r="D20" s="171">
        <v>3.6999999999999998E-2</v>
      </c>
      <c r="E20" t="s">
        <v>3477</v>
      </c>
    </row>
    <row r="21" spans="1:5" x14ac:dyDescent="0.25">
      <c r="A21" s="95" t="s">
        <v>280</v>
      </c>
      <c r="B21" s="171">
        <v>1.7999999999999999E-2</v>
      </c>
      <c r="C21" t="s">
        <v>3476</v>
      </c>
      <c r="D21" s="171">
        <v>3.6999999999999998E-2</v>
      </c>
      <c r="E21" t="s">
        <v>3477</v>
      </c>
    </row>
    <row r="22" spans="1:5" x14ac:dyDescent="0.25">
      <c r="A22" s="95" t="s">
        <v>282</v>
      </c>
      <c r="B22" s="171">
        <v>1.0999999999999999E-2</v>
      </c>
      <c r="C22" t="s">
        <v>3477</v>
      </c>
      <c r="D22" s="171">
        <v>0.02</v>
      </c>
      <c r="E22" t="s">
        <v>3476</v>
      </c>
    </row>
    <row r="23" spans="1:5" x14ac:dyDescent="0.25">
      <c r="A23" s="95" t="s">
        <v>284</v>
      </c>
      <c r="B23" s="171">
        <v>1.0999999999999999E-2</v>
      </c>
      <c r="C23" t="s">
        <v>3477</v>
      </c>
      <c r="D23" s="171">
        <v>0.02</v>
      </c>
      <c r="E23" t="s">
        <v>3476</v>
      </c>
    </row>
    <row r="24" spans="1:5" x14ac:dyDescent="0.25">
      <c r="A24" s="95" t="s">
        <v>286</v>
      </c>
      <c r="B24" s="171">
        <v>11.686999999999999</v>
      </c>
      <c r="C24" t="s">
        <v>3477</v>
      </c>
      <c r="D24" s="171">
        <v>21.257000000000001</v>
      </c>
      <c r="E24" t="s">
        <v>3476</v>
      </c>
    </row>
    <row r="25" spans="1:5" x14ac:dyDescent="0.25">
      <c r="A25" s="95" t="s">
        <v>289</v>
      </c>
      <c r="B25" s="171">
        <v>17.795999999999999</v>
      </c>
      <c r="C25" t="s">
        <v>3477</v>
      </c>
      <c r="D25" s="171">
        <v>31.248999999999999</v>
      </c>
      <c r="E25" t="s">
        <v>3476</v>
      </c>
    </row>
    <row r="26" spans="1:5" x14ac:dyDescent="0.25">
      <c r="A26" s="95" t="s">
        <v>292</v>
      </c>
      <c r="B26" s="171">
        <v>1.37</v>
      </c>
      <c r="C26" t="s">
        <v>3478</v>
      </c>
      <c r="D26" s="171">
        <v>3.3140000000000001</v>
      </c>
      <c r="E26" t="s">
        <v>3479</v>
      </c>
    </row>
    <row r="27" spans="1:5" x14ac:dyDescent="0.25">
      <c r="A27" s="95" t="s">
        <v>295</v>
      </c>
      <c r="B27" s="171">
        <v>0.432</v>
      </c>
      <c r="C27" t="s">
        <v>3478</v>
      </c>
      <c r="D27" s="171">
        <v>3.472</v>
      </c>
      <c r="E27" t="s">
        <v>3479</v>
      </c>
    </row>
    <row r="28" spans="1:5" x14ac:dyDescent="0.25">
      <c r="A28" s="95" t="s">
        <v>297</v>
      </c>
      <c r="B28" s="171">
        <v>0.74</v>
      </c>
      <c r="C28" t="s">
        <v>3478</v>
      </c>
      <c r="D28" s="171">
        <v>2.073</v>
      </c>
      <c r="E28" t="s">
        <v>3480</v>
      </c>
    </row>
    <row r="29" spans="1:5" x14ac:dyDescent="0.25">
      <c r="A29" s="95" t="s">
        <v>299</v>
      </c>
      <c r="B29" s="171">
        <v>0.42</v>
      </c>
      <c r="C29" t="s">
        <v>3479</v>
      </c>
      <c r="D29" s="171">
        <v>1.8740000000000001</v>
      </c>
      <c r="E29" t="s">
        <v>3470</v>
      </c>
    </row>
    <row r="30" spans="1:5" x14ac:dyDescent="0.25">
      <c r="A30" s="95" t="s">
        <v>301</v>
      </c>
      <c r="B30" s="171">
        <v>1.603</v>
      </c>
      <c r="C30" t="s">
        <v>3478</v>
      </c>
      <c r="D30" s="171">
        <v>6.93</v>
      </c>
      <c r="E30" t="s">
        <v>3480</v>
      </c>
    </row>
    <row r="31" spans="1:5" x14ac:dyDescent="0.25">
      <c r="A31" s="95" t="s">
        <v>303</v>
      </c>
      <c r="B31" s="171">
        <v>0.182</v>
      </c>
      <c r="C31" t="s">
        <v>3478</v>
      </c>
      <c r="D31" s="171">
        <v>3.347</v>
      </c>
      <c r="E31" t="s">
        <v>3480</v>
      </c>
    </row>
    <row r="32" spans="1:5" x14ac:dyDescent="0.25">
      <c r="A32" s="95" t="s">
        <v>305</v>
      </c>
      <c r="B32" s="171">
        <v>17.516999999999999</v>
      </c>
      <c r="C32" t="s">
        <v>3478</v>
      </c>
      <c r="D32" s="171">
        <v>75.715000000000003</v>
      </c>
      <c r="E32" t="s">
        <v>3480</v>
      </c>
    </row>
    <row r="33" spans="1:5" x14ac:dyDescent="0.25">
      <c r="A33" s="95" t="s">
        <v>308</v>
      </c>
      <c r="B33" s="171">
        <v>2E-3</v>
      </c>
      <c r="C33" t="s">
        <v>3481</v>
      </c>
      <c r="D33" s="171">
        <v>2E-3</v>
      </c>
      <c r="E33" t="s">
        <v>3481</v>
      </c>
    </row>
    <row r="34" spans="1:5" x14ac:dyDescent="0.25">
      <c r="A34" s="95" t="s">
        <v>311</v>
      </c>
      <c r="B34" s="171">
        <v>0</v>
      </c>
      <c r="C34" t="s">
        <v>3482</v>
      </c>
      <c r="D34" s="171">
        <v>0</v>
      </c>
      <c r="E34" t="s">
        <v>3482</v>
      </c>
    </row>
    <row r="35" spans="1:5" x14ac:dyDescent="0.25">
      <c r="A35" s="95" t="s">
        <v>313</v>
      </c>
      <c r="B35" s="171">
        <v>0</v>
      </c>
      <c r="C35" t="s">
        <v>3482</v>
      </c>
      <c r="D35" s="171">
        <v>0</v>
      </c>
      <c r="E35" t="s">
        <v>3482</v>
      </c>
    </row>
    <row r="36" spans="1:5" x14ac:dyDescent="0.25">
      <c r="A36" s="95" t="s">
        <v>315</v>
      </c>
      <c r="B36" s="171">
        <v>0</v>
      </c>
      <c r="C36" t="s">
        <v>3482</v>
      </c>
      <c r="D36" s="171">
        <v>0</v>
      </c>
      <c r="E36" t="s">
        <v>3482</v>
      </c>
    </row>
    <row r="37" spans="1:5" x14ac:dyDescent="0.25">
      <c r="A37" s="95" t="s">
        <v>317</v>
      </c>
      <c r="B37" s="171">
        <v>0</v>
      </c>
      <c r="C37" t="s">
        <v>3482</v>
      </c>
      <c r="D37" s="171">
        <v>0</v>
      </c>
      <c r="E37" t="s">
        <v>3482</v>
      </c>
    </row>
    <row r="38" spans="1:5" x14ac:dyDescent="0.25">
      <c r="A38" s="95" t="s">
        <v>319</v>
      </c>
      <c r="B38" s="171">
        <v>0</v>
      </c>
      <c r="C38" t="s">
        <v>3482</v>
      </c>
      <c r="D38" s="171">
        <v>0</v>
      </c>
      <c r="E38" t="s">
        <v>3482</v>
      </c>
    </row>
    <row r="39" spans="1:5" x14ac:dyDescent="0.25">
      <c r="A39" s="95" t="s">
        <v>321</v>
      </c>
      <c r="B39" s="171">
        <v>0</v>
      </c>
      <c r="C39" t="s">
        <v>3482</v>
      </c>
      <c r="D39" s="171">
        <v>0</v>
      </c>
      <c r="E39" t="s">
        <v>3482</v>
      </c>
    </row>
    <row r="40" spans="1:5" x14ac:dyDescent="0.25">
      <c r="A40" s="95" t="s">
        <v>324</v>
      </c>
      <c r="B40" s="171">
        <v>0.14099999999999999</v>
      </c>
      <c r="C40" t="s">
        <v>3483</v>
      </c>
      <c r="D40" s="171">
        <v>0.68899999999999995</v>
      </c>
      <c r="E40" t="s">
        <v>3484</v>
      </c>
    </row>
    <row r="41" spans="1:5" x14ac:dyDescent="0.25">
      <c r="A41" s="95" t="s">
        <v>327</v>
      </c>
      <c r="B41" s="171">
        <v>2.7E-2</v>
      </c>
      <c r="C41" t="s">
        <v>3483</v>
      </c>
      <c r="D41" s="171">
        <v>0.27300000000000002</v>
      </c>
      <c r="E41" t="s">
        <v>3470</v>
      </c>
    </row>
    <row r="42" spans="1:5" x14ac:dyDescent="0.25">
      <c r="A42" s="95" t="s">
        <v>329</v>
      </c>
      <c r="B42" s="171">
        <v>6.7000000000000004E-2</v>
      </c>
      <c r="C42" t="s">
        <v>3483</v>
      </c>
      <c r="D42" s="171">
        <v>0.44700000000000001</v>
      </c>
      <c r="E42" t="s">
        <v>3470</v>
      </c>
    </row>
    <row r="43" spans="1:5" x14ac:dyDescent="0.25">
      <c r="A43" s="95" t="s">
        <v>331</v>
      </c>
      <c r="B43" s="171">
        <v>5.8000000000000003E-2</v>
      </c>
      <c r="C43" t="s">
        <v>3483</v>
      </c>
      <c r="D43" s="171">
        <v>0.751</v>
      </c>
      <c r="E43" t="s">
        <v>3470</v>
      </c>
    </row>
    <row r="44" spans="1:5" x14ac:dyDescent="0.25">
      <c r="A44" s="95" t="s">
        <v>333</v>
      </c>
      <c r="B44" s="171">
        <v>0.10199999999999999</v>
      </c>
      <c r="C44" t="s">
        <v>3483</v>
      </c>
      <c r="D44" s="171">
        <v>0.36199999999999999</v>
      </c>
      <c r="E44" t="s">
        <v>3471</v>
      </c>
    </row>
    <row r="45" spans="1:5" x14ac:dyDescent="0.25">
      <c r="A45" s="95" t="s">
        <v>335</v>
      </c>
      <c r="B45" s="171">
        <v>5.1999999999999998E-2</v>
      </c>
      <c r="C45" t="s">
        <v>3483</v>
      </c>
      <c r="D45" s="171">
        <v>0.40799999999999997</v>
      </c>
      <c r="E45" t="s">
        <v>3470</v>
      </c>
    </row>
    <row r="46" spans="1:5" x14ac:dyDescent="0.25">
      <c r="A46" s="95" t="s">
        <v>337</v>
      </c>
      <c r="B46" s="171">
        <v>24.024000000000001</v>
      </c>
      <c r="C46" t="s">
        <v>3483</v>
      </c>
      <c r="D46" s="171">
        <v>85.432000000000002</v>
      </c>
      <c r="E46" t="s">
        <v>3470</v>
      </c>
    </row>
    <row r="47" spans="1:5" x14ac:dyDescent="0.25">
      <c r="A47" s="95" t="s">
        <v>340</v>
      </c>
      <c r="B47" s="171">
        <v>15.666</v>
      </c>
      <c r="C47" t="s">
        <v>3483</v>
      </c>
      <c r="D47" s="171">
        <v>122.35899999999999</v>
      </c>
      <c r="E47" t="s">
        <v>3470</v>
      </c>
    </row>
    <row r="48" spans="1:5" x14ac:dyDescent="0.25">
      <c r="A48" s="95" t="s">
        <v>343</v>
      </c>
      <c r="B48" s="171">
        <v>3.6999999999999998E-2</v>
      </c>
      <c r="C48" t="s">
        <v>3485</v>
      </c>
      <c r="D48" s="171">
        <v>3.8479999999999999</v>
      </c>
      <c r="E48" t="s">
        <v>3486</v>
      </c>
    </row>
    <row r="49" spans="1:5" x14ac:dyDescent="0.25">
      <c r="A49" s="95" t="s">
        <v>346</v>
      </c>
      <c r="B49" s="171">
        <v>3.6999999999999998E-2</v>
      </c>
      <c r="C49" t="s">
        <v>3485</v>
      </c>
      <c r="D49" s="171">
        <v>3.7069999999999999</v>
      </c>
      <c r="E49" t="s">
        <v>3486</v>
      </c>
    </row>
    <row r="50" spans="1:5" x14ac:dyDescent="0.25">
      <c r="A50" s="95" t="s">
        <v>348</v>
      </c>
      <c r="B50" s="171">
        <v>3.6999999999999998E-2</v>
      </c>
      <c r="C50" t="s">
        <v>3485</v>
      </c>
      <c r="D50" s="171">
        <v>0.52200000000000002</v>
      </c>
      <c r="E50" t="s">
        <v>3470</v>
      </c>
    </row>
    <row r="51" spans="1:5" x14ac:dyDescent="0.25">
      <c r="A51" s="95" t="s">
        <v>350</v>
      </c>
      <c r="B51" s="171">
        <v>3.6999999999999998E-2</v>
      </c>
      <c r="C51" t="s">
        <v>3485</v>
      </c>
      <c r="D51" s="171">
        <v>3.01</v>
      </c>
      <c r="E51" t="s">
        <v>3486</v>
      </c>
    </row>
    <row r="52" spans="1:5" x14ac:dyDescent="0.25">
      <c r="A52" s="95" t="s">
        <v>352</v>
      </c>
      <c r="B52" s="171">
        <v>3.7999999999999999E-2</v>
      </c>
      <c r="C52" t="s">
        <v>3485</v>
      </c>
      <c r="D52" s="171">
        <v>0.36399999999999999</v>
      </c>
      <c r="E52" t="s">
        <v>3486</v>
      </c>
    </row>
    <row r="53" spans="1:5" x14ac:dyDescent="0.25">
      <c r="A53" s="95" t="s">
        <v>354</v>
      </c>
      <c r="B53" s="171">
        <v>3.7999999999999999E-2</v>
      </c>
      <c r="C53" t="s">
        <v>3485</v>
      </c>
      <c r="D53" s="171">
        <v>0.36299999999999999</v>
      </c>
      <c r="E53" t="s">
        <v>3486</v>
      </c>
    </row>
    <row r="54" spans="1:5" x14ac:dyDescent="0.25">
      <c r="A54" s="95" t="s">
        <v>356</v>
      </c>
      <c r="B54" s="171">
        <v>5.7670000000000003</v>
      </c>
      <c r="C54" t="s">
        <v>3485</v>
      </c>
      <c r="D54" s="171">
        <v>55.07</v>
      </c>
      <c r="E54" t="s">
        <v>3486</v>
      </c>
    </row>
    <row r="55" spans="1:5" x14ac:dyDescent="0.25">
      <c r="A55" s="95" t="s">
        <v>359</v>
      </c>
      <c r="B55" s="171">
        <v>10.010999999999999</v>
      </c>
      <c r="C55" t="s">
        <v>3470</v>
      </c>
      <c r="D55" s="171">
        <v>10.010999999999999</v>
      </c>
      <c r="E55" t="s">
        <v>3470</v>
      </c>
    </row>
    <row r="56" spans="1:5" x14ac:dyDescent="0.25">
      <c r="A56" s="95" t="s">
        <v>362</v>
      </c>
      <c r="B56" s="171">
        <v>0.127</v>
      </c>
      <c r="C56" t="s">
        <v>3481</v>
      </c>
      <c r="D56" s="171">
        <v>0.13100000000000001</v>
      </c>
      <c r="E56" t="s">
        <v>3470</v>
      </c>
    </row>
    <row r="57" spans="1:5" x14ac:dyDescent="0.25">
      <c r="A57" s="95" t="s">
        <v>365</v>
      </c>
      <c r="B57" s="171">
        <v>6.4000000000000001E-2</v>
      </c>
      <c r="C57" t="s">
        <v>3470</v>
      </c>
      <c r="D57" s="171">
        <v>7.0000000000000007E-2</v>
      </c>
      <c r="E57" t="s">
        <v>3481</v>
      </c>
    </row>
    <row r="58" spans="1:5" x14ac:dyDescent="0.25">
      <c r="A58" s="95" t="s">
        <v>367</v>
      </c>
      <c r="B58" s="171">
        <v>9.6000000000000002E-2</v>
      </c>
      <c r="C58" t="s">
        <v>3481</v>
      </c>
      <c r="D58" s="171">
        <v>0.156</v>
      </c>
      <c r="E58" t="s">
        <v>3470</v>
      </c>
    </row>
    <row r="59" spans="1:5" x14ac:dyDescent="0.25">
      <c r="A59" s="95" t="s">
        <v>369</v>
      </c>
      <c r="B59" s="171">
        <v>9.6000000000000002E-2</v>
      </c>
      <c r="C59" t="s">
        <v>3481</v>
      </c>
      <c r="D59" s="171">
        <v>0.13600000000000001</v>
      </c>
      <c r="E59" t="s">
        <v>3470</v>
      </c>
    </row>
    <row r="60" spans="1:5" x14ac:dyDescent="0.25">
      <c r="A60" s="95" t="s">
        <v>371</v>
      </c>
      <c r="B60" s="171">
        <v>0.11</v>
      </c>
      <c r="C60" t="s">
        <v>3481</v>
      </c>
      <c r="D60" s="171">
        <v>0.114</v>
      </c>
      <c r="E60" t="s">
        <v>3470</v>
      </c>
    </row>
    <row r="61" spans="1:5" x14ac:dyDescent="0.25">
      <c r="A61" s="95" t="s">
        <v>373</v>
      </c>
      <c r="B61" s="171">
        <v>0.11</v>
      </c>
      <c r="C61" t="s">
        <v>3470</v>
      </c>
      <c r="D61" s="171">
        <v>0.11</v>
      </c>
      <c r="E61" t="s">
        <v>3470</v>
      </c>
    </row>
    <row r="62" spans="1:5" x14ac:dyDescent="0.25">
      <c r="A62" s="95" t="s">
        <v>375</v>
      </c>
      <c r="B62" s="171">
        <v>24.84</v>
      </c>
      <c r="C62" t="s">
        <v>3481</v>
      </c>
      <c r="D62" s="171">
        <v>25.774000000000001</v>
      </c>
      <c r="E62" t="s">
        <v>3470</v>
      </c>
    </row>
    <row r="63" spans="1:5" x14ac:dyDescent="0.25">
      <c r="A63" s="95" t="s">
        <v>378</v>
      </c>
      <c r="B63" s="171">
        <v>11.824</v>
      </c>
      <c r="C63" t="s">
        <v>3470</v>
      </c>
      <c r="D63" s="171">
        <v>11.824</v>
      </c>
      <c r="E63" t="s">
        <v>3470</v>
      </c>
    </row>
    <row r="64" spans="1:5" x14ac:dyDescent="0.25">
      <c r="A64" s="95" t="s">
        <v>381</v>
      </c>
      <c r="B64" s="171">
        <v>8.5530000000000008</v>
      </c>
      <c r="C64" t="s">
        <v>3487</v>
      </c>
      <c r="D64" s="171">
        <v>9.5820000000000007</v>
      </c>
      <c r="E64" t="s">
        <v>3488</v>
      </c>
    </row>
    <row r="65" spans="1:5" x14ac:dyDescent="0.25">
      <c r="A65" s="95" t="s">
        <v>384</v>
      </c>
      <c r="B65" s="171">
        <v>2.66</v>
      </c>
      <c r="C65" t="s">
        <v>3489</v>
      </c>
      <c r="D65" s="171">
        <v>67.210999999999999</v>
      </c>
      <c r="E65" t="s">
        <v>6433</v>
      </c>
    </row>
    <row r="66" spans="1:5" x14ac:dyDescent="0.25">
      <c r="A66" s="95" t="s">
        <v>387</v>
      </c>
      <c r="B66" s="171">
        <v>0.48799999999999999</v>
      </c>
      <c r="C66" t="s">
        <v>3491</v>
      </c>
      <c r="D66" s="171">
        <v>423.94900000000001</v>
      </c>
      <c r="E66" t="s">
        <v>6434</v>
      </c>
    </row>
    <row r="67" spans="1:5" x14ac:dyDescent="0.25">
      <c r="A67" s="95" t="s">
        <v>389</v>
      </c>
      <c r="B67" s="171">
        <v>1.9079999999999999</v>
      </c>
      <c r="C67" t="s">
        <v>3489</v>
      </c>
      <c r="D67" s="171">
        <v>79.873999999999995</v>
      </c>
      <c r="E67" t="s">
        <v>3490</v>
      </c>
    </row>
    <row r="68" spans="1:5" x14ac:dyDescent="0.25">
      <c r="A68" s="95" t="s">
        <v>391</v>
      </c>
      <c r="B68" s="171">
        <v>3.1840000000000002</v>
      </c>
      <c r="C68" t="s">
        <v>3492</v>
      </c>
      <c r="D68" s="171">
        <v>459.27800000000002</v>
      </c>
      <c r="E68" t="s">
        <v>6434</v>
      </c>
    </row>
    <row r="69" spans="1:5" x14ac:dyDescent="0.25">
      <c r="A69" s="95" t="s">
        <v>393</v>
      </c>
      <c r="B69" s="171">
        <v>2.1659999999999999</v>
      </c>
      <c r="C69" t="s">
        <v>3492</v>
      </c>
      <c r="D69" s="171">
        <v>29.161000000000001</v>
      </c>
      <c r="E69" t="s">
        <v>6434</v>
      </c>
    </row>
    <row r="70" spans="1:5" x14ac:dyDescent="0.25">
      <c r="A70" s="95" t="s">
        <v>395</v>
      </c>
      <c r="B70" s="171">
        <v>0.84499999999999997</v>
      </c>
      <c r="C70" t="s">
        <v>3492</v>
      </c>
      <c r="D70" s="171">
        <v>211.97499999999999</v>
      </c>
      <c r="E70" t="s">
        <v>6434</v>
      </c>
    </row>
    <row r="71" spans="1:5" x14ac:dyDescent="0.25">
      <c r="A71" s="95" t="s">
        <v>397</v>
      </c>
      <c r="B71" s="171">
        <v>1.7999999999999999E-2</v>
      </c>
      <c r="C71" t="s">
        <v>3475</v>
      </c>
      <c r="D71" s="171">
        <v>1.9E-2</v>
      </c>
      <c r="E71" t="s">
        <v>3481</v>
      </c>
    </row>
    <row r="72" spans="1:5" x14ac:dyDescent="0.25">
      <c r="A72" s="95" t="s">
        <v>400</v>
      </c>
      <c r="B72" s="171">
        <v>1.2999999999999999E-2</v>
      </c>
      <c r="C72" t="s">
        <v>3481</v>
      </c>
      <c r="D72" s="171">
        <v>3.3000000000000002E-2</v>
      </c>
      <c r="E72" t="s">
        <v>3475</v>
      </c>
    </row>
    <row r="73" spans="1:5" x14ac:dyDescent="0.25">
      <c r="A73" s="95" t="s">
        <v>402</v>
      </c>
      <c r="B73" s="171">
        <v>6.0000000000000001E-3</v>
      </c>
      <c r="C73" t="s">
        <v>3481</v>
      </c>
      <c r="D73" s="171">
        <v>1.7999999999999999E-2</v>
      </c>
      <c r="E73" t="s">
        <v>3475</v>
      </c>
    </row>
    <row r="74" spans="1:5" x14ac:dyDescent="0.25">
      <c r="A74" s="95" t="s">
        <v>404</v>
      </c>
      <c r="B74" s="171">
        <v>5.0000000000000001E-3</v>
      </c>
      <c r="C74" t="s">
        <v>3481</v>
      </c>
      <c r="D74" s="171">
        <v>1.7999999999999999E-2</v>
      </c>
      <c r="E74" t="s">
        <v>3475</v>
      </c>
    </row>
    <row r="75" spans="1:5" x14ac:dyDescent="0.25">
      <c r="A75" s="95" t="s">
        <v>406</v>
      </c>
      <c r="B75" s="171">
        <v>3.0000000000000001E-3</v>
      </c>
      <c r="C75" t="s">
        <v>3481</v>
      </c>
      <c r="D75" s="171">
        <v>1.7000000000000001E-2</v>
      </c>
      <c r="E75" t="s">
        <v>3475</v>
      </c>
    </row>
    <row r="76" spans="1:5" x14ac:dyDescent="0.25">
      <c r="A76" s="95" t="s">
        <v>408</v>
      </c>
      <c r="B76" s="171">
        <v>8.9999999999999993E-3</v>
      </c>
      <c r="C76" t="s">
        <v>3475</v>
      </c>
      <c r="D76" s="171">
        <v>8.9999999999999993E-3</v>
      </c>
      <c r="E76" t="s">
        <v>3475</v>
      </c>
    </row>
    <row r="77" spans="1:5" x14ac:dyDescent="0.25">
      <c r="A77" s="95" t="s">
        <v>410</v>
      </c>
      <c r="B77" s="171">
        <v>42.689</v>
      </c>
      <c r="C77" t="s">
        <v>3475</v>
      </c>
      <c r="D77" s="171">
        <v>44.817999999999998</v>
      </c>
      <c r="E77" t="s">
        <v>3481</v>
      </c>
    </row>
    <row r="78" spans="1:5" x14ac:dyDescent="0.25">
      <c r="A78" s="95" t="s">
        <v>413</v>
      </c>
      <c r="B78" s="171">
        <v>9.4659999999999993</v>
      </c>
      <c r="C78" t="s">
        <v>3481</v>
      </c>
      <c r="D78" s="171">
        <v>54.613999999999997</v>
      </c>
      <c r="E78" t="s">
        <v>3475</v>
      </c>
    </row>
    <row r="79" spans="1:5" x14ac:dyDescent="0.25">
      <c r="A79" s="95" t="s">
        <v>416</v>
      </c>
      <c r="B79" s="171">
        <v>6.8000000000000005E-2</v>
      </c>
      <c r="C79" t="s">
        <v>3493</v>
      </c>
      <c r="D79" s="171">
        <v>6.8000000000000005E-2</v>
      </c>
      <c r="E79" t="s">
        <v>3493</v>
      </c>
    </row>
    <row r="80" spans="1:5" x14ac:dyDescent="0.25">
      <c r="A80" s="95" t="s">
        <v>418</v>
      </c>
      <c r="B80" s="171">
        <v>7.2999999999999995E-2</v>
      </c>
      <c r="C80" t="s">
        <v>3493</v>
      </c>
      <c r="D80" s="171">
        <v>7.2999999999999995E-2</v>
      </c>
      <c r="E80" t="s">
        <v>3493</v>
      </c>
    </row>
    <row r="81" spans="1:5" x14ac:dyDescent="0.25">
      <c r="A81" s="95" t="s">
        <v>419</v>
      </c>
      <c r="B81" s="171">
        <v>9.5000000000000001E-2</v>
      </c>
      <c r="C81" t="s">
        <v>3493</v>
      </c>
      <c r="D81" s="171">
        <v>9.5000000000000001E-2</v>
      </c>
      <c r="E81" t="s">
        <v>3493</v>
      </c>
    </row>
    <row r="82" spans="1:5" x14ac:dyDescent="0.25">
      <c r="A82" s="95" t="s">
        <v>420</v>
      </c>
      <c r="B82" s="171">
        <v>9.2999999999999999E-2</v>
      </c>
      <c r="C82" t="s">
        <v>3493</v>
      </c>
      <c r="D82" s="171">
        <v>9.2999999999999999E-2</v>
      </c>
      <c r="E82" t="s">
        <v>3493</v>
      </c>
    </row>
    <row r="83" spans="1:5" x14ac:dyDescent="0.25">
      <c r="A83" s="95" t="s">
        <v>421</v>
      </c>
      <c r="B83" s="171">
        <v>8.1000000000000003E-2</v>
      </c>
      <c r="C83" t="s">
        <v>3493</v>
      </c>
      <c r="D83" s="171">
        <v>8.1000000000000003E-2</v>
      </c>
      <c r="E83" t="s">
        <v>3493</v>
      </c>
    </row>
    <row r="84" spans="1:5" x14ac:dyDescent="0.25">
      <c r="A84" s="95" t="s">
        <v>422</v>
      </c>
      <c r="B84" s="171">
        <v>7.9000000000000001E-2</v>
      </c>
      <c r="C84" t="s">
        <v>3493</v>
      </c>
      <c r="D84" s="171">
        <v>7.9000000000000001E-2</v>
      </c>
      <c r="E84" t="s">
        <v>3493</v>
      </c>
    </row>
    <row r="85" spans="1:5" x14ac:dyDescent="0.25">
      <c r="A85" s="95" t="s">
        <v>423</v>
      </c>
      <c r="B85" s="171">
        <v>14.962999999999999</v>
      </c>
      <c r="C85" t="s">
        <v>3493</v>
      </c>
      <c r="D85" s="171">
        <v>14.962999999999999</v>
      </c>
      <c r="E85" t="s">
        <v>3493</v>
      </c>
    </row>
    <row r="86" spans="1:5" x14ac:dyDescent="0.25">
      <c r="A86" s="95" t="s">
        <v>426</v>
      </c>
      <c r="B86" s="171">
        <v>0.01</v>
      </c>
      <c r="C86" t="s">
        <v>3481</v>
      </c>
      <c r="D86" s="171">
        <v>0.01</v>
      </c>
      <c r="E86" t="s">
        <v>3481</v>
      </c>
    </row>
    <row r="87" spans="1:5" x14ac:dyDescent="0.25">
      <c r="A87" s="95" t="s">
        <v>429</v>
      </c>
      <c r="B87" s="171">
        <v>5.0000000000000001E-3</v>
      </c>
      <c r="C87" t="s">
        <v>3481</v>
      </c>
      <c r="D87" s="171">
        <v>5.0000000000000001E-3</v>
      </c>
      <c r="E87" t="s">
        <v>3481</v>
      </c>
    </row>
    <row r="88" spans="1:5" x14ac:dyDescent="0.25">
      <c r="A88" s="95" t="s">
        <v>431</v>
      </c>
      <c r="B88" s="171">
        <v>1.0999999999999999E-2</v>
      </c>
      <c r="C88" t="s">
        <v>3481</v>
      </c>
      <c r="D88" s="171">
        <v>1.0999999999999999E-2</v>
      </c>
      <c r="E88" t="s">
        <v>3481</v>
      </c>
    </row>
    <row r="89" spans="1:5" x14ac:dyDescent="0.25">
      <c r="A89" s="95" t="s">
        <v>433</v>
      </c>
      <c r="B89" s="171">
        <v>8.9999999999999993E-3</v>
      </c>
      <c r="C89" t="s">
        <v>3481</v>
      </c>
      <c r="D89" s="171">
        <v>8.9999999999999993E-3</v>
      </c>
      <c r="E89" t="s">
        <v>3481</v>
      </c>
    </row>
    <row r="90" spans="1:5" x14ac:dyDescent="0.25">
      <c r="A90" s="95" t="s">
        <v>435</v>
      </c>
      <c r="B90" s="171">
        <v>1.6E-2</v>
      </c>
      <c r="C90" t="s">
        <v>3481</v>
      </c>
      <c r="D90" s="171">
        <v>1.6E-2</v>
      </c>
      <c r="E90" t="s">
        <v>3481</v>
      </c>
    </row>
    <row r="91" spans="1:5" x14ac:dyDescent="0.25">
      <c r="A91" s="95" t="s">
        <v>437</v>
      </c>
      <c r="B91" s="171">
        <v>1.4999999999999999E-2</v>
      </c>
      <c r="C91" t="s">
        <v>3481</v>
      </c>
      <c r="D91" s="171">
        <v>1.4999999999999999E-2</v>
      </c>
      <c r="E91" t="s">
        <v>3481</v>
      </c>
    </row>
    <row r="92" spans="1:5" x14ac:dyDescent="0.25">
      <c r="A92" s="95" t="s">
        <v>439</v>
      </c>
      <c r="B92" s="171">
        <v>3.7989999999999999</v>
      </c>
      <c r="C92" t="s">
        <v>3481</v>
      </c>
      <c r="D92" s="171">
        <v>3.7989999999999999</v>
      </c>
      <c r="E92" t="s">
        <v>3481</v>
      </c>
    </row>
    <row r="93" spans="1:5" x14ac:dyDescent="0.25">
      <c r="A93" s="95" t="s">
        <v>442</v>
      </c>
      <c r="B93" s="171">
        <v>3.6999999999999998E-2</v>
      </c>
      <c r="C93" t="s">
        <v>3487</v>
      </c>
      <c r="D93" s="171">
        <v>5.2999999999999999E-2</v>
      </c>
      <c r="E93" t="s">
        <v>3477</v>
      </c>
    </row>
    <row r="94" spans="1:5" x14ac:dyDescent="0.25">
      <c r="A94" s="95" t="s">
        <v>445</v>
      </c>
      <c r="B94" s="171">
        <v>3.6999999999999998E-2</v>
      </c>
      <c r="C94" t="s">
        <v>3487</v>
      </c>
      <c r="D94" s="171">
        <v>4.9000000000000002E-2</v>
      </c>
      <c r="E94" t="s">
        <v>3477</v>
      </c>
    </row>
    <row r="95" spans="1:5" x14ac:dyDescent="0.25">
      <c r="A95" s="95" t="s">
        <v>447</v>
      </c>
      <c r="B95" s="171">
        <v>5.2999999999999999E-2</v>
      </c>
      <c r="C95" t="s">
        <v>3477</v>
      </c>
      <c r="D95" s="171">
        <v>5.3999999999999999E-2</v>
      </c>
      <c r="E95" t="s">
        <v>3487</v>
      </c>
    </row>
    <row r="96" spans="1:5" x14ac:dyDescent="0.25">
      <c r="A96" s="95" t="s">
        <v>449</v>
      </c>
      <c r="B96" s="171">
        <v>1.7000000000000001E-2</v>
      </c>
      <c r="C96" t="s">
        <v>3477</v>
      </c>
      <c r="D96" s="171">
        <v>3.5000000000000003E-2</v>
      </c>
      <c r="E96" t="s">
        <v>3487</v>
      </c>
    </row>
    <row r="97" spans="1:5" x14ac:dyDescent="0.25">
      <c r="A97" s="95" t="s">
        <v>451</v>
      </c>
      <c r="B97" s="171">
        <v>2.8000000000000001E-2</v>
      </c>
      <c r="C97" t="s">
        <v>3477</v>
      </c>
      <c r="D97" s="171">
        <v>7.1999999999999995E-2</v>
      </c>
      <c r="E97" t="s">
        <v>3487</v>
      </c>
    </row>
    <row r="98" spans="1:5" x14ac:dyDescent="0.25">
      <c r="A98" s="95" t="s">
        <v>453</v>
      </c>
      <c r="B98" s="171">
        <v>4.4999999999999998E-2</v>
      </c>
      <c r="C98" t="s">
        <v>3487</v>
      </c>
      <c r="D98" s="171">
        <v>6.0999999999999999E-2</v>
      </c>
      <c r="E98" t="s">
        <v>3477</v>
      </c>
    </row>
    <row r="99" spans="1:5" x14ac:dyDescent="0.25">
      <c r="A99" s="95" t="s">
        <v>455</v>
      </c>
      <c r="B99" s="171">
        <v>55.478000000000002</v>
      </c>
      <c r="C99" t="s">
        <v>3477</v>
      </c>
      <c r="D99" s="171">
        <v>55.780999999999999</v>
      </c>
      <c r="E99" t="s">
        <v>3487</v>
      </c>
    </row>
    <row r="100" spans="1:5" x14ac:dyDescent="0.25">
      <c r="A100" s="95" t="s">
        <v>458</v>
      </c>
      <c r="B100" s="171">
        <v>4.2409999999999997</v>
      </c>
      <c r="C100" t="s">
        <v>3487</v>
      </c>
      <c r="D100" s="171">
        <v>4.859</v>
      </c>
      <c r="E100" t="s">
        <v>3477</v>
      </c>
    </row>
    <row r="101" spans="1:5" x14ac:dyDescent="0.25">
      <c r="A101" s="95" t="s">
        <v>461</v>
      </c>
      <c r="B101" s="171">
        <v>3.9550000000000001</v>
      </c>
      <c r="C101" t="s">
        <v>3477</v>
      </c>
      <c r="D101" s="171">
        <v>10.228999999999999</v>
      </c>
      <c r="E101" t="s">
        <v>3494</v>
      </c>
    </row>
    <row r="102" spans="1:5" x14ac:dyDescent="0.25">
      <c r="A102" s="95" t="s">
        <v>464</v>
      </c>
      <c r="B102" s="171">
        <v>3.9550000000000001</v>
      </c>
      <c r="C102" t="s">
        <v>3477</v>
      </c>
      <c r="D102" s="171">
        <v>10.228999999999999</v>
      </c>
      <c r="E102" t="s">
        <v>3494</v>
      </c>
    </row>
    <row r="103" spans="1:5" x14ac:dyDescent="0.25">
      <c r="A103" s="95" t="s">
        <v>466</v>
      </c>
      <c r="B103" s="171">
        <v>0.46800000000000003</v>
      </c>
      <c r="C103" t="s">
        <v>3495</v>
      </c>
      <c r="D103" s="171">
        <v>2.7090000000000001</v>
      </c>
      <c r="E103" t="s">
        <v>3477</v>
      </c>
    </row>
    <row r="104" spans="1:5" x14ac:dyDescent="0.25">
      <c r="A104" s="95" t="s">
        <v>468</v>
      </c>
      <c r="B104" s="171">
        <v>0.44600000000000001</v>
      </c>
      <c r="C104" t="s">
        <v>3495</v>
      </c>
      <c r="D104" s="171">
        <v>2.2909999999999999</v>
      </c>
      <c r="E104" t="s">
        <v>3477</v>
      </c>
    </row>
    <row r="105" spans="1:5" x14ac:dyDescent="0.25">
      <c r="A105" s="95" t="s">
        <v>470</v>
      </c>
      <c r="B105" s="171">
        <v>0.34799999999999998</v>
      </c>
      <c r="C105" t="s">
        <v>3495</v>
      </c>
      <c r="D105" s="171">
        <v>0.59299999999999997</v>
      </c>
      <c r="E105" t="s">
        <v>3477</v>
      </c>
    </row>
    <row r="106" spans="1:5" x14ac:dyDescent="0.25">
      <c r="A106" s="95" t="s">
        <v>472</v>
      </c>
      <c r="B106" s="171">
        <v>0.35099999999999998</v>
      </c>
      <c r="C106" t="s">
        <v>3495</v>
      </c>
      <c r="D106" s="171">
        <v>0.59299999999999997</v>
      </c>
      <c r="E106" t="s">
        <v>3477</v>
      </c>
    </row>
    <row r="107" spans="1:5" x14ac:dyDescent="0.25">
      <c r="A107" s="95" t="s">
        <v>474</v>
      </c>
      <c r="B107" s="171">
        <v>40.877000000000002</v>
      </c>
      <c r="C107" t="s">
        <v>3495</v>
      </c>
      <c r="D107" s="171">
        <v>210.06399999999999</v>
      </c>
      <c r="E107" t="s">
        <v>3477</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0"/>
  <dimension ref="A1:F16"/>
  <sheetViews>
    <sheetView workbookViewId="0">
      <selection activeCell="B2" sqref="B2:F16"/>
    </sheetView>
  </sheetViews>
  <sheetFormatPr defaultRowHeight="15" x14ac:dyDescent="0.25"/>
  <sheetData>
    <row r="1" spans="1:6" x14ac:dyDescent="0.25">
      <c r="B1" s="95" t="s">
        <v>3463</v>
      </c>
      <c r="C1" s="95" t="s">
        <v>228</v>
      </c>
      <c r="D1" s="95" t="s">
        <v>3504</v>
      </c>
      <c r="E1" s="95" t="s">
        <v>3505</v>
      </c>
      <c r="F1" s="95" t="s">
        <v>3506</v>
      </c>
    </row>
    <row r="2" spans="1:6" x14ac:dyDescent="0.25">
      <c r="A2" s="95" t="s">
        <v>167</v>
      </c>
      <c r="B2" s="171">
        <v>3.4000000000000002E-2</v>
      </c>
      <c r="C2" t="s">
        <v>3467</v>
      </c>
      <c r="D2" s="171">
        <v>2.0590000000000002</v>
      </c>
      <c r="E2" t="s">
        <v>3467</v>
      </c>
      <c r="F2" s="171">
        <v>81.64</v>
      </c>
    </row>
    <row r="3" spans="1:6" x14ac:dyDescent="0.25">
      <c r="A3" s="95" t="s">
        <v>9</v>
      </c>
      <c r="B3" s="171">
        <v>2.5000000000000001E-2</v>
      </c>
      <c r="C3" t="s">
        <v>3468</v>
      </c>
      <c r="D3" s="171">
        <v>8.6389999999999993</v>
      </c>
      <c r="E3" t="s">
        <v>3474</v>
      </c>
      <c r="F3" s="171">
        <v>258.91800000000001</v>
      </c>
    </row>
    <row r="4" spans="1:6" x14ac:dyDescent="0.25">
      <c r="A4" s="95" t="s">
        <v>175</v>
      </c>
      <c r="B4" s="171">
        <v>1.0999999999999999E-2</v>
      </c>
      <c r="C4" t="s">
        <v>3476</v>
      </c>
      <c r="D4" s="171">
        <v>17.795999999999999</v>
      </c>
      <c r="E4" t="s">
        <v>3477</v>
      </c>
      <c r="F4" s="171">
        <v>31.248999999999999</v>
      </c>
    </row>
    <row r="5" spans="1:6" x14ac:dyDescent="0.25">
      <c r="A5" s="95" t="s">
        <v>16</v>
      </c>
      <c r="B5" s="171">
        <v>0.182</v>
      </c>
      <c r="C5" t="s">
        <v>3478</v>
      </c>
      <c r="D5" s="171">
        <v>17.516999999999999</v>
      </c>
      <c r="E5" t="s">
        <v>3478</v>
      </c>
      <c r="F5" s="171">
        <v>75.715000000000003</v>
      </c>
    </row>
    <row r="6" spans="1:6" x14ac:dyDescent="0.25">
      <c r="A6" s="95" t="s">
        <v>177</v>
      </c>
      <c r="B6" s="171">
        <v>2E-3</v>
      </c>
      <c r="C6" t="s">
        <v>3481</v>
      </c>
      <c r="D6" s="171">
        <v>2E-3</v>
      </c>
      <c r="E6" t="s">
        <v>3481</v>
      </c>
      <c r="F6" s="171">
        <v>2E-3</v>
      </c>
    </row>
    <row r="7" spans="1:6" x14ac:dyDescent="0.25">
      <c r="A7" s="95" t="s">
        <v>179</v>
      </c>
      <c r="B7" s="171">
        <v>2.7E-2</v>
      </c>
      <c r="C7" t="s">
        <v>3483</v>
      </c>
      <c r="D7" s="171">
        <v>24.024000000000001</v>
      </c>
      <c r="E7" t="s">
        <v>3483</v>
      </c>
      <c r="F7" s="171">
        <v>122.35899999999999</v>
      </c>
    </row>
    <row r="8" spans="1:6" x14ac:dyDescent="0.25">
      <c r="A8" s="95" t="s">
        <v>23</v>
      </c>
      <c r="B8" s="171">
        <v>3.6999999999999998E-2</v>
      </c>
      <c r="C8" t="s">
        <v>3485</v>
      </c>
      <c r="D8" s="171">
        <v>5.7670000000000003</v>
      </c>
      <c r="E8" t="s">
        <v>3485</v>
      </c>
      <c r="F8" s="171">
        <v>55.07</v>
      </c>
    </row>
    <row r="9" spans="1:6" x14ac:dyDescent="0.25">
      <c r="A9" s="95" t="s">
        <v>148</v>
      </c>
      <c r="B9" s="171">
        <v>6.4000000000000001E-2</v>
      </c>
      <c r="C9" t="s">
        <v>3470</v>
      </c>
      <c r="D9" s="171">
        <v>24.84</v>
      </c>
      <c r="E9" t="s">
        <v>3481</v>
      </c>
      <c r="F9" s="171">
        <v>25.774000000000001</v>
      </c>
    </row>
    <row r="10" spans="1:6" x14ac:dyDescent="0.25">
      <c r="A10" s="95" t="s">
        <v>185</v>
      </c>
      <c r="B10" s="171">
        <v>8.5530000000000008</v>
      </c>
      <c r="C10" t="s">
        <v>3487</v>
      </c>
      <c r="D10" s="171">
        <v>8.5530000000000008</v>
      </c>
      <c r="E10" t="s">
        <v>3487</v>
      </c>
      <c r="F10" s="171">
        <v>9.5820000000000007</v>
      </c>
    </row>
    <row r="11" spans="1:6" x14ac:dyDescent="0.25">
      <c r="A11" s="95" t="s">
        <v>186</v>
      </c>
      <c r="B11" s="171">
        <v>0.48799999999999999</v>
      </c>
      <c r="C11" t="s">
        <v>3491</v>
      </c>
      <c r="D11" s="171">
        <v>3.1840000000000002</v>
      </c>
      <c r="E11" t="s">
        <v>3492</v>
      </c>
      <c r="F11" s="171">
        <v>459.27800000000002</v>
      </c>
    </row>
    <row r="12" spans="1:6" x14ac:dyDescent="0.25">
      <c r="A12" s="95" t="s">
        <v>187</v>
      </c>
      <c r="B12" s="171">
        <v>3.0000000000000001E-3</v>
      </c>
      <c r="C12" t="s">
        <v>3481</v>
      </c>
      <c r="D12" s="171">
        <v>42.689</v>
      </c>
      <c r="E12" t="s">
        <v>3475</v>
      </c>
      <c r="F12" s="171">
        <v>54.613999999999997</v>
      </c>
    </row>
    <row r="13" spans="1:6" x14ac:dyDescent="0.25">
      <c r="A13" s="95" t="s">
        <v>188</v>
      </c>
      <c r="B13" s="171">
        <v>6.8000000000000005E-2</v>
      </c>
      <c r="C13" t="s">
        <v>3493</v>
      </c>
      <c r="D13" s="171">
        <v>14.962999999999999</v>
      </c>
      <c r="E13" t="s">
        <v>3493</v>
      </c>
      <c r="F13" s="171">
        <v>14.962999999999999</v>
      </c>
    </row>
    <row r="14" spans="1:6" x14ac:dyDescent="0.25">
      <c r="A14" s="95" t="s">
        <v>191</v>
      </c>
      <c r="B14" s="171">
        <v>5.0000000000000001E-3</v>
      </c>
      <c r="C14" t="s">
        <v>3481</v>
      </c>
      <c r="D14" s="171">
        <v>3.7989999999999999</v>
      </c>
      <c r="E14" t="s">
        <v>3481</v>
      </c>
      <c r="F14" s="171">
        <v>3.7989999999999999</v>
      </c>
    </row>
    <row r="15" spans="1:6" x14ac:dyDescent="0.25">
      <c r="A15" s="95" t="s">
        <v>192</v>
      </c>
      <c r="B15" s="171">
        <v>1.7000000000000001E-2</v>
      </c>
      <c r="C15" t="s">
        <v>3477</v>
      </c>
      <c r="D15" s="171">
        <v>55.478000000000002</v>
      </c>
      <c r="E15" t="s">
        <v>3477</v>
      </c>
      <c r="F15" s="171">
        <v>55.780999999999999</v>
      </c>
    </row>
    <row r="16" spans="1:6" x14ac:dyDescent="0.25">
      <c r="A16" s="95" t="s">
        <v>129</v>
      </c>
      <c r="B16" s="171">
        <v>0.34799999999999998</v>
      </c>
      <c r="C16" t="s">
        <v>3495</v>
      </c>
      <c r="D16" s="171">
        <v>40.877000000000002</v>
      </c>
      <c r="E16" t="s">
        <v>3495</v>
      </c>
      <c r="F16" s="171">
        <v>210.06399999999999</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v>0.72</v>
      </c>
      <c r="C2">
        <v>0.64200000000000002</v>
      </c>
      <c r="D2">
        <v>0.89700000000000002</v>
      </c>
      <c r="E2">
        <v>0.72299999999999998</v>
      </c>
      <c r="F2">
        <v>0.65900000000000003</v>
      </c>
      <c r="G2">
        <v>0.92100000000000004</v>
      </c>
      <c r="H2">
        <v>0.63400000000000001</v>
      </c>
      <c r="I2">
        <v>0.6</v>
      </c>
      <c r="J2">
        <v>0.94099999999999995</v>
      </c>
      <c r="K2">
        <v>1.2869999999999999</v>
      </c>
      <c r="L2">
        <v>1.1140000000000001</v>
      </c>
      <c r="M2">
        <v>1.81</v>
      </c>
      <c r="N2">
        <v>1.054</v>
      </c>
      <c r="O2">
        <v>0.95199999999999996</v>
      </c>
      <c r="P2">
        <v>1.198</v>
      </c>
      <c r="Q2">
        <v>1.044</v>
      </c>
      <c r="R2">
        <v>0.96099999999999997</v>
      </c>
      <c r="S2">
        <v>2.3119999999999998</v>
      </c>
      <c r="T2">
        <v>0.92700000000000005</v>
      </c>
      <c r="U2">
        <v>0.85</v>
      </c>
      <c r="V2">
        <v>1.42</v>
      </c>
      <c r="W2">
        <v>0.77300000000000002</v>
      </c>
      <c r="X2">
        <v>0.71199999999999997</v>
      </c>
      <c r="Y2">
        <v>0.97499999999999998</v>
      </c>
      <c r="Z2">
        <v>0.67200000000000004</v>
      </c>
      <c r="AA2">
        <v>0.69799999999999995</v>
      </c>
      <c r="AB2">
        <v>0.317</v>
      </c>
      <c r="AC2">
        <v>0.32100000000000001</v>
      </c>
      <c r="AD2">
        <v>0.53900000000000003</v>
      </c>
      <c r="AE2">
        <v>0.51900000000000002</v>
      </c>
      <c r="AF2">
        <v>0.74399999999999999</v>
      </c>
      <c r="AG2">
        <v>0.59</v>
      </c>
    </row>
    <row r="3" spans="1:33" x14ac:dyDescent="0.25">
      <c r="A3" s="95" t="s">
        <v>484</v>
      </c>
      <c r="B3">
        <v>6.9000000000000006E-2</v>
      </c>
      <c r="C3">
        <v>0.32500000000000001</v>
      </c>
      <c r="D3">
        <v>0.107</v>
      </c>
      <c r="E3">
        <v>9.2999999999999999E-2</v>
      </c>
      <c r="F3">
        <v>0.32500000000000001</v>
      </c>
      <c r="G3">
        <v>0.161</v>
      </c>
      <c r="H3">
        <v>0.107</v>
      </c>
      <c r="I3">
        <v>0.52200000000000002</v>
      </c>
      <c r="J3">
        <v>0.30399999999999999</v>
      </c>
      <c r="K3">
        <v>5.5E-2</v>
      </c>
      <c r="L3">
        <v>0.22</v>
      </c>
      <c r="M3">
        <v>7.1999999999999995E-2</v>
      </c>
      <c r="N3">
        <v>7.2999999999999995E-2</v>
      </c>
      <c r="O3">
        <v>0.28199999999999997</v>
      </c>
      <c r="P3">
        <v>0.11</v>
      </c>
      <c r="Q3">
        <v>8.3000000000000004E-2</v>
      </c>
      <c r="R3">
        <v>0.44400000000000001</v>
      </c>
      <c r="S3">
        <v>0.27</v>
      </c>
      <c r="T3">
        <v>0.05</v>
      </c>
      <c r="U3">
        <v>0.27800000000000002</v>
      </c>
      <c r="V3">
        <v>6.0999999999999999E-2</v>
      </c>
      <c r="W3">
        <v>6.8000000000000005E-2</v>
      </c>
      <c r="X3">
        <v>0.27800000000000002</v>
      </c>
      <c r="Y3">
        <v>9.6000000000000002E-2</v>
      </c>
      <c r="Z3">
        <v>7.4999999999999997E-2</v>
      </c>
      <c r="AA3">
        <v>0.42799999999999999</v>
      </c>
      <c r="AB3">
        <v>0.109</v>
      </c>
      <c r="AC3">
        <v>0.14899999999999999</v>
      </c>
      <c r="AD3">
        <v>0.04</v>
      </c>
      <c r="AE3">
        <v>0.17199999999999999</v>
      </c>
      <c r="AF3">
        <v>4.2999999999999997E-2</v>
      </c>
      <c r="AG3">
        <v>2.8000000000000001E-2</v>
      </c>
    </row>
    <row r="4" spans="1:33" x14ac:dyDescent="0.25">
      <c r="A4" s="95" t="s">
        <v>485</v>
      </c>
      <c r="B4">
        <v>9.8000000000000004E-2</v>
      </c>
      <c r="C4">
        <v>0.14799999999999999</v>
      </c>
      <c r="D4">
        <v>0.11600000000000001</v>
      </c>
      <c r="E4">
        <v>9.8000000000000004E-2</v>
      </c>
      <c r="F4">
        <v>0.14799999999999999</v>
      </c>
      <c r="G4">
        <v>0.11600000000000001</v>
      </c>
      <c r="H4">
        <v>0.153</v>
      </c>
      <c r="I4">
        <v>0.28299999999999997</v>
      </c>
      <c r="J4">
        <v>0.45200000000000001</v>
      </c>
      <c r="K4">
        <v>8.2000000000000003E-2</v>
      </c>
      <c r="L4">
        <v>0.16700000000000001</v>
      </c>
      <c r="M4">
        <v>9.7000000000000003E-2</v>
      </c>
      <c r="N4">
        <v>8.2000000000000003E-2</v>
      </c>
      <c r="O4">
        <v>0.16700000000000001</v>
      </c>
      <c r="P4">
        <v>9.7000000000000003E-2</v>
      </c>
      <c r="Q4">
        <v>0.126</v>
      </c>
      <c r="R4">
        <v>0.253</v>
      </c>
      <c r="S4">
        <v>0.42599999999999999</v>
      </c>
      <c r="T4">
        <v>7.2999999999999995E-2</v>
      </c>
      <c r="U4">
        <v>0.128</v>
      </c>
      <c r="V4">
        <v>7.5999999999999998E-2</v>
      </c>
      <c r="W4">
        <v>7.2999999999999995E-2</v>
      </c>
      <c r="X4">
        <v>0.128</v>
      </c>
      <c r="Y4">
        <v>7.5999999999999998E-2</v>
      </c>
      <c r="Z4">
        <v>0.113</v>
      </c>
      <c r="AA4">
        <v>0.23499999999999999</v>
      </c>
      <c r="AB4">
        <v>0.157</v>
      </c>
      <c r="AC4">
        <v>0.157</v>
      </c>
      <c r="AD4">
        <v>6.3E-2</v>
      </c>
      <c r="AE4">
        <v>0.106</v>
      </c>
      <c r="AF4">
        <v>3.5000000000000003E-2</v>
      </c>
      <c r="AG4">
        <v>3.5000000000000003E-2</v>
      </c>
    </row>
    <row r="5" spans="1:33" x14ac:dyDescent="0.25">
      <c r="A5" s="95" t="s">
        <v>486</v>
      </c>
      <c r="B5">
        <v>0.72</v>
      </c>
      <c r="C5">
        <v>0.64200000000000002</v>
      </c>
      <c r="D5">
        <v>0.89700000000000002</v>
      </c>
      <c r="E5">
        <v>0.72299999999999998</v>
      </c>
      <c r="F5">
        <v>0.65900000000000003</v>
      </c>
      <c r="G5">
        <v>0.92100000000000004</v>
      </c>
      <c r="H5">
        <v>0.63400000000000001</v>
      </c>
      <c r="I5">
        <v>0.6</v>
      </c>
      <c r="J5">
        <v>0.94099999999999995</v>
      </c>
      <c r="K5">
        <v>1.214</v>
      </c>
      <c r="L5">
        <v>1.0549999999999999</v>
      </c>
      <c r="M5">
        <v>1.599</v>
      </c>
      <c r="N5">
        <v>1.1000000000000001</v>
      </c>
      <c r="O5">
        <v>1.0009999999999999</v>
      </c>
      <c r="P5">
        <v>1.514</v>
      </c>
      <c r="Q5">
        <v>1.06</v>
      </c>
      <c r="R5">
        <v>0.98199999999999998</v>
      </c>
      <c r="S5">
        <v>2.6459999999999999</v>
      </c>
      <c r="T5">
        <v>0.91800000000000004</v>
      </c>
      <c r="U5">
        <v>0.84799999999999998</v>
      </c>
      <c r="V5">
        <v>1.3260000000000001</v>
      </c>
      <c r="W5">
        <v>0.78200000000000003</v>
      </c>
      <c r="X5">
        <v>0.71699999999999997</v>
      </c>
      <c r="Y5">
        <v>1.0820000000000001</v>
      </c>
      <c r="Z5">
        <v>0.67200000000000004</v>
      </c>
      <c r="AA5">
        <v>0.69599999999999995</v>
      </c>
      <c r="AB5">
        <v>0.317</v>
      </c>
      <c r="AC5">
        <v>0.32100000000000001</v>
      </c>
      <c r="AD5">
        <v>0.54800000000000004</v>
      </c>
      <c r="AE5">
        <v>0.53700000000000003</v>
      </c>
      <c r="AF5">
        <v>0.74399999999999999</v>
      </c>
      <c r="AG5">
        <v>0.59</v>
      </c>
    </row>
    <row r="6" spans="1:33" x14ac:dyDescent="0.25">
      <c r="A6" s="95" t="s">
        <v>487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1.1299999999999999</v>
      </c>
      <c r="AB6">
        <v>0.38200000000000001</v>
      </c>
      <c r="AC6">
        <v>0</v>
      </c>
      <c r="AD6">
        <v>0</v>
      </c>
      <c r="AE6">
        <v>0</v>
      </c>
      <c r="AF6">
        <v>0</v>
      </c>
      <c r="AG6">
        <v>0</v>
      </c>
    </row>
    <row r="7" spans="1:33" x14ac:dyDescent="0.25">
      <c r="A7" s="95" t="s">
        <v>488</v>
      </c>
      <c r="B7">
        <v>6.9000000000000006E-2</v>
      </c>
      <c r="C7">
        <v>0.32500000000000001</v>
      </c>
      <c r="D7">
        <v>0.107</v>
      </c>
      <c r="E7">
        <v>9.2999999999999999E-2</v>
      </c>
      <c r="F7">
        <v>0.32500000000000001</v>
      </c>
      <c r="G7">
        <v>0.161</v>
      </c>
      <c r="H7">
        <v>0.107</v>
      </c>
      <c r="I7">
        <v>0.52200000000000002</v>
      </c>
      <c r="J7">
        <v>0.30399999999999999</v>
      </c>
      <c r="K7">
        <v>5.5E-2</v>
      </c>
      <c r="L7">
        <v>0.22</v>
      </c>
      <c r="M7">
        <v>7.1999999999999995E-2</v>
      </c>
      <c r="N7">
        <v>7.2999999999999995E-2</v>
      </c>
      <c r="O7">
        <v>0.28199999999999997</v>
      </c>
      <c r="P7">
        <v>0.11</v>
      </c>
      <c r="Q7">
        <v>8.3000000000000004E-2</v>
      </c>
      <c r="R7">
        <v>0.44400000000000001</v>
      </c>
      <c r="S7">
        <v>0.27</v>
      </c>
      <c r="T7">
        <v>0.05</v>
      </c>
      <c r="U7">
        <v>0.27800000000000002</v>
      </c>
      <c r="V7">
        <v>6.0999999999999999E-2</v>
      </c>
      <c r="W7">
        <v>6.8000000000000005E-2</v>
      </c>
      <c r="X7">
        <v>0.27800000000000002</v>
      </c>
      <c r="Y7">
        <v>9.6000000000000002E-2</v>
      </c>
      <c r="Z7">
        <v>7.4999999999999997E-2</v>
      </c>
      <c r="AA7">
        <v>0.42799999999999999</v>
      </c>
      <c r="AB7">
        <v>0.109</v>
      </c>
      <c r="AC7">
        <v>0.14899999999999999</v>
      </c>
      <c r="AD7">
        <v>0.04</v>
      </c>
      <c r="AE7">
        <v>0.17199999999999999</v>
      </c>
      <c r="AF7">
        <v>4.2999999999999997E-2</v>
      </c>
      <c r="AG7">
        <v>2.8000000000000001E-2</v>
      </c>
    </row>
    <row r="8" spans="1:33" x14ac:dyDescent="0.25">
      <c r="A8" s="95" t="s">
        <v>489</v>
      </c>
      <c r="B8">
        <v>0.44600000000000001</v>
      </c>
      <c r="C8">
        <v>0.47099999999999997</v>
      </c>
      <c r="D8">
        <v>2.2829999999999999</v>
      </c>
      <c r="E8">
        <v>0</v>
      </c>
      <c r="F8">
        <v>0</v>
      </c>
      <c r="G8">
        <v>0</v>
      </c>
      <c r="H8">
        <v>0.253</v>
      </c>
      <c r="I8">
        <v>0.26800000000000002</v>
      </c>
      <c r="J8">
        <v>1.232</v>
      </c>
      <c r="K8">
        <v>0.32700000000000001</v>
      </c>
      <c r="L8">
        <v>0.313</v>
      </c>
      <c r="M8">
        <v>0.621</v>
      </c>
      <c r="N8">
        <v>0</v>
      </c>
      <c r="O8">
        <v>0</v>
      </c>
      <c r="P8">
        <v>0</v>
      </c>
      <c r="Q8">
        <v>0</v>
      </c>
      <c r="R8">
        <v>0</v>
      </c>
      <c r="S8">
        <v>0</v>
      </c>
      <c r="T8">
        <v>0.33400000000000002</v>
      </c>
      <c r="U8">
        <v>0.318</v>
      </c>
      <c r="V8">
        <v>1.2310000000000001</v>
      </c>
      <c r="W8">
        <v>0</v>
      </c>
      <c r="X8">
        <v>0</v>
      </c>
      <c r="Y8">
        <v>0</v>
      </c>
      <c r="Z8">
        <v>0.11899999999999999</v>
      </c>
      <c r="AA8">
        <v>0.122</v>
      </c>
      <c r="AB8">
        <v>8.2000000000000003E-2</v>
      </c>
      <c r="AC8">
        <v>8.2000000000000003E-2</v>
      </c>
      <c r="AD8">
        <v>8.2000000000000003E-2</v>
      </c>
      <c r="AE8">
        <v>8.2000000000000003E-2</v>
      </c>
      <c r="AF8">
        <v>0.56699999999999995</v>
      </c>
      <c r="AG8">
        <v>0</v>
      </c>
    </row>
    <row r="9" spans="1:33" x14ac:dyDescent="0.25">
      <c r="A9" s="95" t="s">
        <v>490</v>
      </c>
      <c r="B9">
        <v>0.442</v>
      </c>
      <c r="C9">
        <v>0</v>
      </c>
      <c r="D9">
        <v>0</v>
      </c>
      <c r="E9">
        <v>0.442</v>
      </c>
      <c r="F9">
        <v>0</v>
      </c>
      <c r="G9">
        <v>0</v>
      </c>
      <c r="H9">
        <v>0.74</v>
      </c>
      <c r="I9">
        <v>0</v>
      </c>
      <c r="J9">
        <v>0</v>
      </c>
      <c r="K9">
        <v>0</v>
      </c>
      <c r="L9">
        <v>0</v>
      </c>
      <c r="M9">
        <v>0</v>
      </c>
      <c r="N9">
        <v>0</v>
      </c>
      <c r="O9">
        <v>0</v>
      </c>
      <c r="P9">
        <v>0</v>
      </c>
      <c r="Q9">
        <v>0.61199999999999999</v>
      </c>
      <c r="R9">
        <v>0</v>
      </c>
      <c r="S9">
        <v>0</v>
      </c>
      <c r="T9">
        <v>0</v>
      </c>
      <c r="U9">
        <v>0</v>
      </c>
      <c r="V9">
        <v>0</v>
      </c>
      <c r="W9">
        <v>0</v>
      </c>
      <c r="X9">
        <v>0</v>
      </c>
      <c r="Y9">
        <v>0</v>
      </c>
      <c r="Z9">
        <v>0.60899999999999999</v>
      </c>
      <c r="AA9">
        <v>0</v>
      </c>
      <c r="AB9">
        <v>0</v>
      </c>
      <c r="AC9">
        <v>0</v>
      </c>
      <c r="AD9">
        <v>0.219</v>
      </c>
      <c r="AE9">
        <v>0</v>
      </c>
      <c r="AF9">
        <v>0</v>
      </c>
      <c r="AG9">
        <v>0</v>
      </c>
    </row>
    <row r="10" spans="1:33" x14ac:dyDescent="0.25">
      <c r="A10" s="95" t="s">
        <v>491</v>
      </c>
      <c r="B10">
        <v>0.129</v>
      </c>
      <c r="C10">
        <v>9.2999999999999999E-2</v>
      </c>
      <c r="D10">
        <v>0.1</v>
      </c>
      <c r="E10">
        <v>4.2000000000000003E-2</v>
      </c>
      <c r="F10">
        <v>3.5000000000000003E-2</v>
      </c>
      <c r="G10">
        <v>3.1E-2</v>
      </c>
      <c r="H10">
        <v>5.5E-2</v>
      </c>
      <c r="I10">
        <v>4.2000000000000003E-2</v>
      </c>
      <c r="J10">
        <v>3.3000000000000002E-2</v>
      </c>
      <c r="K10">
        <v>1.3360000000000001</v>
      </c>
      <c r="L10">
        <v>0.123</v>
      </c>
      <c r="M10">
        <v>0.251</v>
      </c>
      <c r="N10">
        <v>0.61399999999999999</v>
      </c>
      <c r="O10">
        <v>0.13500000000000001</v>
      </c>
      <c r="P10">
        <v>0.32400000000000001</v>
      </c>
      <c r="Q10">
        <v>0.90200000000000002</v>
      </c>
      <c r="R10">
        <v>0.105</v>
      </c>
      <c r="S10">
        <v>0.2</v>
      </c>
      <c r="T10">
        <v>0.93700000000000006</v>
      </c>
      <c r="U10">
        <v>0.13700000000000001</v>
      </c>
      <c r="V10">
        <v>0.35099999999999998</v>
      </c>
      <c r="W10">
        <v>0.115</v>
      </c>
      <c r="X10">
        <v>6.3E-2</v>
      </c>
      <c r="Y10">
        <v>6.4000000000000001E-2</v>
      </c>
      <c r="Z10">
        <v>0.33300000000000002</v>
      </c>
      <c r="AA10">
        <v>0.11799999999999999</v>
      </c>
      <c r="AB10">
        <v>8.2000000000000003E-2</v>
      </c>
      <c r="AC10">
        <v>0.30299999999999999</v>
      </c>
      <c r="AD10">
        <v>8.2000000000000003E-2</v>
      </c>
      <c r="AE10">
        <v>0.104</v>
      </c>
      <c r="AF10">
        <v>2.1000000000000001E-2</v>
      </c>
      <c r="AG10">
        <v>0.14699999999999999</v>
      </c>
    </row>
    <row r="11" spans="1:33" x14ac:dyDescent="0.25">
      <c r="A11" s="95" t="s">
        <v>492</v>
      </c>
      <c r="B11">
        <v>0.186</v>
      </c>
      <c r="C11">
        <v>0.98699999999999999</v>
      </c>
      <c r="D11">
        <v>1.2090000000000001</v>
      </c>
      <c r="E11">
        <v>0.155</v>
      </c>
      <c r="F11">
        <v>0.40400000000000003</v>
      </c>
      <c r="G11">
        <v>0.51</v>
      </c>
      <c r="H11">
        <v>0.13800000000000001</v>
      </c>
      <c r="I11">
        <v>0.65800000000000003</v>
      </c>
      <c r="J11">
        <v>0.54300000000000004</v>
      </c>
      <c r="K11">
        <v>9.2999999999999999E-2</v>
      </c>
      <c r="L11">
        <v>0.129</v>
      </c>
      <c r="M11">
        <v>0.1</v>
      </c>
      <c r="N11">
        <v>3.5000000000000003E-2</v>
      </c>
      <c r="O11">
        <v>4.2000000000000003E-2</v>
      </c>
      <c r="P11">
        <v>3.1E-2</v>
      </c>
      <c r="Q11">
        <v>4.2000000000000003E-2</v>
      </c>
      <c r="R11">
        <v>5.5E-2</v>
      </c>
      <c r="S11">
        <v>3.3000000000000002E-2</v>
      </c>
      <c r="T11">
        <v>0.158</v>
      </c>
      <c r="U11">
        <v>0.39500000000000002</v>
      </c>
      <c r="V11">
        <v>0.66</v>
      </c>
      <c r="W11">
        <v>6.3E-2</v>
      </c>
      <c r="X11">
        <v>0.114</v>
      </c>
      <c r="Y11">
        <v>6.4000000000000001E-2</v>
      </c>
      <c r="Z11">
        <v>0.11799999999999999</v>
      </c>
      <c r="AA11">
        <v>0.17199999999999999</v>
      </c>
      <c r="AB11">
        <v>0.16600000000000001</v>
      </c>
      <c r="AC11">
        <v>8.2000000000000003E-2</v>
      </c>
      <c r="AD11">
        <v>8.2000000000000003E-2</v>
      </c>
      <c r="AE11">
        <v>0.104</v>
      </c>
      <c r="AF11">
        <v>0.35499999999999998</v>
      </c>
      <c r="AG11">
        <v>2.1000000000000001E-2</v>
      </c>
    </row>
    <row r="12" spans="1:33" x14ac:dyDescent="0.25">
      <c r="A12" s="95" t="s">
        <v>493</v>
      </c>
      <c r="B12">
        <v>0.44</v>
      </c>
      <c r="C12">
        <v>0.41399999999999998</v>
      </c>
      <c r="D12">
        <v>0.35899999999999999</v>
      </c>
      <c r="E12">
        <v>0.16700000000000001</v>
      </c>
      <c r="F12">
        <v>0.158</v>
      </c>
      <c r="G12">
        <v>0.13200000000000001</v>
      </c>
      <c r="H12">
        <v>0.61</v>
      </c>
      <c r="I12">
        <v>0.58299999999999996</v>
      </c>
      <c r="J12">
        <v>0.47399999999999998</v>
      </c>
      <c r="K12">
        <v>0.97599999999999998</v>
      </c>
      <c r="L12">
        <v>0.93700000000000006</v>
      </c>
      <c r="M12">
        <v>0.88400000000000001</v>
      </c>
      <c r="N12">
        <v>0.27600000000000002</v>
      </c>
      <c r="O12">
        <v>0.25600000000000001</v>
      </c>
      <c r="P12">
        <v>0.219</v>
      </c>
      <c r="Q12">
        <v>0.89800000000000002</v>
      </c>
      <c r="R12">
        <v>0.872</v>
      </c>
      <c r="S12">
        <v>1.014</v>
      </c>
      <c r="T12">
        <v>0.54600000000000004</v>
      </c>
      <c r="U12">
        <v>0.52800000000000002</v>
      </c>
      <c r="V12">
        <v>0.41</v>
      </c>
      <c r="W12">
        <v>0.17100000000000001</v>
      </c>
      <c r="X12">
        <v>0.159</v>
      </c>
      <c r="Y12">
        <v>0.11700000000000001</v>
      </c>
      <c r="Z12">
        <v>0.53300000000000003</v>
      </c>
      <c r="AA12">
        <v>0.53900000000000003</v>
      </c>
      <c r="AB12">
        <v>0.11899999999999999</v>
      </c>
      <c r="AC12">
        <v>4.2999999999999997E-2</v>
      </c>
      <c r="AD12">
        <v>0.26600000000000001</v>
      </c>
      <c r="AE12">
        <v>0.22800000000000001</v>
      </c>
      <c r="AF12">
        <v>2.5999999999999999E-2</v>
      </c>
      <c r="AG12">
        <v>4.1000000000000002E-2</v>
      </c>
    </row>
    <row r="13" spans="1:33" x14ac:dyDescent="0.25">
      <c r="A13" s="95" t="s">
        <v>494</v>
      </c>
      <c r="B13">
        <v>0.21099999999999999</v>
      </c>
      <c r="C13">
        <v>0.26100000000000001</v>
      </c>
      <c r="D13">
        <v>0.19600000000000001</v>
      </c>
      <c r="E13">
        <v>0.17899999999999999</v>
      </c>
      <c r="F13">
        <v>0.20399999999999999</v>
      </c>
      <c r="G13">
        <v>0.155</v>
      </c>
      <c r="H13">
        <v>0.28599999999999998</v>
      </c>
      <c r="I13">
        <v>0.30599999999999999</v>
      </c>
      <c r="J13">
        <v>0.27300000000000002</v>
      </c>
      <c r="K13">
        <v>0.28399999999999997</v>
      </c>
      <c r="L13">
        <v>0.253</v>
      </c>
      <c r="M13">
        <v>0.23200000000000001</v>
      </c>
      <c r="N13">
        <v>0.34</v>
      </c>
      <c r="O13">
        <v>0.26500000000000001</v>
      </c>
      <c r="P13">
        <v>0.26300000000000001</v>
      </c>
      <c r="Q13">
        <v>0.30599999999999999</v>
      </c>
      <c r="R13">
        <v>0.49</v>
      </c>
      <c r="S13">
        <v>0.314</v>
      </c>
      <c r="T13">
        <v>0.20899999999999999</v>
      </c>
      <c r="U13">
        <v>0.23300000000000001</v>
      </c>
      <c r="V13">
        <v>0.159</v>
      </c>
      <c r="W13">
        <v>0.21</v>
      </c>
      <c r="X13">
        <v>0.21</v>
      </c>
      <c r="Y13">
        <v>0.154</v>
      </c>
      <c r="Z13">
        <v>0.69399999999999995</v>
      </c>
      <c r="AA13">
        <v>0.69399999999999995</v>
      </c>
      <c r="AB13">
        <v>2.3E-2</v>
      </c>
      <c r="AC13">
        <v>2.3E-2</v>
      </c>
      <c r="AD13">
        <v>4.4999999999999998E-2</v>
      </c>
      <c r="AE13">
        <v>4.4999999999999998E-2</v>
      </c>
      <c r="AF13">
        <v>6.2E-2</v>
      </c>
      <c r="AG13">
        <v>6.2E-2</v>
      </c>
    </row>
    <row r="14" spans="1:33" x14ac:dyDescent="0.25">
      <c r="A14" s="95" t="s">
        <v>495</v>
      </c>
      <c r="B14">
        <v>0.44</v>
      </c>
      <c r="C14">
        <v>0.41399999999999998</v>
      </c>
      <c r="D14">
        <v>0.35899999999999999</v>
      </c>
      <c r="E14">
        <v>0.21099999999999999</v>
      </c>
      <c r="F14">
        <v>0.20499999999999999</v>
      </c>
      <c r="G14">
        <v>0.17</v>
      </c>
      <c r="H14">
        <v>0.61899999999999999</v>
      </c>
      <c r="I14">
        <v>0.61899999999999999</v>
      </c>
      <c r="J14">
        <v>0.52300000000000002</v>
      </c>
      <c r="K14">
        <v>0.98699999999999999</v>
      </c>
      <c r="L14">
        <v>0.999</v>
      </c>
      <c r="M14">
        <v>1.0840000000000001</v>
      </c>
      <c r="N14">
        <v>0.34100000000000003</v>
      </c>
      <c r="O14">
        <v>0.32500000000000001</v>
      </c>
      <c r="P14">
        <v>0.27200000000000002</v>
      </c>
      <c r="Q14">
        <v>1.0409999999999999</v>
      </c>
      <c r="R14">
        <v>1.0580000000000001</v>
      </c>
      <c r="S14">
        <v>1.448</v>
      </c>
      <c r="T14">
        <v>0.54600000000000004</v>
      </c>
      <c r="U14">
        <v>0.52800000000000002</v>
      </c>
      <c r="V14">
        <v>0.41</v>
      </c>
      <c r="W14">
        <v>0.21299999999999999</v>
      </c>
      <c r="X14">
        <v>0.20499999999999999</v>
      </c>
      <c r="Y14">
        <v>0.14799999999999999</v>
      </c>
      <c r="Z14">
        <v>0.56200000000000006</v>
      </c>
      <c r="AA14">
        <v>0.56999999999999995</v>
      </c>
      <c r="AB14">
        <v>0.11899999999999999</v>
      </c>
      <c r="AC14">
        <v>4.5999999999999999E-2</v>
      </c>
      <c r="AD14">
        <v>0.28499999999999998</v>
      </c>
      <c r="AE14">
        <v>0.26800000000000002</v>
      </c>
      <c r="AF14">
        <v>4.5999999999999999E-2</v>
      </c>
      <c r="AG14">
        <v>4.7E-2</v>
      </c>
    </row>
    <row r="15" spans="1:33" x14ac:dyDescent="0.25">
      <c r="A15" s="95" t="s">
        <v>496</v>
      </c>
      <c r="B15">
        <v>-2</v>
      </c>
      <c r="C15">
        <v>-2</v>
      </c>
      <c r="D15">
        <v>-2</v>
      </c>
      <c r="E15">
        <v>-2</v>
      </c>
      <c r="F15">
        <v>-2</v>
      </c>
      <c r="G15">
        <v>-2</v>
      </c>
      <c r="H15">
        <v>-2</v>
      </c>
      <c r="I15">
        <v>-2</v>
      </c>
      <c r="J15">
        <v>-2</v>
      </c>
      <c r="K15">
        <v>-2</v>
      </c>
      <c r="L15">
        <v>-2</v>
      </c>
      <c r="M15">
        <v>-2</v>
      </c>
      <c r="N15">
        <v>-2</v>
      </c>
      <c r="O15">
        <v>-2</v>
      </c>
      <c r="P15">
        <v>-2</v>
      </c>
      <c r="Q15">
        <v>-2</v>
      </c>
      <c r="R15">
        <v>-2</v>
      </c>
      <c r="S15">
        <v>-2</v>
      </c>
      <c r="T15">
        <v>-2</v>
      </c>
      <c r="U15">
        <v>-2</v>
      </c>
      <c r="V15">
        <v>-2</v>
      </c>
      <c r="W15">
        <v>-2</v>
      </c>
      <c r="X15">
        <v>-2</v>
      </c>
      <c r="Y15">
        <v>-2</v>
      </c>
      <c r="Z15">
        <v>-2</v>
      </c>
      <c r="AA15">
        <v>-2</v>
      </c>
      <c r="AB15">
        <v>-2</v>
      </c>
      <c r="AC15">
        <v>-2</v>
      </c>
      <c r="AD15">
        <v>-2</v>
      </c>
      <c r="AE15">
        <v>-2</v>
      </c>
      <c r="AF15">
        <v>-2</v>
      </c>
      <c r="AG15">
        <v>-2</v>
      </c>
    </row>
    <row r="16" spans="1:33" x14ac:dyDescent="0.25">
      <c r="A16" s="95" t="s">
        <v>497</v>
      </c>
      <c r="B16">
        <v>-2</v>
      </c>
      <c r="C16">
        <v>-2</v>
      </c>
      <c r="D16">
        <v>-2</v>
      </c>
      <c r="E16">
        <v>-2</v>
      </c>
      <c r="F16">
        <v>-2</v>
      </c>
      <c r="G16">
        <v>-2</v>
      </c>
      <c r="H16">
        <v>-2</v>
      </c>
      <c r="I16">
        <v>-2</v>
      </c>
      <c r="J16">
        <v>-2</v>
      </c>
      <c r="K16">
        <v>-2</v>
      </c>
      <c r="L16">
        <v>-2</v>
      </c>
      <c r="M16">
        <v>-2</v>
      </c>
      <c r="N16">
        <v>-2</v>
      </c>
      <c r="O16">
        <v>-2</v>
      </c>
      <c r="P16">
        <v>-2</v>
      </c>
      <c r="Q16">
        <v>-2</v>
      </c>
      <c r="R16">
        <v>-2</v>
      </c>
      <c r="S16">
        <v>-2</v>
      </c>
      <c r="T16">
        <v>-2</v>
      </c>
      <c r="U16">
        <v>-2</v>
      </c>
      <c r="V16">
        <v>-2</v>
      </c>
      <c r="W16">
        <v>-2</v>
      </c>
      <c r="X16">
        <v>-2</v>
      </c>
      <c r="Y16">
        <v>-2</v>
      </c>
      <c r="Z16">
        <v>-2</v>
      </c>
      <c r="AA16">
        <v>-2</v>
      </c>
      <c r="AB16">
        <v>-2</v>
      </c>
      <c r="AC16">
        <v>-2</v>
      </c>
      <c r="AD16">
        <v>-2</v>
      </c>
      <c r="AE16">
        <v>-2</v>
      </c>
      <c r="AF16">
        <v>-2</v>
      </c>
      <c r="AG16">
        <v>-2</v>
      </c>
    </row>
    <row r="17" spans="1:33" x14ac:dyDescent="0.25">
      <c r="A17" s="95" t="s">
        <v>498</v>
      </c>
      <c r="B17">
        <v>-2</v>
      </c>
      <c r="C17">
        <v>-2</v>
      </c>
      <c r="D17">
        <v>-2</v>
      </c>
      <c r="E17">
        <v>-2</v>
      </c>
      <c r="F17">
        <v>-2</v>
      </c>
      <c r="G17">
        <v>-2</v>
      </c>
      <c r="H17">
        <v>-2</v>
      </c>
      <c r="I17">
        <v>-2</v>
      </c>
      <c r="J17">
        <v>-2</v>
      </c>
      <c r="K17">
        <v>-2</v>
      </c>
      <c r="L17">
        <v>-2</v>
      </c>
      <c r="M17">
        <v>-2</v>
      </c>
      <c r="N17">
        <v>-2</v>
      </c>
      <c r="O17">
        <v>-2</v>
      </c>
      <c r="P17">
        <v>-2</v>
      </c>
      <c r="Q17">
        <v>-2</v>
      </c>
      <c r="R17">
        <v>-2</v>
      </c>
      <c r="S17">
        <v>-2</v>
      </c>
      <c r="T17">
        <v>-2</v>
      </c>
      <c r="U17">
        <v>-2</v>
      </c>
      <c r="V17">
        <v>-2</v>
      </c>
      <c r="W17">
        <v>-2</v>
      </c>
      <c r="X17">
        <v>-2</v>
      </c>
      <c r="Y17">
        <v>-2</v>
      </c>
      <c r="Z17">
        <v>-2</v>
      </c>
      <c r="AA17">
        <v>-2</v>
      </c>
      <c r="AB17">
        <v>-2</v>
      </c>
      <c r="AC17">
        <v>-2</v>
      </c>
      <c r="AD17">
        <v>-2</v>
      </c>
      <c r="AE17">
        <v>-2</v>
      </c>
      <c r="AF17">
        <v>-2</v>
      </c>
      <c r="AG17">
        <v>-2</v>
      </c>
    </row>
    <row r="18" spans="1:33" x14ac:dyDescent="0.25">
      <c r="A18" s="95" t="s">
        <v>499</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0.33700000000000002</v>
      </c>
      <c r="AF18">
        <v>0</v>
      </c>
      <c r="AG18">
        <v>0</v>
      </c>
    </row>
    <row r="19" spans="1:33" x14ac:dyDescent="0.25">
      <c r="A19" s="95" t="s">
        <v>500</v>
      </c>
      <c r="B19">
        <v>0</v>
      </c>
      <c r="C19">
        <v>0</v>
      </c>
      <c r="D19">
        <v>0</v>
      </c>
      <c r="E19">
        <v>0</v>
      </c>
      <c r="F19">
        <v>0</v>
      </c>
      <c r="G19">
        <v>1.9419999999999999</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3" x14ac:dyDescent="0.25">
      <c r="A20" s="95" t="s">
        <v>501</v>
      </c>
      <c r="B20">
        <v>0.45300000000000001</v>
      </c>
      <c r="C20">
        <v>0.48</v>
      </c>
      <c r="D20">
        <v>0.41899999999999998</v>
      </c>
      <c r="E20">
        <v>0.45300000000000001</v>
      </c>
      <c r="F20">
        <v>0.48</v>
      </c>
      <c r="G20">
        <v>0.41899999999999998</v>
      </c>
      <c r="H20">
        <v>0.503</v>
      </c>
      <c r="I20">
        <v>0.501</v>
      </c>
      <c r="J20">
        <v>0.36</v>
      </c>
      <c r="K20">
        <v>0.45300000000000001</v>
      </c>
      <c r="L20">
        <v>0.48</v>
      </c>
      <c r="M20">
        <v>0.41899999999999998</v>
      </c>
      <c r="N20">
        <v>0.45300000000000001</v>
      </c>
      <c r="O20">
        <v>0.48</v>
      </c>
      <c r="P20">
        <v>0.41899999999999998</v>
      </c>
      <c r="Q20">
        <v>0.503</v>
      </c>
      <c r="R20">
        <v>0.501</v>
      </c>
      <c r="S20">
        <v>0.36</v>
      </c>
      <c r="T20">
        <v>0.503</v>
      </c>
      <c r="U20">
        <v>0.501</v>
      </c>
      <c r="V20">
        <v>0.36</v>
      </c>
      <c r="W20">
        <v>0.503</v>
      </c>
      <c r="X20">
        <v>0.501</v>
      </c>
      <c r="Y20">
        <v>0.36</v>
      </c>
      <c r="Z20">
        <v>1.1599999999999999</v>
      </c>
      <c r="AA20">
        <v>1.1419999999999999</v>
      </c>
      <c r="AB20">
        <v>8.5999999999999993E-2</v>
      </c>
      <c r="AC20">
        <v>8.5999999999999993E-2</v>
      </c>
      <c r="AD20">
        <v>8.5999999999999993E-2</v>
      </c>
      <c r="AE20">
        <v>8.5999999999999993E-2</v>
      </c>
      <c r="AF20">
        <v>0.153</v>
      </c>
      <c r="AG20">
        <v>0.187</v>
      </c>
    </row>
    <row r="21" spans="1:33" x14ac:dyDescent="0.25">
      <c r="A21" s="95" t="s">
        <v>502</v>
      </c>
      <c r="B21">
        <v>0.45300000000000001</v>
      </c>
      <c r="C21">
        <v>0.48</v>
      </c>
      <c r="D21">
        <v>0.41899999999999998</v>
      </c>
      <c r="E21">
        <v>0.45300000000000001</v>
      </c>
      <c r="F21">
        <v>0.48</v>
      </c>
      <c r="G21">
        <v>0.41899999999999998</v>
      </c>
      <c r="H21">
        <v>0.503</v>
      </c>
      <c r="I21">
        <v>0.501</v>
      </c>
      <c r="J21">
        <v>0.36</v>
      </c>
      <c r="K21">
        <v>0.45300000000000001</v>
      </c>
      <c r="L21">
        <v>0.48</v>
      </c>
      <c r="M21">
        <v>0.41899999999999998</v>
      </c>
      <c r="N21">
        <v>0.45300000000000001</v>
      </c>
      <c r="O21">
        <v>0.48</v>
      </c>
      <c r="P21">
        <v>0.41899999999999998</v>
      </c>
      <c r="Q21">
        <v>0.503</v>
      </c>
      <c r="R21">
        <v>0.501</v>
      </c>
      <c r="S21">
        <v>0.36</v>
      </c>
      <c r="T21">
        <v>0.503</v>
      </c>
      <c r="U21">
        <v>0.501</v>
      </c>
      <c r="V21">
        <v>0.36</v>
      </c>
      <c r="W21">
        <v>0.503</v>
      </c>
      <c r="X21">
        <v>0.501</v>
      </c>
      <c r="Y21">
        <v>0.36</v>
      </c>
      <c r="Z21">
        <v>1.1599999999999999</v>
      </c>
      <c r="AA21">
        <v>1.1419999999999999</v>
      </c>
      <c r="AB21">
        <v>8.5999999999999993E-2</v>
      </c>
      <c r="AC21">
        <v>8.5999999999999993E-2</v>
      </c>
      <c r="AD21">
        <v>8.5999999999999993E-2</v>
      </c>
      <c r="AE21">
        <v>8.5999999999999993E-2</v>
      </c>
      <c r="AF21">
        <v>0.153</v>
      </c>
      <c r="AG21">
        <v>0.187</v>
      </c>
    </row>
    <row r="22" spans="1:33" x14ac:dyDescent="0.25">
      <c r="A22" s="95" t="s">
        <v>503</v>
      </c>
      <c r="B22">
        <v>0</v>
      </c>
      <c r="C22">
        <v>0.39100000000000001</v>
      </c>
      <c r="D22">
        <v>0.879</v>
      </c>
      <c r="E22">
        <v>0</v>
      </c>
      <c r="F22">
        <v>0</v>
      </c>
      <c r="G22">
        <v>0</v>
      </c>
      <c r="H22">
        <v>0</v>
      </c>
      <c r="I22">
        <v>0</v>
      </c>
      <c r="J22">
        <v>0</v>
      </c>
      <c r="K22">
        <v>0</v>
      </c>
      <c r="L22">
        <v>0.55600000000000005</v>
      </c>
      <c r="M22">
        <v>0.88400000000000001</v>
      </c>
      <c r="N22">
        <v>0</v>
      </c>
      <c r="O22">
        <v>0</v>
      </c>
      <c r="P22">
        <v>0</v>
      </c>
      <c r="Q22">
        <v>0</v>
      </c>
      <c r="R22">
        <v>0</v>
      </c>
      <c r="S22">
        <v>0</v>
      </c>
      <c r="T22">
        <v>0</v>
      </c>
      <c r="U22">
        <v>0.43099999999999999</v>
      </c>
      <c r="V22">
        <v>0.98099999999999998</v>
      </c>
      <c r="W22">
        <v>0</v>
      </c>
      <c r="X22">
        <v>0</v>
      </c>
      <c r="Y22">
        <v>0</v>
      </c>
      <c r="Z22">
        <v>0</v>
      </c>
      <c r="AA22">
        <v>0</v>
      </c>
      <c r="AB22">
        <v>0</v>
      </c>
      <c r="AC22">
        <v>0</v>
      </c>
      <c r="AD22">
        <v>0</v>
      </c>
      <c r="AE22">
        <v>0</v>
      </c>
      <c r="AF22">
        <v>0</v>
      </c>
      <c r="AG22">
        <v>0</v>
      </c>
    </row>
    <row r="23" spans="1:33" x14ac:dyDescent="0.25">
      <c r="A23" s="95" t="s">
        <v>504</v>
      </c>
      <c r="B23">
        <v>0.23400000000000001</v>
      </c>
      <c r="C23">
        <v>0.22600000000000001</v>
      </c>
      <c r="D23">
        <v>0.40100000000000002</v>
      </c>
      <c r="E23">
        <v>0.20699999999999999</v>
      </c>
      <c r="F23">
        <v>0.35099999999999998</v>
      </c>
      <c r="G23">
        <v>0.442</v>
      </c>
      <c r="H23">
        <v>0.19500000000000001</v>
      </c>
      <c r="I23">
        <v>0.23699999999999999</v>
      </c>
      <c r="J23">
        <v>0.46800000000000003</v>
      </c>
      <c r="K23">
        <v>0.437</v>
      </c>
      <c r="L23">
        <v>0.41599999999999998</v>
      </c>
      <c r="M23">
        <v>0.86599999999999999</v>
      </c>
      <c r="N23">
        <v>0.29299999999999998</v>
      </c>
      <c r="O23">
        <v>0.69199999999999995</v>
      </c>
      <c r="P23">
        <v>0.89400000000000002</v>
      </c>
      <c r="Q23">
        <v>0.32800000000000001</v>
      </c>
      <c r="R23">
        <v>0.57499999999999996</v>
      </c>
      <c r="S23">
        <v>1.1200000000000001</v>
      </c>
      <c r="T23">
        <v>0.26600000000000001</v>
      </c>
      <c r="U23">
        <v>0.23899999999999999</v>
      </c>
      <c r="V23">
        <v>0.53600000000000003</v>
      </c>
      <c r="W23">
        <v>0.19800000000000001</v>
      </c>
      <c r="X23">
        <v>0.38100000000000001</v>
      </c>
      <c r="Y23">
        <v>0.52100000000000002</v>
      </c>
      <c r="Z23">
        <v>0.183</v>
      </c>
      <c r="AA23">
        <v>0.23699999999999999</v>
      </c>
      <c r="AB23">
        <v>7.8E-2</v>
      </c>
      <c r="AC23">
        <v>9.2999999999999999E-2</v>
      </c>
      <c r="AD23">
        <v>0.185</v>
      </c>
      <c r="AE23">
        <v>0.16300000000000001</v>
      </c>
      <c r="AF23">
        <v>0.54200000000000004</v>
      </c>
      <c r="AG23">
        <v>0.374</v>
      </c>
    </row>
    <row r="24" spans="1:33" x14ac:dyDescent="0.25">
      <c r="A24" s="95" t="s">
        <v>505</v>
      </c>
      <c r="B24">
        <v>0.41899999999999998</v>
      </c>
      <c r="C24">
        <v>0.41399999999999998</v>
      </c>
      <c r="D24">
        <v>0.58199999999999996</v>
      </c>
      <c r="E24">
        <v>0.372</v>
      </c>
      <c r="F24">
        <v>0.52400000000000002</v>
      </c>
      <c r="G24">
        <v>0.56299999999999994</v>
      </c>
      <c r="H24">
        <v>0.34200000000000003</v>
      </c>
      <c r="I24">
        <v>0.40200000000000002</v>
      </c>
      <c r="J24">
        <v>0.79600000000000004</v>
      </c>
      <c r="K24">
        <v>0.29099999999999998</v>
      </c>
      <c r="L24">
        <v>0.99299999999999999</v>
      </c>
      <c r="M24">
        <v>0.80700000000000005</v>
      </c>
      <c r="N24">
        <v>0.29099999999999998</v>
      </c>
      <c r="O24">
        <v>0.98299999999999998</v>
      </c>
      <c r="P24">
        <v>0.83299999999999996</v>
      </c>
      <c r="Q24">
        <v>0.23699999999999999</v>
      </c>
      <c r="R24">
        <v>1.2110000000000001</v>
      </c>
      <c r="S24">
        <v>1.1020000000000001</v>
      </c>
      <c r="T24">
        <v>0.28000000000000003</v>
      </c>
      <c r="U24">
        <v>0.48199999999999998</v>
      </c>
      <c r="V24">
        <v>0.503</v>
      </c>
      <c r="W24">
        <v>0.28000000000000003</v>
      </c>
      <c r="X24">
        <v>0.59699999999999998</v>
      </c>
      <c r="Y24">
        <v>0.49399999999999999</v>
      </c>
      <c r="Z24">
        <v>0.19800000000000001</v>
      </c>
      <c r="AA24">
        <v>0.44</v>
      </c>
      <c r="AB24">
        <v>0.11899999999999999</v>
      </c>
      <c r="AC24">
        <v>0.123</v>
      </c>
      <c r="AD24">
        <v>0.26200000000000001</v>
      </c>
      <c r="AE24">
        <v>7.6999999999999999E-2</v>
      </c>
      <c r="AF24">
        <v>0.377</v>
      </c>
      <c r="AG24">
        <v>0.41899999999999998</v>
      </c>
    </row>
    <row r="25" spans="1:33" x14ac:dyDescent="0.25">
      <c r="A25" s="95" t="s">
        <v>506</v>
      </c>
      <c r="B25">
        <v>0.45400000000000001</v>
      </c>
      <c r="C25">
        <v>0.48399999999999999</v>
      </c>
      <c r="D25">
        <v>0.59599999999999997</v>
      </c>
      <c r="E25">
        <v>0.48399999999999999</v>
      </c>
      <c r="F25">
        <v>0.59</v>
      </c>
      <c r="G25">
        <v>0.59499999999999997</v>
      </c>
      <c r="H25">
        <v>0.45100000000000001</v>
      </c>
      <c r="I25">
        <v>0.48399999999999999</v>
      </c>
      <c r="J25">
        <v>0.81799999999999995</v>
      </c>
      <c r="K25">
        <v>0.60899999999999999</v>
      </c>
      <c r="L25">
        <v>1.0629999999999999</v>
      </c>
      <c r="M25">
        <v>1.0649999999999999</v>
      </c>
      <c r="N25">
        <v>0.56699999999999995</v>
      </c>
      <c r="O25">
        <v>1.028</v>
      </c>
      <c r="P25">
        <v>1.0309999999999999</v>
      </c>
      <c r="Q25">
        <v>0.54400000000000004</v>
      </c>
      <c r="R25">
        <v>1.395</v>
      </c>
      <c r="S25">
        <v>2.23</v>
      </c>
      <c r="T25">
        <v>0.42499999999999999</v>
      </c>
      <c r="U25">
        <v>0.6</v>
      </c>
      <c r="V25">
        <v>0.55000000000000004</v>
      </c>
      <c r="W25">
        <v>0.44400000000000001</v>
      </c>
      <c r="X25">
        <v>0.624</v>
      </c>
      <c r="Y25">
        <v>0.53700000000000003</v>
      </c>
      <c r="Z25">
        <v>0.376</v>
      </c>
      <c r="AA25">
        <v>0.58199999999999996</v>
      </c>
      <c r="AB25">
        <v>9.5000000000000001E-2</v>
      </c>
      <c r="AC25">
        <v>0.09</v>
      </c>
      <c r="AD25">
        <v>0.25900000000000001</v>
      </c>
      <c r="AE25">
        <v>0.17100000000000001</v>
      </c>
      <c r="AF25">
        <v>0.432</v>
      </c>
      <c r="AG25">
        <v>0.34499999999999997</v>
      </c>
    </row>
    <row r="26" spans="1:33" x14ac:dyDescent="0.25">
      <c r="A26" s="95" t="s">
        <v>507</v>
      </c>
      <c r="B26">
        <v>0.41899999999999998</v>
      </c>
      <c r="C26">
        <v>0.39</v>
      </c>
      <c r="D26">
        <v>0.56499999999999995</v>
      </c>
      <c r="E26">
        <v>0.36299999999999999</v>
      </c>
      <c r="F26">
        <v>0.51100000000000001</v>
      </c>
      <c r="G26">
        <v>0.56100000000000005</v>
      </c>
      <c r="H26">
        <v>0.34200000000000003</v>
      </c>
      <c r="I26">
        <v>0.39200000000000002</v>
      </c>
      <c r="J26">
        <v>0.77500000000000002</v>
      </c>
      <c r="K26">
        <v>0.29099999999999998</v>
      </c>
      <c r="L26">
        <v>0.92500000000000004</v>
      </c>
      <c r="M26">
        <v>0.79400000000000004</v>
      </c>
      <c r="N26">
        <v>0.29099999999999998</v>
      </c>
      <c r="O26">
        <v>0.96099999999999997</v>
      </c>
      <c r="P26">
        <v>0.77100000000000002</v>
      </c>
      <c r="Q26">
        <v>0.23699999999999999</v>
      </c>
      <c r="R26">
        <v>1.179</v>
      </c>
      <c r="S26">
        <v>0.92300000000000004</v>
      </c>
      <c r="T26">
        <v>0.28000000000000003</v>
      </c>
      <c r="U26">
        <v>0.44800000000000001</v>
      </c>
      <c r="V26">
        <v>0.49299999999999999</v>
      </c>
      <c r="W26">
        <v>0.28000000000000003</v>
      </c>
      <c r="X26">
        <v>0.59499999999999997</v>
      </c>
      <c r="Y26">
        <v>0.49299999999999999</v>
      </c>
      <c r="Z26">
        <v>0.19800000000000001</v>
      </c>
      <c r="AA26">
        <v>0.43099999999999999</v>
      </c>
      <c r="AB26">
        <v>9.5000000000000001E-2</v>
      </c>
      <c r="AC26">
        <v>0.09</v>
      </c>
      <c r="AD26">
        <v>0.25900000000000001</v>
      </c>
      <c r="AE26">
        <v>7.6999999999999999E-2</v>
      </c>
      <c r="AF26">
        <v>0.36399999999999999</v>
      </c>
      <c r="AG26">
        <v>0.28899999999999998</v>
      </c>
    </row>
    <row r="27" spans="1:33" x14ac:dyDescent="0.25">
      <c r="A27" s="95" t="s">
        <v>508</v>
      </c>
      <c r="B27">
        <v>0.125</v>
      </c>
      <c r="C27">
        <v>0.28000000000000003</v>
      </c>
      <c r="D27">
        <v>0.42799999999999999</v>
      </c>
      <c r="E27">
        <v>0.16</v>
      </c>
      <c r="F27">
        <v>0.40899999999999997</v>
      </c>
      <c r="G27">
        <v>0.85599999999999998</v>
      </c>
      <c r="H27">
        <v>0.115</v>
      </c>
      <c r="I27">
        <v>0.27900000000000003</v>
      </c>
      <c r="J27">
        <v>0.502</v>
      </c>
      <c r="K27">
        <v>0.13800000000000001</v>
      </c>
      <c r="L27">
        <v>0.23599999999999999</v>
      </c>
      <c r="M27">
        <v>0.30599999999999999</v>
      </c>
      <c r="N27">
        <v>0.182</v>
      </c>
      <c r="O27">
        <v>0.40500000000000003</v>
      </c>
      <c r="P27">
        <v>0.72599999999999998</v>
      </c>
      <c r="Q27">
        <v>0.128</v>
      </c>
      <c r="R27">
        <v>0.246</v>
      </c>
      <c r="S27">
        <v>0.35699999999999998</v>
      </c>
      <c r="T27">
        <v>0.111</v>
      </c>
      <c r="U27">
        <v>0.28100000000000003</v>
      </c>
      <c r="V27">
        <v>0.45300000000000001</v>
      </c>
      <c r="W27">
        <v>0.14599999999999999</v>
      </c>
      <c r="X27">
        <v>0.499</v>
      </c>
      <c r="Y27">
        <v>1.59</v>
      </c>
      <c r="Z27">
        <v>8.8999999999999996E-2</v>
      </c>
      <c r="AA27">
        <v>0.26400000000000001</v>
      </c>
      <c r="AB27">
        <v>4.3999999999999997E-2</v>
      </c>
      <c r="AC27">
        <v>0.114</v>
      </c>
      <c r="AD27">
        <v>0.159</v>
      </c>
      <c r="AE27">
        <v>0.17599999999999999</v>
      </c>
      <c r="AF27">
        <v>0.216</v>
      </c>
      <c r="AG27">
        <v>0.42299999999999999</v>
      </c>
    </row>
    <row r="28" spans="1:33" x14ac:dyDescent="0.25">
      <c r="A28" s="95" t="s">
        <v>509</v>
      </c>
      <c r="B28">
        <v>6.9000000000000006E-2</v>
      </c>
      <c r="C28">
        <v>6.4000000000000001E-2</v>
      </c>
      <c r="D28">
        <v>0.248</v>
      </c>
      <c r="E28">
        <v>0.06</v>
      </c>
      <c r="F28">
        <v>7.0000000000000007E-2</v>
      </c>
      <c r="G28">
        <v>0.27700000000000002</v>
      </c>
      <c r="H28">
        <v>5.2999999999999999E-2</v>
      </c>
      <c r="I28">
        <v>5.3999999999999999E-2</v>
      </c>
      <c r="J28">
        <v>0.26500000000000001</v>
      </c>
      <c r="K28">
        <v>5.5E-2</v>
      </c>
      <c r="L28">
        <v>7.3999999999999996E-2</v>
      </c>
      <c r="M28">
        <v>0.22900000000000001</v>
      </c>
      <c r="N28">
        <v>5.5E-2</v>
      </c>
      <c r="O28">
        <v>8.2000000000000003E-2</v>
      </c>
      <c r="P28">
        <v>0.254</v>
      </c>
      <c r="Q28">
        <v>4.4999999999999998E-2</v>
      </c>
      <c r="R28">
        <v>6.4000000000000001E-2</v>
      </c>
      <c r="S28">
        <v>0.186</v>
      </c>
      <c r="T28">
        <v>5.3999999999999999E-2</v>
      </c>
      <c r="U28">
        <v>5.7000000000000002E-2</v>
      </c>
      <c r="V28">
        <v>0.36399999999999999</v>
      </c>
      <c r="W28">
        <v>4.9000000000000002E-2</v>
      </c>
      <c r="X28">
        <v>6.3E-2</v>
      </c>
      <c r="Y28">
        <v>0.39200000000000002</v>
      </c>
      <c r="Z28">
        <v>3.6999999999999998E-2</v>
      </c>
      <c r="AA28">
        <v>4.2000000000000003E-2</v>
      </c>
      <c r="AB28">
        <v>2.5000000000000001E-2</v>
      </c>
      <c r="AC28">
        <v>2.3E-2</v>
      </c>
      <c r="AD28">
        <v>0.21299999999999999</v>
      </c>
      <c r="AE28">
        <v>0.115</v>
      </c>
      <c r="AF28">
        <v>0.156</v>
      </c>
      <c r="AG28">
        <v>0.16500000000000001</v>
      </c>
    </row>
    <row r="29" spans="1:33" x14ac:dyDescent="0.25">
      <c r="A29" s="95" t="s">
        <v>510</v>
      </c>
      <c r="B29">
        <v>0.191</v>
      </c>
      <c r="C29">
        <v>0.25800000000000001</v>
      </c>
      <c r="D29">
        <v>0.42599999999999999</v>
      </c>
      <c r="E29">
        <v>0.19400000000000001</v>
      </c>
      <c r="F29">
        <v>0.372</v>
      </c>
      <c r="G29">
        <v>0.42599999999999999</v>
      </c>
      <c r="H29">
        <v>0.16200000000000001</v>
      </c>
      <c r="I29">
        <v>0.26700000000000002</v>
      </c>
      <c r="J29">
        <v>0.40100000000000002</v>
      </c>
      <c r="K29">
        <v>0.41599999999999998</v>
      </c>
      <c r="L29">
        <v>0.49299999999999999</v>
      </c>
      <c r="M29">
        <v>0.91500000000000004</v>
      </c>
      <c r="N29">
        <v>0.29299999999999998</v>
      </c>
      <c r="O29">
        <v>0.70299999999999996</v>
      </c>
      <c r="P29">
        <v>0.95799999999999996</v>
      </c>
      <c r="Q29">
        <v>0.315</v>
      </c>
      <c r="R29">
        <v>0.67600000000000005</v>
      </c>
      <c r="S29">
        <v>1.3360000000000001</v>
      </c>
      <c r="T29">
        <v>0.214</v>
      </c>
      <c r="U29">
        <v>0.27700000000000002</v>
      </c>
      <c r="V29">
        <v>0.52700000000000002</v>
      </c>
      <c r="W29">
        <v>0.191</v>
      </c>
      <c r="X29">
        <v>0.39700000000000002</v>
      </c>
      <c r="Y29">
        <v>0.52300000000000002</v>
      </c>
      <c r="Z29">
        <v>0.16</v>
      </c>
      <c r="AA29">
        <v>0.27100000000000002</v>
      </c>
      <c r="AB29">
        <v>6.7000000000000004E-2</v>
      </c>
      <c r="AC29">
        <v>9.8000000000000004E-2</v>
      </c>
      <c r="AD29">
        <v>0.157</v>
      </c>
      <c r="AE29">
        <v>0.189</v>
      </c>
      <c r="AF29">
        <v>0.55800000000000005</v>
      </c>
      <c r="AG29">
        <v>0.27800000000000002</v>
      </c>
    </row>
    <row r="30" spans="1:33" x14ac:dyDescent="0.25">
      <c r="A30" s="95" t="s">
        <v>511</v>
      </c>
      <c r="B30">
        <v>0</v>
      </c>
      <c r="C30">
        <v>0</v>
      </c>
      <c r="D30">
        <v>0</v>
      </c>
      <c r="E30">
        <v>0</v>
      </c>
      <c r="F30">
        <v>0</v>
      </c>
      <c r="G30">
        <v>0</v>
      </c>
      <c r="H30">
        <v>0</v>
      </c>
      <c r="I30">
        <v>0</v>
      </c>
      <c r="J30">
        <v>1.583</v>
      </c>
      <c r="K30">
        <v>0</v>
      </c>
      <c r="L30">
        <v>0</v>
      </c>
      <c r="M30">
        <v>0</v>
      </c>
      <c r="N30">
        <v>0</v>
      </c>
      <c r="O30">
        <v>0</v>
      </c>
      <c r="P30">
        <v>0</v>
      </c>
      <c r="Q30">
        <v>0</v>
      </c>
      <c r="R30">
        <v>0</v>
      </c>
      <c r="S30">
        <v>0</v>
      </c>
      <c r="T30">
        <v>0</v>
      </c>
      <c r="U30">
        <v>0</v>
      </c>
      <c r="V30">
        <v>0</v>
      </c>
      <c r="W30">
        <v>0</v>
      </c>
      <c r="X30">
        <v>0</v>
      </c>
      <c r="Y30">
        <v>0</v>
      </c>
      <c r="Z30">
        <v>0</v>
      </c>
      <c r="AA30">
        <v>0</v>
      </c>
      <c r="AB30">
        <v>0</v>
      </c>
      <c r="AC30">
        <v>0</v>
      </c>
      <c r="AD30">
        <v>0</v>
      </c>
      <c r="AE30">
        <v>0.27600000000000002</v>
      </c>
      <c r="AF30">
        <v>0</v>
      </c>
      <c r="AG30">
        <v>0</v>
      </c>
    </row>
    <row r="31" spans="1:33" x14ac:dyDescent="0.25">
      <c r="A31" s="95" t="s">
        <v>512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row>
    <row r="32" spans="1:33" x14ac:dyDescent="0.25">
      <c r="A32" s="95" t="s">
        <v>513</v>
      </c>
      <c r="B32">
        <v>0.502</v>
      </c>
      <c r="C32">
        <v>0.70799999999999996</v>
      </c>
      <c r="D32">
        <v>0.57299999999999995</v>
      </c>
      <c r="E32">
        <v>0.45600000000000002</v>
      </c>
      <c r="F32">
        <v>0.72199999999999998</v>
      </c>
      <c r="G32">
        <v>0.51800000000000002</v>
      </c>
      <c r="H32">
        <v>0.67</v>
      </c>
      <c r="I32">
        <v>0.79500000000000004</v>
      </c>
      <c r="J32">
        <v>0.79200000000000004</v>
      </c>
      <c r="K32">
        <v>0.68400000000000005</v>
      </c>
      <c r="L32">
        <v>1.208</v>
      </c>
      <c r="M32">
        <v>0.98599999999999999</v>
      </c>
      <c r="N32">
        <v>0.59199999999999997</v>
      </c>
      <c r="O32">
        <v>0.86799999999999999</v>
      </c>
      <c r="P32">
        <v>0.70799999999999996</v>
      </c>
      <c r="Q32">
        <v>0.76400000000000001</v>
      </c>
      <c r="R32">
        <v>1.661</v>
      </c>
      <c r="S32">
        <v>2.4990000000000001</v>
      </c>
      <c r="T32">
        <v>0.47799999999999998</v>
      </c>
      <c r="U32">
        <v>0.98599999999999999</v>
      </c>
      <c r="V32">
        <v>0.55900000000000005</v>
      </c>
      <c r="W32">
        <v>0.436</v>
      </c>
      <c r="X32">
        <v>0.70799999999999996</v>
      </c>
      <c r="Y32">
        <v>0.439</v>
      </c>
      <c r="Z32">
        <v>0.62</v>
      </c>
      <c r="AA32">
        <v>1.298</v>
      </c>
      <c r="AB32">
        <v>0.246</v>
      </c>
      <c r="AC32">
        <v>0.25600000000000001</v>
      </c>
      <c r="AD32">
        <v>0.51700000000000002</v>
      </c>
      <c r="AE32">
        <v>1.054</v>
      </c>
      <c r="AF32">
        <v>0.372</v>
      </c>
      <c r="AG32">
        <v>0.36699999999999999</v>
      </c>
    </row>
    <row r="33" spans="1:33" x14ac:dyDescent="0.25">
      <c r="A33" s="95" t="s">
        <v>514</v>
      </c>
      <c r="B33">
        <v>0.55400000000000005</v>
      </c>
      <c r="C33">
        <v>0.43099999999999999</v>
      </c>
      <c r="D33">
        <v>0.42199999999999999</v>
      </c>
      <c r="E33">
        <v>0.34599999999999997</v>
      </c>
      <c r="F33">
        <v>0.27300000000000002</v>
      </c>
      <c r="G33">
        <v>0.249</v>
      </c>
      <c r="H33">
        <v>0.67100000000000004</v>
      </c>
      <c r="I33">
        <v>0.56999999999999995</v>
      </c>
      <c r="J33">
        <v>0.75900000000000001</v>
      </c>
      <c r="K33">
        <v>0.996</v>
      </c>
      <c r="L33">
        <v>0.90300000000000002</v>
      </c>
      <c r="M33">
        <v>0.93899999999999995</v>
      </c>
      <c r="N33">
        <v>0.56000000000000005</v>
      </c>
      <c r="O33">
        <v>0.46700000000000003</v>
      </c>
      <c r="P33">
        <v>0.46500000000000002</v>
      </c>
      <c r="Q33">
        <v>1.25</v>
      </c>
      <c r="R33">
        <v>0.86399999999999999</v>
      </c>
      <c r="S33">
        <v>1.3460000000000001</v>
      </c>
      <c r="T33">
        <v>0.61</v>
      </c>
      <c r="U33">
        <v>0.51700000000000002</v>
      </c>
      <c r="V33">
        <v>0.49099999999999999</v>
      </c>
      <c r="W33">
        <v>0.35699999999999998</v>
      </c>
      <c r="X33">
        <v>0.28100000000000003</v>
      </c>
      <c r="Y33">
        <v>0.22900000000000001</v>
      </c>
      <c r="Z33">
        <v>0.622</v>
      </c>
      <c r="AA33">
        <v>0.496</v>
      </c>
      <c r="AB33">
        <v>0.22600000000000001</v>
      </c>
      <c r="AC33">
        <v>0.14000000000000001</v>
      </c>
      <c r="AD33">
        <v>1.026</v>
      </c>
      <c r="AE33">
        <v>1.0449999999999999</v>
      </c>
      <c r="AF33">
        <v>0.30499999999999999</v>
      </c>
      <c r="AG33">
        <v>0.36699999999999999</v>
      </c>
    </row>
    <row r="34" spans="1:33" x14ac:dyDescent="0.25">
      <c r="A34" s="95" t="s">
        <v>515</v>
      </c>
      <c r="B34">
        <v>0</v>
      </c>
      <c r="C34">
        <v>0</v>
      </c>
      <c r="D34">
        <v>0</v>
      </c>
      <c r="E34">
        <v>0.83099999999999996</v>
      </c>
      <c r="F34">
        <v>0.112</v>
      </c>
      <c r="G34">
        <v>0.38400000000000001</v>
      </c>
      <c r="H34">
        <v>0</v>
      </c>
      <c r="I34">
        <v>0</v>
      </c>
      <c r="J34">
        <v>0.21</v>
      </c>
      <c r="K34">
        <v>0</v>
      </c>
      <c r="L34">
        <v>0</v>
      </c>
      <c r="M34">
        <v>0</v>
      </c>
      <c r="N34">
        <v>0</v>
      </c>
      <c r="O34">
        <v>0</v>
      </c>
      <c r="P34">
        <v>1.32</v>
      </c>
      <c r="Q34">
        <v>0</v>
      </c>
      <c r="R34">
        <v>0</v>
      </c>
      <c r="S34">
        <v>0</v>
      </c>
      <c r="T34">
        <v>0</v>
      </c>
      <c r="U34">
        <v>0</v>
      </c>
      <c r="V34">
        <v>0</v>
      </c>
      <c r="W34">
        <v>1.0449999999999999</v>
      </c>
      <c r="X34">
        <v>0</v>
      </c>
      <c r="Y34">
        <v>1.1859999999999999</v>
      </c>
      <c r="Z34">
        <v>0</v>
      </c>
      <c r="AA34">
        <v>0</v>
      </c>
      <c r="AB34">
        <v>0</v>
      </c>
      <c r="AC34">
        <v>0</v>
      </c>
      <c r="AD34">
        <v>0</v>
      </c>
      <c r="AE34">
        <v>0</v>
      </c>
      <c r="AF34">
        <v>0</v>
      </c>
      <c r="AG34">
        <v>0</v>
      </c>
    </row>
    <row r="35" spans="1:33" x14ac:dyDescent="0.25">
      <c r="A35" s="95" t="s">
        <v>516</v>
      </c>
      <c r="B35">
        <v>0</v>
      </c>
      <c r="C35">
        <v>0</v>
      </c>
      <c r="D35">
        <v>0</v>
      </c>
      <c r="E35">
        <v>0</v>
      </c>
      <c r="F35">
        <v>0</v>
      </c>
      <c r="G35">
        <v>0</v>
      </c>
      <c r="H35">
        <v>0</v>
      </c>
      <c r="I35">
        <v>0</v>
      </c>
      <c r="J35">
        <v>0</v>
      </c>
      <c r="K35">
        <v>0</v>
      </c>
      <c r="L35">
        <v>0</v>
      </c>
      <c r="M35">
        <v>0</v>
      </c>
      <c r="N35">
        <v>0</v>
      </c>
      <c r="O35">
        <v>1.6910000000000001</v>
      </c>
      <c r="P35">
        <v>2.577</v>
      </c>
      <c r="Q35">
        <v>0</v>
      </c>
      <c r="R35">
        <v>0</v>
      </c>
      <c r="S35">
        <v>0</v>
      </c>
      <c r="T35">
        <v>0</v>
      </c>
      <c r="U35">
        <v>0</v>
      </c>
      <c r="V35">
        <v>0</v>
      </c>
      <c r="W35">
        <v>0</v>
      </c>
      <c r="X35">
        <v>0.45500000000000002</v>
      </c>
      <c r="Y35">
        <v>0.58399999999999996</v>
      </c>
      <c r="Z35">
        <v>0</v>
      </c>
      <c r="AA35">
        <v>0</v>
      </c>
      <c r="AB35">
        <v>0</v>
      </c>
      <c r="AC35">
        <v>0</v>
      </c>
      <c r="AD35">
        <v>0</v>
      </c>
      <c r="AE35">
        <v>0</v>
      </c>
      <c r="AF35">
        <v>0</v>
      </c>
      <c r="AG35">
        <v>0</v>
      </c>
    </row>
    <row r="36" spans="1:33" x14ac:dyDescent="0.25">
      <c r="A36" s="95" t="s">
        <v>517</v>
      </c>
      <c r="B36">
        <v>0</v>
      </c>
      <c r="C36">
        <v>0</v>
      </c>
      <c r="D36">
        <v>0</v>
      </c>
      <c r="E36">
        <v>0</v>
      </c>
      <c r="F36">
        <v>0</v>
      </c>
      <c r="G36">
        <v>0</v>
      </c>
      <c r="H36">
        <v>0</v>
      </c>
      <c r="I36">
        <v>0</v>
      </c>
      <c r="J36">
        <v>0</v>
      </c>
      <c r="K36">
        <v>0</v>
      </c>
      <c r="L36">
        <v>0</v>
      </c>
      <c r="M36">
        <v>0</v>
      </c>
      <c r="N36">
        <v>0</v>
      </c>
      <c r="O36">
        <v>1.6910000000000001</v>
      </c>
      <c r="P36">
        <v>2.577</v>
      </c>
      <c r="Q36">
        <v>0</v>
      </c>
      <c r="R36">
        <v>0</v>
      </c>
      <c r="S36">
        <v>0</v>
      </c>
      <c r="T36">
        <v>0</v>
      </c>
      <c r="U36">
        <v>0</v>
      </c>
      <c r="V36">
        <v>0</v>
      </c>
      <c r="W36">
        <v>0</v>
      </c>
      <c r="X36">
        <v>0.45500000000000002</v>
      </c>
      <c r="Y36">
        <v>0.58399999999999996</v>
      </c>
      <c r="Z36">
        <v>0</v>
      </c>
      <c r="AA36">
        <v>0</v>
      </c>
      <c r="AB36">
        <v>0</v>
      </c>
      <c r="AC36">
        <v>0</v>
      </c>
      <c r="AD36">
        <v>0</v>
      </c>
      <c r="AE36">
        <v>0</v>
      </c>
      <c r="AF36">
        <v>0</v>
      </c>
      <c r="AG36">
        <v>0</v>
      </c>
    </row>
    <row r="37" spans="1:33" x14ac:dyDescent="0.25">
      <c r="A37" s="95" t="s">
        <v>518</v>
      </c>
      <c r="B37">
        <v>0</v>
      </c>
      <c r="C37">
        <v>0</v>
      </c>
      <c r="D37">
        <v>0</v>
      </c>
      <c r="E37">
        <v>0</v>
      </c>
      <c r="F37">
        <v>0</v>
      </c>
      <c r="G37">
        <v>0</v>
      </c>
      <c r="H37">
        <v>0</v>
      </c>
      <c r="I37">
        <v>0</v>
      </c>
      <c r="J37">
        <v>0</v>
      </c>
      <c r="K37">
        <v>0</v>
      </c>
      <c r="L37">
        <v>0</v>
      </c>
      <c r="M37">
        <v>0</v>
      </c>
      <c r="N37">
        <v>0</v>
      </c>
      <c r="O37">
        <v>1.1319999999999999</v>
      </c>
      <c r="P37">
        <v>1.625</v>
      </c>
      <c r="Q37">
        <v>0</v>
      </c>
      <c r="R37">
        <v>0</v>
      </c>
      <c r="S37">
        <v>0</v>
      </c>
      <c r="T37">
        <v>0</v>
      </c>
      <c r="U37">
        <v>0</v>
      </c>
      <c r="V37">
        <v>0</v>
      </c>
      <c r="W37">
        <v>0</v>
      </c>
      <c r="X37">
        <v>0</v>
      </c>
      <c r="Y37">
        <v>0</v>
      </c>
      <c r="Z37">
        <v>0</v>
      </c>
      <c r="AA37">
        <v>0</v>
      </c>
      <c r="AB37">
        <v>0</v>
      </c>
      <c r="AC37">
        <v>0</v>
      </c>
      <c r="AD37">
        <v>1.131</v>
      </c>
      <c r="AE37">
        <v>0</v>
      </c>
      <c r="AF37">
        <v>0</v>
      </c>
      <c r="AG37">
        <v>0</v>
      </c>
    </row>
    <row r="38" spans="1:33" x14ac:dyDescent="0.25">
      <c r="A38" s="95" t="s">
        <v>519</v>
      </c>
      <c r="B38">
        <v>-2</v>
      </c>
      <c r="C38">
        <v>-2</v>
      </c>
      <c r="D38">
        <v>-2</v>
      </c>
      <c r="E38">
        <v>-2</v>
      </c>
      <c r="F38">
        <v>-2</v>
      </c>
      <c r="G38">
        <v>-2</v>
      </c>
      <c r="H38">
        <v>-2</v>
      </c>
      <c r="I38">
        <v>-2</v>
      </c>
      <c r="J38">
        <v>-2</v>
      </c>
      <c r="K38">
        <v>-2</v>
      </c>
      <c r="L38">
        <v>-2</v>
      </c>
      <c r="M38">
        <v>-2</v>
      </c>
      <c r="N38">
        <v>-2</v>
      </c>
      <c r="O38">
        <v>-2</v>
      </c>
      <c r="P38">
        <v>-2</v>
      </c>
      <c r="Q38">
        <v>-2</v>
      </c>
      <c r="R38">
        <v>-2</v>
      </c>
      <c r="S38">
        <v>-2</v>
      </c>
      <c r="T38">
        <v>-2</v>
      </c>
      <c r="U38">
        <v>-2</v>
      </c>
      <c r="V38">
        <v>-2</v>
      </c>
      <c r="W38">
        <v>-2</v>
      </c>
      <c r="X38">
        <v>-2</v>
      </c>
      <c r="Y38">
        <v>-2</v>
      </c>
      <c r="Z38">
        <v>-2</v>
      </c>
      <c r="AA38">
        <v>-2</v>
      </c>
      <c r="AB38">
        <v>-2</v>
      </c>
      <c r="AC38">
        <v>-2</v>
      </c>
      <c r="AD38">
        <v>-2</v>
      </c>
      <c r="AE38">
        <v>-2</v>
      </c>
      <c r="AF38">
        <v>-2</v>
      </c>
      <c r="AG38">
        <v>-2</v>
      </c>
    </row>
    <row r="39" spans="1:33" x14ac:dyDescent="0.25">
      <c r="A39" s="95" t="s">
        <v>520</v>
      </c>
      <c r="B39">
        <v>0.157</v>
      </c>
      <c r="C39">
        <v>0.152</v>
      </c>
      <c r="D39">
        <v>0.126</v>
      </c>
      <c r="E39">
        <v>0.34200000000000003</v>
      </c>
      <c r="F39">
        <v>0.34200000000000003</v>
      </c>
      <c r="G39">
        <v>0.27900000000000003</v>
      </c>
      <c r="H39">
        <v>0.503</v>
      </c>
      <c r="I39">
        <v>0.52100000000000002</v>
      </c>
      <c r="J39">
        <v>0.7</v>
      </c>
      <c r="K39">
        <v>0.20899999999999999</v>
      </c>
      <c r="L39">
        <v>0.20300000000000001</v>
      </c>
      <c r="M39">
        <v>0.16900000000000001</v>
      </c>
      <c r="N39">
        <v>0.34200000000000003</v>
      </c>
      <c r="O39">
        <v>0.34200000000000003</v>
      </c>
      <c r="P39">
        <v>0.27900000000000003</v>
      </c>
      <c r="Q39">
        <v>0.79300000000000004</v>
      </c>
      <c r="R39">
        <v>0.82899999999999996</v>
      </c>
      <c r="S39">
        <v>2.72</v>
      </c>
      <c r="T39">
        <v>0.14699999999999999</v>
      </c>
      <c r="U39">
        <v>0.14199999999999999</v>
      </c>
      <c r="V39">
        <v>0.10199999999999999</v>
      </c>
      <c r="W39">
        <v>0.27900000000000003</v>
      </c>
      <c r="X39">
        <v>0.27900000000000003</v>
      </c>
      <c r="Y39">
        <v>0.19700000000000001</v>
      </c>
      <c r="Z39">
        <v>0.435</v>
      </c>
      <c r="AA39">
        <v>0.45300000000000001</v>
      </c>
      <c r="AB39">
        <v>0.04</v>
      </c>
      <c r="AC39">
        <v>0.23300000000000001</v>
      </c>
      <c r="AD39">
        <v>0.85499999999999998</v>
      </c>
      <c r="AE39">
        <v>0.44500000000000001</v>
      </c>
      <c r="AF39">
        <v>8.5000000000000006E-2</v>
      </c>
      <c r="AG39">
        <v>1.7000000000000001E-2</v>
      </c>
    </row>
    <row r="40" spans="1:33" x14ac:dyDescent="0.25">
      <c r="A40" s="95" t="s">
        <v>521</v>
      </c>
      <c r="B40">
        <v>0.56000000000000005</v>
      </c>
      <c r="C40">
        <v>0.56000000000000005</v>
      </c>
      <c r="D40">
        <v>0.53</v>
      </c>
      <c r="E40">
        <v>0.56000000000000005</v>
      </c>
      <c r="F40">
        <v>0.56000000000000005</v>
      </c>
      <c r="G40">
        <v>0.53</v>
      </c>
      <c r="H40">
        <v>0.65100000000000002</v>
      </c>
      <c r="I40">
        <v>0.65100000000000002</v>
      </c>
      <c r="J40">
        <v>1</v>
      </c>
      <c r="K40">
        <v>0.80100000000000005</v>
      </c>
      <c r="L40">
        <v>0.80300000000000005</v>
      </c>
      <c r="M40">
        <v>0.84899999999999998</v>
      </c>
      <c r="N40">
        <v>0.80300000000000005</v>
      </c>
      <c r="O40">
        <v>0.80100000000000005</v>
      </c>
      <c r="P40">
        <v>0.84899999999999998</v>
      </c>
      <c r="Q40">
        <v>1.079</v>
      </c>
      <c r="R40">
        <v>1.079</v>
      </c>
      <c r="S40">
        <v>3.04</v>
      </c>
      <c r="T40">
        <v>0.6</v>
      </c>
      <c r="U40">
        <v>0.6</v>
      </c>
      <c r="V40">
        <v>0.6</v>
      </c>
      <c r="W40">
        <v>0.6</v>
      </c>
      <c r="X40">
        <v>0.6</v>
      </c>
      <c r="Y40">
        <v>0.6</v>
      </c>
      <c r="Z40">
        <v>0.6</v>
      </c>
      <c r="AA40">
        <v>0.6</v>
      </c>
      <c r="AB40">
        <v>5.7000000000000002E-2</v>
      </c>
      <c r="AC40">
        <v>0.318</v>
      </c>
      <c r="AD40">
        <v>0.63800000000000001</v>
      </c>
      <c r="AE40">
        <v>0.63800000000000001</v>
      </c>
      <c r="AF40">
        <v>5.2999999999999999E-2</v>
      </c>
      <c r="AG40">
        <v>5.2999999999999999E-2</v>
      </c>
    </row>
    <row r="41" spans="1:33" x14ac:dyDescent="0.25">
      <c r="A41" s="95" t="s">
        <v>522</v>
      </c>
      <c r="B41">
        <v>0.29199999999999998</v>
      </c>
      <c r="C41">
        <v>0.27900000000000003</v>
      </c>
      <c r="D41">
        <v>0.23300000000000001</v>
      </c>
      <c r="E41">
        <v>0.27900000000000003</v>
      </c>
      <c r="F41">
        <v>0.29199999999999998</v>
      </c>
      <c r="G41">
        <v>0.23300000000000001</v>
      </c>
      <c r="H41">
        <v>0.59899999999999998</v>
      </c>
      <c r="I41">
        <v>0.59899999999999998</v>
      </c>
      <c r="J41">
        <v>1</v>
      </c>
      <c r="K41">
        <v>0.42299999999999999</v>
      </c>
      <c r="L41">
        <v>0.41199999999999998</v>
      </c>
      <c r="M41">
        <v>0.34799999999999998</v>
      </c>
      <c r="N41">
        <v>0.41199999999999998</v>
      </c>
      <c r="O41">
        <v>0.42299999999999999</v>
      </c>
      <c r="P41">
        <v>0.34799999999999998</v>
      </c>
      <c r="Q41">
        <v>0.92400000000000004</v>
      </c>
      <c r="R41">
        <v>0.92400000000000004</v>
      </c>
      <c r="S41">
        <v>2.04</v>
      </c>
      <c r="T41">
        <v>0.28199999999999997</v>
      </c>
      <c r="U41">
        <v>0.27200000000000002</v>
      </c>
      <c r="V41">
        <v>0.19700000000000001</v>
      </c>
      <c r="W41">
        <v>0.27200000000000002</v>
      </c>
      <c r="X41">
        <v>0.28199999999999997</v>
      </c>
      <c r="Y41">
        <v>0.19700000000000001</v>
      </c>
      <c r="Z41">
        <v>0.51400000000000001</v>
      </c>
      <c r="AA41">
        <v>0.51400000000000001</v>
      </c>
      <c r="AB41">
        <v>5.7000000000000002E-2</v>
      </c>
      <c r="AC41">
        <v>0.318</v>
      </c>
      <c r="AD41">
        <v>0.63800000000000001</v>
      </c>
      <c r="AE41">
        <v>0.63800000000000001</v>
      </c>
      <c r="AF41">
        <v>1.7000000000000001E-2</v>
      </c>
      <c r="AG41">
        <v>1.7000000000000001E-2</v>
      </c>
    </row>
    <row r="42" spans="1:33" x14ac:dyDescent="0.25">
      <c r="A42" s="95" t="s">
        <v>523</v>
      </c>
      <c r="B42">
        <v>-2</v>
      </c>
      <c r="C42">
        <v>-2</v>
      </c>
      <c r="D42">
        <v>-2</v>
      </c>
      <c r="E42">
        <v>-2</v>
      </c>
      <c r="F42">
        <v>-2</v>
      </c>
      <c r="G42">
        <v>-2</v>
      </c>
      <c r="H42">
        <v>-2</v>
      </c>
      <c r="I42">
        <v>-2</v>
      </c>
      <c r="J42">
        <v>-2</v>
      </c>
      <c r="K42">
        <v>-2</v>
      </c>
      <c r="L42">
        <v>-2</v>
      </c>
      <c r="M42">
        <v>-2</v>
      </c>
      <c r="N42">
        <v>-2</v>
      </c>
      <c r="O42">
        <v>-2</v>
      </c>
      <c r="P42">
        <v>-2</v>
      </c>
      <c r="Q42">
        <v>-2</v>
      </c>
      <c r="R42">
        <v>-2</v>
      </c>
      <c r="S42">
        <v>-2</v>
      </c>
      <c r="T42">
        <v>-2</v>
      </c>
      <c r="U42">
        <v>-2</v>
      </c>
      <c r="V42">
        <v>-2</v>
      </c>
      <c r="W42">
        <v>-2</v>
      </c>
      <c r="X42">
        <v>-2</v>
      </c>
      <c r="Y42">
        <v>-2</v>
      </c>
      <c r="Z42">
        <v>-2</v>
      </c>
      <c r="AA42">
        <v>-2</v>
      </c>
      <c r="AB42">
        <v>-2</v>
      </c>
      <c r="AC42">
        <v>-2</v>
      </c>
      <c r="AD42">
        <v>-2</v>
      </c>
      <c r="AE42">
        <v>-2</v>
      </c>
      <c r="AF42">
        <v>-2</v>
      </c>
      <c r="AG42">
        <v>-2</v>
      </c>
    </row>
    <row r="43" spans="1:33" x14ac:dyDescent="0.25">
      <c r="A43" s="95" t="s">
        <v>524</v>
      </c>
      <c r="B43">
        <v>1.163</v>
      </c>
      <c r="C43">
        <v>1.163</v>
      </c>
      <c r="D43">
        <v>1.839</v>
      </c>
      <c r="E43">
        <v>1.163</v>
      </c>
      <c r="F43">
        <v>1.163</v>
      </c>
      <c r="G43">
        <v>1.839</v>
      </c>
      <c r="H43">
        <v>1.131</v>
      </c>
      <c r="I43">
        <v>1.131</v>
      </c>
      <c r="J43">
        <v>1.6</v>
      </c>
      <c r="K43">
        <v>1.163</v>
      </c>
      <c r="L43">
        <v>1.163</v>
      </c>
      <c r="M43">
        <v>1.839</v>
      </c>
      <c r="N43">
        <v>1.163</v>
      </c>
      <c r="O43">
        <v>1.163</v>
      </c>
      <c r="P43">
        <v>1.839</v>
      </c>
      <c r="Q43">
        <v>1.131</v>
      </c>
      <c r="R43">
        <v>1.131</v>
      </c>
      <c r="S43">
        <v>1.6</v>
      </c>
      <c r="T43">
        <v>1.131</v>
      </c>
      <c r="U43">
        <v>1.131</v>
      </c>
      <c r="V43">
        <v>1.6</v>
      </c>
      <c r="W43">
        <v>1.131</v>
      </c>
      <c r="X43">
        <v>1.131</v>
      </c>
      <c r="Y43">
        <v>1.6</v>
      </c>
      <c r="Z43">
        <v>1.2</v>
      </c>
      <c r="AA43">
        <v>1.2</v>
      </c>
      <c r="AB43">
        <v>4.8000000000000001E-2</v>
      </c>
      <c r="AC43">
        <v>4.8000000000000001E-2</v>
      </c>
      <c r="AD43">
        <v>4.8000000000000001E-2</v>
      </c>
      <c r="AE43">
        <v>4.8000000000000001E-2</v>
      </c>
      <c r="AF43">
        <v>9.6000000000000002E-2</v>
      </c>
      <c r="AG43">
        <v>9.6000000000000002E-2</v>
      </c>
    </row>
    <row r="44" spans="1:33" x14ac:dyDescent="0.25">
      <c r="A44" s="95" t="s">
        <v>525</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row>
    <row r="45" spans="1:33" x14ac:dyDescent="0.25">
      <c r="A45" s="95" t="s">
        <v>526</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2.04</v>
      </c>
      <c r="Z45">
        <v>0</v>
      </c>
      <c r="AA45">
        <v>0</v>
      </c>
      <c r="AB45">
        <v>0</v>
      </c>
      <c r="AC45">
        <v>0</v>
      </c>
      <c r="AD45">
        <v>0</v>
      </c>
      <c r="AE45">
        <v>0</v>
      </c>
      <c r="AF45">
        <v>0</v>
      </c>
      <c r="AG45">
        <v>0</v>
      </c>
    </row>
    <row r="46" spans="1:33" x14ac:dyDescent="0.25">
      <c r="A46" s="95" t="s">
        <v>527</v>
      </c>
      <c r="B46">
        <v>0.68799999999999994</v>
      </c>
      <c r="C46">
        <v>0.68799999999999994</v>
      </c>
      <c r="D46">
        <v>0.99199999999999999</v>
      </c>
      <c r="E46">
        <v>0.68799999999999994</v>
      </c>
      <c r="F46">
        <v>0.68799999999999994</v>
      </c>
      <c r="G46">
        <v>0.99199999999999999</v>
      </c>
      <c r="H46">
        <v>0.60299999999999998</v>
      </c>
      <c r="I46">
        <v>0.60299999999999998</v>
      </c>
      <c r="J46">
        <v>1</v>
      </c>
      <c r="K46">
        <v>0.81100000000000005</v>
      </c>
      <c r="L46">
        <v>0.81100000000000005</v>
      </c>
      <c r="M46">
        <v>1.02</v>
      </c>
      <c r="N46">
        <v>0.81100000000000005</v>
      </c>
      <c r="O46">
        <v>0.81100000000000005</v>
      </c>
      <c r="P46">
        <v>1.02</v>
      </c>
      <c r="Q46">
        <v>0.99</v>
      </c>
      <c r="R46">
        <v>0.99</v>
      </c>
      <c r="S46">
        <v>1.8380000000000001</v>
      </c>
      <c r="T46">
        <v>0.80100000000000005</v>
      </c>
      <c r="U46">
        <v>0.80100000000000005</v>
      </c>
      <c r="V46">
        <v>1.0329999999999999</v>
      </c>
      <c r="W46">
        <v>0.80100000000000005</v>
      </c>
      <c r="X46">
        <v>0.80100000000000005</v>
      </c>
      <c r="Y46">
        <v>1.0329999999999999</v>
      </c>
      <c r="Z46">
        <v>0.7</v>
      </c>
      <c r="AA46">
        <v>0.7</v>
      </c>
      <c r="AB46">
        <v>3.1E-2</v>
      </c>
      <c r="AC46">
        <v>3.1E-2</v>
      </c>
      <c r="AD46">
        <v>4.2000000000000003E-2</v>
      </c>
      <c r="AE46">
        <v>4.2000000000000003E-2</v>
      </c>
      <c r="AF46">
        <v>6.4000000000000001E-2</v>
      </c>
      <c r="AG46">
        <v>6.4000000000000001E-2</v>
      </c>
    </row>
    <row r="47" spans="1:33" x14ac:dyDescent="0.25">
      <c r="A47" s="95" t="s">
        <v>528</v>
      </c>
      <c r="B47">
        <v>-2</v>
      </c>
      <c r="C47">
        <v>-2</v>
      </c>
      <c r="D47">
        <v>-2</v>
      </c>
      <c r="E47">
        <v>-2</v>
      </c>
      <c r="F47">
        <v>-2</v>
      </c>
      <c r="G47">
        <v>-2</v>
      </c>
      <c r="H47">
        <v>-2</v>
      </c>
      <c r="I47">
        <v>-2</v>
      </c>
      <c r="J47">
        <v>-2</v>
      </c>
      <c r="K47">
        <v>-2</v>
      </c>
      <c r="L47">
        <v>-2</v>
      </c>
      <c r="M47">
        <v>-2</v>
      </c>
      <c r="N47">
        <v>-2</v>
      </c>
      <c r="O47">
        <v>-2</v>
      </c>
      <c r="P47">
        <v>-2</v>
      </c>
      <c r="Q47">
        <v>-2</v>
      </c>
      <c r="R47">
        <v>-2</v>
      </c>
      <c r="S47">
        <v>-2</v>
      </c>
      <c r="T47">
        <v>-2</v>
      </c>
      <c r="U47">
        <v>-2</v>
      </c>
      <c r="V47">
        <v>-2</v>
      </c>
      <c r="W47">
        <v>-2</v>
      </c>
      <c r="X47">
        <v>-2</v>
      </c>
      <c r="Y47">
        <v>-2</v>
      </c>
      <c r="Z47">
        <v>-2</v>
      </c>
      <c r="AA47">
        <v>-2</v>
      </c>
      <c r="AB47">
        <v>-2</v>
      </c>
      <c r="AC47">
        <v>-2</v>
      </c>
      <c r="AD47">
        <v>-2</v>
      </c>
      <c r="AE47">
        <v>-2</v>
      </c>
      <c r="AF47">
        <v>-2</v>
      </c>
      <c r="AG47">
        <v>-2</v>
      </c>
    </row>
    <row r="48" spans="1:33" x14ac:dyDescent="0.25">
      <c r="A48" s="95" t="s">
        <v>529</v>
      </c>
      <c r="B48">
        <v>0.68799999999999994</v>
      </c>
      <c r="C48">
        <v>0.68799999999999994</v>
      </c>
      <c r="D48">
        <v>0.99199999999999999</v>
      </c>
      <c r="E48">
        <v>0.68799999999999994</v>
      </c>
      <c r="F48">
        <v>0.68799999999999994</v>
      </c>
      <c r="G48">
        <v>0.99199999999999999</v>
      </c>
      <c r="H48">
        <v>0.60299999999999998</v>
      </c>
      <c r="I48">
        <v>0.60299999999999998</v>
      </c>
      <c r="J48">
        <v>1</v>
      </c>
      <c r="K48">
        <v>0.81100000000000005</v>
      </c>
      <c r="L48">
        <v>0.81100000000000005</v>
      </c>
      <c r="M48">
        <v>1.02</v>
      </c>
      <c r="N48">
        <v>0.81100000000000005</v>
      </c>
      <c r="O48">
        <v>0.81100000000000005</v>
      </c>
      <c r="P48">
        <v>1.02</v>
      </c>
      <c r="Q48">
        <v>0.99</v>
      </c>
      <c r="R48">
        <v>0.99</v>
      </c>
      <c r="S48">
        <v>1.8380000000000001</v>
      </c>
      <c r="T48">
        <v>0.80100000000000005</v>
      </c>
      <c r="U48">
        <v>0.80100000000000005</v>
      </c>
      <c r="V48">
        <v>1.0329999999999999</v>
      </c>
      <c r="W48">
        <v>0.80100000000000005</v>
      </c>
      <c r="X48">
        <v>0.80100000000000005</v>
      </c>
      <c r="Y48">
        <v>1.0329999999999999</v>
      </c>
      <c r="Z48">
        <v>0.7</v>
      </c>
      <c r="AA48">
        <v>0.7</v>
      </c>
      <c r="AB48">
        <v>3.1E-2</v>
      </c>
      <c r="AC48">
        <v>3.1E-2</v>
      </c>
      <c r="AD48">
        <v>4.2000000000000003E-2</v>
      </c>
      <c r="AE48">
        <v>4.2000000000000003E-2</v>
      </c>
      <c r="AF48">
        <v>6.4000000000000001E-2</v>
      </c>
      <c r="AG48">
        <v>6.4000000000000001E-2</v>
      </c>
    </row>
    <row r="49" spans="1:33" x14ac:dyDescent="0.25">
      <c r="A49" s="95" t="s">
        <v>530</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2.5499999999999998</v>
      </c>
      <c r="Z49">
        <v>0</v>
      </c>
      <c r="AA49">
        <v>0</v>
      </c>
      <c r="AB49">
        <v>0</v>
      </c>
      <c r="AC49">
        <v>0</v>
      </c>
      <c r="AD49">
        <v>0</v>
      </c>
      <c r="AE49">
        <v>0</v>
      </c>
      <c r="AF49">
        <v>0</v>
      </c>
      <c r="AG49">
        <v>0</v>
      </c>
    </row>
    <row r="50" spans="1:33" x14ac:dyDescent="0.25">
      <c r="A50" s="95" t="s">
        <v>531</v>
      </c>
      <c r="B50">
        <v>-2</v>
      </c>
      <c r="C50">
        <v>-2</v>
      </c>
      <c r="D50">
        <v>-2</v>
      </c>
      <c r="E50">
        <v>-2</v>
      </c>
      <c r="F50">
        <v>-2</v>
      </c>
      <c r="G50">
        <v>-2</v>
      </c>
      <c r="H50">
        <v>-2</v>
      </c>
      <c r="I50">
        <v>-2</v>
      </c>
      <c r="J50">
        <v>-2</v>
      </c>
      <c r="K50">
        <v>-2</v>
      </c>
      <c r="L50">
        <v>-2</v>
      </c>
      <c r="M50">
        <v>-2</v>
      </c>
      <c r="N50">
        <v>-2</v>
      </c>
      <c r="O50">
        <v>-2</v>
      </c>
      <c r="P50">
        <v>-2</v>
      </c>
      <c r="Q50">
        <v>-2</v>
      </c>
      <c r="R50">
        <v>-2</v>
      </c>
      <c r="S50">
        <v>-2</v>
      </c>
      <c r="T50">
        <v>-2</v>
      </c>
      <c r="U50">
        <v>-2</v>
      </c>
      <c r="V50">
        <v>-2</v>
      </c>
      <c r="W50">
        <v>-2</v>
      </c>
      <c r="X50">
        <v>-2</v>
      </c>
      <c r="Y50">
        <v>-2</v>
      </c>
      <c r="Z50">
        <v>-2</v>
      </c>
      <c r="AA50">
        <v>-2</v>
      </c>
      <c r="AB50">
        <v>-2</v>
      </c>
      <c r="AC50">
        <v>-2</v>
      </c>
      <c r="AD50">
        <v>-2</v>
      </c>
      <c r="AE50">
        <v>-2</v>
      </c>
      <c r="AF50">
        <v>-2</v>
      </c>
      <c r="AG50">
        <v>-2</v>
      </c>
    </row>
    <row r="51" spans="1:33" x14ac:dyDescent="0.25">
      <c r="A51" s="95" t="s">
        <v>532</v>
      </c>
      <c r="B51">
        <v>0.54500000000000004</v>
      </c>
      <c r="C51">
        <v>0.54800000000000004</v>
      </c>
      <c r="D51">
        <v>0.48499999999999999</v>
      </c>
      <c r="E51">
        <v>0.57999999999999996</v>
      </c>
      <c r="F51">
        <v>0.58299999999999996</v>
      </c>
      <c r="G51">
        <v>0.53600000000000003</v>
      </c>
      <c r="H51">
        <v>0.64600000000000002</v>
      </c>
      <c r="I51">
        <v>0.64800000000000002</v>
      </c>
      <c r="J51">
        <v>1</v>
      </c>
      <c r="K51">
        <v>0.83</v>
      </c>
      <c r="L51">
        <v>0.82499999999999996</v>
      </c>
      <c r="M51">
        <v>0.84899999999999998</v>
      </c>
      <c r="N51">
        <v>0.84899999999999998</v>
      </c>
      <c r="O51">
        <v>0.85299999999999998</v>
      </c>
      <c r="P51">
        <v>0.84899999999999998</v>
      </c>
      <c r="Q51">
        <v>1.1719999999999999</v>
      </c>
      <c r="R51">
        <v>1.179</v>
      </c>
      <c r="S51">
        <v>2</v>
      </c>
      <c r="T51">
        <v>0.56399999999999995</v>
      </c>
      <c r="U51">
        <v>0.56100000000000005</v>
      </c>
      <c r="V51">
        <v>0.52200000000000002</v>
      </c>
      <c r="W51">
        <v>0.60399999999999998</v>
      </c>
      <c r="X51">
        <v>0.60299999999999998</v>
      </c>
      <c r="Y51">
        <v>0.6</v>
      </c>
      <c r="Z51">
        <v>0.58899999999999997</v>
      </c>
      <c r="AA51">
        <v>0.59099999999999997</v>
      </c>
      <c r="AB51">
        <v>0.104</v>
      </c>
      <c r="AC51">
        <v>0.122</v>
      </c>
      <c r="AD51">
        <v>0.45</v>
      </c>
      <c r="AE51">
        <v>0.45200000000000001</v>
      </c>
      <c r="AF51">
        <v>5.2999999999999999E-2</v>
      </c>
      <c r="AG51">
        <v>4.5999999999999999E-2</v>
      </c>
    </row>
    <row r="52" spans="1:33" x14ac:dyDescent="0.25">
      <c r="A52" s="95" t="s">
        <v>533</v>
      </c>
      <c r="B52">
        <v>-2</v>
      </c>
      <c r="C52">
        <v>-2</v>
      </c>
      <c r="D52">
        <v>-2</v>
      </c>
      <c r="E52">
        <v>-2</v>
      </c>
      <c r="F52">
        <v>-2</v>
      </c>
      <c r="G52">
        <v>-2</v>
      </c>
      <c r="H52">
        <v>-2</v>
      </c>
      <c r="I52">
        <v>-2</v>
      </c>
      <c r="J52">
        <v>-2</v>
      </c>
      <c r="K52">
        <v>-2</v>
      </c>
      <c r="L52">
        <v>-2</v>
      </c>
      <c r="M52">
        <v>-2</v>
      </c>
      <c r="N52">
        <v>-2</v>
      </c>
      <c r="O52">
        <v>-2</v>
      </c>
      <c r="P52">
        <v>-2</v>
      </c>
      <c r="Q52">
        <v>-2</v>
      </c>
      <c r="R52">
        <v>-2</v>
      </c>
      <c r="S52">
        <v>-2</v>
      </c>
      <c r="T52">
        <v>-2</v>
      </c>
      <c r="U52">
        <v>-2</v>
      </c>
      <c r="V52">
        <v>-2</v>
      </c>
      <c r="W52">
        <v>-2</v>
      </c>
      <c r="X52">
        <v>-2</v>
      </c>
      <c r="Y52">
        <v>-2</v>
      </c>
      <c r="Z52">
        <v>-2</v>
      </c>
      <c r="AA52">
        <v>-2</v>
      </c>
      <c r="AB52">
        <v>-2</v>
      </c>
      <c r="AC52">
        <v>-2</v>
      </c>
      <c r="AD52">
        <v>-2</v>
      </c>
      <c r="AE52">
        <v>-2</v>
      </c>
      <c r="AF52">
        <v>-2</v>
      </c>
      <c r="AG52">
        <v>-2</v>
      </c>
    </row>
    <row r="53" spans="1:33" x14ac:dyDescent="0.25">
      <c r="A53" s="95" t="s">
        <v>534</v>
      </c>
      <c r="B53">
        <v>0.42299999999999999</v>
      </c>
      <c r="C53">
        <v>0.27700000000000002</v>
      </c>
      <c r="D53">
        <v>0.28399999999999997</v>
      </c>
      <c r="E53">
        <v>0.49399999999999999</v>
      </c>
      <c r="F53">
        <v>0.54800000000000004</v>
      </c>
      <c r="G53">
        <v>0.51</v>
      </c>
      <c r="H53">
        <v>0.60199999999999998</v>
      </c>
      <c r="I53">
        <v>0.51600000000000001</v>
      </c>
      <c r="J53">
        <v>0.68600000000000005</v>
      </c>
      <c r="K53">
        <v>0.75800000000000001</v>
      </c>
      <c r="L53">
        <v>0.51800000000000002</v>
      </c>
      <c r="M53">
        <v>0.68600000000000005</v>
      </c>
      <c r="N53">
        <v>0.48699999999999999</v>
      </c>
      <c r="O53">
        <v>0.56899999999999995</v>
      </c>
      <c r="P53">
        <v>0.439</v>
      </c>
      <c r="Q53">
        <v>0.88800000000000001</v>
      </c>
      <c r="R53">
        <v>0.99199999999999999</v>
      </c>
      <c r="S53">
        <v>1.2989999999999999</v>
      </c>
      <c r="T53">
        <v>0.45800000000000002</v>
      </c>
      <c r="U53">
        <v>0.29399999999999998</v>
      </c>
      <c r="V53">
        <v>0.28399999999999997</v>
      </c>
      <c r="W53">
        <v>0.46</v>
      </c>
      <c r="X53">
        <v>0.49399999999999999</v>
      </c>
      <c r="Y53">
        <v>0.36599999999999999</v>
      </c>
      <c r="Z53">
        <v>0.53600000000000003</v>
      </c>
      <c r="AA53">
        <v>0.53100000000000003</v>
      </c>
      <c r="AB53">
        <v>3.4000000000000002E-2</v>
      </c>
      <c r="AC53">
        <v>4.4999999999999998E-2</v>
      </c>
      <c r="AD53">
        <v>0.30299999999999999</v>
      </c>
      <c r="AE53">
        <v>0.10100000000000001</v>
      </c>
      <c r="AF53">
        <v>0.10199999999999999</v>
      </c>
      <c r="AG53">
        <v>4.3999999999999997E-2</v>
      </c>
    </row>
    <row r="54" spans="1:33" x14ac:dyDescent="0.25">
      <c r="A54" s="95" t="s">
        <v>535</v>
      </c>
      <c r="B54">
        <v>0.71899999999999997</v>
      </c>
      <c r="C54">
        <v>0.55900000000000005</v>
      </c>
      <c r="D54">
        <v>0.63100000000000001</v>
      </c>
      <c r="E54">
        <v>0.71899999999999997</v>
      </c>
      <c r="F54">
        <v>0.55900000000000005</v>
      </c>
      <c r="G54">
        <v>0.63100000000000001</v>
      </c>
      <c r="H54">
        <v>0.58699999999999997</v>
      </c>
      <c r="I54">
        <v>0.54400000000000004</v>
      </c>
      <c r="J54">
        <v>0.70399999999999996</v>
      </c>
      <c r="K54">
        <v>0.88400000000000001</v>
      </c>
      <c r="L54">
        <v>0.68100000000000005</v>
      </c>
      <c r="M54">
        <v>0.83099999999999996</v>
      </c>
      <c r="N54">
        <v>0.88900000000000001</v>
      </c>
      <c r="O54">
        <v>0.67500000000000004</v>
      </c>
      <c r="P54">
        <v>0.82899999999999996</v>
      </c>
      <c r="Q54">
        <v>1.04</v>
      </c>
      <c r="R54">
        <v>0.58699999999999997</v>
      </c>
      <c r="S54">
        <v>1.0840000000000001</v>
      </c>
      <c r="T54">
        <v>0.79700000000000004</v>
      </c>
      <c r="U54">
        <v>0.64100000000000001</v>
      </c>
      <c r="V54">
        <v>0.77800000000000002</v>
      </c>
      <c r="W54">
        <v>0.78100000000000003</v>
      </c>
      <c r="X54">
        <v>0.63800000000000001</v>
      </c>
      <c r="Y54">
        <v>0.77800000000000002</v>
      </c>
      <c r="Z54">
        <v>0.56299999999999994</v>
      </c>
      <c r="AA54">
        <v>0.56299999999999994</v>
      </c>
      <c r="AB54">
        <v>5.8999999999999997E-2</v>
      </c>
      <c r="AC54">
        <v>5.8999999999999997E-2</v>
      </c>
      <c r="AD54">
        <v>7.2999999999999995E-2</v>
      </c>
      <c r="AE54">
        <v>7.2999999999999995E-2</v>
      </c>
      <c r="AF54">
        <v>0.11600000000000001</v>
      </c>
      <c r="AG54">
        <v>0.11600000000000001</v>
      </c>
    </row>
    <row r="55" spans="1:33" x14ac:dyDescent="0.25">
      <c r="A55" s="95" t="s">
        <v>536</v>
      </c>
      <c r="B55">
        <v>0.71899999999999997</v>
      </c>
      <c r="C55">
        <v>0.55900000000000005</v>
      </c>
      <c r="D55">
        <v>0.63100000000000001</v>
      </c>
      <c r="E55">
        <v>0.71899999999999997</v>
      </c>
      <c r="F55">
        <v>0.55900000000000005</v>
      </c>
      <c r="G55">
        <v>0.63100000000000001</v>
      </c>
      <c r="H55">
        <v>0.58699999999999997</v>
      </c>
      <c r="I55">
        <v>0.54400000000000004</v>
      </c>
      <c r="J55">
        <v>0.70399999999999996</v>
      </c>
      <c r="K55">
        <v>0.88400000000000001</v>
      </c>
      <c r="L55">
        <v>0.68100000000000005</v>
      </c>
      <c r="M55">
        <v>0.83099999999999996</v>
      </c>
      <c r="N55">
        <v>0.88900000000000001</v>
      </c>
      <c r="O55">
        <v>0.67500000000000004</v>
      </c>
      <c r="P55">
        <v>0.82899999999999996</v>
      </c>
      <c r="Q55">
        <v>1.04</v>
      </c>
      <c r="R55">
        <v>0.58699999999999997</v>
      </c>
      <c r="S55">
        <v>1.0840000000000001</v>
      </c>
      <c r="T55">
        <v>0.79700000000000004</v>
      </c>
      <c r="U55">
        <v>0.64100000000000001</v>
      </c>
      <c r="V55">
        <v>0.77800000000000002</v>
      </c>
      <c r="W55">
        <v>0.78100000000000003</v>
      </c>
      <c r="X55">
        <v>0.63800000000000001</v>
      </c>
      <c r="Y55">
        <v>0.77800000000000002</v>
      </c>
      <c r="Z55">
        <v>0.56299999999999994</v>
      </c>
      <c r="AA55">
        <v>0.56299999999999994</v>
      </c>
      <c r="AB55">
        <v>5.8999999999999997E-2</v>
      </c>
      <c r="AC55">
        <v>5.8999999999999997E-2</v>
      </c>
      <c r="AD55">
        <v>7.2999999999999995E-2</v>
      </c>
      <c r="AE55">
        <v>7.2999999999999995E-2</v>
      </c>
      <c r="AF55">
        <v>0.11600000000000001</v>
      </c>
      <c r="AG55">
        <v>0.11600000000000001</v>
      </c>
    </row>
    <row r="56" spans="1:33" x14ac:dyDescent="0.25">
      <c r="A56" s="95" t="s">
        <v>537</v>
      </c>
      <c r="B56">
        <v>0.42299999999999999</v>
      </c>
      <c r="C56">
        <v>0.27700000000000002</v>
      </c>
      <c r="D56">
        <v>0.28399999999999997</v>
      </c>
      <c r="E56">
        <v>0.49399999999999999</v>
      </c>
      <c r="F56">
        <v>0.54800000000000004</v>
      </c>
      <c r="G56">
        <v>0.51</v>
      </c>
      <c r="H56">
        <v>0.60199999999999998</v>
      </c>
      <c r="I56">
        <v>0.51600000000000001</v>
      </c>
      <c r="J56">
        <v>0.68600000000000005</v>
      </c>
      <c r="K56">
        <v>0.75800000000000001</v>
      </c>
      <c r="L56">
        <v>0.51800000000000002</v>
      </c>
      <c r="M56">
        <v>0.68600000000000005</v>
      </c>
      <c r="N56">
        <v>0.48699999999999999</v>
      </c>
      <c r="O56">
        <v>0.56899999999999995</v>
      </c>
      <c r="P56">
        <v>0.439</v>
      </c>
      <c r="Q56">
        <v>0.88800000000000001</v>
      </c>
      <c r="R56">
        <v>0.99199999999999999</v>
      </c>
      <c r="S56">
        <v>1.2989999999999999</v>
      </c>
      <c r="T56">
        <v>0.45800000000000002</v>
      </c>
      <c r="U56">
        <v>0.29399999999999998</v>
      </c>
      <c r="V56">
        <v>0.28399999999999997</v>
      </c>
      <c r="W56">
        <v>0.46</v>
      </c>
      <c r="X56">
        <v>0.49399999999999999</v>
      </c>
      <c r="Y56">
        <v>0.36599999999999999</v>
      </c>
      <c r="Z56">
        <v>0.53600000000000003</v>
      </c>
      <c r="AA56">
        <v>0.53100000000000003</v>
      </c>
      <c r="AB56">
        <v>3.4000000000000002E-2</v>
      </c>
      <c r="AC56">
        <v>4.4999999999999998E-2</v>
      </c>
      <c r="AD56">
        <v>0.30299999999999999</v>
      </c>
      <c r="AE56">
        <v>0.10100000000000001</v>
      </c>
      <c r="AF56">
        <v>0.10199999999999999</v>
      </c>
      <c r="AG56">
        <v>4.3999999999999997E-2</v>
      </c>
    </row>
    <row r="57" spans="1:33" x14ac:dyDescent="0.25">
      <c r="A57" s="95" t="s">
        <v>538</v>
      </c>
      <c r="B57">
        <v>0.71899999999999997</v>
      </c>
      <c r="C57">
        <v>0.55900000000000005</v>
      </c>
      <c r="D57">
        <v>0.63100000000000001</v>
      </c>
      <c r="E57">
        <v>0.71899999999999997</v>
      </c>
      <c r="F57">
        <v>0.55900000000000005</v>
      </c>
      <c r="G57">
        <v>0.63100000000000001</v>
      </c>
      <c r="H57">
        <v>0.58699999999999997</v>
      </c>
      <c r="I57">
        <v>0.54400000000000004</v>
      </c>
      <c r="J57">
        <v>0.70399999999999996</v>
      </c>
      <c r="K57">
        <v>0.88400000000000001</v>
      </c>
      <c r="L57">
        <v>0.68100000000000005</v>
      </c>
      <c r="M57">
        <v>0.83099999999999996</v>
      </c>
      <c r="N57">
        <v>0.88900000000000001</v>
      </c>
      <c r="O57">
        <v>0.67500000000000004</v>
      </c>
      <c r="P57">
        <v>0.82899999999999996</v>
      </c>
      <c r="Q57">
        <v>1.04</v>
      </c>
      <c r="R57">
        <v>0.58699999999999997</v>
      </c>
      <c r="S57">
        <v>1.0840000000000001</v>
      </c>
      <c r="T57">
        <v>0.79700000000000004</v>
      </c>
      <c r="U57">
        <v>0.64100000000000001</v>
      </c>
      <c r="V57">
        <v>0.77800000000000002</v>
      </c>
      <c r="W57">
        <v>0.78100000000000003</v>
      </c>
      <c r="X57">
        <v>0.63800000000000001</v>
      </c>
      <c r="Y57">
        <v>0.77800000000000002</v>
      </c>
      <c r="Z57">
        <v>0.56299999999999994</v>
      </c>
      <c r="AA57">
        <v>0.56299999999999994</v>
      </c>
      <c r="AB57">
        <v>5.8999999999999997E-2</v>
      </c>
      <c r="AC57">
        <v>5.8999999999999997E-2</v>
      </c>
      <c r="AD57">
        <v>7.2999999999999995E-2</v>
      </c>
      <c r="AE57">
        <v>7.2999999999999995E-2</v>
      </c>
      <c r="AF57">
        <v>0.11600000000000001</v>
      </c>
      <c r="AG57">
        <v>0.11600000000000001</v>
      </c>
    </row>
    <row r="58" spans="1:33" x14ac:dyDescent="0.25">
      <c r="A58" s="95" t="s">
        <v>539</v>
      </c>
      <c r="B58">
        <v>0.50900000000000001</v>
      </c>
      <c r="C58">
        <v>0.68500000000000005</v>
      </c>
      <c r="D58">
        <v>0.53100000000000003</v>
      </c>
      <c r="E58">
        <v>0.51300000000000001</v>
      </c>
      <c r="F58">
        <v>0.68100000000000005</v>
      </c>
      <c r="G58">
        <v>0.52400000000000002</v>
      </c>
      <c r="H58">
        <v>0.52900000000000003</v>
      </c>
      <c r="I58">
        <v>1.514</v>
      </c>
      <c r="J58">
        <v>1</v>
      </c>
      <c r="K58">
        <v>0.51300000000000001</v>
      </c>
      <c r="L58">
        <v>0.68100000000000005</v>
      </c>
      <c r="M58">
        <v>0.52400000000000002</v>
      </c>
      <c r="N58">
        <v>0.50900000000000001</v>
      </c>
      <c r="O58">
        <v>0.68500000000000005</v>
      </c>
      <c r="P58">
        <v>0.53100000000000003</v>
      </c>
      <c r="Q58">
        <v>0.52900000000000003</v>
      </c>
      <c r="R58">
        <v>1.514</v>
      </c>
      <c r="S58">
        <v>1</v>
      </c>
      <c r="T58">
        <v>0.58899999999999997</v>
      </c>
      <c r="U58">
        <v>0.84299999999999997</v>
      </c>
      <c r="V58">
        <v>0.58899999999999997</v>
      </c>
      <c r="W58">
        <v>0.58899999999999997</v>
      </c>
      <c r="X58">
        <v>0.84299999999999997</v>
      </c>
      <c r="Y58">
        <v>0.58899999999999997</v>
      </c>
      <c r="Z58">
        <v>0.58899999999999997</v>
      </c>
      <c r="AA58">
        <v>1.589</v>
      </c>
      <c r="AB58">
        <v>0.128</v>
      </c>
      <c r="AC58">
        <v>0.128</v>
      </c>
      <c r="AD58">
        <v>0.12</v>
      </c>
      <c r="AE58">
        <v>0.12</v>
      </c>
      <c r="AF58">
        <v>0.114</v>
      </c>
      <c r="AG58">
        <v>0.11600000000000001</v>
      </c>
    </row>
    <row r="59" spans="1:33" x14ac:dyDescent="0.25">
      <c r="A59" s="95" t="s">
        <v>540</v>
      </c>
      <c r="B59">
        <v>0.73499999999999999</v>
      </c>
      <c r="C59">
        <v>0.74</v>
      </c>
      <c r="D59">
        <v>1.0449999999999999</v>
      </c>
      <c r="E59">
        <v>0.74</v>
      </c>
      <c r="F59">
        <v>0.73499999999999999</v>
      </c>
      <c r="G59">
        <v>1.0449999999999999</v>
      </c>
      <c r="H59">
        <v>0.63400000000000001</v>
      </c>
      <c r="I59">
        <v>0.63400000000000001</v>
      </c>
      <c r="J59">
        <v>1</v>
      </c>
      <c r="K59">
        <v>0.76400000000000001</v>
      </c>
      <c r="L59">
        <v>0.77700000000000002</v>
      </c>
      <c r="M59">
        <v>1.0089999999999999</v>
      </c>
      <c r="N59">
        <v>0.77700000000000002</v>
      </c>
      <c r="O59">
        <v>0.76400000000000001</v>
      </c>
      <c r="P59">
        <v>1.0089999999999999</v>
      </c>
      <c r="Q59">
        <v>0.92800000000000005</v>
      </c>
      <c r="R59">
        <v>0.92800000000000005</v>
      </c>
      <c r="S59">
        <v>1.784</v>
      </c>
      <c r="T59">
        <v>0.76600000000000001</v>
      </c>
      <c r="U59">
        <v>0.77300000000000002</v>
      </c>
      <c r="V59">
        <v>1</v>
      </c>
      <c r="W59">
        <v>0.77300000000000002</v>
      </c>
      <c r="X59">
        <v>0.76600000000000001</v>
      </c>
      <c r="Y59">
        <v>1</v>
      </c>
      <c r="Z59">
        <v>0.65900000000000003</v>
      </c>
      <c r="AA59">
        <v>0.65900000000000003</v>
      </c>
      <c r="AB59">
        <v>7.6999999999999999E-2</v>
      </c>
      <c r="AC59">
        <v>0.08</v>
      </c>
      <c r="AD59">
        <v>0.106</v>
      </c>
      <c r="AE59">
        <v>0.106</v>
      </c>
      <c r="AF59">
        <v>0.16200000000000001</v>
      </c>
      <c r="AG59">
        <v>0.16200000000000001</v>
      </c>
    </row>
    <row r="60" spans="1:33" x14ac:dyDescent="0.25">
      <c r="A60" s="95" t="s">
        <v>541</v>
      </c>
      <c r="B60">
        <v>0.56399999999999995</v>
      </c>
      <c r="C60">
        <v>0.56799999999999995</v>
      </c>
      <c r="D60">
        <v>0.53</v>
      </c>
      <c r="E60">
        <v>0.56799999999999995</v>
      </c>
      <c r="F60">
        <v>0.56399999999999995</v>
      </c>
      <c r="G60">
        <v>0.53</v>
      </c>
      <c r="H60">
        <v>0.64700000000000002</v>
      </c>
      <c r="I60">
        <v>0.64700000000000002</v>
      </c>
      <c r="J60">
        <v>1</v>
      </c>
      <c r="K60">
        <v>0.84499999999999997</v>
      </c>
      <c r="L60">
        <v>0.83699999999999997</v>
      </c>
      <c r="M60">
        <v>0.84799999999999998</v>
      </c>
      <c r="N60">
        <v>0.83699999999999997</v>
      </c>
      <c r="O60">
        <v>0.84499999999999997</v>
      </c>
      <c r="P60">
        <v>0.84799999999999998</v>
      </c>
      <c r="Q60">
        <v>1.198</v>
      </c>
      <c r="R60">
        <v>1.198</v>
      </c>
      <c r="S60">
        <v>2</v>
      </c>
      <c r="T60">
        <v>0.59399999999999997</v>
      </c>
      <c r="U60">
        <v>0.59199999999999997</v>
      </c>
      <c r="V60">
        <v>0.59399999999999997</v>
      </c>
      <c r="W60">
        <v>0.59199999999999997</v>
      </c>
      <c r="X60">
        <v>0.59399999999999997</v>
      </c>
      <c r="Y60">
        <v>0.59399999999999997</v>
      </c>
      <c r="Z60">
        <v>0.59399999999999997</v>
      </c>
      <c r="AA60">
        <v>0.59399999999999997</v>
      </c>
      <c r="AB60">
        <v>9.7000000000000003E-2</v>
      </c>
      <c r="AC60">
        <v>9.7000000000000003E-2</v>
      </c>
      <c r="AD60">
        <v>0.437</v>
      </c>
      <c r="AE60">
        <v>0.437</v>
      </c>
      <c r="AF60">
        <v>0.115</v>
      </c>
      <c r="AG60">
        <v>0.115</v>
      </c>
    </row>
    <row r="61" spans="1:33" x14ac:dyDescent="0.25">
      <c r="A61" s="95" t="s">
        <v>542</v>
      </c>
      <c r="B61">
        <v>0.28000000000000003</v>
      </c>
      <c r="C61">
        <v>0.33200000000000002</v>
      </c>
      <c r="D61">
        <v>0.25800000000000001</v>
      </c>
      <c r="E61">
        <v>0.26100000000000001</v>
      </c>
      <c r="F61">
        <v>0.309</v>
      </c>
      <c r="G61">
        <v>0.24199999999999999</v>
      </c>
      <c r="H61">
        <v>0.36799999999999999</v>
      </c>
      <c r="I61">
        <v>0.35899999999999999</v>
      </c>
      <c r="J61">
        <v>0.36599999999999999</v>
      </c>
      <c r="K61">
        <v>0.49399999999999999</v>
      </c>
      <c r="L61">
        <v>0.34899999999999998</v>
      </c>
      <c r="M61">
        <v>0.34100000000000003</v>
      </c>
      <c r="N61">
        <v>0.45600000000000002</v>
      </c>
      <c r="O61">
        <v>0.33400000000000002</v>
      </c>
      <c r="P61">
        <v>0.32900000000000001</v>
      </c>
      <c r="Q61">
        <v>0.47099999999999997</v>
      </c>
      <c r="R61">
        <v>0.54900000000000004</v>
      </c>
      <c r="S61">
        <v>0.53500000000000003</v>
      </c>
      <c r="T61">
        <v>0.32100000000000001</v>
      </c>
      <c r="U61">
        <v>0.32400000000000001</v>
      </c>
      <c r="V61">
        <v>0.23400000000000001</v>
      </c>
      <c r="W61">
        <v>0.29799999999999999</v>
      </c>
      <c r="X61">
        <v>0.29399999999999998</v>
      </c>
      <c r="Y61">
        <v>0.215</v>
      </c>
      <c r="Z61">
        <v>0.755</v>
      </c>
      <c r="AA61">
        <v>0.61899999999999999</v>
      </c>
      <c r="AB61">
        <v>8.7999999999999995E-2</v>
      </c>
      <c r="AC61">
        <v>9.6000000000000002E-2</v>
      </c>
      <c r="AD61">
        <v>0.17199999999999999</v>
      </c>
      <c r="AE61">
        <v>0.19600000000000001</v>
      </c>
      <c r="AF61">
        <v>0.23699999999999999</v>
      </c>
      <c r="AG61">
        <v>0.21199999999999999</v>
      </c>
    </row>
    <row r="62" spans="1:33" x14ac:dyDescent="0.25">
      <c r="A62" s="95" t="s">
        <v>543</v>
      </c>
      <c r="B62">
        <v>0.66300000000000003</v>
      </c>
      <c r="C62">
        <v>0.47499999999999998</v>
      </c>
      <c r="D62">
        <v>0.56000000000000005</v>
      </c>
      <c r="E62">
        <v>0.495</v>
      </c>
      <c r="F62">
        <v>0.40699999999999997</v>
      </c>
      <c r="G62">
        <v>0.38800000000000001</v>
      </c>
      <c r="H62">
        <v>0.66100000000000003</v>
      </c>
      <c r="I62">
        <v>0.55900000000000005</v>
      </c>
      <c r="J62">
        <v>0.77500000000000002</v>
      </c>
      <c r="K62">
        <v>1.028</v>
      </c>
      <c r="L62">
        <v>0.95799999999999996</v>
      </c>
      <c r="M62">
        <v>0.97</v>
      </c>
      <c r="N62">
        <v>0.75900000000000001</v>
      </c>
      <c r="O62">
        <v>0.72299999999999998</v>
      </c>
      <c r="P62">
        <v>0.748</v>
      </c>
      <c r="Q62">
        <v>1.379</v>
      </c>
      <c r="R62">
        <v>1.097</v>
      </c>
      <c r="S62">
        <v>2.6059999999999999</v>
      </c>
      <c r="T62">
        <v>0.67300000000000004</v>
      </c>
      <c r="U62">
        <v>0.54400000000000004</v>
      </c>
      <c r="V62">
        <v>0.625</v>
      </c>
      <c r="W62">
        <v>0.51</v>
      </c>
      <c r="X62">
        <v>0.45600000000000002</v>
      </c>
      <c r="Y62">
        <v>0.42399999999999999</v>
      </c>
      <c r="Z62">
        <v>0.64700000000000002</v>
      </c>
      <c r="AA62">
        <v>0.52800000000000002</v>
      </c>
      <c r="AB62">
        <v>9.7000000000000003E-2</v>
      </c>
      <c r="AC62">
        <v>9.0999999999999998E-2</v>
      </c>
      <c r="AD62">
        <v>0.56999999999999995</v>
      </c>
      <c r="AE62">
        <v>0.33900000000000002</v>
      </c>
      <c r="AF62">
        <v>0.155</v>
      </c>
      <c r="AG62">
        <v>0.188</v>
      </c>
    </row>
    <row r="63" spans="1:33" x14ac:dyDescent="0.25">
      <c r="A63" s="95" t="s">
        <v>544</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3" x14ac:dyDescent="0.25">
      <c r="A64" s="95" t="s">
        <v>545</v>
      </c>
      <c r="B64">
        <v>0.69099999999999995</v>
      </c>
      <c r="C64">
        <v>0.44900000000000001</v>
      </c>
      <c r="D64">
        <v>0.57199999999999995</v>
      </c>
      <c r="E64">
        <v>0.313</v>
      </c>
      <c r="F64">
        <v>0.32900000000000001</v>
      </c>
      <c r="G64">
        <v>0.29599999999999999</v>
      </c>
      <c r="H64">
        <v>0.58099999999999996</v>
      </c>
      <c r="I64">
        <v>0.49099999999999999</v>
      </c>
      <c r="J64">
        <v>0.82199999999999995</v>
      </c>
      <c r="K64">
        <v>1.329</v>
      </c>
      <c r="L64">
        <v>1.147</v>
      </c>
      <c r="M64">
        <v>1.865</v>
      </c>
      <c r="N64">
        <v>0.26300000000000001</v>
      </c>
      <c r="O64">
        <v>0.28799999999999998</v>
      </c>
      <c r="P64">
        <v>0.23499999999999999</v>
      </c>
      <c r="Q64">
        <v>0.71899999999999997</v>
      </c>
      <c r="R64">
        <v>0.621</v>
      </c>
      <c r="S64">
        <v>0.71499999999999997</v>
      </c>
      <c r="T64">
        <v>0.81399999999999995</v>
      </c>
      <c r="U64">
        <v>0.53500000000000003</v>
      </c>
      <c r="V64">
        <v>0.75900000000000001</v>
      </c>
      <c r="W64">
        <v>0.23300000000000001</v>
      </c>
      <c r="X64">
        <v>0.28599999999999998</v>
      </c>
      <c r="Y64">
        <v>0.20699999999999999</v>
      </c>
      <c r="Z64">
        <v>0.496</v>
      </c>
      <c r="AA64">
        <v>0.41699999999999998</v>
      </c>
      <c r="AB64">
        <v>7.0999999999999994E-2</v>
      </c>
      <c r="AC64">
        <v>4.4999999999999998E-2</v>
      </c>
      <c r="AD64">
        <v>0.35299999999999998</v>
      </c>
      <c r="AE64">
        <v>0.20599999999999999</v>
      </c>
      <c r="AF64">
        <v>0.106</v>
      </c>
      <c r="AG64">
        <v>6.4000000000000001E-2</v>
      </c>
    </row>
    <row r="65" spans="1:33" x14ac:dyDescent="0.25">
      <c r="A65" s="95" t="s">
        <v>546</v>
      </c>
      <c r="B65">
        <v>0</v>
      </c>
      <c r="C65">
        <v>0</v>
      </c>
      <c r="D65">
        <v>0</v>
      </c>
      <c r="E65">
        <v>0</v>
      </c>
      <c r="F65">
        <v>0</v>
      </c>
      <c r="G65">
        <v>0</v>
      </c>
      <c r="H65">
        <v>0</v>
      </c>
      <c r="I65">
        <v>0</v>
      </c>
      <c r="J65">
        <v>0</v>
      </c>
      <c r="K65">
        <v>0</v>
      </c>
      <c r="L65">
        <v>0</v>
      </c>
      <c r="M65">
        <v>0</v>
      </c>
      <c r="N65">
        <v>0</v>
      </c>
      <c r="O65">
        <v>0</v>
      </c>
      <c r="P65">
        <v>0</v>
      </c>
      <c r="Q65">
        <v>1.659</v>
      </c>
      <c r="R65">
        <v>0</v>
      </c>
      <c r="S65">
        <v>1.1599999999999999</v>
      </c>
      <c r="T65">
        <v>0</v>
      </c>
      <c r="U65">
        <v>0</v>
      </c>
      <c r="V65">
        <v>0</v>
      </c>
      <c r="W65">
        <v>0</v>
      </c>
      <c r="X65">
        <v>0</v>
      </c>
      <c r="Y65">
        <v>0</v>
      </c>
      <c r="Z65">
        <v>0</v>
      </c>
      <c r="AA65">
        <v>0</v>
      </c>
      <c r="AB65">
        <v>0</v>
      </c>
      <c r="AC65">
        <v>0</v>
      </c>
      <c r="AD65">
        <v>0.64600000000000002</v>
      </c>
      <c r="AE65">
        <v>0</v>
      </c>
      <c r="AF65">
        <v>0</v>
      </c>
      <c r="AG65">
        <v>0</v>
      </c>
    </row>
    <row r="66" spans="1:33" x14ac:dyDescent="0.25">
      <c r="A66" s="95" t="s">
        <v>547</v>
      </c>
      <c r="B66">
        <v>0.80800000000000005</v>
      </c>
      <c r="C66">
        <v>0.39</v>
      </c>
      <c r="D66">
        <v>0.77100000000000002</v>
      </c>
      <c r="E66">
        <v>0</v>
      </c>
      <c r="F66">
        <v>0</v>
      </c>
      <c r="G66">
        <v>0</v>
      </c>
      <c r="H66">
        <v>0</v>
      </c>
      <c r="I66">
        <v>0</v>
      </c>
      <c r="J66">
        <v>0.46100000000000002</v>
      </c>
      <c r="K66">
        <v>1.4079999999999999</v>
      </c>
      <c r="L66">
        <v>0.54400000000000004</v>
      </c>
      <c r="M66">
        <v>2.7170000000000001</v>
      </c>
      <c r="N66">
        <v>0</v>
      </c>
      <c r="O66">
        <v>0</v>
      </c>
      <c r="P66">
        <v>0</v>
      </c>
      <c r="Q66">
        <v>0</v>
      </c>
      <c r="R66">
        <v>0</v>
      </c>
      <c r="S66">
        <v>0</v>
      </c>
      <c r="T66">
        <v>1.004</v>
      </c>
      <c r="U66">
        <v>0.46100000000000002</v>
      </c>
      <c r="V66">
        <v>1.3220000000000001</v>
      </c>
      <c r="W66">
        <v>0</v>
      </c>
      <c r="X66">
        <v>0</v>
      </c>
      <c r="Y66">
        <v>0</v>
      </c>
      <c r="Z66">
        <v>0</v>
      </c>
      <c r="AA66">
        <v>0</v>
      </c>
      <c r="AB66">
        <v>0</v>
      </c>
      <c r="AC66">
        <v>0</v>
      </c>
      <c r="AD66">
        <v>0</v>
      </c>
      <c r="AE66">
        <v>0</v>
      </c>
      <c r="AF66">
        <v>0</v>
      </c>
      <c r="AG66">
        <v>0</v>
      </c>
    </row>
    <row r="67" spans="1:33" x14ac:dyDescent="0.25">
      <c r="A67" s="95" t="s">
        <v>548</v>
      </c>
      <c r="B67">
        <v>0</v>
      </c>
      <c r="C67">
        <v>0</v>
      </c>
      <c r="D67">
        <v>1.33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x14ac:dyDescent="0.25">
      <c r="A68" s="95" t="s">
        <v>549</v>
      </c>
      <c r="B68">
        <v>1.177</v>
      </c>
      <c r="C68">
        <v>1.202</v>
      </c>
      <c r="D68">
        <v>1.1659999999999999</v>
      </c>
      <c r="E68">
        <v>1.0069999999999999</v>
      </c>
      <c r="F68">
        <v>0.997</v>
      </c>
      <c r="G68">
        <v>0.90200000000000002</v>
      </c>
      <c r="H68">
        <v>1.202</v>
      </c>
      <c r="I68">
        <v>1.202</v>
      </c>
      <c r="J68">
        <v>1.7350000000000001</v>
      </c>
      <c r="K68">
        <v>1.165</v>
      </c>
      <c r="L68">
        <v>1.175</v>
      </c>
      <c r="M68">
        <v>1.143</v>
      </c>
      <c r="N68">
        <v>1.0069999999999999</v>
      </c>
      <c r="O68">
        <v>0.98599999999999999</v>
      </c>
      <c r="P68">
        <v>0.94099999999999995</v>
      </c>
      <c r="Q68">
        <v>1.2070000000000001</v>
      </c>
      <c r="R68">
        <v>1.208</v>
      </c>
      <c r="S68">
        <v>1.734</v>
      </c>
      <c r="T68">
        <v>1.2230000000000001</v>
      </c>
      <c r="U68">
        <v>1.1719999999999999</v>
      </c>
      <c r="V68">
        <v>1.1020000000000001</v>
      </c>
      <c r="W68">
        <v>1.034</v>
      </c>
      <c r="X68">
        <v>0.95599999999999996</v>
      </c>
      <c r="Y68">
        <v>0.79300000000000004</v>
      </c>
      <c r="Z68">
        <v>1.1659999999999999</v>
      </c>
      <c r="AA68">
        <v>1.089</v>
      </c>
      <c r="AB68">
        <v>0.39300000000000002</v>
      </c>
      <c r="AC68">
        <v>0.45</v>
      </c>
      <c r="AD68">
        <v>0.89700000000000002</v>
      </c>
      <c r="AE68">
        <v>0.89400000000000002</v>
      </c>
      <c r="AF68">
        <v>0.34899999999999998</v>
      </c>
      <c r="AG68">
        <v>0.34499999999999997</v>
      </c>
    </row>
    <row r="69" spans="1:33" x14ac:dyDescent="0.25">
      <c r="A69" s="95" t="s">
        <v>550</v>
      </c>
      <c r="B69">
        <v>5.0999999999999997E-2</v>
      </c>
      <c r="C69">
        <v>5.0999999999999997E-2</v>
      </c>
      <c r="D69">
        <v>4.2999999999999997E-2</v>
      </c>
      <c r="E69">
        <v>0.14499999999999999</v>
      </c>
      <c r="F69">
        <v>0.17399999999999999</v>
      </c>
      <c r="G69">
        <v>0.129</v>
      </c>
      <c r="H69">
        <v>0.128</v>
      </c>
      <c r="I69">
        <v>0.155</v>
      </c>
      <c r="J69">
        <v>0.10100000000000001</v>
      </c>
      <c r="K69">
        <v>2.5999999999999999E-2</v>
      </c>
      <c r="L69">
        <v>2.8000000000000001E-2</v>
      </c>
      <c r="M69">
        <v>2.1999999999999999E-2</v>
      </c>
      <c r="N69">
        <v>0.111</v>
      </c>
      <c r="O69">
        <v>0.11700000000000001</v>
      </c>
      <c r="P69">
        <v>9.5000000000000001E-2</v>
      </c>
      <c r="Q69">
        <v>5.3999999999999999E-2</v>
      </c>
      <c r="R69">
        <v>6.5000000000000002E-2</v>
      </c>
      <c r="S69">
        <v>4.2000000000000003E-2</v>
      </c>
      <c r="T69">
        <v>0.03</v>
      </c>
      <c r="U69">
        <v>3.3000000000000002E-2</v>
      </c>
      <c r="V69">
        <v>2.1999999999999999E-2</v>
      </c>
      <c r="W69">
        <v>0.121</v>
      </c>
      <c r="X69">
        <v>0.13400000000000001</v>
      </c>
      <c r="Y69">
        <v>0.09</v>
      </c>
      <c r="Z69">
        <v>0.32400000000000001</v>
      </c>
      <c r="AA69">
        <v>0.76800000000000002</v>
      </c>
      <c r="AB69">
        <v>1.9E-2</v>
      </c>
      <c r="AC69">
        <v>7.6999999999999999E-2</v>
      </c>
      <c r="AD69">
        <v>3.5000000000000003E-2</v>
      </c>
      <c r="AE69">
        <v>0.09</v>
      </c>
      <c r="AF69">
        <v>0.11899999999999999</v>
      </c>
      <c r="AG69">
        <v>6.7000000000000004E-2</v>
      </c>
    </row>
    <row r="70" spans="1:33" x14ac:dyDescent="0.25">
      <c r="A70" s="95" t="s">
        <v>551</v>
      </c>
      <c r="B70">
        <v>0</v>
      </c>
      <c r="C70">
        <v>0</v>
      </c>
      <c r="D70">
        <v>0</v>
      </c>
      <c r="E70">
        <v>0</v>
      </c>
      <c r="F70">
        <v>0</v>
      </c>
      <c r="G70">
        <v>0</v>
      </c>
      <c r="H70">
        <v>0</v>
      </c>
      <c r="I70">
        <v>0</v>
      </c>
      <c r="J70">
        <v>0</v>
      </c>
      <c r="K70">
        <v>1.514</v>
      </c>
      <c r="L70">
        <v>0</v>
      </c>
      <c r="M70">
        <v>0.89400000000000002</v>
      </c>
      <c r="N70">
        <v>0</v>
      </c>
      <c r="O70">
        <v>0</v>
      </c>
      <c r="P70">
        <v>0</v>
      </c>
      <c r="Q70">
        <v>0</v>
      </c>
      <c r="R70">
        <v>0</v>
      </c>
      <c r="S70">
        <v>0</v>
      </c>
      <c r="T70">
        <v>0.85499999999999998</v>
      </c>
      <c r="U70">
        <v>0</v>
      </c>
      <c r="V70">
        <v>0</v>
      </c>
      <c r="W70">
        <v>0</v>
      </c>
      <c r="X70">
        <v>0</v>
      </c>
      <c r="Y70">
        <v>0</v>
      </c>
      <c r="Z70">
        <v>1.2789999999999999</v>
      </c>
      <c r="AA70">
        <v>0</v>
      </c>
      <c r="AB70">
        <v>0.58599999999999997</v>
      </c>
      <c r="AC70">
        <v>0</v>
      </c>
      <c r="AD70">
        <v>0</v>
      </c>
      <c r="AE70">
        <v>0</v>
      </c>
      <c r="AF70">
        <v>0</v>
      </c>
      <c r="AG70">
        <v>0</v>
      </c>
    </row>
    <row r="71" spans="1:33" x14ac:dyDescent="0.25">
      <c r="A71" s="95" t="s">
        <v>552</v>
      </c>
      <c r="B71">
        <v>0.27100000000000002</v>
      </c>
      <c r="C71">
        <v>0.36099999999999999</v>
      </c>
      <c r="D71">
        <v>0.25700000000000001</v>
      </c>
      <c r="E71">
        <v>0.30399999999999999</v>
      </c>
      <c r="F71">
        <v>0.38200000000000001</v>
      </c>
      <c r="G71">
        <v>0.28999999999999998</v>
      </c>
      <c r="H71">
        <v>0.36099999999999999</v>
      </c>
      <c r="I71">
        <v>0.45500000000000002</v>
      </c>
      <c r="J71">
        <v>0.41799999999999998</v>
      </c>
      <c r="K71">
        <v>0.53900000000000003</v>
      </c>
      <c r="L71">
        <v>0.435</v>
      </c>
      <c r="M71">
        <v>0.42</v>
      </c>
      <c r="N71">
        <v>0.5</v>
      </c>
      <c r="O71">
        <v>0.45800000000000002</v>
      </c>
      <c r="P71">
        <v>0.48</v>
      </c>
      <c r="Q71">
        <v>0.496</v>
      </c>
      <c r="R71">
        <v>0.67700000000000005</v>
      </c>
      <c r="S71">
        <v>0.63300000000000001</v>
      </c>
      <c r="T71">
        <v>0.309</v>
      </c>
      <c r="U71">
        <v>0.38200000000000001</v>
      </c>
      <c r="V71">
        <v>0.26200000000000001</v>
      </c>
      <c r="W71">
        <v>0.35599999999999998</v>
      </c>
      <c r="X71">
        <v>0.39100000000000001</v>
      </c>
      <c r="Y71">
        <v>0.28100000000000003</v>
      </c>
      <c r="Z71">
        <v>0.65700000000000003</v>
      </c>
      <c r="AA71">
        <v>0.63</v>
      </c>
      <c r="AB71">
        <v>8.7999999999999995E-2</v>
      </c>
      <c r="AC71">
        <v>8.6999999999999994E-2</v>
      </c>
      <c r="AD71">
        <v>0.17499999999999999</v>
      </c>
      <c r="AE71">
        <v>0.18</v>
      </c>
      <c r="AF71">
        <v>0.26800000000000002</v>
      </c>
      <c r="AG71">
        <v>0.187</v>
      </c>
    </row>
    <row r="72" spans="1:33" x14ac:dyDescent="0.25">
      <c r="A72" s="95" t="s">
        <v>553</v>
      </c>
      <c r="B72">
        <v>0.312</v>
      </c>
      <c r="C72">
        <v>0.31</v>
      </c>
      <c r="D72">
        <v>0.34799999999999998</v>
      </c>
      <c r="E72">
        <v>0.30099999999999999</v>
      </c>
      <c r="F72">
        <v>0.313</v>
      </c>
      <c r="G72">
        <v>0.34699999999999998</v>
      </c>
      <c r="H72">
        <v>0.58899999999999997</v>
      </c>
      <c r="I72">
        <v>0.29299999999999998</v>
      </c>
      <c r="J72">
        <v>0.32100000000000001</v>
      </c>
      <c r="K72">
        <v>8.7999999999999995E-2</v>
      </c>
      <c r="L72">
        <v>6.0999999999999999E-2</v>
      </c>
      <c r="M72">
        <v>5.8999999999999997E-2</v>
      </c>
      <c r="N72">
        <v>8.7999999999999995E-2</v>
      </c>
      <c r="O72">
        <v>6.0999999999999999E-2</v>
      </c>
      <c r="P72">
        <v>5.8999999999999997E-2</v>
      </c>
      <c r="Q72">
        <v>7.1999999999999995E-2</v>
      </c>
      <c r="R72">
        <v>0.05</v>
      </c>
      <c r="S72">
        <v>4.2000000000000003E-2</v>
      </c>
      <c r="T72">
        <v>0.13</v>
      </c>
      <c r="U72">
        <v>0.32</v>
      </c>
      <c r="V72">
        <v>0.182</v>
      </c>
      <c r="W72">
        <v>0.128</v>
      </c>
      <c r="X72">
        <v>0.30399999999999999</v>
      </c>
      <c r="Y72">
        <v>0.18</v>
      </c>
      <c r="Z72">
        <v>0.17299999999999999</v>
      </c>
      <c r="AA72">
        <v>0.22600000000000001</v>
      </c>
      <c r="AB72">
        <v>6.6000000000000003E-2</v>
      </c>
      <c r="AC72">
        <v>6.5000000000000002E-2</v>
      </c>
      <c r="AD72">
        <v>1.4E-2</v>
      </c>
      <c r="AE72">
        <v>0.13800000000000001</v>
      </c>
      <c r="AF72">
        <v>0.221</v>
      </c>
      <c r="AG72">
        <v>0.22500000000000001</v>
      </c>
    </row>
    <row r="73" spans="1:33" x14ac:dyDescent="0.25">
      <c r="A73" s="95" t="s">
        <v>554</v>
      </c>
      <c r="B73">
        <v>0.58699999999999997</v>
      </c>
      <c r="C73">
        <v>0.223</v>
      </c>
      <c r="D73">
        <v>0.26300000000000001</v>
      </c>
      <c r="E73">
        <v>0.57899999999999996</v>
      </c>
      <c r="F73">
        <v>0.223</v>
      </c>
      <c r="G73">
        <v>0.26200000000000001</v>
      </c>
      <c r="H73">
        <v>0.57999999999999996</v>
      </c>
      <c r="I73">
        <v>0.221</v>
      </c>
      <c r="J73">
        <v>0.252</v>
      </c>
      <c r="K73">
        <v>0.79600000000000004</v>
      </c>
      <c r="L73">
        <v>0.251</v>
      </c>
      <c r="M73">
        <v>0.314</v>
      </c>
      <c r="N73">
        <v>0.79500000000000004</v>
      </c>
      <c r="O73">
        <v>0.252</v>
      </c>
      <c r="P73">
        <v>0.316</v>
      </c>
      <c r="Q73">
        <v>0.67600000000000005</v>
      </c>
      <c r="R73">
        <v>0.222</v>
      </c>
      <c r="S73">
        <v>0.253</v>
      </c>
      <c r="T73">
        <v>1.61</v>
      </c>
      <c r="U73">
        <v>0.36699999999999999</v>
      </c>
      <c r="V73">
        <v>0.69399999999999995</v>
      </c>
      <c r="W73">
        <v>1.589</v>
      </c>
      <c r="X73">
        <v>0.36799999999999999</v>
      </c>
      <c r="Y73">
        <v>0.69199999999999995</v>
      </c>
      <c r="Z73">
        <v>1.8169999999999999</v>
      </c>
      <c r="AA73">
        <v>0.41099999999999998</v>
      </c>
      <c r="AB73">
        <v>0.189</v>
      </c>
      <c r="AC73">
        <v>0.192</v>
      </c>
      <c r="AD73">
        <v>9.9000000000000005E-2</v>
      </c>
      <c r="AE73">
        <v>9.8000000000000004E-2</v>
      </c>
      <c r="AF73">
        <v>0.20499999999999999</v>
      </c>
      <c r="AG73">
        <v>0.23599999999999999</v>
      </c>
    </row>
    <row r="74" spans="1:33" x14ac:dyDescent="0.25">
      <c r="A74" s="95" t="s">
        <v>555</v>
      </c>
      <c r="B74">
        <v>1.04</v>
      </c>
      <c r="C74">
        <v>1.06</v>
      </c>
      <c r="D74">
        <v>1.1419999999999999</v>
      </c>
      <c r="E74">
        <v>0.95099999999999996</v>
      </c>
      <c r="F74">
        <v>0.95099999999999996</v>
      </c>
      <c r="G74">
        <v>0.88900000000000001</v>
      </c>
      <c r="H74">
        <v>1.173</v>
      </c>
      <c r="I74">
        <v>1.1819999999999999</v>
      </c>
      <c r="J74">
        <v>2</v>
      </c>
      <c r="K74">
        <v>1.1739999999999999</v>
      </c>
      <c r="L74">
        <v>1.177</v>
      </c>
      <c r="M74">
        <v>1.159</v>
      </c>
      <c r="N74">
        <v>1.2809999999999999</v>
      </c>
      <c r="O74">
        <v>1.29</v>
      </c>
      <c r="P74">
        <v>1.54</v>
      </c>
      <c r="Q74">
        <v>1.1299999999999999</v>
      </c>
      <c r="R74">
        <v>1.1379999999999999</v>
      </c>
      <c r="S74">
        <v>2.0049999999999999</v>
      </c>
      <c r="T74">
        <v>0.95</v>
      </c>
      <c r="U74">
        <v>0.95199999999999996</v>
      </c>
      <c r="V74">
        <v>0.83299999999999996</v>
      </c>
      <c r="W74">
        <v>0.999</v>
      </c>
      <c r="X74">
        <v>1.002</v>
      </c>
      <c r="Y74">
        <v>0.88100000000000001</v>
      </c>
      <c r="Z74">
        <v>1.052</v>
      </c>
      <c r="AA74">
        <v>1.0649999999999999</v>
      </c>
      <c r="AB74">
        <v>0.10299999999999999</v>
      </c>
      <c r="AC74">
        <v>0.10199999999999999</v>
      </c>
      <c r="AD74">
        <v>0.247</v>
      </c>
      <c r="AE74">
        <v>0.249</v>
      </c>
      <c r="AF74">
        <v>0.124</v>
      </c>
      <c r="AG74">
        <v>0.19900000000000001</v>
      </c>
    </row>
    <row r="75" spans="1:33" x14ac:dyDescent="0.25">
      <c r="A75" s="95" t="s">
        <v>556</v>
      </c>
      <c r="B75">
        <v>0.42799999999999999</v>
      </c>
      <c r="C75">
        <v>0.433</v>
      </c>
      <c r="D75">
        <v>0.51700000000000002</v>
      </c>
      <c r="E75">
        <v>0.45700000000000002</v>
      </c>
      <c r="F75">
        <v>0.45</v>
      </c>
      <c r="G75">
        <v>0.73699999999999999</v>
      </c>
      <c r="H75">
        <v>0.377</v>
      </c>
      <c r="I75">
        <v>0.38200000000000001</v>
      </c>
      <c r="J75">
        <v>0.96</v>
      </c>
      <c r="K75">
        <v>0.73199999999999998</v>
      </c>
      <c r="L75">
        <v>0.69799999999999995</v>
      </c>
      <c r="M75">
        <v>0.92900000000000005</v>
      </c>
      <c r="N75">
        <v>0.88</v>
      </c>
      <c r="O75">
        <v>0.86799999999999999</v>
      </c>
      <c r="P75">
        <v>1.325</v>
      </c>
      <c r="Q75">
        <v>0.83299999999999996</v>
      </c>
      <c r="R75">
        <v>0.86699999999999999</v>
      </c>
      <c r="S75">
        <v>2</v>
      </c>
      <c r="T75">
        <v>0.442</v>
      </c>
      <c r="U75">
        <v>0.439</v>
      </c>
      <c r="V75">
        <v>0.46899999999999997</v>
      </c>
      <c r="W75">
        <v>0.499</v>
      </c>
      <c r="X75">
        <v>0.49</v>
      </c>
      <c r="Y75">
        <v>0.67</v>
      </c>
      <c r="Z75">
        <v>0.36699999999999999</v>
      </c>
      <c r="AA75">
        <v>0.375</v>
      </c>
      <c r="AB75">
        <v>0.17599999999999999</v>
      </c>
      <c r="AC75">
        <v>0.17799999999999999</v>
      </c>
      <c r="AD75">
        <v>0.111</v>
      </c>
      <c r="AE75">
        <v>0.112</v>
      </c>
      <c r="AF75">
        <v>0.71899999999999997</v>
      </c>
      <c r="AG75">
        <v>0.68300000000000005</v>
      </c>
    </row>
    <row r="76" spans="1:33" x14ac:dyDescent="0.25">
      <c r="A76" s="95" t="s">
        <v>557</v>
      </c>
      <c r="B76">
        <v>0.54900000000000004</v>
      </c>
      <c r="C76">
        <v>0.23699999999999999</v>
      </c>
      <c r="D76">
        <v>0.27200000000000002</v>
      </c>
      <c r="E76">
        <v>0.78900000000000003</v>
      </c>
      <c r="F76">
        <v>0.38100000000000001</v>
      </c>
      <c r="G76">
        <v>0.71699999999999997</v>
      </c>
      <c r="H76">
        <v>0.56599999999999995</v>
      </c>
      <c r="I76">
        <v>0.245</v>
      </c>
      <c r="J76">
        <v>0.28399999999999997</v>
      </c>
      <c r="K76">
        <v>0.56000000000000005</v>
      </c>
      <c r="L76">
        <v>0.254</v>
      </c>
      <c r="M76">
        <v>0.29499999999999998</v>
      </c>
      <c r="N76">
        <v>0.78900000000000003</v>
      </c>
      <c r="O76">
        <v>0.376</v>
      </c>
      <c r="P76">
        <v>0.749</v>
      </c>
      <c r="Q76">
        <v>0.56599999999999995</v>
      </c>
      <c r="R76">
        <v>0.25</v>
      </c>
      <c r="S76">
        <v>0.314</v>
      </c>
      <c r="T76">
        <v>0.878</v>
      </c>
      <c r="U76">
        <v>0.27600000000000002</v>
      </c>
      <c r="V76">
        <v>0.6</v>
      </c>
      <c r="W76">
        <v>1.151</v>
      </c>
      <c r="X76">
        <v>0.44</v>
      </c>
      <c r="Y76">
        <v>2.1840000000000002</v>
      </c>
      <c r="Z76">
        <v>1.016</v>
      </c>
      <c r="AA76">
        <v>0.24</v>
      </c>
      <c r="AB76">
        <v>0.127</v>
      </c>
      <c r="AC76">
        <v>0.57099999999999995</v>
      </c>
      <c r="AD76">
        <v>3.5999999999999997E-2</v>
      </c>
      <c r="AE76">
        <v>3.6999999999999998E-2</v>
      </c>
      <c r="AF76">
        <v>0.14399999999999999</v>
      </c>
      <c r="AG76">
        <v>0.15</v>
      </c>
    </row>
    <row r="77" spans="1:33" x14ac:dyDescent="0.25">
      <c r="A77" s="95" t="s">
        <v>558</v>
      </c>
      <c r="B77">
        <v>0.52900000000000003</v>
      </c>
      <c r="C77">
        <v>0.113</v>
      </c>
      <c r="D77">
        <v>0.308</v>
      </c>
      <c r="E77">
        <v>0.20699999999999999</v>
      </c>
      <c r="F77">
        <v>0.26300000000000001</v>
      </c>
      <c r="G77">
        <v>0.47599999999999998</v>
      </c>
      <c r="H77">
        <v>0.24299999999999999</v>
      </c>
      <c r="I77">
        <v>0.129</v>
      </c>
      <c r="J77">
        <v>0.84699999999999998</v>
      </c>
      <c r="K77">
        <v>0.52900000000000003</v>
      </c>
      <c r="L77">
        <v>0.113</v>
      </c>
      <c r="M77">
        <v>0.308</v>
      </c>
      <c r="N77">
        <v>0.20699999999999999</v>
      </c>
      <c r="O77">
        <v>0.26300000000000001</v>
      </c>
      <c r="P77">
        <v>0.47599999999999998</v>
      </c>
      <c r="Q77">
        <v>0.24299999999999999</v>
      </c>
      <c r="R77">
        <v>0.129</v>
      </c>
      <c r="S77">
        <v>0.84699999999999998</v>
      </c>
      <c r="T77">
        <v>0.432</v>
      </c>
      <c r="U77">
        <v>9.4E-2</v>
      </c>
      <c r="V77">
        <v>0.23</v>
      </c>
      <c r="W77">
        <v>0.16900000000000001</v>
      </c>
      <c r="X77">
        <v>0.223</v>
      </c>
      <c r="Y77">
        <v>0.39300000000000002</v>
      </c>
      <c r="Z77">
        <v>0.17199999999999999</v>
      </c>
      <c r="AA77">
        <v>9.2999999999999999E-2</v>
      </c>
      <c r="AB77">
        <v>2.5999999999999999E-2</v>
      </c>
      <c r="AC77">
        <v>0.34100000000000003</v>
      </c>
      <c r="AD77">
        <v>1.9E-2</v>
      </c>
      <c r="AE77">
        <v>1.9E-2</v>
      </c>
      <c r="AF77">
        <v>4.5999999999999999E-2</v>
      </c>
      <c r="AG77">
        <v>4.5999999999999999E-2</v>
      </c>
    </row>
    <row r="78" spans="1:33" x14ac:dyDescent="0.25">
      <c r="A78" s="95" t="s">
        <v>559</v>
      </c>
      <c r="B78">
        <v>0.52900000000000003</v>
      </c>
      <c r="C78">
        <v>0.113</v>
      </c>
      <c r="D78">
        <v>0.308</v>
      </c>
      <c r="E78">
        <v>0.20699999999999999</v>
      </c>
      <c r="F78">
        <v>0.26300000000000001</v>
      </c>
      <c r="G78">
        <v>0.47599999999999998</v>
      </c>
      <c r="H78">
        <v>0.24299999999999999</v>
      </c>
      <c r="I78">
        <v>0.129</v>
      </c>
      <c r="J78">
        <v>0.84699999999999998</v>
      </c>
      <c r="K78">
        <v>0.52900000000000003</v>
      </c>
      <c r="L78">
        <v>0.113</v>
      </c>
      <c r="M78">
        <v>0.308</v>
      </c>
      <c r="N78">
        <v>0.20699999999999999</v>
      </c>
      <c r="O78">
        <v>0.26300000000000001</v>
      </c>
      <c r="P78">
        <v>0.47599999999999998</v>
      </c>
      <c r="Q78">
        <v>0.24299999999999999</v>
      </c>
      <c r="R78">
        <v>0.129</v>
      </c>
      <c r="S78">
        <v>0.84699999999999998</v>
      </c>
      <c r="T78">
        <v>0.432</v>
      </c>
      <c r="U78">
        <v>9.4E-2</v>
      </c>
      <c r="V78">
        <v>0.23</v>
      </c>
      <c r="W78">
        <v>0.16900000000000001</v>
      </c>
      <c r="X78">
        <v>0.223</v>
      </c>
      <c r="Y78">
        <v>0.39300000000000002</v>
      </c>
      <c r="Z78">
        <v>0.17199999999999999</v>
      </c>
      <c r="AA78">
        <v>9.2999999999999999E-2</v>
      </c>
      <c r="AB78">
        <v>2.5999999999999999E-2</v>
      </c>
      <c r="AC78">
        <v>1.2350000000000001</v>
      </c>
      <c r="AD78">
        <v>1.9E-2</v>
      </c>
      <c r="AE78">
        <v>1.9E-2</v>
      </c>
      <c r="AF78">
        <v>4.5999999999999999E-2</v>
      </c>
      <c r="AG78">
        <v>4.5999999999999999E-2</v>
      </c>
    </row>
    <row r="79" spans="1:33" x14ac:dyDescent="0.25">
      <c r="A79" s="95" t="s">
        <v>560</v>
      </c>
      <c r="B79">
        <v>0.121</v>
      </c>
      <c r="C79">
        <v>0.127</v>
      </c>
      <c r="D79">
        <v>0.10199999999999999</v>
      </c>
      <c r="E79">
        <v>0.14499999999999999</v>
      </c>
      <c r="F79">
        <v>0.13600000000000001</v>
      </c>
      <c r="G79">
        <v>0.11799999999999999</v>
      </c>
      <c r="H79">
        <v>0.15</v>
      </c>
      <c r="I79">
        <v>0.111</v>
      </c>
      <c r="J79">
        <v>0.09</v>
      </c>
      <c r="K79">
        <v>0.13600000000000001</v>
      </c>
      <c r="L79">
        <v>0.159</v>
      </c>
      <c r="M79">
        <v>0.127</v>
      </c>
      <c r="N79">
        <v>0.13600000000000001</v>
      </c>
      <c r="O79">
        <v>0.184</v>
      </c>
      <c r="P79">
        <v>0.127</v>
      </c>
      <c r="Q79">
        <v>0.111</v>
      </c>
      <c r="R79">
        <v>0.15</v>
      </c>
      <c r="S79">
        <v>0.09</v>
      </c>
      <c r="T79">
        <v>0.16300000000000001</v>
      </c>
      <c r="U79">
        <v>0.17399999999999999</v>
      </c>
      <c r="V79">
        <v>0.123</v>
      </c>
      <c r="W79">
        <v>0.214</v>
      </c>
      <c r="X79">
        <v>0.23100000000000001</v>
      </c>
      <c r="Y79">
        <v>0.16300000000000001</v>
      </c>
      <c r="Z79">
        <v>0.6</v>
      </c>
      <c r="AA79">
        <v>0.6</v>
      </c>
      <c r="AB79">
        <v>2.3E-2</v>
      </c>
      <c r="AC79">
        <v>1.7000000000000001E-2</v>
      </c>
      <c r="AD79">
        <v>1.2999999999999999E-2</v>
      </c>
      <c r="AE79">
        <v>1.2999999999999999E-2</v>
      </c>
      <c r="AF79">
        <v>3.5999999999999997E-2</v>
      </c>
      <c r="AG79">
        <v>2.4E-2</v>
      </c>
    </row>
    <row r="80" spans="1:33" x14ac:dyDescent="0.25">
      <c r="A80" s="95" t="s">
        <v>561</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0.23799999999999999</v>
      </c>
      <c r="AC80">
        <v>0</v>
      </c>
      <c r="AD80">
        <v>0</v>
      </c>
      <c r="AE80">
        <v>0</v>
      </c>
      <c r="AF80">
        <v>0</v>
      </c>
      <c r="AG80">
        <v>0</v>
      </c>
    </row>
    <row r="81" spans="1:33" x14ac:dyDescent="0.25">
      <c r="A81" s="95" t="s">
        <v>562</v>
      </c>
      <c r="B81">
        <v>6.6000000000000003E-2</v>
      </c>
      <c r="C81">
        <v>6.6000000000000003E-2</v>
      </c>
      <c r="D81">
        <v>5.3999999999999999E-2</v>
      </c>
      <c r="E81">
        <v>6.8000000000000005E-2</v>
      </c>
      <c r="F81">
        <v>6.7000000000000004E-2</v>
      </c>
      <c r="G81">
        <v>5.5E-2</v>
      </c>
      <c r="H81">
        <v>5.5E-2</v>
      </c>
      <c r="I81">
        <v>5.3999999999999999E-2</v>
      </c>
      <c r="J81">
        <v>3.9E-2</v>
      </c>
      <c r="K81">
        <v>6.6000000000000003E-2</v>
      </c>
      <c r="L81">
        <v>6.6000000000000003E-2</v>
      </c>
      <c r="M81">
        <v>5.3999999999999999E-2</v>
      </c>
      <c r="N81">
        <v>6.8000000000000005E-2</v>
      </c>
      <c r="O81">
        <v>6.7000000000000004E-2</v>
      </c>
      <c r="P81">
        <v>5.5E-2</v>
      </c>
      <c r="Q81">
        <v>5.5E-2</v>
      </c>
      <c r="R81">
        <v>5.3999999999999999E-2</v>
      </c>
      <c r="S81">
        <v>3.9E-2</v>
      </c>
      <c r="T81">
        <v>0.33100000000000002</v>
      </c>
      <c r="U81">
        <v>0.68300000000000005</v>
      </c>
      <c r="V81">
        <v>0.32900000000000001</v>
      </c>
      <c r="W81">
        <v>0.67700000000000005</v>
      </c>
      <c r="X81">
        <v>0.33200000000000002</v>
      </c>
      <c r="Y81">
        <v>0.32900000000000001</v>
      </c>
      <c r="Z81">
        <v>0.747</v>
      </c>
      <c r="AA81">
        <v>0.755</v>
      </c>
      <c r="AB81">
        <v>0.13200000000000001</v>
      </c>
      <c r="AC81">
        <v>0.13300000000000001</v>
      </c>
      <c r="AD81">
        <v>1.6E-2</v>
      </c>
      <c r="AE81">
        <v>1.6E-2</v>
      </c>
      <c r="AF81">
        <v>0.14399999999999999</v>
      </c>
      <c r="AG81">
        <v>0.14399999999999999</v>
      </c>
    </row>
    <row r="82" spans="1:33" x14ac:dyDescent="0.25">
      <c r="A82" s="95" t="s">
        <v>563</v>
      </c>
      <c r="B82">
        <v>7.2999999999999995E-2</v>
      </c>
      <c r="C82">
        <v>7.1999999999999995E-2</v>
      </c>
      <c r="D82">
        <v>5.8999999999999997E-2</v>
      </c>
      <c r="E82">
        <v>7.3999999999999996E-2</v>
      </c>
      <c r="F82">
        <v>7.2999999999999995E-2</v>
      </c>
      <c r="G82">
        <v>0.06</v>
      </c>
      <c r="H82">
        <v>0.06</v>
      </c>
      <c r="I82">
        <v>5.8999999999999997E-2</v>
      </c>
      <c r="J82">
        <v>4.2000000000000003E-2</v>
      </c>
      <c r="K82">
        <v>7.3999999999999996E-2</v>
      </c>
      <c r="L82">
        <v>7.1999999999999995E-2</v>
      </c>
      <c r="M82">
        <v>5.8999999999999997E-2</v>
      </c>
      <c r="N82">
        <v>7.3999999999999996E-2</v>
      </c>
      <c r="O82">
        <v>7.2999999999999995E-2</v>
      </c>
      <c r="P82">
        <v>0.06</v>
      </c>
      <c r="Q82">
        <v>0.06</v>
      </c>
      <c r="R82">
        <v>5.8999999999999997E-2</v>
      </c>
      <c r="S82">
        <v>4.2000000000000003E-2</v>
      </c>
      <c r="T82">
        <v>0.73199999999999998</v>
      </c>
      <c r="U82">
        <v>1.109</v>
      </c>
      <c r="V82">
        <v>0.80600000000000005</v>
      </c>
      <c r="W82">
        <v>0.88900000000000001</v>
      </c>
      <c r="X82">
        <v>0.84099999999999997</v>
      </c>
      <c r="Y82">
        <v>0.84299999999999997</v>
      </c>
      <c r="Z82">
        <v>1.0249999999999999</v>
      </c>
      <c r="AA82">
        <v>1.0169999999999999</v>
      </c>
      <c r="AB82">
        <v>0.38600000000000001</v>
      </c>
      <c r="AC82">
        <v>0.38600000000000001</v>
      </c>
      <c r="AD82">
        <v>1.7000000000000001E-2</v>
      </c>
      <c r="AE82">
        <v>1.7000000000000001E-2</v>
      </c>
      <c r="AF82">
        <v>0.39700000000000002</v>
      </c>
      <c r="AG82">
        <v>0.39700000000000002</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t="s">
        <v>6435</v>
      </c>
      <c r="C2" t="s">
        <v>6436</v>
      </c>
      <c r="D2" t="s">
        <v>691</v>
      </c>
      <c r="E2" t="s">
        <v>6437</v>
      </c>
      <c r="F2" t="s">
        <v>693</v>
      </c>
      <c r="G2" t="s">
        <v>694</v>
      </c>
      <c r="H2" t="s">
        <v>6438</v>
      </c>
      <c r="I2" t="s">
        <v>696</v>
      </c>
      <c r="J2" t="s">
        <v>6439</v>
      </c>
      <c r="K2" t="s">
        <v>6440</v>
      </c>
      <c r="L2" t="s">
        <v>6441</v>
      </c>
      <c r="M2" t="s">
        <v>6442</v>
      </c>
      <c r="N2" t="s">
        <v>6443</v>
      </c>
      <c r="O2" t="s">
        <v>6444</v>
      </c>
      <c r="P2" t="s">
        <v>6445</v>
      </c>
      <c r="Q2" t="s">
        <v>6446</v>
      </c>
      <c r="R2" t="s">
        <v>6447</v>
      </c>
      <c r="S2" t="s">
        <v>6448</v>
      </c>
      <c r="T2" t="s">
        <v>6449</v>
      </c>
      <c r="U2" t="s">
        <v>6450</v>
      </c>
      <c r="V2" t="s">
        <v>6451</v>
      </c>
      <c r="W2" t="s">
        <v>6452</v>
      </c>
      <c r="X2" t="s">
        <v>6453</v>
      </c>
      <c r="Y2" t="s">
        <v>6454</v>
      </c>
      <c r="Z2" t="s">
        <v>6455</v>
      </c>
      <c r="AA2" t="s">
        <v>6456</v>
      </c>
      <c r="AB2" t="s">
        <v>6457</v>
      </c>
      <c r="AC2" t="s">
        <v>6458</v>
      </c>
      <c r="AD2" t="s">
        <v>6459</v>
      </c>
      <c r="AE2" t="s">
        <v>6460</v>
      </c>
      <c r="AF2" t="s">
        <v>6461</v>
      </c>
      <c r="AG2" t="s">
        <v>6462</v>
      </c>
    </row>
    <row r="3" spans="1:33" x14ac:dyDescent="0.25">
      <c r="A3" s="95" t="s">
        <v>484</v>
      </c>
      <c r="B3" t="s">
        <v>6463</v>
      </c>
      <c r="C3" t="s">
        <v>6464</v>
      </c>
      <c r="D3" t="s">
        <v>6465</v>
      </c>
      <c r="E3" t="s">
        <v>6466</v>
      </c>
      <c r="F3" t="s">
        <v>6467</v>
      </c>
      <c r="G3" t="s">
        <v>6468</v>
      </c>
      <c r="H3" t="s">
        <v>6469</v>
      </c>
      <c r="I3" t="s">
        <v>6470</v>
      </c>
      <c r="J3" t="s">
        <v>6471</v>
      </c>
      <c r="K3" t="s">
        <v>6472</v>
      </c>
      <c r="L3" t="s">
        <v>6473</v>
      </c>
      <c r="M3" t="s">
        <v>6474</v>
      </c>
      <c r="N3" t="s">
        <v>6475</v>
      </c>
      <c r="O3" t="s">
        <v>6476</v>
      </c>
      <c r="P3" t="s">
        <v>6477</v>
      </c>
      <c r="Q3" t="s">
        <v>6478</v>
      </c>
      <c r="R3" t="s">
        <v>6479</v>
      </c>
      <c r="S3" t="s">
        <v>6480</v>
      </c>
      <c r="T3" t="s">
        <v>6481</v>
      </c>
      <c r="U3" t="s">
        <v>6482</v>
      </c>
      <c r="V3" t="s">
        <v>6483</v>
      </c>
      <c r="W3" t="s">
        <v>6484</v>
      </c>
      <c r="X3" t="s">
        <v>6485</v>
      </c>
      <c r="Y3" t="s">
        <v>6486</v>
      </c>
      <c r="Z3" t="s">
        <v>6487</v>
      </c>
      <c r="AA3" t="s">
        <v>6488</v>
      </c>
      <c r="AB3" t="s">
        <v>6489</v>
      </c>
      <c r="AC3" t="s">
        <v>6490</v>
      </c>
      <c r="AD3" t="s">
        <v>6491</v>
      </c>
      <c r="AE3" t="s">
        <v>6492</v>
      </c>
      <c r="AF3" t="s">
        <v>6493</v>
      </c>
      <c r="AG3" t="s">
        <v>6494</v>
      </c>
    </row>
    <row r="4" spans="1:33" x14ac:dyDescent="0.25">
      <c r="A4" s="95" t="s">
        <v>485</v>
      </c>
      <c r="B4" t="s">
        <v>657</v>
      </c>
      <c r="C4" t="s">
        <v>658</v>
      </c>
      <c r="D4" t="s">
        <v>659</v>
      </c>
      <c r="E4" t="s">
        <v>660</v>
      </c>
      <c r="F4" t="s">
        <v>661</v>
      </c>
      <c r="G4" t="s">
        <v>662</v>
      </c>
      <c r="H4" t="s">
        <v>663</v>
      </c>
      <c r="I4" t="s">
        <v>664</v>
      </c>
      <c r="J4" t="s">
        <v>665</v>
      </c>
      <c r="K4" t="s">
        <v>666</v>
      </c>
      <c r="L4" t="s">
        <v>667</v>
      </c>
      <c r="M4" t="s">
        <v>668</v>
      </c>
      <c r="N4" t="s">
        <v>669</v>
      </c>
      <c r="O4" t="s">
        <v>670</v>
      </c>
      <c r="P4" t="s">
        <v>671</v>
      </c>
      <c r="Q4" t="s">
        <v>672</v>
      </c>
      <c r="R4" t="s">
        <v>673</v>
      </c>
      <c r="S4" t="s">
        <v>674</v>
      </c>
      <c r="T4" t="s">
        <v>675</v>
      </c>
      <c r="U4" t="s">
        <v>676</v>
      </c>
      <c r="V4" t="s">
        <v>677</v>
      </c>
      <c r="W4" t="s">
        <v>678</v>
      </c>
      <c r="X4" t="s">
        <v>679</v>
      </c>
      <c r="Y4" t="s">
        <v>680</v>
      </c>
      <c r="Z4" t="s">
        <v>681</v>
      </c>
      <c r="AA4" t="s">
        <v>682</v>
      </c>
      <c r="AB4" t="s">
        <v>683</v>
      </c>
      <c r="AC4" t="s">
        <v>684</v>
      </c>
      <c r="AD4" t="s">
        <v>685</v>
      </c>
      <c r="AE4" t="s">
        <v>686</v>
      </c>
      <c r="AF4" t="s">
        <v>687</v>
      </c>
      <c r="AG4" t="s">
        <v>688</v>
      </c>
    </row>
    <row r="5" spans="1:33" x14ac:dyDescent="0.25">
      <c r="A5" s="95" t="s">
        <v>486</v>
      </c>
      <c r="B5" t="s">
        <v>689</v>
      </c>
      <c r="C5" t="s">
        <v>690</v>
      </c>
      <c r="D5" t="s">
        <v>691</v>
      </c>
      <c r="E5" t="s">
        <v>692</v>
      </c>
      <c r="F5" t="s">
        <v>693</v>
      </c>
      <c r="G5" t="s">
        <v>694</v>
      </c>
      <c r="H5" t="s">
        <v>695</v>
      </c>
      <c r="I5" t="s">
        <v>696</v>
      </c>
      <c r="J5" t="s">
        <v>697</v>
      </c>
      <c r="K5" t="s">
        <v>698</v>
      </c>
      <c r="L5" t="s">
        <v>699</v>
      </c>
      <c r="M5" t="s">
        <v>700</v>
      </c>
      <c r="N5" t="s">
        <v>701</v>
      </c>
      <c r="O5" t="s">
        <v>702</v>
      </c>
      <c r="P5" t="s">
        <v>703</v>
      </c>
      <c r="Q5" t="s">
        <v>704</v>
      </c>
      <c r="R5" t="s">
        <v>705</v>
      </c>
      <c r="S5" t="s">
        <v>706</v>
      </c>
      <c r="T5" t="s">
        <v>707</v>
      </c>
      <c r="U5" t="s">
        <v>708</v>
      </c>
      <c r="V5" t="s">
        <v>709</v>
      </c>
      <c r="W5" t="s">
        <v>710</v>
      </c>
      <c r="X5" t="s">
        <v>711</v>
      </c>
      <c r="Y5" t="s">
        <v>712</v>
      </c>
      <c r="Z5" t="s">
        <v>713</v>
      </c>
      <c r="AA5" t="s">
        <v>714</v>
      </c>
      <c r="AB5" t="s">
        <v>715</v>
      </c>
      <c r="AC5" t="s">
        <v>716</v>
      </c>
      <c r="AD5" t="s">
        <v>717</v>
      </c>
      <c r="AE5" t="s">
        <v>718</v>
      </c>
      <c r="AF5" t="s">
        <v>719</v>
      </c>
      <c r="AG5" t="s">
        <v>720</v>
      </c>
    </row>
    <row r="6" spans="1:33" x14ac:dyDescent="0.25">
      <c r="A6" s="95" t="s">
        <v>487</v>
      </c>
      <c r="B6" t="s">
        <v>6495</v>
      </c>
      <c r="C6" t="s">
        <v>4353</v>
      </c>
      <c r="D6" t="s">
        <v>6496</v>
      </c>
      <c r="E6" t="s">
        <v>6495</v>
      </c>
      <c r="F6" t="s">
        <v>2883</v>
      </c>
      <c r="G6" t="s">
        <v>6495</v>
      </c>
      <c r="H6" t="s">
        <v>6495</v>
      </c>
      <c r="I6" t="s">
        <v>5823</v>
      </c>
      <c r="J6" t="s">
        <v>1425</v>
      </c>
      <c r="K6" t="s">
        <v>6495</v>
      </c>
      <c r="L6" t="s">
        <v>2879</v>
      </c>
      <c r="M6" t="s">
        <v>6495</v>
      </c>
      <c r="N6" t="s">
        <v>6495</v>
      </c>
      <c r="O6" t="s">
        <v>6495</v>
      </c>
      <c r="P6" t="s">
        <v>6495</v>
      </c>
      <c r="Q6" t="s">
        <v>6495</v>
      </c>
      <c r="R6" t="s">
        <v>4354</v>
      </c>
      <c r="S6" t="s">
        <v>1425</v>
      </c>
      <c r="T6" t="s">
        <v>6495</v>
      </c>
      <c r="U6" t="s">
        <v>822</v>
      </c>
      <c r="V6" t="s">
        <v>6497</v>
      </c>
      <c r="W6" t="s">
        <v>6495</v>
      </c>
      <c r="X6" t="s">
        <v>6498</v>
      </c>
      <c r="Y6" t="s">
        <v>1425</v>
      </c>
      <c r="Z6" t="s">
        <v>6495</v>
      </c>
      <c r="AA6" t="s">
        <v>6499</v>
      </c>
      <c r="AB6" t="s">
        <v>6500</v>
      </c>
      <c r="AC6" t="s">
        <v>1425</v>
      </c>
      <c r="AD6" t="s">
        <v>6501</v>
      </c>
      <c r="AE6" t="s">
        <v>1425</v>
      </c>
      <c r="AF6" t="s">
        <v>1425</v>
      </c>
      <c r="AG6" t="s">
        <v>1425</v>
      </c>
    </row>
    <row r="7" spans="1:33" x14ac:dyDescent="0.25">
      <c r="A7" s="95" t="s">
        <v>488</v>
      </c>
      <c r="B7" t="s">
        <v>6463</v>
      </c>
      <c r="C7" t="s">
        <v>6464</v>
      </c>
      <c r="D7" t="s">
        <v>6465</v>
      </c>
      <c r="E7" t="s">
        <v>6466</v>
      </c>
      <c r="F7" t="s">
        <v>6467</v>
      </c>
      <c r="G7" t="s">
        <v>6468</v>
      </c>
      <c r="H7" t="s">
        <v>6469</v>
      </c>
      <c r="I7" t="s">
        <v>6470</v>
      </c>
      <c r="J7" t="s">
        <v>6471</v>
      </c>
      <c r="K7" t="s">
        <v>6472</v>
      </c>
      <c r="L7" t="s">
        <v>6473</v>
      </c>
      <c r="M7" t="s">
        <v>6474</v>
      </c>
      <c r="N7" t="s">
        <v>6475</v>
      </c>
      <c r="O7" t="s">
        <v>6476</v>
      </c>
      <c r="P7" t="s">
        <v>6477</v>
      </c>
      <c r="Q7" t="s">
        <v>6478</v>
      </c>
      <c r="R7" t="s">
        <v>6479</v>
      </c>
      <c r="S7" t="s">
        <v>6480</v>
      </c>
      <c r="T7" t="s">
        <v>6481</v>
      </c>
      <c r="U7" t="s">
        <v>6482</v>
      </c>
      <c r="V7" t="s">
        <v>6483</v>
      </c>
      <c r="W7" t="s">
        <v>6484</v>
      </c>
      <c r="X7" t="s">
        <v>6485</v>
      </c>
      <c r="Y7" t="s">
        <v>6486</v>
      </c>
      <c r="Z7" t="s">
        <v>6487</v>
      </c>
      <c r="AA7" t="s">
        <v>6488</v>
      </c>
      <c r="AB7" t="s">
        <v>6489</v>
      </c>
      <c r="AC7" t="s">
        <v>6490</v>
      </c>
      <c r="AD7" t="s">
        <v>6491</v>
      </c>
      <c r="AE7" t="s">
        <v>6492</v>
      </c>
      <c r="AF7" t="s">
        <v>6493</v>
      </c>
      <c r="AG7" t="s">
        <v>6494</v>
      </c>
    </row>
    <row r="8" spans="1:33" x14ac:dyDescent="0.25">
      <c r="A8" s="95" t="s">
        <v>489</v>
      </c>
      <c r="B8" t="s">
        <v>6502</v>
      </c>
      <c r="C8" t="s">
        <v>6503</v>
      </c>
      <c r="D8" t="s">
        <v>6504</v>
      </c>
      <c r="E8" t="s">
        <v>6505</v>
      </c>
      <c r="F8" t="s">
        <v>6506</v>
      </c>
      <c r="G8" t="s">
        <v>6506</v>
      </c>
      <c r="H8" t="s">
        <v>6507</v>
      </c>
      <c r="I8" t="s">
        <v>6508</v>
      </c>
      <c r="J8" t="s">
        <v>6509</v>
      </c>
      <c r="K8" t="s">
        <v>6510</v>
      </c>
      <c r="L8" t="s">
        <v>6511</v>
      </c>
      <c r="M8" t="s">
        <v>6512</v>
      </c>
      <c r="N8" t="s">
        <v>6505</v>
      </c>
      <c r="O8" t="s">
        <v>6506</v>
      </c>
      <c r="P8" t="s">
        <v>6506</v>
      </c>
      <c r="Q8" t="s">
        <v>6505</v>
      </c>
      <c r="R8" t="s">
        <v>6506</v>
      </c>
      <c r="S8" t="s">
        <v>6506</v>
      </c>
      <c r="T8" t="s">
        <v>6513</v>
      </c>
      <c r="U8" t="s">
        <v>6514</v>
      </c>
      <c r="V8" t="s">
        <v>6515</v>
      </c>
      <c r="W8" t="s">
        <v>6505</v>
      </c>
      <c r="X8" t="s">
        <v>6506</v>
      </c>
      <c r="Y8" t="s">
        <v>6506</v>
      </c>
      <c r="Z8" t="s">
        <v>6516</v>
      </c>
      <c r="AA8" t="s">
        <v>6517</v>
      </c>
      <c r="AB8" t="s">
        <v>6518</v>
      </c>
      <c r="AC8" t="s">
        <v>6519</v>
      </c>
      <c r="AD8" t="s">
        <v>6520</v>
      </c>
      <c r="AE8" t="s">
        <v>6521</v>
      </c>
      <c r="AF8" t="s">
        <v>6522</v>
      </c>
      <c r="AG8" t="s">
        <v>6506</v>
      </c>
    </row>
    <row r="9" spans="1:33" x14ac:dyDescent="0.25">
      <c r="A9" s="95" t="s">
        <v>490</v>
      </c>
      <c r="B9" t="s">
        <v>813</v>
      </c>
      <c r="C9" t="s">
        <v>814</v>
      </c>
      <c r="D9" t="s">
        <v>814</v>
      </c>
      <c r="E9" t="s">
        <v>815</v>
      </c>
      <c r="F9" t="s">
        <v>814</v>
      </c>
      <c r="G9" t="s">
        <v>814</v>
      </c>
      <c r="H9" t="s">
        <v>816</v>
      </c>
      <c r="I9" t="s">
        <v>814</v>
      </c>
      <c r="J9" t="s">
        <v>817</v>
      </c>
      <c r="K9" t="s">
        <v>818</v>
      </c>
      <c r="L9" t="s">
        <v>814</v>
      </c>
      <c r="M9" t="s">
        <v>819</v>
      </c>
      <c r="N9" t="s">
        <v>820</v>
      </c>
      <c r="O9" t="s">
        <v>814</v>
      </c>
      <c r="P9" t="s">
        <v>818</v>
      </c>
      <c r="Q9" t="s">
        <v>821</v>
      </c>
      <c r="R9" t="s">
        <v>814</v>
      </c>
      <c r="S9" t="s">
        <v>822</v>
      </c>
      <c r="T9" t="s">
        <v>823</v>
      </c>
      <c r="U9" t="s">
        <v>814</v>
      </c>
      <c r="V9" t="s">
        <v>818</v>
      </c>
      <c r="W9" t="s">
        <v>814</v>
      </c>
      <c r="X9" t="s">
        <v>814</v>
      </c>
      <c r="Y9" t="s">
        <v>824</v>
      </c>
      <c r="Z9" t="s">
        <v>825</v>
      </c>
      <c r="AA9" t="s">
        <v>814</v>
      </c>
      <c r="AB9" t="s">
        <v>818</v>
      </c>
      <c r="AC9" t="s">
        <v>826</v>
      </c>
      <c r="AD9" t="s">
        <v>827</v>
      </c>
      <c r="AE9" t="s">
        <v>814</v>
      </c>
      <c r="AF9" t="s">
        <v>828</v>
      </c>
      <c r="AG9" t="s">
        <v>829</v>
      </c>
    </row>
    <row r="10" spans="1:33" x14ac:dyDescent="0.25">
      <c r="A10" s="95" t="s">
        <v>491</v>
      </c>
      <c r="B10" t="s">
        <v>6523</v>
      </c>
      <c r="C10" t="s">
        <v>6524</v>
      </c>
      <c r="D10" t="s">
        <v>6525</v>
      </c>
      <c r="E10" t="s">
        <v>6526</v>
      </c>
      <c r="F10" t="s">
        <v>6527</v>
      </c>
      <c r="G10" t="s">
        <v>6528</v>
      </c>
      <c r="H10" t="s">
        <v>6529</v>
      </c>
      <c r="I10" t="s">
        <v>6530</v>
      </c>
      <c r="J10" t="s">
        <v>6531</v>
      </c>
      <c r="K10" t="s">
        <v>6532</v>
      </c>
      <c r="L10" t="s">
        <v>6533</v>
      </c>
      <c r="M10" t="s">
        <v>6534</v>
      </c>
      <c r="N10" t="s">
        <v>6535</v>
      </c>
      <c r="O10" t="s">
        <v>6536</v>
      </c>
      <c r="P10" t="s">
        <v>6537</v>
      </c>
      <c r="Q10" t="s">
        <v>6538</v>
      </c>
      <c r="R10" t="s">
        <v>6539</v>
      </c>
      <c r="S10" t="s">
        <v>6540</v>
      </c>
      <c r="T10" t="s">
        <v>6541</v>
      </c>
      <c r="U10" t="s">
        <v>6542</v>
      </c>
      <c r="V10" t="s">
        <v>6543</v>
      </c>
      <c r="W10" t="s">
        <v>6544</v>
      </c>
      <c r="X10" t="s">
        <v>6545</v>
      </c>
      <c r="Y10" t="s">
        <v>6546</v>
      </c>
      <c r="Z10" t="s">
        <v>6547</v>
      </c>
      <c r="AA10" t="s">
        <v>6548</v>
      </c>
      <c r="AB10" t="s">
        <v>6549</v>
      </c>
      <c r="AC10" t="s">
        <v>6550</v>
      </c>
      <c r="AD10" t="s">
        <v>6551</v>
      </c>
      <c r="AE10" t="s">
        <v>6552</v>
      </c>
      <c r="AF10" t="s">
        <v>6553</v>
      </c>
      <c r="AG10" t="s">
        <v>6554</v>
      </c>
    </row>
    <row r="11" spans="1:33" x14ac:dyDescent="0.25">
      <c r="A11" s="95" t="s">
        <v>492</v>
      </c>
      <c r="B11" t="s">
        <v>6555</v>
      </c>
      <c r="C11" t="s">
        <v>6556</v>
      </c>
      <c r="D11" t="s">
        <v>6557</v>
      </c>
      <c r="E11" t="s">
        <v>6558</v>
      </c>
      <c r="F11" t="s">
        <v>6559</v>
      </c>
      <c r="G11" t="s">
        <v>6560</v>
      </c>
      <c r="H11" t="s">
        <v>6561</v>
      </c>
      <c r="I11" t="s">
        <v>6562</v>
      </c>
      <c r="J11" t="s">
        <v>6563</v>
      </c>
      <c r="K11" t="s">
        <v>6564</v>
      </c>
      <c r="L11" t="s">
        <v>6565</v>
      </c>
      <c r="M11" t="s">
        <v>6566</v>
      </c>
      <c r="N11" t="s">
        <v>6567</v>
      </c>
      <c r="O11" t="s">
        <v>6568</v>
      </c>
      <c r="P11" t="s">
        <v>6569</v>
      </c>
      <c r="Q11" t="s">
        <v>6570</v>
      </c>
      <c r="R11" t="s">
        <v>6571</v>
      </c>
      <c r="S11" t="s">
        <v>6572</v>
      </c>
      <c r="T11" t="s">
        <v>6573</v>
      </c>
      <c r="U11" t="s">
        <v>6574</v>
      </c>
      <c r="V11" t="s">
        <v>6575</v>
      </c>
      <c r="W11" t="s">
        <v>6576</v>
      </c>
      <c r="X11" t="s">
        <v>6577</v>
      </c>
      <c r="Y11" t="s">
        <v>6578</v>
      </c>
      <c r="Z11" t="s">
        <v>6548</v>
      </c>
      <c r="AA11" t="s">
        <v>6579</v>
      </c>
      <c r="AB11" t="s">
        <v>6580</v>
      </c>
      <c r="AC11" t="s">
        <v>6581</v>
      </c>
      <c r="AD11" t="s">
        <v>6582</v>
      </c>
      <c r="AE11" t="s">
        <v>6583</v>
      </c>
      <c r="AF11" t="s">
        <v>6584</v>
      </c>
      <c r="AG11" t="s">
        <v>6585</v>
      </c>
    </row>
    <row r="12" spans="1:33" x14ac:dyDescent="0.25">
      <c r="A12" s="95" t="s">
        <v>493</v>
      </c>
      <c r="B12" t="s">
        <v>894</v>
      </c>
      <c r="C12" t="s">
        <v>895</v>
      </c>
      <c r="D12" t="s">
        <v>896</v>
      </c>
      <c r="E12" t="s">
        <v>897</v>
      </c>
      <c r="F12" t="s">
        <v>898</v>
      </c>
      <c r="G12" t="s">
        <v>899</v>
      </c>
      <c r="H12" t="s">
        <v>900</v>
      </c>
      <c r="I12" t="s">
        <v>901</v>
      </c>
      <c r="J12" t="s">
        <v>902</v>
      </c>
      <c r="K12" t="s">
        <v>903</v>
      </c>
      <c r="L12" t="s">
        <v>904</v>
      </c>
      <c r="M12" t="s">
        <v>905</v>
      </c>
      <c r="N12" t="s">
        <v>906</v>
      </c>
      <c r="O12" t="s">
        <v>907</v>
      </c>
      <c r="P12" t="s">
        <v>908</v>
      </c>
      <c r="Q12" t="s">
        <v>909</v>
      </c>
      <c r="R12" t="s">
        <v>910</v>
      </c>
      <c r="S12" t="s">
        <v>911</v>
      </c>
      <c r="T12" t="s">
        <v>912</v>
      </c>
      <c r="U12" t="s">
        <v>913</v>
      </c>
      <c r="V12" t="s">
        <v>914</v>
      </c>
      <c r="W12" t="s">
        <v>915</v>
      </c>
      <c r="X12" t="s">
        <v>916</v>
      </c>
      <c r="Y12" t="s">
        <v>917</v>
      </c>
      <c r="Z12" t="s">
        <v>918</v>
      </c>
      <c r="AA12" t="s">
        <v>919</v>
      </c>
      <c r="AB12" t="s">
        <v>920</v>
      </c>
      <c r="AC12" t="s">
        <v>921</v>
      </c>
      <c r="AD12" t="s">
        <v>922</v>
      </c>
      <c r="AE12" t="s">
        <v>923</v>
      </c>
      <c r="AF12" t="s">
        <v>924</v>
      </c>
      <c r="AG12" t="s">
        <v>925</v>
      </c>
    </row>
    <row r="13" spans="1:33" x14ac:dyDescent="0.25">
      <c r="A13" s="95" t="s">
        <v>494</v>
      </c>
      <c r="B13" t="s">
        <v>926</v>
      </c>
      <c r="C13" t="s">
        <v>927</v>
      </c>
      <c r="D13" t="s">
        <v>928</v>
      </c>
      <c r="E13" t="s">
        <v>929</v>
      </c>
      <c r="F13" t="s">
        <v>930</v>
      </c>
      <c r="G13" t="s">
        <v>931</v>
      </c>
      <c r="H13" t="s">
        <v>932</v>
      </c>
      <c r="I13" t="s">
        <v>933</v>
      </c>
      <c r="J13" t="s">
        <v>934</v>
      </c>
      <c r="K13" t="s">
        <v>935</v>
      </c>
      <c r="L13" t="s">
        <v>936</v>
      </c>
      <c r="M13" t="s">
        <v>937</v>
      </c>
      <c r="N13" t="s">
        <v>938</v>
      </c>
      <c r="O13" t="s">
        <v>939</v>
      </c>
      <c r="P13" t="s">
        <v>940</v>
      </c>
      <c r="Q13" t="s">
        <v>941</v>
      </c>
      <c r="R13" t="s">
        <v>942</v>
      </c>
      <c r="S13" t="s">
        <v>943</v>
      </c>
      <c r="T13" t="s">
        <v>944</v>
      </c>
      <c r="U13" t="s">
        <v>945</v>
      </c>
      <c r="V13" t="s">
        <v>946</v>
      </c>
      <c r="W13" t="s">
        <v>947</v>
      </c>
      <c r="X13" t="s">
        <v>948</v>
      </c>
      <c r="Y13" t="s">
        <v>949</v>
      </c>
      <c r="Z13" t="s">
        <v>950</v>
      </c>
      <c r="AA13" t="s">
        <v>951</v>
      </c>
      <c r="AB13" t="s">
        <v>952</v>
      </c>
      <c r="AC13" t="s">
        <v>953</v>
      </c>
      <c r="AD13" t="s">
        <v>954</v>
      </c>
      <c r="AE13" t="s">
        <v>955</v>
      </c>
      <c r="AF13" t="s">
        <v>956</v>
      </c>
      <c r="AG13" t="s">
        <v>957</v>
      </c>
    </row>
    <row r="14" spans="1:33" x14ac:dyDescent="0.25">
      <c r="A14" s="95" t="s">
        <v>495</v>
      </c>
      <c r="B14" t="s">
        <v>958</v>
      </c>
      <c r="C14" t="s">
        <v>959</v>
      </c>
      <c r="D14" t="s">
        <v>960</v>
      </c>
      <c r="E14" t="s">
        <v>961</v>
      </c>
      <c r="F14" t="s">
        <v>962</v>
      </c>
      <c r="G14" t="s">
        <v>963</v>
      </c>
      <c r="H14" t="s">
        <v>964</v>
      </c>
      <c r="I14" t="s">
        <v>965</v>
      </c>
      <c r="J14" t="s">
        <v>966</v>
      </c>
      <c r="K14" t="s">
        <v>967</v>
      </c>
      <c r="L14" t="s">
        <v>968</v>
      </c>
      <c r="M14" t="s">
        <v>969</v>
      </c>
      <c r="N14" t="s">
        <v>970</v>
      </c>
      <c r="O14" t="s">
        <v>971</v>
      </c>
      <c r="P14" t="s">
        <v>972</v>
      </c>
      <c r="Q14" t="s">
        <v>973</v>
      </c>
      <c r="R14" t="s">
        <v>974</v>
      </c>
      <c r="S14" t="s">
        <v>975</v>
      </c>
      <c r="T14" t="s">
        <v>976</v>
      </c>
      <c r="U14" t="s">
        <v>977</v>
      </c>
      <c r="V14" t="s">
        <v>978</v>
      </c>
      <c r="W14" t="s">
        <v>979</v>
      </c>
      <c r="X14" t="s">
        <v>980</v>
      </c>
      <c r="Y14" t="s">
        <v>981</v>
      </c>
      <c r="Z14" t="s">
        <v>982</v>
      </c>
      <c r="AA14" t="s">
        <v>983</v>
      </c>
      <c r="AB14" t="s">
        <v>984</v>
      </c>
      <c r="AC14" t="s">
        <v>985</v>
      </c>
      <c r="AD14" t="s">
        <v>986</v>
      </c>
      <c r="AE14" t="s">
        <v>987</v>
      </c>
      <c r="AF14" t="s">
        <v>988</v>
      </c>
      <c r="AG14" t="s">
        <v>989</v>
      </c>
    </row>
    <row r="15" spans="1:33" x14ac:dyDescent="0.25">
      <c r="A15" s="95" t="s">
        <v>496</v>
      </c>
      <c r="B15" t="s">
        <v>6586</v>
      </c>
      <c r="C15" t="s">
        <v>6586</v>
      </c>
      <c r="D15" t="s">
        <v>6586</v>
      </c>
      <c r="E15" t="s">
        <v>6586</v>
      </c>
      <c r="F15" t="s">
        <v>6586</v>
      </c>
      <c r="G15" t="s">
        <v>6586</v>
      </c>
      <c r="H15" t="s">
        <v>6586</v>
      </c>
      <c r="I15" t="s">
        <v>6586</v>
      </c>
      <c r="J15" t="s">
        <v>6586</v>
      </c>
      <c r="K15" t="s">
        <v>6586</v>
      </c>
      <c r="L15" t="s">
        <v>6586</v>
      </c>
      <c r="M15" t="s">
        <v>6586</v>
      </c>
      <c r="N15" t="s">
        <v>6586</v>
      </c>
      <c r="O15" t="s">
        <v>6586</v>
      </c>
      <c r="P15" t="s">
        <v>6586</v>
      </c>
      <c r="Q15" t="s">
        <v>6586</v>
      </c>
      <c r="R15" t="s">
        <v>6586</v>
      </c>
      <c r="S15" t="s">
        <v>6586</v>
      </c>
      <c r="T15" t="s">
        <v>6586</v>
      </c>
      <c r="U15" t="s">
        <v>6586</v>
      </c>
      <c r="V15" t="s">
        <v>6586</v>
      </c>
      <c r="W15" t="s">
        <v>6586</v>
      </c>
      <c r="X15" t="s">
        <v>6586</v>
      </c>
      <c r="Y15" t="s">
        <v>6586</v>
      </c>
      <c r="Z15" t="s">
        <v>6586</v>
      </c>
      <c r="AA15" t="s">
        <v>6586</v>
      </c>
      <c r="AB15" t="s">
        <v>6586</v>
      </c>
      <c r="AC15" t="s">
        <v>6586</v>
      </c>
      <c r="AD15" t="s">
        <v>6586</v>
      </c>
      <c r="AE15" t="s">
        <v>6586</v>
      </c>
      <c r="AF15" t="s">
        <v>6586</v>
      </c>
      <c r="AG15" t="s">
        <v>6586</v>
      </c>
    </row>
    <row r="16" spans="1:33" x14ac:dyDescent="0.25">
      <c r="A16" s="95" t="s">
        <v>497</v>
      </c>
      <c r="B16" t="s">
        <v>6586</v>
      </c>
      <c r="C16" t="s">
        <v>6586</v>
      </c>
      <c r="D16" t="s">
        <v>6586</v>
      </c>
      <c r="E16" t="s">
        <v>6586</v>
      </c>
      <c r="F16" t="s">
        <v>6586</v>
      </c>
      <c r="G16" t="s">
        <v>6586</v>
      </c>
      <c r="H16" t="s">
        <v>6586</v>
      </c>
      <c r="I16" t="s">
        <v>6586</v>
      </c>
      <c r="J16" t="s">
        <v>6586</v>
      </c>
      <c r="K16" t="s">
        <v>6586</v>
      </c>
      <c r="L16" t="s">
        <v>6586</v>
      </c>
      <c r="M16" t="s">
        <v>6586</v>
      </c>
      <c r="N16" t="s">
        <v>6586</v>
      </c>
      <c r="O16" t="s">
        <v>6586</v>
      </c>
      <c r="P16" t="s">
        <v>6586</v>
      </c>
      <c r="Q16" t="s">
        <v>6586</v>
      </c>
      <c r="R16" t="s">
        <v>6586</v>
      </c>
      <c r="S16" t="s">
        <v>6586</v>
      </c>
      <c r="T16" t="s">
        <v>6586</v>
      </c>
      <c r="U16" t="s">
        <v>6586</v>
      </c>
      <c r="V16" t="s">
        <v>6586</v>
      </c>
      <c r="W16" t="s">
        <v>6586</v>
      </c>
      <c r="X16" t="s">
        <v>6586</v>
      </c>
      <c r="Y16" t="s">
        <v>6586</v>
      </c>
      <c r="Z16" t="s">
        <v>6586</v>
      </c>
      <c r="AA16" t="s">
        <v>6586</v>
      </c>
      <c r="AB16" t="s">
        <v>6586</v>
      </c>
      <c r="AC16" t="s">
        <v>6586</v>
      </c>
      <c r="AD16" t="s">
        <v>6586</v>
      </c>
      <c r="AE16" t="s">
        <v>6586</v>
      </c>
      <c r="AF16" t="s">
        <v>6586</v>
      </c>
      <c r="AG16" t="s">
        <v>6586</v>
      </c>
    </row>
    <row r="17" spans="1:33" x14ac:dyDescent="0.25">
      <c r="A17" s="95" t="s">
        <v>498</v>
      </c>
      <c r="B17" t="s">
        <v>6586</v>
      </c>
      <c r="C17" t="s">
        <v>6586</v>
      </c>
      <c r="D17" t="s">
        <v>6586</v>
      </c>
      <c r="E17" t="s">
        <v>6586</v>
      </c>
      <c r="F17" t="s">
        <v>6586</v>
      </c>
      <c r="G17" t="s">
        <v>6586</v>
      </c>
      <c r="H17" t="s">
        <v>6586</v>
      </c>
      <c r="I17" t="s">
        <v>6586</v>
      </c>
      <c r="J17" t="s">
        <v>6586</v>
      </c>
      <c r="K17" t="s">
        <v>6586</v>
      </c>
      <c r="L17" t="s">
        <v>6586</v>
      </c>
      <c r="M17" t="s">
        <v>6586</v>
      </c>
      <c r="N17" t="s">
        <v>6586</v>
      </c>
      <c r="O17" t="s">
        <v>6586</v>
      </c>
      <c r="P17" t="s">
        <v>6586</v>
      </c>
      <c r="Q17" t="s">
        <v>6586</v>
      </c>
      <c r="R17" t="s">
        <v>6586</v>
      </c>
      <c r="S17" t="s">
        <v>6586</v>
      </c>
      <c r="T17" t="s">
        <v>6586</v>
      </c>
      <c r="U17" t="s">
        <v>6586</v>
      </c>
      <c r="V17" t="s">
        <v>6586</v>
      </c>
      <c r="W17" t="s">
        <v>6586</v>
      </c>
      <c r="X17" t="s">
        <v>6586</v>
      </c>
      <c r="Y17" t="s">
        <v>6586</v>
      </c>
      <c r="Z17" t="s">
        <v>6586</v>
      </c>
      <c r="AA17" t="s">
        <v>6586</v>
      </c>
      <c r="AB17" t="s">
        <v>6586</v>
      </c>
      <c r="AC17" t="s">
        <v>6586</v>
      </c>
      <c r="AD17" t="s">
        <v>6586</v>
      </c>
      <c r="AE17" t="s">
        <v>6586</v>
      </c>
      <c r="AF17" t="s">
        <v>6586</v>
      </c>
      <c r="AG17" t="s">
        <v>6586</v>
      </c>
    </row>
    <row r="18" spans="1:33" x14ac:dyDescent="0.25">
      <c r="A18" s="95" t="s">
        <v>499</v>
      </c>
      <c r="B18" t="s">
        <v>6587</v>
      </c>
      <c r="C18" t="s">
        <v>6587</v>
      </c>
      <c r="D18" t="s">
        <v>6587</v>
      </c>
      <c r="E18" t="s">
        <v>2880</v>
      </c>
      <c r="F18" t="s">
        <v>5827</v>
      </c>
      <c r="G18" t="s">
        <v>2881</v>
      </c>
      <c r="H18" t="s">
        <v>6588</v>
      </c>
      <c r="I18" t="s">
        <v>6587</v>
      </c>
      <c r="J18" t="s">
        <v>6587</v>
      </c>
      <c r="K18" t="s">
        <v>6589</v>
      </c>
      <c r="L18" t="s">
        <v>6587</v>
      </c>
      <c r="M18" t="s">
        <v>6587</v>
      </c>
      <c r="N18" t="s">
        <v>6498</v>
      </c>
      <c r="O18" t="s">
        <v>5827</v>
      </c>
      <c r="P18" t="s">
        <v>6587</v>
      </c>
      <c r="Q18" t="s">
        <v>6587</v>
      </c>
      <c r="R18" t="s">
        <v>6587</v>
      </c>
      <c r="S18" t="s">
        <v>2876</v>
      </c>
      <c r="T18" t="s">
        <v>6587</v>
      </c>
      <c r="U18" t="s">
        <v>6587</v>
      </c>
      <c r="V18" t="s">
        <v>6590</v>
      </c>
      <c r="W18" t="s">
        <v>5832</v>
      </c>
      <c r="X18" t="s">
        <v>5827</v>
      </c>
      <c r="Y18" t="s">
        <v>2881</v>
      </c>
      <c r="Z18" t="s">
        <v>6588</v>
      </c>
      <c r="AA18" t="s">
        <v>6587</v>
      </c>
      <c r="AB18" t="s">
        <v>1425</v>
      </c>
      <c r="AC18" t="s">
        <v>2881</v>
      </c>
      <c r="AD18" t="s">
        <v>6587</v>
      </c>
      <c r="AE18" t="s">
        <v>6591</v>
      </c>
      <c r="AF18" t="s">
        <v>2885</v>
      </c>
      <c r="AG18" t="s">
        <v>6592</v>
      </c>
    </row>
    <row r="19" spans="1:33" x14ac:dyDescent="0.25">
      <c r="A19" s="95" t="s">
        <v>500</v>
      </c>
      <c r="B19" t="s">
        <v>2881</v>
      </c>
      <c r="C19" t="s">
        <v>2881</v>
      </c>
      <c r="D19" t="s">
        <v>2881</v>
      </c>
      <c r="E19" t="s">
        <v>6593</v>
      </c>
      <c r="F19" t="s">
        <v>6594</v>
      </c>
      <c r="G19" t="s">
        <v>6595</v>
      </c>
      <c r="H19" t="s">
        <v>2881</v>
      </c>
      <c r="I19" t="s">
        <v>6596</v>
      </c>
      <c r="J19" t="s">
        <v>6597</v>
      </c>
      <c r="K19" t="s">
        <v>2881</v>
      </c>
      <c r="L19" t="s">
        <v>2881</v>
      </c>
      <c r="M19" t="s">
        <v>2881</v>
      </c>
      <c r="N19" t="s">
        <v>6593</v>
      </c>
      <c r="O19" t="s">
        <v>6596</v>
      </c>
      <c r="P19" t="s">
        <v>5832</v>
      </c>
      <c r="Q19" t="s">
        <v>6593</v>
      </c>
      <c r="R19" t="s">
        <v>2881</v>
      </c>
      <c r="S19" t="s">
        <v>2881</v>
      </c>
      <c r="T19" t="s">
        <v>2881</v>
      </c>
      <c r="U19" t="s">
        <v>2881</v>
      </c>
      <c r="V19" t="s">
        <v>2881</v>
      </c>
      <c r="W19" t="s">
        <v>6593</v>
      </c>
      <c r="X19" t="s">
        <v>6598</v>
      </c>
      <c r="Y19" t="s">
        <v>2885</v>
      </c>
      <c r="Z19" t="s">
        <v>6599</v>
      </c>
      <c r="AA19" t="s">
        <v>6600</v>
      </c>
      <c r="AB19" t="s">
        <v>5827</v>
      </c>
      <c r="AC19" t="s">
        <v>6592</v>
      </c>
      <c r="AD19" t="s">
        <v>818</v>
      </c>
      <c r="AE19" t="s">
        <v>5827</v>
      </c>
      <c r="AF19" t="s">
        <v>2876</v>
      </c>
      <c r="AG19" t="s">
        <v>2881</v>
      </c>
    </row>
    <row r="20" spans="1:33" x14ac:dyDescent="0.25">
      <c r="A20" s="95" t="s">
        <v>501</v>
      </c>
      <c r="B20" t="s">
        <v>1137</v>
      </c>
      <c r="C20" t="s">
        <v>1138</v>
      </c>
      <c r="D20" t="s">
        <v>1139</v>
      </c>
      <c r="E20" t="s">
        <v>1140</v>
      </c>
      <c r="F20" t="s">
        <v>1141</v>
      </c>
      <c r="G20" t="s">
        <v>1142</v>
      </c>
      <c r="H20" t="s">
        <v>1143</v>
      </c>
      <c r="I20" t="s">
        <v>1144</v>
      </c>
      <c r="J20" t="s">
        <v>1145</v>
      </c>
      <c r="K20" t="s">
        <v>1146</v>
      </c>
      <c r="L20" t="s">
        <v>1147</v>
      </c>
      <c r="M20" t="s">
        <v>1148</v>
      </c>
      <c r="N20" t="s">
        <v>1149</v>
      </c>
      <c r="O20" t="s">
        <v>1150</v>
      </c>
      <c r="P20" t="s">
        <v>1151</v>
      </c>
      <c r="Q20" t="s">
        <v>1152</v>
      </c>
      <c r="R20" t="s">
        <v>1153</v>
      </c>
      <c r="S20" t="s">
        <v>1154</v>
      </c>
      <c r="T20" t="s">
        <v>1155</v>
      </c>
      <c r="U20" t="s">
        <v>1156</v>
      </c>
      <c r="V20" t="s">
        <v>1157</v>
      </c>
      <c r="W20" t="s">
        <v>1158</v>
      </c>
      <c r="X20" t="s">
        <v>1159</v>
      </c>
      <c r="Y20" t="s">
        <v>1160</v>
      </c>
      <c r="Z20" t="s">
        <v>1161</v>
      </c>
      <c r="AA20" t="s">
        <v>1162</v>
      </c>
      <c r="AB20" t="s">
        <v>1163</v>
      </c>
      <c r="AC20" t="s">
        <v>1164</v>
      </c>
      <c r="AD20" t="s">
        <v>1165</v>
      </c>
      <c r="AE20" t="s">
        <v>1166</v>
      </c>
      <c r="AF20" t="s">
        <v>1167</v>
      </c>
      <c r="AG20" t="s">
        <v>1168</v>
      </c>
    </row>
    <row r="21" spans="1:33" x14ac:dyDescent="0.25">
      <c r="A21" s="95" t="s">
        <v>502</v>
      </c>
      <c r="B21" t="s">
        <v>1137</v>
      </c>
      <c r="C21" t="s">
        <v>1138</v>
      </c>
      <c r="D21" t="s">
        <v>1139</v>
      </c>
      <c r="E21" t="s">
        <v>1140</v>
      </c>
      <c r="F21" t="s">
        <v>1141</v>
      </c>
      <c r="G21" t="s">
        <v>1142</v>
      </c>
      <c r="H21" t="s">
        <v>1143</v>
      </c>
      <c r="I21" t="s">
        <v>1144</v>
      </c>
      <c r="J21" t="s">
        <v>1145</v>
      </c>
      <c r="K21" t="s">
        <v>1146</v>
      </c>
      <c r="L21" t="s">
        <v>1147</v>
      </c>
      <c r="M21" t="s">
        <v>1148</v>
      </c>
      <c r="N21" t="s">
        <v>1149</v>
      </c>
      <c r="O21" t="s">
        <v>1150</v>
      </c>
      <c r="P21" t="s">
        <v>1151</v>
      </c>
      <c r="Q21" t="s">
        <v>1152</v>
      </c>
      <c r="R21" t="s">
        <v>1153</v>
      </c>
      <c r="S21" t="s">
        <v>1154</v>
      </c>
      <c r="T21" t="s">
        <v>1155</v>
      </c>
      <c r="U21" t="s">
        <v>1156</v>
      </c>
      <c r="V21" t="s">
        <v>1157</v>
      </c>
      <c r="W21" t="s">
        <v>1158</v>
      </c>
      <c r="X21" t="s">
        <v>1159</v>
      </c>
      <c r="Y21" t="s">
        <v>1160</v>
      </c>
      <c r="Z21" t="s">
        <v>1161</v>
      </c>
      <c r="AA21" t="s">
        <v>1162</v>
      </c>
      <c r="AB21" t="s">
        <v>1163</v>
      </c>
      <c r="AC21" t="s">
        <v>1164</v>
      </c>
      <c r="AD21" t="s">
        <v>1165</v>
      </c>
      <c r="AE21" t="s">
        <v>1166</v>
      </c>
      <c r="AF21" t="s">
        <v>1167</v>
      </c>
      <c r="AG21" t="s">
        <v>1168</v>
      </c>
    </row>
    <row r="22" spans="1:33" x14ac:dyDescent="0.25">
      <c r="A22" s="95" t="s">
        <v>503</v>
      </c>
      <c r="B22" t="s">
        <v>6498</v>
      </c>
      <c r="C22" t="s">
        <v>6601</v>
      </c>
      <c r="D22" t="s">
        <v>6602</v>
      </c>
      <c r="E22" t="s">
        <v>6590</v>
      </c>
      <c r="F22" t="s">
        <v>6590</v>
      </c>
      <c r="G22" t="s">
        <v>6590</v>
      </c>
      <c r="H22" t="s">
        <v>2880</v>
      </c>
      <c r="I22" t="s">
        <v>6590</v>
      </c>
      <c r="J22" t="s">
        <v>6498</v>
      </c>
      <c r="K22" t="s">
        <v>6603</v>
      </c>
      <c r="L22" t="s">
        <v>6604</v>
      </c>
      <c r="M22" t="s">
        <v>6605</v>
      </c>
      <c r="N22" t="s">
        <v>6590</v>
      </c>
      <c r="O22" t="s">
        <v>6590</v>
      </c>
      <c r="P22" t="s">
        <v>6590</v>
      </c>
      <c r="Q22" t="s">
        <v>6498</v>
      </c>
      <c r="R22" t="s">
        <v>6590</v>
      </c>
      <c r="S22" t="s">
        <v>6596</v>
      </c>
      <c r="T22" t="s">
        <v>2881</v>
      </c>
      <c r="U22" t="s">
        <v>6606</v>
      </c>
      <c r="V22" t="s">
        <v>6607</v>
      </c>
      <c r="W22" t="s">
        <v>6590</v>
      </c>
      <c r="X22" t="s">
        <v>6590</v>
      </c>
      <c r="Y22" t="s">
        <v>6590</v>
      </c>
      <c r="Z22" t="s">
        <v>6589</v>
      </c>
      <c r="AA22" t="s">
        <v>6498</v>
      </c>
      <c r="AB22" t="s">
        <v>6608</v>
      </c>
      <c r="AC22" t="s">
        <v>6498</v>
      </c>
      <c r="AD22" t="s">
        <v>6608</v>
      </c>
      <c r="AE22" t="s">
        <v>6590</v>
      </c>
      <c r="AF22" t="s">
        <v>2883</v>
      </c>
      <c r="AG22" t="s">
        <v>6608</v>
      </c>
    </row>
    <row r="23" spans="1:33" x14ac:dyDescent="0.25">
      <c r="A23" s="95" t="s">
        <v>504</v>
      </c>
      <c r="B23" t="s">
        <v>6609</v>
      </c>
      <c r="C23" t="s">
        <v>6610</v>
      </c>
      <c r="D23" t="s">
        <v>6611</v>
      </c>
      <c r="E23" t="s">
        <v>6612</v>
      </c>
      <c r="F23" t="s">
        <v>6613</v>
      </c>
      <c r="G23" t="s">
        <v>6614</v>
      </c>
      <c r="H23" t="s">
        <v>6615</v>
      </c>
      <c r="I23" t="s">
        <v>6616</v>
      </c>
      <c r="J23" t="s">
        <v>6617</v>
      </c>
      <c r="K23" t="s">
        <v>6618</v>
      </c>
      <c r="L23" t="s">
        <v>6619</v>
      </c>
      <c r="M23" t="s">
        <v>6620</v>
      </c>
      <c r="N23" t="s">
        <v>6621</v>
      </c>
      <c r="O23" t="s">
        <v>6622</v>
      </c>
      <c r="P23" t="s">
        <v>6623</v>
      </c>
      <c r="Q23" t="s">
        <v>6624</v>
      </c>
      <c r="R23" t="s">
        <v>6625</v>
      </c>
      <c r="S23" t="s">
        <v>6626</v>
      </c>
      <c r="T23" t="s">
        <v>6627</v>
      </c>
      <c r="U23" t="s">
        <v>6628</v>
      </c>
      <c r="V23" t="s">
        <v>6629</v>
      </c>
      <c r="W23" t="s">
        <v>6630</v>
      </c>
      <c r="X23" t="s">
        <v>6631</v>
      </c>
      <c r="Y23" t="s">
        <v>6632</v>
      </c>
      <c r="Z23" t="s">
        <v>6633</v>
      </c>
      <c r="AA23" t="s">
        <v>6634</v>
      </c>
      <c r="AB23" t="s">
        <v>6635</v>
      </c>
      <c r="AC23" t="s">
        <v>6636</v>
      </c>
      <c r="AD23" t="s">
        <v>6637</v>
      </c>
      <c r="AE23" t="s">
        <v>6638</v>
      </c>
      <c r="AF23" t="s">
        <v>6639</v>
      </c>
      <c r="AG23" t="s">
        <v>6640</v>
      </c>
    </row>
    <row r="24" spans="1:33" x14ac:dyDescent="0.25">
      <c r="A24" s="95" t="s">
        <v>505</v>
      </c>
      <c r="B24" t="s">
        <v>6641</v>
      </c>
      <c r="C24" t="s">
        <v>6642</v>
      </c>
      <c r="D24" t="s">
        <v>6643</v>
      </c>
      <c r="E24" t="s">
        <v>6644</v>
      </c>
      <c r="F24" t="s">
        <v>6645</v>
      </c>
      <c r="G24" t="s">
        <v>6646</v>
      </c>
      <c r="H24" t="s">
        <v>6647</v>
      </c>
      <c r="I24" t="s">
        <v>6648</v>
      </c>
      <c r="J24" t="s">
        <v>6649</v>
      </c>
      <c r="K24" t="s">
        <v>6650</v>
      </c>
      <c r="L24" t="s">
        <v>6651</v>
      </c>
      <c r="M24" t="s">
        <v>6652</v>
      </c>
      <c r="N24" t="s">
        <v>6653</v>
      </c>
      <c r="O24" t="s">
        <v>6654</v>
      </c>
      <c r="P24" t="s">
        <v>6655</v>
      </c>
      <c r="Q24" t="s">
        <v>6656</v>
      </c>
      <c r="R24" t="s">
        <v>6657</v>
      </c>
      <c r="S24" t="s">
        <v>6658</v>
      </c>
      <c r="T24" t="s">
        <v>6659</v>
      </c>
      <c r="U24" t="s">
        <v>6660</v>
      </c>
      <c r="V24" t="s">
        <v>6661</v>
      </c>
      <c r="W24" t="s">
        <v>6662</v>
      </c>
      <c r="X24" t="s">
        <v>6663</v>
      </c>
      <c r="Y24" t="s">
        <v>6664</v>
      </c>
      <c r="Z24" t="s">
        <v>6665</v>
      </c>
      <c r="AA24" t="s">
        <v>6666</v>
      </c>
      <c r="AB24" t="s">
        <v>6667</v>
      </c>
      <c r="AC24" t="s">
        <v>6668</v>
      </c>
      <c r="AD24" t="s">
        <v>6669</v>
      </c>
      <c r="AE24" t="s">
        <v>6670</v>
      </c>
      <c r="AF24" t="s">
        <v>6671</v>
      </c>
      <c r="AG24" t="s">
        <v>6672</v>
      </c>
    </row>
    <row r="25" spans="1:33" x14ac:dyDescent="0.25">
      <c r="A25" s="95" t="s">
        <v>506</v>
      </c>
      <c r="B25" t="s">
        <v>1265</v>
      </c>
      <c r="C25" t="s">
        <v>1266</v>
      </c>
      <c r="D25" t="s">
        <v>1267</v>
      </c>
      <c r="E25" t="s">
        <v>1268</v>
      </c>
      <c r="F25" t="s">
        <v>1269</v>
      </c>
      <c r="G25" t="s">
        <v>1270</v>
      </c>
      <c r="H25" t="s">
        <v>1271</v>
      </c>
      <c r="I25" t="s">
        <v>1272</v>
      </c>
      <c r="J25" t="s">
        <v>1273</v>
      </c>
      <c r="K25" t="s">
        <v>1274</v>
      </c>
      <c r="L25" t="s">
        <v>1275</v>
      </c>
      <c r="M25" t="s">
        <v>1276</v>
      </c>
      <c r="N25" t="s">
        <v>1277</v>
      </c>
      <c r="O25" t="s">
        <v>1278</v>
      </c>
      <c r="P25" t="s">
        <v>1279</v>
      </c>
      <c r="Q25" t="s">
        <v>1280</v>
      </c>
      <c r="R25" t="s">
        <v>1281</v>
      </c>
      <c r="S25" t="s">
        <v>1282</v>
      </c>
      <c r="T25" t="s">
        <v>1283</v>
      </c>
      <c r="U25" t="s">
        <v>1284</v>
      </c>
      <c r="V25" t="s">
        <v>1285</v>
      </c>
      <c r="W25" t="s">
        <v>1286</v>
      </c>
      <c r="X25" t="s">
        <v>1287</v>
      </c>
      <c r="Y25" t="s">
        <v>1288</v>
      </c>
      <c r="Z25" t="s">
        <v>1289</v>
      </c>
      <c r="AA25" t="s">
        <v>1290</v>
      </c>
      <c r="AB25" t="s">
        <v>1291</v>
      </c>
      <c r="AC25" t="s">
        <v>1292</v>
      </c>
      <c r="AD25" t="s">
        <v>1293</v>
      </c>
      <c r="AE25" t="s">
        <v>1294</v>
      </c>
      <c r="AF25" t="s">
        <v>1295</v>
      </c>
      <c r="AG25" t="s">
        <v>1296</v>
      </c>
    </row>
    <row r="26" spans="1:33" x14ac:dyDescent="0.25">
      <c r="A26" s="95" t="s">
        <v>507</v>
      </c>
      <c r="B26" t="s">
        <v>1297</v>
      </c>
      <c r="C26" t="s">
        <v>1298</v>
      </c>
      <c r="D26" t="s">
        <v>1299</v>
      </c>
      <c r="E26" t="s">
        <v>1300</v>
      </c>
      <c r="F26" t="s">
        <v>1301</v>
      </c>
      <c r="G26" t="s">
        <v>1302</v>
      </c>
      <c r="H26" t="s">
        <v>1303</v>
      </c>
      <c r="I26" t="s">
        <v>1304</v>
      </c>
      <c r="J26" t="s">
        <v>1305</v>
      </c>
      <c r="K26" t="s">
        <v>1306</v>
      </c>
      <c r="L26" t="s">
        <v>1307</v>
      </c>
      <c r="M26" t="s">
        <v>1308</v>
      </c>
      <c r="N26" t="s">
        <v>1309</v>
      </c>
      <c r="O26" t="s">
        <v>1310</v>
      </c>
      <c r="P26" t="s">
        <v>1311</v>
      </c>
      <c r="Q26" t="s">
        <v>1312</v>
      </c>
      <c r="R26" t="s">
        <v>1313</v>
      </c>
      <c r="S26" t="s">
        <v>1314</v>
      </c>
      <c r="T26" t="s">
        <v>1315</v>
      </c>
      <c r="U26" t="s">
        <v>1316</v>
      </c>
      <c r="V26" t="s">
        <v>1317</v>
      </c>
      <c r="W26" t="s">
        <v>1318</v>
      </c>
      <c r="X26" t="s">
        <v>1319</v>
      </c>
      <c r="Y26" t="s">
        <v>1320</v>
      </c>
      <c r="Z26" t="s">
        <v>1321</v>
      </c>
      <c r="AA26" t="s">
        <v>1322</v>
      </c>
      <c r="AB26" t="s">
        <v>1323</v>
      </c>
      <c r="AC26" t="s">
        <v>1324</v>
      </c>
      <c r="AD26" t="s">
        <v>1325</v>
      </c>
      <c r="AE26" t="s">
        <v>1326</v>
      </c>
      <c r="AF26" t="s">
        <v>1327</v>
      </c>
      <c r="AG26" t="s">
        <v>1328</v>
      </c>
    </row>
    <row r="27" spans="1:33" x14ac:dyDescent="0.25">
      <c r="A27" s="95" t="s">
        <v>508</v>
      </c>
      <c r="B27" t="s">
        <v>1329</v>
      </c>
      <c r="C27" t="s">
        <v>1330</v>
      </c>
      <c r="D27" t="s">
        <v>1331</v>
      </c>
      <c r="E27" t="s">
        <v>1332</v>
      </c>
      <c r="F27" t="s">
        <v>1333</v>
      </c>
      <c r="G27" t="s">
        <v>1334</v>
      </c>
      <c r="H27" t="s">
        <v>1335</v>
      </c>
      <c r="I27" t="s">
        <v>1336</v>
      </c>
      <c r="J27" t="s">
        <v>1337</v>
      </c>
      <c r="K27" t="s">
        <v>1338</v>
      </c>
      <c r="L27" t="s">
        <v>1339</v>
      </c>
      <c r="M27" t="s">
        <v>1340</v>
      </c>
      <c r="N27" t="s">
        <v>1341</v>
      </c>
      <c r="O27" t="s">
        <v>1342</v>
      </c>
      <c r="P27" t="s">
        <v>1343</v>
      </c>
      <c r="Q27" t="s">
        <v>1344</v>
      </c>
      <c r="R27" t="s">
        <v>1345</v>
      </c>
      <c r="S27" t="s">
        <v>1346</v>
      </c>
      <c r="T27" t="s">
        <v>1347</v>
      </c>
      <c r="U27" t="s">
        <v>1348</v>
      </c>
      <c r="V27" t="s">
        <v>1349</v>
      </c>
      <c r="W27" t="s">
        <v>1350</v>
      </c>
      <c r="X27" t="s">
        <v>1351</v>
      </c>
      <c r="Y27" t="s">
        <v>1352</v>
      </c>
      <c r="Z27" t="s">
        <v>1353</v>
      </c>
      <c r="AA27" t="s">
        <v>1354</v>
      </c>
      <c r="AB27" t="s">
        <v>1355</v>
      </c>
      <c r="AC27" t="s">
        <v>1356</v>
      </c>
      <c r="AD27" t="s">
        <v>1357</v>
      </c>
      <c r="AE27" t="s">
        <v>1358</v>
      </c>
      <c r="AF27" t="s">
        <v>1359</v>
      </c>
      <c r="AG27" t="s">
        <v>1360</v>
      </c>
    </row>
    <row r="28" spans="1:33" x14ac:dyDescent="0.25">
      <c r="A28" s="95" t="s">
        <v>509</v>
      </c>
      <c r="B28" t="s">
        <v>6673</v>
      </c>
      <c r="C28" t="s">
        <v>6674</v>
      </c>
      <c r="D28" t="s">
        <v>6675</v>
      </c>
      <c r="E28" t="s">
        <v>6676</v>
      </c>
      <c r="F28" t="s">
        <v>6677</v>
      </c>
      <c r="G28" t="s">
        <v>6678</v>
      </c>
      <c r="H28" t="s">
        <v>6679</v>
      </c>
      <c r="I28" t="s">
        <v>6680</v>
      </c>
      <c r="J28" t="s">
        <v>6681</v>
      </c>
      <c r="K28" t="s">
        <v>6682</v>
      </c>
      <c r="L28" t="s">
        <v>6683</v>
      </c>
      <c r="M28" t="s">
        <v>6684</v>
      </c>
      <c r="N28" t="s">
        <v>6685</v>
      </c>
      <c r="O28" t="s">
        <v>6686</v>
      </c>
      <c r="P28" t="s">
        <v>6687</v>
      </c>
      <c r="Q28" t="s">
        <v>6688</v>
      </c>
      <c r="R28" t="s">
        <v>6689</v>
      </c>
      <c r="S28" t="s">
        <v>6690</v>
      </c>
      <c r="T28" t="s">
        <v>6691</v>
      </c>
      <c r="U28" t="s">
        <v>6692</v>
      </c>
      <c r="V28" t="s">
        <v>6693</v>
      </c>
      <c r="W28" t="s">
        <v>6694</v>
      </c>
      <c r="X28" t="s">
        <v>6695</v>
      </c>
      <c r="Y28" t="s">
        <v>6696</v>
      </c>
      <c r="Z28" t="s">
        <v>6697</v>
      </c>
      <c r="AA28" t="s">
        <v>6698</v>
      </c>
      <c r="AB28" t="s">
        <v>6699</v>
      </c>
      <c r="AC28" t="s">
        <v>6700</v>
      </c>
      <c r="AD28" t="s">
        <v>6701</v>
      </c>
      <c r="AE28" t="s">
        <v>6702</v>
      </c>
      <c r="AF28" t="s">
        <v>6703</v>
      </c>
      <c r="AG28" t="s">
        <v>6704</v>
      </c>
    </row>
    <row r="29" spans="1:33" x14ac:dyDescent="0.25">
      <c r="A29" s="95" t="s">
        <v>510</v>
      </c>
      <c r="B29" t="s">
        <v>6705</v>
      </c>
      <c r="C29" t="s">
        <v>6706</v>
      </c>
      <c r="D29" t="s">
        <v>6707</v>
      </c>
      <c r="E29" t="s">
        <v>6708</v>
      </c>
      <c r="F29" t="s">
        <v>6709</v>
      </c>
      <c r="G29" t="s">
        <v>6710</v>
      </c>
      <c r="H29" t="s">
        <v>6711</v>
      </c>
      <c r="I29" t="s">
        <v>6712</v>
      </c>
      <c r="J29" t="s">
        <v>6713</v>
      </c>
      <c r="K29" t="s">
        <v>6714</v>
      </c>
      <c r="L29" t="s">
        <v>6715</v>
      </c>
      <c r="M29" t="s">
        <v>6716</v>
      </c>
      <c r="N29" t="s">
        <v>6717</v>
      </c>
      <c r="O29" t="s">
        <v>6718</v>
      </c>
      <c r="P29" t="s">
        <v>6719</v>
      </c>
      <c r="Q29" t="s">
        <v>6720</v>
      </c>
      <c r="R29" t="s">
        <v>6721</v>
      </c>
      <c r="S29" t="s">
        <v>6722</v>
      </c>
      <c r="T29" t="s">
        <v>6723</v>
      </c>
      <c r="U29" t="s">
        <v>6724</v>
      </c>
      <c r="V29" t="s">
        <v>6725</v>
      </c>
      <c r="W29" t="s">
        <v>6726</v>
      </c>
      <c r="X29" t="s">
        <v>6727</v>
      </c>
      <c r="Y29" t="s">
        <v>6728</v>
      </c>
      <c r="Z29" t="s">
        <v>6729</v>
      </c>
      <c r="AA29" t="s">
        <v>6730</v>
      </c>
      <c r="AB29" t="s">
        <v>6731</v>
      </c>
      <c r="AC29" t="s">
        <v>6732</v>
      </c>
      <c r="AD29" t="s">
        <v>6733</v>
      </c>
      <c r="AE29" t="s">
        <v>6734</v>
      </c>
      <c r="AF29" t="s">
        <v>6735</v>
      </c>
      <c r="AG29" t="s">
        <v>6736</v>
      </c>
    </row>
    <row r="30" spans="1:33" x14ac:dyDescent="0.25">
      <c r="A30" s="95" t="s">
        <v>511</v>
      </c>
      <c r="B30" t="s">
        <v>1425</v>
      </c>
      <c r="C30" t="s">
        <v>1425</v>
      </c>
      <c r="D30" t="s">
        <v>1426</v>
      </c>
      <c r="E30" t="s">
        <v>1425</v>
      </c>
      <c r="F30" t="s">
        <v>1425</v>
      </c>
      <c r="G30" t="s">
        <v>1425</v>
      </c>
      <c r="H30" t="s">
        <v>1427</v>
      </c>
      <c r="I30" t="s">
        <v>1425</v>
      </c>
      <c r="J30" t="s">
        <v>1428</v>
      </c>
      <c r="K30" t="s">
        <v>1425</v>
      </c>
      <c r="L30" t="s">
        <v>1425</v>
      </c>
      <c r="M30" t="s">
        <v>1425</v>
      </c>
      <c r="N30" t="s">
        <v>1425</v>
      </c>
      <c r="O30" t="s">
        <v>1425</v>
      </c>
      <c r="P30" t="s">
        <v>1425</v>
      </c>
      <c r="Q30" t="s">
        <v>1425</v>
      </c>
      <c r="R30" t="s">
        <v>1425</v>
      </c>
      <c r="S30" t="s">
        <v>1425</v>
      </c>
      <c r="T30" t="s">
        <v>1425</v>
      </c>
      <c r="U30" t="s">
        <v>1425</v>
      </c>
      <c r="V30" t="s">
        <v>1425</v>
      </c>
      <c r="W30" t="s">
        <v>1425</v>
      </c>
      <c r="X30" t="s">
        <v>1425</v>
      </c>
      <c r="Y30" t="s">
        <v>1425</v>
      </c>
      <c r="Z30" t="s">
        <v>1425</v>
      </c>
      <c r="AA30" t="s">
        <v>1425</v>
      </c>
      <c r="AB30" t="s">
        <v>1425</v>
      </c>
      <c r="AC30" t="s">
        <v>1425</v>
      </c>
      <c r="AD30" t="s">
        <v>1425</v>
      </c>
      <c r="AE30" t="s">
        <v>1429</v>
      </c>
      <c r="AF30" t="s">
        <v>1425</v>
      </c>
      <c r="AG30" t="s">
        <v>1425</v>
      </c>
    </row>
    <row r="31" spans="1:33" x14ac:dyDescent="0.25">
      <c r="A31" s="95" t="s">
        <v>512</v>
      </c>
      <c r="B31" t="s">
        <v>6737</v>
      </c>
      <c r="C31" t="s">
        <v>6738</v>
      </c>
      <c r="D31" t="s">
        <v>6737</v>
      </c>
      <c r="E31" t="s">
        <v>6738</v>
      </c>
      <c r="F31" t="s">
        <v>6739</v>
      </c>
      <c r="G31" t="s">
        <v>6740</v>
      </c>
      <c r="H31" t="s">
        <v>6737</v>
      </c>
      <c r="I31" t="s">
        <v>6741</v>
      </c>
      <c r="J31" t="s">
        <v>6742</v>
      </c>
      <c r="K31" t="s">
        <v>6737</v>
      </c>
      <c r="L31" t="s">
        <v>6737</v>
      </c>
      <c r="M31" t="s">
        <v>6737</v>
      </c>
      <c r="N31" t="s">
        <v>6737</v>
      </c>
      <c r="O31" t="s">
        <v>6743</v>
      </c>
      <c r="P31" t="s">
        <v>6737</v>
      </c>
      <c r="Q31" t="s">
        <v>6737</v>
      </c>
      <c r="R31" t="s">
        <v>6737</v>
      </c>
      <c r="S31" t="s">
        <v>6737</v>
      </c>
      <c r="T31" t="s">
        <v>6737</v>
      </c>
      <c r="U31" t="s">
        <v>6737</v>
      </c>
      <c r="V31" t="s">
        <v>6737</v>
      </c>
      <c r="W31" t="s">
        <v>6737</v>
      </c>
      <c r="X31" t="s">
        <v>6744</v>
      </c>
      <c r="Y31" t="s">
        <v>6745</v>
      </c>
      <c r="Z31" t="s">
        <v>6737</v>
      </c>
      <c r="AA31" t="s">
        <v>6746</v>
      </c>
      <c r="AB31" t="s">
        <v>6747</v>
      </c>
      <c r="AC31" t="s">
        <v>6748</v>
      </c>
      <c r="AD31" t="s">
        <v>6749</v>
      </c>
      <c r="AE31" t="s">
        <v>6750</v>
      </c>
      <c r="AF31" t="s">
        <v>6737</v>
      </c>
      <c r="AG31" t="s">
        <v>6737</v>
      </c>
    </row>
    <row r="32" spans="1:33" x14ac:dyDescent="0.25">
      <c r="A32" s="95" t="s">
        <v>513</v>
      </c>
      <c r="B32" t="s">
        <v>6751</v>
      </c>
      <c r="C32" t="s">
        <v>6752</v>
      </c>
      <c r="D32" t="s">
        <v>6753</v>
      </c>
      <c r="E32" t="s">
        <v>6754</v>
      </c>
      <c r="F32" t="s">
        <v>6755</v>
      </c>
      <c r="G32" t="s">
        <v>6756</v>
      </c>
      <c r="H32" t="s">
        <v>6757</v>
      </c>
      <c r="I32" t="s">
        <v>6758</v>
      </c>
      <c r="J32" t="s">
        <v>6759</v>
      </c>
      <c r="K32" t="s">
        <v>6760</v>
      </c>
      <c r="L32" t="s">
        <v>6761</v>
      </c>
      <c r="M32" t="s">
        <v>6762</v>
      </c>
      <c r="N32" t="s">
        <v>6763</v>
      </c>
      <c r="O32" t="s">
        <v>6764</v>
      </c>
      <c r="P32" t="s">
        <v>6765</v>
      </c>
      <c r="Q32" t="s">
        <v>6766</v>
      </c>
      <c r="R32" t="s">
        <v>6767</v>
      </c>
      <c r="S32" t="s">
        <v>6768</v>
      </c>
      <c r="T32" t="s">
        <v>6769</v>
      </c>
      <c r="U32" t="s">
        <v>6770</v>
      </c>
      <c r="V32" t="s">
        <v>6771</v>
      </c>
      <c r="W32" t="s">
        <v>6772</v>
      </c>
      <c r="X32" t="s">
        <v>6773</v>
      </c>
      <c r="Y32" t="s">
        <v>6774</v>
      </c>
      <c r="Z32" t="s">
        <v>6775</v>
      </c>
      <c r="AA32" t="s">
        <v>6776</v>
      </c>
      <c r="AB32" t="s">
        <v>6777</v>
      </c>
      <c r="AC32" t="s">
        <v>6778</v>
      </c>
      <c r="AD32" t="s">
        <v>6779</v>
      </c>
      <c r="AE32" t="s">
        <v>6780</v>
      </c>
      <c r="AF32" t="s">
        <v>6781</v>
      </c>
      <c r="AG32" t="s">
        <v>6782</v>
      </c>
    </row>
    <row r="33" spans="1:33" x14ac:dyDescent="0.25">
      <c r="A33" s="95" t="s">
        <v>514</v>
      </c>
      <c r="B33" t="s">
        <v>1494</v>
      </c>
      <c r="C33" t="s">
        <v>1495</v>
      </c>
      <c r="D33" t="s">
        <v>1496</v>
      </c>
      <c r="E33" t="s">
        <v>1497</v>
      </c>
      <c r="F33" t="s">
        <v>1498</v>
      </c>
      <c r="G33" t="s">
        <v>1499</v>
      </c>
      <c r="H33" t="s">
        <v>1500</v>
      </c>
      <c r="I33" t="s">
        <v>1501</v>
      </c>
      <c r="J33" t="s">
        <v>1502</v>
      </c>
      <c r="K33" t="s">
        <v>1503</v>
      </c>
      <c r="L33" t="s">
        <v>1504</v>
      </c>
      <c r="M33" t="s">
        <v>1505</v>
      </c>
      <c r="N33" t="s">
        <v>1506</v>
      </c>
      <c r="O33" t="s">
        <v>1507</v>
      </c>
      <c r="P33" t="s">
        <v>1508</v>
      </c>
      <c r="Q33" t="s">
        <v>1509</v>
      </c>
      <c r="R33" t="s">
        <v>1510</v>
      </c>
      <c r="S33" t="s">
        <v>1511</v>
      </c>
      <c r="T33" t="s">
        <v>1512</v>
      </c>
      <c r="U33" t="s">
        <v>1513</v>
      </c>
      <c r="V33" t="s">
        <v>1514</v>
      </c>
      <c r="W33" t="s">
        <v>1515</v>
      </c>
      <c r="X33" t="s">
        <v>1516</v>
      </c>
      <c r="Y33" t="s">
        <v>1517</v>
      </c>
      <c r="Z33" t="s">
        <v>1518</v>
      </c>
      <c r="AA33" t="s">
        <v>1519</v>
      </c>
      <c r="AB33" t="s">
        <v>1520</v>
      </c>
      <c r="AC33" t="s">
        <v>1521</v>
      </c>
      <c r="AD33" t="s">
        <v>1522</v>
      </c>
      <c r="AE33" t="s">
        <v>1523</v>
      </c>
      <c r="AF33" t="s">
        <v>1524</v>
      </c>
      <c r="AG33" t="s">
        <v>1525</v>
      </c>
    </row>
    <row r="34" spans="1:33" x14ac:dyDescent="0.25">
      <c r="A34" s="95" t="s">
        <v>515</v>
      </c>
      <c r="B34" t="s">
        <v>6783</v>
      </c>
      <c r="C34" t="s">
        <v>6783</v>
      </c>
      <c r="D34" t="s">
        <v>6783</v>
      </c>
      <c r="E34" t="s">
        <v>6784</v>
      </c>
      <c r="F34" t="s">
        <v>6785</v>
      </c>
      <c r="G34" t="s">
        <v>6786</v>
      </c>
      <c r="H34" t="s">
        <v>6787</v>
      </c>
      <c r="I34" t="s">
        <v>6783</v>
      </c>
      <c r="J34" t="s">
        <v>6788</v>
      </c>
      <c r="K34" t="s">
        <v>6783</v>
      </c>
      <c r="L34" t="s">
        <v>6783</v>
      </c>
      <c r="M34" t="s">
        <v>6783</v>
      </c>
      <c r="N34" t="s">
        <v>6787</v>
      </c>
      <c r="O34" t="s">
        <v>4354</v>
      </c>
      <c r="P34" t="s">
        <v>6789</v>
      </c>
      <c r="Q34" t="s">
        <v>6783</v>
      </c>
      <c r="R34" t="s">
        <v>6783</v>
      </c>
      <c r="S34" t="s">
        <v>2877</v>
      </c>
      <c r="T34" t="s">
        <v>6783</v>
      </c>
      <c r="U34" t="s">
        <v>6783</v>
      </c>
      <c r="V34" t="s">
        <v>6783</v>
      </c>
      <c r="W34" t="s">
        <v>6790</v>
      </c>
      <c r="X34" t="s">
        <v>6791</v>
      </c>
      <c r="Y34" t="s">
        <v>6792</v>
      </c>
      <c r="Z34" t="s">
        <v>6791</v>
      </c>
      <c r="AA34" t="s">
        <v>6783</v>
      </c>
      <c r="AB34" t="s">
        <v>6783</v>
      </c>
      <c r="AC34" t="s">
        <v>6783</v>
      </c>
      <c r="AD34" t="s">
        <v>6783</v>
      </c>
      <c r="AE34" t="s">
        <v>6783</v>
      </c>
      <c r="AF34" t="s">
        <v>6593</v>
      </c>
      <c r="AG34" t="s">
        <v>6587</v>
      </c>
    </row>
    <row r="35" spans="1:33" x14ac:dyDescent="0.25">
      <c r="A35" s="95" t="s">
        <v>516</v>
      </c>
      <c r="B35" t="s">
        <v>6793</v>
      </c>
      <c r="C35" t="s">
        <v>6793</v>
      </c>
      <c r="D35" t="s">
        <v>6793</v>
      </c>
      <c r="E35" t="s">
        <v>6794</v>
      </c>
      <c r="F35" t="s">
        <v>6795</v>
      </c>
      <c r="G35" t="s">
        <v>6796</v>
      </c>
      <c r="H35" t="s">
        <v>6797</v>
      </c>
      <c r="I35" t="s">
        <v>6798</v>
      </c>
      <c r="J35" t="s">
        <v>6797</v>
      </c>
      <c r="K35" t="s">
        <v>6793</v>
      </c>
      <c r="L35" t="s">
        <v>6793</v>
      </c>
      <c r="M35" t="s">
        <v>6793</v>
      </c>
      <c r="N35" t="s">
        <v>6799</v>
      </c>
      <c r="O35" t="s">
        <v>6800</v>
      </c>
      <c r="P35" t="s">
        <v>6801</v>
      </c>
      <c r="Q35" t="s">
        <v>6793</v>
      </c>
      <c r="R35" t="s">
        <v>6793</v>
      </c>
      <c r="S35" t="s">
        <v>6793</v>
      </c>
      <c r="T35" t="s">
        <v>6793</v>
      </c>
      <c r="U35" t="s">
        <v>6793</v>
      </c>
      <c r="V35" t="s">
        <v>6793</v>
      </c>
      <c r="W35" t="s">
        <v>6802</v>
      </c>
      <c r="X35" t="s">
        <v>6803</v>
      </c>
      <c r="Y35" t="s">
        <v>6804</v>
      </c>
      <c r="Z35" t="s">
        <v>6805</v>
      </c>
      <c r="AA35" t="s">
        <v>6793</v>
      </c>
      <c r="AB35" t="s">
        <v>6806</v>
      </c>
      <c r="AC35" t="s">
        <v>6793</v>
      </c>
      <c r="AD35" t="s">
        <v>6807</v>
      </c>
      <c r="AE35" t="s">
        <v>6808</v>
      </c>
      <c r="AF35" t="s">
        <v>6793</v>
      </c>
      <c r="AG35" t="s">
        <v>6805</v>
      </c>
    </row>
    <row r="36" spans="1:33" x14ac:dyDescent="0.25">
      <c r="A36" s="95" t="s">
        <v>517</v>
      </c>
      <c r="B36" t="s">
        <v>6793</v>
      </c>
      <c r="C36" t="s">
        <v>6793</v>
      </c>
      <c r="D36" t="s">
        <v>6793</v>
      </c>
      <c r="E36" t="s">
        <v>6794</v>
      </c>
      <c r="F36" t="s">
        <v>6795</v>
      </c>
      <c r="G36" t="s">
        <v>6796</v>
      </c>
      <c r="H36" t="s">
        <v>6797</v>
      </c>
      <c r="I36" t="s">
        <v>6798</v>
      </c>
      <c r="J36" t="s">
        <v>6797</v>
      </c>
      <c r="K36" t="s">
        <v>6793</v>
      </c>
      <c r="L36" t="s">
        <v>6793</v>
      </c>
      <c r="M36" t="s">
        <v>6793</v>
      </c>
      <c r="N36" t="s">
        <v>6799</v>
      </c>
      <c r="O36" t="s">
        <v>6800</v>
      </c>
      <c r="P36" t="s">
        <v>6801</v>
      </c>
      <c r="Q36" t="s">
        <v>6793</v>
      </c>
      <c r="R36" t="s">
        <v>6793</v>
      </c>
      <c r="S36" t="s">
        <v>6793</v>
      </c>
      <c r="T36" t="s">
        <v>6793</v>
      </c>
      <c r="U36" t="s">
        <v>6793</v>
      </c>
      <c r="V36" t="s">
        <v>6793</v>
      </c>
      <c r="W36" t="s">
        <v>6802</v>
      </c>
      <c r="X36" t="s">
        <v>6803</v>
      </c>
      <c r="Y36" t="s">
        <v>6804</v>
      </c>
      <c r="Z36" t="s">
        <v>6805</v>
      </c>
      <c r="AA36" t="s">
        <v>6793</v>
      </c>
      <c r="AB36" t="s">
        <v>6806</v>
      </c>
      <c r="AC36" t="s">
        <v>6793</v>
      </c>
      <c r="AD36" t="s">
        <v>6807</v>
      </c>
      <c r="AE36" t="s">
        <v>6808</v>
      </c>
      <c r="AF36" t="s">
        <v>6793</v>
      </c>
      <c r="AG36" t="s">
        <v>6805</v>
      </c>
    </row>
    <row r="37" spans="1:33" x14ac:dyDescent="0.25">
      <c r="A37" s="95" t="s">
        <v>518</v>
      </c>
      <c r="B37" t="s">
        <v>6809</v>
      </c>
      <c r="C37" t="s">
        <v>6809</v>
      </c>
      <c r="D37" t="s">
        <v>6809</v>
      </c>
      <c r="E37" t="s">
        <v>6810</v>
      </c>
      <c r="F37" t="s">
        <v>6811</v>
      </c>
      <c r="G37" t="s">
        <v>6812</v>
      </c>
      <c r="H37" t="s">
        <v>6809</v>
      </c>
      <c r="I37" t="s">
        <v>6813</v>
      </c>
      <c r="J37" t="s">
        <v>6750</v>
      </c>
      <c r="K37" t="s">
        <v>6809</v>
      </c>
      <c r="L37" t="s">
        <v>6809</v>
      </c>
      <c r="M37" t="s">
        <v>6809</v>
      </c>
      <c r="N37" t="s">
        <v>6814</v>
      </c>
      <c r="O37" t="s">
        <v>6815</v>
      </c>
      <c r="P37" t="s">
        <v>6816</v>
      </c>
      <c r="Q37" t="s">
        <v>6809</v>
      </c>
      <c r="R37" t="s">
        <v>6817</v>
      </c>
      <c r="S37" t="s">
        <v>6818</v>
      </c>
      <c r="T37" t="s">
        <v>6809</v>
      </c>
      <c r="U37" t="s">
        <v>6809</v>
      </c>
      <c r="V37" t="s">
        <v>6809</v>
      </c>
      <c r="W37" t="s">
        <v>6819</v>
      </c>
      <c r="X37" t="s">
        <v>6820</v>
      </c>
      <c r="Y37" t="s">
        <v>6802</v>
      </c>
      <c r="Z37" t="s">
        <v>6809</v>
      </c>
      <c r="AA37" t="s">
        <v>6821</v>
      </c>
      <c r="AB37" t="s">
        <v>6808</v>
      </c>
      <c r="AC37" t="s">
        <v>6809</v>
      </c>
      <c r="AD37" t="s">
        <v>6822</v>
      </c>
      <c r="AE37" t="s">
        <v>6809</v>
      </c>
      <c r="AF37" t="s">
        <v>6809</v>
      </c>
      <c r="AG37" t="s">
        <v>6808</v>
      </c>
    </row>
    <row r="38" spans="1:33" x14ac:dyDescent="0.25">
      <c r="A38" s="95" t="s">
        <v>519</v>
      </c>
      <c r="B38" t="s">
        <v>6823</v>
      </c>
      <c r="C38" t="s">
        <v>6823</v>
      </c>
      <c r="D38" t="s">
        <v>6823</v>
      </c>
      <c r="E38" t="s">
        <v>6823</v>
      </c>
      <c r="F38" t="s">
        <v>6823</v>
      </c>
      <c r="G38" t="s">
        <v>6823</v>
      </c>
      <c r="H38" t="s">
        <v>6823</v>
      </c>
      <c r="I38" t="s">
        <v>6823</v>
      </c>
      <c r="J38" t="s">
        <v>6823</v>
      </c>
      <c r="K38" t="s">
        <v>6823</v>
      </c>
      <c r="L38" t="s">
        <v>6823</v>
      </c>
      <c r="M38" t="s">
        <v>6823</v>
      </c>
      <c r="N38" t="s">
        <v>6823</v>
      </c>
      <c r="O38" t="s">
        <v>6823</v>
      </c>
      <c r="P38" t="s">
        <v>6823</v>
      </c>
      <c r="Q38" t="s">
        <v>6823</v>
      </c>
      <c r="R38" t="s">
        <v>6823</v>
      </c>
      <c r="S38" t="s">
        <v>6823</v>
      </c>
      <c r="T38" t="s">
        <v>6823</v>
      </c>
      <c r="U38" t="s">
        <v>6823</v>
      </c>
      <c r="V38" t="s">
        <v>6823</v>
      </c>
      <c r="W38" t="s">
        <v>6823</v>
      </c>
      <c r="X38" t="s">
        <v>6823</v>
      </c>
      <c r="Y38" t="s">
        <v>6823</v>
      </c>
      <c r="Z38" t="s">
        <v>6823</v>
      </c>
      <c r="AA38" t="s">
        <v>6823</v>
      </c>
      <c r="AB38" t="s">
        <v>6823</v>
      </c>
      <c r="AC38" t="s">
        <v>6823</v>
      </c>
      <c r="AD38" t="s">
        <v>6823</v>
      </c>
      <c r="AE38" t="s">
        <v>6823</v>
      </c>
      <c r="AF38" t="s">
        <v>6823</v>
      </c>
      <c r="AG38" t="s">
        <v>6823</v>
      </c>
    </row>
    <row r="39" spans="1:33" x14ac:dyDescent="0.25">
      <c r="A39" s="95" t="s">
        <v>520</v>
      </c>
      <c r="B39" t="s">
        <v>6824</v>
      </c>
      <c r="C39" t="s">
        <v>6825</v>
      </c>
      <c r="D39" t="s">
        <v>6826</v>
      </c>
      <c r="E39" t="s">
        <v>6827</v>
      </c>
      <c r="F39" t="s">
        <v>6828</v>
      </c>
      <c r="G39" t="s">
        <v>6829</v>
      </c>
      <c r="H39" t="s">
        <v>6830</v>
      </c>
      <c r="I39" t="s">
        <v>6831</v>
      </c>
      <c r="J39" t="s">
        <v>6832</v>
      </c>
      <c r="K39" t="s">
        <v>6833</v>
      </c>
      <c r="L39" t="s">
        <v>6834</v>
      </c>
      <c r="M39" t="s">
        <v>6835</v>
      </c>
      <c r="N39" t="s">
        <v>6836</v>
      </c>
      <c r="O39" t="s">
        <v>6837</v>
      </c>
      <c r="P39" t="s">
        <v>6838</v>
      </c>
      <c r="Q39" t="s">
        <v>6839</v>
      </c>
      <c r="R39" t="s">
        <v>6840</v>
      </c>
      <c r="S39" t="s">
        <v>6841</v>
      </c>
      <c r="T39" t="s">
        <v>6842</v>
      </c>
      <c r="U39" t="s">
        <v>6843</v>
      </c>
      <c r="V39" t="s">
        <v>6844</v>
      </c>
      <c r="W39" t="s">
        <v>6845</v>
      </c>
      <c r="X39" t="s">
        <v>6846</v>
      </c>
      <c r="Y39" t="s">
        <v>6847</v>
      </c>
      <c r="Z39" t="s">
        <v>6848</v>
      </c>
      <c r="AA39" t="s">
        <v>6849</v>
      </c>
      <c r="AB39" t="s">
        <v>6850</v>
      </c>
      <c r="AC39" t="s">
        <v>6851</v>
      </c>
      <c r="AD39" t="s">
        <v>6852</v>
      </c>
      <c r="AE39" t="s">
        <v>6853</v>
      </c>
      <c r="AF39" t="s">
        <v>6854</v>
      </c>
      <c r="AG39" t="s">
        <v>6855</v>
      </c>
    </row>
    <row r="40" spans="1:33" x14ac:dyDescent="0.25">
      <c r="A40" s="95" t="s">
        <v>521</v>
      </c>
      <c r="B40" t="s">
        <v>1718</v>
      </c>
      <c r="C40" t="s">
        <v>1719</v>
      </c>
      <c r="D40" t="s">
        <v>1720</v>
      </c>
      <c r="E40" t="s">
        <v>1721</v>
      </c>
      <c r="F40" t="s">
        <v>1722</v>
      </c>
      <c r="G40" t="s">
        <v>1723</v>
      </c>
      <c r="H40" t="s">
        <v>1724</v>
      </c>
      <c r="I40" t="s">
        <v>1725</v>
      </c>
      <c r="J40" t="s">
        <v>1726</v>
      </c>
      <c r="K40" t="s">
        <v>1727</v>
      </c>
      <c r="L40" t="s">
        <v>1728</v>
      </c>
      <c r="M40" t="s">
        <v>1729</v>
      </c>
      <c r="N40" t="s">
        <v>1730</v>
      </c>
      <c r="O40" t="s">
        <v>1731</v>
      </c>
      <c r="P40" t="s">
        <v>1732</v>
      </c>
      <c r="Q40" t="s">
        <v>1733</v>
      </c>
      <c r="R40" t="s">
        <v>1734</v>
      </c>
      <c r="S40" t="s">
        <v>1735</v>
      </c>
      <c r="T40" t="s">
        <v>1736</v>
      </c>
      <c r="U40" t="s">
        <v>1737</v>
      </c>
      <c r="V40" t="s">
        <v>1738</v>
      </c>
      <c r="W40" t="s">
        <v>1739</v>
      </c>
      <c r="X40" t="s">
        <v>1740</v>
      </c>
      <c r="Y40" t="s">
        <v>1741</v>
      </c>
      <c r="Z40" t="s">
        <v>1742</v>
      </c>
      <c r="AA40" t="s">
        <v>1743</v>
      </c>
      <c r="AB40" t="s">
        <v>1744</v>
      </c>
      <c r="AC40" t="s">
        <v>1745</v>
      </c>
      <c r="AD40" t="s">
        <v>1746</v>
      </c>
      <c r="AE40" t="s">
        <v>1747</v>
      </c>
      <c r="AF40" t="s">
        <v>1748</v>
      </c>
      <c r="AG40" t="s">
        <v>1749</v>
      </c>
    </row>
    <row r="41" spans="1:33" x14ac:dyDescent="0.25">
      <c r="A41" s="95" t="s">
        <v>522</v>
      </c>
      <c r="B41" t="s">
        <v>1750</v>
      </c>
      <c r="C41" t="s">
        <v>1751</v>
      </c>
      <c r="D41" t="s">
        <v>1752</v>
      </c>
      <c r="E41" t="s">
        <v>1753</v>
      </c>
      <c r="F41" t="s">
        <v>1754</v>
      </c>
      <c r="G41" t="s">
        <v>1755</v>
      </c>
      <c r="H41" t="s">
        <v>1756</v>
      </c>
      <c r="I41" t="s">
        <v>1757</v>
      </c>
      <c r="J41" t="s">
        <v>1758</v>
      </c>
      <c r="K41" t="s">
        <v>1759</v>
      </c>
      <c r="L41" t="s">
        <v>1760</v>
      </c>
      <c r="M41" t="s">
        <v>1761</v>
      </c>
      <c r="N41" t="s">
        <v>1762</v>
      </c>
      <c r="O41" t="s">
        <v>1763</v>
      </c>
      <c r="P41" t="s">
        <v>1764</v>
      </c>
      <c r="Q41" t="s">
        <v>1765</v>
      </c>
      <c r="R41" t="s">
        <v>1766</v>
      </c>
      <c r="S41" t="s">
        <v>1767</v>
      </c>
      <c r="T41" t="s">
        <v>1768</v>
      </c>
      <c r="U41" t="s">
        <v>1769</v>
      </c>
      <c r="V41" t="s">
        <v>1770</v>
      </c>
      <c r="W41" t="s">
        <v>1771</v>
      </c>
      <c r="X41" t="s">
        <v>1772</v>
      </c>
      <c r="Y41" t="s">
        <v>1773</v>
      </c>
      <c r="Z41" t="s">
        <v>1774</v>
      </c>
      <c r="AA41" t="s">
        <v>1775</v>
      </c>
      <c r="AB41" t="s">
        <v>1776</v>
      </c>
      <c r="AC41" t="s">
        <v>1777</v>
      </c>
      <c r="AD41" t="s">
        <v>1778</v>
      </c>
      <c r="AE41" t="s">
        <v>1779</v>
      </c>
      <c r="AF41" t="s">
        <v>1780</v>
      </c>
      <c r="AG41" t="s">
        <v>1781</v>
      </c>
    </row>
    <row r="42" spans="1:33" x14ac:dyDescent="0.25">
      <c r="A42" s="95" t="s">
        <v>523</v>
      </c>
      <c r="B42" t="s">
        <v>6823</v>
      </c>
      <c r="C42" t="s">
        <v>6823</v>
      </c>
      <c r="D42" t="s">
        <v>6823</v>
      </c>
      <c r="E42" t="s">
        <v>6823</v>
      </c>
      <c r="F42" t="s">
        <v>6823</v>
      </c>
      <c r="G42" t="s">
        <v>6823</v>
      </c>
      <c r="H42" t="s">
        <v>6823</v>
      </c>
      <c r="I42" t="s">
        <v>6823</v>
      </c>
      <c r="J42" t="s">
        <v>6823</v>
      </c>
      <c r="K42" t="s">
        <v>6823</v>
      </c>
      <c r="L42" t="s">
        <v>6823</v>
      </c>
      <c r="M42" t="s">
        <v>6823</v>
      </c>
      <c r="N42" t="s">
        <v>6823</v>
      </c>
      <c r="O42" t="s">
        <v>6823</v>
      </c>
      <c r="P42" t="s">
        <v>6823</v>
      </c>
      <c r="Q42" t="s">
        <v>6823</v>
      </c>
      <c r="R42" t="s">
        <v>6823</v>
      </c>
      <c r="S42" t="s">
        <v>6823</v>
      </c>
      <c r="T42" t="s">
        <v>6823</v>
      </c>
      <c r="U42" t="s">
        <v>6823</v>
      </c>
      <c r="V42" t="s">
        <v>6823</v>
      </c>
      <c r="W42" t="s">
        <v>6823</v>
      </c>
      <c r="X42" t="s">
        <v>6823</v>
      </c>
      <c r="Y42" t="s">
        <v>6823</v>
      </c>
      <c r="Z42" t="s">
        <v>6823</v>
      </c>
      <c r="AA42" t="s">
        <v>6823</v>
      </c>
      <c r="AB42" t="s">
        <v>6823</v>
      </c>
      <c r="AC42" t="s">
        <v>6823</v>
      </c>
      <c r="AD42" t="s">
        <v>6823</v>
      </c>
      <c r="AE42" t="s">
        <v>6823</v>
      </c>
      <c r="AF42" t="s">
        <v>6823</v>
      </c>
      <c r="AG42" t="s">
        <v>6823</v>
      </c>
    </row>
    <row r="43" spans="1:33" x14ac:dyDescent="0.25">
      <c r="A43" s="95" t="s">
        <v>524</v>
      </c>
      <c r="B43" t="s">
        <v>1782</v>
      </c>
      <c r="C43" t="s">
        <v>1783</v>
      </c>
      <c r="D43" t="s">
        <v>1784</v>
      </c>
      <c r="E43" t="s">
        <v>1785</v>
      </c>
      <c r="F43" t="s">
        <v>1786</v>
      </c>
      <c r="G43" t="s">
        <v>1787</v>
      </c>
      <c r="H43" t="s">
        <v>1788</v>
      </c>
      <c r="I43" t="s">
        <v>1789</v>
      </c>
      <c r="J43" t="s">
        <v>1790</v>
      </c>
      <c r="K43" t="s">
        <v>1791</v>
      </c>
      <c r="L43" t="s">
        <v>1792</v>
      </c>
      <c r="M43" t="s">
        <v>1793</v>
      </c>
      <c r="N43" t="s">
        <v>1794</v>
      </c>
      <c r="O43" t="s">
        <v>1795</v>
      </c>
      <c r="P43" t="s">
        <v>1796</v>
      </c>
      <c r="Q43" t="s">
        <v>1797</v>
      </c>
      <c r="R43" t="s">
        <v>1798</v>
      </c>
      <c r="S43" t="s">
        <v>1799</v>
      </c>
      <c r="T43" t="s">
        <v>1800</v>
      </c>
      <c r="U43" t="s">
        <v>1801</v>
      </c>
      <c r="V43" t="s">
        <v>1802</v>
      </c>
      <c r="W43" t="s">
        <v>1803</v>
      </c>
      <c r="X43" t="s">
        <v>1804</v>
      </c>
      <c r="Y43" t="s">
        <v>1805</v>
      </c>
      <c r="Z43" t="s">
        <v>1806</v>
      </c>
      <c r="AA43" t="s">
        <v>1807</v>
      </c>
      <c r="AB43" t="s">
        <v>1808</v>
      </c>
      <c r="AC43" t="s">
        <v>1809</v>
      </c>
      <c r="AD43" t="s">
        <v>1810</v>
      </c>
      <c r="AE43" t="s">
        <v>1811</v>
      </c>
      <c r="AF43" t="s">
        <v>1812</v>
      </c>
      <c r="AG43" t="s">
        <v>1813</v>
      </c>
    </row>
    <row r="44" spans="1:33" x14ac:dyDescent="0.25">
      <c r="A44" s="95" t="s">
        <v>525</v>
      </c>
      <c r="B44" t="s">
        <v>6856</v>
      </c>
      <c r="C44" t="s">
        <v>6856</v>
      </c>
      <c r="D44" t="s">
        <v>6856</v>
      </c>
      <c r="E44" t="s">
        <v>6856</v>
      </c>
      <c r="F44" t="s">
        <v>6856</v>
      </c>
      <c r="G44" t="s">
        <v>6856</v>
      </c>
      <c r="H44" t="s">
        <v>6856</v>
      </c>
      <c r="I44" t="s">
        <v>6856</v>
      </c>
      <c r="J44" t="s">
        <v>6856</v>
      </c>
      <c r="K44" t="s">
        <v>6857</v>
      </c>
      <c r="L44" t="s">
        <v>6858</v>
      </c>
      <c r="M44" t="s">
        <v>6859</v>
      </c>
      <c r="N44" t="s">
        <v>6860</v>
      </c>
      <c r="O44" t="s">
        <v>6861</v>
      </c>
      <c r="P44" t="s">
        <v>6862</v>
      </c>
      <c r="Q44" t="s">
        <v>6863</v>
      </c>
      <c r="R44" t="s">
        <v>6864</v>
      </c>
      <c r="S44" t="s">
        <v>6865</v>
      </c>
      <c r="T44" t="s">
        <v>6866</v>
      </c>
      <c r="U44" t="s">
        <v>6856</v>
      </c>
      <c r="V44" t="s">
        <v>6867</v>
      </c>
      <c r="W44" t="s">
        <v>6856</v>
      </c>
      <c r="X44" t="s">
        <v>6856</v>
      </c>
      <c r="Y44" t="s">
        <v>6868</v>
      </c>
      <c r="Z44" t="s">
        <v>6869</v>
      </c>
      <c r="AA44" t="s">
        <v>6870</v>
      </c>
      <c r="AB44" t="s">
        <v>6856</v>
      </c>
      <c r="AC44" t="s">
        <v>6856</v>
      </c>
      <c r="AD44" t="s">
        <v>6856</v>
      </c>
      <c r="AE44" t="s">
        <v>6871</v>
      </c>
      <c r="AF44" t="s">
        <v>6856</v>
      </c>
      <c r="AG44" t="s">
        <v>6872</v>
      </c>
    </row>
    <row r="45" spans="1:33" x14ac:dyDescent="0.25">
      <c r="A45" s="95" t="s">
        <v>526</v>
      </c>
      <c r="B45" t="s">
        <v>6873</v>
      </c>
      <c r="C45" t="s">
        <v>6873</v>
      </c>
      <c r="D45" t="s">
        <v>6873</v>
      </c>
      <c r="E45" t="s">
        <v>6874</v>
      </c>
      <c r="F45" t="s">
        <v>6873</v>
      </c>
      <c r="G45" t="s">
        <v>6874</v>
      </c>
      <c r="H45" t="s">
        <v>6874</v>
      </c>
      <c r="I45" t="s">
        <v>6873</v>
      </c>
      <c r="J45" t="s">
        <v>6873</v>
      </c>
      <c r="K45" t="s">
        <v>6873</v>
      </c>
      <c r="L45" t="s">
        <v>6875</v>
      </c>
      <c r="M45" t="s">
        <v>6876</v>
      </c>
      <c r="N45" t="s">
        <v>6877</v>
      </c>
      <c r="O45" t="s">
        <v>6878</v>
      </c>
      <c r="P45" t="s">
        <v>6879</v>
      </c>
      <c r="Q45" t="s">
        <v>6880</v>
      </c>
      <c r="R45" t="s">
        <v>6799</v>
      </c>
      <c r="S45" t="s">
        <v>6869</v>
      </c>
      <c r="T45" t="s">
        <v>6873</v>
      </c>
      <c r="U45" t="s">
        <v>6873</v>
      </c>
      <c r="V45" t="s">
        <v>6873</v>
      </c>
      <c r="W45" t="s">
        <v>6860</v>
      </c>
      <c r="X45" t="s">
        <v>6881</v>
      </c>
      <c r="Y45" t="s">
        <v>6882</v>
      </c>
      <c r="Z45" t="s">
        <v>6874</v>
      </c>
      <c r="AA45" t="s">
        <v>6883</v>
      </c>
      <c r="AB45" t="s">
        <v>6873</v>
      </c>
      <c r="AC45" t="s">
        <v>6873</v>
      </c>
      <c r="AD45" t="s">
        <v>6873</v>
      </c>
      <c r="AE45" t="s">
        <v>6873</v>
      </c>
      <c r="AF45" t="s">
        <v>6874</v>
      </c>
      <c r="AG45" t="s">
        <v>6884</v>
      </c>
    </row>
    <row r="46" spans="1:33" x14ac:dyDescent="0.25">
      <c r="A46" s="95" t="s">
        <v>527</v>
      </c>
      <c r="B46" t="s">
        <v>1878</v>
      </c>
      <c r="C46" t="s">
        <v>1879</v>
      </c>
      <c r="D46" t="s">
        <v>1880</v>
      </c>
      <c r="E46" t="s">
        <v>1881</v>
      </c>
      <c r="F46" t="s">
        <v>1882</v>
      </c>
      <c r="G46" t="s">
        <v>1883</v>
      </c>
      <c r="H46" t="s">
        <v>1884</v>
      </c>
      <c r="I46" t="s">
        <v>1885</v>
      </c>
      <c r="J46" t="s">
        <v>1886</v>
      </c>
      <c r="K46" t="s">
        <v>1887</v>
      </c>
      <c r="L46" t="s">
        <v>1888</v>
      </c>
      <c r="M46" t="s">
        <v>1889</v>
      </c>
      <c r="N46" t="s">
        <v>1890</v>
      </c>
      <c r="O46" t="s">
        <v>1891</v>
      </c>
      <c r="P46" t="s">
        <v>1892</v>
      </c>
      <c r="Q46" t="s">
        <v>1893</v>
      </c>
      <c r="R46" t="s">
        <v>1894</v>
      </c>
      <c r="S46" t="s">
        <v>1895</v>
      </c>
      <c r="T46" t="s">
        <v>1896</v>
      </c>
      <c r="U46" t="s">
        <v>1897</v>
      </c>
      <c r="V46" t="s">
        <v>1898</v>
      </c>
      <c r="W46" t="s">
        <v>1899</v>
      </c>
      <c r="X46" t="s">
        <v>1900</v>
      </c>
      <c r="Y46" t="s">
        <v>1901</v>
      </c>
      <c r="Z46" t="s">
        <v>1902</v>
      </c>
      <c r="AA46" t="s">
        <v>1903</v>
      </c>
      <c r="AB46" t="s">
        <v>1904</v>
      </c>
      <c r="AC46" t="s">
        <v>1905</v>
      </c>
      <c r="AD46" t="s">
        <v>1906</v>
      </c>
      <c r="AE46" t="s">
        <v>1907</v>
      </c>
      <c r="AF46" t="s">
        <v>1908</v>
      </c>
      <c r="AG46" t="s">
        <v>1909</v>
      </c>
    </row>
    <row r="47" spans="1:33" x14ac:dyDescent="0.25">
      <c r="A47" s="95" t="s">
        <v>528</v>
      </c>
      <c r="B47" t="s">
        <v>6885</v>
      </c>
      <c r="C47" t="s">
        <v>6885</v>
      </c>
      <c r="D47" t="s">
        <v>6885</v>
      </c>
      <c r="E47" t="s">
        <v>6885</v>
      </c>
      <c r="F47" t="s">
        <v>6885</v>
      </c>
      <c r="G47" t="s">
        <v>6885</v>
      </c>
      <c r="H47" t="s">
        <v>6885</v>
      </c>
      <c r="I47" t="s">
        <v>6885</v>
      </c>
      <c r="J47" t="s">
        <v>6885</v>
      </c>
      <c r="K47" t="s">
        <v>6885</v>
      </c>
      <c r="L47" t="s">
        <v>6885</v>
      </c>
      <c r="M47" t="s">
        <v>6885</v>
      </c>
      <c r="N47" t="s">
        <v>6885</v>
      </c>
      <c r="O47" t="s">
        <v>6885</v>
      </c>
      <c r="P47" t="s">
        <v>6885</v>
      </c>
      <c r="Q47" t="s">
        <v>6885</v>
      </c>
      <c r="R47" t="s">
        <v>6885</v>
      </c>
      <c r="S47" t="s">
        <v>6885</v>
      </c>
      <c r="T47" t="s">
        <v>6885</v>
      </c>
      <c r="U47" t="s">
        <v>6885</v>
      </c>
      <c r="V47" t="s">
        <v>6885</v>
      </c>
      <c r="W47" t="s">
        <v>6885</v>
      </c>
      <c r="X47" t="s">
        <v>6885</v>
      </c>
      <c r="Y47" t="s">
        <v>6885</v>
      </c>
      <c r="Z47" t="s">
        <v>6885</v>
      </c>
      <c r="AA47" t="s">
        <v>6885</v>
      </c>
      <c r="AB47" t="s">
        <v>6885</v>
      </c>
      <c r="AC47" t="s">
        <v>6885</v>
      </c>
      <c r="AD47" t="s">
        <v>6885</v>
      </c>
      <c r="AE47" t="s">
        <v>6885</v>
      </c>
      <c r="AF47" t="s">
        <v>6885</v>
      </c>
      <c r="AG47" t="s">
        <v>6885</v>
      </c>
    </row>
    <row r="48" spans="1:33" x14ac:dyDescent="0.25">
      <c r="A48" s="95" t="s">
        <v>529</v>
      </c>
      <c r="B48" t="s">
        <v>1878</v>
      </c>
      <c r="C48" t="s">
        <v>1879</v>
      </c>
      <c r="D48" t="s">
        <v>1880</v>
      </c>
      <c r="E48" t="s">
        <v>1881</v>
      </c>
      <c r="F48" t="s">
        <v>1882</v>
      </c>
      <c r="G48" t="s">
        <v>1883</v>
      </c>
      <c r="H48" t="s">
        <v>1884</v>
      </c>
      <c r="I48" t="s">
        <v>1885</v>
      </c>
      <c r="J48" t="s">
        <v>1886</v>
      </c>
      <c r="K48" t="s">
        <v>1887</v>
      </c>
      <c r="L48" t="s">
        <v>1888</v>
      </c>
      <c r="M48" t="s">
        <v>1889</v>
      </c>
      <c r="N48" t="s">
        <v>1890</v>
      </c>
      <c r="O48" t="s">
        <v>1891</v>
      </c>
      <c r="P48" t="s">
        <v>1892</v>
      </c>
      <c r="Q48" t="s">
        <v>1893</v>
      </c>
      <c r="R48" t="s">
        <v>1894</v>
      </c>
      <c r="S48" t="s">
        <v>1895</v>
      </c>
      <c r="T48" t="s">
        <v>1896</v>
      </c>
      <c r="U48" t="s">
        <v>1897</v>
      </c>
      <c r="V48" t="s">
        <v>1898</v>
      </c>
      <c r="W48" t="s">
        <v>1899</v>
      </c>
      <c r="X48" t="s">
        <v>1900</v>
      </c>
      <c r="Y48" t="s">
        <v>1901</v>
      </c>
      <c r="Z48" t="s">
        <v>1902</v>
      </c>
      <c r="AA48" t="s">
        <v>1903</v>
      </c>
      <c r="AB48" t="s">
        <v>1904</v>
      </c>
      <c r="AC48" t="s">
        <v>1905</v>
      </c>
      <c r="AD48" t="s">
        <v>1906</v>
      </c>
      <c r="AE48" t="s">
        <v>1907</v>
      </c>
      <c r="AF48" t="s">
        <v>1908</v>
      </c>
      <c r="AG48" t="s">
        <v>1909</v>
      </c>
    </row>
    <row r="49" spans="1:33" x14ac:dyDescent="0.25">
      <c r="A49" s="95" t="s">
        <v>530</v>
      </c>
      <c r="B49" t="s">
        <v>6883</v>
      </c>
      <c r="C49" t="s">
        <v>6883</v>
      </c>
      <c r="D49" t="s">
        <v>6883</v>
      </c>
      <c r="E49" t="s">
        <v>6883</v>
      </c>
      <c r="F49" t="s">
        <v>6883</v>
      </c>
      <c r="G49" t="s">
        <v>6883</v>
      </c>
      <c r="H49" t="s">
        <v>6883</v>
      </c>
      <c r="I49" t="s">
        <v>6883</v>
      </c>
      <c r="J49" t="s">
        <v>6883</v>
      </c>
      <c r="K49" t="s">
        <v>6886</v>
      </c>
      <c r="L49" t="s">
        <v>6887</v>
      </c>
      <c r="M49" t="s">
        <v>6888</v>
      </c>
      <c r="N49" t="s">
        <v>6889</v>
      </c>
      <c r="O49" t="s">
        <v>6890</v>
      </c>
      <c r="P49" t="s">
        <v>6891</v>
      </c>
      <c r="Q49" t="s">
        <v>6745</v>
      </c>
      <c r="R49" t="s">
        <v>6892</v>
      </c>
      <c r="S49" t="s">
        <v>6891</v>
      </c>
      <c r="T49" t="s">
        <v>6883</v>
      </c>
      <c r="U49" t="s">
        <v>6883</v>
      </c>
      <c r="V49" t="s">
        <v>6883</v>
      </c>
      <c r="W49" t="s">
        <v>6893</v>
      </c>
      <c r="X49" t="s">
        <v>6894</v>
      </c>
      <c r="Y49" t="s">
        <v>6895</v>
      </c>
      <c r="Z49" t="s">
        <v>6883</v>
      </c>
      <c r="AA49" t="s">
        <v>6747</v>
      </c>
      <c r="AB49" t="s">
        <v>6883</v>
      </c>
      <c r="AC49" t="s">
        <v>6896</v>
      </c>
      <c r="AD49" t="s">
        <v>6883</v>
      </c>
      <c r="AE49" t="s">
        <v>6897</v>
      </c>
      <c r="AF49" t="s">
        <v>6883</v>
      </c>
      <c r="AG49" t="s">
        <v>6883</v>
      </c>
    </row>
    <row r="50" spans="1:33" x14ac:dyDescent="0.25">
      <c r="A50" s="95" t="s">
        <v>531</v>
      </c>
      <c r="B50" t="s">
        <v>1425</v>
      </c>
      <c r="C50" t="s">
        <v>1425</v>
      </c>
      <c r="D50" t="s">
        <v>1425</v>
      </c>
      <c r="E50" t="s">
        <v>1425</v>
      </c>
      <c r="F50" t="s">
        <v>1425</v>
      </c>
      <c r="G50" t="s">
        <v>1425</v>
      </c>
      <c r="H50" t="s">
        <v>1425</v>
      </c>
      <c r="I50" t="s">
        <v>1425</v>
      </c>
      <c r="J50" t="s">
        <v>1425</v>
      </c>
      <c r="K50" t="s">
        <v>1425</v>
      </c>
      <c r="L50" t="s">
        <v>1425</v>
      </c>
      <c r="M50" t="s">
        <v>1425</v>
      </c>
      <c r="N50" t="s">
        <v>1425</v>
      </c>
      <c r="O50" t="s">
        <v>1425</v>
      </c>
      <c r="P50" t="s">
        <v>1425</v>
      </c>
      <c r="Q50" t="s">
        <v>1425</v>
      </c>
      <c r="R50" t="s">
        <v>1425</v>
      </c>
      <c r="S50" t="s">
        <v>1425</v>
      </c>
      <c r="T50" t="s">
        <v>1425</v>
      </c>
      <c r="U50" t="s">
        <v>1425</v>
      </c>
      <c r="V50" t="s">
        <v>1425</v>
      </c>
      <c r="W50" t="s">
        <v>1425</v>
      </c>
      <c r="X50" t="s">
        <v>1425</v>
      </c>
      <c r="Y50" t="s">
        <v>1425</v>
      </c>
      <c r="Z50" t="s">
        <v>1425</v>
      </c>
      <c r="AA50" t="s">
        <v>1425</v>
      </c>
      <c r="AB50" t="s">
        <v>1425</v>
      </c>
      <c r="AC50" t="s">
        <v>1425</v>
      </c>
      <c r="AD50" t="s">
        <v>1425</v>
      </c>
      <c r="AE50" t="s">
        <v>1425</v>
      </c>
      <c r="AF50" t="s">
        <v>1425</v>
      </c>
      <c r="AG50" t="s">
        <v>1425</v>
      </c>
    </row>
    <row r="51" spans="1:33" x14ac:dyDescent="0.25">
      <c r="A51" s="95" t="s">
        <v>532</v>
      </c>
      <c r="B51" t="s">
        <v>2006</v>
      </c>
      <c r="C51" t="s">
        <v>2007</v>
      </c>
      <c r="D51" t="s">
        <v>2008</v>
      </c>
      <c r="E51" t="s">
        <v>2009</v>
      </c>
      <c r="F51" t="s">
        <v>2010</v>
      </c>
      <c r="G51" t="s">
        <v>2011</v>
      </c>
      <c r="H51" t="s">
        <v>2012</v>
      </c>
      <c r="I51" t="s">
        <v>2013</v>
      </c>
      <c r="J51" t="s">
        <v>2014</v>
      </c>
      <c r="K51" t="s">
        <v>2015</v>
      </c>
      <c r="L51" t="s">
        <v>2016</v>
      </c>
      <c r="M51" t="s">
        <v>2017</v>
      </c>
      <c r="N51" t="s">
        <v>2018</v>
      </c>
      <c r="O51" t="s">
        <v>2019</v>
      </c>
      <c r="P51" t="s">
        <v>2020</v>
      </c>
      <c r="Q51" t="s">
        <v>2021</v>
      </c>
      <c r="R51" t="s">
        <v>2022</v>
      </c>
      <c r="S51" t="s">
        <v>2023</v>
      </c>
      <c r="T51" t="s">
        <v>2024</v>
      </c>
      <c r="U51" t="s">
        <v>2025</v>
      </c>
      <c r="V51" t="s">
        <v>2026</v>
      </c>
      <c r="W51" t="s">
        <v>2027</v>
      </c>
      <c r="X51" t="s">
        <v>2028</v>
      </c>
      <c r="Y51" t="s">
        <v>2029</v>
      </c>
      <c r="Z51" t="s">
        <v>2030</v>
      </c>
      <c r="AA51" t="s">
        <v>2031</v>
      </c>
      <c r="AB51" t="s">
        <v>2032</v>
      </c>
      <c r="AC51" t="s">
        <v>2033</v>
      </c>
      <c r="AD51" t="s">
        <v>2034</v>
      </c>
      <c r="AE51" t="s">
        <v>2035</v>
      </c>
      <c r="AF51" t="s">
        <v>2036</v>
      </c>
      <c r="AG51" t="s">
        <v>2037</v>
      </c>
    </row>
    <row r="52" spans="1:33" x14ac:dyDescent="0.25">
      <c r="A52" s="95" t="s">
        <v>533</v>
      </c>
      <c r="B52" t="s">
        <v>6586</v>
      </c>
      <c r="C52" t="s">
        <v>6586</v>
      </c>
      <c r="D52" t="s">
        <v>6586</v>
      </c>
      <c r="E52" t="s">
        <v>6586</v>
      </c>
      <c r="F52" t="s">
        <v>6586</v>
      </c>
      <c r="G52" t="s">
        <v>6586</v>
      </c>
      <c r="H52" t="s">
        <v>6586</v>
      </c>
      <c r="I52" t="s">
        <v>6586</v>
      </c>
      <c r="J52" t="s">
        <v>6586</v>
      </c>
      <c r="K52" t="s">
        <v>6586</v>
      </c>
      <c r="L52" t="s">
        <v>6586</v>
      </c>
      <c r="M52" t="s">
        <v>6586</v>
      </c>
      <c r="N52" t="s">
        <v>6586</v>
      </c>
      <c r="O52" t="s">
        <v>6586</v>
      </c>
      <c r="P52" t="s">
        <v>6586</v>
      </c>
      <c r="Q52" t="s">
        <v>6586</v>
      </c>
      <c r="R52" t="s">
        <v>6586</v>
      </c>
      <c r="S52" t="s">
        <v>6586</v>
      </c>
      <c r="T52" t="s">
        <v>6586</v>
      </c>
      <c r="U52" t="s">
        <v>6586</v>
      </c>
      <c r="V52" t="s">
        <v>6586</v>
      </c>
      <c r="W52" t="s">
        <v>6586</v>
      </c>
      <c r="X52" t="s">
        <v>6586</v>
      </c>
      <c r="Y52" t="s">
        <v>6586</v>
      </c>
      <c r="Z52" t="s">
        <v>6586</v>
      </c>
      <c r="AA52" t="s">
        <v>6586</v>
      </c>
      <c r="AB52" t="s">
        <v>6586</v>
      </c>
      <c r="AC52" t="s">
        <v>6586</v>
      </c>
      <c r="AD52" t="s">
        <v>6586</v>
      </c>
      <c r="AE52" t="s">
        <v>6586</v>
      </c>
      <c r="AF52" t="s">
        <v>6586</v>
      </c>
      <c r="AG52" t="s">
        <v>6586</v>
      </c>
    </row>
    <row r="53" spans="1:33" x14ac:dyDescent="0.25">
      <c r="A53" s="95" t="s">
        <v>534</v>
      </c>
      <c r="B53" t="s">
        <v>2070</v>
      </c>
      <c r="C53" t="s">
        <v>2071</v>
      </c>
      <c r="D53" t="s">
        <v>2072</v>
      </c>
      <c r="E53" t="s">
        <v>2073</v>
      </c>
      <c r="F53" t="s">
        <v>2074</v>
      </c>
      <c r="G53" t="s">
        <v>2075</v>
      </c>
      <c r="H53" t="s">
        <v>2076</v>
      </c>
      <c r="I53" t="s">
        <v>2077</v>
      </c>
      <c r="J53" t="s">
        <v>2078</v>
      </c>
      <c r="K53" t="s">
        <v>2079</v>
      </c>
      <c r="L53" t="s">
        <v>2080</v>
      </c>
      <c r="M53" t="s">
        <v>2081</v>
      </c>
      <c r="N53" t="s">
        <v>2082</v>
      </c>
      <c r="O53" t="s">
        <v>2083</v>
      </c>
      <c r="P53" t="s">
        <v>2084</v>
      </c>
      <c r="Q53" t="s">
        <v>2085</v>
      </c>
      <c r="R53" t="s">
        <v>2086</v>
      </c>
      <c r="S53" t="s">
        <v>2087</v>
      </c>
      <c r="T53" t="s">
        <v>2088</v>
      </c>
      <c r="U53" t="s">
        <v>2089</v>
      </c>
      <c r="V53" t="s">
        <v>2090</v>
      </c>
      <c r="W53" t="s">
        <v>2091</v>
      </c>
      <c r="X53" t="s">
        <v>2092</v>
      </c>
      <c r="Y53" t="s">
        <v>2093</v>
      </c>
      <c r="Z53" t="s">
        <v>2094</v>
      </c>
      <c r="AA53" t="s">
        <v>2095</v>
      </c>
      <c r="AB53" t="s">
        <v>2096</v>
      </c>
      <c r="AC53" t="s">
        <v>2097</v>
      </c>
      <c r="AD53" t="s">
        <v>2098</v>
      </c>
      <c r="AE53" t="s">
        <v>2099</v>
      </c>
      <c r="AF53" t="s">
        <v>2100</v>
      </c>
      <c r="AG53" t="s">
        <v>2101</v>
      </c>
    </row>
    <row r="54" spans="1:33" x14ac:dyDescent="0.25">
      <c r="A54" s="95" t="s">
        <v>535</v>
      </c>
      <c r="B54" t="s">
        <v>2102</v>
      </c>
      <c r="C54" t="s">
        <v>2103</v>
      </c>
      <c r="D54" t="s">
        <v>2104</v>
      </c>
      <c r="E54" t="s">
        <v>2105</v>
      </c>
      <c r="F54" t="s">
        <v>2106</v>
      </c>
      <c r="G54" t="s">
        <v>2107</v>
      </c>
      <c r="H54" t="s">
        <v>2108</v>
      </c>
      <c r="I54" t="s">
        <v>2109</v>
      </c>
      <c r="J54" t="s">
        <v>2110</v>
      </c>
      <c r="K54" t="s">
        <v>2111</v>
      </c>
      <c r="L54" t="s">
        <v>2112</v>
      </c>
      <c r="M54" t="s">
        <v>2113</v>
      </c>
      <c r="N54" t="s">
        <v>2114</v>
      </c>
      <c r="O54" t="s">
        <v>2115</v>
      </c>
      <c r="P54" t="s">
        <v>2116</v>
      </c>
      <c r="Q54" t="s">
        <v>2117</v>
      </c>
      <c r="R54" t="s">
        <v>2118</v>
      </c>
      <c r="S54" t="s">
        <v>2119</v>
      </c>
      <c r="T54" t="s">
        <v>2120</v>
      </c>
      <c r="U54" t="s">
        <v>2121</v>
      </c>
      <c r="V54" t="s">
        <v>2122</v>
      </c>
      <c r="W54" t="s">
        <v>2123</v>
      </c>
      <c r="X54" t="s">
        <v>2124</v>
      </c>
      <c r="Y54" t="s">
        <v>2125</v>
      </c>
      <c r="Z54" t="s">
        <v>2126</v>
      </c>
      <c r="AA54" t="s">
        <v>2127</v>
      </c>
      <c r="AB54" t="s">
        <v>2128</v>
      </c>
      <c r="AC54" t="s">
        <v>2129</v>
      </c>
      <c r="AD54" t="s">
        <v>2130</v>
      </c>
      <c r="AE54" t="s">
        <v>2131</v>
      </c>
      <c r="AF54" t="s">
        <v>2132</v>
      </c>
      <c r="AG54" t="s">
        <v>2133</v>
      </c>
    </row>
    <row r="55" spans="1:33" x14ac:dyDescent="0.25">
      <c r="A55" s="95" t="s">
        <v>536</v>
      </c>
      <c r="B55" t="s">
        <v>2102</v>
      </c>
      <c r="C55" t="s">
        <v>2103</v>
      </c>
      <c r="D55" t="s">
        <v>2104</v>
      </c>
      <c r="E55" t="s">
        <v>2105</v>
      </c>
      <c r="F55" t="s">
        <v>2106</v>
      </c>
      <c r="G55" t="s">
        <v>2107</v>
      </c>
      <c r="H55" t="s">
        <v>2108</v>
      </c>
      <c r="I55" t="s">
        <v>2109</v>
      </c>
      <c r="J55" t="s">
        <v>2110</v>
      </c>
      <c r="K55" t="s">
        <v>2111</v>
      </c>
      <c r="L55" t="s">
        <v>2112</v>
      </c>
      <c r="M55" t="s">
        <v>2113</v>
      </c>
      <c r="N55" t="s">
        <v>2114</v>
      </c>
      <c r="O55" t="s">
        <v>2115</v>
      </c>
      <c r="P55" t="s">
        <v>2116</v>
      </c>
      <c r="Q55" t="s">
        <v>2117</v>
      </c>
      <c r="R55" t="s">
        <v>2118</v>
      </c>
      <c r="S55" t="s">
        <v>2119</v>
      </c>
      <c r="T55" t="s">
        <v>2120</v>
      </c>
      <c r="U55" t="s">
        <v>2121</v>
      </c>
      <c r="V55" t="s">
        <v>2122</v>
      </c>
      <c r="W55" t="s">
        <v>2123</v>
      </c>
      <c r="X55" t="s">
        <v>2124</v>
      </c>
      <c r="Y55" t="s">
        <v>2125</v>
      </c>
      <c r="Z55" t="s">
        <v>2126</v>
      </c>
      <c r="AA55" t="s">
        <v>2127</v>
      </c>
      <c r="AB55" t="s">
        <v>2128</v>
      </c>
      <c r="AC55" t="s">
        <v>2129</v>
      </c>
      <c r="AD55" t="s">
        <v>2130</v>
      </c>
      <c r="AE55" t="s">
        <v>2131</v>
      </c>
      <c r="AF55" t="s">
        <v>2132</v>
      </c>
      <c r="AG55" t="s">
        <v>2133</v>
      </c>
    </row>
    <row r="56" spans="1:33" x14ac:dyDescent="0.25">
      <c r="A56" s="95" t="s">
        <v>537</v>
      </c>
      <c r="B56" t="s">
        <v>2134</v>
      </c>
      <c r="C56" t="s">
        <v>2135</v>
      </c>
      <c r="D56" t="s">
        <v>2136</v>
      </c>
      <c r="E56" t="s">
        <v>2137</v>
      </c>
      <c r="F56" t="s">
        <v>2138</v>
      </c>
      <c r="G56" t="s">
        <v>2139</v>
      </c>
      <c r="H56" t="s">
        <v>2140</v>
      </c>
      <c r="I56" t="s">
        <v>2141</v>
      </c>
      <c r="J56" t="s">
        <v>2142</v>
      </c>
      <c r="K56" t="s">
        <v>2143</v>
      </c>
      <c r="L56" t="s">
        <v>2144</v>
      </c>
      <c r="M56" t="s">
        <v>2145</v>
      </c>
      <c r="N56" t="s">
        <v>2146</v>
      </c>
      <c r="O56" t="s">
        <v>2147</v>
      </c>
      <c r="P56" t="s">
        <v>2148</v>
      </c>
      <c r="Q56" t="s">
        <v>2149</v>
      </c>
      <c r="R56" t="s">
        <v>2150</v>
      </c>
      <c r="S56" t="s">
        <v>2151</v>
      </c>
      <c r="T56" t="s">
        <v>2152</v>
      </c>
      <c r="U56" t="s">
        <v>2153</v>
      </c>
      <c r="V56" t="s">
        <v>2154</v>
      </c>
      <c r="W56" t="s">
        <v>2155</v>
      </c>
      <c r="X56" t="s">
        <v>2156</v>
      </c>
      <c r="Y56" t="s">
        <v>2157</v>
      </c>
      <c r="Z56" t="s">
        <v>2158</v>
      </c>
      <c r="AA56" t="s">
        <v>2159</v>
      </c>
      <c r="AB56" t="s">
        <v>2160</v>
      </c>
      <c r="AC56" t="s">
        <v>2161</v>
      </c>
      <c r="AD56" t="s">
        <v>2162</v>
      </c>
      <c r="AE56" t="s">
        <v>2163</v>
      </c>
      <c r="AF56" t="s">
        <v>2164</v>
      </c>
      <c r="AG56" t="s">
        <v>2165</v>
      </c>
    </row>
    <row r="57" spans="1:33" x14ac:dyDescent="0.25">
      <c r="A57" s="95" t="s">
        <v>538</v>
      </c>
      <c r="B57" t="s">
        <v>2166</v>
      </c>
      <c r="C57" t="s">
        <v>2167</v>
      </c>
      <c r="D57" t="s">
        <v>2168</v>
      </c>
      <c r="E57" t="s">
        <v>2169</v>
      </c>
      <c r="F57" t="s">
        <v>2170</v>
      </c>
      <c r="G57" t="s">
        <v>2171</v>
      </c>
      <c r="H57" t="s">
        <v>2172</v>
      </c>
      <c r="I57" t="s">
        <v>2173</v>
      </c>
      <c r="J57" t="s">
        <v>2174</v>
      </c>
      <c r="K57" t="s">
        <v>2175</v>
      </c>
      <c r="L57" t="s">
        <v>2176</v>
      </c>
      <c r="M57" t="s">
        <v>2177</v>
      </c>
      <c r="N57" t="s">
        <v>2178</v>
      </c>
      <c r="O57" t="s">
        <v>2179</v>
      </c>
      <c r="P57" t="s">
        <v>2180</v>
      </c>
      <c r="Q57" t="s">
        <v>2181</v>
      </c>
      <c r="R57" t="s">
        <v>2182</v>
      </c>
      <c r="S57" t="s">
        <v>2183</v>
      </c>
      <c r="T57" t="s">
        <v>2184</v>
      </c>
      <c r="U57" t="s">
        <v>2185</v>
      </c>
      <c r="V57" t="s">
        <v>2186</v>
      </c>
      <c r="W57" t="s">
        <v>2187</v>
      </c>
      <c r="X57" t="s">
        <v>2188</v>
      </c>
      <c r="Y57" t="s">
        <v>2189</v>
      </c>
      <c r="Z57" t="s">
        <v>2190</v>
      </c>
      <c r="AA57" t="s">
        <v>2191</v>
      </c>
      <c r="AB57" t="s">
        <v>2128</v>
      </c>
      <c r="AC57" t="s">
        <v>2192</v>
      </c>
      <c r="AD57" t="s">
        <v>2193</v>
      </c>
      <c r="AE57" t="s">
        <v>2194</v>
      </c>
      <c r="AF57" t="s">
        <v>2195</v>
      </c>
      <c r="AG57" t="s">
        <v>2196</v>
      </c>
    </row>
    <row r="58" spans="1:33" x14ac:dyDescent="0.25">
      <c r="A58" s="95" t="s">
        <v>539</v>
      </c>
      <c r="B58" t="s">
        <v>2197</v>
      </c>
      <c r="C58" t="s">
        <v>2198</v>
      </c>
      <c r="D58" t="s">
        <v>2199</v>
      </c>
      <c r="E58" t="s">
        <v>2200</v>
      </c>
      <c r="F58" t="s">
        <v>2201</v>
      </c>
      <c r="G58" t="s">
        <v>2202</v>
      </c>
      <c r="H58" t="s">
        <v>2203</v>
      </c>
      <c r="I58" t="s">
        <v>2204</v>
      </c>
      <c r="J58" t="s">
        <v>2205</v>
      </c>
      <c r="K58" t="s">
        <v>2206</v>
      </c>
      <c r="L58" t="s">
        <v>2207</v>
      </c>
      <c r="M58" t="s">
        <v>2208</v>
      </c>
      <c r="N58" t="s">
        <v>2209</v>
      </c>
      <c r="O58" t="s">
        <v>2210</v>
      </c>
      <c r="P58" t="s">
        <v>2211</v>
      </c>
      <c r="Q58" t="s">
        <v>2212</v>
      </c>
      <c r="R58" t="s">
        <v>2213</v>
      </c>
      <c r="S58" t="s">
        <v>2214</v>
      </c>
      <c r="T58" t="s">
        <v>2215</v>
      </c>
      <c r="U58" t="s">
        <v>2216</v>
      </c>
      <c r="V58" t="s">
        <v>2217</v>
      </c>
      <c r="W58" t="s">
        <v>2218</v>
      </c>
      <c r="X58" t="s">
        <v>2219</v>
      </c>
      <c r="Y58" t="s">
        <v>2220</v>
      </c>
      <c r="Z58" t="s">
        <v>2221</v>
      </c>
      <c r="AA58" t="s">
        <v>2222</v>
      </c>
      <c r="AB58" t="s">
        <v>2223</v>
      </c>
      <c r="AC58" t="s">
        <v>2224</v>
      </c>
      <c r="AD58" t="s">
        <v>2225</v>
      </c>
      <c r="AE58" t="s">
        <v>2226</v>
      </c>
      <c r="AF58" t="s">
        <v>2227</v>
      </c>
      <c r="AG58" t="s">
        <v>2228</v>
      </c>
    </row>
    <row r="59" spans="1:33" x14ac:dyDescent="0.25">
      <c r="A59" s="95" t="s">
        <v>540</v>
      </c>
      <c r="B59" t="s">
        <v>2229</v>
      </c>
      <c r="C59" t="s">
        <v>2230</v>
      </c>
      <c r="D59" t="s">
        <v>2231</v>
      </c>
      <c r="E59" t="s">
        <v>2232</v>
      </c>
      <c r="F59" t="s">
        <v>2233</v>
      </c>
      <c r="G59" t="s">
        <v>2234</v>
      </c>
      <c r="H59" t="s">
        <v>2235</v>
      </c>
      <c r="I59" t="s">
        <v>2236</v>
      </c>
      <c r="J59" t="s">
        <v>2237</v>
      </c>
      <c r="K59" t="s">
        <v>2238</v>
      </c>
      <c r="L59" t="s">
        <v>2239</v>
      </c>
      <c r="M59" t="s">
        <v>2240</v>
      </c>
      <c r="N59" t="s">
        <v>2241</v>
      </c>
      <c r="O59" t="s">
        <v>2242</v>
      </c>
      <c r="P59" t="s">
        <v>2243</v>
      </c>
      <c r="Q59" t="s">
        <v>2244</v>
      </c>
      <c r="R59" t="s">
        <v>2245</v>
      </c>
      <c r="S59" t="s">
        <v>2246</v>
      </c>
      <c r="T59" t="s">
        <v>2247</v>
      </c>
      <c r="U59" t="s">
        <v>2248</v>
      </c>
      <c r="V59" t="s">
        <v>2249</v>
      </c>
      <c r="W59" t="s">
        <v>2250</v>
      </c>
      <c r="X59" t="s">
        <v>2251</v>
      </c>
      <c r="Y59" t="s">
        <v>2252</v>
      </c>
      <c r="Z59" t="s">
        <v>2253</v>
      </c>
      <c r="AA59" t="s">
        <v>2254</v>
      </c>
      <c r="AB59" t="s">
        <v>2255</v>
      </c>
      <c r="AC59" t="s">
        <v>2256</v>
      </c>
      <c r="AD59" t="s">
        <v>2257</v>
      </c>
      <c r="AE59" t="s">
        <v>2258</v>
      </c>
      <c r="AF59" t="s">
        <v>2259</v>
      </c>
      <c r="AG59" t="s">
        <v>2260</v>
      </c>
    </row>
    <row r="60" spans="1:33" x14ac:dyDescent="0.25">
      <c r="A60" s="95" t="s">
        <v>541</v>
      </c>
      <c r="B60" t="s">
        <v>2261</v>
      </c>
      <c r="C60" t="s">
        <v>2262</v>
      </c>
      <c r="D60" t="s">
        <v>2263</v>
      </c>
      <c r="E60" t="s">
        <v>2264</v>
      </c>
      <c r="F60" t="s">
        <v>2265</v>
      </c>
      <c r="G60" t="s">
        <v>2266</v>
      </c>
      <c r="H60" t="s">
        <v>2267</v>
      </c>
      <c r="I60" t="s">
        <v>2268</v>
      </c>
      <c r="J60" t="s">
        <v>2269</v>
      </c>
      <c r="K60" t="s">
        <v>2270</v>
      </c>
      <c r="L60" t="s">
        <v>2271</v>
      </c>
      <c r="M60" t="s">
        <v>2272</v>
      </c>
      <c r="N60" t="s">
        <v>2273</v>
      </c>
      <c r="O60" t="s">
        <v>2274</v>
      </c>
      <c r="P60" t="s">
        <v>2275</v>
      </c>
      <c r="Q60" t="s">
        <v>2276</v>
      </c>
      <c r="R60" t="s">
        <v>2277</v>
      </c>
      <c r="S60" t="s">
        <v>2278</v>
      </c>
      <c r="T60" t="s">
        <v>2279</v>
      </c>
      <c r="U60" t="s">
        <v>2280</v>
      </c>
      <c r="V60" t="s">
        <v>2281</v>
      </c>
      <c r="W60" t="s">
        <v>2282</v>
      </c>
      <c r="X60" t="s">
        <v>2283</v>
      </c>
      <c r="Y60" t="s">
        <v>2284</v>
      </c>
      <c r="Z60" t="s">
        <v>2285</v>
      </c>
      <c r="AA60" t="s">
        <v>2286</v>
      </c>
      <c r="AB60" t="s">
        <v>2287</v>
      </c>
      <c r="AC60" t="s">
        <v>2288</v>
      </c>
      <c r="AD60" t="s">
        <v>2289</v>
      </c>
      <c r="AE60" t="s">
        <v>2290</v>
      </c>
      <c r="AF60" t="s">
        <v>2291</v>
      </c>
      <c r="AG60" t="s">
        <v>2292</v>
      </c>
    </row>
    <row r="61" spans="1:33" x14ac:dyDescent="0.25">
      <c r="A61" s="95" t="s">
        <v>542</v>
      </c>
      <c r="B61" t="s">
        <v>6898</v>
      </c>
      <c r="C61" t="s">
        <v>6899</v>
      </c>
      <c r="D61" t="s">
        <v>6900</v>
      </c>
      <c r="E61" t="s">
        <v>6901</v>
      </c>
      <c r="F61" t="s">
        <v>6902</v>
      </c>
      <c r="G61" t="s">
        <v>6903</v>
      </c>
      <c r="H61" t="s">
        <v>6904</v>
      </c>
      <c r="I61" t="s">
        <v>6905</v>
      </c>
      <c r="J61" t="s">
        <v>6906</v>
      </c>
      <c r="K61" t="s">
        <v>6907</v>
      </c>
      <c r="L61" t="s">
        <v>6908</v>
      </c>
      <c r="M61" t="s">
        <v>6909</v>
      </c>
      <c r="N61" t="s">
        <v>6910</v>
      </c>
      <c r="O61" t="s">
        <v>6911</v>
      </c>
      <c r="P61" t="s">
        <v>6912</v>
      </c>
      <c r="Q61" t="s">
        <v>6913</v>
      </c>
      <c r="R61" t="s">
        <v>6914</v>
      </c>
      <c r="S61" t="s">
        <v>6915</v>
      </c>
      <c r="T61" t="s">
        <v>6916</v>
      </c>
      <c r="U61" t="s">
        <v>6917</v>
      </c>
      <c r="V61" t="s">
        <v>6918</v>
      </c>
      <c r="W61" t="s">
        <v>6919</v>
      </c>
      <c r="X61" t="s">
        <v>6920</v>
      </c>
      <c r="Y61" t="s">
        <v>6921</v>
      </c>
      <c r="Z61" t="s">
        <v>6922</v>
      </c>
      <c r="AA61" t="s">
        <v>6923</v>
      </c>
      <c r="AB61" t="s">
        <v>6924</v>
      </c>
      <c r="AC61" t="s">
        <v>6925</v>
      </c>
      <c r="AD61" t="s">
        <v>6926</v>
      </c>
      <c r="AE61" t="s">
        <v>6927</v>
      </c>
      <c r="AF61" t="s">
        <v>6928</v>
      </c>
      <c r="AG61" t="s">
        <v>6929</v>
      </c>
    </row>
    <row r="62" spans="1:33" x14ac:dyDescent="0.25">
      <c r="A62" s="95" t="s">
        <v>543</v>
      </c>
      <c r="B62" t="s">
        <v>6930</v>
      </c>
      <c r="C62" t="s">
        <v>6931</v>
      </c>
      <c r="D62" t="s">
        <v>6932</v>
      </c>
      <c r="E62" t="s">
        <v>6933</v>
      </c>
      <c r="F62" t="s">
        <v>6934</v>
      </c>
      <c r="G62" t="s">
        <v>6935</v>
      </c>
      <c r="H62" t="s">
        <v>6936</v>
      </c>
      <c r="I62" t="s">
        <v>6937</v>
      </c>
      <c r="J62" t="s">
        <v>6938</v>
      </c>
      <c r="K62" t="s">
        <v>6939</v>
      </c>
      <c r="L62" t="s">
        <v>6940</v>
      </c>
      <c r="M62" t="s">
        <v>6941</v>
      </c>
      <c r="N62" t="s">
        <v>6942</v>
      </c>
      <c r="O62" t="s">
        <v>6943</v>
      </c>
      <c r="P62" t="s">
        <v>6944</v>
      </c>
      <c r="Q62" t="s">
        <v>6945</v>
      </c>
      <c r="R62" t="s">
        <v>6946</v>
      </c>
      <c r="S62" t="s">
        <v>6947</v>
      </c>
      <c r="T62" t="s">
        <v>6948</v>
      </c>
      <c r="U62" t="s">
        <v>6949</v>
      </c>
      <c r="V62" t="s">
        <v>6950</v>
      </c>
      <c r="W62" t="s">
        <v>6951</v>
      </c>
      <c r="X62" t="s">
        <v>6952</v>
      </c>
      <c r="Y62" t="s">
        <v>6953</v>
      </c>
      <c r="Z62" t="s">
        <v>6954</v>
      </c>
      <c r="AA62" t="s">
        <v>6955</v>
      </c>
      <c r="AB62" t="s">
        <v>6956</v>
      </c>
      <c r="AC62" t="s">
        <v>6957</v>
      </c>
      <c r="AD62" t="s">
        <v>6958</v>
      </c>
      <c r="AE62" t="s">
        <v>6959</v>
      </c>
      <c r="AF62" t="s">
        <v>6960</v>
      </c>
      <c r="AG62" t="s">
        <v>6961</v>
      </c>
    </row>
    <row r="63" spans="1:33" x14ac:dyDescent="0.25">
      <c r="A63" s="95" t="s">
        <v>544</v>
      </c>
      <c r="B63" t="s">
        <v>6787</v>
      </c>
      <c r="C63" t="s">
        <v>6962</v>
      </c>
      <c r="D63" t="s">
        <v>818</v>
      </c>
      <c r="E63" t="s">
        <v>6787</v>
      </c>
      <c r="F63" t="s">
        <v>6963</v>
      </c>
      <c r="G63" t="s">
        <v>6964</v>
      </c>
      <c r="H63" t="s">
        <v>6787</v>
      </c>
      <c r="I63" t="s">
        <v>6965</v>
      </c>
      <c r="J63" t="s">
        <v>6787</v>
      </c>
      <c r="K63" t="s">
        <v>6787</v>
      </c>
      <c r="L63" t="s">
        <v>6962</v>
      </c>
      <c r="M63" t="s">
        <v>6787</v>
      </c>
      <c r="N63" t="s">
        <v>6787</v>
      </c>
      <c r="O63" t="s">
        <v>6787</v>
      </c>
      <c r="P63" t="s">
        <v>6787</v>
      </c>
      <c r="Q63" t="s">
        <v>6787</v>
      </c>
      <c r="R63" t="s">
        <v>6962</v>
      </c>
      <c r="S63" t="s">
        <v>6589</v>
      </c>
      <c r="T63" t="s">
        <v>6787</v>
      </c>
      <c r="U63" t="s">
        <v>6787</v>
      </c>
      <c r="V63" t="s">
        <v>824</v>
      </c>
      <c r="W63" t="s">
        <v>6787</v>
      </c>
      <c r="X63" t="s">
        <v>6592</v>
      </c>
      <c r="Y63" t="s">
        <v>6787</v>
      </c>
      <c r="Z63" t="s">
        <v>6787</v>
      </c>
      <c r="AA63" t="s">
        <v>822</v>
      </c>
      <c r="AB63" t="s">
        <v>6962</v>
      </c>
      <c r="AC63" t="s">
        <v>6962</v>
      </c>
      <c r="AD63" t="s">
        <v>6787</v>
      </c>
      <c r="AE63" t="s">
        <v>6787</v>
      </c>
      <c r="AF63" t="s">
        <v>6962</v>
      </c>
      <c r="AG63" t="s">
        <v>6962</v>
      </c>
    </row>
    <row r="64" spans="1:33" x14ac:dyDescent="0.25">
      <c r="A64" s="95" t="s">
        <v>545</v>
      </c>
      <c r="B64" t="s">
        <v>6966</v>
      </c>
      <c r="C64" t="s">
        <v>6967</v>
      </c>
      <c r="D64" t="s">
        <v>6968</v>
      </c>
      <c r="E64" t="s">
        <v>6969</v>
      </c>
      <c r="F64" t="s">
        <v>6970</v>
      </c>
      <c r="G64" t="s">
        <v>6971</v>
      </c>
      <c r="H64" t="s">
        <v>6972</v>
      </c>
      <c r="I64" t="s">
        <v>6973</v>
      </c>
      <c r="J64" t="s">
        <v>6974</v>
      </c>
      <c r="K64" t="s">
        <v>6975</v>
      </c>
      <c r="L64" t="s">
        <v>6976</v>
      </c>
      <c r="M64" t="s">
        <v>6977</v>
      </c>
      <c r="N64" t="s">
        <v>6978</v>
      </c>
      <c r="O64" t="s">
        <v>6979</v>
      </c>
      <c r="P64" t="s">
        <v>6980</v>
      </c>
      <c r="Q64" t="s">
        <v>6981</v>
      </c>
      <c r="R64" t="s">
        <v>6982</v>
      </c>
      <c r="S64" t="s">
        <v>6983</v>
      </c>
      <c r="T64" t="s">
        <v>6984</v>
      </c>
      <c r="U64" t="s">
        <v>6985</v>
      </c>
      <c r="V64" t="s">
        <v>6986</v>
      </c>
      <c r="W64" t="s">
        <v>6987</v>
      </c>
      <c r="X64" t="s">
        <v>6988</v>
      </c>
      <c r="Y64" t="s">
        <v>6989</v>
      </c>
      <c r="Z64" t="s">
        <v>6990</v>
      </c>
      <c r="AA64" t="s">
        <v>6991</v>
      </c>
      <c r="AB64" t="s">
        <v>6992</v>
      </c>
      <c r="AC64" t="s">
        <v>6993</v>
      </c>
      <c r="AD64" t="s">
        <v>6994</v>
      </c>
      <c r="AE64" t="s">
        <v>6995</v>
      </c>
      <c r="AF64" t="s">
        <v>6996</v>
      </c>
      <c r="AG64" t="s">
        <v>6997</v>
      </c>
    </row>
    <row r="65" spans="1:33" x14ac:dyDescent="0.25">
      <c r="A65" s="95" t="s">
        <v>546</v>
      </c>
      <c r="B65" t="s">
        <v>6868</v>
      </c>
      <c r="C65" t="s">
        <v>6879</v>
      </c>
      <c r="D65" t="s">
        <v>6879</v>
      </c>
      <c r="E65" t="s">
        <v>6998</v>
      </c>
      <c r="F65" t="s">
        <v>6998</v>
      </c>
      <c r="G65" t="s">
        <v>6998</v>
      </c>
      <c r="H65" t="s">
        <v>6998</v>
      </c>
      <c r="I65" t="s">
        <v>6998</v>
      </c>
      <c r="J65" t="s">
        <v>6998</v>
      </c>
      <c r="K65" t="s">
        <v>6999</v>
      </c>
      <c r="L65" t="s">
        <v>6883</v>
      </c>
      <c r="M65" t="s">
        <v>6742</v>
      </c>
      <c r="N65" t="s">
        <v>6998</v>
      </c>
      <c r="O65" t="s">
        <v>7000</v>
      </c>
      <c r="P65" t="s">
        <v>6998</v>
      </c>
      <c r="Q65" t="s">
        <v>7001</v>
      </c>
      <c r="R65" t="s">
        <v>7002</v>
      </c>
      <c r="S65" t="s">
        <v>7003</v>
      </c>
      <c r="T65" t="s">
        <v>7004</v>
      </c>
      <c r="U65" t="s">
        <v>7005</v>
      </c>
      <c r="V65" t="s">
        <v>7000</v>
      </c>
      <c r="W65" t="s">
        <v>6998</v>
      </c>
      <c r="X65" t="s">
        <v>7000</v>
      </c>
      <c r="Y65" t="s">
        <v>6998</v>
      </c>
      <c r="Z65" t="s">
        <v>7006</v>
      </c>
      <c r="AA65" t="s">
        <v>6998</v>
      </c>
      <c r="AB65" t="s">
        <v>7006</v>
      </c>
      <c r="AC65" t="s">
        <v>7007</v>
      </c>
      <c r="AD65" t="s">
        <v>7008</v>
      </c>
      <c r="AE65" t="s">
        <v>6998</v>
      </c>
      <c r="AF65" t="s">
        <v>6998</v>
      </c>
      <c r="AG65" t="s">
        <v>6998</v>
      </c>
    </row>
    <row r="66" spans="1:33" x14ac:dyDescent="0.25">
      <c r="A66" s="95" t="s">
        <v>547</v>
      </c>
      <c r="B66" t="s">
        <v>7009</v>
      </c>
      <c r="C66" t="s">
        <v>7010</v>
      </c>
      <c r="D66" t="s">
        <v>7011</v>
      </c>
      <c r="E66" t="s">
        <v>7012</v>
      </c>
      <c r="F66" t="s">
        <v>7012</v>
      </c>
      <c r="G66" t="s">
        <v>7012</v>
      </c>
      <c r="H66" t="s">
        <v>7012</v>
      </c>
      <c r="I66" t="s">
        <v>7013</v>
      </c>
      <c r="J66" t="s">
        <v>7014</v>
      </c>
      <c r="K66" t="s">
        <v>7015</v>
      </c>
      <c r="L66" t="s">
        <v>7016</v>
      </c>
      <c r="M66" t="s">
        <v>7017</v>
      </c>
      <c r="N66" t="s">
        <v>7012</v>
      </c>
      <c r="O66" t="s">
        <v>7012</v>
      </c>
      <c r="P66" t="s">
        <v>7012</v>
      </c>
      <c r="Q66" t="s">
        <v>7018</v>
      </c>
      <c r="R66" t="s">
        <v>7012</v>
      </c>
      <c r="S66" t="s">
        <v>7019</v>
      </c>
      <c r="T66" t="s">
        <v>7020</v>
      </c>
      <c r="U66" t="s">
        <v>7021</v>
      </c>
      <c r="V66" t="s">
        <v>7022</v>
      </c>
      <c r="W66" t="s">
        <v>7012</v>
      </c>
      <c r="X66" t="s">
        <v>7012</v>
      </c>
      <c r="Y66" t="s">
        <v>7012</v>
      </c>
      <c r="Z66" t="s">
        <v>7023</v>
      </c>
      <c r="AA66" t="s">
        <v>7013</v>
      </c>
      <c r="AB66" t="s">
        <v>7024</v>
      </c>
      <c r="AC66" t="s">
        <v>7012</v>
      </c>
      <c r="AD66" t="s">
        <v>7025</v>
      </c>
      <c r="AE66" t="s">
        <v>7012</v>
      </c>
      <c r="AF66" t="s">
        <v>6796</v>
      </c>
      <c r="AG66" t="s">
        <v>7026</v>
      </c>
    </row>
    <row r="67" spans="1:33" x14ac:dyDescent="0.25">
      <c r="A67" s="95" t="s">
        <v>548</v>
      </c>
      <c r="B67" t="s">
        <v>2877</v>
      </c>
      <c r="C67" t="s">
        <v>7027</v>
      </c>
      <c r="D67" t="s">
        <v>7028</v>
      </c>
      <c r="E67" t="s">
        <v>7029</v>
      </c>
      <c r="F67" t="s">
        <v>6497</v>
      </c>
      <c r="G67" t="s">
        <v>6497</v>
      </c>
      <c r="H67" t="s">
        <v>7030</v>
      </c>
      <c r="I67" t="s">
        <v>6594</v>
      </c>
      <c r="J67" t="s">
        <v>5823</v>
      </c>
      <c r="K67" t="s">
        <v>7029</v>
      </c>
      <c r="L67" t="s">
        <v>7029</v>
      </c>
      <c r="M67" t="s">
        <v>7029</v>
      </c>
      <c r="N67" t="s">
        <v>7029</v>
      </c>
      <c r="O67" t="s">
        <v>7029</v>
      </c>
      <c r="P67" t="s">
        <v>7029</v>
      </c>
      <c r="Q67" t="s">
        <v>7029</v>
      </c>
      <c r="R67" t="s">
        <v>7029</v>
      </c>
      <c r="S67" t="s">
        <v>7029</v>
      </c>
      <c r="T67" t="s">
        <v>2880</v>
      </c>
      <c r="U67" t="s">
        <v>7031</v>
      </c>
      <c r="V67" t="s">
        <v>6594</v>
      </c>
      <c r="W67" t="s">
        <v>7029</v>
      </c>
      <c r="X67" t="s">
        <v>7029</v>
      </c>
      <c r="Y67" t="s">
        <v>7029</v>
      </c>
      <c r="Z67" t="s">
        <v>7032</v>
      </c>
      <c r="AA67" t="s">
        <v>7029</v>
      </c>
      <c r="AB67" t="s">
        <v>819</v>
      </c>
      <c r="AC67" t="s">
        <v>7029</v>
      </c>
      <c r="AD67" t="s">
        <v>7029</v>
      </c>
      <c r="AE67" t="s">
        <v>7029</v>
      </c>
      <c r="AF67" t="s">
        <v>2878</v>
      </c>
      <c r="AG67" t="s">
        <v>6501</v>
      </c>
    </row>
    <row r="68" spans="1:33" x14ac:dyDescent="0.25">
      <c r="A68" s="95" t="s">
        <v>549</v>
      </c>
      <c r="B68" t="s">
        <v>7033</v>
      </c>
      <c r="C68" t="s">
        <v>7034</v>
      </c>
      <c r="D68" t="s">
        <v>7035</v>
      </c>
      <c r="E68" t="s">
        <v>7036</v>
      </c>
      <c r="F68" t="s">
        <v>7037</v>
      </c>
      <c r="G68" t="s">
        <v>7038</v>
      </c>
      <c r="H68" t="s">
        <v>7039</v>
      </c>
      <c r="I68" t="s">
        <v>7040</v>
      </c>
      <c r="J68" t="s">
        <v>7041</v>
      </c>
      <c r="K68" t="s">
        <v>7042</v>
      </c>
      <c r="L68" t="s">
        <v>7043</v>
      </c>
      <c r="M68" t="s">
        <v>7044</v>
      </c>
      <c r="N68" t="s">
        <v>7045</v>
      </c>
      <c r="O68" t="s">
        <v>7046</v>
      </c>
      <c r="P68" t="s">
        <v>7047</v>
      </c>
      <c r="Q68" t="s">
        <v>7048</v>
      </c>
      <c r="R68" t="s">
        <v>7049</v>
      </c>
      <c r="S68" t="s">
        <v>7050</v>
      </c>
      <c r="T68" t="s">
        <v>7051</v>
      </c>
      <c r="U68" t="s">
        <v>7052</v>
      </c>
      <c r="V68" t="s">
        <v>7053</v>
      </c>
      <c r="W68" t="s">
        <v>7054</v>
      </c>
      <c r="X68" t="s">
        <v>7055</v>
      </c>
      <c r="Y68" t="s">
        <v>7056</v>
      </c>
      <c r="Z68" t="s">
        <v>7057</v>
      </c>
      <c r="AA68" t="s">
        <v>7058</v>
      </c>
      <c r="AB68" t="s">
        <v>7059</v>
      </c>
      <c r="AC68" t="s">
        <v>7060</v>
      </c>
      <c r="AD68" t="s">
        <v>7061</v>
      </c>
      <c r="AE68" t="s">
        <v>7062</v>
      </c>
      <c r="AF68" t="s">
        <v>7063</v>
      </c>
      <c r="AG68" t="s">
        <v>7064</v>
      </c>
    </row>
    <row r="69" spans="1:33" x14ac:dyDescent="0.25">
      <c r="A69" s="95" t="s">
        <v>550</v>
      </c>
      <c r="B69" t="s">
        <v>2524</v>
      </c>
      <c r="C69" t="s">
        <v>2525</v>
      </c>
      <c r="D69" t="s">
        <v>2526</v>
      </c>
      <c r="E69" t="s">
        <v>2527</v>
      </c>
      <c r="F69" t="s">
        <v>2528</v>
      </c>
      <c r="G69" t="s">
        <v>2529</v>
      </c>
      <c r="H69" t="s">
        <v>2530</v>
      </c>
      <c r="I69" t="s">
        <v>2531</v>
      </c>
      <c r="J69" t="s">
        <v>2532</v>
      </c>
      <c r="K69" t="s">
        <v>2533</v>
      </c>
      <c r="L69" t="s">
        <v>2534</v>
      </c>
      <c r="M69" t="s">
        <v>2535</v>
      </c>
      <c r="N69" t="s">
        <v>2536</v>
      </c>
      <c r="O69" t="s">
        <v>2537</v>
      </c>
      <c r="P69" t="s">
        <v>2538</v>
      </c>
      <c r="Q69" t="s">
        <v>2539</v>
      </c>
      <c r="R69" t="s">
        <v>2540</v>
      </c>
      <c r="S69" t="s">
        <v>2541</v>
      </c>
      <c r="T69" t="s">
        <v>2542</v>
      </c>
      <c r="U69" t="s">
        <v>2543</v>
      </c>
      <c r="V69" t="s">
        <v>2544</v>
      </c>
      <c r="W69" t="s">
        <v>2545</v>
      </c>
      <c r="X69" t="s">
        <v>2546</v>
      </c>
      <c r="Y69" t="s">
        <v>2547</v>
      </c>
      <c r="Z69" t="s">
        <v>2548</v>
      </c>
      <c r="AA69" t="s">
        <v>2549</v>
      </c>
      <c r="AB69" t="s">
        <v>2550</v>
      </c>
      <c r="AC69" t="s">
        <v>2551</v>
      </c>
      <c r="AD69" t="s">
        <v>2552</v>
      </c>
      <c r="AE69" t="s">
        <v>2553</v>
      </c>
      <c r="AF69" t="s">
        <v>2554</v>
      </c>
      <c r="AG69" t="s">
        <v>2555</v>
      </c>
    </row>
    <row r="70" spans="1:33" x14ac:dyDescent="0.25">
      <c r="A70" s="95" t="s">
        <v>551</v>
      </c>
      <c r="B70" t="s">
        <v>7065</v>
      </c>
      <c r="C70" t="s">
        <v>7066</v>
      </c>
      <c r="D70" t="s">
        <v>7067</v>
      </c>
      <c r="E70" t="s">
        <v>7066</v>
      </c>
      <c r="F70" t="s">
        <v>7066</v>
      </c>
      <c r="G70" t="s">
        <v>7066</v>
      </c>
      <c r="H70" t="s">
        <v>7066</v>
      </c>
      <c r="I70" t="s">
        <v>7066</v>
      </c>
      <c r="J70" t="s">
        <v>7066</v>
      </c>
      <c r="K70" t="s">
        <v>7068</v>
      </c>
      <c r="L70" t="s">
        <v>7069</v>
      </c>
      <c r="M70" t="s">
        <v>7070</v>
      </c>
      <c r="N70" t="s">
        <v>7071</v>
      </c>
      <c r="O70" t="s">
        <v>7066</v>
      </c>
      <c r="P70" t="s">
        <v>7066</v>
      </c>
      <c r="Q70" t="s">
        <v>7072</v>
      </c>
      <c r="R70" t="s">
        <v>6880</v>
      </c>
      <c r="S70" t="s">
        <v>7073</v>
      </c>
      <c r="T70" t="s">
        <v>7074</v>
      </c>
      <c r="U70" t="s">
        <v>7065</v>
      </c>
      <c r="V70" t="s">
        <v>7075</v>
      </c>
      <c r="W70" t="s">
        <v>7069</v>
      </c>
      <c r="X70" t="s">
        <v>7066</v>
      </c>
      <c r="Y70" t="s">
        <v>7076</v>
      </c>
      <c r="Z70" t="s">
        <v>7077</v>
      </c>
      <c r="AA70" t="s">
        <v>7066</v>
      </c>
      <c r="AB70" t="s">
        <v>7078</v>
      </c>
      <c r="AC70" t="s">
        <v>7066</v>
      </c>
      <c r="AD70" t="s">
        <v>7079</v>
      </c>
      <c r="AE70" t="s">
        <v>7066</v>
      </c>
      <c r="AF70" t="s">
        <v>6742</v>
      </c>
      <c r="AG70" t="s">
        <v>7075</v>
      </c>
    </row>
    <row r="71" spans="1:33" x14ac:dyDescent="0.25">
      <c r="A71" s="95" t="s">
        <v>552</v>
      </c>
      <c r="B71" t="s">
        <v>7080</v>
      </c>
      <c r="C71" t="s">
        <v>7081</v>
      </c>
      <c r="D71" t="s">
        <v>7082</v>
      </c>
      <c r="E71" t="s">
        <v>7083</v>
      </c>
      <c r="F71" t="s">
        <v>7084</v>
      </c>
      <c r="G71" t="s">
        <v>7085</v>
      </c>
      <c r="H71" t="s">
        <v>7086</v>
      </c>
      <c r="I71" t="s">
        <v>7087</v>
      </c>
      <c r="J71" t="s">
        <v>7088</v>
      </c>
      <c r="K71" t="s">
        <v>7089</v>
      </c>
      <c r="L71" t="s">
        <v>7090</v>
      </c>
      <c r="M71" t="s">
        <v>7091</v>
      </c>
      <c r="N71" t="s">
        <v>7092</v>
      </c>
      <c r="O71" t="s">
        <v>7093</v>
      </c>
      <c r="P71" t="s">
        <v>7094</v>
      </c>
      <c r="Q71" t="s">
        <v>7095</v>
      </c>
      <c r="R71" t="s">
        <v>7096</v>
      </c>
      <c r="S71" t="s">
        <v>7097</v>
      </c>
      <c r="T71" t="s">
        <v>7098</v>
      </c>
      <c r="U71" t="s">
        <v>7099</v>
      </c>
      <c r="V71" t="s">
        <v>7100</v>
      </c>
      <c r="W71" t="s">
        <v>7101</v>
      </c>
      <c r="X71" t="s">
        <v>7102</v>
      </c>
      <c r="Y71" t="s">
        <v>7103</v>
      </c>
      <c r="Z71" t="s">
        <v>7104</v>
      </c>
      <c r="AA71" t="s">
        <v>7105</v>
      </c>
      <c r="AB71" t="s">
        <v>7106</v>
      </c>
      <c r="AC71" t="s">
        <v>7107</v>
      </c>
      <c r="AD71" t="s">
        <v>7108</v>
      </c>
      <c r="AE71" t="s">
        <v>7109</v>
      </c>
      <c r="AF71" t="s">
        <v>7110</v>
      </c>
      <c r="AG71" t="s">
        <v>7111</v>
      </c>
    </row>
    <row r="72" spans="1:33" x14ac:dyDescent="0.25">
      <c r="A72" s="95" t="s">
        <v>553</v>
      </c>
      <c r="B72" t="s">
        <v>2620</v>
      </c>
      <c r="C72" t="s">
        <v>2621</v>
      </c>
      <c r="D72" t="s">
        <v>2622</v>
      </c>
      <c r="E72" t="s">
        <v>2623</v>
      </c>
      <c r="F72" t="s">
        <v>2624</v>
      </c>
      <c r="G72" t="s">
        <v>2625</v>
      </c>
      <c r="H72" t="s">
        <v>2626</v>
      </c>
      <c r="I72" t="s">
        <v>2627</v>
      </c>
      <c r="J72" t="s">
        <v>2628</v>
      </c>
      <c r="K72" t="s">
        <v>2629</v>
      </c>
      <c r="L72" t="s">
        <v>2630</v>
      </c>
      <c r="M72" t="s">
        <v>2631</v>
      </c>
      <c r="N72" t="s">
        <v>2632</v>
      </c>
      <c r="O72" t="s">
        <v>2633</v>
      </c>
      <c r="P72" t="s">
        <v>2634</v>
      </c>
      <c r="Q72" t="s">
        <v>2635</v>
      </c>
      <c r="R72" t="s">
        <v>2636</v>
      </c>
      <c r="S72" t="s">
        <v>2637</v>
      </c>
      <c r="T72" t="s">
        <v>2638</v>
      </c>
      <c r="U72" t="s">
        <v>2639</v>
      </c>
      <c r="V72" t="s">
        <v>2640</v>
      </c>
      <c r="W72" t="s">
        <v>2641</v>
      </c>
      <c r="X72" t="s">
        <v>2642</v>
      </c>
      <c r="Y72" t="s">
        <v>2643</v>
      </c>
      <c r="Z72" t="s">
        <v>2644</v>
      </c>
      <c r="AA72" t="s">
        <v>2645</v>
      </c>
      <c r="AB72" t="s">
        <v>2646</v>
      </c>
      <c r="AC72" t="s">
        <v>2647</v>
      </c>
      <c r="AD72" t="s">
        <v>2648</v>
      </c>
      <c r="AE72" t="s">
        <v>2649</v>
      </c>
      <c r="AF72" t="s">
        <v>2650</v>
      </c>
      <c r="AG72" t="s">
        <v>2651</v>
      </c>
    </row>
    <row r="73" spans="1:33" x14ac:dyDescent="0.25">
      <c r="A73" s="95" t="s">
        <v>554</v>
      </c>
      <c r="B73" t="s">
        <v>2652</v>
      </c>
      <c r="C73" t="s">
        <v>2653</v>
      </c>
      <c r="D73" t="s">
        <v>2654</v>
      </c>
      <c r="E73" t="s">
        <v>2655</v>
      </c>
      <c r="F73" t="s">
        <v>2656</v>
      </c>
      <c r="G73" t="s">
        <v>2657</v>
      </c>
      <c r="H73" t="s">
        <v>2658</v>
      </c>
      <c r="I73" t="s">
        <v>2659</v>
      </c>
      <c r="J73" t="s">
        <v>2660</v>
      </c>
      <c r="K73" t="s">
        <v>2661</v>
      </c>
      <c r="L73" t="s">
        <v>2662</v>
      </c>
      <c r="M73" t="s">
        <v>2663</v>
      </c>
      <c r="N73" t="s">
        <v>2664</v>
      </c>
      <c r="O73" t="s">
        <v>2665</v>
      </c>
      <c r="P73" t="s">
        <v>2666</v>
      </c>
      <c r="Q73" t="s">
        <v>2667</v>
      </c>
      <c r="R73" t="s">
        <v>2668</v>
      </c>
      <c r="S73" t="s">
        <v>2669</v>
      </c>
      <c r="T73" t="s">
        <v>2670</v>
      </c>
      <c r="U73" t="s">
        <v>2671</v>
      </c>
      <c r="V73" t="s">
        <v>2672</v>
      </c>
      <c r="W73" t="s">
        <v>2673</v>
      </c>
      <c r="X73" t="s">
        <v>2674</v>
      </c>
      <c r="Y73" t="s">
        <v>2675</v>
      </c>
      <c r="Z73" t="s">
        <v>2676</v>
      </c>
      <c r="AA73" t="s">
        <v>2677</v>
      </c>
      <c r="AB73" t="s">
        <v>2678</v>
      </c>
      <c r="AC73" t="s">
        <v>2679</v>
      </c>
      <c r="AD73" t="s">
        <v>2680</v>
      </c>
      <c r="AE73" t="s">
        <v>2681</v>
      </c>
      <c r="AF73" t="s">
        <v>2682</v>
      </c>
      <c r="AG73" t="s">
        <v>2683</v>
      </c>
    </row>
    <row r="74" spans="1:33" x14ac:dyDescent="0.25">
      <c r="A74" s="95" t="s">
        <v>555</v>
      </c>
      <c r="B74" t="s">
        <v>2684</v>
      </c>
      <c r="C74" t="s">
        <v>2685</v>
      </c>
      <c r="D74" t="s">
        <v>2686</v>
      </c>
      <c r="E74" t="s">
        <v>2687</v>
      </c>
      <c r="F74" t="s">
        <v>2688</v>
      </c>
      <c r="G74" t="s">
        <v>2689</v>
      </c>
      <c r="H74" t="s">
        <v>2690</v>
      </c>
      <c r="I74" t="s">
        <v>2691</v>
      </c>
      <c r="J74" t="s">
        <v>2692</v>
      </c>
      <c r="K74" t="s">
        <v>2693</v>
      </c>
      <c r="L74" t="s">
        <v>2694</v>
      </c>
      <c r="M74" t="s">
        <v>2695</v>
      </c>
      <c r="N74" t="s">
        <v>2696</v>
      </c>
      <c r="O74" t="s">
        <v>2697</v>
      </c>
      <c r="P74" t="s">
        <v>2698</v>
      </c>
      <c r="Q74" t="s">
        <v>2699</v>
      </c>
      <c r="R74" t="s">
        <v>2700</v>
      </c>
      <c r="S74" t="s">
        <v>2701</v>
      </c>
      <c r="T74" t="s">
        <v>2702</v>
      </c>
      <c r="U74" t="s">
        <v>2703</v>
      </c>
      <c r="V74" t="s">
        <v>2704</v>
      </c>
      <c r="W74" t="s">
        <v>2705</v>
      </c>
      <c r="X74" t="s">
        <v>2706</v>
      </c>
      <c r="Y74" t="s">
        <v>2707</v>
      </c>
      <c r="Z74" t="s">
        <v>2708</v>
      </c>
      <c r="AA74" t="s">
        <v>2709</v>
      </c>
      <c r="AB74" t="s">
        <v>2710</v>
      </c>
      <c r="AC74" t="s">
        <v>2711</v>
      </c>
      <c r="AD74" t="s">
        <v>2712</v>
      </c>
      <c r="AE74" t="s">
        <v>2713</v>
      </c>
      <c r="AF74" t="s">
        <v>2714</v>
      </c>
      <c r="AG74" t="s">
        <v>2715</v>
      </c>
    </row>
    <row r="75" spans="1:33" x14ac:dyDescent="0.25">
      <c r="A75" s="95" t="s">
        <v>556</v>
      </c>
      <c r="B75" t="s">
        <v>2716</v>
      </c>
      <c r="C75" t="s">
        <v>2717</v>
      </c>
      <c r="D75" t="s">
        <v>2718</v>
      </c>
      <c r="E75" t="s">
        <v>2719</v>
      </c>
      <c r="F75" t="s">
        <v>2720</v>
      </c>
      <c r="G75" t="s">
        <v>2721</v>
      </c>
      <c r="H75" t="s">
        <v>2722</v>
      </c>
      <c r="I75" t="s">
        <v>2723</v>
      </c>
      <c r="J75" t="s">
        <v>2724</v>
      </c>
      <c r="K75" t="s">
        <v>2725</v>
      </c>
      <c r="L75" t="s">
        <v>2726</v>
      </c>
      <c r="M75" t="s">
        <v>2727</v>
      </c>
      <c r="N75" t="s">
        <v>2728</v>
      </c>
      <c r="O75" t="s">
        <v>2729</v>
      </c>
      <c r="P75" t="s">
        <v>2730</v>
      </c>
      <c r="Q75" t="s">
        <v>2731</v>
      </c>
      <c r="R75" t="s">
        <v>2732</v>
      </c>
      <c r="S75" t="s">
        <v>2733</v>
      </c>
      <c r="T75" t="s">
        <v>2734</v>
      </c>
      <c r="U75" t="s">
        <v>2735</v>
      </c>
      <c r="V75" t="s">
        <v>2736</v>
      </c>
      <c r="W75" t="s">
        <v>2737</v>
      </c>
      <c r="X75" t="s">
        <v>2738</v>
      </c>
      <c r="Y75" t="s">
        <v>2739</v>
      </c>
      <c r="Z75" t="s">
        <v>2740</v>
      </c>
      <c r="AA75" t="s">
        <v>2741</v>
      </c>
      <c r="AB75" t="s">
        <v>2742</v>
      </c>
      <c r="AC75" t="s">
        <v>2743</v>
      </c>
      <c r="AD75" t="s">
        <v>2744</v>
      </c>
      <c r="AE75" t="s">
        <v>2745</v>
      </c>
      <c r="AF75" t="s">
        <v>2746</v>
      </c>
      <c r="AG75" t="s">
        <v>2747</v>
      </c>
    </row>
    <row r="76" spans="1:33" x14ac:dyDescent="0.25">
      <c r="A76" s="95" t="s">
        <v>557</v>
      </c>
      <c r="B76" t="s">
        <v>2748</v>
      </c>
      <c r="C76" t="s">
        <v>2749</v>
      </c>
      <c r="D76" t="s">
        <v>2750</v>
      </c>
      <c r="E76" t="s">
        <v>2751</v>
      </c>
      <c r="F76" t="s">
        <v>2752</v>
      </c>
      <c r="G76" t="s">
        <v>2753</v>
      </c>
      <c r="H76" t="s">
        <v>2754</v>
      </c>
      <c r="I76" t="s">
        <v>2755</v>
      </c>
      <c r="J76" t="s">
        <v>2756</v>
      </c>
      <c r="K76" t="s">
        <v>2757</v>
      </c>
      <c r="L76" t="s">
        <v>2758</v>
      </c>
      <c r="M76" t="s">
        <v>2759</v>
      </c>
      <c r="N76" t="s">
        <v>2760</v>
      </c>
      <c r="O76" t="s">
        <v>2761</v>
      </c>
      <c r="P76" t="s">
        <v>2762</v>
      </c>
      <c r="Q76" t="s">
        <v>2763</v>
      </c>
      <c r="R76" t="s">
        <v>2764</v>
      </c>
      <c r="S76" t="s">
        <v>2765</v>
      </c>
      <c r="T76" t="s">
        <v>2766</v>
      </c>
      <c r="U76" t="s">
        <v>2767</v>
      </c>
      <c r="V76" t="s">
        <v>2768</v>
      </c>
      <c r="W76" t="s">
        <v>2769</v>
      </c>
      <c r="X76" t="s">
        <v>2770</v>
      </c>
      <c r="Y76" t="s">
        <v>2771</v>
      </c>
      <c r="Z76" t="s">
        <v>2772</v>
      </c>
      <c r="AA76" t="s">
        <v>2773</v>
      </c>
      <c r="AB76" t="s">
        <v>2774</v>
      </c>
      <c r="AC76" t="s">
        <v>2775</v>
      </c>
      <c r="AD76" t="s">
        <v>2776</v>
      </c>
      <c r="AE76" t="s">
        <v>2777</v>
      </c>
      <c r="AF76" t="s">
        <v>2778</v>
      </c>
      <c r="AG76" t="s">
        <v>2779</v>
      </c>
    </row>
    <row r="77" spans="1:33" x14ac:dyDescent="0.25">
      <c r="A77" s="95" t="s">
        <v>558</v>
      </c>
      <c r="B77" t="s">
        <v>2780</v>
      </c>
      <c r="C77" t="s">
        <v>2781</v>
      </c>
      <c r="D77" t="s">
        <v>2782</v>
      </c>
      <c r="E77" t="s">
        <v>2783</v>
      </c>
      <c r="F77" t="s">
        <v>2784</v>
      </c>
      <c r="G77" t="s">
        <v>2785</v>
      </c>
      <c r="H77" t="s">
        <v>2786</v>
      </c>
      <c r="I77" t="s">
        <v>2787</v>
      </c>
      <c r="J77" t="s">
        <v>2788</v>
      </c>
      <c r="K77" t="s">
        <v>2789</v>
      </c>
      <c r="L77" t="s">
        <v>2790</v>
      </c>
      <c r="M77" t="s">
        <v>2791</v>
      </c>
      <c r="N77" t="s">
        <v>2792</v>
      </c>
      <c r="O77" t="s">
        <v>2793</v>
      </c>
      <c r="P77" t="s">
        <v>2794</v>
      </c>
      <c r="Q77" t="s">
        <v>2795</v>
      </c>
      <c r="R77" t="s">
        <v>2796</v>
      </c>
      <c r="S77" t="s">
        <v>2797</v>
      </c>
      <c r="T77" t="s">
        <v>2798</v>
      </c>
      <c r="U77" t="s">
        <v>2799</v>
      </c>
      <c r="V77" t="s">
        <v>2800</v>
      </c>
      <c r="W77" t="s">
        <v>2801</v>
      </c>
      <c r="X77" t="s">
        <v>2802</v>
      </c>
      <c r="Y77" t="s">
        <v>2803</v>
      </c>
      <c r="Z77" t="s">
        <v>2804</v>
      </c>
      <c r="AA77" t="s">
        <v>2805</v>
      </c>
      <c r="AB77" t="s">
        <v>2806</v>
      </c>
      <c r="AC77" t="s">
        <v>2807</v>
      </c>
      <c r="AD77" t="s">
        <v>2808</v>
      </c>
      <c r="AE77" t="s">
        <v>2809</v>
      </c>
      <c r="AF77" t="s">
        <v>2810</v>
      </c>
      <c r="AG77" t="s">
        <v>2811</v>
      </c>
    </row>
    <row r="78" spans="1:33" x14ac:dyDescent="0.25">
      <c r="A78" s="95" t="s">
        <v>559</v>
      </c>
      <c r="B78" t="s">
        <v>2812</v>
      </c>
      <c r="C78" t="s">
        <v>2813</v>
      </c>
      <c r="D78" t="s">
        <v>2814</v>
      </c>
      <c r="E78" t="s">
        <v>2815</v>
      </c>
      <c r="F78" t="s">
        <v>2816</v>
      </c>
      <c r="G78" t="s">
        <v>2817</v>
      </c>
      <c r="H78" t="s">
        <v>2818</v>
      </c>
      <c r="I78" t="s">
        <v>2819</v>
      </c>
      <c r="J78" t="s">
        <v>2820</v>
      </c>
      <c r="K78" t="s">
        <v>2821</v>
      </c>
      <c r="L78" t="s">
        <v>2822</v>
      </c>
      <c r="M78" t="s">
        <v>2823</v>
      </c>
      <c r="N78" t="s">
        <v>2824</v>
      </c>
      <c r="O78" t="s">
        <v>2825</v>
      </c>
      <c r="P78" t="s">
        <v>2826</v>
      </c>
      <c r="Q78" t="s">
        <v>2827</v>
      </c>
      <c r="R78" t="s">
        <v>2828</v>
      </c>
      <c r="S78" t="s">
        <v>2829</v>
      </c>
      <c r="T78" t="s">
        <v>2830</v>
      </c>
      <c r="U78" t="s">
        <v>2831</v>
      </c>
      <c r="V78" t="s">
        <v>2832</v>
      </c>
      <c r="W78" t="s">
        <v>2833</v>
      </c>
      <c r="X78" t="s">
        <v>2834</v>
      </c>
      <c r="Y78" t="s">
        <v>2835</v>
      </c>
      <c r="Z78" t="s">
        <v>2836</v>
      </c>
      <c r="AA78" t="s">
        <v>2837</v>
      </c>
      <c r="AB78" t="s">
        <v>2838</v>
      </c>
      <c r="AC78" t="s">
        <v>2839</v>
      </c>
      <c r="AD78" t="s">
        <v>2840</v>
      </c>
      <c r="AE78" t="s">
        <v>2841</v>
      </c>
      <c r="AF78" t="s">
        <v>2842</v>
      </c>
      <c r="AG78" t="s">
        <v>2843</v>
      </c>
    </row>
    <row r="79" spans="1:33" x14ac:dyDescent="0.25">
      <c r="A79" s="95" t="s">
        <v>560</v>
      </c>
      <c r="B79" t="s">
        <v>2844</v>
      </c>
      <c r="C79" t="s">
        <v>2845</v>
      </c>
      <c r="D79" t="s">
        <v>2846</v>
      </c>
      <c r="E79" t="s">
        <v>2847</v>
      </c>
      <c r="F79" t="s">
        <v>2848</v>
      </c>
      <c r="G79" t="s">
        <v>2849</v>
      </c>
      <c r="H79" t="s">
        <v>2850</v>
      </c>
      <c r="I79" t="s">
        <v>2851</v>
      </c>
      <c r="J79" t="s">
        <v>2852</v>
      </c>
      <c r="K79" t="s">
        <v>2853</v>
      </c>
      <c r="L79" t="s">
        <v>2854</v>
      </c>
      <c r="M79" t="s">
        <v>2855</v>
      </c>
      <c r="N79" t="s">
        <v>2856</v>
      </c>
      <c r="O79" t="s">
        <v>2857</v>
      </c>
      <c r="P79" t="s">
        <v>2858</v>
      </c>
      <c r="Q79" t="s">
        <v>2859</v>
      </c>
      <c r="R79" t="s">
        <v>2860</v>
      </c>
      <c r="S79" t="s">
        <v>2861</v>
      </c>
      <c r="T79" t="s">
        <v>2862</v>
      </c>
      <c r="U79" t="s">
        <v>2863</v>
      </c>
      <c r="V79" t="s">
        <v>2864</v>
      </c>
      <c r="W79" t="s">
        <v>2865</v>
      </c>
      <c r="X79" t="s">
        <v>2866</v>
      </c>
      <c r="Y79" t="s">
        <v>2867</v>
      </c>
      <c r="Z79" t="s">
        <v>2868</v>
      </c>
      <c r="AA79" t="s">
        <v>2869</v>
      </c>
      <c r="AB79" t="s">
        <v>2870</v>
      </c>
      <c r="AC79" t="s">
        <v>2871</v>
      </c>
      <c r="AD79" t="s">
        <v>2872</v>
      </c>
      <c r="AE79" t="s">
        <v>2873</v>
      </c>
      <c r="AF79" t="s">
        <v>2874</v>
      </c>
      <c r="AG79" t="s">
        <v>2875</v>
      </c>
    </row>
    <row r="80" spans="1:33" x14ac:dyDescent="0.25">
      <c r="A80" s="95" t="s">
        <v>561</v>
      </c>
      <c r="B80" t="s">
        <v>1426</v>
      </c>
      <c r="C80" t="s">
        <v>1426</v>
      </c>
      <c r="D80" t="s">
        <v>1426</v>
      </c>
      <c r="E80" t="s">
        <v>1426</v>
      </c>
      <c r="F80" t="s">
        <v>1426</v>
      </c>
      <c r="G80" t="s">
        <v>1426</v>
      </c>
      <c r="H80" t="s">
        <v>1426</v>
      </c>
      <c r="I80" t="s">
        <v>1426</v>
      </c>
      <c r="J80" t="s">
        <v>1426</v>
      </c>
      <c r="K80" t="s">
        <v>2876</v>
      </c>
      <c r="L80" t="s">
        <v>1426</v>
      </c>
      <c r="M80" t="s">
        <v>2877</v>
      </c>
      <c r="N80" t="s">
        <v>2878</v>
      </c>
      <c r="O80" t="s">
        <v>1426</v>
      </c>
      <c r="P80" t="s">
        <v>2876</v>
      </c>
      <c r="Q80" t="s">
        <v>2879</v>
      </c>
      <c r="R80" t="s">
        <v>1426</v>
      </c>
      <c r="S80" t="s">
        <v>2880</v>
      </c>
      <c r="T80" t="s">
        <v>1426</v>
      </c>
      <c r="U80" t="s">
        <v>1426</v>
      </c>
      <c r="V80" t="s">
        <v>2881</v>
      </c>
      <c r="W80" t="s">
        <v>2882</v>
      </c>
      <c r="X80" t="s">
        <v>1426</v>
      </c>
      <c r="Y80" t="s">
        <v>2876</v>
      </c>
      <c r="Z80" t="s">
        <v>2883</v>
      </c>
      <c r="AA80" t="s">
        <v>828</v>
      </c>
      <c r="AB80" t="s">
        <v>2884</v>
      </c>
      <c r="AC80" t="s">
        <v>1426</v>
      </c>
      <c r="AD80" t="s">
        <v>819</v>
      </c>
      <c r="AE80" t="s">
        <v>2885</v>
      </c>
      <c r="AF80" t="s">
        <v>1426</v>
      </c>
      <c r="AG80" t="s">
        <v>2877</v>
      </c>
    </row>
    <row r="81" spans="1:33" x14ac:dyDescent="0.25">
      <c r="A81" s="95" t="s">
        <v>562</v>
      </c>
      <c r="B81" t="s">
        <v>2886</v>
      </c>
      <c r="C81" t="s">
        <v>2887</v>
      </c>
      <c r="D81" t="s">
        <v>2888</v>
      </c>
      <c r="E81" t="s">
        <v>2889</v>
      </c>
      <c r="F81" t="s">
        <v>2890</v>
      </c>
      <c r="G81" t="s">
        <v>2891</v>
      </c>
      <c r="H81" t="s">
        <v>2892</v>
      </c>
      <c r="I81" t="s">
        <v>2893</v>
      </c>
      <c r="J81" t="s">
        <v>2894</v>
      </c>
      <c r="K81" t="s">
        <v>2895</v>
      </c>
      <c r="L81" t="s">
        <v>2896</v>
      </c>
      <c r="M81" t="s">
        <v>2897</v>
      </c>
      <c r="N81" t="s">
        <v>2898</v>
      </c>
      <c r="O81" t="s">
        <v>2899</v>
      </c>
      <c r="P81" t="s">
        <v>2900</v>
      </c>
      <c r="Q81" t="s">
        <v>2901</v>
      </c>
      <c r="R81" t="s">
        <v>2902</v>
      </c>
      <c r="S81" t="s">
        <v>2903</v>
      </c>
      <c r="T81" t="s">
        <v>2904</v>
      </c>
      <c r="U81" t="s">
        <v>2905</v>
      </c>
      <c r="V81" t="s">
        <v>2906</v>
      </c>
      <c r="W81" t="s">
        <v>2907</v>
      </c>
      <c r="X81" t="s">
        <v>2908</v>
      </c>
      <c r="Y81" t="s">
        <v>2909</v>
      </c>
      <c r="Z81" t="s">
        <v>2910</v>
      </c>
      <c r="AA81" t="s">
        <v>2911</v>
      </c>
      <c r="AB81" t="s">
        <v>2912</v>
      </c>
      <c r="AC81" t="s">
        <v>2913</v>
      </c>
      <c r="AD81" t="s">
        <v>2914</v>
      </c>
      <c r="AE81" t="s">
        <v>2915</v>
      </c>
      <c r="AF81" t="s">
        <v>2916</v>
      </c>
      <c r="AG81" t="s">
        <v>2917</v>
      </c>
    </row>
    <row r="82" spans="1:33" x14ac:dyDescent="0.25">
      <c r="A82" s="95" t="s">
        <v>563</v>
      </c>
      <c r="B82" t="s">
        <v>2918</v>
      </c>
      <c r="C82" t="s">
        <v>2919</v>
      </c>
      <c r="D82" t="s">
        <v>2920</v>
      </c>
      <c r="E82" t="s">
        <v>2921</v>
      </c>
      <c r="F82" t="s">
        <v>2922</v>
      </c>
      <c r="G82" t="s">
        <v>2923</v>
      </c>
      <c r="H82" t="s">
        <v>2924</v>
      </c>
      <c r="I82" t="s">
        <v>2925</v>
      </c>
      <c r="J82" t="s">
        <v>2926</v>
      </c>
      <c r="K82" t="s">
        <v>2927</v>
      </c>
      <c r="L82" t="s">
        <v>2928</v>
      </c>
      <c r="M82" t="s">
        <v>2929</v>
      </c>
      <c r="N82" t="s">
        <v>2930</v>
      </c>
      <c r="O82" t="s">
        <v>2931</v>
      </c>
      <c r="P82" t="s">
        <v>2932</v>
      </c>
      <c r="Q82" t="s">
        <v>2933</v>
      </c>
      <c r="R82" t="s">
        <v>2934</v>
      </c>
      <c r="S82" t="s">
        <v>2935</v>
      </c>
      <c r="T82" t="s">
        <v>2936</v>
      </c>
      <c r="U82" t="s">
        <v>2937</v>
      </c>
      <c r="V82" t="s">
        <v>2938</v>
      </c>
      <c r="W82" t="s">
        <v>2939</v>
      </c>
      <c r="X82" t="s">
        <v>2940</v>
      </c>
      <c r="Y82" t="s">
        <v>2941</v>
      </c>
      <c r="Z82" t="s">
        <v>2942</v>
      </c>
      <c r="AA82" t="s">
        <v>2943</v>
      </c>
      <c r="AB82" t="s">
        <v>2944</v>
      </c>
      <c r="AC82" t="s">
        <v>2912</v>
      </c>
      <c r="AD82" t="s">
        <v>2945</v>
      </c>
      <c r="AE82" t="s">
        <v>2946</v>
      </c>
      <c r="AF82" t="s">
        <v>2947</v>
      </c>
      <c r="AG82" t="s">
        <v>2948</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3"/>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v>0.156</v>
      </c>
      <c r="C2">
        <v>0.48399999999999999</v>
      </c>
      <c r="D2">
        <v>0.32500000000000001</v>
      </c>
      <c r="E2">
        <v>0.156</v>
      </c>
      <c r="F2">
        <v>-1</v>
      </c>
      <c r="G2">
        <v>0.48399999999999999</v>
      </c>
      <c r="H2">
        <v>0.11899999999999999</v>
      </c>
      <c r="I2">
        <v>-1</v>
      </c>
      <c r="J2">
        <v>4.4580000000000002</v>
      </c>
      <c r="K2">
        <v>0.27100000000000002</v>
      </c>
    </row>
    <row r="3" spans="1:82" x14ac:dyDescent="0.25">
      <c r="A3" s="95" t="s">
        <v>238</v>
      </c>
      <c r="B3">
        <v>6.4000000000000001E-2</v>
      </c>
      <c r="C3">
        <v>0.54500000000000004</v>
      </c>
      <c r="D3">
        <v>0.34499999999999997</v>
      </c>
      <c r="E3">
        <v>5.6000000000000001E-2</v>
      </c>
      <c r="F3">
        <v>-1</v>
      </c>
      <c r="G3">
        <v>0.54500000000000004</v>
      </c>
      <c r="H3">
        <v>-1</v>
      </c>
      <c r="I3">
        <v>-1</v>
      </c>
      <c r="J3">
        <v>0.73599999999999999</v>
      </c>
      <c r="K3">
        <v>4.4580000000000002</v>
      </c>
    </row>
    <row r="4" spans="1:82" x14ac:dyDescent="0.25">
      <c r="A4" s="95" t="s">
        <v>240</v>
      </c>
      <c r="B4">
        <v>0.104</v>
      </c>
      <c r="C4">
        <v>2.411</v>
      </c>
      <c r="D4">
        <v>1.9359999999999999</v>
      </c>
      <c r="E4">
        <v>0.111</v>
      </c>
      <c r="F4">
        <v>-1</v>
      </c>
      <c r="G4">
        <v>2.411</v>
      </c>
      <c r="H4">
        <v>0.11899999999999999</v>
      </c>
      <c r="I4">
        <v>-1</v>
      </c>
      <c r="J4">
        <v>0.41899999999999998</v>
      </c>
      <c r="K4">
        <v>0.223</v>
      </c>
    </row>
    <row r="5" spans="1:82" x14ac:dyDescent="0.25">
      <c r="A5" s="95" t="s">
        <v>242</v>
      </c>
      <c r="B5">
        <v>0.151</v>
      </c>
      <c r="C5">
        <v>1.532</v>
      </c>
      <c r="D5">
        <v>1.9359999999999999</v>
      </c>
      <c r="E5">
        <v>0.13600000000000001</v>
      </c>
      <c r="F5">
        <v>-1</v>
      </c>
      <c r="G5">
        <v>1.532</v>
      </c>
      <c r="H5">
        <v>-1</v>
      </c>
      <c r="I5">
        <v>-1</v>
      </c>
      <c r="J5">
        <v>2.298</v>
      </c>
      <c r="K5">
        <v>2.298</v>
      </c>
    </row>
    <row r="6" spans="1:82" x14ac:dyDescent="0.25">
      <c r="A6" s="95" t="s">
        <v>244</v>
      </c>
      <c r="B6">
        <v>0.219</v>
      </c>
      <c r="C6">
        <v>1.9610000000000001</v>
      </c>
      <c r="D6">
        <v>1.302</v>
      </c>
      <c r="E6">
        <v>0.219</v>
      </c>
      <c r="F6">
        <v>-1</v>
      </c>
      <c r="G6">
        <v>1.9610000000000001</v>
      </c>
      <c r="H6">
        <v>1.236</v>
      </c>
      <c r="I6">
        <v>0.24199999999999999</v>
      </c>
      <c r="J6">
        <v>0.442</v>
      </c>
      <c r="K6">
        <v>1.2470000000000001</v>
      </c>
    </row>
    <row r="7" spans="1:82" x14ac:dyDescent="0.25">
      <c r="A7" s="95" t="s">
        <v>246</v>
      </c>
      <c r="B7">
        <v>0.21099999999999999</v>
      </c>
      <c r="C7">
        <v>0.34399999999999997</v>
      </c>
      <c r="D7">
        <v>0.626</v>
      </c>
      <c r="E7">
        <v>0.21099999999999999</v>
      </c>
      <c r="F7">
        <v>0.13</v>
      </c>
      <c r="G7">
        <v>0.34399999999999997</v>
      </c>
      <c r="H7">
        <v>1.206</v>
      </c>
      <c r="I7">
        <v>-1</v>
      </c>
      <c r="J7">
        <v>1.2470000000000001</v>
      </c>
      <c r="K7">
        <v>0.85499999999999998</v>
      </c>
    </row>
    <row r="8" spans="1:82" x14ac:dyDescent="0.25">
      <c r="A8" s="95" t="s">
        <v>248</v>
      </c>
      <c r="B8">
        <v>3.7429999999999999</v>
      </c>
      <c r="C8">
        <v>6.1040000000000001</v>
      </c>
      <c r="D8">
        <v>11.117000000000001</v>
      </c>
      <c r="E8">
        <v>3.754</v>
      </c>
      <c r="F8">
        <v>2.3119999999999998</v>
      </c>
      <c r="G8">
        <v>6.1040000000000001</v>
      </c>
      <c r="H8">
        <v>21.414000000000001</v>
      </c>
      <c r="I8">
        <v>0.33800000000000002</v>
      </c>
      <c r="J8">
        <v>22.14</v>
      </c>
      <c r="K8">
        <v>15.189</v>
      </c>
    </row>
    <row r="9" spans="1:82" x14ac:dyDescent="0.25">
      <c r="A9" s="95" t="s">
        <v>251</v>
      </c>
      <c r="L9">
        <v>0.20699999999999999</v>
      </c>
      <c r="M9">
        <v>0.35899999999999999</v>
      </c>
      <c r="N9">
        <v>0.188</v>
      </c>
      <c r="O9">
        <v>-1</v>
      </c>
      <c r="P9">
        <v>-1</v>
      </c>
      <c r="Q9">
        <v>-1</v>
      </c>
      <c r="R9">
        <v>-1</v>
      </c>
      <c r="S9">
        <v>-1</v>
      </c>
    </row>
    <row r="10" spans="1:82" x14ac:dyDescent="0.25">
      <c r="A10" s="95" t="s">
        <v>254</v>
      </c>
      <c r="L10">
        <v>9.7000000000000003E-2</v>
      </c>
      <c r="M10">
        <v>0.312</v>
      </c>
      <c r="N10">
        <v>6.8000000000000005E-2</v>
      </c>
      <c r="O10">
        <v>-1</v>
      </c>
      <c r="P10">
        <v>-1</v>
      </c>
      <c r="Q10">
        <v>-1</v>
      </c>
      <c r="R10">
        <v>-1</v>
      </c>
      <c r="S10">
        <v>-1</v>
      </c>
    </row>
    <row r="11" spans="1:82" x14ac:dyDescent="0.25">
      <c r="A11" s="95" t="s">
        <v>256</v>
      </c>
      <c r="L11">
        <v>0.23899999999999999</v>
      </c>
      <c r="M11">
        <v>0.61699999999999999</v>
      </c>
      <c r="N11">
        <v>0.23899999999999999</v>
      </c>
      <c r="O11">
        <v>-1</v>
      </c>
      <c r="P11">
        <v>-1</v>
      </c>
      <c r="Q11">
        <v>-1</v>
      </c>
      <c r="R11">
        <v>-1</v>
      </c>
      <c r="S11">
        <v>-1</v>
      </c>
    </row>
    <row r="12" spans="1:82" x14ac:dyDescent="0.25">
      <c r="A12" s="95" t="s">
        <v>258</v>
      </c>
      <c r="L12">
        <v>0.83799999999999997</v>
      </c>
      <c r="M12">
        <v>0.63700000000000001</v>
      </c>
      <c r="N12">
        <v>0.66300000000000003</v>
      </c>
      <c r="O12">
        <v>-1</v>
      </c>
      <c r="P12">
        <v>-1</v>
      </c>
      <c r="Q12">
        <v>-1</v>
      </c>
      <c r="R12">
        <v>-1</v>
      </c>
      <c r="S12">
        <v>-1</v>
      </c>
    </row>
    <row r="13" spans="1:82" x14ac:dyDescent="0.25">
      <c r="A13" s="95" t="s">
        <v>260</v>
      </c>
      <c r="L13">
        <v>0.184</v>
      </c>
      <c r="M13">
        <v>0.14099999999999999</v>
      </c>
      <c r="N13">
        <v>0.17499999999999999</v>
      </c>
      <c r="O13">
        <v>-1</v>
      </c>
      <c r="P13">
        <v>-1</v>
      </c>
      <c r="Q13">
        <v>-1</v>
      </c>
      <c r="R13">
        <v>-1</v>
      </c>
      <c r="S13">
        <v>-1</v>
      </c>
    </row>
    <row r="14" spans="1:82" x14ac:dyDescent="0.25">
      <c r="A14" s="95" t="s">
        <v>262</v>
      </c>
      <c r="L14">
        <v>0.182</v>
      </c>
      <c r="M14">
        <v>0.14099999999999999</v>
      </c>
      <c r="N14">
        <v>0.17199999999999999</v>
      </c>
      <c r="O14">
        <v>-1</v>
      </c>
      <c r="P14">
        <v>-1</v>
      </c>
      <c r="Q14">
        <v>-1</v>
      </c>
      <c r="R14">
        <v>-1</v>
      </c>
      <c r="S14">
        <v>-1</v>
      </c>
    </row>
    <row r="15" spans="1:82" x14ac:dyDescent="0.25">
      <c r="A15" s="95" t="s">
        <v>264</v>
      </c>
      <c r="L15">
        <v>42.671999999999997</v>
      </c>
      <c r="M15">
        <v>33.140999999999998</v>
      </c>
      <c r="N15">
        <v>40.350999999999999</v>
      </c>
      <c r="O15">
        <v>-1</v>
      </c>
      <c r="P15">
        <v>-1</v>
      </c>
      <c r="Q15">
        <v>-1</v>
      </c>
      <c r="R15">
        <v>-1</v>
      </c>
      <c r="S15">
        <v>-1</v>
      </c>
    </row>
    <row r="16" spans="1:82" x14ac:dyDescent="0.25">
      <c r="A16" s="95" t="s">
        <v>267</v>
      </c>
      <c r="L16">
        <v>64.608000000000004</v>
      </c>
      <c r="M16">
        <v>49.62</v>
      </c>
      <c r="N16">
        <v>61.274000000000001</v>
      </c>
      <c r="O16">
        <v>-1</v>
      </c>
      <c r="P16">
        <v>-1</v>
      </c>
      <c r="Q16">
        <v>-1</v>
      </c>
      <c r="R16">
        <v>-1</v>
      </c>
      <c r="S16">
        <v>-1</v>
      </c>
    </row>
    <row r="17" spans="1:29" x14ac:dyDescent="0.25">
      <c r="A17" s="95" t="s">
        <v>270</v>
      </c>
      <c r="L17">
        <v>4.4420000000000002</v>
      </c>
      <c r="M17">
        <v>3.411</v>
      </c>
      <c r="N17">
        <v>4.2119999999999997</v>
      </c>
      <c r="O17">
        <v>-1</v>
      </c>
      <c r="P17">
        <v>-1</v>
      </c>
      <c r="Q17">
        <v>-1</v>
      </c>
      <c r="R17">
        <v>-1</v>
      </c>
      <c r="S17">
        <v>-1</v>
      </c>
    </row>
    <row r="18" spans="1:29" x14ac:dyDescent="0.25">
      <c r="A18" s="95" t="s">
        <v>273</v>
      </c>
      <c r="T18">
        <v>6.0999999999999999E-2</v>
      </c>
      <c r="U18">
        <v>6.0999999999999999E-2</v>
      </c>
      <c r="V18">
        <v>-1</v>
      </c>
    </row>
    <row r="19" spans="1:29" x14ac:dyDescent="0.25">
      <c r="A19" s="95" t="s">
        <v>276</v>
      </c>
      <c r="T19">
        <v>6.0999999999999999E-2</v>
      </c>
      <c r="U19">
        <v>6.0999999999999999E-2</v>
      </c>
      <c r="V19">
        <v>-1</v>
      </c>
    </row>
    <row r="20" spans="1:29" x14ac:dyDescent="0.25">
      <c r="A20" s="95" t="s">
        <v>278</v>
      </c>
      <c r="T20">
        <v>6.0999999999999999E-2</v>
      </c>
      <c r="U20">
        <v>6.0999999999999999E-2</v>
      </c>
      <c r="V20">
        <v>2.1999999999999999E-2</v>
      </c>
    </row>
    <row r="21" spans="1:29" x14ac:dyDescent="0.25">
      <c r="A21" s="95" t="s">
        <v>280</v>
      </c>
      <c r="T21">
        <v>6.0999999999999999E-2</v>
      </c>
      <c r="U21">
        <v>6.0999999999999999E-2</v>
      </c>
      <c r="V21">
        <v>-1</v>
      </c>
    </row>
    <row r="22" spans="1:29" x14ac:dyDescent="0.25">
      <c r="A22" s="95" t="s">
        <v>282</v>
      </c>
      <c r="T22">
        <v>1.9E-2</v>
      </c>
      <c r="U22">
        <v>1.9E-2</v>
      </c>
      <c r="V22">
        <v>-1</v>
      </c>
    </row>
    <row r="23" spans="1:29" x14ac:dyDescent="0.25">
      <c r="A23" s="95" t="s">
        <v>284</v>
      </c>
      <c r="T23">
        <v>1.9E-2</v>
      </c>
      <c r="U23">
        <v>1.9E-2</v>
      </c>
      <c r="V23">
        <v>-1</v>
      </c>
    </row>
    <row r="24" spans="1:29" x14ac:dyDescent="0.25">
      <c r="A24" s="95" t="s">
        <v>286</v>
      </c>
      <c r="T24">
        <v>19.827999999999999</v>
      </c>
      <c r="U24">
        <v>19.827999999999999</v>
      </c>
      <c r="V24">
        <v>2.1999999999999999E-2</v>
      </c>
    </row>
    <row r="25" spans="1:29" x14ac:dyDescent="0.25">
      <c r="A25" s="95" t="s">
        <v>289</v>
      </c>
      <c r="T25">
        <v>30.154</v>
      </c>
      <c r="U25">
        <v>30.154</v>
      </c>
      <c r="V25">
        <v>2.1999999999999999E-2</v>
      </c>
    </row>
    <row r="26" spans="1:29" x14ac:dyDescent="0.25">
      <c r="A26" s="95" t="s">
        <v>292</v>
      </c>
      <c r="W26">
        <v>3.5830000000000002</v>
      </c>
      <c r="X26">
        <v>2.1070000000000002</v>
      </c>
      <c r="Y26">
        <v>2.0499999999999998</v>
      </c>
      <c r="Z26">
        <v>2.1640000000000001</v>
      </c>
      <c r="AA26">
        <v>3.3410000000000002</v>
      </c>
      <c r="AB26">
        <v>6.3280000000000003</v>
      </c>
      <c r="AC26">
        <v>4.1820000000000004</v>
      </c>
    </row>
    <row r="27" spans="1:29" x14ac:dyDescent="0.25">
      <c r="A27" s="95" t="s">
        <v>295</v>
      </c>
      <c r="W27">
        <v>1.4970000000000001</v>
      </c>
      <c r="X27">
        <v>1.522</v>
      </c>
      <c r="Y27">
        <v>0.752</v>
      </c>
      <c r="Z27">
        <v>1.8169999999999999</v>
      </c>
      <c r="AA27">
        <v>4.6970000000000001</v>
      </c>
      <c r="AB27">
        <v>9.016</v>
      </c>
      <c r="AC27">
        <v>1.2549999999999999</v>
      </c>
    </row>
    <row r="28" spans="1:29" x14ac:dyDescent="0.25">
      <c r="A28" s="95" t="s">
        <v>297</v>
      </c>
      <c r="W28">
        <v>3.129</v>
      </c>
      <c r="X28">
        <v>3.3340000000000001</v>
      </c>
      <c r="Y28">
        <v>3.0489999999999999</v>
      </c>
      <c r="Z28">
        <v>3.4020000000000001</v>
      </c>
      <c r="AA28">
        <v>3.702</v>
      </c>
      <c r="AB28">
        <v>4.6070000000000002</v>
      </c>
      <c r="AC28">
        <v>3.1819999999999999</v>
      </c>
    </row>
    <row r="29" spans="1:29" x14ac:dyDescent="0.25">
      <c r="A29" s="95" t="s">
        <v>299</v>
      </c>
      <c r="W29">
        <v>3.2189999999999999</v>
      </c>
      <c r="X29">
        <v>3.395</v>
      </c>
      <c r="Y29">
        <v>3.1230000000000002</v>
      </c>
      <c r="Z29">
        <v>3.4020000000000001</v>
      </c>
      <c r="AA29">
        <v>1.0549999999999999</v>
      </c>
      <c r="AB29">
        <v>4.2779999999999996</v>
      </c>
      <c r="AC29">
        <v>3.206</v>
      </c>
    </row>
    <row r="30" spans="1:29" x14ac:dyDescent="0.25">
      <c r="A30" s="95" t="s">
        <v>301</v>
      </c>
      <c r="W30">
        <v>9.1639999999999997</v>
      </c>
      <c r="X30">
        <v>8.4689999999999994</v>
      </c>
      <c r="Y30">
        <v>4.46</v>
      </c>
      <c r="Z30">
        <v>8.4689999999999994</v>
      </c>
      <c r="AA30">
        <v>18.841999999999999</v>
      </c>
      <c r="AB30">
        <v>45.323</v>
      </c>
      <c r="AC30">
        <v>10.481</v>
      </c>
    </row>
    <row r="31" spans="1:29" x14ac:dyDescent="0.25">
      <c r="A31" s="95" t="s">
        <v>303</v>
      </c>
      <c r="W31">
        <v>7.0759999999999996</v>
      </c>
      <c r="X31">
        <v>3.8109999999999999</v>
      </c>
      <c r="Y31">
        <v>2.8809999999999998</v>
      </c>
      <c r="Z31">
        <v>3.891</v>
      </c>
      <c r="AA31">
        <v>6.3520000000000003</v>
      </c>
      <c r="AB31">
        <v>39.927</v>
      </c>
      <c r="AC31">
        <v>6.1879999999999997</v>
      </c>
    </row>
    <row r="32" spans="1:29" x14ac:dyDescent="0.25">
      <c r="A32" s="95" t="s">
        <v>305</v>
      </c>
      <c r="W32">
        <v>100.126</v>
      </c>
      <c r="X32">
        <v>92.540999999999997</v>
      </c>
      <c r="Y32">
        <v>48.731999999999999</v>
      </c>
      <c r="Z32">
        <v>92.540999999999997</v>
      </c>
      <c r="AA32">
        <v>205.87700000000001</v>
      </c>
      <c r="AB32">
        <v>495.21800000000002</v>
      </c>
      <c r="AC32">
        <v>114.51900000000001</v>
      </c>
    </row>
    <row r="33" spans="1:52" x14ac:dyDescent="0.25">
      <c r="A33" s="95" t="s">
        <v>308</v>
      </c>
      <c r="AD33">
        <v>2E-3</v>
      </c>
    </row>
    <row r="34" spans="1:52" x14ac:dyDescent="0.25">
      <c r="A34" s="95" t="s">
        <v>311</v>
      </c>
      <c r="AD34">
        <v>-1</v>
      </c>
    </row>
    <row r="35" spans="1:52" x14ac:dyDescent="0.25">
      <c r="A35" s="95" t="s">
        <v>313</v>
      </c>
      <c r="AD35">
        <v>-1</v>
      </c>
    </row>
    <row r="36" spans="1:52" x14ac:dyDescent="0.25">
      <c r="A36" s="95" t="s">
        <v>315</v>
      </c>
      <c r="AD36">
        <v>-1</v>
      </c>
    </row>
    <row r="37" spans="1:52" x14ac:dyDescent="0.25">
      <c r="A37" s="95" t="s">
        <v>317</v>
      </c>
      <c r="AD37">
        <v>-1</v>
      </c>
    </row>
    <row r="38" spans="1:52" x14ac:dyDescent="0.25">
      <c r="A38" s="95" t="s">
        <v>319</v>
      </c>
      <c r="AD38">
        <v>-1</v>
      </c>
    </row>
    <row r="39" spans="1:52" x14ac:dyDescent="0.25">
      <c r="A39" s="95" t="s">
        <v>321</v>
      </c>
      <c r="AD39">
        <v>-1</v>
      </c>
    </row>
    <row r="40" spans="1:52" x14ac:dyDescent="0.25">
      <c r="A40" s="95" t="s">
        <v>324</v>
      </c>
      <c r="AE40">
        <v>-1</v>
      </c>
      <c r="AF40">
        <v>0.46400000000000002</v>
      </c>
      <c r="AG40">
        <v>0.48499999999999999</v>
      </c>
      <c r="AH40">
        <v>1.7509999999999999</v>
      </c>
      <c r="AI40">
        <v>-1</v>
      </c>
      <c r="AJ40">
        <v>-1</v>
      </c>
      <c r="AK40">
        <v>-1</v>
      </c>
    </row>
    <row r="41" spans="1:52" x14ac:dyDescent="0.25">
      <c r="A41" s="95" t="s">
        <v>327</v>
      </c>
      <c r="AE41">
        <v>-1</v>
      </c>
      <c r="AF41">
        <v>0.14699999999999999</v>
      </c>
      <c r="AG41">
        <v>0.27300000000000002</v>
      </c>
      <c r="AH41">
        <v>-1</v>
      </c>
      <c r="AI41">
        <v>-1</v>
      </c>
      <c r="AJ41">
        <v>-1</v>
      </c>
      <c r="AK41">
        <v>-1</v>
      </c>
    </row>
    <row r="42" spans="1:52" x14ac:dyDescent="0.25">
      <c r="A42" s="95" t="s">
        <v>329</v>
      </c>
      <c r="AE42">
        <v>-1</v>
      </c>
      <c r="AF42">
        <v>0.65800000000000003</v>
      </c>
      <c r="AG42">
        <v>0.749</v>
      </c>
      <c r="AH42">
        <v>-1</v>
      </c>
      <c r="AI42">
        <v>-1</v>
      </c>
      <c r="AJ42">
        <v>-1</v>
      </c>
      <c r="AK42">
        <v>-1</v>
      </c>
    </row>
    <row r="43" spans="1:52" x14ac:dyDescent="0.25">
      <c r="A43" s="95" t="s">
        <v>331</v>
      </c>
      <c r="AE43">
        <v>-1</v>
      </c>
      <c r="AF43">
        <v>0.83799999999999997</v>
      </c>
      <c r="AG43">
        <v>1.6060000000000001</v>
      </c>
      <c r="AH43">
        <v>0.31</v>
      </c>
      <c r="AI43">
        <v>0.63</v>
      </c>
      <c r="AJ43">
        <v>0.63</v>
      </c>
      <c r="AK43">
        <v>-1</v>
      </c>
    </row>
    <row r="44" spans="1:52" x14ac:dyDescent="0.25">
      <c r="A44" s="95" t="s">
        <v>333</v>
      </c>
      <c r="AE44">
        <v>-1</v>
      </c>
      <c r="AF44">
        <v>0.59299999999999997</v>
      </c>
      <c r="AG44">
        <v>0.59099999999999997</v>
      </c>
      <c r="AH44">
        <v>-1</v>
      </c>
      <c r="AI44">
        <v>-1</v>
      </c>
      <c r="AJ44">
        <v>-1</v>
      </c>
      <c r="AK44">
        <v>-1</v>
      </c>
    </row>
    <row r="45" spans="1:52" x14ac:dyDescent="0.25">
      <c r="A45" s="95" t="s">
        <v>335</v>
      </c>
      <c r="AE45">
        <v>-1</v>
      </c>
      <c r="AF45">
        <v>0.28299999999999997</v>
      </c>
      <c r="AG45">
        <v>0.74099999999999999</v>
      </c>
      <c r="AH45">
        <v>-1</v>
      </c>
      <c r="AI45">
        <v>-1</v>
      </c>
      <c r="AJ45">
        <v>-1</v>
      </c>
      <c r="AK45">
        <v>-1</v>
      </c>
    </row>
    <row r="46" spans="1:52" x14ac:dyDescent="0.25">
      <c r="A46" s="95" t="s">
        <v>337</v>
      </c>
      <c r="AE46">
        <v>-1</v>
      </c>
      <c r="AF46">
        <v>139.99799999999999</v>
      </c>
      <c r="AG46">
        <v>139.548</v>
      </c>
      <c r="AH46">
        <v>-1</v>
      </c>
      <c r="AI46">
        <v>-1</v>
      </c>
      <c r="AJ46">
        <v>-1</v>
      </c>
      <c r="AK46">
        <v>-1</v>
      </c>
    </row>
    <row r="47" spans="1:52" x14ac:dyDescent="0.25">
      <c r="A47" s="95" t="s">
        <v>340</v>
      </c>
      <c r="AE47">
        <v>-1</v>
      </c>
      <c r="AF47">
        <v>85.028999999999996</v>
      </c>
      <c r="AG47">
        <v>222.51599999999999</v>
      </c>
      <c r="AH47">
        <v>-1</v>
      </c>
      <c r="AI47">
        <v>-1</v>
      </c>
      <c r="AJ47">
        <v>-1</v>
      </c>
      <c r="AK47">
        <v>-1</v>
      </c>
    </row>
    <row r="48" spans="1:52" x14ac:dyDescent="0.25">
      <c r="A48" s="95" t="s">
        <v>343</v>
      </c>
      <c r="AL48">
        <v>-1</v>
      </c>
      <c r="AM48">
        <v>0.434</v>
      </c>
      <c r="AN48">
        <v>0.30399999999999999</v>
      </c>
      <c r="AO48">
        <v>0.30399999999999999</v>
      </c>
      <c r="AP48">
        <v>-1</v>
      </c>
      <c r="AQ48">
        <v>0.19</v>
      </c>
      <c r="AR48">
        <v>-1</v>
      </c>
      <c r="AS48">
        <v>-1</v>
      </c>
      <c r="AT48">
        <v>0.30399999999999999</v>
      </c>
      <c r="AU48">
        <v>-1</v>
      </c>
      <c r="AV48">
        <v>0.30399999999999999</v>
      </c>
      <c r="AW48">
        <v>-1</v>
      </c>
      <c r="AX48">
        <v>-1</v>
      </c>
      <c r="AY48">
        <v>0.30399999999999999</v>
      </c>
      <c r="AZ48">
        <v>-1</v>
      </c>
    </row>
    <row r="49" spans="1:60" x14ac:dyDescent="0.25">
      <c r="A49" s="95" t="s">
        <v>346</v>
      </c>
      <c r="AL49">
        <v>-1</v>
      </c>
      <c r="AM49">
        <v>0.112</v>
      </c>
      <c r="AN49">
        <v>0.1</v>
      </c>
      <c r="AO49">
        <v>0.14899999999999999</v>
      </c>
      <c r="AP49">
        <v>-1</v>
      </c>
      <c r="AQ49">
        <v>0.19</v>
      </c>
      <c r="AR49">
        <v>-1</v>
      </c>
      <c r="AS49">
        <v>-1</v>
      </c>
      <c r="AT49">
        <v>0.16500000000000001</v>
      </c>
      <c r="AU49">
        <v>-1</v>
      </c>
      <c r="AV49">
        <v>0.16500000000000001</v>
      </c>
      <c r="AW49">
        <v>-1</v>
      </c>
      <c r="AX49">
        <v>-1</v>
      </c>
      <c r="AY49">
        <v>0.152</v>
      </c>
      <c r="AZ49">
        <v>-1</v>
      </c>
    </row>
    <row r="50" spans="1:60" x14ac:dyDescent="0.25">
      <c r="A50" s="95" t="s">
        <v>348</v>
      </c>
      <c r="AL50">
        <v>-1</v>
      </c>
      <c r="AM50">
        <v>2.98</v>
      </c>
      <c r="AN50">
        <v>0.50700000000000001</v>
      </c>
      <c r="AO50">
        <v>1.5429999999999999</v>
      </c>
      <c r="AP50">
        <v>-1</v>
      </c>
      <c r="AQ50">
        <v>0.19</v>
      </c>
      <c r="AR50">
        <v>-1</v>
      </c>
      <c r="AS50">
        <v>-1</v>
      </c>
      <c r="AT50">
        <v>0.29399999999999998</v>
      </c>
      <c r="AU50">
        <v>-1</v>
      </c>
      <c r="AV50">
        <v>0.29399999999999998</v>
      </c>
      <c r="AW50">
        <v>-1</v>
      </c>
      <c r="AX50">
        <v>-1</v>
      </c>
      <c r="AY50">
        <v>0.58199999999999996</v>
      </c>
      <c r="AZ50">
        <v>-1</v>
      </c>
    </row>
    <row r="51" spans="1:60" x14ac:dyDescent="0.25">
      <c r="A51" s="95" t="s">
        <v>350</v>
      </c>
      <c r="AL51">
        <v>-1</v>
      </c>
      <c r="AM51">
        <v>1.5429999999999999</v>
      </c>
      <c r="AN51">
        <v>0.50700000000000001</v>
      </c>
      <c r="AO51">
        <v>1.5429999999999999</v>
      </c>
      <c r="AP51">
        <v>-1</v>
      </c>
      <c r="AQ51">
        <v>0.19</v>
      </c>
      <c r="AR51">
        <v>-1</v>
      </c>
      <c r="AS51">
        <v>0.14899999999999999</v>
      </c>
      <c r="AT51">
        <v>0.29399999999999998</v>
      </c>
      <c r="AU51">
        <v>-1</v>
      </c>
      <c r="AV51">
        <v>0.29399999999999998</v>
      </c>
      <c r="AW51">
        <v>0.11899999999999999</v>
      </c>
      <c r="AX51">
        <v>-1</v>
      </c>
      <c r="AY51">
        <v>0.50700000000000001</v>
      </c>
      <c r="AZ51">
        <v>-1</v>
      </c>
    </row>
    <row r="52" spans="1:60" x14ac:dyDescent="0.25">
      <c r="A52" s="95" t="s">
        <v>352</v>
      </c>
      <c r="AL52">
        <v>-1</v>
      </c>
      <c r="AM52">
        <v>0.69899999999999995</v>
      </c>
      <c r="AN52">
        <v>0.50700000000000001</v>
      </c>
      <c r="AO52">
        <v>0.59099999999999997</v>
      </c>
      <c r="AP52">
        <v>-1</v>
      </c>
      <c r="AQ52">
        <v>0.253</v>
      </c>
      <c r="AR52">
        <v>-1</v>
      </c>
      <c r="AS52">
        <v>-1</v>
      </c>
      <c r="AT52">
        <v>0.434</v>
      </c>
      <c r="AU52">
        <v>-1</v>
      </c>
      <c r="AV52">
        <v>0.434</v>
      </c>
      <c r="AW52">
        <v>-1</v>
      </c>
      <c r="AX52">
        <v>-1</v>
      </c>
      <c r="AY52">
        <v>0.51600000000000001</v>
      </c>
      <c r="AZ52">
        <v>-1</v>
      </c>
    </row>
    <row r="53" spans="1:60" x14ac:dyDescent="0.25">
      <c r="A53" s="95" t="s">
        <v>354</v>
      </c>
      <c r="AL53">
        <v>-1</v>
      </c>
      <c r="AM53">
        <v>0.67100000000000004</v>
      </c>
      <c r="AN53">
        <v>0.50700000000000001</v>
      </c>
      <c r="AO53">
        <v>0.59099999999999997</v>
      </c>
      <c r="AP53">
        <v>-1</v>
      </c>
      <c r="AQ53">
        <v>0.253</v>
      </c>
      <c r="AR53">
        <v>-1</v>
      </c>
      <c r="AS53">
        <v>-1</v>
      </c>
      <c r="AT53">
        <v>0.434</v>
      </c>
      <c r="AU53">
        <v>-1</v>
      </c>
      <c r="AV53">
        <v>0.434</v>
      </c>
      <c r="AW53">
        <v>-1</v>
      </c>
      <c r="AX53">
        <v>-1</v>
      </c>
      <c r="AY53">
        <v>0.51400000000000001</v>
      </c>
      <c r="AZ53">
        <v>-1</v>
      </c>
    </row>
    <row r="54" spans="1:60" x14ac:dyDescent="0.25">
      <c r="A54" s="95" t="s">
        <v>356</v>
      </c>
      <c r="AL54">
        <v>-1</v>
      </c>
      <c r="AM54">
        <v>105.709</v>
      </c>
      <c r="AN54">
        <v>76.638999999999996</v>
      </c>
      <c r="AO54">
        <v>89.462000000000003</v>
      </c>
      <c r="AP54">
        <v>-1</v>
      </c>
      <c r="AQ54">
        <v>38.319000000000003</v>
      </c>
      <c r="AR54">
        <v>-1</v>
      </c>
      <c r="AS54">
        <v>-1</v>
      </c>
      <c r="AT54">
        <v>65.691000000000003</v>
      </c>
      <c r="AU54">
        <v>-1</v>
      </c>
      <c r="AV54">
        <v>65.691000000000003</v>
      </c>
      <c r="AW54">
        <v>-1</v>
      </c>
      <c r="AX54">
        <v>-1</v>
      </c>
      <c r="AY54">
        <v>78.069999999999993</v>
      </c>
      <c r="AZ54">
        <v>-1</v>
      </c>
    </row>
    <row r="55" spans="1:60" x14ac:dyDescent="0.25">
      <c r="A55" s="95" t="s">
        <v>359</v>
      </c>
      <c r="BA55">
        <v>17.702000000000002</v>
      </c>
      <c r="BB55">
        <v>16.696000000000002</v>
      </c>
      <c r="BC55">
        <v>16.696000000000002</v>
      </c>
      <c r="BD55">
        <v>17.702000000000002</v>
      </c>
      <c r="BE55">
        <v>16.696000000000002</v>
      </c>
    </row>
    <row r="56" spans="1:60" x14ac:dyDescent="0.25">
      <c r="A56" s="95" t="s">
        <v>362</v>
      </c>
      <c r="BA56">
        <v>0.15</v>
      </c>
      <c r="BB56">
        <v>0.14599999999999999</v>
      </c>
      <c r="BC56">
        <v>0.14599999999999999</v>
      </c>
      <c r="BD56">
        <v>0.15</v>
      </c>
      <c r="BE56">
        <v>0.14599999999999999</v>
      </c>
    </row>
    <row r="57" spans="1:60" x14ac:dyDescent="0.25">
      <c r="A57" s="95" t="s">
        <v>365</v>
      </c>
      <c r="BA57">
        <v>7.9000000000000001E-2</v>
      </c>
      <c r="BB57">
        <v>9.5000000000000001E-2</v>
      </c>
      <c r="BC57">
        <v>9.5000000000000001E-2</v>
      </c>
      <c r="BD57">
        <v>7.9000000000000001E-2</v>
      </c>
      <c r="BE57">
        <v>9.5000000000000001E-2</v>
      </c>
    </row>
    <row r="58" spans="1:60" x14ac:dyDescent="0.25">
      <c r="A58" s="95" t="s">
        <v>367</v>
      </c>
      <c r="BA58">
        <v>0.36299999999999999</v>
      </c>
      <c r="BB58">
        <v>0.13200000000000001</v>
      </c>
      <c r="BC58">
        <v>0.13200000000000001</v>
      </c>
      <c r="BD58">
        <v>0.36299999999999999</v>
      </c>
      <c r="BE58">
        <v>0.13200000000000001</v>
      </c>
    </row>
    <row r="59" spans="1:60" x14ac:dyDescent="0.25">
      <c r="A59" s="95" t="s">
        <v>369</v>
      </c>
      <c r="BA59">
        <v>0.28100000000000003</v>
      </c>
      <c r="BB59">
        <v>0.13200000000000001</v>
      </c>
      <c r="BC59">
        <v>0.13200000000000001</v>
      </c>
      <c r="BD59">
        <v>0.28100000000000003</v>
      </c>
      <c r="BE59">
        <v>0.13200000000000001</v>
      </c>
    </row>
    <row r="60" spans="1:60" x14ac:dyDescent="0.25">
      <c r="A60" s="95" t="s">
        <v>371</v>
      </c>
      <c r="BA60">
        <v>0.192</v>
      </c>
      <c r="BB60">
        <v>0.183</v>
      </c>
      <c r="BC60">
        <v>0.183</v>
      </c>
      <c r="BD60">
        <v>0.192</v>
      </c>
      <c r="BE60">
        <v>0.183</v>
      </c>
    </row>
    <row r="61" spans="1:60" x14ac:dyDescent="0.25">
      <c r="A61" s="95" t="s">
        <v>373</v>
      </c>
      <c r="BA61">
        <v>0.19400000000000001</v>
      </c>
      <c r="BB61">
        <v>0.183</v>
      </c>
      <c r="BC61">
        <v>0.183</v>
      </c>
      <c r="BD61">
        <v>0.19400000000000001</v>
      </c>
      <c r="BE61">
        <v>0.183</v>
      </c>
    </row>
    <row r="62" spans="1:60" x14ac:dyDescent="0.25">
      <c r="A62" s="95" t="s">
        <v>375</v>
      </c>
      <c r="BA62">
        <v>43.517000000000003</v>
      </c>
      <c r="BB62">
        <v>41.43</v>
      </c>
      <c r="BC62">
        <v>41.43</v>
      </c>
      <c r="BD62">
        <v>43.517000000000003</v>
      </c>
      <c r="BE62">
        <v>41.43</v>
      </c>
    </row>
    <row r="63" spans="1:60" x14ac:dyDescent="0.25">
      <c r="A63" s="95" t="s">
        <v>378</v>
      </c>
      <c r="BA63">
        <v>20.91</v>
      </c>
      <c r="BB63">
        <v>19.721</v>
      </c>
      <c r="BC63">
        <v>19.721</v>
      </c>
      <c r="BD63">
        <v>20.91</v>
      </c>
      <c r="BE63">
        <v>19.721</v>
      </c>
    </row>
    <row r="64" spans="1:60" x14ac:dyDescent="0.25">
      <c r="A64" s="95" t="s">
        <v>381</v>
      </c>
      <c r="BF64">
        <v>15.959</v>
      </c>
      <c r="BG64">
        <v>14.263999999999999</v>
      </c>
      <c r="BH64">
        <v>15.824999999999999</v>
      </c>
    </row>
    <row r="65" spans="1:74" x14ac:dyDescent="0.25">
      <c r="A65" s="95" t="s">
        <v>384</v>
      </c>
      <c r="BI65">
        <v>15.058</v>
      </c>
      <c r="BJ65">
        <v>7.1109999999999998</v>
      </c>
      <c r="BK65">
        <v>-1</v>
      </c>
      <c r="BL65">
        <v>6.7050000000000001</v>
      </c>
      <c r="BM65">
        <v>-1</v>
      </c>
      <c r="BN65">
        <v>11.955</v>
      </c>
      <c r="BO65">
        <v>-1</v>
      </c>
      <c r="BP65">
        <v>3.177</v>
      </c>
      <c r="BQ65">
        <v>54.567999999999998</v>
      </c>
      <c r="BR65">
        <v>-1</v>
      </c>
      <c r="BS65">
        <v>13.185</v>
      </c>
    </row>
    <row r="66" spans="1:74" x14ac:dyDescent="0.25">
      <c r="A66" s="95" t="s">
        <v>387</v>
      </c>
      <c r="BI66">
        <v>10.302</v>
      </c>
      <c r="BJ66">
        <v>2.1150000000000002</v>
      </c>
      <c r="BK66">
        <v>-1</v>
      </c>
      <c r="BL66">
        <v>7.7080000000000002</v>
      </c>
      <c r="BM66">
        <v>4.7510000000000003</v>
      </c>
      <c r="BN66">
        <v>-1</v>
      </c>
      <c r="BO66">
        <v>-1</v>
      </c>
      <c r="BP66">
        <v>3.1779999999999999</v>
      </c>
      <c r="BQ66">
        <v>131.22200000000001</v>
      </c>
      <c r="BR66">
        <v>-1</v>
      </c>
      <c r="BS66">
        <v>8.7070000000000007</v>
      </c>
    </row>
    <row r="67" spans="1:74" x14ac:dyDescent="0.25">
      <c r="A67" s="95" t="s">
        <v>389</v>
      </c>
      <c r="BI67">
        <v>23.553000000000001</v>
      </c>
      <c r="BJ67">
        <v>8.8179999999999996</v>
      </c>
      <c r="BK67">
        <v>-1</v>
      </c>
      <c r="BL67">
        <v>7.2610000000000001</v>
      </c>
      <c r="BM67">
        <v>-1</v>
      </c>
      <c r="BN67">
        <v>4.1689999999999996</v>
      </c>
      <c r="BO67">
        <v>-1</v>
      </c>
      <c r="BP67">
        <v>5.0010000000000003</v>
      </c>
      <c r="BQ67">
        <v>250.51499999999999</v>
      </c>
      <c r="BR67">
        <v>-1</v>
      </c>
      <c r="BS67">
        <v>21.036000000000001</v>
      </c>
    </row>
    <row r="68" spans="1:74" x14ac:dyDescent="0.25">
      <c r="A68" s="95" t="s">
        <v>391</v>
      </c>
      <c r="BI68">
        <v>25.634</v>
      </c>
      <c r="BJ68">
        <v>12.997999999999999</v>
      </c>
      <c r="BK68">
        <v>-1</v>
      </c>
      <c r="BL68">
        <v>26.625</v>
      </c>
      <c r="BM68">
        <v>-1</v>
      </c>
      <c r="BN68">
        <v>-1</v>
      </c>
      <c r="BO68">
        <v>-1</v>
      </c>
      <c r="BP68">
        <v>6.95</v>
      </c>
      <c r="BQ68">
        <v>61.237000000000002</v>
      </c>
      <c r="BR68">
        <v>-1</v>
      </c>
      <c r="BS68">
        <v>19.613</v>
      </c>
    </row>
    <row r="69" spans="1:74" x14ac:dyDescent="0.25">
      <c r="A69" s="95" t="s">
        <v>393</v>
      </c>
      <c r="BI69">
        <v>7.3</v>
      </c>
      <c r="BJ69">
        <v>8.5180000000000007</v>
      </c>
      <c r="BK69">
        <v>-1</v>
      </c>
      <c r="BL69">
        <v>11.112</v>
      </c>
      <c r="BM69">
        <v>-1</v>
      </c>
      <c r="BN69">
        <v>-1</v>
      </c>
      <c r="BO69">
        <v>-1</v>
      </c>
      <c r="BP69">
        <v>4.7270000000000003</v>
      </c>
      <c r="BQ69">
        <v>17.010000000000002</v>
      </c>
      <c r="BR69">
        <v>4.3090000000000002</v>
      </c>
      <c r="BS69">
        <v>8.3889999999999993</v>
      </c>
    </row>
    <row r="70" spans="1:74" x14ac:dyDescent="0.25">
      <c r="A70" s="95" t="s">
        <v>395</v>
      </c>
      <c r="BI70">
        <v>8.9039999999999999</v>
      </c>
      <c r="BJ70">
        <v>10.438000000000001</v>
      </c>
      <c r="BK70">
        <v>-1</v>
      </c>
      <c r="BL70">
        <v>13.217000000000001</v>
      </c>
      <c r="BM70">
        <v>-1</v>
      </c>
      <c r="BN70">
        <v>-1</v>
      </c>
      <c r="BO70">
        <v>-1</v>
      </c>
      <c r="BP70">
        <v>5.0609999999999999</v>
      </c>
      <c r="BQ70">
        <v>7.1760000000000002</v>
      </c>
      <c r="BR70">
        <v>-1</v>
      </c>
      <c r="BS70">
        <v>8.7479999999999993</v>
      </c>
    </row>
    <row r="71" spans="1:74" x14ac:dyDescent="0.25">
      <c r="A71" s="95" t="s">
        <v>397</v>
      </c>
      <c r="BT71">
        <v>2.3E-2</v>
      </c>
      <c r="BU71">
        <v>2.9000000000000001E-2</v>
      </c>
    </row>
    <row r="72" spans="1:74" x14ac:dyDescent="0.25">
      <c r="A72" s="95" t="s">
        <v>400</v>
      </c>
      <c r="BT72">
        <v>0.17499999999999999</v>
      </c>
      <c r="BU72">
        <v>2.9000000000000001E-2</v>
      </c>
    </row>
    <row r="73" spans="1:74" x14ac:dyDescent="0.25">
      <c r="A73" s="95" t="s">
        <v>402</v>
      </c>
      <c r="BT73">
        <v>0.04</v>
      </c>
      <c r="BU73">
        <v>1.0999999999999999E-2</v>
      </c>
    </row>
    <row r="74" spans="1:74" x14ac:dyDescent="0.25">
      <c r="A74" s="95" t="s">
        <v>404</v>
      </c>
      <c r="BT74">
        <v>4.1000000000000002E-2</v>
      </c>
      <c r="BU74">
        <v>1.0999999999999999E-2</v>
      </c>
    </row>
    <row r="75" spans="1:74" x14ac:dyDescent="0.25">
      <c r="A75" s="95" t="s">
        <v>406</v>
      </c>
      <c r="BT75">
        <v>4.2000000000000003E-2</v>
      </c>
      <c r="BU75">
        <v>4.0000000000000001E-3</v>
      </c>
    </row>
    <row r="76" spans="1:74" x14ac:dyDescent="0.25">
      <c r="A76" s="95" t="s">
        <v>408</v>
      </c>
      <c r="BT76">
        <v>3.3000000000000002E-2</v>
      </c>
      <c r="BU76">
        <v>1.7999999999999999E-2</v>
      </c>
    </row>
    <row r="77" spans="1:74" x14ac:dyDescent="0.25">
      <c r="A77" s="95" t="s">
        <v>410</v>
      </c>
      <c r="BT77">
        <v>159.04300000000001</v>
      </c>
      <c r="BU77">
        <v>87.454999999999998</v>
      </c>
    </row>
    <row r="78" spans="1:74" x14ac:dyDescent="0.25">
      <c r="A78" s="95" t="s">
        <v>413</v>
      </c>
      <c r="BT78">
        <v>132.905</v>
      </c>
      <c r="BU78">
        <v>12.654</v>
      </c>
    </row>
    <row r="79" spans="1:74" x14ac:dyDescent="0.25">
      <c r="A79" s="95" t="s">
        <v>416</v>
      </c>
      <c r="BV79">
        <v>7.3999999999999996E-2</v>
      </c>
    </row>
    <row r="80" spans="1:74" x14ac:dyDescent="0.25">
      <c r="A80" s="95" t="s">
        <v>418</v>
      </c>
      <c r="BV80">
        <v>7.2999999999999995E-2</v>
      </c>
    </row>
    <row r="81" spans="1:78" x14ac:dyDescent="0.25">
      <c r="A81" s="95" t="s">
        <v>419</v>
      </c>
      <c r="BV81">
        <v>0.17699999999999999</v>
      </c>
    </row>
    <row r="82" spans="1:78" x14ac:dyDescent="0.25">
      <c r="A82" s="95" t="s">
        <v>420</v>
      </c>
      <c r="BV82">
        <v>0.16700000000000001</v>
      </c>
    </row>
    <row r="83" spans="1:78" x14ac:dyDescent="0.25">
      <c r="A83" s="95" t="s">
        <v>421</v>
      </c>
      <c r="BV83">
        <v>0.14000000000000001</v>
      </c>
    </row>
    <row r="84" spans="1:78" x14ac:dyDescent="0.25">
      <c r="A84" s="95" t="s">
        <v>422</v>
      </c>
      <c r="BV84">
        <v>0.13800000000000001</v>
      </c>
    </row>
    <row r="85" spans="1:78" x14ac:dyDescent="0.25">
      <c r="A85" s="95" t="s">
        <v>423</v>
      </c>
      <c r="BV85">
        <v>14.962999999999999</v>
      </c>
    </row>
    <row r="86" spans="1:78" x14ac:dyDescent="0.25">
      <c r="A86" s="95" t="s">
        <v>426</v>
      </c>
      <c r="BW86">
        <v>0.01</v>
      </c>
    </row>
    <row r="87" spans="1:78" x14ac:dyDescent="0.25">
      <c r="A87" s="95" t="s">
        <v>429</v>
      </c>
      <c r="BW87">
        <v>5.0000000000000001E-3</v>
      </c>
    </row>
    <row r="88" spans="1:78" x14ac:dyDescent="0.25">
      <c r="A88" s="95" t="s">
        <v>431</v>
      </c>
      <c r="BW88">
        <v>2.1000000000000001E-2</v>
      </c>
    </row>
    <row r="89" spans="1:78" x14ac:dyDescent="0.25">
      <c r="A89" s="95" t="s">
        <v>433</v>
      </c>
      <c r="BW89">
        <v>1.4999999999999999E-2</v>
      </c>
    </row>
    <row r="90" spans="1:78" x14ac:dyDescent="0.25">
      <c r="A90" s="95" t="s">
        <v>435</v>
      </c>
      <c r="BW90">
        <v>2.7E-2</v>
      </c>
    </row>
    <row r="91" spans="1:78" x14ac:dyDescent="0.25">
      <c r="A91" s="95" t="s">
        <v>437</v>
      </c>
      <c r="BW91">
        <v>2.5999999999999999E-2</v>
      </c>
    </row>
    <row r="92" spans="1:78" x14ac:dyDescent="0.25">
      <c r="A92" s="95" t="s">
        <v>439</v>
      </c>
      <c r="BW92">
        <v>6.3460000000000001</v>
      </c>
    </row>
    <row r="93" spans="1:78" x14ac:dyDescent="0.25">
      <c r="A93" s="95" t="s">
        <v>442</v>
      </c>
      <c r="BX93">
        <v>0.13800000000000001</v>
      </c>
      <c r="BY93">
        <v>4.5999999999999999E-2</v>
      </c>
      <c r="BZ93">
        <v>4.5999999999999999E-2</v>
      </c>
    </row>
    <row r="94" spans="1:78" x14ac:dyDescent="0.25">
      <c r="A94" s="95" t="s">
        <v>445</v>
      </c>
      <c r="BX94">
        <v>0.125</v>
      </c>
      <c r="BY94">
        <v>4.5999999999999999E-2</v>
      </c>
      <c r="BZ94">
        <v>4.5999999999999999E-2</v>
      </c>
    </row>
    <row r="95" spans="1:78" x14ac:dyDescent="0.25">
      <c r="A95" s="95" t="s">
        <v>447</v>
      </c>
      <c r="BX95">
        <v>6.5000000000000002E-2</v>
      </c>
      <c r="BY95">
        <v>0.17100000000000001</v>
      </c>
      <c r="BZ95">
        <v>0.17100000000000001</v>
      </c>
    </row>
    <row r="96" spans="1:78" x14ac:dyDescent="0.25">
      <c r="A96" s="95" t="s">
        <v>449</v>
      </c>
      <c r="BX96">
        <v>1.7999999999999999E-2</v>
      </c>
      <c r="BY96">
        <v>0.1</v>
      </c>
      <c r="BZ96">
        <v>0.1</v>
      </c>
    </row>
    <row r="97" spans="1:82" x14ac:dyDescent="0.25">
      <c r="A97" s="95" t="s">
        <v>451</v>
      </c>
      <c r="BX97">
        <v>3.9E-2</v>
      </c>
      <c r="BY97">
        <v>0.22800000000000001</v>
      </c>
      <c r="BZ97">
        <v>0.22800000000000001</v>
      </c>
    </row>
    <row r="98" spans="1:82" x14ac:dyDescent="0.25">
      <c r="A98" s="95" t="s">
        <v>453</v>
      </c>
      <c r="BX98">
        <v>0.16300000000000001</v>
      </c>
      <c r="BY98">
        <v>0.42199999999999999</v>
      </c>
      <c r="BZ98">
        <v>0.42199999999999999</v>
      </c>
    </row>
    <row r="99" spans="1:82" x14ac:dyDescent="0.25">
      <c r="A99" s="95" t="s">
        <v>455</v>
      </c>
      <c r="BX99">
        <v>67.959999999999994</v>
      </c>
      <c r="BY99">
        <v>177.28700000000001</v>
      </c>
      <c r="BZ99">
        <v>177.28700000000001</v>
      </c>
    </row>
    <row r="100" spans="1:82" x14ac:dyDescent="0.25">
      <c r="A100" s="95" t="s">
        <v>458</v>
      </c>
      <c r="BX100">
        <v>13.08</v>
      </c>
      <c r="BY100">
        <v>33.755000000000003</v>
      </c>
      <c r="BZ100">
        <v>33.755000000000003</v>
      </c>
    </row>
    <row r="101" spans="1:82" x14ac:dyDescent="0.25">
      <c r="A101" s="95" t="s">
        <v>461</v>
      </c>
      <c r="CA101">
        <v>6.5919999999999996</v>
      </c>
      <c r="CB101">
        <v>-1</v>
      </c>
      <c r="CC101">
        <v>15.212999999999999</v>
      </c>
      <c r="CD101">
        <v>14.125999999999999</v>
      </c>
    </row>
    <row r="102" spans="1:82" x14ac:dyDescent="0.25">
      <c r="A102" s="95" t="s">
        <v>464</v>
      </c>
      <c r="CA102">
        <v>6.5919999999999996</v>
      </c>
      <c r="CB102">
        <v>-1</v>
      </c>
      <c r="CC102">
        <v>15.212999999999999</v>
      </c>
      <c r="CD102">
        <v>14.125999999999999</v>
      </c>
    </row>
    <row r="103" spans="1:82" x14ac:dyDescent="0.25">
      <c r="A103" s="95" t="s">
        <v>466</v>
      </c>
      <c r="CA103">
        <v>4.8239999999999998</v>
      </c>
      <c r="CB103">
        <v>-1</v>
      </c>
      <c r="CC103">
        <v>1.8029999999999999</v>
      </c>
      <c r="CD103">
        <v>0.73599999999999999</v>
      </c>
    </row>
    <row r="104" spans="1:82" x14ac:dyDescent="0.25">
      <c r="A104" s="95" t="s">
        <v>468</v>
      </c>
      <c r="CA104">
        <v>3.64</v>
      </c>
      <c r="CB104">
        <v>-1</v>
      </c>
      <c r="CC104">
        <v>1.8029999999999999</v>
      </c>
      <c r="CD104">
        <v>0.70399999999999996</v>
      </c>
    </row>
    <row r="105" spans="1:82" x14ac:dyDescent="0.25">
      <c r="A105" s="95" t="s">
        <v>470</v>
      </c>
      <c r="CA105">
        <v>0.98899999999999999</v>
      </c>
      <c r="CB105">
        <v>-1</v>
      </c>
      <c r="CC105">
        <v>0.79400000000000004</v>
      </c>
      <c r="CD105">
        <v>0.57899999999999996</v>
      </c>
    </row>
    <row r="106" spans="1:82" x14ac:dyDescent="0.25">
      <c r="A106" s="95" t="s">
        <v>472</v>
      </c>
      <c r="CA106">
        <v>0.98899999999999999</v>
      </c>
      <c r="CB106">
        <v>-1</v>
      </c>
      <c r="CC106">
        <v>0.78600000000000003</v>
      </c>
      <c r="CD106">
        <v>0.58299999999999996</v>
      </c>
    </row>
    <row r="107" spans="1:82" x14ac:dyDescent="0.25">
      <c r="A107" s="95" t="s">
        <v>474</v>
      </c>
      <c r="CA107">
        <v>333.78300000000002</v>
      </c>
      <c r="CB107">
        <v>-1</v>
      </c>
      <c r="CC107">
        <v>165.37</v>
      </c>
      <c r="CD107">
        <v>64.539000000000001</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4"/>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t="s">
        <v>7112</v>
      </c>
      <c r="C2" t="s">
        <v>7113</v>
      </c>
      <c r="D2" t="s">
        <v>2951</v>
      </c>
      <c r="E2" t="s">
        <v>2952</v>
      </c>
      <c r="F2" t="s">
        <v>2956</v>
      </c>
      <c r="G2" t="s">
        <v>7113</v>
      </c>
      <c r="H2" t="s">
        <v>7114</v>
      </c>
      <c r="I2" t="s">
        <v>2956</v>
      </c>
      <c r="J2" t="s">
        <v>7115</v>
      </c>
      <c r="K2" t="s">
        <v>7116</v>
      </c>
    </row>
    <row r="3" spans="1:82" x14ac:dyDescent="0.25">
      <c r="A3" s="95" t="s">
        <v>238</v>
      </c>
      <c r="B3" t="s">
        <v>7117</v>
      </c>
      <c r="C3" t="s">
        <v>7118</v>
      </c>
      <c r="D3" t="s">
        <v>2961</v>
      </c>
      <c r="E3" t="s">
        <v>2962</v>
      </c>
      <c r="F3" t="s">
        <v>2956</v>
      </c>
      <c r="G3" t="s">
        <v>7118</v>
      </c>
      <c r="H3" t="s">
        <v>2956</v>
      </c>
      <c r="I3" t="s">
        <v>2956</v>
      </c>
      <c r="J3" t="s">
        <v>7119</v>
      </c>
      <c r="K3" t="s">
        <v>7120</v>
      </c>
    </row>
    <row r="4" spans="1:82" x14ac:dyDescent="0.25">
      <c r="A4" s="95" t="s">
        <v>240</v>
      </c>
      <c r="B4" t="s">
        <v>7121</v>
      </c>
      <c r="C4" t="s">
        <v>7122</v>
      </c>
      <c r="D4" t="s">
        <v>2970</v>
      </c>
      <c r="E4" t="s">
        <v>2971</v>
      </c>
      <c r="F4" t="s">
        <v>2956</v>
      </c>
      <c r="G4" t="s">
        <v>7122</v>
      </c>
      <c r="H4" t="s">
        <v>7123</v>
      </c>
      <c r="I4" t="s">
        <v>2956</v>
      </c>
      <c r="J4" t="s">
        <v>7124</v>
      </c>
      <c r="K4" t="s">
        <v>7125</v>
      </c>
    </row>
    <row r="5" spans="1:82" x14ac:dyDescent="0.25">
      <c r="A5" s="95" t="s">
        <v>242</v>
      </c>
      <c r="B5" t="s">
        <v>7126</v>
      </c>
      <c r="C5" t="s">
        <v>7127</v>
      </c>
      <c r="D5" t="s">
        <v>2979</v>
      </c>
      <c r="E5" t="s">
        <v>2980</v>
      </c>
      <c r="F5" t="s">
        <v>2956</v>
      </c>
      <c r="G5" t="s">
        <v>7127</v>
      </c>
      <c r="H5" t="s">
        <v>2956</v>
      </c>
      <c r="I5" t="s">
        <v>2956</v>
      </c>
      <c r="J5" t="s">
        <v>7128</v>
      </c>
      <c r="K5" t="s">
        <v>7129</v>
      </c>
    </row>
    <row r="6" spans="1:82" x14ac:dyDescent="0.25">
      <c r="A6" s="95" t="s">
        <v>244</v>
      </c>
      <c r="B6" t="s">
        <v>7130</v>
      </c>
      <c r="C6" t="s">
        <v>7131</v>
      </c>
      <c r="D6" t="s">
        <v>2988</v>
      </c>
      <c r="E6" t="s">
        <v>2989</v>
      </c>
      <c r="F6" t="s">
        <v>2956</v>
      </c>
      <c r="G6" t="s">
        <v>7131</v>
      </c>
      <c r="H6" t="s">
        <v>7132</v>
      </c>
      <c r="I6" t="s">
        <v>2992</v>
      </c>
      <c r="J6" t="s">
        <v>7133</v>
      </c>
      <c r="K6" t="s">
        <v>7134</v>
      </c>
    </row>
    <row r="7" spans="1:82" x14ac:dyDescent="0.25">
      <c r="A7" s="95" t="s">
        <v>246</v>
      </c>
      <c r="B7" t="s">
        <v>7135</v>
      </c>
      <c r="C7" t="s">
        <v>7136</v>
      </c>
      <c r="D7" t="s">
        <v>2997</v>
      </c>
      <c r="E7" t="s">
        <v>2998</v>
      </c>
      <c r="F7" t="s">
        <v>7137</v>
      </c>
      <c r="G7" t="s">
        <v>7136</v>
      </c>
      <c r="H7" t="s">
        <v>7138</v>
      </c>
      <c r="I7" t="s">
        <v>2956</v>
      </c>
      <c r="J7" t="s">
        <v>7134</v>
      </c>
      <c r="K7" t="s">
        <v>7139</v>
      </c>
    </row>
    <row r="8" spans="1:82" x14ac:dyDescent="0.25">
      <c r="A8" s="95" t="s">
        <v>248</v>
      </c>
      <c r="B8" t="s">
        <v>7140</v>
      </c>
      <c r="C8" t="s">
        <v>7141</v>
      </c>
      <c r="D8" t="s">
        <v>3006</v>
      </c>
      <c r="E8" t="s">
        <v>3007</v>
      </c>
      <c r="F8" t="s">
        <v>7142</v>
      </c>
      <c r="G8" t="s">
        <v>7141</v>
      </c>
      <c r="H8" t="s">
        <v>7143</v>
      </c>
      <c r="I8" t="s">
        <v>3011</v>
      </c>
      <c r="J8" t="s">
        <v>7144</v>
      </c>
      <c r="K8" t="s">
        <v>7145</v>
      </c>
    </row>
    <row r="9" spans="1:82" x14ac:dyDescent="0.25">
      <c r="A9" s="95" t="s">
        <v>251</v>
      </c>
      <c r="L9" t="s">
        <v>3014</v>
      </c>
      <c r="M9" t="s">
        <v>3015</v>
      </c>
      <c r="N9" t="s">
        <v>3016</v>
      </c>
      <c r="O9" t="s">
        <v>2956</v>
      </c>
      <c r="P9" t="s">
        <v>2956</v>
      </c>
      <c r="Q9" t="s">
        <v>2956</v>
      </c>
      <c r="R9" t="s">
        <v>2956</v>
      </c>
      <c r="S9" t="s">
        <v>2956</v>
      </c>
    </row>
    <row r="10" spans="1:82" x14ac:dyDescent="0.25">
      <c r="A10" s="95" t="s">
        <v>254</v>
      </c>
      <c r="L10" t="s">
        <v>3022</v>
      </c>
      <c r="M10" t="s">
        <v>3023</v>
      </c>
      <c r="N10" t="s">
        <v>3024</v>
      </c>
      <c r="O10" t="s">
        <v>2956</v>
      </c>
      <c r="P10" t="s">
        <v>2956</v>
      </c>
      <c r="Q10" t="s">
        <v>2956</v>
      </c>
      <c r="R10" t="s">
        <v>2956</v>
      </c>
      <c r="S10" t="s">
        <v>2956</v>
      </c>
    </row>
    <row r="11" spans="1:82" x14ac:dyDescent="0.25">
      <c r="A11" s="95" t="s">
        <v>256</v>
      </c>
      <c r="L11" t="s">
        <v>3029</v>
      </c>
      <c r="M11" t="s">
        <v>3030</v>
      </c>
      <c r="N11" t="s">
        <v>3031</v>
      </c>
      <c r="O11" t="s">
        <v>2956</v>
      </c>
      <c r="P11" t="s">
        <v>2956</v>
      </c>
      <c r="Q11" t="s">
        <v>2956</v>
      </c>
      <c r="R11" t="s">
        <v>2956</v>
      </c>
      <c r="S11" t="s">
        <v>2956</v>
      </c>
    </row>
    <row r="12" spans="1:82" x14ac:dyDescent="0.25">
      <c r="A12" s="95" t="s">
        <v>258</v>
      </c>
      <c r="L12" t="s">
        <v>3036</v>
      </c>
      <c r="M12" t="s">
        <v>3037</v>
      </c>
      <c r="N12" t="s">
        <v>3038</v>
      </c>
      <c r="O12" t="s">
        <v>2956</v>
      </c>
      <c r="P12" t="s">
        <v>2956</v>
      </c>
      <c r="Q12" t="s">
        <v>2956</v>
      </c>
      <c r="R12" t="s">
        <v>2956</v>
      </c>
      <c r="S12" t="s">
        <v>2956</v>
      </c>
    </row>
    <row r="13" spans="1:82" x14ac:dyDescent="0.25">
      <c r="A13" s="95" t="s">
        <v>260</v>
      </c>
      <c r="L13" t="s">
        <v>3043</v>
      </c>
      <c r="M13" t="s">
        <v>3044</v>
      </c>
      <c r="N13" t="s">
        <v>3045</v>
      </c>
      <c r="O13" t="s">
        <v>2956</v>
      </c>
      <c r="P13" t="s">
        <v>2956</v>
      </c>
      <c r="Q13" t="s">
        <v>2956</v>
      </c>
      <c r="R13" t="s">
        <v>2956</v>
      </c>
      <c r="S13" t="s">
        <v>2956</v>
      </c>
    </row>
    <row r="14" spans="1:82" x14ac:dyDescent="0.25">
      <c r="A14" s="95" t="s">
        <v>262</v>
      </c>
      <c r="L14" t="s">
        <v>3050</v>
      </c>
      <c r="M14" t="s">
        <v>3051</v>
      </c>
      <c r="N14" t="s">
        <v>3052</v>
      </c>
      <c r="O14" t="s">
        <v>2956</v>
      </c>
      <c r="P14" t="s">
        <v>2956</v>
      </c>
      <c r="Q14" t="s">
        <v>2956</v>
      </c>
      <c r="R14" t="s">
        <v>2956</v>
      </c>
      <c r="S14" t="s">
        <v>2956</v>
      </c>
    </row>
    <row r="15" spans="1:82" x14ac:dyDescent="0.25">
      <c r="A15" s="95" t="s">
        <v>264</v>
      </c>
      <c r="L15" t="s">
        <v>3057</v>
      </c>
      <c r="M15" t="s">
        <v>3058</v>
      </c>
      <c r="N15" t="s">
        <v>3059</v>
      </c>
      <c r="O15" t="s">
        <v>2956</v>
      </c>
      <c r="P15" t="s">
        <v>2956</v>
      </c>
      <c r="Q15" t="s">
        <v>2956</v>
      </c>
      <c r="R15" t="s">
        <v>2956</v>
      </c>
      <c r="S15" t="s">
        <v>2956</v>
      </c>
    </row>
    <row r="16" spans="1:82" x14ac:dyDescent="0.25">
      <c r="A16" s="95" t="s">
        <v>267</v>
      </c>
      <c r="L16" t="s">
        <v>3064</v>
      </c>
      <c r="M16" t="s">
        <v>3065</v>
      </c>
      <c r="N16" t="s">
        <v>3066</v>
      </c>
      <c r="O16" t="s">
        <v>2956</v>
      </c>
      <c r="P16" t="s">
        <v>2956</v>
      </c>
      <c r="Q16" t="s">
        <v>2956</v>
      </c>
      <c r="R16" t="s">
        <v>2956</v>
      </c>
      <c r="S16" t="s">
        <v>2956</v>
      </c>
    </row>
    <row r="17" spans="1:29" x14ac:dyDescent="0.25">
      <c r="A17" s="95" t="s">
        <v>270</v>
      </c>
      <c r="L17" t="s">
        <v>3071</v>
      </c>
      <c r="M17" t="s">
        <v>3072</v>
      </c>
      <c r="N17" t="s">
        <v>3073</v>
      </c>
      <c r="O17" t="s">
        <v>2956</v>
      </c>
      <c r="P17" t="s">
        <v>2956</v>
      </c>
      <c r="Q17" t="s">
        <v>2956</v>
      </c>
      <c r="R17" t="s">
        <v>2956</v>
      </c>
      <c r="S17" t="s">
        <v>2956</v>
      </c>
    </row>
    <row r="18" spans="1:29" x14ac:dyDescent="0.25">
      <c r="A18" s="95" t="s">
        <v>273</v>
      </c>
      <c r="T18" t="s">
        <v>3078</v>
      </c>
      <c r="U18" t="s">
        <v>3078</v>
      </c>
      <c r="V18" t="s">
        <v>2956</v>
      </c>
    </row>
    <row r="19" spans="1:29" x14ac:dyDescent="0.25">
      <c r="A19" s="95" t="s">
        <v>276</v>
      </c>
      <c r="T19" t="s">
        <v>3080</v>
      </c>
      <c r="U19" t="s">
        <v>3080</v>
      </c>
      <c r="V19" t="s">
        <v>2956</v>
      </c>
    </row>
    <row r="20" spans="1:29" x14ac:dyDescent="0.25">
      <c r="A20" s="95" t="s">
        <v>278</v>
      </c>
      <c r="T20" t="s">
        <v>3082</v>
      </c>
      <c r="U20" t="s">
        <v>3082</v>
      </c>
      <c r="V20" t="s">
        <v>7146</v>
      </c>
    </row>
    <row r="21" spans="1:29" x14ac:dyDescent="0.25">
      <c r="A21" s="95" t="s">
        <v>280</v>
      </c>
      <c r="T21" t="s">
        <v>3084</v>
      </c>
      <c r="U21" t="s">
        <v>3084</v>
      </c>
      <c r="V21" t="s">
        <v>2956</v>
      </c>
    </row>
    <row r="22" spans="1:29" x14ac:dyDescent="0.25">
      <c r="A22" s="95" t="s">
        <v>282</v>
      </c>
      <c r="T22" t="s">
        <v>3086</v>
      </c>
      <c r="U22" t="s">
        <v>3086</v>
      </c>
      <c r="V22" t="s">
        <v>2956</v>
      </c>
    </row>
    <row r="23" spans="1:29" x14ac:dyDescent="0.25">
      <c r="A23" s="95" t="s">
        <v>284</v>
      </c>
      <c r="T23" t="s">
        <v>3088</v>
      </c>
      <c r="U23" t="s">
        <v>3088</v>
      </c>
      <c r="V23" t="s">
        <v>2956</v>
      </c>
    </row>
    <row r="24" spans="1:29" x14ac:dyDescent="0.25">
      <c r="A24" s="95" t="s">
        <v>286</v>
      </c>
      <c r="T24" t="s">
        <v>3090</v>
      </c>
      <c r="U24" t="s">
        <v>3090</v>
      </c>
      <c r="V24" t="s">
        <v>7146</v>
      </c>
    </row>
    <row r="25" spans="1:29" x14ac:dyDescent="0.25">
      <c r="A25" s="95" t="s">
        <v>289</v>
      </c>
      <c r="T25" t="s">
        <v>3092</v>
      </c>
      <c r="U25" t="s">
        <v>3092</v>
      </c>
      <c r="V25" t="s">
        <v>7146</v>
      </c>
    </row>
    <row r="26" spans="1:29" x14ac:dyDescent="0.25">
      <c r="A26" s="95" t="s">
        <v>292</v>
      </c>
      <c r="W26" t="s">
        <v>7147</v>
      </c>
      <c r="X26" t="s">
        <v>7148</v>
      </c>
      <c r="Y26" t="s">
        <v>3096</v>
      </c>
      <c r="Z26" t="s">
        <v>3097</v>
      </c>
      <c r="AA26" t="s">
        <v>3098</v>
      </c>
      <c r="AB26" t="s">
        <v>7149</v>
      </c>
      <c r="AC26" t="s">
        <v>7150</v>
      </c>
    </row>
    <row r="27" spans="1:29" x14ac:dyDescent="0.25">
      <c r="A27" s="95" t="s">
        <v>295</v>
      </c>
      <c r="W27" t="s">
        <v>7151</v>
      </c>
      <c r="X27" t="s">
        <v>7152</v>
      </c>
      <c r="Y27" t="s">
        <v>3103</v>
      </c>
      <c r="Z27" t="s">
        <v>3104</v>
      </c>
      <c r="AA27" t="s">
        <v>3105</v>
      </c>
      <c r="AB27" t="s">
        <v>7153</v>
      </c>
      <c r="AC27" t="s">
        <v>7154</v>
      </c>
    </row>
    <row r="28" spans="1:29" x14ac:dyDescent="0.25">
      <c r="A28" s="95" t="s">
        <v>297</v>
      </c>
      <c r="W28" t="s">
        <v>7155</v>
      </c>
      <c r="X28" t="s">
        <v>7156</v>
      </c>
      <c r="Y28" t="s">
        <v>3110</v>
      </c>
      <c r="Z28" t="s">
        <v>3111</v>
      </c>
      <c r="AA28" t="s">
        <v>3112</v>
      </c>
      <c r="AB28" t="s">
        <v>7157</v>
      </c>
      <c r="AC28" t="s">
        <v>7158</v>
      </c>
    </row>
    <row r="29" spans="1:29" x14ac:dyDescent="0.25">
      <c r="A29" s="95" t="s">
        <v>299</v>
      </c>
      <c r="W29" t="s">
        <v>7159</v>
      </c>
      <c r="X29" t="s">
        <v>7160</v>
      </c>
      <c r="Y29" t="s">
        <v>3117</v>
      </c>
      <c r="Z29" t="s">
        <v>3118</v>
      </c>
      <c r="AA29" t="s">
        <v>3119</v>
      </c>
      <c r="AB29" t="s">
        <v>7161</v>
      </c>
      <c r="AC29" t="s">
        <v>7162</v>
      </c>
    </row>
    <row r="30" spans="1:29" x14ac:dyDescent="0.25">
      <c r="A30" s="95" t="s">
        <v>301</v>
      </c>
      <c r="W30" t="s">
        <v>7163</v>
      </c>
      <c r="X30" t="s">
        <v>7164</v>
      </c>
      <c r="Y30" t="s">
        <v>3124</v>
      </c>
      <c r="Z30" t="s">
        <v>3125</v>
      </c>
      <c r="AA30" t="s">
        <v>3126</v>
      </c>
      <c r="AB30" t="s">
        <v>7165</v>
      </c>
      <c r="AC30" t="s">
        <v>7166</v>
      </c>
    </row>
    <row r="31" spans="1:29" x14ac:dyDescent="0.25">
      <c r="A31" s="95" t="s">
        <v>303</v>
      </c>
      <c r="W31" t="s">
        <v>7167</v>
      </c>
      <c r="X31" t="s">
        <v>7168</v>
      </c>
      <c r="Y31" t="s">
        <v>3131</v>
      </c>
      <c r="Z31" t="s">
        <v>3132</v>
      </c>
      <c r="AA31" t="s">
        <v>3133</v>
      </c>
      <c r="AB31" t="s">
        <v>7169</v>
      </c>
      <c r="AC31" t="s">
        <v>7170</v>
      </c>
    </row>
    <row r="32" spans="1:29" x14ac:dyDescent="0.25">
      <c r="A32" s="95" t="s">
        <v>305</v>
      </c>
      <c r="W32" t="s">
        <v>7171</v>
      </c>
      <c r="X32" t="s">
        <v>7172</v>
      </c>
      <c r="Y32" t="s">
        <v>3138</v>
      </c>
      <c r="Z32" t="s">
        <v>3139</v>
      </c>
      <c r="AA32" t="s">
        <v>3140</v>
      </c>
      <c r="AB32" t="s">
        <v>7173</v>
      </c>
      <c r="AC32" t="s">
        <v>7174</v>
      </c>
    </row>
    <row r="33" spans="1:52" x14ac:dyDescent="0.25">
      <c r="A33" s="95" t="s">
        <v>308</v>
      </c>
      <c r="AD33" t="s">
        <v>3143</v>
      </c>
    </row>
    <row r="34" spans="1:52" x14ac:dyDescent="0.25">
      <c r="A34" s="95" t="s">
        <v>311</v>
      </c>
      <c r="AD34" t="s">
        <v>2956</v>
      </c>
    </row>
    <row r="35" spans="1:52" x14ac:dyDescent="0.25">
      <c r="A35" s="95" t="s">
        <v>313</v>
      </c>
      <c r="AD35" t="s">
        <v>2956</v>
      </c>
    </row>
    <row r="36" spans="1:52" x14ac:dyDescent="0.25">
      <c r="A36" s="95" t="s">
        <v>315</v>
      </c>
      <c r="AD36" t="s">
        <v>2956</v>
      </c>
    </row>
    <row r="37" spans="1:52" x14ac:dyDescent="0.25">
      <c r="A37" s="95" t="s">
        <v>317</v>
      </c>
      <c r="AD37" t="s">
        <v>2956</v>
      </c>
    </row>
    <row r="38" spans="1:52" x14ac:dyDescent="0.25">
      <c r="A38" s="95" t="s">
        <v>319</v>
      </c>
      <c r="AD38" t="s">
        <v>2956</v>
      </c>
    </row>
    <row r="39" spans="1:52" x14ac:dyDescent="0.25">
      <c r="A39" s="95" t="s">
        <v>321</v>
      </c>
      <c r="AD39" t="s">
        <v>2956</v>
      </c>
    </row>
    <row r="40" spans="1:52" x14ac:dyDescent="0.25">
      <c r="A40" s="95" t="s">
        <v>324</v>
      </c>
      <c r="AE40" t="s">
        <v>2956</v>
      </c>
      <c r="AF40" t="s">
        <v>7175</v>
      </c>
      <c r="AG40" t="s">
        <v>3146</v>
      </c>
      <c r="AH40" t="s">
        <v>7176</v>
      </c>
      <c r="AI40" t="s">
        <v>2956</v>
      </c>
      <c r="AJ40" t="s">
        <v>2956</v>
      </c>
      <c r="AK40" t="s">
        <v>2956</v>
      </c>
    </row>
    <row r="41" spans="1:52" x14ac:dyDescent="0.25">
      <c r="A41" s="95" t="s">
        <v>327</v>
      </c>
      <c r="AE41" t="s">
        <v>2956</v>
      </c>
      <c r="AF41" t="s">
        <v>7177</v>
      </c>
      <c r="AG41" t="s">
        <v>3153</v>
      </c>
      <c r="AH41" t="s">
        <v>2956</v>
      </c>
      <c r="AI41" t="s">
        <v>2956</v>
      </c>
      <c r="AJ41" t="s">
        <v>2956</v>
      </c>
      <c r="AK41" t="s">
        <v>2956</v>
      </c>
    </row>
    <row r="42" spans="1:52" x14ac:dyDescent="0.25">
      <c r="A42" s="95" t="s">
        <v>329</v>
      </c>
      <c r="AE42" t="s">
        <v>2956</v>
      </c>
      <c r="AF42" t="s">
        <v>7178</v>
      </c>
      <c r="AG42" t="s">
        <v>3160</v>
      </c>
      <c r="AH42" t="s">
        <v>2956</v>
      </c>
      <c r="AI42" t="s">
        <v>2956</v>
      </c>
      <c r="AJ42" t="s">
        <v>2956</v>
      </c>
      <c r="AK42" t="s">
        <v>2956</v>
      </c>
    </row>
    <row r="43" spans="1:52" x14ac:dyDescent="0.25">
      <c r="A43" s="95" t="s">
        <v>331</v>
      </c>
      <c r="AE43" t="s">
        <v>2956</v>
      </c>
      <c r="AF43" t="s">
        <v>7179</v>
      </c>
      <c r="AG43" t="s">
        <v>3167</v>
      </c>
      <c r="AH43" t="s">
        <v>7180</v>
      </c>
      <c r="AI43" t="s">
        <v>7181</v>
      </c>
      <c r="AJ43" t="s">
        <v>7181</v>
      </c>
      <c r="AK43" t="s">
        <v>2956</v>
      </c>
    </row>
    <row r="44" spans="1:52" x14ac:dyDescent="0.25">
      <c r="A44" s="95" t="s">
        <v>333</v>
      </c>
      <c r="AE44" t="s">
        <v>2956</v>
      </c>
      <c r="AF44" t="s">
        <v>7182</v>
      </c>
      <c r="AG44" t="s">
        <v>3174</v>
      </c>
      <c r="AH44" t="s">
        <v>2956</v>
      </c>
      <c r="AI44" t="s">
        <v>2956</v>
      </c>
      <c r="AJ44" t="s">
        <v>2956</v>
      </c>
      <c r="AK44" t="s">
        <v>2956</v>
      </c>
    </row>
    <row r="45" spans="1:52" x14ac:dyDescent="0.25">
      <c r="A45" s="95" t="s">
        <v>335</v>
      </c>
      <c r="AE45" t="s">
        <v>2956</v>
      </c>
      <c r="AF45" t="s">
        <v>7183</v>
      </c>
      <c r="AG45" t="s">
        <v>3181</v>
      </c>
      <c r="AH45" t="s">
        <v>2956</v>
      </c>
      <c r="AI45" t="s">
        <v>2956</v>
      </c>
      <c r="AJ45" t="s">
        <v>2956</v>
      </c>
      <c r="AK45" t="s">
        <v>2956</v>
      </c>
    </row>
    <row r="46" spans="1:52" x14ac:dyDescent="0.25">
      <c r="A46" s="95" t="s">
        <v>337</v>
      </c>
      <c r="AE46" t="s">
        <v>2956</v>
      </c>
      <c r="AF46" t="s">
        <v>7184</v>
      </c>
      <c r="AG46" t="s">
        <v>3188</v>
      </c>
      <c r="AH46" t="s">
        <v>2956</v>
      </c>
      <c r="AI46" t="s">
        <v>2956</v>
      </c>
      <c r="AJ46" t="s">
        <v>2956</v>
      </c>
      <c r="AK46" t="s">
        <v>2956</v>
      </c>
    </row>
    <row r="47" spans="1:52" x14ac:dyDescent="0.25">
      <c r="A47" s="95" t="s">
        <v>340</v>
      </c>
      <c r="AE47" t="s">
        <v>2956</v>
      </c>
      <c r="AF47" t="s">
        <v>7185</v>
      </c>
      <c r="AG47" t="s">
        <v>3195</v>
      </c>
      <c r="AH47" t="s">
        <v>2956</v>
      </c>
      <c r="AI47" t="s">
        <v>2956</v>
      </c>
      <c r="AJ47" t="s">
        <v>2956</v>
      </c>
      <c r="AK47" t="s">
        <v>2956</v>
      </c>
    </row>
    <row r="48" spans="1:52" x14ac:dyDescent="0.25">
      <c r="A48" s="95" t="s">
        <v>343</v>
      </c>
      <c r="AL48" t="s">
        <v>2956</v>
      </c>
      <c r="AM48" t="s">
        <v>7186</v>
      </c>
      <c r="AN48" t="s">
        <v>3202</v>
      </c>
      <c r="AO48" t="s">
        <v>3203</v>
      </c>
      <c r="AP48" t="s">
        <v>2956</v>
      </c>
      <c r="AQ48" t="s">
        <v>3204</v>
      </c>
      <c r="AR48" t="s">
        <v>2956</v>
      </c>
      <c r="AS48" t="s">
        <v>2956</v>
      </c>
      <c r="AT48" t="s">
        <v>3207</v>
      </c>
      <c r="AU48" t="s">
        <v>2956</v>
      </c>
      <c r="AV48" t="s">
        <v>3207</v>
      </c>
      <c r="AW48" t="s">
        <v>2956</v>
      </c>
      <c r="AX48" t="s">
        <v>2956</v>
      </c>
      <c r="AY48" t="s">
        <v>3211</v>
      </c>
      <c r="AZ48" t="s">
        <v>2956</v>
      </c>
    </row>
    <row r="49" spans="1:60" x14ac:dyDescent="0.25">
      <c r="A49" s="95" t="s">
        <v>346</v>
      </c>
      <c r="AL49" t="s">
        <v>2956</v>
      </c>
      <c r="AM49" t="s">
        <v>7187</v>
      </c>
      <c r="AN49" t="s">
        <v>3215</v>
      </c>
      <c r="AO49" t="s">
        <v>3216</v>
      </c>
      <c r="AP49" t="s">
        <v>2956</v>
      </c>
      <c r="AQ49" t="s">
        <v>3217</v>
      </c>
      <c r="AR49" t="s">
        <v>2956</v>
      </c>
      <c r="AS49" t="s">
        <v>2956</v>
      </c>
      <c r="AT49" t="s">
        <v>3220</v>
      </c>
      <c r="AU49" t="s">
        <v>2956</v>
      </c>
      <c r="AV49" t="s">
        <v>3220</v>
      </c>
      <c r="AW49" t="s">
        <v>2956</v>
      </c>
      <c r="AX49" t="s">
        <v>2956</v>
      </c>
      <c r="AY49" t="s">
        <v>3224</v>
      </c>
      <c r="AZ49" t="s">
        <v>2956</v>
      </c>
    </row>
    <row r="50" spans="1:60" x14ac:dyDescent="0.25">
      <c r="A50" s="95" t="s">
        <v>348</v>
      </c>
      <c r="AL50" t="s">
        <v>2956</v>
      </c>
      <c r="AM50" t="s">
        <v>7188</v>
      </c>
      <c r="AN50" t="s">
        <v>3228</v>
      </c>
      <c r="AO50" t="s">
        <v>3229</v>
      </c>
      <c r="AP50" t="s">
        <v>2956</v>
      </c>
      <c r="AQ50" t="s">
        <v>3230</v>
      </c>
      <c r="AR50" t="s">
        <v>2956</v>
      </c>
      <c r="AS50" t="s">
        <v>2956</v>
      </c>
      <c r="AT50" t="s">
        <v>3233</v>
      </c>
      <c r="AU50" t="s">
        <v>2956</v>
      </c>
      <c r="AV50" t="s">
        <v>3233</v>
      </c>
      <c r="AW50" t="s">
        <v>2956</v>
      </c>
      <c r="AX50" t="s">
        <v>2956</v>
      </c>
      <c r="AY50" t="s">
        <v>3237</v>
      </c>
      <c r="AZ50" t="s">
        <v>2956</v>
      </c>
    </row>
    <row r="51" spans="1:60" x14ac:dyDescent="0.25">
      <c r="A51" s="95" t="s">
        <v>350</v>
      </c>
      <c r="AL51" t="s">
        <v>2956</v>
      </c>
      <c r="AM51" t="s">
        <v>7189</v>
      </c>
      <c r="AN51" t="s">
        <v>3241</v>
      </c>
      <c r="AO51" t="s">
        <v>3242</v>
      </c>
      <c r="AP51" t="s">
        <v>2956</v>
      </c>
      <c r="AQ51" t="s">
        <v>3243</v>
      </c>
      <c r="AR51" t="s">
        <v>2956</v>
      </c>
      <c r="AS51" t="s">
        <v>7190</v>
      </c>
      <c r="AT51" t="s">
        <v>3246</v>
      </c>
      <c r="AU51" t="s">
        <v>2956</v>
      </c>
      <c r="AV51" t="s">
        <v>3246</v>
      </c>
      <c r="AW51" t="s">
        <v>7191</v>
      </c>
      <c r="AX51" t="s">
        <v>2956</v>
      </c>
      <c r="AY51" t="s">
        <v>3250</v>
      </c>
      <c r="AZ51" t="s">
        <v>2956</v>
      </c>
    </row>
    <row r="52" spans="1:60" x14ac:dyDescent="0.25">
      <c r="A52" s="95" t="s">
        <v>352</v>
      </c>
      <c r="AL52" t="s">
        <v>2956</v>
      </c>
      <c r="AM52" t="s">
        <v>7192</v>
      </c>
      <c r="AN52" t="s">
        <v>3254</v>
      </c>
      <c r="AO52" t="s">
        <v>3255</v>
      </c>
      <c r="AP52" t="s">
        <v>2956</v>
      </c>
      <c r="AQ52" t="s">
        <v>3256</v>
      </c>
      <c r="AR52" t="s">
        <v>2956</v>
      </c>
      <c r="AS52" t="s">
        <v>2956</v>
      </c>
      <c r="AT52" t="s">
        <v>3259</v>
      </c>
      <c r="AU52" t="s">
        <v>2956</v>
      </c>
      <c r="AV52" t="s">
        <v>3259</v>
      </c>
      <c r="AW52" t="s">
        <v>2956</v>
      </c>
      <c r="AX52" t="s">
        <v>2956</v>
      </c>
      <c r="AY52" t="s">
        <v>3263</v>
      </c>
      <c r="AZ52" t="s">
        <v>2956</v>
      </c>
    </row>
    <row r="53" spans="1:60" x14ac:dyDescent="0.25">
      <c r="A53" s="95" t="s">
        <v>354</v>
      </c>
      <c r="AL53" t="s">
        <v>2956</v>
      </c>
      <c r="AM53" t="s">
        <v>7193</v>
      </c>
      <c r="AN53" t="s">
        <v>3267</v>
      </c>
      <c r="AO53" t="s">
        <v>3268</v>
      </c>
      <c r="AP53" t="s">
        <v>2956</v>
      </c>
      <c r="AQ53" t="s">
        <v>3269</v>
      </c>
      <c r="AR53" t="s">
        <v>2956</v>
      </c>
      <c r="AS53" t="s">
        <v>2956</v>
      </c>
      <c r="AT53" t="s">
        <v>3272</v>
      </c>
      <c r="AU53" t="s">
        <v>2956</v>
      </c>
      <c r="AV53" t="s">
        <v>3272</v>
      </c>
      <c r="AW53" t="s">
        <v>2956</v>
      </c>
      <c r="AX53" t="s">
        <v>2956</v>
      </c>
      <c r="AY53" t="s">
        <v>3276</v>
      </c>
      <c r="AZ53" t="s">
        <v>2956</v>
      </c>
    </row>
    <row r="54" spans="1:60" x14ac:dyDescent="0.25">
      <c r="A54" s="95" t="s">
        <v>356</v>
      </c>
      <c r="AL54" t="s">
        <v>2956</v>
      </c>
      <c r="AM54" t="s">
        <v>7194</v>
      </c>
      <c r="AN54" t="s">
        <v>3280</v>
      </c>
      <c r="AO54" t="s">
        <v>3281</v>
      </c>
      <c r="AP54" t="s">
        <v>2956</v>
      </c>
      <c r="AQ54" t="s">
        <v>3282</v>
      </c>
      <c r="AR54" t="s">
        <v>2956</v>
      </c>
      <c r="AS54" t="s">
        <v>2956</v>
      </c>
      <c r="AT54" t="s">
        <v>3285</v>
      </c>
      <c r="AU54" t="s">
        <v>2956</v>
      </c>
      <c r="AV54" t="s">
        <v>3285</v>
      </c>
      <c r="AW54" t="s">
        <v>2956</v>
      </c>
      <c r="AX54" t="s">
        <v>2956</v>
      </c>
      <c r="AY54" t="s">
        <v>3289</v>
      </c>
      <c r="AZ54" t="s">
        <v>2956</v>
      </c>
    </row>
    <row r="55" spans="1:60" x14ac:dyDescent="0.25">
      <c r="A55" s="95" t="s">
        <v>359</v>
      </c>
      <c r="BA55" t="s">
        <v>3291</v>
      </c>
      <c r="BB55" t="s">
        <v>3292</v>
      </c>
      <c r="BC55" t="s">
        <v>3292</v>
      </c>
      <c r="BD55" t="s">
        <v>3293</v>
      </c>
      <c r="BE55" t="s">
        <v>3294</v>
      </c>
    </row>
    <row r="56" spans="1:60" x14ac:dyDescent="0.25">
      <c r="A56" s="95" t="s">
        <v>362</v>
      </c>
      <c r="BA56" t="s">
        <v>3295</v>
      </c>
      <c r="BB56" t="s">
        <v>3296</v>
      </c>
      <c r="BC56" t="s">
        <v>3296</v>
      </c>
      <c r="BD56" t="s">
        <v>3297</v>
      </c>
      <c r="BE56" t="s">
        <v>3298</v>
      </c>
    </row>
    <row r="57" spans="1:60" x14ac:dyDescent="0.25">
      <c r="A57" s="95" t="s">
        <v>365</v>
      </c>
      <c r="BA57" t="s">
        <v>3299</v>
      </c>
      <c r="BB57" t="s">
        <v>3300</v>
      </c>
      <c r="BC57" t="s">
        <v>3300</v>
      </c>
      <c r="BD57" t="s">
        <v>3301</v>
      </c>
      <c r="BE57" t="s">
        <v>3302</v>
      </c>
    </row>
    <row r="58" spans="1:60" x14ac:dyDescent="0.25">
      <c r="A58" s="95" t="s">
        <v>367</v>
      </c>
      <c r="BA58" t="s">
        <v>3303</v>
      </c>
      <c r="BB58" t="s">
        <v>3304</v>
      </c>
      <c r="BC58" t="s">
        <v>3304</v>
      </c>
      <c r="BD58" t="s">
        <v>3305</v>
      </c>
      <c r="BE58" t="s">
        <v>3306</v>
      </c>
    </row>
    <row r="59" spans="1:60" x14ac:dyDescent="0.25">
      <c r="A59" s="95" t="s">
        <v>369</v>
      </c>
      <c r="BA59" t="s">
        <v>3307</v>
      </c>
      <c r="BB59" t="s">
        <v>3308</v>
      </c>
      <c r="BC59" t="s">
        <v>3308</v>
      </c>
      <c r="BD59" t="s">
        <v>3309</v>
      </c>
      <c r="BE59" t="s">
        <v>3310</v>
      </c>
    </row>
    <row r="60" spans="1:60" x14ac:dyDescent="0.25">
      <c r="A60" s="95" t="s">
        <v>371</v>
      </c>
      <c r="BA60" t="s">
        <v>3311</v>
      </c>
      <c r="BB60" t="s">
        <v>3312</v>
      </c>
      <c r="BC60" t="s">
        <v>3312</v>
      </c>
      <c r="BD60" t="s">
        <v>3313</v>
      </c>
      <c r="BE60" t="s">
        <v>3314</v>
      </c>
    </row>
    <row r="61" spans="1:60" x14ac:dyDescent="0.25">
      <c r="A61" s="95" t="s">
        <v>373</v>
      </c>
      <c r="BA61" t="s">
        <v>3315</v>
      </c>
      <c r="BB61" t="s">
        <v>3316</v>
      </c>
      <c r="BC61" t="s">
        <v>3316</v>
      </c>
      <c r="BD61" t="s">
        <v>3317</v>
      </c>
      <c r="BE61" t="s">
        <v>3318</v>
      </c>
    </row>
    <row r="62" spans="1:60" x14ac:dyDescent="0.25">
      <c r="A62" s="95" t="s">
        <v>375</v>
      </c>
      <c r="BA62" t="s">
        <v>3319</v>
      </c>
      <c r="BB62" t="s">
        <v>3320</v>
      </c>
      <c r="BC62" t="s">
        <v>3320</v>
      </c>
      <c r="BD62" t="s">
        <v>3321</v>
      </c>
      <c r="BE62" t="s">
        <v>3322</v>
      </c>
    </row>
    <row r="63" spans="1:60" x14ac:dyDescent="0.25">
      <c r="A63" s="95" t="s">
        <v>378</v>
      </c>
      <c r="BA63" t="s">
        <v>3323</v>
      </c>
      <c r="BB63" t="s">
        <v>3324</v>
      </c>
      <c r="BC63" t="s">
        <v>3324</v>
      </c>
      <c r="BD63" t="s">
        <v>3325</v>
      </c>
      <c r="BE63" t="s">
        <v>3326</v>
      </c>
    </row>
    <row r="64" spans="1:60" x14ac:dyDescent="0.25">
      <c r="A64" s="95" t="s">
        <v>381</v>
      </c>
      <c r="BF64" t="s">
        <v>3327</v>
      </c>
      <c r="BG64" t="s">
        <v>3328</v>
      </c>
      <c r="BH64" t="s">
        <v>3329</v>
      </c>
    </row>
    <row r="65" spans="1:74" x14ac:dyDescent="0.25">
      <c r="A65" s="95" t="s">
        <v>384</v>
      </c>
      <c r="BI65" t="s">
        <v>7195</v>
      </c>
      <c r="BJ65" t="s">
        <v>7196</v>
      </c>
      <c r="BK65" t="s">
        <v>2956</v>
      </c>
      <c r="BL65" t="s">
        <v>7197</v>
      </c>
      <c r="BM65" t="s">
        <v>2956</v>
      </c>
      <c r="BN65" t="s">
        <v>7198</v>
      </c>
      <c r="BO65" t="s">
        <v>2956</v>
      </c>
      <c r="BP65" t="s">
        <v>7199</v>
      </c>
      <c r="BQ65" t="s">
        <v>3336</v>
      </c>
      <c r="BR65" t="s">
        <v>2956</v>
      </c>
      <c r="BS65" t="s">
        <v>7200</v>
      </c>
    </row>
    <row r="66" spans="1:74" x14ac:dyDescent="0.25">
      <c r="A66" s="95" t="s">
        <v>387</v>
      </c>
      <c r="BI66" t="s">
        <v>7201</v>
      </c>
      <c r="BJ66" t="s">
        <v>7202</v>
      </c>
      <c r="BK66" t="s">
        <v>2956</v>
      </c>
      <c r="BL66" t="s">
        <v>7203</v>
      </c>
      <c r="BM66" t="s">
        <v>7204</v>
      </c>
      <c r="BN66" t="s">
        <v>2956</v>
      </c>
      <c r="BO66" t="s">
        <v>2956</v>
      </c>
      <c r="BP66" t="s">
        <v>7205</v>
      </c>
      <c r="BQ66" t="s">
        <v>3346</v>
      </c>
      <c r="BR66" t="s">
        <v>2956</v>
      </c>
      <c r="BS66" t="s">
        <v>7206</v>
      </c>
    </row>
    <row r="67" spans="1:74" x14ac:dyDescent="0.25">
      <c r="A67" s="95" t="s">
        <v>389</v>
      </c>
      <c r="BI67" t="s">
        <v>7207</v>
      </c>
      <c r="BJ67" t="s">
        <v>7208</v>
      </c>
      <c r="BK67" t="s">
        <v>2956</v>
      </c>
      <c r="BL67" t="s">
        <v>7209</v>
      </c>
      <c r="BM67" t="s">
        <v>2956</v>
      </c>
      <c r="BN67" t="s">
        <v>7210</v>
      </c>
      <c r="BO67" t="s">
        <v>2956</v>
      </c>
      <c r="BP67" t="s">
        <v>7211</v>
      </c>
      <c r="BQ67" t="s">
        <v>3355</v>
      </c>
      <c r="BR67" t="s">
        <v>2956</v>
      </c>
      <c r="BS67" t="s">
        <v>7212</v>
      </c>
    </row>
    <row r="68" spans="1:74" x14ac:dyDescent="0.25">
      <c r="A68" s="95" t="s">
        <v>391</v>
      </c>
      <c r="BI68" t="s">
        <v>7213</v>
      </c>
      <c r="BJ68" t="s">
        <v>7214</v>
      </c>
      <c r="BK68" t="s">
        <v>2956</v>
      </c>
      <c r="BL68" t="s">
        <v>7215</v>
      </c>
      <c r="BM68" t="s">
        <v>2956</v>
      </c>
      <c r="BN68" t="s">
        <v>2956</v>
      </c>
      <c r="BO68" t="s">
        <v>2956</v>
      </c>
      <c r="BP68" t="s">
        <v>7216</v>
      </c>
      <c r="BQ68" t="s">
        <v>3364</v>
      </c>
      <c r="BR68" t="s">
        <v>2956</v>
      </c>
      <c r="BS68" t="s">
        <v>7217</v>
      </c>
    </row>
    <row r="69" spans="1:74" x14ac:dyDescent="0.25">
      <c r="A69" s="95" t="s">
        <v>393</v>
      </c>
      <c r="BI69" t="s">
        <v>7218</v>
      </c>
      <c r="BJ69" t="s">
        <v>7219</v>
      </c>
      <c r="BK69" t="s">
        <v>2956</v>
      </c>
      <c r="BL69" t="s">
        <v>7220</v>
      </c>
      <c r="BM69" t="s">
        <v>2956</v>
      </c>
      <c r="BN69" t="s">
        <v>2956</v>
      </c>
      <c r="BO69" t="s">
        <v>2956</v>
      </c>
      <c r="BP69" t="s">
        <v>7221</v>
      </c>
      <c r="BQ69" t="s">
        <v>3373</v>
      </c>
      <c r="BR69" t="s">
        <v>7222</v>
      </c>
      <c r="BS69" t="s">
        <v>7223</v>
      </c>
    </row>
    <row r="70" spans="1:74" x14ac:dyDescent="0.25">
      <c r="A70" s="95" t="s">
        <v>395</v>
      </c>
      <c r="BI70" t="s">
        <v>7224</v>
      </c>
      <c r="BJ70" t="s">
        <v>7225</v>
      </c>
      <c r="BK70" t="s">
        <v>2956</v>
      </c>
      <c r="BL70" t="s">
        <v>7226</v>
      </c>
      <c r="BM70" t="s">
        <v>2956</v>
      </c>
      <c r="BN70" t="s">
        <v>2956</v>
      </c>
      <c r="BO70" t="s">
        <v>2956</v>
      </c>
      <c r="BP70" t="s">
        <v>7227</v>
      </c>
      <c r="BQ70" t="s">
        <v>3383</v>
      </c>
      <c r="BR70" t="s">
        <v>2956</v>
      </c>
      <c r="BS70" t="s">
        <v>7228</v>
      </c>
    </row>
    <row r="71" spans="1:74" x14ac:dyDescent="0.25">
      <c r="A71" s="95" t="s">
        <v>397</v>
      </c>
      <c r="BT71" t="s">
        <v>3386</v>
      </c>
      <c r="BU71" t="s">
        <v>3387</v>
      </c>
    </row>
    <row r="72" spans="1:74" x14ac:dyDescent="0.25">
      <c r="A72" s="95" t="s">
        <v>400</v>
      </c>
      <c r="BT72" t="s">
        <v>3388</v>
      </c>
      <c r="BU72" t="s">
        <v>3389</v>
      </c>
    </row>
    <row r="73" spans="1:74" x14ac:dyDescent="0.25">
      <c r="A73" s="95" t="s">
        <v>402</v>
      </c>
      <c r="BT73" t="s">
        <v>3390</v>
      </c>
      <c r="BU73" t="s">
        <v>3391</v>
      </c>
    </row>
    <row r="74" spans="1:74" x14ac:dyDescent="0.25">
      <c r="A74" s="95" t="s">
        <v>404</v>
      </c>
      <c r="BT74" t="s">
        <v>3392</v>
      </c>
      <c r="BU74" t="s">
        <v>3393</v>
      </c>
    </row>
    <row r="75" spans="1:74" x14ac:dyDescent="0.25">
      <c r="A75" s="95" t="s">
        <v>406</v>
      </c>
      <c r="BT75" t="s">
        <v>3394</v>
      </c>
      <c r="BU75" t="s">
        <v>3395</v>
      </c>
    </row>
    <row r="76" spans="1:74" x14ac:dyDescent="0.25">
      <c r="A76" s="95" t="s">
        <v>408</v>
      </c>
      <c r="BT76" t="s">
        <v>3396</v>
      </c>
      <c r="BU76" t="s">
        <v>3397</v>
      </c>
    </row>
    <row r="77" spans="1:74" x14ac:dyDescent="0.25">
      <c r="A77" s="95" t="s">
        <v>410</v>
      </c>
      <c r="BT77" t="s">
        <v>3398</v>
      </c>
      <c r="BU77" t="s">
        <v>3399</v>
      </c>
    </row>
    <row r="78" spans="1:74" x14ac:dyDescent="0.25">
      <c r="A78" s="95" t="s">
        <v>413</v>
      </c>
      <c r="BT78" t="s">
        <v>3400</v>
      </c>
      <c r="BU78" t="s">
        <v>3401</v>
      </c>
    </row>
    <row r="79" spans="1:74" x14ac:dyDescent="0.25">
      <c r="A79" s="95" t="s">
        <v>416</v>
      </c>
      <c r="BV79" t="s">
        <v>3402</v>
      </c>
    </row>
    <row r="80" spans="1:74" x14ac:dyDescent="0.25">
      <c r="A80" s="95" t="s">
        <v>418</v>
      </c>
      <c r="BV80" t="s">
        <v>3403</v>
      </c>
    </row>
    <row r="81" spans="1:78" x14ac:dyDescent="0.25">
      <c r="A81" s="95" t="s">
        <v>419</v>
      </c>
      <c r="BV81" t="s">
        <v>3404</v>
      </c>
    </row>
    <row r="82" spans="1:78" x14ac:dyDescent="0.25">
      <c r="A82" s="95" t="s">
        <v>420</v>
      </c>
      <c r="BV82" t="s">
        <v>3405</v>
      </c>
    </row>
    <row r="83" spans="1:78" x14ac:dyDescent="0.25">
      <c r="A83" s="95" t="s">
        <v>421</v>
      </c>
      <c r="BV83" t="s">
        <v>3406</v>
      </c>
    </row>
    <row r="84" spans="1:78" x14ac:dyDescent="0.25">
      <c r="A84" s="95" t="s">
        <v>422</v>
      </c>
      <c r="BV84" t="s">
        <v>3407</v>
      </c>
    </row>
    <row r="85" spans="1:78" x14ac:dyDescent="0.25">
      <c r="A85" s="95" t="s">
        <v>423</v>
      </c>
      <c r="BV85" t="s">
        <v>3408</v>
      </c>
    </row>
    <row r="86" spans="1:78" x14ac:dyDescent="0.25">
      <c r="A86" s="95" t="s">
        <v>426</v>
      </c>
      <c r="BW86" t="s">
        <v>3409</v>
      </c>
    </row>
    <row r="87" spans="1:78" x14ac:dyDescent="0.25">
      <c r="A87" s="95" t="s">
        <v>429</v>
      </c>
      <c r="BW87" t="s">
        <v>3410</v>
      </c>
    </row>
    <row r="88" spans="1:78" x14ac:dyDescent="0.25">
      <c r="A88" s="95" t="s">
        <v>431</v>
      </c>
      <c r="BW88" t="s">
        <v>3411</v>
      </c>
    </row>
    <row r="89" spans="1:78" x14ac:dyDescent="0.25">
      <c r="A89" s="95" t="s">
        <v>433</v>
      </c>
      <c r="BW89" t="s">
        <v>3412</v>
      </c>
    </row>
    <row r="90" spans="1:78" x14ac:dyDescent="0.25">
      <c r="A90" s="95" t="s">
        <v>435</v>
      </c>
      <c r="BW90" t="s">
        <v>3413</v>
      </c>
    </row>
    <row r="91" spans="1:78" x14ac:dyDescent="0.25">
      <c r="A91" s="95" t="s">
        <v>437</v>
      </c>
      <c r="BW91" t="s">
        <v>3414</v>
      </c>
    </row>
    <row r="92" spans="1:78" x14ac:dyDescent="0.25">
      <c r="A92" s="95" t="s">
        <v>439</v>
      </c>
      <c r="BW92" t="s">
        <v>3415</v>
      </c>
    </row>
    <row r="93" spans="1:78" x14ac:dyDescent="0.25">
      <c r="A93" s="95" t="s">
        <v>442</v>
      </c>
      <c r="BX93" t="s">
        <v>3416</v>
      </c>
      <c r="BY93" t="s">
        <v>3417</v>
      </c>
      <c r="BZ93" t="s">
        <v>3418</v>
      </c>
    </row>
    <row r="94" spans="1:78" x14ac:dyDescent="0.25">
      <c r="A94" s="95" t="s">
        <v>445</v>
      </c>
      <c r="BX94" t="s">
        <v>3419</v>
      </c>
      <c r="BY94" t="s">
        <v>3420</v>
      </c>
      <c r="BZ94" t="s">
        <v>3421</v>
      </c>
    </row>
    <row r="95" spans="1:78" x14ac:dyDescent="0.25">
      <c r="A95" s="95" t="s">
        <v>447</v>
      </c>
      <c r="BX95" t="s">
        <v>3422</v>
      </c>
      <c r="BY95" t="s">
        <v>3423</v>
      </c>
      <c r="BZ95" t="s">
        <v>3424</v>
      </c>
    </row>
    <row r="96" spans="1:78" x14ac:dyDescent="0.25">
      <c r="A96" s="95" t="s">
        <v>449</v>
      </c>
      <c r="BX96" t="s">
        <v>3425</v>
      </c>
      <c r="BY96" t="s">
        <v>3426</v>
      </c>
      <c r="BZ96" t="s">
        <v>3427</v>
      </c>
    </row>
    <row r="97" spans="1:82" x14ac:dyDescent="0.25">
      <c r="A97" s="95" t="s">
        <v>451</v>
      </c>
      <c r="BX97" t="s">
        <v>3428</v>
      </c>
      <c r="BY97" t="s">
        <v>3429</v>
      </c>
      <c r="BZ97" t="s">
        <v>3430</v>
      </c>
    </row>
    <row r="98" spans="1:82" x14ac:dyDescent="0.25">
      <c r="A98" s="95" t="s">
        <v>453</v>
      </c>
      <c r="BX98" t="s">
        <v>3431</v>
      </c>
      <c r="BY98" t="s">
        <v>3432</v>
      </c>
      <c r="BZ98" t="s">
        <v>3433</v>
      </c>
    </row>
    <row r="99" spans="1:82" x14ac:dyDescent="0.25">
      <c r="A99" s="95" t="s">
        <v>455</v>
      </c>
      <c r="BX99" t="s">
        <v>3434</v>
      </c>
      <c r="BY99" t="s">
        <v>3435</v>
      </c>
      <c r="BZ99" t="s">
        <v>3436</v>
      </c>
    </row>
    <row r="100" spans="1:82" x14ac:dyDescent="0.25">
      <c r="A100" s="95" t="s">
        <v>458</v>
      </c>
      <c r="BX100" t="s">
        <v>3437</v>
      </c>
      <c r="BY100" t="s">
        <v>3438</v>
      </c>
      <c r="BZ100" t="s">
        <v>3439</v>
      </c>
    </row>
    <row r="101" spans="1:82" x14ac:dyDescent="0.25">
      <c r="A101" s="95" t="s">
        <v>461</v>
      </c>
      <c r="CA101" t="s">
        <v>3440</v>
      </c>
      <c r="CB101" t="s">
        <v>2956</v>
      </c>
      <c r="CC101" t="s">
        <v>3441</v>
      </c>
      <c r="CD101" t="s">
        <v>3442</v>
      </c>
    </row>
    <row r="102" spans="1:82" x14ac:dyDescent="0.25">
      <c r="A102" s="95" t="s">
        <v>464</v>
      </c>
      <c r="CA102" t="s">
        <v>3443</v>
      </c>
      <c r="CB102" t="s">
        <v>2956</v>
      </c>
      <c r="CC102" t="s">
        <v>3444</v>
      </c>
      <c r="CD102" t="s">
        <v>3445</v>
      </c>
    </row>
    <row r="103" spans="1:82" x14ac:dyDescent="0.25">
      <c r="A103" s="95" t="s">
        <v>466</v>
      </c>
      <c r="CA103" t="s">
        <v>3446</v>
      </c>
      <c r="CB103" t="s">
        <v>2956</v>
      </c>
      <c r="CC103" t="s">
        <v>3447</v>
      </c>
      <c r="CD103" t="s">
        <v>3448</v>
      </c>
    </row>
    <row r="104" spans="1:82" x14ac:dyDescent="0.25">
      <c r="A104" s="95" t="s">
        <v>468</v>
      </c>
      <c r="CA104" t="s">
        <v>3449</v>
      </c>
      <c r="CB104" t="s">
        <v>2956</v>
      </c>
      <c r="CC104" t="s">
        <v>3450</v>
      </c>
      <c r="CD104" t="s">
        <v>3451</v>
      </c>
    </row>
    <row r="105" spans="1:82" x14ac:dyDescent="0.25">
      <c r="A105" s="95" t="s">
        <v>470</v>
      </c>
      <c r="CA105" t="s">
        <v>3452</v>
      </c>
      <c r="CB105" t="s">
        <v>2956</v>
      </c>
      <c r="CC105" t="s">
        <v>3453</v>
      </c>
      <c r="CD105" t="s">
        <v>3454</v>
      </c>
    </row>
    <row r="106" spans="1:82" x14ac:dyDescent="0.25">
      <c r="A106" s="95" t="s">
        <v>472</v>
      </c>
      <c r="CA106" t="s">
        <v>3455</v>
      </c>
      <c r="CB106" t="s">
        <v>2956</v>
      </c>
      <c r="CC106" t="s">
        <v>3456</v>
      </c>
      <c r="CD106" t="s">
        <v>3457</v>
      </c>
    </row>
    <row r="107" spans="1:82" x14ac:dyDescent="0.25">
      <c r="A107" s="95" t="s">
        <v>474</v>
      </c>
      <c r="CA107" t="s">
        <v>3458</v>
      </c>
      <c r="CB107" t="s">
        <v>2956</v>
      </c>
      <c r="CC107" t="s">
        <v>3459</v>
      </c>
      <c r="CD107" t="s">
        <v>3460</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5"/>
  <dimension ref="A1:E82"/>
  <sheetViews>
    <sheetView topLeftCell="A45" workbookViewId="0">
      <selection activeCell="B2" sqref="B2:E82"/>
    </sheetView>
  </sheetViews>
  <sheetFormatPr defaultRowHeight="15" x14ac:dyDescent="0.25"/>
  <sheetData>
    <row r="1" spans="1:5" x14ac:dyDescent="0.25">
      <c r="B1" s="95" t="s">
        <v>3463</v>
      </c>
      <c r="C1" s="95" t="s">
        <v>3496</v>
      </c>
      <c r="D1" s="95" t="s">
        <v>3465</v>
      </c>
      <c r="E1" s="95" t="s">
        <v>3497</v>
      </c>
    </row>
    <row r="2" spans="1:5" x14ac:dyDescent="0.25">
      <c r="A2" s="95" t="s">
        <v>481</v>
      </c>
      <c r="B2" s="171">
        <v>6.4000000000000001E-2</v>
      </c>
      <c r="C2" t="s">
        <v>3498</v>
      </c>
      <c r="D2" s="171">
        <v>3.7429999999999999</v>
      </c>
      <c r="E2" t="s">
        <v>12</v>
      </c>
    </row>
    <row r="3" spans="1:5" x14ac:dyDescent="0.25">
      <c r="A3" s="95" t="s">
        <v>484</v>
      </c>
      <c r="B3" s="171">
        <v>0.34399999999999997</v>
      </c>
      <c r="C3" t="s">
        <v>3500</v>
      </c>
      <c r="D3" s="171">
        <v>6.1040000000000001</v>
      </c>
      <c r="E3" t="s">
        <v>12</v>
      </c>
    </row>
    <row r="4" spans="1:5" x14ac:dyDescent="0.25">
      <c r="A4" s="95" t="s">
        <v>485</v>
      </c>
      <c r="B4" s="171">
        <v>0.32500000000000001</v>
      </c>
      <c r="C4" t="s">
        <v>3499</v>
      </c>
      <c r="D4" s="171">
        <v>11.117000000000001</v>
      </c>
      <c r="E4" t="s">
        <v>12</v>
      </c>
    </row>
    <row r="5" spans="1:5" x14ac:dyDescent="0.25">
      <c r="A5" s="95" t="s">
        <v>486</v>
      </c>
      <c r="B5" s="171">
        <v>5.6000000000000001E-2</v>
      </c>
      <c r="C5" t="s">
        <v>3498</v>
      </c>
      <c r="D5" s="171">
        <v>3.754</v>
      </c>
      <c r="E5" t="s">
        <v>12</v>
      </c>
    </row>
    <row r="6" spans="1:5" x14ac:dyDescent="0.25">
      <c r="A6" s="95" t="s">
        <v>487</v>
      </c>
      <c r="B6" s="171">
        <v>0.13</v>
      </c>
      <c r="C6" t="s">
        <v>3500</v>
      </c>
      <c r="D6" s="171">
        <v>2.3119999999999998</v>
      </c>
      <c r="E6" t="s">
        <v>12</v>
      </c>
    </row>
    <row r="7" spans="1:5" x14ac:dyDescent="0.25">
      <c r="A7" s="95" t="s">
        <v>488</v>
      </c>
      <c r="B7" s="171">
        <v>0.34399999999999997</v>
      </c>
      <c r="C7" t="s">
        <v>3500</v>
      </c>
      <c r="D7" s="171">
        <v>6.1040000000000001</v>
      </c>
      <c r="E7" t="s">
        <v>12</v>
      </c>
    </row>
    <row r="8" spans="1:5" x14ac:dyDescent="0.25">
      <c r="A8" s="95" t="s">
        <v>489</v>
      </c>
      <c r="B8" s="171">
        <v>0.11899999999999999</v>
      </c>
      <c r="C8" t="s">
        <v>3499</v>
      </c>
      <c r="D8" s="171">
        <v>21.414000000000001</v>
      </c>
      <c r="E8" t="s">
        <v>12</v>
      </c>
    </row>
    <row r="9" spans="1:5" x14ac:dyDescent="0.25">
      <c r="A9" s="95" t="s">
        <v>490</v>
      </c>
      <c r="B9" s="171">
        <v>0.24199999999999999</v>
      </c>
      <c r="C9" t="s">
        <v>3502</v>
      </c>
      <c r="D9" s="171">
        <v>0.33800000000000002</v>
      </c>
      <c r="E9" t="s">
        <v>12</v>
      </c>
    </row>
    <row r="10" spans="1:5" x14ac:dyDescent="0.25">
      <c r="A10" s="95" t="s">
        <v>491</v>
      </c>
      <c r="B10" s="171">
        <v>0.41899999999999998</v>
      </c>
      <c r="C10" t="s">
        <v>3501</v>
      </c>
      <c r="D10" s="171">
        <v>22.14</v>
      </c>
      <c r="E10" t="s">
        <v>12</v>
      </c>
    </row>
    <row r="11" spans="1:5" x14ac:dyDescent="0.25">
      <c r="A11" s="95" t="s">
        <v>492</v>
      </c>
      <c r="B11" s="171">
        <v>0.223</v>
      </c>
      <c r="C11" t="s">
        <v>3501</v>
      </c>
      <c r="D11" s="171">
        <v>15.189</v>
      </c>
      <c r="E11" t="s">
        <v>12</v>
      </c>
    </row>
    <row r="12" spans="1:5" x14ac:dyDescent="0.25">
      <c r="A12" s="95" t="s">
        <v>493</v>
      </c>
      <c r="B12" s="171">
        <v>9.7000000000000003E-2</v>
      </c>
      <c r="C12" t="s">
        <v>3498</v>
      </c>
      <c r="D12" s="171">
        <v>64.608000000000004</v>
      </c>
      <c r="E12" t="s">
        <v>174</v>
      </c>
    </row>
    <row r="13" spans="1:5" x14ac:dyDescent="0.25">
      <c r="A13" s="95" t="s">
        <v>494</v>
      </c>
      <c r="B13" s="171">
        <v>0.14099999999999999</v>
      </c>
      <c r="C13" t="s">
        <v>3502</v>
      </c>
      <c r="D13" s="171">
        <v>49.62</v>
      </c>
      <c r="E13" t="s">
        <v>174</v>
      </c>
    </row>
    <row r="14" spans="1:5" x14ac:dyDescent="0.25">
      <c r="A14" s="95" t="s">
        <v>495</v>
      </c>
      <c r="B14" s="171">
        <v>6.8000000000000005E-2</v>
      </c>
      <c r="C14" t="s">
        <v>3498</v>
      </c>
      <c r="D14" s="171">
        <v>61.274000000000001</v>
      </c>
      <c r="E14" t="s">
        <v>174</v>
      </c>
    </row>
    <row r="15" spans="1:5" x14ac:dyDescent="0.25">
      <c r="A15" s="95" t="s">
        <v>496</v>
      </c>
      <c r="B15" s="171">
        <v>0</v>
      </c>
      <c r="C15" t="s">
        <v>3482</v>
      </c>
      <c r="D15" s="171">
        <v>0</v>
      </c>
      <c r="E15" t="s">
        <v>3482</v>
      </c>
    </row>
    <row r="16" spans="1:5" x14ac:dyDescent="0.25">
      <c r="A16" s="95" t="s">
        <v>497</v>
      </c>
      <c r="B16" s="171">
        <v>0</v>
      </c>
      <c r="C16" t="s">
        <v>3482</v>
      </c>
      <c r="D16" s="171">
        <v>0</v>
      </c>
      <c r="E16" t="s">
        <v>3482</v>
      </c>
    </row>
    <row r="17" spans="1:5" x14ac:dyDescent="0.25">
      <c r="A17" s="95" t="s">
        <v>498</v>
      </c>
      <c r="B17" s="171">
        <v>0</v>
      </c>
      <c r="C17" t="s">
        <v>3482</v>
      </c>
      <c r="D17" s="171">
        <v>0</v>
      </c>
      <c r="E17" t="s">
        <v>3482</v>
      </c>
    </row>
    <row r="18" spans="1:5" x14ac:dyDescent="0.25">
      <c r="A18" s="95" t="s">
        <v>499</v>
      </c>
      <c r="B18" s="171">
        <v>0</v>
      </c>
      <c r="C18" t="s">
        <v>3482</v>
      </c>
      <c r="D18" s="171">
        <v>0</v>
      </c>
      <c r="E18" t="s">
        <v>3482</v>
      </c>
    </row>
    <row r="19" spans="1:5" x14ac:dyDescent="0.25">
      <c r="A19" s="95" t="s">
        <v>500</v>
      </c>
      <c r="B19" s="171">
        <v>0</v>
      </c>
      <c r="C19" t="s">
        <v>3482</v>
      </c>
      <c r="D19" s="171">
        <v>0</v>
      </c>
      <c r="E19" t="s">
        <v>3482</v>
      </c>
    </row>
    <row r="20" spans="1:5" x14ac:dyDescent="0.25">
      <c r="A20" s="95" t="s">
        <v>501</v>
      </c>
      <c r="B20" s="171">
        <v>1.9E-2</v>
      </c>
      <c r="C20" t="s">
        <v>3502</v>
      </c>
      <c r="D20" s="171">
        <v>30.154</v>
      </c>
      <c r="E20" t="s">
        <v>174</v>
      </c>
    </row>
    <row r="21" spans="1:5" x14ac:dyDescent="0.25">
      <c r="A21" s="95" t="s">
        <v>502</v>
      </c>
      <c r="B21" s="171">
        <v>1.9E-2</v>
      </c>
      <c r="C21" t="s">
        <v>3502</v>
      </c>
      <c r="D21" s="171">
        <v>30.154</v>
      </c>
      <c r="E21" t="s">
        <v>174</v>
      </c>
    </row>
    <row r="22" spans="1:5" x14ac:dyDescent="0.25">
      <c r="A22" s="95" t="s">
        <v>503</v>
      </c>
      <c r="B22" s="171">
        <v>2.1999999999999999E-2</v>
      </c>
      <c r="C22" t="s">
        <v>3501</v>
      </c>
      <c r="D22" s="171">
        <v>2.1999999999999999E-2</v>
      </c>
      <c r="E22" t="s">
        <v>3501</v>
      </c>
    </row>
    <row r="23" spans="1:5" x14ac:dyDescent="0.25">
      <c r="A23" s="95" t="s">
        <v>504</v>
      </c>
      <c r="B23" s="171">
        <v>1.4970000000000001</v>
      </c>
      <c r="C23" t="s">
        <v>3498</v>
      </c>
      <c r="D23" s="171">
        <v>100.126</v>
      </c>
      <c r="E23" t="s">
        <v>139</v>
      </c>
    </row>
    <row r="24" spans="1:5" x14ac:dyDescent="0.25">
      <c r="A24" s="95" t="s">
        <v>505</v>
      </c>
      <c r="B24" s="171">
        <v>1.522</v>
      </c>
      <c r="C24" t="s">
        <v>3498</v>
      </c>
      <c r="D24" s="171">
        <v>92.540999999999997</v>
      </c>
      <c r="E24" t="s">
        <v>139</v>
      </c>
    </row>
    <row r="25" spans="1:5" x14ac:dyDescent="0.25">
      <c r="A25" s="95" t="s">
        <v>506</v>
      </c>
      <c r="B25" s="171">
        <v>0.752</v>
      </c>
      <c r="C25" t="s">
        <v>3498</v>
      </c>
      <c r="D25" s="171">
        <v>48.731999999999999</v>
      </c>
      <c r="E25" t="s">
        <v>139</v>
      </c>
    </row>
    <row r="26" spans="1:5" x14ac:dyDescent="0.25">
      <c r="A26" s="95" t="s">
        <v>507</v>
      </c>
      <c r="B26" s="171">
        <v>1.8169999999999999</v>
      </c>
      <c r="C26" t="s">
        <v>3498</v>
      </c>
      <c r="D26" s="171">
        <v>92.540999999999997</v>
      </c>
      <c r="E26" t="s">
        <v>139</v>
      </c>
    </row>
    <row r="27" spans="1:5" x14ac:dyDescent="0.25">
      <c r="A27" s="95" t="s">
        <v>508</v>
      </c>
      <c r="B27" s="171">
        <v>1.0549999999999999</v>
      </c>
      <c r="C27" t="s">
        <v>3503</v>
      </c>
      <c r="D27" s="171">
        <v>205.87700000000001</v>
      </c>
      <c r="E27" t="s">
        <v>139</v>
      </c>
    </row>
    <row r="28" spans="1:5" x14ac:dyDescent="0.25">
      <c r="A28" s="95" t="s">
        <v>509</v>
      </c>
      <c r="B28" s="171">
        <v>4.2779999999999996</v>
      </c>
      <c r="C28" t="s">
        <v>3503</v>
      </c>
      <c r="D28" s="171">
        <v>495.21800000000002</v>
      </c>
      <c r="E28" t="s">
        <v>139</v>
      </c>
    </row>
    <row r="29" spans="1:5" x14ac:dyDescent="0.25">
      <c r="A29" s="95" t="s">
        <v>510</v>
      </c>
      <c r="B29" s="171">
        <v>1.2549999999999999</v>
      </c>
      <c r="C29" t="s">
        <v>3498</v>
      </c>
      <c r="D29" s="171">
        <v>114.51900000000001</v>
      </c>
      <c r="E29" t="s">
        <v>139</v>
      </c>
    </row>
    <row r="30" spans="1:5" x14ac:dyDescent="0.25">
      <c r="A30" s="95" t="s">
        <v>511</v>
      </c>
      <c r="B30" s="171">
        <v>2E-3</v>
      </c>
      <c r="C30" t="s">
        <v>3499</v>
      </c>
      <c r="D30" s="171">
        <v>2E-3</v>
      </c>
      <c r="E30" t="s">
        <v>3499</v>
      </c>
    </row>
    <row r="31" spans="1:5" x14ac:dyDescent="0.25">
      <c r="A31" s="95" t="s">
        <v>512</v>
      </c>
      <c r="B31" s="171">
        <v>0</v>
      </c>
      <c r="C31" t="s">
        <v>3482</v>
      </c>
      <c r="D31" s="171">
        <v>0</v>
      </c>
      <c r="E31" t="s">
        <v>3482</v>
      </c>
    </row>
    <row r="32" spans="1:5" x14ac:dyDescent="0.25">
      <c r="A32" s="95" t="s">
        <v>513</v>
      </c>
      <c r="B32" s="171">
        <v>0.14699999999999999</v>
      </c>
      <c r="C32" t="s">
        <v>3498</v>
      </c>
      <c r="D32" s="171">
        <v>139.99799999999999</v>
      </c>
      <c r="E32" t="s">
        <v>180</v>
      </c>
    </row>
    <row r="33" spans="1:5" x14ac:dyDescent="0.25">
      <c r="A33" s="95" t="s">
        <v>514</v>
      </c>
      <c r="B33" s="171">
        <v>0.27300000000000002</v>
      </c>
      <c r="C33" t="s">
        <v>3498</v>
      </c>
      <c r="D33" s="171">
        <v>222.51599999999999</v>
      </c>
      <c r="E33" t="s">
        <v>181</v>
      </c>
    </row>
    <row r="34" spans="1:5" x14ac:dyDescent="0.25">
      <c r="A34" s="95" t="s">
        <v>515</v>
      </c>
      <c r="B34" s="171">
        <v>0.31</v>
      </c>
      <c r="C34" t="s">
        <v>3503</v>
      </c>
      <c r="D34" s="171">
        <v>1.7509999999999999</v>
      </c>
      <c r="E34" t="s">
        <v>3499</v>
      </c>
    </row>
    <row r="35" spans="1:5" x14ac:dyDescent="0.25">
      <c r="A35" s="95" t="s">
        <v>516</v>
      </c>
      <c r="B35" s="171">
        <v>0.63</v>
      </c>
      <c r="C35" t="s">
        <v>3503</v>
      </c>
      <c r="D35" s="171">
        <v>0.63</v>
      </c>
      <c r="E35" t="s">
        <v>3503</v>
      </c>
    </row>
    <row r="36" spans="1:5" x14ac:dyDescent="0.25">
      <c r="A36" s="95" t="s">
        <v>517</v>
      </c>
      <c r="B36" s="171">
        <v>0.63</v>
      </c>
      <c r="C36" t="s">
        <v>3503</v>
      </c>
      <c r="D36" s="171">
        <v>0.63</v>
      </c>
      <c r="E36" t="s">
        <v>3503</v>
      </c>
    </row>
    <row r="37" spans="1:5" x14ac:dyDescent="0.25">
      <c r="A37" s="95" t="s">
        <v>518</v>
      </c>
      <c r="B37" s="171">
        <v>0</v>
      </c>
      <c r="C37" t="s">
        <v>3482</v>
      </c>
      <c r="D37" s="171">
        <v>0</v>
      </c>
      <c r="E37" t="s">
        <v>3482</v>
      </c>
    </row>
    <row r="38" spans="1:5" x14ac:dyDescent="0.25">
      <c r="A38" s="95" t="s">
        <v>519</v>
      </c>
      <c r="B38" s="171">
        <v>0</v>
      </c>
      <c r="C38" t="s">
        <v>3482</v>
      </c>
      <c r="D38" s="171">
        <v>0</v>
      </c>
      <c r="E38" t="s">
        <v>3482</v>
      </c>
    </row>
    <row r="39" spans="1:5" x14ac:dyDescent="0.25">
      <c r="A39" s="95" t="s">
        <v>520</v>
      </c>
      <c r="B39" s="171">
        <v>0.112</v>
      </c>
      <c r="C39" t="s">
        <v>3498</v>
      </c>
      <c r="D39" s="171">
        <v>105.709</v>
      </c>
      <c r="E39" t="s">
        <v>180</v>
      </c>
    </row>
    <row r="40" spans="1:5" x14ac:dyDescent="0.25">
      <c r="A40" s="95" t="s">
        <v>521</v>
      </c>
      <c r="B40" s="171">
        <v>0.1</v>
      </c>
      <c r="C40" t="s">
        <v>3498</v>
      </c>
      <c r="D40" s="171">
        <v>76.638999999999996</v>
      </c>
      <c r="E40" t="s">
        <v>180</v>
      </c>
    </row>
    <row r="41" spans="1:5" x14ac:dyDescent="0.25">
      <c r="A41" s="95" t="s">
        <v>522</v>
      </c>
      <c r="B41" s="171">
        <v>0.14899999999999999</v>
      </c>
      <c r="C41" t="s">
        <v>3498</v>
      </c>
      <c r="D41" s="171">
        <v>89.462000000000003</v>
      </c>
      <c r="E41" t="s">
        <v>180</v>
      </c>
    </row>
    <row r="42" spans="1:5" x14ac:dyDescent="0.25">
      <c r="A42" s="95" t="s">
        <v>523</v>
      </c>
      <c r="B42" s="171">
        <v>0</v>
      </c>
      <c r="C42" t="s">
        <v>3482</v>
      </c>
      <c r="D42" s="171">
        <v>0</v>
      </c>
      <c r="E42" t="s">
        <v>3482</v>
      </c>
    </row>
    <row r="43" spans="1:5" x14ac:dyDescent="0.25">
      <c r="A43" s="95" t="s">
        <v>524</v>
      </c>
      <c r="B43" s="171">
        <v>0.19</v>
      </c>
      <c r="C43" t="s">
        <v>3499</v>
      </c>
      <c r="D43" s="171">
        <v>38.319000000000003</v>
      </c>
      <c r="E43" t="s">
        <v>180</v>
      </c>
    </row>
    <row r="44" spans="1:5" x14ac:dyDescent="0.25">
      <c r="A44" s="95" t="s">
        <v>525</v>
      </c>
      <c r="B44" s="171">
        <v>0</v>
      </c>
      <c r="C44" t="s">
        <v>3482</v>
      </c>
      <c r="D44" s="171">
        <v>0</v>
      </c>
      <c r="E44" t="s">
        <v>3482</v>
      </c>
    </row>
    <row r="45" spans="1:5" x14ac:dyDescent="0.25">
      <c r="A45" s="95" t="s">
        <v>526</v>
      </c>
      <c r="B45" s="171">
        <v>0.14899999999999999</v>
      </c>
      <c r="C45" t="s">
        <v>3503</v>
      </c>
      <c r="D45" s="171">
        <v>0.14899999999999999</v>
      </c>
      <c r="E45" t="s">
        <v>3503</v>
      </c>
    </row>
    <row r="46" spans="1:5" x14ac:dyDescent="0.25">
      <c r="A46" s="95" t="s">
        <v>527</v>
      </c>
      <c r="B46" s="171">
        <v>0.16500000000000001</v>
      </c>
      <c r="C46" t="s">
        <v>3498</v>
      </c>
      <c r="D46" s="171">
        <v>65.691000000000003</v>
      </c>
      <c r="E46" t="s">
        <v>180</v>
      </c>
    </row>
    <row r="47" spans="1:5" x14ac:dyDescent="0.25">
      <c r="A47" s="95" t="s">
        <v>528</v>
      </c>
      <c r="B47" s="171">
        <v>0</v>
      </c>
      <c r="C47" t="s">
        <v>3482</v>
      </c>
      <c r="D47" s="171">
        <v>0</v>
      </c>
      <c r="E47" t="s">
        <v>3482</v>
      </c>
    </row>
    <row r="48" spans="1:5" x14ac:dyDescent="0.25">
      <c r="A48" s="95" t="s">
        <v>529</v>
      </c>
      <c r="B48" s="171">
        <v>0.16500000000000001</v>
      </c>
      <c r="C48" t="s">
        <v>3498</v>
      </c>
      <c r="D48" s="171">
        <v>65.691000000000003</v>
      </c>
      <c r="E48" t="s">
        <v>180</v>
      </c>
    </row>
    <row r="49" spans="1:5" x14ac:dyDescent="0.25">
      <c r="A49" s="95" t="s">
        <v>530</v>
      </c>
      <c r="B49" s="171">
        <v>0.11899999999999999</v>
      </c>
      <c r="C49" t="s">
        <v>3503</v>
      </c>
      <c r="D49" s="171">
        <v>0.11899999999999999</v>
      </c>
      <c r="E49" t="s">
        <v>3503</v>
      </c>
    </row>
    <row r="50" spans="1:5" x14ac:dyDescent="0.25">
      <c r="A50" s="95" t="s">
        <v>531</v>
      </c>
      <c r="B50" s="171">
        <v>0</v>
      </c>
      <c r="C50" t="s">
        <v>3482</v>
      </c>
      <c r="D50" s="171">
        <v>0</v>
      </c>
      <c r="E50" t="s">
        <v>3482</v>
      </c>
    </row>
    <row r="51" spans="1:5" x14ac:dyDescent="0.25">
      <c r="A51" s="95" t="s">
        <v>532</v>
      </c>
      <c r="B51" s="171">
        <v>0.152</v>
      </c>
      <c r="C51" t="s">
        <v>3498</v>
      </c>
      <c r="D51" s="171">
        <v>78.069999999999993</v>
      </c>
      <c r="E51" t="s">
        <v>180</v>
      </c>
    </row>
    <row r="52" spans="1:5" x14ac:dyDescent="0.25">
      <c r="A52" s="95" t="s">
        <v>533</v>
      </c>
      <c r="B52" s="171">
        <v>0</v>
      </c>
      <c r="C52" t="s">
        <v>3482</v>
      </c>
      <c r="D52" s="171">
        <v>0</v>
      </c>
      <c r="E52" t="s">
        <v>3482</v>
      </c>
    </row>
    <row r="53" spans="1:5" x14ac:dyDescent="0.25">
      <c r="A53" s="95" t="s">
        <v>534</v>
      </c>
      <c r="B53" s="171">
        <v>7.9000000000000001E-2</v>
      </c>
      <c r="C53" t="s">
        <v>3498</v>
      </c>
      <c r="D53" s="171">
        <v>43.517000000000003</v>
      </c>
      <c r="E53" t="s">
        <v>183</v>
      </c>
    </row>
    <row r="54" spans="1:5" x14ac:dyDescent="0.25">
      <c r="A54" s="95" t="s">
        <v>535</v>
      </c>
      <c r="B54" s="171">
        <v>9.5000000000000001E-2</v>
      </c>
      <c r="C54" t="s">
        <v>3498</v>
      </c>
      <c r="D54" s="171">
        <v>41.43</v>
      </c>
      <c r="E54" t="s">
        <v>183</v>
      </c>
    </row>
    <row r="55" spans="1:5" x14ac:dyDescent="0.25">
      <c r="A55" s="95" t="s">
        <v>536</v>
      </c>
      <c r="B55" s="171">
        <v>9.5000000000000001E-2</v>
      </c>
      <c r="C55" t="s">
        <v>3498</v>
      </c>
      <c r="D55" s="171">
        <v>41.43</v>
      </c>
      <c r="E55" t="s">
        <v>183</v>
      </c>
    </row>
    <row r="56" spans="1:5" x14ac:dyDescent="0.25">
      <c r="A56" s="95" t="s">
        <v>537</v>
      </c>
      <c r="B56" s="171">
        <v>7.9000000000000001E-2</v>
      </c>
      <c r="C56" t="s">
        <v>3498</v>
      </c>
      <c r="D56" s="171">
        <v>43.517000000000003</v>
      </c>
      <c r="E56" t="s">
        <v>183</v>
      </c>
    </row>
    <row r="57" spans="1:5" x14ac:dyDescent="0.25">
      <c r="A57" s="95" t="s">
        <v>538</v>
      </c>
      <c r="B57" s="171">
        <v>9.5000000000000001E-2</v>
      </c>
      <c r="C57" t="s">
        <v>3498</v>
      </c>
      <c r="D57" s="171">
        <v>41.43</v>
      </c>
      <c r="E57" t="s">
        <v>183</v>
      </c>
    </row>
    <row r="58" spans="1:5" x14ac:dyDescent="0.25">
      <c r="A58" s="95" t="s">
        <v>539</v>
      </c>
      <c r="B58" s="171">
        <v>15.959</v>
      </c>
      <c r="C58" t="s">
        <v>171</v>
      </c>
      <c r="D58" s="171">
        <v>15.959</v>
      </c>
      <c r="E58" t="s">
        <v>171</v>
      </c>
    </row>
    <row r="59" spans="1:5" x14ac:dyDescent="0.25">
      <c r="A59" s="95" t="s">
        <v>540</v>
      </c>
      <c r="B59" s="171">
        <v>14.263999999999999</v>
      </c>
      <c r="C59" t="s">
        <v>171</v>
      </c>
      <c r="D59" s="171">
        <v>14.263999999999999</v>
      </c>
      <c r="E59" t="s">
        <v>171</v>
      </c>
    </row>
    <row r="60" spans="1:5" x14ac:dyDescent="0.25">
      <c r="A60" s="95" t="s">
        <v>541</v>
      </c>
      <c r="B60" s="171">
        <v>15.824999999999999</v>
      </c>
      <c r="C60" t="s">
        <v>171</v>
      </c>
      <c r="D60" s="171">
        <v>15.824999999999999</v>
      </c>
      <c r="E60" t="s">
        <v>171</v>
      </c>
    </row>
    <row r="61" spans="1:5" x14ac:dyDescent="0.25">
      <c r="A61" s="95" t="s">
        <v>542</v>
      </c>
      <c r="B61" s="171">
        <v>7.3</v>
      </c>
      <c r="C61" t="s">
        <v>3502</v>
      </c>
      <c r="D61" s="171">
        <v>25.634</v>
      </c>
      <c r="E61" t="s">
        <v>3503</v>
      </c>
    </row>
    <row r="62" spans="1:5" x14ac:dyDescent="0.25">
      <c r="A62" s="95" t="s">
        <v>543</v>
      </c>
      <c r="B62" s="171">
        <v>2.1150000000000002</v>
      </c>
      <c r="C62" t="s">
        <v>3498</v>
      </c>
      <c r="D62" s="171">
        <v>12.997999999999999</v>
      </c>
      <c r="E62" t="s">
        <v>3503</v>
      </c>
    </row>
    <row r="63" spans="1:5" x14ac:dyDescent="0.25">
      <c r="A63" s="95" t="s">
        <v>544</v>
      </c>
      <c r="B63" s="171">
        <v>0</v>
      </c>
      <c r="C63" t="s">
        <v>3482</v>
      </c>
      <c r="D63" s="171">
        <v>0</v>
      </c>
      <c r="E63" t="s">
        <v>3482</v>
      </c>
    </row>
    <row r="64" spans="1:5" x14ac:dyDescent="0.25">
      <c r="A64" s="95" t="s">
        <v>545</v>
      </c>
      <c r="B64" s="171">
        <v>6.7050000000000001</v>
      </c>
      <c r="C64" t="s">
        <v>3499</v>
      </c>
      <c r="D64" s="171">
        <v>26.625</v>
      </c>
      <c r="E64" t="s">
        <v>3503</v>
      </c>
    </row>
    <row r="65" spans="1:5" x14ac:dyDescent="0.25">
      <c r="A65" s="95" t="s">
        <v>546</v>
      </c>
      <c r="B65" s="171">
        <v>4.7510000000000003</v>
      </c>
      <c r="C65" t="s">
        <v>3498</v>
      </c>
      <c r="D65" s="171">
        <v>4.7510000000000003</v>
      </c>
      <c r="E65" t="s">
        <v>3498</v>
      </c>
    </row>
    <row r="66" spans="1:5" x14ac:dyDescent="0.25">
      <c r="A66" s="95" t="s">
        <v>547</v>
      </c>
      <c r="B66" s="171">
        <v>4.1689999999999996</v>
      </c>
      <c r="C66" t="s">
        <v>3501</v>
      </c>
      <c r="D66" s="171">
        <v>11.955</v>
      </c>
      <c r="E66" t="s">
        <v>3499</v>
      </c>
    </row>
    <row r="67" spans="1:5" x14ac:dyDescent="0.25">
      <c r="A67" s="95" t="s">
        <v>548</v>
      </c>
      <c r="B67" s="171">
        <v>0</v>
      </c>
      <c r="C67" t="s">
        <v>3482</v>
      </c>
      <c r="D67" s="171">
        <v>0</v>
      </c>
      <c r="E67" t="s">
        <v>3482</v>
      </c>
    </row>
    <row r="68" spans="1:5" x14ac:dyDescent="0.25">
      <c r="A68" s="95" t="s">
        <v>549</v>
      </c>
      <c r="B68" s="171">
        <v>3.177</v>
      </c>
      <c r="C68" t="s">
        <v>3499</v>
      </c>
      <c r="D68" s="171">
        <v>6.95</v>
      </c>
      <c r="E68" t="s">
        <v>3503</v>
      </c>
    </row>
    <row r="69" spans="1:5" x14ac:dyDescent="0.25">
      <c r="A69" s="95" t="s">
        <v>550</v>
      </c>
      <c r="B69" s="171">
        <v>7.1760000000000002</v>
      </c>
      <c r="C69" t="s">
        <v>3500</v>
      </c>
      <c r="D69" s="171">
        <v>250.51499999999999</v>
      </c>
      <c r="E69" t="s">
        <v>3501</v>
      </c>
    </row>
    <row r="70" spans="1:5" x14ac:dyDescent="0.25">
      <c r="A70" s="95" t="s">
        <v>551</v>
      </c>
      <c r="B70" s="171">
        <v>4.3090000000000002</v>
      </c>
      <c r="C70" t="s">
        <v>3502</v>
      </c>
      <c r="D70" s="171">
        <v>4.3090000000000002</v>
      </c>
      <c r="E70" t="s">
        <v>3502</v>
      </c>
    </row>
    <row r="71" spans="1:5" x14ac:dyDescent="0.25">
      <c r="A71" s="95" t="s">
        <v>552</v>
      </c>
      <c r="B71" s="171">
        <v>8.3889999999999993</v>
      </c>
      <c r="C71" t="s">
        <v>3502</v>
      </c>
      <c r="D71" s="171">
        <v>21.036000000000001</v>
      </c>
      <c r="E71" t="s">
        <v>3501</v>
      </c>
    </row>
    <row r="72" spans="1:5" x14ac:dyDescent="0.25">
      <c r="A72" s="95" t="s">
        <v>553</v>
      </c>
      <c r="B72" s="171">
        <v>2.3E-2</v>
      </c>
      <c r="C72" t="s">
        <v>3499</v>
      </c>
      <c r="D72" s="171">
        <v>159.04300000000001</v>
      </c>
      <c r="E72" t="s">
        <v>180</v>
      </c>
    </row>
    <row r="73" spans="1:5" x14ac:dyDescent="0.25">
      <c r="A73" s="95" t="s">
        <v>554</v>
      </c>
      <c r="B73" s="171">
        <v>4.0000000000000001E-3</v>
      </c>
      <c r="C73" t="s">
        <v>3502</v>
      </c>
      <c r="D73" s="171">
        <v>87.454999999999998</v>
      </c>
      <c r="E73" t="s">
        <v>180</v>
      </c>
    </row>
    <row r="74" spans="1:5" x14ac:dyDescent="0.25">
      <c r="A74" s="95" t="s">
        <v>555</v>
      </c>
      <c r="B74" s="171">
        <v>7.2999999999999995E-2</v>
      </c>
      <c r="C74" t="s">
        <v>3498</v>
      </c>
      <c r="D74" s="171">
        <v>14.962999999999999</v>
      </c>
      <c r="E74" t="s">
        <v>139</v>
      </c>
    </row>
    <row r="75" spans="1:5" x14ac:dyDescent="0.25">
      <c r="A75" s="95" t="s">
        <v>556</v>
      </c>
      <c r="B75" s="171">
        <v>5.0000000000000001E-3</v>
      </c>
      <c r="C75" t="s">
        <v>3498</v>
      </c>
      <c r="D75" s="171">
        <v>6.3460000000000001</v>
      </c>
      <c r="E75" t="s">
        <v>180</v>
      </c>
    </row>
    <row r="76" spans="1:5" x14ac:dyDescent="0.25">
      <c r="A76" s="95" t="s">
        <v>557</v>
      </c>
      <c r="B76" s="171">
        <v>1.7999999999999999E-2</v>
      </c>
      <c r="C76" t="s">
        <v>3503</v>
      </c>
      <c r="D76" s="171">
        <v>67.959999999999994</v>
      </c>
      <c r="E76" t="s">
        <v>77</v>
      </c>
    </row>
    <row r="77" spans="1:5" x14ac:dyDescent="0.25">
      <c r="A77" s="95" t="s">
        <v>558</v>
      </c>
      <c r="B77" s="171">
        <v>4.5999999999999999E-2</v>
      </c>
      <c r="C77" t="s">
        <v>3499</v>
      </c>
      <c r="D77" s="171">
        <v>177.28700000000001</v>
      </c>
      <c r="E77" t="s">
        <v>77</v>
      </c>
    </row>
    <row r="78" spans="1:5" x14ac:dyDescent="0.25">
      <c r="A78" s="95" t="s">
        <v>559</v>
      </c>
      <c r="B78" s="171">
        <v>4.5999999999999999E-2</v>
      </c>
      <c r="C78" t="s">
        <v>3499</v>
      </c>
      <c r="D78" s="171">
        <v>177.28700000000001</v>
      </c>
      <c r="E78" t="s">
        <v>77</v>
      </c>
    </row>
    <row r="79" spans="1:5" x14ac:dyDescent="0.25">
      <c r="A79" s="95" t="s">
        <v>560</v>
      </c>
      <c r="B79" s="171">
        <v>0.98899999999999999</v>
      </c>
      <c r="C79" t="s">
        <v>3502</v>
      </c>
      <c r="D79" s="171">
        <v>333.78300000000002</v>
      </c>
      <c r="E79" t="s">
        <v>195</v>
      </c>
    </row>
    <row r="80" spans="1:5" x14ac:dyDescent="0.25">
      <c r="A80" s="95" t="s">
        <v>561</v>
      </c>
      <c r="B80" s="171">
        <v>0</v>
      </c>
      <c r="C80" t="s">
        <v>3482</v>
      </c>
      <c r="D80" s="171">
        <v>0</v>
      </c>
      <c r="E80" t="s">
        <v>3482</v>
      </c>
    </row>
    <row r="81" spans="1:5" x14ac:dyDescent="0.25">
      <c r="A81" s="95" t="s">
        <v>562</v>
      </c>
      <c r="B81" s="171">
        <v>0.78600000000000003</v>
      </c>
      <c r="C81" t="s">
        <v>3500</v>
      </c>
      <c r="D81" s="171">
        <v>165.37</v>
      </c>
      <c r="E81" t="s">
        <v>195</v>
      </c>
    </row>
    <row r="82" spans="1:5" x14ac:dyDescent="0.25">
      <c r="A82" s="95" t="s">
        <v>563</v>
      </c>
      <c r="B82" s="171">
        <v>0.57899999999999996</v>
      </c>
      <c r="C82" t="s">
        <v>3502</v>
      </c>
      <c r="D82" s="171">
        <v>64.539000000000001</v>
      </c>
      <c r="E82" t="s">
        <v>195</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6">
    <tabColor rgb="FFFFC000"/>
  </sheetPr>
  <dimension ref="A1:E107"/>
  <sheetViews>
    <sheetView topLeftCell="A70" workbookViewId="0">
      <selection activeCell="B2" sqref="B2:E108"/>
    </sheetView>
  </sheetViews>
  <sheetFormatPr defaultRowHeight="15" x14ac:dyDescent="0.25"/>
  <sheetData>
    <row r="1" spans="1:5" x14ac:dyDescent="0.25">
      <c r="B1" s="95" t="s">
        <v>3463</v>
      </c>
      <c r="C1" s="95" t="s">
        <v>3464</v>
      </c>
      <c r="D1" s="95" t="s">
        <v>3465</v>
      </c>
      <c r="E1" s="95" t="s">
        <v>3466</v>
      </c>
    </row>
    <row r="2" spans="1:5" x14ac:dyDescent="0.25">
      <c r="A2" s="95" t="s">
        <v>235</v>
      </c>
      <c r="B2" s="171">
        <v>0.11899999999999999</v>
      </c>
      <c r="C2" t="s">
        <v>3467</v>
      </c>
      <c r="D2" s="171">
        <v>4.4580000000000002</v>
      </c>
      <c r="E2" t="s">
        <v>3472</v>
      </c>
    </row>
    <row r="3" spans="1:5" x14ac:dyDescent="0.25">
      <c r="A3" s="95" t="s">
        <v>238</v>
      </c>
      <c r="B3" s="171">
        <v>5.6000000000000001E-2</v>
      </c>
      <c r="C3" t="s">
        <v>3480</v>
      </c>
      <c r="D3" s="171">
        <v>4.4580000000000002</v>
      </c>
      <c r="E3" t="s">
        <v>6431</v>
      </c>
    </row>
    <row r="4" spans="1:5" x14ac:dyDescent="0.25">
      <c r="A4" s="95" t="s">
        <v>240</v>
      </c>
      <c r="B4" s="171">
        <v>0.104</v>
      </c>
      <c r="C4" t="s">
        <v>3469</v>
      </c>
      <c r="D4" s="171">
        <v>2.411</v>
      </c>
      <c r="E4" t="s">
        <v>3471</v>
      </c>
    </row>
    <row r="5" spans="1:5" x14ac:dyDescent="0.25">
      <c r="A5" s="95" t="s">
        <v>242</v>
      </c>
      <c r="B5" s="171">
        <v>0.13600000000000001</v>
      </c>
      <c r="C5" t="s">
        <v>3480</v>
      </c>
      <c r="D5" s="171">
        <v>2.298</v>
      </c>
      <c r="E5" t="s">
        <v>3472</v>
      </c>
    </row>
    <row r="6" spans="1:5" x14ac:dyDescent="0.25">
      <c r="A6" s="95" t="s">
        <v>244</v>
      </c>
      <c r="B6" s="171">
        <v>0.219</v>
      </c>
      <c r="C6" t="s">
        <v>3469</v>
      </c>
      <c r="D6" s="171">
        <v>1.9610000000000001</v>
      </c>
      <c r="E6" t="s">
        <v>3471</v>
      </c>
    </row>
    <row r="7" spans="1:5" x14ac:dyDescent="0.25">
      <c r="A7" s="95" t="s">
        <v>246</v>
      </c>
      <c r="B7" s="171">
        <v>0.13</v>
      </c>
      <c r="C7" t="s">
        <v>3468</v>
      </c>
      <c r="D7" s="171">
        <v>1.2470000000000001</v>
      </c>
      <c r="E7" t="s">
        <v>3472</v>
      </c>
    </row>
    <row r="8" spans="1:5" x14ac:dyDescent="0.25">
      <c r="A8" s="95" t="s">
        <v>248</v>
      </c>
      <c r="B8" s="171">
        <v>0.33800000000000002</v>
      </c>
      <c r="C8" t="s">
        <v>3473</v>
      </c>
      <c r="D8" s="171">
        <v>22.14</v>
      </c>
      <c r="E8" t="s">
        <v>3472</v>
      </c>
    </row>
    <row r="9" spans="1:5" x14ac:dyDescent="0.25">
      <c r="A9" s="95" t="s">
        <v>251</v>
      </c>
      <c r="B9" s="171">
        <v>0.188</v>
      </c>
      <c r="C9" t="s">
        <v>3480</v>
      </c>
      <c r="D9" s="171">
        <v>0.35899999999999999</v>
      </c>
      <c r="E9" t="s">
        <v>3475</v>
      </c>
    </row>
    <row r="10" spans="1:5" x14ac:dyDescent="0.25">
      <c r="A10" s="95" t="s">
        <v>254</v>
      </c>
      <c r="B10" s="171">
        <v>6.8000000000000005E-2</v>
      </c>
      <c r="C10" t="s">
        <v>3480</v>
      </c>
      <c r="D10" s="171">
        <v>0.312</v>
      </c>
      <c r="E10" t="s">
        <v>3475</v>
      </c>
    </row>
    <row r="11" spans="1:5" x14ac:dyDescent="0.25">
      <c r="A11" s="95" t="s">
        <v>256</v>
      </c>
      <c r="B11" s="171">
        <v>0.23899999999999999</v>
      </c>
      <c r="C11" t="s">
        <v>3470</v>
      </c>
      <c r="D11" s="171">
        <v>0.61699999999999999</v>
      </c>
      <c r="E11" t="s">
        <v>3475</v>
      </c>
    </row>
    <row r="12" spans="1:5" x14ac:dyDescent="0.25">
      <c r="A12" s="95" t="s">
        <v>258</v>
      </c>
      <c r="B12" s="171">
        <v>0.63700000000000001</v>
      </c>
      <c r="C12" t="s">
        <v>3475</v>
      </c>
      <c r="D12" s="171">
        <v>0.83799999999999997</v>
      </c>
      <c r="E12" t="s">
        <v>3470</v>
      </c>
    </row>
    <row r="13" spans="1:5" x14ac:dyDescent="0.25">
      <c r="A13" s="95" t="s">
        <v>260</v>
      </c>
      <c r="B13" s="171">
        <v>0.14099999999999999</v>
      </c>
      <c r="C13" t="s">
        <v>3475</v>
      </c>
      <c r="D13" s="171">
        <v>0.184</v>
      </c>
      <c r="E13" t="s">
        <v>3470</v>
      </c>
    </row>
    <row r="14" spans="1:5" x14ac:dyDescent="0.25">
      <c r="A14" s="95" t="s">
        <v>262</v>
      </c>
      <c r="B14" s="171">
        <v>0.14099999999999999</v>
      </c>
      <c r="C14" t="s">
        <v>3475</v>
      </c>
      <c r="D14" s="171">
        <v>0.182</v>
      </c>
      <c r="E14" t="s">
        <v>3470</v>
      </c>
    </row>
    <row r="15" spans="1:5" x14ac:dyDescent="0.25">
      <c r="A15" s="95" t="s">
        <v>264</v>
      </c>
      <c r="B15" s="171">
        <v>33.140999999999998</v>
      </c>
      <c r="C15" t="s">
        <v>3475</v>
      </c>
      <c r="D15" s="171">
        <v>42.671999999999997</v>
      </c>
      <c r="E15" t="s">
        <v>3470</v>
      </c>
    </row>
    <row r="16" spans="1:5" x14ac:dyDescent="0.25">
      <c r="A16" s="95" t="s">
        <v>267</v>
      </c>
      <c r="B16" s="171">
        <v>49.62</v>
      </c>
      <c r="C16" t="s">
        <v>3475</v>
      </c>
      <c r="D16" s="171">
        <v>64.608000000000004</v>
      </c>
      <c r="E16" t="s">
        <v>3470</v>
      </c>
    </row>
    <row r="17" spans="1:5" x14ac:dyDescent="0.25">
      <c r="A17" s="95" t="s">
        <v>270</v>
      </c>
      <c r="B17" s="171">
        <v>3.411</v>
      </c>
      <c r="C17" t="s">
        <v>3475</v>
      </c>
      <c r="D17" s="171">
        <v>4.4420000000000002</v>
      </c>
      <c r="E17" t="s">
        <v>3470</v>
      </c>
    </row>
    <row r="18" spans="1:5" x14ac:dyDescent="0.25">
      <c r="A18" s="95" t="s">
        <v>273</v>
      </c>
      <c r="B18" s="171">
        <v>6.0999999999999999E-2</v>
      </c>
      <c r="C18" t="s">
        <v>3477</v>
      </c>
      <c r="D18" s="171">
        <v>6.0999999999999999E-2</v>
      </c>
      <c r="E18" t="s">
        <v>3477</v>
      </c>
    </row>
    <row r="19" spans="1:5" x14ac:dyDescent="0.25">
      <c r="A19" s="95" t="s">
        <v>276</v>
      </c>
      <c r="B19" s="171">
        <v>6.0999999999999999E-2</v>
      </c>
      <c r="C19" t="s">
        <v>3477</v>
      </c>
      <c r="D19" s="171">
        <v>6.0999999999999999E-2</v>
      </c>
      <c r="E19" t="s">
        <v>3477</v>
      </c>
    </row>
    <row r="20" spans="1:5" x14ac:dyDescent="0.25">
      <c r="A20" s="95" t="s">
        <v>278</v>
      </c>
      <c r="B20" s="171">
        <v>2.1999999999999999E-2</v>
      </c>
      <c r="C20" t="s">
        <v>3476</v>
      </c>
      <c r="D20" s="171">
        <v>6.0999999999999999E-2</v>
      </c>
      <c r="E20" t="s">
        <v>3477</v>
      </c>
    </row>
    <row r="21" spans="1:5" x14ac:dyDescent="0.25">
      <c r="A21" s="95" t="s">
        <v>280</v>
      </c>
      <c r="B21" s="171">
        <v>6.0999999999999999E-2</v>
      </c>
      <c r="C21" t="s">
        <v>3477</v>
      </c>
      <c r="D21" s="171">
        <v>6.0999999999999999E-2</v>
      </c>
      <c r="E21" t="s">
        <v>3477</v>
      </c>
    </row>
    <row r="22" spans="1:5" x14ac:dyDescent="0.25">
      <c r="A22" s="95" t="s">
        <v>282</v>
      </c>
      <c r="B22" s="171">
        <v>1.9E-2</v>
      </c>
      <c r="C22" t="s">
        <v>3477</v>
      </c>
      <c r="D22" s="171">
        <v>1.9E-2</v>
      </c>
      <c r="E22" t="s">
        <v>3477</v>
      </c>
    </row>
    <row r="23" spans="1:5" x14ac:dyDescent="0.25">
      <c r="A23" s="95" t="s">
        <v>284</v>
      </c>
      <c r="B23" s="171">
        <v>1.9E-2</v>
      </c>
      <c r="C23" t="s">
        <v>3477</v>
      </c>
      <c r="D23" s="171">
        <v>1.9E-2</v>
      </c>
      <c r="E23" t="s">
        <v>3477</v>
      </c>
    </row>
    <row r="24" spans="1:5" x14ac:dyDescent="0.25">
      <c r="A24" s="95" t="s">
        <v>286</v>
      </c>
      <c r="B24" s="171">
        <v>2.1999999999999999E-2</v>
      </c>
      <c r="C24" t="s">
        <v>3476</v>
      </c>
      <c r="D24" s="171">
        <v>19.827999999999999</v>
      </c>
      <c r="E24" t="s">
        <v>3477</v>
      </c>
    </row>
    <row r="25" spans="1:5" x14ac:dyDescent="0.25">
      <c r="A25" s="95" t="s">
        <v>289</v>
      </c>
      <c r="B25" s="171">
        <v>2.1999999999999999E-2</v>
      </c>
      <c r="C25" t="s">
        <v>3476</v>
      </c>
      <c r="D25" s="171">
        <v>30.154</v>
      </c>
      <c r="E25" t="s">
        <v>3477</v>
      </c>
    </row>
    <row r="26" spans="1:5" x14ac:dyDescent="0.25">
      <c r="A26" s="95" t="s">
        <v>292</v>
      </c>
      <c r="B26" s="171">
        <v>2.0499999999999998</v>
      </c>
      <c r="C26" t="s">
        <v>7229</v>
      </c>
      <c r="D26" s="171">
        <v>6.3280000000000003</v>
      </c>
      <c r="E26" t="s">
        <v>3479</v>
      </c>
    </row>
    <row r="27" spans="1:5" x14ac:dyDescent="0.25">
      <c r="A27" s="95" t="s">
        <v>295</v>
      </c>
      <c r="B27" s="171">
        <v>0.752</v>
      </c>
      <c r="C27" t="s">
        <v>7229</v>
      </c>
      <c r="D27" s="171">
        <v>9.016</v>
      </c>
      <c r="E27" t="s">
        <v>3479</v>
      </c>
    </row>
    <row r="28" spans="1:5" x14ac:dyDescent="0.25">
      <c r="A28" s="95" t="s">
        <v>297</v>
      </c>
      <c r="B28" s="171">
        <v>3.0489999999999999</v>
      </c>
      <c r="C28" t="s">
        <v>7229</v>
      </c>
      <c r="D28" s="171">
        <v>4.6070000000000002</v>
      </c>
      <c r="E28" t="s">
        <v>3479</v>
      </c>
    </row>
    <row r="29" spans="1:5" x14ac:dyDescent="0.25">
      <c r="A29" s="95" t="s">
        <v>299</v>
      </c>
      <c r="B29" s="171">
        <v>1.0549999999999999</v>
      </c>
      <c r="C29" t="s">
        <v>3480</v>
      </c>
      <c r="D29" s="171">
        <v>4.2779999999999996</v>
      </c>
      <c r="E29" t="s">
        <v>3479</v>
      </c>
    </row>
    <row r="30" spans="1:5" x14ac:dyDescent="0.25">
      <c r="A30" s="95" t="s">
        <v>301</v>
      </c>
      <c r="B30" s="171">
        <v>4.46</v>
      </c>
      <c r="C30" t="s">
        <v>7229</v>
      </c>
      <c r="D30" s="171">
        <v>45.323</v>
      </c>
      <c r="E30" t="s">
        <v>3479</v>
      </c>
    </row>
    <row r="31" spans="1:5" x14ac:dyDescent="0.25">
      <c r="A31" s="95" t="s">
        <v>303</v>
      </c>
      <c r="B31" s="171">
        <v>2.8809999999999998</v>
      </c>
      <c r="C31" t="s">
        <v>7229</v>
      </c>
      <c r="D31" s="171">
        <v>39.927</v>
      </c>
      <c r="E31" t="s">
        <v>3479</v>
      </c>
    </row>
    <row r="32" spans="1:5" x14ac:dyDescent="0.25">
      <c r="A32" s="95" t="s">
        <v>305</v>
      </c>
      <c r="B32" s="171">
        <v>48.731999999999999</v>
      </c>
      <c r="C32" t="s">
        <v>7229</v>
      </c>
      <c r="D32" s="171">
        <v>495.21800000000002</v>
      </c>
      <c r="E32" t="s">
        <v>3479</v>
      </c>
    </row>
    <row r="33" spans="1:5" x14ac:dyDescent="0.25">
      <c r="A33" s="95" t="s">
        <v>308</v>
      </c>
      <c r="B33" s="171">
        <v>2E-3</v>
      </c>
      <c r="C33" t="s">
        <v>3481</v>
      </c>
      <c r="D33" s="171">
        <v>2E-3</v>
      </c>
      <c r="E33" t="s">
        <v>3481</v>
      </c>
    </row>
    <row r="34" spans="1:5" x14ac:dyDescent="0.25">
      <c r="A34" s="95" t="s">
        <v>311</v>
      </c>
      <c r="B34" s="171">
        <v>0</v>
      </c>
      <c r="C34" t="s">
        <v>3482</v>
      </c>
      <c r="D34" s="171">
        <v>0</v>
      </c>
      <c r="E34" t="s">
        <v>3482</v>
      </c>
    </row>
    <row r="35" spans="1:5" x14ac:dyDescent="0.25">
      <c r="A35" s="95" t="s">
        <v>313</v>
      </c>
      <c r="B35" s="171">
        <v>0</v>
      </c>
      <c r="C35" t="s">
        <v>3482</v>
      </c>
      <c r="D35" s="171">
        <v>0</v>
      </c>
      <c r="E35" t="s">
        <v>3482</v>
      </c>
    </row>
    <row r="36" spans="1:5" x14ac:dyDescent="0.25">
      <c r="A36" s="95" t="s">
        <v>315</v>
      </c>
      <c r="B36" s="171">
        <v>0</v>
      </c>
      <c r="C36" t="s">
        <v>3482</v>
      </c>
      <c r="D36" s="171">
        <v>0</v>
      </c>
      <c r="E36" t="s">
        <v>3482</v>
      </c>
    </row>
    <row r="37" spans="1:5" x14ac:dyDescent="0.25">
      <c r="A37" s="95" t="s">
        <v>317</v>
      </c>
      <c r="B37" s="171">
        <v>0</v>
      </c>
      <c r="C37" t="s">
        <v>3482</v>
      </c>
      <c r="D37" s="171">
        <v>0</v>
      </c>
      <c r="E37" t="s">
        <v>3482</v>
      </c>
    </row>
    <row r="38" spans="1:5" x14ac:dyDescent="0.25">
      <c r="A38" s="95" t="s">
        <v>319</v>
      </c>
      <c r="B38" s="171">
        <v>0</v>
      </c>
      <c r="C38" t="s">
        <v>3482</v>
      </c>
      <c r="D38" s="171">
        <v>0</v>
      </c>
      <c r="E38" t="s">
        <v>3482</v>
      </c>
    </row>
    <row r="39" spans="1:5" x14ac:dyDescent="0.25">
      <c r="A39" s="95" t="s">
        <v>321</v>
      </c>
      <c r="B39" s="171">
        <v>0</v>
      </c>
      <c r="C39" t="s">
        <v>3482</v>
      </c>
      <c r="D39" s="171">
        <v>0</v>
      </c>
      <c r="E39" t="s">
        <v>3482</v>
      </c>
    </row>
    <row r="40" spans="1:5" x14ac:dyDescent="0.25">
      <c r="A40" s="95" t="s">
        <v>324</v>
      </c>
      <c r="B40" s="171">
        <v>0.46400000000000002</v>
      </c>
      <c r="C40" t="s">
        <v>3471</v>
      </c>
      <c r="D40" s="171">
        <v>1.7509999999999999</v>
      </c>
      <c r="E40" t="s">
        <v>3468</v>
      </c>
    </row>
    <row r="41" spans="1:5" x14ac:dyDescent="0.25">
      <c r="A41" s="95" t="s">
        <v>327</v>
      </c>
      <c r="B41" s="171">
        <v>0.14699999999999999</v>
      </c>
      <c r="C41" t="s">
        <v>3471</v>
      </c>
      <c r="D41" s="171">
        <v>0.27300000000000002</v>
      </c>
      <c r="E41" t="s">
        <v>3470</v>
      </c>
    </row>
    <row r="42" spans="1:5" x14ac:dyDescent="0.25">
      <c r="A42" s="95" t="s">
        <v>329</v>
      </c>
      <c r="B42" s="171">
        <v>0.65800000000000003</v>
      </c>
      <c r="C42" t="s">
        <v>3471</v>
      </c>
      <c r="D42" s="171">
        <v>0.749</v>
      </c>
      <c r="E42" t="s">
        <v>3470</v>
      </c>
    </row>
    <row r="43" spans="1:5" x14ac:dyDescent="0.25">
      <c r="A43" s="95" t="s">
        <v>331</v>
      </c>
      <c r="B43" s="171">
        <v>0.31</v>
      </c>
      <c r="C43" t="s">
        <v>3468</v>
      </c>
      <c r="D43" s="171">
        <v>1.6060000000000001</v>
      </c>
      <c r="E43" t="s">
        <v>3470</v>
      </c>
    </row>
    <row r="44" spans="1:5" x14ac:dyDescent="0.25">
      <c r="A44" s="95" t="s">
        <v>333</v>
      </c>
      <c r="B44" s="171">
        <v>0.59099999999999997</v>
      </c>
      <c r="C44" t="s">
        <v>3470</v>
      </c>
      <c r="D44" s="171">
        <v>0.59299999999999997</v>
      </c>
      <c r="E44" t="s">
        <v>3471</v>
      </c>
    </row>
    <row r="45" spans="1:5" x14ac:dyDescent="0.25">
      <c r="A45" s="95" t="s">
        <v>335</v>
      </c>
      <c r="B45" s="171">
        <v>0.28299999999999997</v>
      </c>
      <c r="C45" t="s">
        <v>3471</v>
      </c>
      <c r="D45" s="171">
        <v>0.74099999999999999</v>
      </c>
      <c r="E45" t="s">
        <v>3470</v>
      </c>
    </row>
    <row r="46" spans="1:5" x14ac:dyDescent="0.25">
      <c r="A46" s="95" t="s">
        <v>337</v>
      </c>
      <c r="B46" s="171">
        <v>139.548</v>
      </c>
      <c r="C46" t="s">
        <v>3470</v>
      </c>
      <c r="D46" s="171">
        <v>139.99799999999999</v>
      </c>
      <c r="E46" t="s">
        <v>3471</v>
      </c>
    </row>
    <row r="47" spans="1:5" x14ac:dyDescent="0.25">
      <c r="A47" s="95" t="s">
        <v>340</v>
      </c>
      <c r="B47" s="171">
        <v>85.028999999999996</v>
      </c>
      <c r="C47" t="s">
        <v>3471</v>
      </c>
      <c r="D47" s="171">
        <v>222.51599999999999</v>
      </c>
      <c r="E47" t="s">
        <v>3470</v>
      </c>
    </row>
    <row r="48" spans="1:5" x14ac:dyDescent="0.25">
      <c r="A48" s="95" t="s">
        <v>343</v>
      </c>
      <c r="B48" s="171">
        <v>0.19</v>
      </c>
      <c r="C48" t="s">
        <v>7230</v>
      </c>
      <c r="D48" s="171">
        <v>0.434</v>
      </c>
      <c r="E48" t="s">
        <v>3471</v>
      </c>
    </row>
    <row r="49" spans="1:5" x14ac:dyDescent="0.25">
      <c r="A49" s="95" t="s">
        <v>346</v>
      </c>
      <c r="B49" s="171">
        <v>0.1</v>
      </c>
      <c r="C49" t="s">
        <v>7229</v>
      </c>
      <c r="D49" s="171">
        <v>0.19</v>
      </c>
      <c r="E49" t="s">
        <v>7230</v>
      </c>
    </row>
    <row r="50" spans="1:5" x14ac:dyDescent="0.25">
      <c r="A50" s="95" t="s">
        <v>348</v>
      </c>
      <c r="B50" s="171">
        <v>0.19</v>
      </c>
      <c r="C50" t="s">
        <v>7230</v>
      </c>
      <c r="D50" s="171">
        <v>2.98</v>
      </c>
      <c r="E50" t="s">
        <v>3471</v>
      </c>
    </row>
    <row r="51" spans="1:5" x14ac:dyDescent="0.25">
      <c r="A51" s="95" t="s">
        <v>350</v>
      </c>
      <c r="B51" s="171">
        <v>0.11899999999999999</v>
      </c>
      <c r="C51" t="s">
        <v>7231</v>
      </c>
      <c r="D51" s="171">
        <v>1.5429999999999999</v>
      </c>
      <c r="E51" t="s">
        <v>3471</v>
      </c>
    </row>
    <row r="52" spans="1:5" x14ac:dyDescent="0.25">
      <c r="A52" s="95" t="s">
        <v>352</v>
      </c>
      <c r="B52" s="171">
        <v>0.253</v>
      </c>
      <c r="C52" t="s">
        <v>7230</v>
      </c>
      <c r="D52" s="171">
        <v>0.69899999999999995</v>
      </c>
      <c r="E52" t="s">
        <v>3471</v>
      </c>
    </row>
    <row r="53" spans="1:5" x14ac:dyDescent="0.25">
      <c r="A53" s="95" t="s">
        <v>354</v>
      </c>
      <c r="B53" s="171">
        <v>0.253</v>
      </c>
      <c r="C53" t="s">
        <v>7230</v>
      </c>
      <c r="D53" s="171">
        <v>0.67100000000000004</v>
      </c>
      <c r="E53" t="s">
        <v>3471</v>
      </c>
    </row>
    <row r="54" spans="1:5" x14ac:dyDescent="0.25">
      <c r="A54" s="95" t="s">
        <v>356</v>
      </c>
      <c r="B54" s="171">
        <v>38.319000000000003</v>
      </c>
      <c r="C54" t="s">
        <v>7230</v>
      </c>
      <c r="D54" s="171">
        <v>105.709</v>
      </c>
      <c r="E54" t="s">
        <v>3471</v>
      </c>
    </row>
    <row r="55" spans="1:5" x14ac:dyDescent="0.25">
      <c r="A55" s="95" t="s">
        <v>359</v>
      </c>
      <c r="B55" s="171">
        <v>16.696000000000002</v>
      </c>
      <c r="C55" t="s">
        <v>3481</v>
      </c>
      <c r="D55" s="171">
        <v>17.702000000000002</v>
      </c>
      <c r="E55" t="s">
        <v>3470</v>
      </c>
    </row>
    <row r="56" spans="1:5" x14ac:dyDescent="0.25">
      <c r="A56" s="95" t="s">
        <v>362</v>
      </c>
      <c r="B56" s="171">
        <v>0.14599999999999999</v>
      </c>
      <c r="C56" t="s">
        <v>3481</v>
      </c>
      <c r="D56" s="171">
        <v>0.15</v>
      </c>
      <c r="E56" t="s">
        <v>3470</v>
      </c>
    </row>
    <row r="57" spans="1:5" x14ac:dyDescent="0.25">
      <c r="A57" s="95" t="s">
        <v>365</v>
      </c>
      <c r="B57" s="171">
        <v>7.9000000000000001E-2</v>
      </c>
      <c r="C57" t="s">
        <v>3470</v>
      </c>
      <c r="D57" s="171">
        <v>9.5000000000000001E-2</v>
      </c>
      <c r="E57" t="s">
        <v>3481</v>
      </c>
    </row>
    <row r="58" spans="1:5" x14ac:dyDescent="0.25">
      <c r="A58" s="95" t="s">
        <v>367</v>
      </c>
      <c r="B58" s="171">
        <v>0.13200000000000001</v>
      </c>
      <c r="C58" t="s">
        <v>3481</v>
      </c>
      <c r="D58" s="171">
        <v>0.36299999999999999</v>
      </c>
      <c r="E58" t="s">
        <v>3470</v>
      </c>
    </row>
    <row r="59" spans="1:5" x14ac:dyDescent="0.25">
      <c r="A59" s="95" t="s">
        <v>369</v>
      </c>
      <c r="B59" s="171">
        <v>0.13200000000000001</v>
      </c>
      <c r="C59" t="s">
        <v>3481</v>
      </c>
      <c r="D59" s="171">
        <v>0.28100000000000003</v>
      </c>
      <c r="E59" t="s">
        <v>3470</v>
      </c>
    </row>
    <row r="60" spans="1:5" x14ac:dyDescent="0.25">
      <c r="A60" s="95" t="s">
        <v>371</v>
      </c>
      <c r="B60" s="171">
        <v>0.183</v>
      </c>
      <c r="C60" t="s">
        <v>3481</v>
      </c>
      <c r="D60" s="171">
        <v>0.192</v>
      </c>
      <c r="E60" t="s">
        <v>3470</v>
      </c>
    </row>
    <row r="61" spans="1:5" x14ac:dyDescent="0.25">
      <c r="A61" s="95" t="s">
        <v>373</v>
      </c>
      <c r="B61" s="171">
        <v>0.183</v>
      </c>
      <c r="C61" t="s">
        <v>3481</v>
      </c>
      <c r="D61" s="171">
        <v>0.19400000000000001</v>
      </c>
      <c r="E61" t="s">
        <v>3470</v>
      </c>
    </row>
    <row r="62" spans="1:5" x14ac:dyDescent="0.25">
      <c r="A62" s="95" t="s">
        <v>375</v>
      </c>
      <c r="B62" s="171">
        <v>41.43</v>
      </c>
      <c r="C62" t="s">
        <v>3481</v>
      </c>
      <c r="D62" s="171">
        <v>43.517000000000003</v>
      </c>
      <c r="E62" t="s">
        <v>3470</v>
      </c>
    </row>
    <row r="63" spans="1:5" x14ac:dyDescent="0.25">
      <c r="A63" s="95" t="s">
        <v>378</v>
      </c>
      <c r="B63" s="171">
        <v>19.721</v>
      </c>
      <c r="C63" t="s">
        <v>3481</v>
      </c>
      <c r="D63" s="171">
        <v>20.91</v>
      </c>
      <c r="E63" t="s">
        <v>3470</v>
      </c>
    </row>
    <row r="64" spans="1:5" x14ac:dyDescent="0.25">
      <c r="A64" s="95" t="s">
        <v>381</v>
      </c>
      <c r="B64" s="171">
        <v>14.263999999999999</v>
      </c>
      <c r="C64" t="s">
        <v>3487</v>
      </c>
      <c r="D64" s="171">
        <v>15.959</v>
      </c>
      <c r="E64" t="s">
        <v>3488</v>
      </c>
    </row>
    <row r="65" spans="1:5" x14ac:dyDescent="0.25">
      <c r="A65" s="95" t="s">
        <v>384</v>
      </c>
      <c r="B65" s="171">
        <v>3.177</v>
      </c>
      <c r="C65" t="s">
        <v>3489</v>
      </c>
      <c r="D65" s="171">
        <v>54.567999999999998</v>
      </c>
      <c r="E65" t="s">
        <v>3490</v>
      </c>
    </row>
    <row r="66" spans="1:5" x14ac:dyDescent="0.25">
      <c r="A66" s="95" t="s">
        <v>387</v>
      </c>
      <c r="B66" s="171">
        <v>2.1150000000000002</v>
      </c>
      <c r="C66" t="s">
        <v>3471</v>
      </c>
      <c r="D66" s="171">
        <v>131.22200000000001</v>
      </c>
      <c r="E66" t="s">
        <v>3490</v>
      </c>
    </row>
    <row r="67" spans="1:5" x14ac:dyDescent="0.25">
      <c r="A67" s="95" t="s">
        <v>389</v>
      </c>
      <c r="B67" s="171">
        <v>4.1689999999999996</v>
      </c>
      <c r="C67" t="s">
        <v>3491</v>
      </c>
      <c r="D67" s="171">
        <v>250.51499999999999</v>
      </c>
      <c r="E67" t="s">
        <v>3490</v>
      </c>
    </row>
    <row r="68" spans="1:5" x14ac:dyDescent="0.25">
      <c r="A68" s="95" t="s">
        <v>391</v>
      </c>
      <c r="B68" s="171">
        <v>6.95</v>
      </c>
      <c r="C68" t="s">
        <v>3489</v>
      </c>
      <c r="D68" s="171">
        <v>61.237000000000002</v>
      </c>
      <c r="E68" t="s">
        <v>3490</v>
      </c>
    </row>
    <row r="69" spans="1:5" x14ac:dyDescent="0.25">
      <c r="A69" s="95" t="s">
        <v>393</v>
      </c>
      <c r="B69" s="171">
        <v>4.3090000000000002</v>
      </c>
      <c r="C69" t="s">
        <v>7232</v>
      </c>
      <c r="D69" s="171">
        <v>17.010000000000002</v>
      </c>
      <c r="E69" t="s">
        <v>3490</v>
      </c>
    </row>
    <row r="70" spans="1:5" x14ac:dyDescent="0.25">
      <c r="A70" s="95" t="s">
        <v>395</v>
      </c>
      <c r="B70" s="171">
        <v>5.0609999999999999</v>
      </c>
      <c r="C70" t="s">
        <v>3489</v>
      </c>
      <c r="D70" s="171">
        <v>13.217000000000001</v>
      </c>
      <c r="E70" t="s">
        <v>7233</v>
      </c>
    </row>
    <row r="71" spans="1:5" x14ac:dyDescent="0.25">
      <c r="A71" s="95" t="s">
        <v>397</v>
      </c>
      <c r="B71" s="171">
        <v>2.3E-2</v>
      </c>
      <c r="C71" t="s">
        <v>3475</v>
      </c>
      <c r="D71" s="171">
        <v>2.9000000000000001E-2</v>
      </c>
      <c r="E71" t="s">
        <v>3481</v>
      </c>
    </row>
    <row r="72" spans="1:5" x14ac:dyDescent="0.25">
      <c r="A72" s="95" t="s">
        <v>400</v>
      </c>
      <c r="B72" s="171">
        <v>2.9000000000000001E-2</v>
      </c>
      <c r="C72" t="s">
        <v>3481</v>
      </c>
      <c r="D72" s="171">
        <v>0.17499999999999999</v>
      </c>
      <c r="E72" t="s">
        <v>3475</v>
      </c>
    </row>
    <row r="73" spans="1:5" x14ac:dyDescent="0.25">
      <c r="A73" s="95" t="s">
        <v>402</v>
      </c>
      <c r="B73" s="171">
        <v>1.0999999999999999E-2</v>
      </c>
      <c r="C73" t="s">
        <v>3481</v>
      </c>
      <c r="D73" s="171">
        <v>0.04</v>
      </c>
      <c r="E73" t="s">
        <v>3475</v>
      </c>
    </row>
    <row r="74" spans="1:5" x14ac:dyDescent="0.25">
      <c r="A74" s="95" t="s">
        <v>404</v>
      </c>
      <c r="B74" s="171">
        <v>1.0999999999999999E-2</v>
      </c>
      <c r="C74" t="s">
        <v>3481</v>
      </c>
      <c r="D74" s="171">
        <v>4.1000000000000002E-2</v>
      </c>
      <c r="E74" t="s">
        <v>3475</v>
      </c>
    </row>
    <row r="75" spans="1:5" x14ac:dyDescent="0.25">
      <c r="A75" s="95" t="s">
        <v>406</v>
      </c>
      <c r="B75" s="171">
        <v>4.0000000000000001E-3</v>
      </c>
      <c r="C75" t="s">
        <v>3481</v>
      </c>
      <c r="D75" s="171">
        <v>4.2000000000000003E-2</v>
      </c>
      <c r="E75" t="s">
        <v>3475</v>
      </c>
    </row>
    <row r="76" spans="1:5" x14ac:dyDescent="0.25">
      <c r="A76" s="95" t="s">
        <v>408</v>
      </c>
      <c r="B76" s="171">
        <v>1.7999999999999999E-2</v>
      </c>
      <c r="C76" t="s">
        <v>3481</v>
      </c>
      <c r="D76" s="171">
        <v>3.3000000000000002E-2</v>
      </c>
      <c r="E76" t="s">
        <v>3475</v>
      </c>
    </row>
    <row r="77" spans="1:5" x14ac:dyDescent="0.25">
      <c r="A77" s="95" t="s">
        <v>410</v>
      </c>
      <c r="B77" s="171">
        <v>87.454999999999998</v>
      </c>
      <c r="C77" t="s">
        <v>3481</v>
      </c>
      <c r="D77" s="171">
        <v>159.04300000000001</v>
      </c>
      <c r="E77" t="s">
        <v>3475</v>
      </c>
    </row>
    <row r="78" spans="1:5" x14ac:dyDescent="0.25">
      <c r="A78" s="95" t="s">
        <v>413</v>
      </c>
      <c r="B78" s="171">
        <v>12.654</v>
      </c>
      <c r="C78" t="s">
        <v>3481</v>
      </c>
      <c r="D78" s="171">
        <v>132.905</v>
      </c>
      <c r="E78" t="s">
        <v>3475</v>
      </c>
    </row>
    <row r="79" spans="1:5" x14ac:dyDescent="0.25">
      <c r="A79" s="95" t="s">
        <v>416</v>
      </c>
      <c r="B79" s="171">
        <v>7.3999999999999996E-2</v>
      </c>
      <c r="C79" t="s">
        <v>3493</v>
      </c>
      <c r="D79" s="171">
        <v>7.3999999999999996E-2</v>
      </c>
      <c r="E79" t="s">
        <v>3493</v>
      </c>
    </row>
    <row r="80" spans="1:5" x14ac:dyDescent="0.25">
      <c r="A80" s="95" t="s">
        <v>418</v>
      </c>
      <c r="B80" s="171">
        <v>7.2999999999999995E-2</v>
      </c>
      <c r="C80" t="s">
        <v>3493</v>
      </c>
      <c r="D80" s="171">
        <v>7.2999999999999995E-2</v>
      </c>
      <c r="E80" t="s">
        <v>3493</v>
      </c>
    </row>
    <row r="81" spans="1:5" x14ac:dyDescent="0.25">
      <c r="A81" s="95" t="s">
        <v>419</v>
      </c>
      <c r="B81" s="171">
        <v>0.17699999999999999</v>
      </c>
      <c r="C81" t="s">
        <v>3493</v>
      </c>
      <c r="D81" s="171">
        <v>0.17699999999999999</v>
      </c>
      <c r="E81" t="s">
        <v>3493</v>
      </c>
    </row>
    <row r="82" spans="1:5" x14ac:dyDescent="0.25">
      <c r="A82" s="95" t="s">
        <v>420</v>
      </c>
      <c r="B82" s="171">
        <v>0.16700000000000001</v>
      </c>
      <c r="C82" t="s">
        <v>3493</v>
      </c>
      <c r="D82" s="171">
        <v>0.16700000000000001</v>
      </c>
      <c r="E82" t="s">
        <v>3493</v>
      </c>
    </row>
    <row r="83" spans="1:5" x14ac:dyDescent="0.25">
      <c r="A83" s="95" t="s">
        <v>421</v>
      </c>
      <c r="B83" s="171">
        <v>0.14000000000000001</v>
      </c>
      <c r="C83" t="s">
        <v>3493</v>
      </c>
      <c r="D83" s="171">
        <v>0.14000000000000001</v>
      </c>
      <c r="E83" t="s">
        <v>3493</v>
      </c>
    </row>
    <row r="84" spans="1:5" x14ac:dyDescent="0.25">
      <c r="A84" s="95" t="s">
        <v>422</v>
      </c>
      <c r="B84" s="171">
        <v>0.13800000000000001</v>
      </c>
      <c r="C84" t="s">
        <v>3493</v>
      </c>
      <c r="D84" s="171">
        <v>0.13800000000000001</v>
      </c>
      <c r="E84" t="s">
        <v>3493</v>
      </c>
    </row>
    <row r="85" spans="1:5" x14ac:dyDescent="0.25">
      <c r="A85" s="95" t="s">
        <v>423</v>
      </c>
      <c r="B85" s="171">
        <v>14.962999999999999</v>
      </c>
      <c r="C85" t="s">
        <v>3493</v>
      </c>
      <c r="D85" s="171">
        <v>14.962999999999999</v>
      </c>
      <c r="E85" t="s">
        <v>3493</v>
      </c>
    </row>
    <row r="86" spans="1:5" x14ac:dyDescent="0.25">
      <c r="A86" s="95" t="s">
        <v>426</v>
      </c>
      <c r="B86" s="171">
        <v>0.01</v>
      </c>
      <c r="C86" t="s">
        <v>3481</v>
      </c>
      <c r="D86" s="171">
        <v>0.01</v>
      </c>
      <c r="E86" t="s">
        <v>3481</v>
      </c>
    </row>
    <row r="87" spans="1:5" x14ac:dyDescent="0.25">
      <c r="A87" s="95" t="s">
        <v>429</v>
      </c>
      <c r="B87" s="171">
        <v>5.0000000000000001E-3</v>
      </c>
      <c r="C87" t="s">
        <v>3481</v>
      </c>
      <c r="D87" s="171">
        <v>5.0000000000000001E-3</v>
      </c>
      <c r="E87" t="s">
        <v>3481</v>
      </c>
    </row>
    <row r="88" spans="1:5" x14ac:dyDescent="0.25">
      <c r="A88" s="95" t="s">
        <v>431</v>
      </c>
      <c r="B88" s="171">
        <v>2.1000000000000001E-2</v>
      </c>
      <c r="C88" t="s">
        <v>3481</v>
      </c>
      <c r="D88" s="171">
        <v>2.1000000000000001E-2</v>
      </c>
      <c r="E88" t="s">
        <v>3481</v>
      </c>
    </row>
    <row r="89" spans="1:5" x14ac:dyDescent="0.25">
      <c r="A89" s="95" t="s">
        <v>433</v>
      </c>
      <c r="B89" s="171">
        <v>1.4999999999999999E-2</v>
      </c>
      <c r="C89" t="s">
        <v>3481</v>
      </c>
      <c r="D89" s="171">
        <v>1.4999999999999999E-2</v>
      </c>
      <c r="E89" t="s">
        <v>3481</v>
      </c>
    </row>
    <row r="90" spans="1:5" x14ac:dyDescent="0.25">
      <c r="A90" s="95" t="s">
        <v>435</v>
      </c>
      <c r="B90" s="171">
        <v>2.7E-2</v>
      </c>
      <c r="C90" t="s">
        <v>3481</v>
      </c>
      <c r="D90" s="171">
        <v>2.7E-2</v>
      </c>
      <c r="E90" t="s">
        <v>3481</v>
      </c>
    </row>
    <row r="91" spans="1:5" x14ac:dyDescent="0.25">
      <c r="A91" s="95" t="s">
        <v>437</v>
      </c>
      <c r="B91" s="171">
        <v>2.5999999999999999E-2</v>
      </c>
      <c r="C91" t="s">
        <v>3481</v>
      </c>
      <c r="D91" s="171">
        <v>2.5999999999999999E-2</v>
      </c>
      <c r="E91" t="s">
        <v>3481</v>
      </c>
    </row>
    <row r="92" spans="1:5" x14ac:dyDescent="0.25">
      <c r="A92" s="95" t="s">
        <v>439</v>
      </c>
      <c r="B92" s="171">
        <v>6.3460000000000001</v>
      </c>
      <c r="C92" t="s">
        <v>3481</v>
      </c>
      <c r="D92" s="171">
        <v>6.3460000000000001</v>
      </c>
      <c r="E92" t="s">
        <v>3481</v>
      </c>
    </row>
    <row r="93" spans="1:5" x14ac:dyDescent="0.25">
      <c r="A93" s="95" t="s">
        <v>442</v>
      </c>
      <c r="B93" s="171">
        <v>4.5999999999999999E-2</v>
      </c>
      <c r="C93" t="s">
        <v>3487</v>
      </c>
      <c r="D93" s="171">
        <v>0.13800000000000001</v>
      </c>
      <c r="E93" t="s">
        <v>3477</v>
      </c>
    </row>
    <row r="94" spans="1:5" x14ac:dyDescent="0.25">
      <c r="A94" s="95" t="s">
        <v>445</v>
      </c>
      <c r="B94" s="171">
        <v>4.5999999999999999E-2</v>
      </c>
      <c r="C94" t="s">
        <v>3487</v>
      </c>
      <c r="D94" s="171">
        <v>0.125</v>
      </c>
      <c r="E94" t="s">
        <v>3477</v>
      </c>
    </row>
    <row r="95" spans="1:5" x14ac:dyDescent="0.25">
      <c r="A95" s="95" t="s">
        <v>447</v>
      </c>
      <c r="B95" s="171">
        <v>6.5000000000000002E-2</v>
      </c>
      <c r="C95" t="s">
        <v>3477</v>
      </c>
      <c r="D95" s="171">
        <v>0.17100000000000001</v>
      </c>
      <c r="E95" t="s">
        <v>3487</v>
      </c>
    </row>
    <row r="96" spans="1:5" x14ac:dyDescent="0.25">
      <c r="A96" s="95" t="s">
        <v>449</v>
      </c>
      <c r="B96" s="171">
        <v>1.7999999999999999E-2</v>
      </c>
      <c r="C96" t="s">
        <v>3477</v>
      </c>
      <c r="D96" s="171">
        <v>0.1</v>
      </c>
      <c r="E96" t="s">
        <v>3487</v>
      </c>
    </row>
    <row r="97" spans="1:5" x14ac:dyDescent="0.25">
      <c r="A97" s="95" t="s">
        <v>451</v>
      </c>
      <c r="B97" s="171">
        <v>3.9E-2</v>
      </c>
      <c r="C97" t="s">
        <v>3477</v>
      </c>
      <c r="D97" s="171">
        <v>0.22800000000000001</v>
      </c>
      <c r="E97" t="s">
        <v>3487</v>
      </c>
    </row>
    <row r="98" spans="1:5" x14ac:dyDescent="0.25">
      <c r="A98" s="95" t="s">
        <v>453</v>
      </c>
      <c r="B98" s="171">
        <v>0.16300000000000001</v>
      </c>
      <c r="C98" t="s">
        <v>3477</v>
      </c>
      <c r="D98" s="171">
        <v>0.42199999999999999</v>
      </c>
      <c r="E98" t="s">
        <v>3487</v>
      </c>
    </row>
    <row r="99" spans="1:5" x14ac:dyDescent="0.25">
      <c r="A99" s="95" t="s">
        <v>455</v>
      </c>
      <c r="B99" s="171">
        <v>67.959999999999994</v>
      </c>
      <c r="C99" t="s">
        <v>3477</v>
      </c>
      <c r="D99" s="171">
        <v>177.28700000000001</v>
      </c>
      <c r="E99" t="s">
        <v>3487</v>
      </c>
    </row>
    <row r="100" spans="1:5" x14ac:dyDescent="0.25">
      <c r="A100" s="95" t="s">
        <v>458</v>
      </c>
      <c r="B100" s="171">
        <v>13.08</v>
      </c>
      <c r="C100" t="s">
        <v>3477</v>
      </c>
      <c r="D100" s="171">
        <v>33.755000000000003</v>
      </c>
      <c r="E100" t="s">
        <v>3487</v>
      </c>
    </row>
    <row r="101" spans="1:5" x14ac:dyDescent="0.25">
      <c r="A101" s="95" t="s">
        <v>461</v>
      </c>
      <c r="B101" s="171">
        <v>6.5919999999999996</v>
      </c>
      <c r="C101" t="s">
        <v>3477</v>
      </c>
      <c r="D101" s="171">
        <v>15.212999999999999</v>
      </c>
      <c r="E101" t="s">
        <v>3494</v>
      </c>
    </row>
    <row r="102" spans="1:5" x14ac:dyDescent="0.25">
      <c r="A102" s="95" t="s">
        <v>464</v>
      </c>
      <c r="B102" s="171">
        <v>6.5919999999999996</v>
      </c>
      <c r="C102" t="s">
        <v>3477</v>
      </c>
      <c r="D102" s="171">
        <v>15.212999999999999</v>
      </c>
      <c r="E102" t="s">
        <v>3494</v>
      </c>
    </row>
    <row r="103" spans="1:5" x14ac:dyDescent="0.25">
      <c r="A103" s="95" t="s">
        <v>466</v>
      </c>
      <c r="B103" s="171">
        <v>0.73599999999999999</v>
      </c>
      <c r="C103" t="s">
        <v>3495</v>
      </c>
      <c r="D103" s="171">
        <v>4.8239999999999998</v>
      </c>
      <c r="E103" t="s">
        <v>3477</v>
      </c>
    </row>
    <row r="104" spans="1:5" x14ac:dyDescent="0.25">
      <c r="A104" s="95" t="s">
        <v>468</v>
      </c>
      <c r="B104" s="171">
        <v>0.70399999999999996</v>
      </c>
      <c r="C104" t="s">
        <v>3495</v>
      </c>
      <c r="D104" s="171">
        <v>3.64</v>
      </c>
      <c r="E104" t="s">
        <v>3477</v>
      </c>
    </row>
    <row r="105" spans="1:5" x14ac:dyDescent="0.25">
      <c r="A105" s="95" t="s">
        <v>470</v>
      </c>
      <c r="B105" s="171">
        <v>0.57899999999999996</v>
      </c>
      <c r="C105" t="s">
        <v>3495</v>
      </c>
      <c r="D105" s="171">
        <v>0.98899999999999999</v>
      </c>
      <c r="E105" t="s">
        <v>3477</v>
      </c>
    </row>
    <row r="106" spans="1:5" x14ac:dyDescent="0.25">
      <c r="A106" s="95" t="s">
        <v>472</v>
      </c>
      <c r="B106" s="171">
        <v>0.58299999999999996</v>
      </c>
      <c r="C106" t="s">
        <v>3495</v>
      </c>
      <c r="D106" s="171">
        <v>0.98899999999999999</v>
      </c>
      <c r="E106" t="s">
        <v>3477</v>
      </c>
    </row>
    <row r="107" spans="1:5" x14ac:dyDescent="0.25">
      <c r="A107" s="95" t="s">
        <v>474</v>
      </c>
      <c r="B107" s="171">
        <v>64.539000000000001</v>
      </c>
      <c r="C107" t="s">
        <v>3495</v>
      </c>
      <c r="D107" s="171">
        <v>333.78300000000002</v>
      </c>
      <c r="E107" t="s">
        <v>3477</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7"/>
  <dimension ref="A1:F16"/>
  <sheetViews>
    <sheetView workbookViewId="0">
      <selection activeCell="B2" sqref="B2:F16"/>
    </sheetView>
  </sheetViews>
  <sheetFormatPr defaultRowHeight="15" x14ac:dyDescent="0.25"/>
  <sheetData>
    <row r="1" spans="1:6" x14ac:dyDescent="0.25">
      <c r="B1" s="95" t="s">
        <v>3463</v>
      </c>
      <c r="C1" s="95" t="s">
        <v>228</v>
      </c>
      <c r="D1" s="95" t="s">
        <v>3504</v>
      </c>
      <c r="E1" s="95" t="s">
        <v>3505</v>
      </c>
      <c r="F1" s="95" t="s">
        <v>3506</v>
      </c>
    </row>
    <row r="2" spans="1:6" x14ac:dyDescent="0.25">
      <c r="A2" s="95" t="s">
        <v>167</v>
      </c>
      <c r="B2" s="171">
        <v>5.6000000000000001E-2</v>
      </c>
      <c r="C2" t="s">
        <v>3480</v>
      </c>
      <c r="D2" s="171">
        <v>0.33800000000000002</v>
      </c>
      <c r="E2" t="s">
        <v>3473</v>
      </c>
      <c r="F2" s="171">
        <v>22.14</v>
      </c>
    </row>
    <row r="3" spans="1:6" x14ac:dyDescent="0.25">
      <c r="A3" s="95" t="s">
        <v>9</v>
      </c>
      <c r="B3" s="171">
        <v>6.8000000000000005E-2</v>
      </c>
      <c r="C3" t="s">
        <v>3480</v>
      </c>
      <c r="D3" s="171">
        <v>49.62</v>
      </c>
      <c r="E3" t="s">
        <v>3475</v>
      </c>
      <c r="F3" s="171">
        <v>64.608000000000004</v>
      </c>
    </row>
    <row r="4" spans="1:6" x14ac:dyDescent="0.25">
      <c r="A4" s="95" t="s">
        <v>175</v>
      </c>
      <c r="B4" s="171">
        <v>1.9E-2</v>
      </c>
      <c r="C4" t="s">
        <v>3477</v>
      </c>
      <c r="D4" s="171">
        <v>6.0999999999999999E-2</v>
      </c>
      <c r="E4" t="s">
        <v>3477</v>
      </c>
      <c r="F4" s="171">
        <v>30.154</v>
      </c>
    </row>
    <row r="5" spans="1:6" x14ac:dyDescent="0.25">
      <c r="A5" s="95" t="s">
        <v>16</v>
      </c>
      <c r="B5" s="171">
        <v>0.752</v>
      </c>
      <c r="C5" t="s">
        <v>7229</v>
      </c>
      <c r="D5" s="171">
        <v>48.731999999999999</v>
      </c>
      <c r="E5" t="s">
        <v>7229</v>
      </c>
      <c r="F5" s="171">
        <v>495.21800000000002</v>
      </c>
    </row>
    <row r="6" spans="1:6" x14ac:dyDescent="0.25">
      <c r="A6" s="95" t="s">
        <v>177</v>
      </c>
      <c r="B6" s="171">
        <v>2E-3</v>
      </c>
      <c r="C6" t="s">
        <v>3481</v>
      </c>
      <c r="D6" s="171">
        <v>2E-3</v>
      </c>
      <c r="E6" t="s">
        <v>3481</v>
      </c>
      <c r="F6" s="171">
        <v>2E-3</v>
      </c>
    </row>
    <row r="7" spans="1:6" x14ac:dyDescent="0.25">
      <c r="A7" s="95" t="s">
        <v>179</v>
      </c>
      <c r="B7" s="171">
        <v>0.14699999999999999</v>
      </c>
      <c r="C7" t="s">
        <v>3471</v>
      </c>
      <c r="D7" s="171">
        <v>139.548</v>
      </c>
      <c r="E7" t="s">
        <v>3470</v>
      </c>
      <c r="F7" s="171">
        <v>222.51599999999999</v>
      </c>
    </row>
    <row r="8" spans="1:6" x14ac:dyDescent="0.25">
      <c r="A8" s="95" t="s">
        <v>23</v>
      </c>
      <c r="B8" s="171">
        <v>0.1</v>
      </c>
      <c r="C8" t="s">
        <v>7229</v>
      </c>
      <c r="D8" s="171">
        <v>38.319000000000003</v>
      </c>
      <c r="E8" t="s">
        <v>7230</v>
      </c>
      <c r="F8" s="171">
        <v>105.709</v>
      </c>
    </row>
    <row r="9" spans="1:6" x14ac:dyDescent="0.25">
      <c r="A9" s="95" t="s">
        <v>148</v>
      </c>
      <c r="B9" s="171">
        <v>7.9000000000000001E-2</v>
      </c>
      <c r="C9" t="s">
        <v>3470</v>
      </c>
      <c r="D9" s="171">
        <v>41.43</v>
      </c>
      <c r="E9" t="s">
        <v>3481</v>
      </c>
      <c r="F9" s="171">
        <v>43.517000000000003</v>
      </c>
    </row>
    <row r="10" spans="1:6" x14ac:dyDescent="0.25">
      <c r="A10" s="95" t="s">
        <v>185</v>
      </c>
      <c r="B10" s="171">
        <v>14.263999999999999</v>
      </c>
      <c r="C10" t="s">
        <v>3487</v>
      </c>
      <c r="D10" s="171">
        <v>14.263999999999999</v>
      </c>
      <c r="E10" t="s">
        <v>3487</v>
      </c>
      <c r="F10" s="171">
        <v>15.959</v>
      </c>
    </row>
    <row r="11" spans="1:6" x14ac:dyDescent="0.25">
      <c r="A11" s="95" t="s">
        <v>186</v>
      </c>
      <c r="B11" s="171">
        <v>2.1150000000000002</v>
      </c>
      <c r="C11" t="s">
        <v>3471</v>
      </c>
      <c r="D11" s="171">
        <v>6.95</v>
      </c>
      <c r="E11" t="s">
        <v>3489</v>
      </c>
      <c r="F11" s="171">
        <v>250.51499999999999</v>
      </c>
    </row>
    <row r="12" spans="1:6" x14ac:dyDescent="0.25">
      <c r="A12" s="95" t="s">
        <v>187</v>
      </c>
      <c r="B12" s="171">
        <v>4.0000000000000001E-3</v>
      </c>
      <c r="C12" t="s">
        <v>3481</v>
      </c>
      <c r="D12" s="171">
        <v>87.454999999999998</v>
      </c>
      <c r="E12" t="s">
        <v>3481</v>
      </c>
      <c r="F12" s="171">
        <v>159.04300000000001</v>
      </c>
    </row>
    <row r="13" spans="1:6" x14ac:dyDescent="0.25">
      <c r="A13" s="95" t="s">
        <v>188</v>
      </c>
      <c r="B13" s="171">
        <v>7.2999999999999995E-2</v>
      </c>
      <c r="C13" t="s">
        <v>3493</v>
      </c>
      <c r="D13" s="171">
        <v>14.962999999999999</v>
      </c>
      <c r="E13" t="s">
        <v>3493</v>
      </c>
      <c r="F13" s="171">
        <v>14.962999999999999</v>
      </c>
    </row>
    <row r="14" spans="1:6" x14ac:dyDescent="0.25">
      <c r="A14" s="95" t="s">
        <v>191</v>
      </c>
      <c r="B14" s="171">
        <v>5.0000000000000001E-3</v>
      </c>
      <c r="C14" t="s">
        <v>3481</v>
      </c>
      <c r="D14" s="171">
        <v>6.3460000000000001</v>
      </c>
      <c r="E14" t="s">
        <v>3481</v>
      </c>
      <c r="F14" s="171">
        <v>6.3460000000000001</v>
      </c>
    </row>
    <row r="15" spans="1:6" x14ac:dyDescent="0.25">
      <c r="A15" s="95" t="s">
        <v>192</v>
      </c>
      <c r="B15" s="171">
        <v>1.7999999999999999E-2</v>
      </c>
      <c r="C15" t="s">
        <v>3477</v>
      </c>
      <c r="D15" s="171">
        <v>67.959999999999994</v>
      </c>
      <c r="E15" t="s">
        <v>3477</v>
      </c>
      <c r="F15" s="171">
        <v>177.28700000000001</v>
      </c>
    </row>
    <row r="16" spans="1:6" x14ac:dyDescent="0.25">
      <c r="A16" s="95" t="s">
        <v>129</v>
      </c>
      <c r="B16" s="171">
        <v>0.57899999999999996</v>
      </c>
      <c r="C16" t="s">
        <v>3495</v>
      </c>
      <c r="D16" s="171">
        <v>64.539000000000001</v>
      </c>
      <c r="E16" t="s">
        <v>3495</v>
      </c>
      <c r="F16" s="171">
        <v>333.78300000000002</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G82"/>
  <sheetViews>
    <sheetView workbookViewId="0">
      <selection activeCell="C2" sqref="C2:D82"/>
    </sheetView>
  </sheetViews>
  <sheetFormatPr defaultRowHeight="15" x14ac:dyDescent="0.25"/>
  <cols>
    <col min="2" max="2" width="16" bestFit="1" customWidth="1"/>
  </cols>
  <sheetData>
    <row r="1" spans="1:7" x14ac:dyDescent="0.25">
      <c r="B1" s="95" t="s">
        <v>228</v>
      </c>
      <c r="C1" s="95" t="s">
        <v>212</v>
      </c>
      <c r="D1" s="95" t="s">
        <v>477</v>
      </c>
      <c r="E1" s="95" t="s">
        <v>478</v>
      </c>
      <c r="F1" s="95" t="s">
        <v>479</v>
      </c>
      <c r="G1" s="95" t="s">
        <v>480</v>
      </c>
    </row>
    <row r="2" spans="1:7" x14ac:dyDescent="0.25">
      <c r="A2" s="95">
        <v>0</v>
      </c>
      <c r="B2" t="s">
        <v>481</v>
      </c>
      <c r="C2" s="171">
        <v>4</v>
      </c>
      <c r="D2" s="171">
        <v>6</v>
      </c>
      <c r="E2" t="s">
        <v>482</v>
      </c>
      <c r="F2" t="s">
        <v>483</v>
      </c>
      <c r="G2" t="s">
        <v>483</v>
      </c>
    </row>
    <row r="3" spans="1:7" x14ac:dyDescent="0.25">
      <c r="A3" s="95">
        <v>1</v>
      </c>
      <c r="B3" t="s">
        <v>484</v>
      </c>
      <c r="C3" s="171">
        <v>4</v>
      </c>
      <c r="D3" s="171">
        <v>6</v>
      </c>
      <c r="E3" t="s">
        <v>482</v>
      </c>
      <c r="F3" t="s">
        <v>483</v>
      </c>
      <c r="G3" t="s">
        <v>483</v>
      </c>
    </row>
    <row r="4" spans="1:7" x14ac:dyDescent="0.25">
      <c r="A4" s="95">
        <v>2</v>
      </c>
      <c r="B4" t="s">
        <v>485</v>
      </c>
      <c r="C4" s="171">
        <v>3</v>
      </c>
      <c r="D4" s="171">
        <v>6</v>
      </c>
      <c r="E4" t="s">
        <v>482</v>
      </c>
      <c r="F4" t="s">
        <v>483</v>
      </c>
      <c r="G4" t="s">
        <v>483</v>
      </c>
    </row>
    <row r="5" spans="1:7" x14ac:dyDescent="0.25">
      <c r="A5" s="95">
        <v>3</v>
      </c>
      <c r="B5" t="s">
        <v>486</v>
      </c>
      <c r="C5" s="171">
        <v>4</v>
      </c>
      <c r="D5" s="171">
        <v>6</v>
      </c>
      <c r="E5" t="s">
        <v>482</v>
      </c>
      <c r="F5" t="s">
        <v>483</v>
      </c>
      <c r="G5" t="s">
        <v>483</v>
      </c>
    </row>
    <row r="6" spans="1:7" x14ac:dyDescent="0.25">
      <c r="A6" s="95">
        <v>4</v>
      </c>
      <c r="B6" t="s">
        <v>487</v>
      </c>
      <c r="C6" s="171">
        <v>3</v>
      </c>
      <c r="D6" s="171">
        <v>6</v>
      </c>
      <c r="E6" t="s">
        <v>482</v>
      </c>
      <c r="F6" t="s">
        <v>483</v>
      </c>
      <c r="G6" t="s">
        <v>482</v>
      </c>
    </row>
    <row r="7" spans="1:7" x14ac:dyDescent="0.25">
      <c r="A7" s="95">
        <v>5</v>
      </c>
      <c r="B7" t="s">
        <v>488</v>
      </c>
      <c r="C7" s="171">
        <v>4</v>
      </c>
      <c r="D7" s="171">
        <v>6</v>
      </c>
      <c r="E7" t="s">
        <v>482</v>
      </c>
      <c r="F7" t="s">
        <v>483</v>
      </c>
      <c r="G7" t="s">
        <v>483</v>
      </c>
    </row>
    <row r="8" spans="1:7" x14ac:dyDescent="0.25">
      <c r="A8" s="95">
        <v>6</v>
      </c>
      <c r="B8" t="s">
        <v>489</v>
      </c>
      <c r="C8" s="171">
        <v>4</v>
      </c>
      <c r="D8" s="171">
        <v>6</v>
      </c>
      <c r="E8" t="s">
        <v>482</v>
      </c>
      <c r="F8" t="s">
        <v>483</v>
      </c>
      <c r="G8" t="s">
        <v>482</v>
      </c>
    </row>
    <row r="9" spans="1:7" x14ac:dyDescent="0.25">
      <c r="A9" s="95">
        <v>7</v>
      </c>
      <c r="B9" t="s">
        <v>490</v>
      </c>
      <c r="C9" s="171">
        <v>3</v>
      </c>
      <c r="D9" s="171">
        <v>6</v>
      </c>
      <c r="E9" t="s">
        <v>482</v>
      </c>
      <c r="F9" t="s">
        <v>483</v>
      </c>
      <c r="G9" t="s">
        <v>482</v>
      </c>
    </row>
    <row r="10" spans="1:7" x14ac:dyDescent="0.25">
      <c r="A10" s="95">
        <v>8</v>
      </c>
      <c r="B10" t="s">
        <v>491</v>
      </c>
      <c r="C10" s="171">
        <v>4</v>
      </c>
      <c r="D10" s="171">
        <v>6</v>
      </c>
      <c r="E10" t="s">
        <v>482</v>
      </c>
      <c r="F10" t="s">
        <v>483</v>
      </c>
      <c r="G10" t="s">
        <v>483</v>
      </c>
    </row>
    <row r="11" spans="1:7" x14ac:dyDescent="0.25">
      <c r="A11" s="95">
        <v>9</v>
      </c>
      <c r="B11" t="s">
        <v>492</v>
      </c>
      <c r="C11" s="171">
        <v>4</v>
      </c>
      <c r="D11" s="171">
        <v>6</v>
      </c>
      <c r="E11" t="s">
        <v>482</v>
      </c>
      <c r="F11" t="s">
        <v>483</v>
      </c>
      <c r="G11" t="s">
        <v>483</v>
      </c>
    </row>
    <row r="12" spans="1:7" x14ac:dyDescent="0.25">
      <c r="A12" s="95">
        <v>10</v>
      </c>
      <c r="B12" t="s">
        <v>493</v>
      </c>
      <c r="C12" s="171">
        <v>3</v>
      </c>
      <c r="D12" s="171">
        <v>6</v>
      </c>
      <c r="E12" t="s">
        <v>482</v>
      </c>
      <c r="F12" t="s">
        <v>483</v>
      </c>
      <c r="G12" t="s">
        <v>483</v>
      </c>
    </row>
    <row r="13" spans="1:7" x14ac:dyDescent="0.25">
      <c r="A13" s="95">
        <v>11</v>
      </c>
      <c r="B13" t="s">
        <v>494</v>
      </c>
      <c r="C13" s="171">
        <v>3</v>
      </c>
      <c r="D13" s="171">
        <v>6</v>
      </c>
      <c r="E13" t="s">
        <v>482</v>
      </c>
      <c r="F13" t="s">
        <v>483</v>
      </c>
      <c r="G13" t="s">
        <v>483</v>
      </c>
    </row>
    <row r="14" spans="1:7" x14ac:dyDescent="0.25">
      <c r="A14" s="95">
        <v>12</v>
      </c>
      <c r="B14" t="s">
        <v>495</v>
      </c>
      <c r="C14" s="171">
        <v>4</v>
      </c>
      <c r="D14" s="171">
        <v>6</v>
      </c>
      <c r="E14" t="s">
        <v>482</v>
      </c>
      <c r="F14" t="s">
        <v>483</v>
      </c>
      <c r="G14" t="s">
        <v>483</v>
      </c>
    </row>
    <row r="15" spans="1:7" x14ac:dyDescent="0.25">
      <c r="A15" s="95">
        <v>13</v>
      </c>
      <c r="B15" t="s">
        <v>496</v>
      </c>
      <c r="C15" s="171">
        <v>2</v>
      </c>
      <c r="D15" s="171">
        <v>5</v>
      </c>
      <c r="E15" t="s">
        <v>482</v>
      </c>
      <c r="F15" t="s">
        <v>482</v>
      </c>
      <c r="G15" t="s">
        <v>482</v>
      </c>
    </row>
    <row r="16" spans="1:7" x14ac:dyDescent="0.25">
      <c r="A16" s="95">
        <v>14</v>
      </c>
      <c r="B16" t="s">
        <v>497</v>
      </c>
      <c r="C16" s="171">
        <v>2</v>
      </c>
      <c r="D16" s="171">
        <v>5</v>
      </c>
      <c r="E16" t="s">
        <v>482</v>
      </c>
      <c r="F16" t="s">
        <v>482</v>
      </c>
      <c r="G16" t="s">
        <v>482</v>
      </c>
    </row>
    <row r="17" spans="1:7" x14ac:dyDescent="0.25">
      <c r="A17" s="95">
        <v>15</v>
      </c>
      <c r="B17" t="s">
        <v>498</v>
      </c>
      <c r="C17" s="171">
        <v>2</v>
      </c>
      <c r="D17" s="171">
        <v>5</v>
      </c>
      <c r="E17" t="s">
        <v>482</v>
      </c>
      <c r="F17" t="s">
        <v>482</v>
      </c>
      <c r="G17" t="s">
        <v>482</v>
      </c>
    </row>
    <row r="18" spans="1:7" x14ac:dyDescent="0.25">
      <c r="A18" s="95">
        <v>16</v>
      </c>
      <c r="B18" t="s">
        <v>499</v>
      </c>
      <c r="C18" s="171">
        <v>3</v>
      </c>
      <c r="D18" s="171">
        <v>6</v>
      </c>
      <c r="E18" t="s">
        <v>482</v>
      </c>
      <c r="F18" t="s">
        <v>483</v>
      </c>
      <c r="G18" t="s">
        <v>482</v>
      </c>
    </row>
    <row r="19" spans="1:7" x14ac:dyDescent="0.25">
      <c r="A19" s="95">
        <v>17</v>
      </c>
      <c r="B19" t="s">
        <v>500</v>
      </c>
      <c r="C19" s="171">
        <v>3</v>
      </c>
      <c r="D19" s="171">
        <v>6</v>
      </c>
      <c r="E19" t="s">
        <v>482</v>
      </c>
      <c r="F19" t="s">
        <v>483</v>
      </c>
      <c r="G19" t="s">
        <v>482</v>
      </c>
    </row>
    <row r="20" spans="1:7" x14ac:dyDescent="0.25">
      <c r="A20" s="95">
        <v>18</v>
      </c>
      <c r="B20" t="s">
        <v>501</v>
      </c>
      <c r="C20" s="171">
        <v>4</v>
      </c>
      <c r="D20" s="171">
        <v>6</v>
      </c>
      <c r="E20" t="s">
        <v>482</v>
      </c>
      <c r="F20" t="s">
        <v>483</v>
      </c>
      <c r="G20" t="s">
        <v>483</v>
      </c>
    </row>
    <row r="21" spans="1:7" x14ac:dyDescent="0.25">
      <c r="A21" s="95">
        <v>19</v>
      </c>
      <c r="B21" t="s">
        <v>502</v>
      </c>
      <c r="C21" s="171">
        <v>4</v>
      </c>
      <c r="D21" s="171">
        <v>6</v>
      </c>
      <c r="E21" t="s">
        <v>482</v>
      </c>
      <c r="F21" t="s">
        <v>483</v>
      </c>
      <c r="G21" t="s">
        <v>483</v>
      </c>
    </row>
    <row r="22" spans="1:7" x14ac:dyDescent="0.25">
      <c r="A22" s="95">
        <v>20</v>
      </c>
      <c r="B22" t="s">
        <v>503</v>
      </c>
      <c r="C22" s="171">
        <v>3</v>
      </c>
      <c r="D22" s="171">
        <v>6</v>
      </c>
      <c r="E22" t="s">
        <v>482</v>
      </c>
      <c r="F22" t="s">
        <v>483</v>
      </c>
      <c r="G22" t="s">
        <v>482</v>
      </c>
    </row>
    <row r="23" spans="1:7" x14ac:dyDescent="0.25">
      <c r="A23" s="95">
        <v>21</v>
      </c>
      <c r="B23" t="s">
        <v>504</v>
      </c>
      <c r="C23" s="171">
        <v>4</v>
      </c>
      <c r="D23" s="171">
        <v>6</v>
      </c>
      <c r="E23" t="s">
        <v>482</v>
      </c>
      <c r="F23" t="s">
        <v>483</v>
      </c>
      <c r="G23" t="s">
        <v>483</v>
      </c>
    </row>
    <row r="24" spans="1:7" x14ac:dyDescent="0.25">
      <c r="A24" s="95">
        <v>22</v>
      </c>
      <c r="B24" t="s">
        <v>505</v>
      </c>
      <c r="C24" s="171">
        <v>4</v>
      </c>
      <c r="D24" s="171">
        <v>6</v>
      </c>
      <c r="E24" t="s">
        <v>482</v>
      </c>
      <c r="F24" t="s">
        <v>483</v>
      </c>
      <c r="G24" t="s">
        <v>483</v>
      </c>
    </row>
    <row r="25" spans="1:7" x14ac:dyDescent="0.25">
      <c r="A25" s="95">
        <v>23</v>
      </c>
      <c r="B25" t="s">
        <v>506</v>
      </c>
      <c r="C25" s="171">
        <v>4</v>
      </c>
      <c r="D25" s="171">
        <v>6</v>
      </c>
      <c r="E25" t="s">
        <v>482</v>
      </c>
      <c r="F25" t="s">
        <v>483</v>
      </c>
      <c r="G25" t="s">
        <v>483</v>
      </c>
    </row>
    <row r="26" spans="1:7" x14ac:dyDescent="0.25">
      <c r="A26" s="95">
        <v>24</v>
      </c>
      <c r="B26" t="s">
        <v>507</v>
      </c>
      <c r="C26" s="171">
        <v>3</v>
      </c>
      <c r="D26" s="171">
        <v>6</v>
      </c>
      <c r="E26" t="s">
        <v>482</v>
      </c>
      <c r="F26" t="s">
        <v>483</v>
      </c>
      <c r="G26" t="s">
        <v>483</v>
      </c>
    </row>
    <row r="27" spans="1:7" x14ac:dyDescent="0.25">
      <c r="A27" s="95">
        <v>25</v>
      </c>
      <c r="B27" t="s">
        <v>508</v>
      </c>
      <c r="C27" s="171">
        <v>4</v>
      </c>
      <c r="D27" s="171">
        <v>6</v>
      </c>
      <c r="E27" t="s">
        <v>482</v>
      </c>
      <c r="F27" t="s">
        <v>483</v>
      </c>
      <c r="G27" t="s">
        <v>483</v>
      </c>
    </row>
    <row r="28" spans="1:7" x14ac:dyDescent="0.25">
      <c r="A28" s="95">
        <v>26</v>
      </c>
      <c r="B28" t="s">
        <v>509</v>
      </c>
      <c r="C28" s="171">
        <v>4</v>
      </c>
      <c r="D28" s="171">
        <v>6</v>
      </c>
      <c r="E28" t="s">
        <v>482</v>
      </c>
      <c r="F28" t="s">
        <v>483</v>
      </c>
      <c r="G28" t="s">
        <v>483</v>
      </c>
    </row>
    <row r="29" spans="1:7" x14ac:dyDescent="0.25">
      <c r="A29" s="95">
        <v>27</v>
      </c>
      <c r="B29" t="s">
        <v>510</v>
      </c>
      <c r="C29" s="171">
        <v>4</v>
      </c>
      <c r="D29" s="171">
        <v>6</v>
      </c>
      <c r="E29" t="s">
        <v>482</v>
      </c>
      <c r="F29" t="s">
        <v>483</v>
      </c>
      <c r="G29" t="s">
        <v>483</v>
      </c>
    </row>
    <row r="30" spans="1:7" x14ac:dyDescent="0.25">
      <c r="A30" s="95">
        <v>28</v>
      </c>
      <c r="B30" t="s">
        <v>511</v>
      </c>
      <c r="C30" s="171">
        <v>3</v>
      </c>
      <c r="D30" s="171">
        <v>6</v>
      </c>
      <c r="E30" t="s">
        <v>482</v>
      </c>
      <c r="F30" t="s">
        <v>483</v>
      </c>
      <c r="G30" t="s">
        <v>482</v>
      </c>
    </row>
    <row r="31" spans="1:7" x14ac:dyDescent="0.25">
      <c r="A31" s="95">
        <v>29</v>
      </c>
      <c r="B31" t="s">
        <v>512</v>
      </c>
      <c r="C31" s="171">
        <v>4</v>
      </c>
      <c r="D31" s="171">
        <v>6</v>
      </c>
      <c r="E31" t="s">
        <v>482</v>
      </c>
      <c r="F31" t="s">
        <v>483</v>
      </c>
      <c r="G31" t="s">
        <v>482</v>
      </c>
    </row>
    <row r="32" spans="1:7" x14ac:dyDescent="0.25">
      <c r="A32" s="95">
        <v>30</v>
      </c>
      <c r="B32" t="s">
        <v>513</v>
      </c>
      <c r="C32" s="171">
        <v>4</v>
      </c>
      <c r="D32" s="171">
        <v>6</v>
      </c>
      <c r="E32" t="s">
        <v>482</v>
      </c>
      <c r="F32" t="s">
        <v>483</v>
      </c>
      <c r="G32" t="s">
        <v>483</v>
      </c>
    </row>
    <row r="33" spans="1:7" x14ac:dyDescent="0.25">
      <c r="A33" s="95">
        <v>31</v>
      </c>
      <c r="B33" t="s">
        <v>514</v>
      </c>
      <c r="C33" s="171">
        <v>3</v>
      </c>
      <c r="D33" s="171">
        <v>6</v>
      </c>
      <c r="E33" t="s">
        <v>482</v>
      </c>
      <c r="F33" t="s">
        <v>483</v>
      </c>
      <c r="G33" t="s">
        <v>483</v>
      </c>
    </row>
    <row r="34" spans="1:7" x14ac:dyDescent="0.25">
      <c r="A34" s="95">
        <v>32</v>
      </c>
      <c r="B34" t="s">
        <v>515</v>
      </c>
      <c r="C34" s="171">
        <v>3</v>
      </c>
      <c r="D34" s="171">
        <v>6</v>
      </c>
      <c r="E34" t="s">
        <v>482</v>
      </c>
      <c r="F34" t="s">
        <v>483</v>
      </c>
      <c r="G34" t="s">
        <v>482</v>
      </c>
    </row>
    <row r="35" spans="1:7" x14ac:dyDescent="0.25">
      <c r="A35" s="95">
        <v>33</v>
      </c>
      <c r="B35" t="s">
        <v>516</v>
      </c>
      <c r="C35" s="171">
        <v>4</v>
      </c>
      <c r="D35" s="171">
        <v>6</v>
      </c>
      <c r="E35" t="s">
        <v>482</v>
      </c>
      <c r="F35" t="s">
        <v>483</v>
      </c>
      <c r="G35" t="s">
        <v>482</v>
      </c>
    </row>
    <row r="36" spans="1:7" x14ac:dyDescent="0.25">
      <c r="A36" s="95">
        <v>34</v>
      </c>
      <c r="B36" t="s">
        <v>517</v>
      </c>
      <c r="C36" s="171">
        <v>4</v>
      </c>
      <c r="D36" s="171">
        <v>6</v>
      </c>
      <c r="E36" t="s">
        <v>482</v>
      </c>
      <c r="F36" t="s">
        <v>483</v>
      </c>
      <c r="G36" t="s">
        <v>482</v>
      </c>
    </row>
    <row r="37" spans="1:7" x14ac:dyDescent="0.25">
      <c r="A37" s="95">
        <v>35</v>
      </c>
      <c r="B37" t="s">
        <v>518</v>
      </c>
      <c r="C37" s="171">
        <v>4</v>
      </c>
      <c r="D37" s="171">
        <v>6</v>
      </c>
      <c r="E37" t="s">
        <v>482</v>
      </c>
      <c r="F37" t="s">
        <v>483</v>
      </c>
      <c r="G37" t="s">
        <v>482</v>
      </c>
    </row>
    <row r="38" spans="1:7" x14ac:dyDescent="0.25">
      <c r="A38" s="95">
        <v>36</v>
      </c>
      <c r="B38" t="s">
        <v>519</v>
      </c>
      <c r="C38" s="171">
        <v>4</v>
      </c>
      <c r="D38" s="171">
        <v>5</v>
      </c>
      <c r="E38" t="s">
        <v>482</v>
      </c>
      <c r="F38" t="s">
        <v>483</v>
      </c>
      <c r="G38" t="s">
        <v>482</v>
      </c>
    </row>
    <row r="39" spans="1:7" x14ac:dyDescent="0.25">
      <c r="A39" s="95">
        <v>37</v>
      </c>
      <c r="B39" t="s">
        <v>520</v>
      </c>
      <c r="C39" s="171">
        <v>4</v>
      </c>
      <c r="D39" s="171">
        <v>6</v>
      </c>
      <c r="E39" t="s">
        <v>482</v>
      </c>
      <c r="F39" t="s">
        <v>483</v>
      </c>
      <c r="G39" t="s">
        <v>483</v>
      </c>
    </row>
    <row r="40" spans="1:7" x14ac:dyDescent="0.25">
      <c r="A40" s="95">
        <v>38</v>
      </c>
      <c r="B40" t="s">
        <v>521</v>
      </c>
      <c r="C40" s="171">
        <v>4</v>
      </c>
      <c r="D40" s="171">
        <v>6</v>
      </c>
      <c r="E40" t="s">
        <v>482</v>
      </c>
      <c r="F40" t="s">
        <v>483</v>
      </c>
      <c r="G40" t="s">
        <v>483</v>
      </c>
    </row>
    <row r="41" spans="1:7" x14ac:dyDescent="0.25">
      <c r="A41" s="95">
        <v>39</v>
      </c>
      <c r="B41" t="s">
        <v>522</v>
      </c>
      <c r="C41" s="171">
        <v>3</v>
      </c>
      <c r="D41" s="171">
        <v>6</v>
      </c>
      <c r="E41" t="s">
        <v>482</v>
      </c>
      <c r="F41" t="s">
        <v>483</v>
      </c>
      <c r="G41" t="s">
        <v>483</v>
      </c>
    </row>
    <row r="42" spans="1:7" x14ac:dyDescent="0.25">
      <c r="A42" s="95">
        <v>40</v>
      </c>
      <c r="B42" t="s">
        <v>523</v>
      </c>
      <c r="C42" s="171">
        <v>4</v>
      </c>
      <c r="D42" s="171">
        <v>5</v>
      </c>
      <c r="E42" t="s">
        <v>482</v>
      </c>
      <c r="F42" t="s">
        <v>483</v>
      </c>
      <c r="G42" t="s">
        <v>482</v>
      </c>
    </row>
    <row r="43" spans="1:7" x14ac:dyDescent="0.25">
      <c r="A43" s="95">
        <v>41</v>
      </c>
      <c r="B43" t="s">
        <v>524</v>
      </c>
      <c r="C43" s="171">
        <v>4</v>
      </c>
      <c r="D43" s="171">
        <v>6</v>
      </c>
      <c r="E43" t="s">
        <v>482</v>
      </c>
      <c r="F43" t="s">
        <v>483</v>
      </c>
      <c r="G43" t="s">
        <v>483</v>
      </c>
    </row>
    <row r="44" spans="1:7" x14ac:dyDescent="0.25">
      <c r="A44" s="95">
        <v>42</v>
      </c>
      <c r="B44" t="s">
        <v>525</v>
      </c>
      <c r="C44" s="171">
        <v>4</v>
      </c>
      <c r="D44" s="171">
        <v>6</v>
      </c>
      <c r="E44" t="s">
        <v>482</v>
      </c>
      <c r="F44" t="s">
        <v>483</v>
      </c>
      <c r="G44" t="s">
        <v>482</v>
      </c>
    </row>
    <row r="45" spans="1:7" x14ac:dyDescent="0.25">
      <c r="A45" s="95">
        <v>43</v>
      </c>
      <c r="B45" t="s">
        <v>526</v>
      </c>
      <c r="C45" s="171">
        <v>4</v>
      </c>
      <c r="D45" s="171">
        <v>6</v>
      </c>
      <c r="E45" t="s">
        <v>482</v>
      </c>
      <c r="F45" t="s">
        <v>483</v>
      </c>
      <c r="G45" t="s">
        <v>482</v>
      </c>
    </row>
    <row r="46" spans="1:7" x14ac:dyDescent="0.25">
      <c r="A46" s="95">
        <v>44</v>
      </c>
      <c r="B46" t="s">
        <v>527</v>
      </c>
      <c r="C46" s="171">
        <v>3</v>
      </c>
      <c r="D46" s="171">
        <v>6</v>
      </c>
      <c r="E46" t="s">
        <v>482</v>
      </c>
      <c r="F46" t="s">
        <v>483</v>
      </c>
      <c r="G46" t="s">
        <v>483</v>
      </c>
    </row>
    <row r="47" spans="1:7" x14ac:dyDescent="0.25">
      <c r="A47" s="95">
        <v>45</v>
      </c>
      <c r="B47" t="s">
        <v>528</v>
      </c>
      <c r="C47" s="171">
        <v>1</v>
      </c>
      <c r="D47" s="171">
        <v>3</v>
      </c>
      <c r="E47" t="s">
        <v>482</v>
      </c>
      <c r="F47" t="s">
        <v>482</v>
      </c>
      <c r="G47" t="s">
        <v>482</v>
      </c>
    </row>
    <row r="48" spans="1:7" x14ac:dyDescent="0.25">
      <c r="A48" s="95">
        <v>46</v>
      </c>
      <c r="B48" t="s">
        <v>529</v>
      </c>
      <c r="C48" s="171">
        <v>3</v>
      </c>
      <c r="D48" s="171">
        <v>6</v>
      </c>
      <c r="E48" t="s">
        <v>482</v>
      </c>
      <c r="F48" t="s">
        <v>483</v>
      </c>
      <c r="G48" t="s">
        <v>483</v>
      </c>
    </row>
    <row r="49" spans="1:7" x14ac:dyDescent="0.25">
      <c r="A49" s="95">
        <v>47</v>
      </c>
      <c r="B49" t="s">
        <v>530</v>
      </c>
      <c r="C49" s="171">
        <v>4</v>
      </c>
      <c r="D49" s="171">
        <v>6</v>
      </c>
      <c r="E49" t="s">
        <v>482</v>
      </c>
      <c r="F49" t="s">
        <v>483</v>
      </c>
      <c r="G49" t="s">
        <v>482</v>
      </c>
    </row>
    <row r="50" spans="1:7" x14ac:dyDescent="0.25">
      <c r="A50" s="95">
        <v>48</v>
      </c>
      <c r="B50" t="s">
        <v>531</v>
      </c>
      <c r="C50" s="171">
        <v>3</v>
      </c>
      <c r="D50" s="171">
        <v>5</v>
      </c>
      <c r="E50" t="s">
        <v>482</v>
      </c>
      <c r="F50" t="s">
        <v>483</v>
      </c>
      <c r="G50" t="s">
        <v>482</v>
      </c>
    </row>
    <row r="51" spans="1:7" x14ac:dyDescent="0.25">
      <c r="A51" s="95">
        <v>49</v>
      </c>
      <c r="B51" t="s">
        <v>532</v>
      </c>
      <c r="C51" s="171">
        <v>3</v>
      </c>
      <c r="D51" s="171">
        <v>6</v>
      </c>
      <c r="E51" t="s">
        <v>482</v>
      </c>
      <c r="F51" t="s">
        <v>483</v>
      </c>
      <c r="G51" t="s">
        <v>483</v>
      </c>
    </row>
    <row r="52" spans="1:7" x14ac:dyDescent="0.25">
      <c r="A52" s="95">
        <v>50</v>
      </c>
      <c r="B52" t="s">
        <v>533</v>
      </c>
      <c r="C52" s="171">
        <v>2</v>
      </c>
      <c r="D52" s="171">
        <v>5</v>
      </c>
      <c r="E52" t="s">
        <v>482</v>
      </c>
      <c r="F52" t="s">
        <v>482</v>
      </c>
      <c r="G52" t="s">
        <v>482</v>
      </c>
    </row>
    <row r="53" spans="1:7" x14ac:dyDescent="0.25">
      <c r="A53" s="95">
        <v>51</v>
      </c>
      <c r="B53" t="s">
        <v>534</v>
      </c>
      <c r="C53" s="171">
        <v>3</v>
      </c>
      <c r="D53" s="171">
        <v>6</v>
      </c>
      <c r="E53" t="s">
        <v>482</v>
      </c>
      <c r="F53" t="s">
        <v>483</v>
      </c>
      <c r="G53" t="s">
        <v>483</v>
      </c>
    </row>
    <row r="54" spans="1:7" x14ac:dyDescent="0.25">
      <c r="A54" s="95">
        <v>52</v>
      </c>
      <c r="B54" t="s">
        <v>535</v>
      </c>
      <c r="C54" s="171">
        <v>3</v>
      </c>
      <c r="D54" s="171">
        <v>6</v>
      </c>
      <c r="E54" t="s">
        <v>482</v>
      </c>
      <c r="F54" t="s">
        <v>483</v>
      </c>
      <c r="G54" t="s">
        <v>483</v>
      </c>
    </row>
    <row r="55" spans="1:7" x14ac:dyDescent="0.25">
      <c r="A55" s="95">
        <v>53</v>
      </c>
      <c r="B55" t="s">
        <v>536</v>
      </c>
      <c r="C55" s="171">
        <v>3</v>
      </c>
      <c r="D55" s="171">
        <v>6</v>
      </c>
      <c r="E55" t="s">
        <v>482</v>
      </c>
      <c r="F55" t="s">
        <v>483</v>
      </c>
      <c r="G55" t="s">
        <v>483</v>
      </c>
    </row>
    <row r="56" spans="1:7" x14ac:dyDescent="0.25">
      <c r="A56" s="95">
        <v>54</v>
      </c>
      <c r="B56" t="s">
        <v>537</v>
      </c>
      <c r="C56" s="171">
        <v>3</v>
      </c>
      <c r="D56" s="171">
        <v>6</v>
      </c>
      <c r="E56" t="s">
        <v>482</v>
      </c>
      <c r="F56" t="s">
        <v>483</v>
      </c>
      <c r="G56" t="s">
        <v>483</v>
      </c>
    </row>
    <row r="57" spans="1:7" x14ac:dyDescent="0.25">
      <c r="A57" s="95">
        <v>55</v>
      </c>
      <c r="B57" t="s">
        <v>538</v>
      </c>
      <c r="C57" s="171">
        <v>3</v>
      </c>
      <c r="D57" s="171">
        <v>6</v>
      </c>
      <c r="E57" t="s">
        <v>482</v>
      </c>
      <c r="F57" t="s">
        <v>483</v>
      </c>
      <c r="G57" t="s">
        <v>483</v>
      </c>
    </row>
    <row r="58" spans="1:7" x14ac:dyDescent="0.25">
      <c r="A58" s="95">
        <v>56</v>
      </c>
      <c r="B58" t="s">
        <v>539</v>
      </c>
      <c r="C58" s="171">
        <v>3</v>
      </c>
      <c r="D58" s="171">
        <v>6</v>
      </c>
      <c r="E58" t="s">
        <v>482</v>
      </c>
      <c r="F58" t="s">
        <v>483</v>
      </c>
      <c r="G58" t="s">
        <v>483</v>
      </c>
    </row>
    <row r="59" spans="1:7" x14ac:dyDescent="0.25">
      <c r="A59" s="95">
        <v>57</v>
      </c>
      <c r="B59" t="s">
        <v>540</v>
      </c>
      <c r="C59" s="171">
        <v>3</v>
      </c>
      <c r="D59" s="171">
        <v>6</v>
      </c>
      <c r="E59" t="s">
        <v>482</v>
      </c>
      <c r="F59" t="s">
        <v>483</v>
      </c>
      <c r="G59" t="s">
        <v>483</v>
      </c>
    </row>
    <row r="60" spans="1:7" x14ac:dyDescent="0.25">
      <c r="A60" s="95">
        <v>58</v>
      </c>
      <c r="B60" t="s">
        <v>541</v>
      </c>
      <c r="C60" s="171">
        <v>3</v>
      </c>
      <c r="D60" s="171">
        <v>6</v>
      </c>
      <c r="E60" t="s">
        <v>482</v>
      </c>
      <c r="F60" t="s">
        <v>483</v>
      </c>
      <c r="G60" t="s">
        <v>483</v>
      </c>
    </row>
    <row r="61" spans="1:7" x14ac:dyDescent="0.25">
      <c r="A61" s="95">
        <v>59</v>
      </c>
      <c r="B61" t="s">
        <v>542</v>
      </c>
      <c r="C61" s="171">
        <v>4</v>
      </c>
      <c r="D61" s="171">
        <v>6</v>
      </c>
      <c r="E61" t="s">
        <v>482</v>
      </c>
      <c r="F61" t="s">
        <v>483</v>
      </c>
      <c r="G61" t="s">
        <v>483</v>
      </c>
    </row>
    <row r="62" spans="1:7" x14ac:dyDescent="0.25">
      <c r="A62" s="95">
        <v>60</v>
      </c>
      <c r="B62" t="s">
        <v>543</v>
      </c>
      <c r="C62" s="171">
        <v>4</v>
      </c>
      <c r="D62" s="171">
        <v>6</v>
      </c>
      <c r="E62" t="s">
        <v>482</v>
      </c>
      <c r="F62" t="s">
        <v>483</v>
      </c>
      <c r="G62" t="s">
        <v>483</v>
      </c>
    </row>
    <row r="63" spans="1:7" x14ac:dyDescent="0.25">
      <c r="A63" s="95">
        <v>61</v>
      </c>
      <c r="B63" t="s">
        <v>544</v>
      </c>
      <c r="C63" s="171">
        <v>3</v>
      </c>
      <c r="D63" s="171">
        <v>6</v>
      </c>
      <c r="E63" t="s">
        <v>482</v>
      </c>
      <c r="F63" t="s">
        <v>483</v>
      </c>
      <c r="G63" t="s">
        <v>482</v>
      </c>
    </row>
    <row r="64" spans="1:7" x14ac:dyDescent="0.25">
      <c r="A64" s="95">
        <v>62</v>
      </c>
      <c r="B64" t="s">
        <v>545</v>
      </c>
      <c r="C64" s="171">
        <v>4</v>
      </c>
      <c r="D64" s="171">
        <v>6</v>
      </c>
      <c r="E64" t="s">
        <v>482</v>
      </c>
      <c r="F64" t="s">
        <v>483</v>
      </c>
      <c r="G64" t="s">
        <v>483</v>
      </c>
    </row>
    <row r="65" spans="1:7" x14ac:dyDescent="0.25">
      <c r="A65" s="95">
        <v>63</v>
      </c>
      <c r="B65" t="s">
        <v>546</v>
      </c>
      <c r="C65" s="171">
        <v>4</v>
      </c>
      <c r="D65" s="171">
        <v>6</v>
      </c>
      <c r="E65" t="s">
        <v>482</v>
      </c>
      <c r="F65" t="s">
        <v>483</v>
      </c>
      <c r="G65" t="s">
        <v>482</v>
      </c>
    </row>
    <row r="66" spans="1:7" x14ac:dyDescent="0.25">
      <c r="A66" s="95">
        <v>64</v>
      </c>
      <c r="B66" t="s">
        <v>547</v>
      </c>
      <c r="C66" s="171">
        <v>4</v>
      </c>
      <c r="D66" s="171">
        <v>6</v>
      </c>
      <c r="E66" t="s">
        <v>482</v>
      </c>
      <c r="F66" t="s">
        <v>483</v>
      </c>
      <c r="G66" t="s">
        <v>482</v>
      </c>
    </row>
    <row r="67" spans="1:7" x14ac:dyDescent="0.25">
      <c r="A67" s="95">
        <v>65</v>
      </c>
      <c r="B67" t="s">
        <v>548</v>
      </c>
      <c r="C67" s="171">
        <v>3</v>
      </c>
      <c r="D67" s="171">
        <v>6</v>
      </c>
      <c r="E67" t="s">
        <v>482</v>
      </c>
      <c r="F67" t="s">
        <v>483</v>
      </c>
      <c r="G67" t="s">
        <v>482</v>
      </c>
    </row>
    <row r="68" spans="1:7" x14ac:dyDescent="0.25">
      <c r="A68" s="95">
        <v>66</v>
      </c>
      <c r="B68" t="s">
        <v>549</v>
      </c>
      <c r="C68" s="171">
        <v>4</v>
      </c>
      <c r="D68" s="171">
        <v>6</v>
      </c>
      <c r="E68" t="s">
        <v>482</v>
      </c>
      <c r="F68" t="s">
        <v>483</v>
      </c>
      <c r="G68" t="s">
        <v>483</v>
      </c>
    </row>
    <row r="69" spans="1:7" x14ac:dyDescent="0.25">
      <c r="A69" s="95">
        <v>67</v>
      </c>
      <c r="B69" t="s">
        <v>550</v>
      </c>
      <c r="C69" s="171">
        <v>4</v>
      </c>
      <c r="D69" s="171">
        <v>6</v>
      </c>
      <c r="E69" t="s">
        <v>482</v>
      </c>
      <c r="F69" t="s">
        <v>483</v>
      </c>
      <c r="G69" t="s">
        <v>483</v>
      </c>
    </row>
    <row r="70" spans="1:7" x14ac:dyDescent="0.25">
      <c r="A70" s="95">
        <v>68</v>
      </c>
      <c r="B70" t="s">
        <v>551</v>
      </c>
      <c r="C70" s="171">
        <v>4</v>
      </c>
      <c r="D70" s="171">
        <v>6</v>
      </c>
      <c r="E70" t="s">
        <v>482</v>
      </c>
      <c r="F70" t="s">
        <v>483</v>
      </c>
      <c r="G70" t="s">
        <v>482</v>
      </c>
    </row>
    <row r="71" spans="1:7" x14ac:dyDescent="0.25">
      <c r="A71" s="95">
        <v>69</v>
      </c>
      <c r="B71" t="s">
        <v>552</v>
      </c>
      <c r="C71" s="171">
        <v>4</v>
      </c>
      <c r="D71" s="171">
        <v>6</v>
      </c>
      <c r="E71" t="s">
        <v>482</v>
      </c>
      <c r="F71" t="s">
        <v>483</v>
      </c>
      <c r="G71" t="s">
        <v>483</v>
      </c>
    </row>
    <row r="72" spans="1:7" x14ac:dyDescent="0.25">
      <c r="A72" s="95">
        <v>70</v>
      </c>
      <c r="B72" t="s">
        <v>553</v>
      </c>
      <c r="C72" s="171">
        <v>3</v>
      </c>
      <c r="D72" s="171">
        <v>6</v>
      </c>
      <c r="E72" t="s">
        <v>482</v>
      </c>
      <c r="F72" t="s">
        <v>483</v>
      </c>
      <c r="G72" t="s">
        <v>483</v>
      </c>
    </row>
    <row r="73" spans="1:7" x14ac:dyDescent="0.25">
      <c r="A73" s="95">
        <v>71</v>
      </c>
      <c r="B73" t="s">
        <v>554</v>
      </c>
      <c r="C73" s="171">
        <v>4</v>
      </c>
      <c r="D73" s="171">
        <v>6</v>
      </c>
      <c r="E73" t="s">
        <v>482</v>
      </c>
      <c r="F73" t="s">
        <v>483</v>
      </c>
      <c r="G73" t="s">
        <v>483</v>
      </c>
    </row>
    <row r="74" spans="1:7" x14ac:dyDescent="0.25">
      <c r="A74" s="95">
        <v>72</v>
      </c>
      <c r="B74" t="s">
        <v>555</v>
      </c>
      <c r="C74" s="171">
        <v>4</v>
      </c>
      <c r="D74" s="171">
        <v>6</v>
      </c>
      <c r="E74" t="s">
        <v>482</v>
      </c>
      <c r="F74" t="s">
        <v>483</v>
      </c>
      <c r="G74" t="s">
        <v>483</v>
      </c>
    </row>
    <row r="75" spans="1:7" x14ac:dyDescent="0.25">
      <c r="A75" s="95">
        <v>73</v>
      </c>
      <c r="B75" t="s">
        <v>556</v>
      </c>
      <c r="C75" s="171">
        <v>3</v>
      </c>
      <c r="D75" s="171">
        <v>6</v>
      </c>
      <c r="E75" t="s">
        <v>482</v>
      </c>
      <c r="F75" t="s">
        <v>483</v>
      </c>
      <c r="G75" t="s">
        <v>483</v>
      </c>
    </row>
    <row r="76" spans="1:7" x14ac:dyDescent="0.25">
      <c r="A76" s="95">
        <v>74</v>
      </c>
      <c r="B76" t="s">
        <v>557</v>
      </c>
      <c r="C76" s="171">
        <v>4</v>
      </c>
      <c r="D76" s="171">
        <v>6</v>
      </c>
      <c r="E76" t="s">
        <v>482</v>
      </c>
      <c r="F76" t="s">
        <v>483</v>
      </c>
      <c r="G76" t="s">
        <v>483</v>
      </c>
    </row>
    <row r="77" spans="1:7" x14ac:dyDescent="0.25">
      <c r="A77" s="95">
        <v>75</v>
      </c>
      <c r="B77" t="s">
        <v>558</v>
      </c>
      <c r="C77" s="171">
        <v>3</v>
      </c>
      <c r="D77" s="171">
        <v>6</v>
      </c>
      <c r="E77" t="s">
        <v>482</v>
      </c>
      <c r="F77" t="s">
        <v>483</v>
      </c>
      <c r="G77" t="s">
        <v>483</v>
      </c>
    </row>
    <row r="78" spans="1:7" x14ac:dyDescent="0.25">
      <c r="A78" s="95">
        <v>76</v>
      </c>
      <c r="B78" t="s">
        <v>559</v>
      </c>
      <c r="C78" s="171">
        <v>4</v>
      </c>
      <c r="D78" s="171">
        <v>6</v>
      </c>
      <c r="E78" t="s">
        <v>482</v>
      </c>
      <c r="F78" t="s">
        <v>483</v>
      </c>
      <c r="G78" t="s">
        <v>483</v>
      </c>
    </row>
    <row r="79" spans="1:7" x14ac:dyDescent="0.25">
      <c r="A79" s="95">
        <v>77</v>
      </c>
      <c r="B79" t="s">
        <v>560</v>
      </c>
      <c r="C79" s="171">
        <v>4</v>
      </c>
      <c r="D79" s="171">
        <v>6</v>
      </c>
      <c r="E79" t="s">
        <v>482</v>
      </c>
      <c r="F79" t="s">
        <v>483</v>
      </c>
      <c r="G79" t="s">
        <v>483</v>
      </c>
    </row>
    <row r="80" spans="1:7" x14ac:dyDescent="0.25">
      <c r="A80" s="95">
        <v>78</v>
      </c>
      <c r="B80" t="s">
        <v>561</v>
      </c>
      <c r="C80" s="171">
        <v>3</v>
      </c>
      <c r="D80" s="171">
        <v>6</v>
      </c>
      <c r="E80" t="s">
        <v>482</v>
      </c>
      <c r="F80" t="s">
        <v>483</v>
      </c>
      <c r="G80" t="s">
        <v>482</v>
      </c>
    </row>
    <row r="81" spans="1:7" x14ac:dyDescent="0.25">
      <c r="A81" s="95">
        <v>79</v>
      </c>
      <c r="B81" t="s">
        <v>562</v>
      </c>
      <c r="C81" s="171">
        <v>4</v>
      </c>
      <c r="D81" s="171">
        <v>6</v>
      </c>
      <c r="E81" t="s">
        <v>482</v>
      </c>
      <c r="F81" t="s">
        <v>483</v>
      </c>
      <c r="G81" t="s">
        <v>483</v>
      </c>
    </row>
    <row r="82" spans="1:7" x14ac:dyDescent="0.25">
      <c r="A82" s="95">
        <v>80</v>
      </c>
      <c r="B82" t="s">
        <v>563</v>
      </c>
      <c r="C82" s="171">
        <v>4</v>
      </c>
      <c r="D82" s="171">
        <v>6</v>
      </c>
      <c r="E82" t="s">
        <v>482</v>
      </c>
      <c r="F82" t="s">
        <v>483</v>
      </c>
      <c r="G82" t="s">
        <v>483</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v>0.98</v>
      </c>
      <c r="C2">
        <v>0.93300000000000005</v>
      </c>
      <c r="D2">
        <v>1.0660000000000001</v>
      </c>
      <c r="E2">
        <v>1.0169999999999999</v>
      </c>
      <c r="F2">
        <v>0.94899999999999995</v>
      </c>
      <c r="G2">
        <v>1.107</v>
      </c>
      <c r="H2">
        <v>0.85199999999999998</v>
      </c>
      <c r="I2">
        <v>0.81899999999999995</v>
      </c>
      <c r="J2">
        <v>0.96899999999999997</v>
      </c>
      <c r="K2">
        <v>1.964</v>
      </c>
      <c r="L2">
        <v>1.81</v>
      </c>
      <c r="M2">
        <v>2.1120000000000001</v>
      </c>
      <c r="N2">
        <v>1.512</v>
      </c>
      <c r="O2">
        <v>1.3879999999999999</v>
      </c>
      <c r="P2">
        <v>1.5529999999999999</v>
      </c>
      <c r="Q2">
        <v>1.7490000000000001</v>
      </c>
      <c r="R2">
        <v>1.6279999999999999</v>
      </c>
      <c r="S2">
        <v>2.6440000000000001</v>
      </c>
      <c r="T2">
        <v>1.389</v>
      </c>
      <c r="U2">
        <v>1.3420000000000001</v>
      </c>
      <c r="V2">
        <v>1.83</v>
      </c>
      <c r="W2">
        <v>1.1930000000000001</v>
      </c>
      <c r="X2">
        <v>1.119</v>
      </c>
      <c r="Y2">
        <v>1.2989999999999999</v>
      </c>
      <c r="Z2">
        <v>1.135</v>
      </c>
      <c r="AA2">
        <v>1.167</v>
      </c>
      <c r="AB2">
        <v>0.59599999999999997</v>
      </c>
      <c r="AC2">
        <v>0.57899999999999996</v>
      </c>
      <c r="AD2">
        <v>0.90100000000000002</v>
      </c>
      <c r="AE2">
        <v>0.874</v>
      </c>
      <c r="AF2">
        <v>1.1890000000000001</v>
      </c>
      <c r="AG2">
        <v>1.034</v>
      </c>
    </row>
    <row r="3" spans="1:33" x14ac:dyDescent="0.25">
      <c r="A3" s="95" t="s">
        <v>484</v>
      </c>
      <c r="B3">
        <v>0.18099999999999999</v>
      </c>
      <c r="C3">
        <v>0.52400000000000002</v>
      </c>
      <c r="D3">
        <v>0.32500000000000001</v>
      </c>
      <c r="E3">
        <v>0.224</v>
      </c>
      <c r="F3">
        <v>0.52400000000000002</v>
      </c>
      <c r="G3">
        <v>0.34200000000000003</v>
      </c>
      <c r="H3">
        <v>0.247</v>
      </c>
      <c r="I3">
        <v>0.79600000000000004</v>
      </c>
      <c r="J3">
        <v>0.70399999999999996</v>
      </c>
      <c r="K3">
        <v>0.14899999999999999</v>
      </c>
      <c r="L3">
        <v>0.67100000000000004</v>
      </c>
      <c r="M3">
        <v>0.215</v>
      </c>
      <c r="N3">
        <v>0.18</v>
      </c>
      <c r="O3">
        <v>0.67100000000000004</v>
      </c>
      <c r="P3">
        <v>0.25</v>
      </c>
      <c r="Q3">
        <v>0.183</v>
      </c>
      <c r="R3">
        <v>0.59499999999999997</v>
      </c>
      <c r="S3">
        <v>0.64600000000000002</v>
      </c>
      <c r="T3">
        <v>0.13700000000000001</v>
      </c>
      <c r="U3">
        <v>0.48799999999999999</v>
      </c>
      <c r="V3">
        <v>0.185</v>
      </c>
      <c r="W3">
        <v>0.16500000000000001</v>
      </c>
      <c r="X3">
        <v>0.48799999999999999</v>
      </c>
      <c r="Y3">
        <v>0.20499999999999999</v>
      </c>
      <c r="Z3">
        <v>0.16200000000000001</v>
      </c>
      <c r="AA3">
        <v>0.57299999999999995</v>
      </c>
      <c r="AB3">
        <v>0.20499999999999999</v>
      </c>
      <c r="AC3">
        <v>0.23799999999999999</v>
      </c>
      <c r="AD3">
        <v>9.5000000000000001E-2</v>
      </c>
      <c r="AE3">
        <v>0.23</v>
      </c>
      <c r="AF3">
        <v>9.2999999999999999E-2</v>
      </c>
      <c r="AG3">
        <v>8.1000000000000003E-2</v>
      </c>
    </row>
    <row r="4" spans="1:33" x14ac:dyDescent="0.25">
      <c r="A4" s="95" t="s">
        <v>485</v>
      </c>
      <c r="B4">
        <v>0.192</v>
      </c>
      <c r="C4">
        <v>0.26500000000000001</v>
      </c>
      <c r="D4">
        <v>0.20100000000000001</v>
      </c>
      <c r="E4">
        <v>0.192</v>
      </c>
      <c r="F4">
        <v>0.26500000000000001</v>
      </c>
      <c r="G4">
        <v>0.20100000000000001</v>
      </c>
      <c r="H4">
        <v>0.28799999999999998</v>
      </c>
      <c r="I4">
        <v>0.48399999999999999</v>
      </c>
      <c r="J4">
        <v>0.85199999999999998</v>
      </c>
      <c r="K4">
        <v>0.17199999999999999</v>
      </c>
      <c r="L4">
        <v>0.29399999999999998</v>
      </c>
      <c r="M4">
        <v>0.186</v>
      </c>
      <c r="N4">
        <v>0.17199999999999999</v>
      </c>
      <c r="O4">
        <v>0.29399999999999998</v>
      </c>
      <c r="P4">
        <v>0.186</v>
      </c>
      <c r="Q4">
        <v>0.222</v>
      </c>
      <c r="R4">
        <v>0.38800000000000001</v>
      </c>
      <c r="S4">
        <v>0.80800000000000005</v>
      </c>
      <c r="T4">
        <v>0.15</v>
      </c>
      <c r="U4">
        <v>0.22700000000000001</v>
      </c>
      <c r="V4">
        <v>0.13700000000000001</v>
      </c>
      <c r="W4">
        <v>0.15</v>
      </c>
      <c r="X4">
        <v>0.22700000000000001</v>
      </c>
      <c r="Y4">
        <v>0.13700000000000001</v>
      </c>
      <c r="Z4">
        <v>0.19500000000000001</v>
      </c>
      <c r="AA4">
        <v>0.36</v>
      </c>
      <c r="AB4">
        <v>0.22500000000000001</v>
      </c>
      <c r="AC4">
        <v>0.22500000000000001</v>
      </c>
      <c r="AD4">
        <v>0.11899999999999999</v>
      </c>
      <c r="AE4">
        <v>0.16200000000000001</v>
      </c>
      <c r="AF4">
        <v>6.5000000000000002E-2</v>
      </c>
      <c r="AG4">
        <v>6.5000000000000002E-2</v>
      </c>
    </row>
    <row r="5" spans="1:33" x14ac:dyDescent="0.25">
      <c r="A5" s="95" t="s">
        <v>486</v>
      </c>
      <c r="B5">
        <v>0.98</v>
      </c>
      <c r="C5">
        <v>0.93300000000000005</v>
      </c>
      <c r="D5">
        <v>1.0660000000000001</v>
      </c>
      <c r="E5">
        <v>1.0169999999999999</v>
      </c>
      <c r="F5">
        <v>0.94899999999999995</v>
      </c>
      <c r="G5">
        <v>1.107</v>
      </c>
      <c r="H5">
        <v>0.85199999999999998</v>
      </c>
      <c r="I5">
        <v>0.81899999999999995</v>
      </c>
      <c r="J5">
        <v>0.96899999999999997</v>
      </c>
      <c r="K5">
        <v>1.8140000000000001</v>
      </c>
      <c r="L5">
        <v>1.67</v>
      </c>
      <c r="M5">
        <v>1.931</v>
      </c>
      <c r="N5">
        <v>1.7090000000000001</v>
      </c>
      <c r="O5">
        <v>1.5609999999999999</v>
      </c>
      <c r="P5">
        <v>1.7949999999999999</v>
      </c>
      <c r="Q5">
        <v>1.7769999999999999</v>
      </c>
      <c r="R5">
        <v>1.6359999999999999</v>
      </c>
      <c r="S5">
        <v>2.9849999999999999</v>
      </c>
      <c r="T5">
        <v>1.365</v>
      </c>
      <c r="U5">
        <v>1.3180000000000001</v>
      </c>
      <c r="V5">
        <v>1.6739999999999999</v>
      </c>
      <c r="W5">
        <v>1.22</v>
      </c>
      <c r="X5">
        <v>1.1419999999999999</v>
      </c>
      <c r="Y5">
        <v>1.4319999999999999</v>
      </c>
      <c r="Z5">
        <v>1.139</v>
      </c>
      <c r="AA5">
        <v>1.163</v>
      </c>
      <c r="AB5">
        <v>0.59599999999999997</v>
      </c>
      <c r="AC5">
        <v>0.57899999999999996</v>
      </c>
      <c r="AD5">
        <v>0.91300000000000003</v>
      </c>
      <c r="AE5">
        <v>0.9</v>
      </c>
      <c r="AF5">
        <v>1.1890000000000001</v>
      </c>
      <c r="AG5">
        <v>1.034</v>
      </c>
    </row>
    <row r="6" spans="1:33" x14ac:dyDescent="0.25">
      <c r="A6" s="95" t="s">
        <v>487</v>
      </c>
      <c r="B6">
        <v>0</v>
      </c>
      <c r="C6">
        <v>0</v>
      </c>
      <c r="D6">
        <v>0</v>
      </c>
      <c r="E6">
        <v>0</v>
      </c>
      <c r="F6">
        <v>0</v>
      </c>
      <c r="G6">
        <v>0</v>
      </c>
      <c r="H6">
        <v>0</v>
      </c>
      <c r="I6">
        <v>0</v>
      </c>
      <c r="J6">
        <v>0</v>
      </c>
      <c r="K6">
        <v>0</v>
      </c>
      <c r="L6">
        <v>0</v>
      </c>
      <c r="M6">
        <v>0</v>
      </c>
      <c r="N6">
        <v>0</v>
      </c>
      <c r="O6">
        <v>0</v>
      </c>
      <c r="P6">
        <v>0</v>
      </c>
      <c r="Q6">
        <v>0</v>
      </c>
      <c r="R6">
        <v>0</v>
      </c>
      <c r="S6">
        <v>0</v>
      </c>
      <c r="T6">
        <v>0</v>
      </c>
      <c r="U6">
        <v>1.6970000000000001</v>
      </c>
      <c r="V6">
        <v>0</v>
      </c>
      <c r="W6">
        <v>0</v>
      </c>
      <c r="X6">
        <v>1.4139999999999999</v>
      </c>
      <c r="Y6">
        <v>0</v>
      </c>
      <c r="Z6">
        <v>0</v>
      </c>
      <c r="AA6">
        <v>1.2</v>
      </c>
      <c r="AB6">
        <v>0.441</v>
      </c>
      <c r="AC6">
        <v>0</v>
      </c>
      <c r="AD6">
        <v>0</v>
      </c>
      <c r="AE6">
        <v>0</v>
      </c>
      <c r="AF6">
        <v>0</v>
      </c>
      <c r="AG6">
        <v>0</v>
      </c>
    </row>
    <row r="7" spans="1:33" x14ac:dyDescent="0.25">
      <c r="A7" s="95" t="s">
        <v>488</v>
      </c>
      <c r="B7">
        <v>0.18099999999999999</v>
      </c>
      <c r="C7">
        <v>0.52400000000000002</v>
      </c>
      <c r="D7">
        <v>0.32500000000000001</v>
      </c>
      <c r="E7">
        <v>0.224</v>
      </c>
      <c r="F7">
        <v>0.52400000000000002</v>
      </c>
      <c r="G7">
        <v>0.34200000000000003</v>
      </c>
      <c r="H7">
        <v>0.247</v>
      </c>
      <c r="I7">
        <v>0.79600000000000004</v>
      </c>
      <c r="J7">
        <v>0.70399999999999996</v>
      </c>
      <c r="K7">
        <v>0.14899999999999999</v>
      </c>
      <c r="L7">
        <v>0.67100000000000004</v>
      </c>
      <c r="M7">
        <v>0.215</v>
      </c>
      <c r="N7">
        <v>0.18</v>
      </c>
      <c r="O7">
        <v>0.67100000000000004</v>
      </c>
      <c r="P7">
        <v>0.25</v>
      </c>
      <c r="Q7">
        <v>0.183</v>
      </c>
      <c r="R7">
        <v>0.59499999999999997</v>
      </c>
      <c r="S7">
        <v>0.64600000000000002</v>
      </c>
      <c r="T7">
        <v>0.13700000000000001</v>
      </c>
      <c r="U7">
        <v>0.48799999999999999</v>
      </c>
      <c r="V7">
        <v>0.185</v>
      </c>
      <c r="W7">
        <v>0.16500000000000001</v>
      </c>
      <c r="X7">
        <v>0.48799999999999999</v>
      </c>
      <c r="Y7">
        <v>0.20499999999999999</v>
      </c>
      <c r="Z7">
        <v>0.16200000000000001</v>
      </c>
      <c r="AA7">
        <v>0.57299999999999995</v>
      </c>
      <c r="AB7">
        <v>0.20499999999999999</v>
      </c>
      <c r="AC7">
        <v>0.23799999999999999</v>
      </c>
      <c r="AD7">
        <v>9.5000000000000001E-2</v>
      </c>
      <c r="AE7">
        <v>0.23</v>
      </c>
      <c r="AF7">
        <v>9.2999999999999999E-2</v>
      </c>
      <c r="AG7">
        <v>8.1000000000000003E-2</v>
      </c>
    </row>
    <row r="8" spans="1:33" x14ac:dyDescent="0.25">
      <c r="A8" s="95" t="s">
        <v>489</v>
      </c>
      <c r="B8">
        <v>0.73799999999999999</v>
      </c>
      <c r="C8">
        <v>0.76300000000000001</v>
      </c>
      <c r="D8">
        <v>2.851</v>
      </c>
      <c r="E8">
        <v>0.39500000000000002</v>
      </c>
      <c r="F8">
        <v>0.40600000000000003</v>
      </c>
      <c r="G8">
        <v>0.79400000000000004</v>
      </c>
      <c r="H8">
        <v>0.42499999999999999</v>
      </c>
      <c r="I8">
        <v>0.435</v>
      </c>
      <c r="J8">
        <v>2.0529999999999999</v>
      </c>
      <c r="K8">
        <v>0.56299999999999994</v>
      </c>
      <c r="L8">
        <v>0.55200000000000005</v>
      </c>
      <c r="M8">
        <v>1.0880000000000001</v>
      </c>
      <c r="N8">
        <v>0.26600000000000001</v>
      </c>
      <c r="O8">
        <v>0.26900000000000002</v>
      </c>
      <c r="P8">
        <v>0.255</v>
      </c>
      <c r="Q8">
        <v>0.373</v>
      </c>
      <c r="R8">
        <v>0.38200000000000001</v>
      </c>
      <c r="S8">
        <v>0.46500000000000002</v>
      </c>
      <c r="T8">
        <v>0.59899999999999998</v>
      </c>
      <c r="U8">
        <v>0.59099999999999997</v>
      </c>
      <c r="V8">
        <v>2.0529999999999999</v>
      </c>
      <c r="W8">
        <v>0.28999999999999998</v>
      </c>
      <c r="X8">
        <v>0.307</v>
      </c>
      <c r="Y8">
        <v>0.28899999999999998</v>
      </c>
      <c r="Z8">
        <v>0.313</v>
      </c>
      <c r="AA8">
        <v>0.31900000000000001</v>
      </c>
      <c r="AB8">
        <v>0.14799999999999999</v>
      </c>
      <c r="AC8">
        <v>0.14399999999999999</v>
      </c>
      <c r="AD8">
        <v>0.34300000000000003</v>
      </c>
      <c r="AE8">
        <v>0.34200000000000003</v>
      </c>
      <c r="AF8">
        <v>1.087</v>
      </c>
      <c r="AG8">
        <v>0.18099999999999999</v>
      </c>
    </row>
    <row r="9" spans="1:33" x14ac:dyDescent="0.25">
      <c r="A9" s="95" t="s">
        <v>490</v>
      </c>
      <c r="B9">
        <v>0.69699999999999995</v>
      </c>
      <c r="C9">
        <v>3.9E-2</v>
      </c>
      <c r="D9">
        <v>0.10100000000000001</v>
      </c>
      <c r="E9">
        <v>0.69699999999999995</v>
      </c>
      <c r="F9">
        <v>3.9E-2</v>
      </c>
      <c r="G9">
        <v>0.10100000000000001</v>
      </c>
      <c r="H9">
        <v>1.093</v>
      </c>
      <c r="I9">
        <v>4.4999999999999998E-2</v>
      </c>
      <c r="J9">
        <v>0.111</v>
      </c>
      <c r="K9">
        <v>0.86399999999999999</v>
      </c>
      <c r="L9">
        <v>2.9000000000000001E-2</v>
      </c>
      <c r="M9">
        <v>4.8000000000000001E-2</v>
      </c>
      <c r="N9">
        <v>0.86399999999999999</v>
      </c>
      <c r="O9">
        <v>2.9000000000000001E-2</v>
      </c>
      <c r="P9">
        <v>4.8000000000000001E-2</v>
      </c>
      <c r="Q9">
        <v>0.77600000000000002</v>
      </c>
      <c r="R9">
        <v>3.5000000000000003E-2</v>
      </c>
      <c r="S9">
        <v>0.11</v>
      </c>
      <c r="T9">
        <v>0.67700000000000005</v>
      </c>
      <c r="U9">
        <v>2.7E-2</v>
      </c>
      <c r="V9">
        <v>4.7E-2</v>
      </c>
      <c r="W9">
        <v>0.67700000000000005</v>
      </c>
      <c r="X9">
        <v>2.7E-2</v>
      </c>
      <c r="Y9">
        <v>4.7E-2</v>
      </c>
      <c r="Z9">
        <v>0.77300000000000002</v>
      </c>
      <c r="AA9">
        <v>3.2000000000000001E-2</v>
      </c>
      <c r="AB9">
        <v>4.1000000000000002E-2</v>
      </c>
      <c r="AC9">
        <v>4.1000000000000002E-2</v>
      </c>
      <c r="AD9">
        <v>0.27800000000000002</v>
      </c>
      <c r="AE9">
        <v>1.6E-2</v>
      </c>
      <c r="AF9">
        <v>0.02</v>
      </c>
      <c r="AG9">
        <v>0.02</v>
      </c>
    </row>
    <row r="10" spans="1:33" x14ac:dyDescent="0.25">
      <c r="A10" s="95" t="s">
        <v>491</v>
      </c>
      <c r="B10">
        <v>0.84599999999999997</v>
      </c>
      <c r="C10">
        <v>0.18</v>
      </c>
      <c r="D10">
        <v>0.26700000000000002</v>
      </c>
      <c r="E10">
        <v>0.11600000000000001</v>
      </c>
      <c r="F10">
        <v>7.6999999999999999E-2</v>
      </c>
      <c r="G10">
        <v>7.8E-2</v>
      </c>
      <c r="H10">
        <v>0.16700000000000001</v>
      </c>
      <c r="I10">
        <v>8.7999999999999995E-2</v>
      </c>
      <c r="J10">
        <v>8.5000000000000006E-2</v>
      </c>
      <c r="K10">
        <v>1.548</v>
      </c>
      <c r="L10">
        <v>0.221</v>
      </c>
      <c r="M10">
        <v>0.59799999999999998</v>
      </c>
      <c r="N10">
        <v>1.0089999999999999</v>
      </c>
      <c r="O10">
        <v>0.223</v>
      </c>
      <c r="P10">
        <v>0.62</v>
      </c>
      <c r="Q10">
        <v>1.038</v>
      </c>
      <c r="R10">
        <v>0.18099999999999999</v>
      </c>
      <c r="S10">
        <v>0.43</v>
      </c>
      <c r="T10">
        <v>1.18</v>
      </c>
      <c r="U10">
        <v>0.24099999999999999</v>
      </c>
      <c r="V10">
        <v>0.72699999999999998</v>
      </c>
      <c r="W10">
        <v>0.44600000000000001</v>
      </c>
      <c r="X10">
        <v>0.11899999999999999</v>
      </c>
      <c r="Y10">
        <v>0.156</v>
      </c>
      <c r="Z10">
        <v>0.73599999999999999</v>
      </c>
      <c r="AA10">
        <v>0.182</v>
      </c>
      <c r="AB10">
        <v>0.13600000000000001</v>
      </c>
      <c r="AC10">
        <v>0.36899999999999999</v>
      </c>
      <c r="AD10">
        <v>0.251</v>
      </c>
      <c r="AE10">
        <v>0.16700000000000001</v>
      </c>
      <c r="AF10">
        <v>5.2999999999999999E-2</v>
      </c>
      <c r="AG10">
        <v>0.31900000000000001</v>
      </c>
    </row>
    <row r="11" spans="1:33" x14ac:dyDescent="0.25">
      <c r="A11" s="95" t="s">
        <v>492</v>
      </c>
      <c r="B11">
        <v>0.29099999999999998</v>
      </c>
      <c r="C11">
        <v>1.1619999999999999</v>
      </c>
      <c r="D11">
        <v>1.611</v>
      </c>
      <c r="E11">
        <v>0.24399999999999999</v>
      </c>
      <c r="F11">
        <v>0.80300000000000005</v>
      </c>
      <c r="G11">
        <v>0.85699999999999998</v>
      </c>
      <c r="H11">
        <v>0.217</v>
      </c>
      <c r="I11">
        <v>0.77700000000000002</v>
      </c>
      <c r="J11">
        <v>0.92900000000000005</v>
      </c>
      <c r="K11">
        <v>0.18</v>
      </c>
      <c r="L11">
        <v>0.38800000000000001</v>
      </c>
      <c r="M11">
        <v>0.25600000000000001</v>
      </c>
      <c r="N11">
        <v>7.6999999999999999E-2</v>
      </c>
      <c r="O11">
        <v>0.111</v>
      </c>
      <c r="P11">
        <v>7.6999999999999999E-2</v>
      </c>
      <c r="Q11">
        <v>8.7999999999999995E-2</v>
      </c>
      <c r="R11">
        <v>0.154</v>
      </c>
      <c r="S11">
        <v>8.4000000000000005E-2</v>
      </c>
      <c r="T11">
        <v>0.26400000000000001</v>
      </c>
      <c r="U11">
        <v>0.88100000000000001</v>
      </c>
      <c r="V11">
        <v>1.1000000000000001</v>
      </c>
      <c r="W11">
        <v>0.11899999999999999</v>
      </c>
      <c r="X11">
        <v>0.33900000000000002</v>
      </c>
      <c r="Y11">
        <v>0.156</v>
      </c>
      <c r="Z11">
        <v>0.182</v>
      </c>
      <c r="AA11">
        <v>0.58499999999999996</v>
      </c>
      <c r="AB11">
        <v>0.32900000000000001</v>
      </c>
      <c r="AC11">
        <v>0.13600000000000001</v>
      </c>
      <c r="AD11">
        <v>0.154</v>
      </c>
      <c r="AE11">
        <v>0.16700000000000001</v>
      </c>
      <c r="AF11">
        <v>0.59199999999999997</v>
      </c>
      <c r="AG11">
        <v>5.1999999999999998E-2</v>
      </c>
    </row>
    <row r="12" spans="1:33" x14ac:dyDescent="0.25">
      <c r="A12" s="95" t="s">
        <v>493</v>
      </c>
      <c r="B12">
        <v>0.58499999999999996</v>
      </c>
      <c r="C12">
        <v>0.52500000000000002</v>
      </c>
      <c r="D12">
        <v>0.45900000000000002</v>
      </c>
      <c r="E12">
        <v>0.34499999999999997</v>
      </c>
      <c r="F12">
        <v>0.313</v>
      </c>
      <c r="G12">
        <v>0.26800000000000002</v>
      </c>
      <c r="H12">
        <v>0.82</v>
      </c>
      <c r="I12">
        <v>0.69499999999999995</v>
      </c>
      <c r="J12">
        <v>0.56299999999999994</v>
      </c>
      <c r="K12">
        <v>1.294</v>
      </c>
      <c r="L12">
        <v>1.143</v>
      </c>
      <c r="M12">
        <v>1.0409999999999999</v>
      </c>
      <c r="N12">
        <v>0.94599999999999995</v>
      </c>
      <c r="O12">
        <v>0.873</v>
      </c>
      <c r="P12">
        <v>0.80800000000000005</v>
      </c>
      <c r="Q12">
        <v>1.2649999999999999</v>
      </c>
      <c r="R12">
        <v>1.133</v>
      </c>
      <c r="S12">
        <v>1.0680000000000001</v>
      </c>
      <c r="T12">
        <v>0.84</v>
      </c>
      <c r="U12">
        <v>0.78100000000000003</v>
      </c>
      <c r="V12">
        <v>0.628</v>
      </c>
      <c r="W12">
        <v>0.42199999999999999</v>
      </c>
      <c r="X12">
        <v>0.376</v>
      </c>
      <c r="Y12">
        <v>0.28499999999999998</v>
      </c>
      <c r="Z12">
        <v>0.93300000000000005</v>
      </c>
      <c r="AA12">
        <v>0.93600000000000005</v>
      </c>
      <c r="AB12">
        <v>0.186</v>
      </c>
      <c r="AC12">
        <v>0.1</v>
      </c>
      <c r="AD12">
        <v>0.32600000000000001</v>
      </c>
      <c r="AE12">
        <v>0.309</v>
      </c>
      <c r="AF12">
        <v>6.0999999999999999E-2</v>
      </c>
      <c r="AG12">
        <v>7.6999999999999999E-2</v>
      </c>
    </row>
    <row r="13" spans="1:33" x14ac:dyDescent="0.25">
      <c r="A13" s="95" t="s">
        <v>494</v>
      </c>
      <c r="B13">
        <v>0.34100000000000003</v>
      </c>
      <c r="C13">
        <v>0.40400000000000003</v>
      </c>
      <c r="D13">
        <v>0.309</v>
      </c>
      <c r="E13">
        <v>0.31900000000000001</v>
      </c>
      <c r="F13">
        <v>0.34399999999999997</v>
      </c>
      <c r="G13">
        <v>0.27200000000000002</v>
      </c>
      <c r="H13">
        <v>0.439</v>
      </c>
      <c r="I13">
        <v>0.51</v>
      </c>
      <c r="J13">
        <v>0.41799999999999998</v>
      </c>
      <c r="K13">
        <v>0.53900000000000003</v>
      </c>
      <c r="L13">
        <v>0.42199999999999999</v>
      </c>
      <c r="M13">
        <v>0.38600000000000001</v>
      </c>
      <c r="N13">
        <v>0.54600000000000004</v>
      </c>
      <c r="O13">
        <v>0.442</v>
      </c>
      <c r="P13">
        <v>0.438</v>
      </c>
      <c r="Q13">
        <v>0.51</v>
      </c>
      <c r="R13">
        <v>0.89</v>
      </c>
      <c r="S13">
        <v>0.51700000000000002</v>
      </c>
      <c r="T13">
        <v>0.35899999999999999</v>
      </c>
      <c r="U13">
        <v>0.40899999999999997</v>
      </c>
      <c r="V13">
        <v>0.27300000000000002</v>
      </c>
      <c r="W13">
        <v>0.40100000000000002</v>
      </c>
      <c r="X13">
        <v>0.36599999999999999</v>
      </c>
      <c r="Y13">
        <v>0.27800000000000002</v>
      </c>
      <c r="Z13">
        <v>1.1579999999999999</v>
      </c>
      <c r="AA13">
        <v>1.1579999999999999</v>
      </c>
      <c r="AB13">
        <v>4.1000000000000002E-2</v>
      </c>
      <c r="AC13">
        <v>4.1000000000000002E-2</v>
      </c>
      <c r="AD13">
        <v>7.5999999999999998E-2</v>
      </c>
      <c r="AE13">
        <v>7.5999999999999998E-2</v>
      </c>
      <c r="AF13">
        <v>0.104</v>
      </c>
      <c r="AG13">
        <v>0.10299999999999999</v>
      </c>
    </row>
    <row r="14" spans="1:33" x14ac:dyDescent="0.25">
      <c r="A14" s="95" t="s">
        <v>495</v>
      </c>
      <c r="B14">
        <v>0.58499999999999996</v>
      </c>
      <c r="C14">
        <v>0.52500000000000002</v>
      </c>
      <c r="D14">
        <v>0.45900000000000002</v>
      </c>
      <c r="E14">
        <v>0.36399999999999999</v>
      </c>
      <c r="F14">
        <v>0.33500000000000002</v>
      </c>
      <c r="G14">
        <v>0.28499999999999998</v>
      </c>
      <c r="H14">
        <v>0.84199999999999997</v>
      </c>
      <c r="I14">
        <v>0.70899999999999996</v>
      </c>
      <c r="J14">
        <v>0.57399999999999995</v>
      </c>
      <c r="K14">
        <v>1.63</v>
      </c>
      <c r="L14">
        <v>1.5640000000000001</v>
      </c>
      <c r="M14">
        <v>1.482</v>
      </c>
      <c r="N14">
        <v>0.94899999999999995</v>
      </c>
      <c r="O14">
        <v>0.91600000000000004</v>
      </c>
      <c r="P14">
        <v>0.84099999999999997</v>
      </c>
      <c r="Q14">
        <v>1.9359999999999999</v>
      </c>
      <c r="R14">
        <v>1.657</v>
      </c>
      <c r="S14">
        <v>1.512</v>
      </c>
      <c r="T14">
        <v>0.84</v>
      </c>
      <c r="U14">
        <v>0.78100000000000003</v>
      </c>
      <c r="V14">
        <v>0.628</v>
      </c>
      <c r="W14">
        <v>0.45400000000000001</v>
      </c>
      <c r="X14">
        <v>0.40100000000000002</v>
      </c>
      <c r="Y14">
        <v>0.30099999999999999</v>
      </c>
      <c r="Z14">
        <v>0.96599999999999997</v>
      </c>
      <c r="AA14">
        <v>0.97</v>
      </c>
      <c r="AB14">
        <v>0.186</v>
      </c>
      <c r="AC14">
        <v>0.1</v>
      </c>
      <c r="AD14">
        <v>0.33100000000000002</v>
      </c>
      <c r="AE14">
        <v>0.32</v>
      </c>
      <c r="AF14">
        <v>0.08</v>
      </c>
      <c r="AG14">
        <v>8.3000000000000004E-2</v>
      </c>
    </row>
    <row r="15" spans="1:33" x14ac:dyDescent="0.25">
      <c r="A15" s="95" t="s">
        <v>496</v>
      </c>
      <c r="B15">
        <v>-2</v>
      </c>
      <c r="C15">
        <v>-2</v>
      </c>
      <c r="D15">
        <v>-2</v>
      </c>
      <c r="E15">
        <v>-2</v>
      </c>
      <c r="F15">
        <v>-2</v>
      </c>
      <c r="G15">
        <v>-2</v>
      </c>
      <c r="H15">
        <v>-2</v>
      </c>
      <c r="I15">
        <v>-2</v>
      </c>
      <c r="J15">
        <v>-2</v>
      </c>
      <c r="K15">
        <v>-2</v>
      </c>
      <c r="L15">
        <v>-2</v>
      </c>
      <c r="M15">
        <v>-2</v>
      </c>
      <c r="N15">
        <v>-2</v>
      </c>
      <c r="O15">
        <v>-2</v>
      </c>
      <c r="P15">
        <v>-2</v>
      </c>
      <c r="Q15">
        <v>-2</v>
      </c>
      <c r="R15">
        <v>-2</v>
      </c>
      <c r="S15">
        <v>-2</v>
      </c>
      <c r="T15">
        <v>-2</v>
      </c>
      <c r="U15">
        <v>-2</v>
      </c>
      <c r="V15">
        <v>-2</v>
      </c>
      <c r="W15">
        <v>-2</v>
      </c>
      <c r="X15">
        <v>-2</v>
      </c>
      <c r="Y15">
        <v>-2</v>
      </c>
      <c r="Z15">
        <v>-2</v>
      </c>
      <c r="AA15">
        <v>-2</v>
      </c>
      <c r="AB15">
        <v>-2</v>
      </c>
      <c r="AC15">
        <v>-2</v>
      </c>
      <c r="AD15">
        <v>-2</v>
      </c>
      <c r="AE15">
        <v>-2</v>
      </c>
      <c r="AF15">
        <v>-2</v>
      </c>
      <c r="AG15">
        <v>-2</v>
      </c>
    </row>
    <row r="16" spans="1:33" x14ac:dyDescent="0.25">
      <c r="A16" s="95" t="s">
        <v>497</v>
      </c>
      <c r="B16">
        <v>-2</v>
      </c>
      <c r="C16">
        <v>-2</v>
      </c>
      <c r="D16">
        <v>-2</v>
      </c>
      <c r="E16">
        <v>-2</v>
      </c>
      <c r="F16">
        <v>-2</v>
      </c>
      <c r="G16">
        <v>-2</v>
      </c>
      <c r="H16">
        <v>-2</v>
      </c>
      <c r="I16">
        <v>-2</v>
      </c>
      <c r="J16">
        <v>-2</v>
      </c>
      <c r="K16">
        <v>-2</v>
      </c>
      <c r="L16">
        <v>-2</v>
      </c>
      <c r="M16">
        <v>-2</v>
      </c>
      <c r="N16">
        <v>-2</v>
      </c>
      <c r="O16">
        <v>-2</v>
      </c>
      <c r="P16">
        <v>-2</v>
      </c>
      <c r="Q16">
        <v>-2</v>
      </c>
      <c r="R16">
        <v>-2</v>
      </c>
      <c r="S16">
        <v>-2</v>
      </c>
      <c r="T16">
        <v>-2</v>
      </c>
      <c r="U16">
        <v>-2</v>
      </c>
      <c r="V16">
        <v>-2</v>
      </c>
      <c r="W16">
        <v>-2</v>
      </c>
      <c r="X16">
        <v>-2</v>
      </c>
      <c r="Y16">
        <v>-2</v>
      </c>
      <c r="Z16">
        <v>-2</v>
      </c>
      <c r="AA16">
        <v>-2</v>
      </c>
      <c r="AB16">
        <v>-2</v>
      </c>
      <c r="AC16">
        <v>-2</v>
      </c>
      <c r="AD16">
        <v>-2</v>
      </c>
      <c r="AE16">
        <v>-2</v>
      </c>
      <c r="AF16">
        <v>-2</v>
      </c>
      <c r="AG16">
        <v>-2</v>
      </c>
    </row>
    <row r="17" spans="1:33" x14ac:dyDescent="0.25">
      <c r="A17" s="95" t="s">
        <v>498</v>
      </c>
      <c r="B17">
        <v>-2</v>
      </c>
      <c r="C17">
        <v>-2</v>
      </c>
      <c r="D17">
        <v>-2</v>
      </c>
      <c r="E17">
        <v>-2</v>
      </c>
      <c r="F17">
        <v>-2</v>
      </c>
      <c r="G17">
        <v>-2</v>
      </c>
      <c r="H17">
        <v>-2</v>
      </c>
      <c r="I17">
        <v>-2</v>
      </c>
      <c r="J17">
        <v>-2</v>
      </c>
      <c r="K17">
        <v>-2</v>
      </c>
      <c r="L17">
        <v>-2</v>
      </c>
      <c r="M17">
        <v>-2</v>
      </c>
      <c r="N17">
        <v>-2</v>
      </c>
      <c r="O17">
        <v>-2</v>
      </c>
      <c r="P17">
        <v>-2</v>
      </c>
      <c r="Q17">
        <v>-2</v>
      </c>
      <c r="R17">
        <v>-2</v>
      </c>
      <c r="S17">
        <v>-2</v>
      </c>
      <c r="T17">
        <v>-2</v>
      </c>
      <c r="U17">
        <v>-2</v>
      </c>
      <c r="V17">
        <v>-2</v>
      </c>
      <c r="W17">
        <v>-2</v>
      </c>
      <c r="X17">
        <v>-2</v>
      </c>
      <c r="Y17">
        <v>-2</v>
      </c>
      <c r="Z17">
        <v>-2</v>
      </c>
      <c r="AA17">
        <v>-2</v>
      </c>
      <c r="AB17">
        <v>-2</v>
      </c>
      <c r="AC17">
        <v>-2</v>
      </c>
      <c r="AD17">
        <v>-2</v>
      </c>
      <c r="AE17">
        <v>-2</v>
      </c>
      <c r="AF17">
        <v>-2</v>
      </c>
      <c r="AG17">
        <v>-2</v>
      </c>
    </row>
    <row r="18" spans="1:33" x14ac:dyDescent="0.25">
      <c r="A18" s="95" t="s">
        <v>499</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0.36799999999999999</v>
      </c>
      <c r="AF18">
        <v>0</v>
      </c>
      <c r="AG18">
        <v>0</v>
      </c>
    </row>
    <row r="19" spans="1:33" x14ac:dyDescent="0.25">
      <c r="A19" s="95" t="s">
        <v>500</v>
      </c>
      <c r="B19">
        <v>0</v>
      </c>
      <c r="C19">
        <v>0</v>
      </c>
      <c r="D19">
        <v>0</v>
      </c>
      <c r="E19">
        <v>0</v>
      </c>
      <c r="F19">
        <v>2.165</v>
      </c>
      <c r="G19">
        <v>2.2360000000000002</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3" x14ac:dyDescent="0.25">
      <c r="A20" s="95" t="s">
        <v>501</v>
      </c>
      <c r="B20">
        <v>0.75800000000000001</v>
      </c>
      <c r="C20">
        <v>0.78700000000000003</v>
      </c>
      <c r="D20">
        <v>0.68</v>
      </c>
      <c r="E20">
        <v>0.75800000000000001</v>
      </c>
      <c r="F20">
        <v>0.78700000000000003</v>
      </c>
      <c r="G20">
        <v>0.68</v>
      </c>
      <c r="H20">
        <v>0.84799999999999998</v>
      </c>
      <c r="I20">
        <v>0.84599999999999997</v>
      </c>
      <c r="J20">
        <v>0.6</v>
      </c>
      <c r="K20">
        <v>0.75800000000000001</v>
      </c>
      <c r="L20">
        <v>0.78700000000000003</v>
      </c>
      <c r="M20">
        <v>0.68</v>
      </c>
      <c r="N20">
        <v>0.75800000000000001</v>
      </c>
      <c r="O20">
        <v>0.78700000000000003</v>
      </c>
      <c r="P20">
        <v>0.68</v>
      </c>
      <c r="Q20">
        <v>0.84799999999999998</v>
      </c>
      <c r="R20">
        <v>0.84599999999999997</v>
      </c>
      <c r="S20">
        <v>0.6</v>
      </c>
      <c r="T20">
        <v>0.84799999999999998</v>
      </c>
      <c r="U20">
        <v>0.84599999999999997</v>
      </c>
      <c r="V20">
        <v>0.6</v>
      </c>
      <c r="W20">
        <v>0.84799999999999998</v>
      </c>
      <c r="X20">
        <v>0.84599999999999997</v>
      </c>
      <c r="Y20">
        <v>0.6</v>
      </c>
      <c r="Z20">
        <v>1.968</v>
      </c>
      <c r="AA20">
        <v>1.9350000000000001</v>
      </c>
      <c r="AB20">
        <v>0.14299999999999999</v>
      </c>
      <c r="AC20">
        <v>0.14299999999999999</v>
      </c>
      <c r="AD20">
        <v>0.14299999999999999</v>
      </c>
      <c r="AE20">
        <v>0.14299999999999999</v>
      </c>
      <c r="AF20">
        <v>0.26600000000000001</v>
      </c>
      <c r="AG20">
        <v>0.3</v>
      </c>
    </row>
    <row r="21" spans="1:33" x14ac:dyDescent="0.25">
      <c r="A21" s="95" t="s">
        <v>502</v>
      </c>
      <c r="B21">
        <v>0.75800000000000001</v>
      </c>
      <c r="C21">
        <v>0.78700000000000003</v>
      </c>
      <c r="D21">
        <v>0.68</v>
      </c>
      <c r="E21">
        <v>0.75800000000000001</v>
      </c>
      <c r="F21">
        <v>0.78700000000000003</v>
      </c>
      <c r="G21">
        <v>0.68</v>
      </c>
      <c r="H21">
        <v>0.84799999999999998</v>
      </c>
      <c r="I21">
        <v>0.84599999999999997</v>
      </c>
      <c r="J21">
        <v>0.6</v>
      </c>
      <c r="K21">
        <v>0.75800000000000001</v>
      </c>
      <c r="L21">
        <v>0.78700000000000003</v>
      </c>
      <c r="M21">
        <v>0.68</v>
      </c>
      <c r="N21">
        <v>0.75800000000000001</v>
      </c>
      <c r="O21">
        <v>0.78700000000000003</v>
      </c>
      <c r="P21">
        <v>0.68</v>
      </c>
      <c r="Q21">
        <v>0.84799999999999998</v>
      </c>
      <c r="R21">
        <v>0.84599999999999997</v>
      </c>
      <c r="S21">
        <v>0.6</v>
      </c>
      <c r="T21">
        <v>0.84799999999999998</v>
      </c>
      <c r="U21">
        <v>0.84599999999999997</v>
      </c>
      <c r="V21">
        <v>0.6</v>
      </c>
      <c r="W21">
        <v>0.84799999999999998</v>
      </c>
      <c r="X21">
        <v>0.84599999999999997</v>
      </c>
      <c r="Y21">
        <v>0.6</v>
      </c>
      <c r="Z21">
        <v>1.968</v>
      </c>
      <c r="AA21">
        <v>1.9350000000000001</v>
      </c>
      <c r="AB21">
        <v>0.14299999999999999</v>
      </c>
      <c r="AC21">
        <v>0.14299999999999999</v>
      </c>
      <c r="AD21">
        <v>0.14299999999999999</v>
      </c>
      <c r="AE21">
        <v>0.14299999999999999</v>
      </c>
      <c r="AF21">
        <v>0.26600000000000001</v>
      </c>
      <c r="AG21">
        <v>0.3</v>
      </c>
    </row>
    <row r="22" spans="1:33" x14ac:dyDescent="0.25">
      <c r="A22" s="95" t="s">
        <v>503</v>
      </c>
      <c r="B22">
        <v>0.54900000000000004</v>
      </c>
      <c r="C22">
        <v>0.77200000000000002</v>
      </c>
      <c r="D22">
        <v>0.999</v>
      </c>
      <c r="E22">
        <v>0.29399999999999998</v>
      </c>
      <c r="F22">
        <v>0.25</v>
      </c>
      <c r="G22">
        <v>0.29099999999999998</v>
      </c>
      <c r="H22">
        <v>0.375</v>
      </c>
      <c r="I22">
        <v>0.41199999999999998</v>
      </c>
      <c r="J22">
        <v>0.73699999999999999</v>
      </c>
      <c r="K22">
        <v>0.38300000000000001</v>
      </c>
      <c r="L22">
        <v>1.167</v>
      </c>
      <c r="M22">
        <v>0.94</v>
      </c>
      <c r="N22">
        <v>0.249</v>
      </c>
      <c r="O22">
        <v>0.35599999999999998</v>
      </c>
      <c r="P22">
        <v>0.30299999999999999</v>
      </c>
      <c r="Q22">
        <v>0.28799999999999998</v>
      </c>
      <c r="R22">
        <v>0.63700000000000001</v>
      </c>
      <c r="S22">
        <v>0.41799999999999998</v>
      </c>
      <c r="T22">
        <v>0.40400000000000003</v>
      </c>
      <c r="U22">
        <v>1.056</v>
      </c>
      <c r="V22">
        <v>1.24</v>
      </c>
      <c r="W22">
        <v>0.26400000000000001</v>
      </c>
      <c r="X22">
        <v>0.254</v>
      </c>
      <c r="Y22">
        <v>0.28599999999999998</v>
      </c>
      <c r="Z22">
        <v>0.24299999999999999</v>
      </c>
      <c r="AA22">
        <v>0.48099999999999998</v>
      </c>
      <c r="AB22">
        <v>4.5999999999999999E-2</v>
      </c>
      <c r="AC22">
        <v>1.2999999999999999E-2</v>
      </c>
      <c r="AD22">
        <v>0.19700000000000001</v>
      </c>
      <c r="AE22">
        <v>7.4999999999999997E-2</v>
      </c>
      <c r="AF22">
        <v>0.04</v>
      </c>
      <c r="AG22">
        <v>4.4999999999999998E-2</v>
      </c>
    </row>
    <row r="23" spans="1:33" x14ac:dyDescent="0.25">
      <c r="A23" s="95" t="s">
        <v>504</v>
      </c>
      <c r="B23">
        <v>0.38600000000000001</v>
      </c>
      <c r="C23">
        <v>0.35599999999999998</v>
      </c>
      <c r="D23">
        <v>0.52900000000000003</v>
      </c>
      <c r="E23">
        <v>0.42399999999999999</v>
      </c>
      <c r="F23">
        <v>0.60099999999999998</v>
      </c>
      <c r="G23">
        <v>0.68500000000000005</v>
      </c>
      <c r="H23">
        <v>0.34100000000000003</v>
      </c>
      <c r="I23">
        <v>0.375</v>
      </c>
      <c r="J23">
        <v>0.57199999999999995</v>
      </c>
      <c r="K23">
        <v>0.92800000000000005</v>
      </c>
      <c r="L23">
        <v>1.014</v>
      </c>
      <c r="M23">
        <v>1.6259999999999999</v>
      </c>
      <c r="N23">
        <v>0.68799999999999994</v>
      </c>
      <c r="O23">
        <v>1.643</v>
      </c>
      <c r="P23">
        <v>2.0379999999999998</v>
      </c>
      <c r="Q23">
        <v>0.73399999999999999</v>
      </c>
      <c r="R23">
        <v>1.6160000000000001</v>
      </c>
      <c r="S23">
        <v>1.9370000000000001</v>
      </c>
      <c r="T23">
        <v>0.51500000000000001</v>
      </c>
      <c r="U23">
        <v>0.43</v>
      </c>
      <c r="V23">
        <v>0.88800000000000001</v>
      </c>
      <c r="W23">
        <v>0.42799999999999999</v>
      </c>
      <c r="X23">
        <v>0.71899999999999997</v>
      </c>
      <c r="Y23">
        <v>0.878</v>
      </c>
      <c r="Z23">
        <v>0.41699999999999998</v>
      </c>
      <c r="AA23">
        <v>0.45600000000000002</v>
      </c>
      <c r="AB23">
        <v>0.153</v>
      </c>
      <c r="AC23">
        <v>0.17199999999999999</v>
      </c>
      <c r="AD23">
        <v>0.316</v>
      </c>
      <c r="AE23">
        <v>0.30499999999999999</v>
      </c>
      <c r="AF23">
        <v>0.71499999999999997</v>
      </c>
      <c r="AG23">
        <v>0.51800000000000002</v>
      </c>
    </row>
    <row r="24" spans="1:33" x14ac:dyDescent="0.25">
      <c r="A24" s="95" t="s">
        <v>505</v>
      </c>
      <c r="B24">
        <v>0.77100000000000002</v>
      </c>
      <c r="C24">
        <v>0.624</v>
      </c>
      <c r="D24">
        <v>0.84899999999999998</v>
      </c>
      <c r="E24">
        <v>0.82199999999999995</v>
      </c>
      <c r="F24">
        <v>0.74099999999999999</v>
      </c>
      <c r="G24">
        <v>0.88300000000000001</v>
      </c>
      <c r="H24">
        <v>0.749</v>
      </c>
      <c r="I24">
        <v>0.61399999999999999</v>
      </c>
      <c r="J24">
        <v>0.871</v>
      </c>
      <c r="K24">
        <v>0.873</v>
      </c>
      <c r="L24">
        <v>1.6950000000000001</v>
      </c>
      <c r="M24">
        <v>1.37</v>
      </c>
      <c r="N24">
        <v>0.873</v>
      </c>
      <c r="O24">
        <v>2.0640000000000001</v>
      </c>
      <c r="P24">
        <v>2.222</v>
      </c>
      <c r="Q24">
        <v>0.71199999999999997</v>
      </c>
      <c r="R24">
        <v>2.0750000000000002</v>
      </c>
      <c r="S24">
        <v>1.597</v>
      </c>
      <c r="T24">
        <v>0.78200000000000003</v>
      </c>
      <c r="U24">
        <v>0.86699999999999999</v>
      </c>
      <c r="V24">
        <v>0.90800000000000003</v>
      </c>
      <c r="W24">
        <v>0.71699999999999997</v>
      </c>
      <c r="X24">
        <v>0.997</v>
      </c>
      <c r="Y24">
        <v>0.9</v>
      </c>
      <c r="Z24">
        <v>0.59399999999999997</v>
      </c>
      <c r="AA24">
        <v>0.84099999999999997</v>
      </c>
      <c r="AB24">
        <v>0.215</v>
      </c>
      <c r="AC24">
        <v>0.21099999999999999</v>
      </c>
      <c r="AD24">
        <v>0.39700000000000002</v>
      </c>
      <c r="AE24">
        <v>0.23100000000000001</v>
      </c>
      <c r="AF24">
        <v>0.56000000000000005</v>
      </c>
      <c r="AG24">
        <v>0.626</v>
      </c>
    </row>
    <row r="25" spans="1:33" x14ac:dyDescent="0.25">
      <c r="A25" s="95" t="s">
        <v>506</v>
      </c>
      <c r="B25">
        <v>0.745</v>
      </c>
      <c r="C25">
        <v>0.67300000000000004</v>
      </c>
      <c r="D25">
        <v>0.78100000000000003</v>
      </c>
      <c r="E25">
        <v>0.81799999999999995</v>
      </c>
      <c r="F25">
        <v>0.81</v>
      </c>
      <c r="G25">
        <v>0.90300000000000002</v>
      </c>
      <c r="H25">
        <v>0.749</v>
      </c>
      <c r="I25">
        <v>0.66700000000000004</v>
      </c>
      <c r="J25">
        <v>0.876</v>
      </c>
      <c r="K25">
        <v>1.2490000000000001</v>
      </c>
      <c r="L25">
        <v>2.0510000000000002</v>
      </c>
      <c r="M25">
        <v>1.9570000000000001</v>
      </c>
      <c r="N25">
        <v>1.099</v>
      </c>
      <c r="O25">
        <v>1.9239999999999999</v>
      </c>
      <c r="P25">
        <v>1.97</v>
      </c>
      <c r="Q25">
        <v>1.0189999999999999</v>
      </c>
      <c r="R25">
        <v>2.1259999999999999</v>
      </c>
      <c r="S25">
        <v>2.597</v>
      </c>
      <c r="T25">
        <v>0.8</v>
      </c>
      <c r="U25">
        <v>0.98599999999999999</v>
      </c>
      <c r="V25">
        <v>0.93</v>
      </c>
      <c r="W25">
        <v>0.82799999999999996</v>
      </c>
      <c r="X25">
        <v>1.028</v>
      </c>
      <c r="Y25">
        <v>0.93899999999999995</v>
      </c>
      <c r="Z25">
        <v>0.72699999999999998</v>
      </c>
      <c r="AA25">
        <v>1.0069999999999999</v>
      </c>
      <c r="AB25">
        <v>0.16300000000000001</v>
      </c>
      <c r="AC25">
        <v>0.16</v>
      </c>
      <c r="AD25">
        <v>0.39300000000000002</v>
      </c>
      <c r="AE25">
        <v>0.32100000000000001</v>
      </c>
      <c r="AF25">
        <v>0.59099999999999997</v>
      </c>
      <c r="AG25">
        <v>0.5</v>
      </c>
    </row>
    <row r="26" spans="1:33" x14ac:dyDescent="0.25">
      <c r="A26" s="95" t="s">
        <v>507</v>
      </c>
      <c r="B26">
        <v>0.745</v>
      </c>
      <c r="C26">
        <v>0.60499999999999998</v>
      </c>
      <c r="D26">
        <v>0.75800000000000001</v>
      </c>
      <c r="E26">
        <v>0.81699999999999995</v>
      </c>
      <c r="F26">
        <v>0.73799999999999999</v>
      </c>
      <c r="G26">
        <v>0.878</v>
      </c>
      <c r="H26">
        <v>0.749</v>
      </c>
      <c r="I26">
        <v>0.61</v>
      </c>
      <c r="J26">
        <v>0.85799999999999998</v>
      </c>
      <c r="K26">
        <v>0.873</v>
      </c>
      <c r="L26">
        <v>1.6890000000000001</v>
      </c>
      <c r="M26">
        <v>1.3620000000000001</v>
      </c>
      <c r="N26">
        <v>0.77</v>
      </c>
      <c r="O26">
        <v>1.4710000000000001</v>
      </c>
      <c r="P26">
        <v>1.1679999999999999</v>
      </c>
      <c r="Q26">
        <v>0.71199999999999997</v>
      </c>
      <c r="R26">
        <v>1.7529999999999999</v>
      </c>
      <c r="S26">
        <v>1.468</v>
      </c>
      <c r="T26">
        <v>0.76900000000000002</v>
      </c>
      <c r="U26">
        <v>0.82799999999999996</v>
      </c>
      <c r="V26">
        <v>0.89500000000000002</v>
      </c>
      <c r="W26">
        <v>0.68600000000000005</v>
      </c>
      <c r="X26">
        <v>0.99199999999999999</v>
      </c>
      <c r="Y26">
        <v>0.89500000000000002</v>
      </c>
      <c r="Z26">
        <v>0.59399999999999997</v>
      </c>
      <c r="AA26">
        <v>0.83799999999999997</v>
      </c>
      <c r="AB26">
        <v>0.16300000000000001</v>
      </c>
      <c r="AC26">
        <v>0.16</v>
      </c>
      <c r="AD26">
        <v>0.39300000000000002</v>
      </c>
      <c r="AE26">
        <v>0.23100000000000001</v>
      </c>
      <c r="AF26">
        <v>0.55100000000000005</v>
      </c>
      <c r="AG26">
        <v>0.47399999999999998</v>
      </c>
    </row>
    <row r="27" spans="1:33" x14ac:dyDescent="0.25">
      <c r="A27" s="95" t="s">
        <v>508</v>
      </c>
      <c r="B27">
        <v>0.27100000000000002</v>
      </c>
      <c r="C27">
        <v>0.45700000000000002</v>
      </c>
      <c r="D27">
        <v>0.55700000000000005</v>
      </c>
      <c r="E27">
        <v>0.375</v>
      </c>
      <c r="F27">
        <v>0.60899999999999999</v>
      </c>
      <c r="G27">
        <v>1.044</v>
      </c>
      <c r="H27">
        <v>0.25800000000000001</v>
      </c>
      <c r="I27">
        <v>0.42599999999999999</v>
      </c>
      <c r="J27">
        <v>0.57899999999999996</v>
      </c>
      <c r="K27">
        <v>0.35299999999999998</v>
      </c>
      <c r="L27">
        <v>0.47199999999999998</v>
      </c>
      <c r="M27">
        <v>0.51300000000000001</v>
      </c>
      <c r="N27">
        <v>0.48399999999999999</v>
      </c>
      <c r="O27">
        <v>0.77700000000000002</v>
      </c>
      <c r="P27">
        <v>1.425</v>
      </c>
      <c r="Q27">
        <v>0.34</v>
      </c>
      <c r="R27">
        <v>0.49299999999999999</v>
      </c>
      <c r="S27">
        <v>0.59899999999999998</v>
      </c>
      <c r="T27">
        <v>0.27500000000000002</v>
      </c>
      <c r="U27">
        <v>0.53800000000000003</v>
      </c>
      <c r="V27">
        <v>0.80900000000000005</v>
      </c>
      <c r="W27">
        <v>0.45</v>
      </c>
      <c r="X27">
        <v>0.92900000000000005</v>
      </c>
      <c r="Y27">
        <v>2.0680000000000001</v>
      </c>
      <c r="Z27">
        <v>0.24199999999999999</v>
      </c>
      <c r="AA27">
        <v>0.501</v>
      </c>
      <c r="AB27">
        <v>0.126</v>
      </c>
      <c r="AC27">
        <v>0.29199999999999998</v>
      </c>
      <c r="AD27">
        <v>0.3</v>
      </c>
      <c r="AE27">
        <v>0.34300000000000003</v>
      </c>
      <c r="AF27">
        <v>0.36199999999999999</v>
      </c>
      <c r="AG27">
        <v>0.56899999999999995</v>
      </c>
    </row>
    <row r="28" spans="1:33" x14ac:dyDescent="0.25">
      <c r="A28" s="95" t="s">
        <v>509</v>
      </c>
      <c r="B28">
        <v>0.19900000000000001</v>
      </c>
      <c r="C28">
        <v>0.22600000000000001</v>
      </c>
      <c r="D28">
        <v>0.46</v>
      </c>
      <c r="E28">
        <v>0.17599999999999999</v>
      </c>
      <c r="F28">
        <v>0.24</v>
      </c>
      <c r="G28">
        <v>0.52400000000000002</v>
      </c>
      <c r="H28">
        <v>0.152</v>
      </c>
      <c r="I28">
        <v>0.19</v>
      </c>
      <c r="J28">
        <v>0.439</v>
      </c>
      <c r="K28">
        <v>0.17699999999999999</v>
      </c>
      <c r="L28">
        <v>0.22900000000000001</v>
      </c>
      <c r="M28">
        <v>0.44500000000000001</v>
      </c>
      <c r="N28">
        <v>0.16700000000000001</v>
      </c>
      <c r="O28">
        <v>0.27700000000000002</v>
      </c>
      <c r="P28">
        <v>0.55600000000000005</v>
      </c>
      <c r="Q28">
        <v>0.14299999999999999</v>
      </c>
      <c r="R28">
        <v>0.20699999999999999</v>
      </c>
      <c r="S28">
        <v>0.38600000000000001</v>
      </c>
      <c r="T28">
        <v>0.16700000000000001</v>
      </c>
      <c r="U28">
        <v>0.20499999999999999</v>
      </c>
      <c r="V28">
        <v>0.96699999999999997</v>
      </c>
      <c r="W28">
        <v>0.14799999999999999</v>
      </c>
      <c r="X28">
        <v>0.224</v>
      </c>
      <c r="Y28">
        <v>0.89200000000000002</v>
      </c>
      <c r="Z28">
        <v>0.111</v>
      </c>
      <c r="AA28">
        <v>0.153</v>
      </c>
      <c r="AB28">
        <v>7.8E-2</v>
      </c>
      <c r="AC28">
        <v>7.6999999999999999E-2</v>
      </c>
      <c r="AD28">
        <v>0.34899999999999998</v>
      </c>
      <c r="AE28">
        <v>0.253</v>
      </c>
      <c r="AF28">
        <v>0.35899999999999999</v>
      </c>
      <c r="AG28">
        <v>0.34</v>
      </c>
    </row>
    <row r="29" spans="1:33" x14ac:dyDescent="0.25">
      <c r="A29" s="95" t="s">
        <v>510</v>
      </c>
      <c r="B29">
        <v>0.34499999999999997</v>
      </c>
      <c r="C29">
        <v>0.38800000000000001</v>
      </c>
      <c r="D29">
        <v>0.56899999999999995</v>
      </c>
      <c r="E29">
        <v>0.41399999999999998</v>
      </c>
      <c r="F29">
        <v>0.61899999999999999</v>
      </c>
      <c r="G29">
        <v>0.67800000000000005</v>
      </c>
      <c r="H29">
        <v>0.31</v>
      </c>
      <c r="I29">
        <v>0.40300000000000002</v>
      </c>
      <c r="J29">
        <v>0.52800000000000002</v>
      </c>
      <c r="K29">
        <v>0.98699999999999999</v>
      </c>
      <c r="L29">
        <v>1.169</v>
      </c>
      <c r="M29">
        <v>1.64</v>
      </c>
      <c r="N29">
        <v>0.73</v>
      </c>
      <c r="O29">
        <v>1.5509999999999999</v>
      </c>
      <c r="P29">
        <v>2.1539999999999999</v>
      </c>
      <c r="Q29">
        <v>0.79500000000000004</v>
      </c>
      <c r="R29">
        <v>1.659</v>
      </c>
      <c r="S29">
        <v>2.0009999999999999</v>
      </c>
      <c r="T29">
        <v>0.45200000000000001</v>
      </c>
      <c r="U29">
        <v>0.47499999999999998</v>
      </c>
      <c r="V29">
        <v>0.90700000000000003</v>
      </c>
      <c r="W29">
        <v>0.432</v>
      </c>
      <c r="X29">
        <v>0.72799999999999998</v>
      </c>
      <c r="Y29">
        <v>0.89100000000000001</v>
      </c>
      <c r="Z29">
        <v>0.375</v>
      </c>
      <c r="AA29">
        <v>0.496</v>
      </c>
      <c r="AB29">
        <v>0.14299999999999999</v>
      </c>
      <c r="AC29">
        <v>0.17799999999999999</v>
      </c>
      <c r="AD29">
        <v>0.29099999999999998</v>
      </c>
      <c r="AE29">
        <v>0.32900000000000001</v>
      </c>
      <c r="AF29">
        <v>0.73599999999999999</v>
      </c>
      <c r="AG29">
        <v>0.42899999999999999</v>
      </c>
    </row>
    <row r="30" spans="1:33" x14ac:dyDescent="0.25">
      <c r="A30" s="95" t="s">
        <v>511</v>
      </c>
      <c r="B30">
        <v>0</v>
      </c>
      <c r="C30">
        <v>0</v>
      </c>
      <c r="D30">
        <v>0</v>
      </c>
      <c r="E30">
        <v>0</v>
      </c>
      <c r="F30">
        <v>0</v>
      </c>
      <c r="G30">
        <v>0</v>
      </c>
      <c r="H30">
        <v>0</v>
      </c>
      <c r="I30">
        <v>0</v>
      </c>
      <c r="J30">
        <v>1.595</v>
      </c>
      <c r="K30">
        <v>0</v>
      </c>
      <c r="L30">
        <v>0</v>
      </c>
      <c r="M30">
        <v>0</v>
      </c>
      <c r="N30">
        <v>0</v>
      </c>
      <c r="O30">
        <v>0</v>
      </c>
      <c r="P30">
        <v>0</v>
      </c>
      <c r="Q30">
        <v>0</v>
      </c>
      <c r="R30">
        <v>0</v>
      </c>
      <c r="S30">
        <v>0</v>
      </c>
      <c r="T30">
        <v>0</v>
      </c>
      <c r="U30">
        <v>0</v>
      </c>
      <c r="V30">
        <v>0</v>
      </c>
      <c r="W30">
        <v>0</v>
      </c>
      <c r="X30">
        <v>0</v>
      </c>
      <c r="Y30">
        <v>0</v>
      </c>
      <c r="Z30">
        <v>0</v>
      </c>
      <c r="AA30">
        <v>0</v>
      </c>
      <c r="AB30">
        <v>0</v>
      </c>
      <c r="AC30">
        <v>0</v>
      </c>
      <c r="AD30">
        <v>0</v>
      </c>
      <c r="AE30">
        <v>0.28699999999999998</v>
      </c>
      <c r="AF30">
        <v>0</v>
      </c>
      <c r="AG30">
        <v>0</v>
      </c>
    </row>
    <row r="31" spans="1:33" x14ac:dyDescent="0.25">
      <c r="A31" s="95" t="s">
        <v>512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row>
    <row r="32" spans="1:33" x14ac:dyDescent="0.25">
      <c r="A32" s="95" t="s">
        <v>513</v>
      </c>
      <c r="B32">
        <v>0.78700000000000003</v>
      </c>
      <c r="C32">
        <v>0.95099999999999996</v>
      </c>
      <c r="D32">
        <v>0.77700000000000002</v>
      </c>
      <c r="E32">
        <v>0.751</v>
      </c>
      <c r="F32">
        <v>0.97699999999999998</v>
      </c>
      <c r="G32">
        <v>0.79</v>
      </c>
      <c r="H32">
        <v>0.91500000000000004</v>
      </c>
      <c r="I32">
        <v>1.05</v>
      </c>
      <c r="J32">
        <v>0.89500000000000002</v>
      </c>
      <c r="K32">
        <v>1.3859999999999999</v>
      </c>
      <c r="L32">
        <v>1.81</v>
      </c>
      <c r="M32">
        <v>1.55</v>
      </c>
      <c r="N32">
        <v>1.208</v>
      </c>
      <c r="O32">
        <v>1.56</v>
      </c>
      <c r="P32">
        <v>1.2729999999999999</v>
      </c>
      <c r="Q32">
        <v>1.7</v>
      </c>
      <c r="R32">
        <v>2.198</v>
      </c>
      <c r="S32">
        <v>2.79</v>
      </c>
      <c r="T32">
        <v>0.83499999999999996</v>
      </c>
      <c r="U32">
        <v>1.444</v>
      </c>
      <c r="V32">
        <v>0.95799999999999996</v>
      </c>
      <c r="W32">
        <v>0.79400000000000004</v>
      </c>
      <c r="X32">
        <v>1.246</v>
      </c>
      <c r="Y32">
        <v>0.84499999999999997</v>
      </c>
      <c r="Z32">
        <v>1.016</v>
      </c>
      <c r="AA32">
        <v>1.6910000000000001</v>
      </c>
      <c r="AB32">
        <v>0.45300000000000001</v>
      </c>
      <c r="AC32">
        <v>0.45300000000000001</v>
      </c>
      <c r="AD32">
        <v>0.83699999999999997</v>
      </c>
      <c r="AE32">
        <v>1.357</v>
      </c>
      <c r="AF32">
        <v>0.65200000000000002</v>
      </c>
      <c r="AG32">
        <v>0.66</v>
      </c>
    </row>
    <row r="33" spans="1:33" x14ac:dyDescent="0.25">
      <c r="A33" s="95" t="s">
        <v>514</v>
      </c>
      <c r="B33">
        <v>0.81599999999999995</v>
      </c>
      <c r="C33">
        <v>0.57999999999999996</v>
      </c>
      <c r="D33">
        <v>0.57399999999999995</v>
      </c>
      <c r="E33">
        <v>0.626</v>
      </c>
      <c r="F33">
        <v>0.45400000000000001</v>
      </c>
      <c r="G33">
        <v>0.43</v>
      </c>
      <c r="H33">
        <v>0.94699999999999995</v>
      </c>
      <c r="I33">
        <v>0.79800000000000004</v>
      </c>
      <c r="J33">
        <v>0.79900000000000004</v>
      </c>
      <c r="K33">
        <v>1.6240000000000001</v>
      </c>
      <c r="L33">
        <v>1.165</v>
      </c>
      <c r="M33">
        <v>1.29</v>
      </c>
      <c r="N33">
        <v>1.232</v>
      </c>
      <c r="O33">
        <v>1.1220000000000001</v>
      </c>
      <c r="P33">
        <v>1.1259999999999999</v>
      </c>
      <c r="Q33">
        <v>1.823</v>
      </c>
      <c r="R33">
        <v>1.103</v>
      </c>
      <c r="S33">
        <v>1.349</v>
      </c>
      <c r="T33">
        <v>0.95399999999999996</v>
      </c>
      <c r="U33">
        <v>0.81399999999999995</v>
      </c>
      <c r="V33">
        <v>0.82299999999999995</v>
      </c>
      <c r="W33">
        <v>0.72299999999999998</v>
      </c>
      <c r="X33">
        <v>0.55200000000000005</v>
      </c>
      <c r="Y33">
        <v>0.49</v>
      </c>
      <c r="Z33">
        <v>1.016</v>
      </c>
      <c r="AA33">
        <v>0.90200000000000002</v>
      </c>
      <c r="AB33">
        <v>0.36699999999999999</v>
      </c>
      <c r="AC33">
        <v>0.26900000000000002</v>
      </c>
      <c r="AD33">
        <v>1.3069999999999999</v>
      </c>
      <c r="AE33">
        <v>1.321</v>
      </c>
      <c r="AF33">
        <v>0.58099999999999996</v>
      </c>
      <c r="AG33">
        <v>0.66</v>
      </c>
    </row>
    <row r="34" spans="1:33" x14ac:dyDescent="0.25">
      <c r="A34" s="95" t="s">
        <v>515</v>
      </c>
      <c r="B34">
        <v>0.25</v>
      </c>
      <c r="C34">
        <v>0.38500000000000001</v>
      </c>
      <c r="D34">
        <v>0.254</v>
      </c>
      <c r="E34">
        <v>1.113</v>
      </c>
      <c r="F34">
        <v>0.56499999999999995</v>
      </c>
      <c r="G34">
        <v>0.75600000000000001</v>
      </c>
      <c r="H34">
        <v>0.70899999999999996</v>
      </c>
      <c r="I34">
        <v>0.51300000000000001</v>
      </c>
      <c r="J34">
        <v>0.64200000000000002</v>
      </c>
      <c r="K34">
        <v>0.23200000000000001</v>
      </c>
      <c r="L34">
        <v>0.34100000000000003</v>
      </c>
      <c r="M34">
        <v>0.253</v>
      </c>
      <c r="N34">
        <v>1.8149999999999999</v>
      </c>
      <c r="O34">
        <v>1.006</v>
      </c>
      <c r="P34">
        <v>1.371</v>
      </c>
      <c r="Q34">
        <v>0.501</v>
      </c>
      <c r="R34">
        <v>0.56699999999999995</v>
      </c>
      <c r="S34">
        <v>0.43</v>
      </c>
      <c r="T34">
        <v>0.217</v>
      </c>
      <c r="U34">
        <v>0.34</v>
      </c>
      <c r="V34">
        <v>0.193</v>
      </c>
      <c r="W34">
        <v>1.605</v>
      </c>
      <c r="X34">
        <v>0.93700000000000006</v>
      </c>
      <c r="Y34">
        <v>1.623</v>
      </c>
      <c r="Z34">
        <v>0.49199999999999999</v>
      </c>
      <c r="AA34">
        <v>0.55100000000000005</v>
      </c>
      <c r="AB34">
        <v>0.14399999999999999</v>
      </c>
      <c r="AC34">
        <v>0.214</v>
      </c>
      <c r="AD34">
        <v>0.48499999999999999</v>
      </c>
      <c r="AE34">
        <v>0.59499999999999997</v>
      </c>
      <c r="AF34">
        <v>0.22900000000000001</v>
      </c>
      <c r="AG34">
        <v>0.23400000000000001</v>
      </c>
    </row>
    <row r="35" spans="1:33" x14ac:dyDescent="0.25">
      <c r="A35" s="95" t="s">
        <v>516</v>
      </c>
      <c r="B35">
        <v>0.16300000000000001</v>
      </c>
      <c r="C35">
        <v>0.33600000000000002</v>
      </c>
      <c r="D35">
        <v>0.19800000000000001</v>
      </c>
      <c r="E35">
        <v>0.61199999999999999</v>
      </c>
      <c r="F35">
        <v>0.65300000000000002</v>
      </c>
      <c r="G35">
        <v>0.71199999999999997</v>
      </c>
      <c r="H35">
        <v>0.502</v>
      </c>
      <c r="I35">
        <v>0.45700000000000002</v>
      </c>
      <c r="J35">
        <v>0.41299999999999998</v>
      </c>
      <c r="K35">
        <v>9.9000000000000005E-2</v>
      </c>
      <c r="L35">
        <v>0.16300000000000001</v>
      </c>
      <c r="M35">
        <v>0.10100000000000001</v>
      </c>
      <c r="N35">
        <v>2.0910000000000002</v>
      </c>
      <c r="O35">
        <v>2.4729999999999999</v>
      </c>
      <c r="P35">
        <v>2.9279999999999999</v>
      </c>
      <c r="Q35">
        <v>0.192</v>
      </c>
      <c r="R35">
        <v>0.39900000000000002</v>
      </c>
      <c r="S35">
        <v>0.24299999999999999</v>
      </c>
      <c r="T35">
        <v>0.1</v>
      </c>
      <c r="U35">
        <v>0.19800000000000001</v>
      </c>
      <c r="V35">
        <v>9.4E-2</v>
      </c>
      <c r="W35">
        <v>1.0980000000000001</v>
      </c>
      <c r="X35">
        <v>1.5269999999999999</v>
      </c>
      <c r="Y35">
        <v>1.583</v>
      </c>
      <c r="Z35">
        <v>0.28799999999999998</v>
      </c>
      <c r="AA35">
        <v>1.155</v>
      </c>
      <c r="AB35">
        <v>0.14599999999999999</v>
      </c>
      <c r="AC35">
        <v>0.40500000000000003</v>
      </c>
      <c r="AD35">
        <v>0.98</v>
      </c>
      <c r="AE35">
        <v>0.38100000000000001</v>
      </c>
      <c r="AF35">
        <v>0.14699999999999999</v>
      </c>
      <c r="AG35">
        <v>0.29699999999999999</v>
      </c>
    </row>
    <row r="36" spans="1:33" x14ac:dyDescent="0.25">
      <c r="A36" s="95" t="s">
        <v>517</v>
      </c>
      <c r="B36">
        <v>0.16300000000000001</v>
      </c>
      <c r="C36">
        <v>0.33600000000000002</v>
      </c>
      <c r="D36">
        <v>0.19800000000000001</v>
      </c>
      <c r="E36">
        <v>0.61199999999999999</v>
      </c>
      <c r="F36">
        <v>0.65300000000000002</v>
      </c>
      <c r="G36">
        <v>0.71199999999999997</v>
      </c>
      <c r="H36">
        <v>0.502</v>
      </c>
      <c r="I36">
        <v>0.45700000000000002</v>
      </c>
      <c r="J36">
        <v>0.41299999999999998</v>
      </c>
      <c r="K36">
        <v>9.9000000000000005E-2</v>
      </c>
      <c r="L36">
        <v>0.16300000000000001</v>
      </c>
      <c r="M36">
        <v>0.10100000000000001</v>
      </c>
      <c r="N36">
        <v>2.0910000000000002</v>
      </c>
      <c r="O36">
        <v>2.4729999999999999</v>
      </c>
      <c r="P36">
        <v>2.9279999999999999</v>
      </c>
      <c r="Q36">
        <v>0.192</v>
      </c>
      <c r="R36">
        <v>0.39900000000000002</v>
      </c>
      <c r="S36">
        <v>0.24299999999999999</v>
      </c>
      <c r="T36">
        <v>0.1</v>
      </c>
      <c r="U36">
        <v>0.19800000000000001</v>
      </c>
      <c r="V36">
        <v>9.4E-2</v>
      </c>
      <c r="W36">
        <v>1.0980000000000001</v>
      </c>
      <c r="X36">
        <v>1.5269999999999999</v>
      </c>
      <c r="Y36">
        <v>1.583</v>
      </c>
      <c r="Z36">
        <v>0.28799999999999998</v>
      </c>
      <c r="AA36">
        <v>1.155</v>
      </c>
      <c r="AB36">
        <v>0.14599999999999999</v>
      </c>
      <c r="AC36">
        <v>0.40500000000000003</v>
      </c>
      <c r="AD36">
        <v>0.98</v>
      </c>
      <c r="AE36">
        <v>0.38100000000000001</v>
      </c>
      <c r="AF36">
        <v>0.14699999999999999</v>
      </c>
      <c r="AG36">
        <v>0.29699999999999999</v>
      </c>
    </row>
    <row r="37" spans="1:33" x14ac:dyDescent="0.25">
      <c r="A37" s="95" t="s">
        <v>518</v>
      </c>
      <c r="B37">
        <v>0.318</v>
      </c>
      <c r="C37">
        <v>0.55300000000000005</v>
      </c>
      <c r="D37">
        <v>0.38400000000000001</v>
      </c>
      <c r="E37">
        <v>0.45800000000000002</v>
      </c>
      <c r="F37">
        <v>0.58499999999999996</v>
      </c>
      <c r="G37">
        <v>0.45700000000000002</v>
      </c>
      <c r="H37">
        <v>0.49099999999999999</v>
      </c>
      <c r="I37">
        <v>0.64100000000000001</v>
      </c>
      <c r="J37">
        <v>0.42</v>
      </c>
      <c r="K37">
        <v>0.21099999999999999</v>
      </c>
      <c r="L37">
        <v>0.37</v>
      </c>
      <c r="M37">
        <v>0.219</v>
      </c>
      <c r="N37">
        <v>2.04</v>
      </c>
      <c r="O37">
        <v>2.3220000000000001</v>
      </c>
      <c r="P37">
        <v>2.6179999999999999</v>
      </c>
      <c r="Q37">
        <v>0.36</v>
      </c>
      <c r="R37">
        <v>1.488</v>
      </c>
      <c r="S37">
        <v>0.45800000000000002</v>
      </c>
      <c r="T37">
        <v>0.21299999999999999</v>
      </c>
      <c r="U37">
        <v>0.46800000000000003</v>
      </c>
      <c r="V37">
        <v>0.20699999999999999</v>
      </c>
      <c r="W37">
        <v>0.81499999999999995</v>
      </c>
      <c r="X37">
        <v>1.0629999999999999</v>
      </c>
      <c r="Y37">
        <v>0.77300000000000002</v>
      </c>
      <c r="Z37">
        <v>0.54700000000000004</v>
      </c>
      <c r="AA37">
        <v>1.4530000000000001</v>
      </c>
      <c r="AB37">
        <v>0.48599999999999999</v>
      </c>
      <c r="AC37">
        <v>0.36499999999999999</v>
      </c>
      <c r="AD37">
        <v>1.494</v>
      </c>
      <c r="AE37">
        <v>0.39400000000000002</v>
      </c>
      <c r="AF37">
        <v>0.152</v>
      </c>
      <c r="AG37">
        <v>0.312</v>
      </c>
    </row>
    <row r="38" spans="1:33" x14ac:dyDescent="0.25">
      <c r="A38" s="95" t="s">
        <v>519</v>
      </c>
      <c r="B38">
        <v>-2</v>
      </c>
      <c r="C38">
        <v>-2</v>
      </c>
      <c r="D38">
        <v>-2</v>
      </c>
      <c r="E38">
        <v>-2</v>
      </c>
      <c r="F38">
        <v>-2</v>
      </c>
      <c r="G38">
        <v>-2</v>
      </c>
      <c r="H38">
        <v>-2</v>
      </c>
      <c r="I38">
        <v>-2</v>
      </c>
      <c r="J38">
        <v>-2</v>
      </c>
      <c r="K38">
        <v>-2</v>
      </c>
      <c r="L38">
        <v>-2</v>
      </c>
      <c r="M38">
        <v>-2</v>
      </c>
      <c r="N38">
        <v>-2</v>
      </c>
      <c r="O38">
        <v>-2</v>
      </c>
      <c r="P38">
        <v>-2</v>
      </c>
      <c r="Q38">
        <v>-2</v>
      </c>
      <c r="R38">
        <v>-2</v>
      </c>
      <c r="S38">
        <v>-2</v>
      </c>
      <c r="T38">
        <v>-2</v>
      </c>
      <c r="U38">
        <v>-2</v>
      </c>
      <c r="V38">
        <v>-2</v>
      </c>
      <c r="W38">
        <v>-2</v>
      </c>
      <c r="X38">
        <v>-2</v>
      </c>
      <c r="Y38">
        <v>-2</v>
      </c>
      <c r="Z38">
        <v>-2</v>
      </c>
      <c r="AA38">
        <v>-2</v>
      </c>
      <c r="AB38">
        <v>-2</v>
      </c>
      <c r="AC38">
        <v>-2</v>
      </c>
      <c r="AD38">
        <v>-2</v>
      </c>
      <c r="AE38">
        <v>-2</v>
      </c>
      <c r="AF38">
        <v>-2</v>
      </c>
      <c r="AG38">
        <v>-2</v>
      </c>
    </row>
    <row r="39" spans="1:33" x14ac:dyDescent="0.25">
      <c r="A39" s="95" t="s">
        <v>520</v>
      </c>
      <c r="B39">
        <v>0.38400000000000001</v>
      </c>
      <c r="C39">
        <v>0.35599999999999998</v>
      </c>
      <c r="D39">
        <v>0.30199999999999999</v>
      </c>
      <c r="E39">
        <v>0.67600000000000005</v>
      </c>
      <c r="F39">
        <v>0.65600000000000003</v>
      </c>
      <c r="G39">
        <v>0.57499999999999996</v>
      </c>
      <c r="H39">
        <v>0.84699999999999998</v>
      </c>
      <c r="I39">
        <v>0.84499999999999997</v>
      </c>
      <c r="J39">
        <v>0.71599999999999997</v>
      </c>
      <c r="K39">
        <v>0.85899999999999999</v>
      </c>
      <c r="L39">
        <v>0.83299999999999996</v>
      </c>
      <c r="M39">
        <v>0.745</v>
      </c>
      <c r="N39">
        <v>1.0209999999999999</v>
      </c>
      <c r="O39">
        <v>1.0209999999999999</v>
      </c>
      <c r="P39">
        <v>0.83299999999999996</v>
      </c>
      <c r="Q39">
        <v>2.3090000000000002</v>
      </c>
      <c r="R39">
        <v>2.3170000000000002</v>
      </c>
      <c r="S39">
        <v>2.72</v>
      </c>
      <c r="T39">
        <v>0.44</v>
      </c>
      <c r="U39">
        <v>0.40699999999999997</v>
      </c>
      <c r="V39">
        <v>0.30399999999999999</v>
      </c>
      <c r="W39">
        <v>0.75600000000000001</v>
      </c>
      <c r="X39">
        <v>0.78800000000000003</v>
      </c>
      <c r="Y39">
        <v>0.58899999999999997</v>
      </c>
      <c r="Z39">
        <v>0.89300000000000002</v>
      </c>
      <c r="AA39">
        <v>0.89300000000000002</v>
      </c>
      <c r="AB39">
        <v>0.121</v>
      </c>
      <c r="AC39">
        <v>0.35399999999999998</v>
      </c>
      <c r="AD39">
        <v>0.88900000000000001</v>
      </c>
      <c r="AE39">
        <v>0.48099999999999998</v>
      </c>
      <c r="AF39">
        <v>0.11899999999999999</v>
      </c>
      <c r="AG39">
        <v>5.0999999999999997E-2</v>
      </c>
    </row>
    <row r="40" spans="1:33" x14ac:dyDescent="0.25">
      <c r="A40" s="95" t="s">
        <v>521</v>
      </c>
      <c r="B40">
        <v>0.80600000000000005</v>
      </c>
      <c r="C40">
        <v>0.79700000000000004</v>
      </c>
      <c r="D40">
        <v>0.70699999999999996</v>
      </c>
      <c r="E40">
        <v>0.79700000000000004</v>
      </c>
      <c r="F40">
        <v>0.80600000000000005</v>
      </c>
      <c r="G40">
        <v>0.70699999999999996</v>
      </c>
      <c r="H40">
        <v>0.93899999999999995</v>
      </c>
      <c r="I40">
        <v>0.93899999999999995</v>
      </c>
      <c r="J40">
        <v>1</v>
      </c>
      <c r="K40">
        <v>1.5169999999999999</v>
      </c>
      <c r="L40">
        <v>1.5249999999999999</v>
      </c>
      <c r="M40">
        <v>1.4139999999999999</v>
      </c>
      <c r="N40">
        <v>1.5249999999999999</v>
      </c>
      <c r="O40">
        <v>1.5169999999999999</v>
      </c>
      <c r="P40">
        <v>1.4139999999999999</v>
      </c>
      <c r="Q40">
        <v>2.3969999999999998</v>
      </c>
      <c r="R40">
        <v>2.3969999999999998</v>
      </c>
      <c r="S40">
        <v>3.04</v>
      </c>
      <c r="T40">
        <v>1</v>
      </c>
      <c r="U40">
        <v>1</v>
      </c>
      <c r="V40">
        <v>1</v>
      </c>
      <c r="W40">
        <v>1</v>
      </c>
      <c r="X40">
        <v>1</v>
      </c>
      <c r="Y40">
        <v>1</v>
      </c>
      <c r="Z40">
        <v>1</v>
      </c>
      <c r="AA40">
        <v>1</v>
      </c>
      <c r="AB40">
        <v>0.16400000000000001</v>
      </c>
      <c r="AC40">
        <v>0.46500000000000002</v>
      </c>
      <c r="AD40">
        <v>0.67200000000000004</v>
      </c>
      <c r="AE40">
        <v>0.67200000000000004</v>
      </c>
      <c r="AF40">
        <v>8.7999999999999995E-2</v>
      </c>
      <c r="AG40">
        <v>8.7999999999999995E-2</v>
      </c>
    </row>
    <row r="41" spans="1:33" x14ac:dyDescent="0.25">
      <c r="A41" s="95" t="s">
        <v>522</v>
      </c>
      <c r="B41">
        <v>0.65500000000000003</v>
      </c>
      <c r="C41">
        <v>0.60899999999999999</v>
      </c>
      <c r="D41">
        <v>0.52</v>
      </c>
      <c r="E41">
        <v>0.60899999999999999</v>
      </c>
      <c r="F41">
        <v>0.65500000000000003</v>
      </c>
      <c r="G41">
        <v>0.52</v>
      </c>
      <c r="H41">
        <v>0.91300000000000003</v>
      </c>
      <c r="I41">
        <v>0.91300000000000003</v>
      </c>
      <c r="J41">
        <v>1</v>
      </c>
      <c r="K41">
        <v>1.3939999999999999</v>
      </c>
      <c r="L41">
        <v>1.403</v>
      </c>
      <c r="M41">
        <v>1.3740000000000001</v>
      </c>
      <c r="N41">
        <v>1.403</v>
      </c>
      <c r="O41">
        <v>1.3939999999999999</v>
      </c>
      <c r="P41">
        <v>1.3740000000000001</v>
      </c>
      <c r="Q41">
        <v>1.6970000000000001</v>
      </c>
      <c r="R41">
        <v>1.6970000000000001</v>
      </c>
      <c r="S41">
        <v>2.04</v>
      </c>
      <c r="T41">
        <v>0.79700000000000004</v>
      </c>
      <c r="U41">
        <v>0.76700000000000002</v>
      </c>
      <c r="V41">
        <v>0.58199999999999996</v>
      </c>
      <c r="W41">
        <v>0.76700000000000002</v>
      </c>
      <c r="X41">
        <v>0.79700000000000004</v>
      </c>
      <c r="Y41">
        <v>0.58199999999999996</v>
      </c>
      <c r="Z41">
        <v>0.91</v>
      </c>
      <c r="AA41">
        <v>0.91</v>
      </c>
      <c r="AB41">
        <v>0.16400000000000001</v>
      </c>
      <c r="AC41">
        <v>0.46500000000000002</v>
      </c>
      <c r="AD41">
        <v>0.67200000000000004</v>
      </c>
      <c r="AE41">
        <v>0.67200000000000004</v>
      </c>
      <c r="AF41">
        <v>5.0999999999999997E-2</v>
      </c>
      <c r="AG41">
        <v>5.0999999999999997E-2</v>
      </c>
    </row>
    <row r="42" spans="1:33" x14ac:dyDescent="0.25">
      <c r="A42" s="95" t="s">
        <v>523</v>
      </c>
      <c r="B42">
        <v>-2</v>
      </c>
      <c r="C42">
        <v>-2</v>
      </c>
      <c r="D42">
        <v>-2</v>
      </c>
      <c r="E42">
        <v>-2</v>
      </c>
      <c r="F42">
        <v>-2</v>
      </c>
      <c r="G42">
        <v>-2</v>
      </c>
      <c r="H42">
        <v>-2</v>
      </c>
      <c r="I42">
        <v>-2</v>
      </c>
      <c r="J42">
        <v>-2</v>
      </c>
      <c r="K42">
        <v>-2</v>
      </c>
      <c r="L42">
        <v>-2</v>
      </c>
      <c r="M42">
        <v>-2</v>
      </c>
      <c r="N42">
        <v>-2</v>
      </c>
      <c r="O42">
        <v>-2</v>
      </c>
      <c r="P42">
        <v>-2</v>
      </c>
      <c r="Q42">
        <v>-2</v>
      </c>
      <c r="R42">
        <v>-2</v>
      </c>
      <c r="S42">
        <v>-2</v>
      </c>
      <c r="T42">
        <v>-2</v>
      </c>
      <c r="U42">
        <v>-2</v>
      </c>
      <c r="V42">
        <v>-2</v>
      </c>
      <c r="W42">
        <v>-2</v>
      </c>
      <c r="X42">
        <v>-2</v>
      </c>
      <c r="Y42">
        <v>-2</v>
      </c>
      <c r="Z42">
        <v>-2</v>
      </c>
      <c r="AA42">
        <v>-2</v>
      </c>
      <c r="AB42">
        <v>-2</v>
      </c>
      <c r="AC42">
        <v>-2</v>
      </c>
      <c r="AD42">
        <v>-2</v>
      </c>
      <c r="AE42">
        <v>-2</v>
      </c>
      <c r="AF42">
        <v>-2</v>
      </c>
      <c r="AG42">
        <v>-2</v>
      </c>
    </row>
    <row r="43" spans="1:33" x14ac:dyDescent="0.25">
      <c r="A43" s="95" t="s">
        <v>524</v>
      </c>
      <c r="B43">
        <v>1.6659999999999999</v>
      </c>
      <c r="C43">
        <v>1.6659999999999999</v>
      </c>
      <c r="D43">
        <v>2.1219999999999999</v>
      </c>
      <c r="E43">
        <v>1.6659999999999999</v>
      </c>
      <c r="F43">
        <v>1.6659999999999999</v>
      </c>
      <c r="G43">
        <v>2.1219999999999999</v>
      </c>
      <c r="H43">
        <v>1.7070000000000001</v>
      </c>
      <c r="I43">
        <v>1.7070000000000001</v>
      </c>
      <c r="J43">
        <v>2</v>
      </c>
      <c r="K43">
        <v>1.6659999999999999</v>
      </c>
      <c r="L43">
        <v>1.6659999999999999</v>
      </c>
      <c r="M43">
        <v>2.1219999999999999</v>
      </c>
      <c r="N43">
        <v>1.6659999999999999</v>
      </c>
      <c r="O43">
        <v>1.6659999999999999</v>
      </c>
      <c r="P43">
        <v>2.1219999999999999</v>
      </c>
      <c r="Q43">
        <v>1.7070000000000001</v>
      </c>
      <c r="R43">
        <v>1.7070000000000001</v>
      </c>
      <c r="S43">
        <v>2</v>
      </c>
      <c r="T43">
        <v>1.7070000000000001</v>
      </c>
      <c r="U43">
        <v>1.7070000000000001</v>
      </c>
      <c r="V43">
        <v>2</v>
      </c>
      <c r="W43">
        <v>1.7070000000000001</v>
      </c>
      <c r="X43">
        <v>1.7070000000000001</v>
      </c>
      <c r="Y43">
        <v>2</v>
      </c>
      <c r="Z43">
        <v>2</v>
      </c>
      <c r="AA43">
        <v>2</v>
      </c>
      <c r="AB43">
        <v>0.08</v>
      </c>
      <c r="AC43">
        <v>0.08</v>
      </c>
      <c r="AD43">
        <v>0.08</v>
      </c>
      <c r="AE43">
        <v>0.08</v>
      </c>
      <c r="AF43">
        <v>0.16</v>
      </c>
      <c r="AG43">
        <v>0.16</v>
      </c>
    </row>
    <row r="44" spans="1:33" x14ac:dyDescent="0.25">
      <c r="A44" s="95" t="s">
        <v>525</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row>
    <row r="45" spans="1:33" x14ac:dyDescent="0.25">
      <c r="A45" s="95" t="s">
        <v>526</v>
      </c>
      <c r="B45">
        <v>0</v>
      </c>
      <c r="C45">
        <v>0</v>
      </c>
      <c r="D45">
        <v>0</v>
      </c>
      <c r="E45">
        <v>0</v>
      </c>
      <c r="F45">
        <v>0</v>
      </c>
      <c r="G45">
        <v>0</v>
      </c>
      <c r="H45">
        <v>0</v>
      </c>
      <c r="I45">
        <v>0</v>
      </c>
      <c r="J45">
        <v>0</v>
      </c>
      <c r="K45">
        <v>0</v>
      </c>
      <c r="L45">
        <v>0</v>
      </c>
      <c r="M45">
        <v>0</v>
      </c>
      <c r="N45">
        <v>1.6359999999999999</v>
      </c>
      <c r="O45">
        <v>1.087</v>
      </c>
      <c r="P45">
        <v>1.399</v>
      </c>
      <c r="Q45">
        <v>0</v>
      </c>
      <c r="R45">
        <v>0</v>
      </c>
      <c r="S45">
        <v>0</v>
      </c>
      <c r="T45">
        <v>0</v>
      </c>
      <c r="U45">
        <v>0</v>
      </c>
      <c r="V45">
        <v>0</v>
      </c>
      <c r="W45">
        <v>0</v>
      </c>
      <c r="X45">
        <v>0</v>
      </c>
      <c r="Y45">
        <v>2.04</v>
      </c>
      <c r="Z45">
        <v>0</v>
      </c>
      <c r="AA45">
        <v>0</v>
      </c>
      <c r="AB45">
        <v>0</v>
      </c>
      <c r="AC45">
        <v>0</v>
      </c>
      <c r="AD45">
        <v>0</v>
      </c>
      <c r="AE45">
        <v>0</v>
      </c>
      <c r="AF45">
        <v>0</v>
      </c>
      <c r="AG45">
        <v>0</v>
      </c>
    </row>
    <row r="46" spans="1:33" x14ac:dyDescent="0.25">
      <c r="A46" s="95" t="s">
        <v>527</v>
      </c>
      <c r="B46">
        <v>0.93799999999999994</v>
      </c>
      <c r="C46">
        <v>0.93799999999999994</v>
      </c>
      <c r="D46">
        <v>1.1499999999999999</v>
      </c>
      <c r="E46">
        <v>0.93799999999999994</v>
      </c>
      <c r="F46">
        <v>0.93799999999999994</v>
      </c>
      <c r="G46">
        <v>1.1499999999999999</v>
      </c>
      <c r="H46">
        <v>0.81399999999999995</v>
      </c>
      <c r="I46">
        <v>0.81399999999999995</v>
      </c>
      <c r="J46">
        <v>1</v>
      </c>
      <c r="K46">
        <v>1.1599999999999999</v>
      </c>
      <c r="L46">
        <v>1.1599999999999999</v>
      </c>
      <c r="M46">
        <v>1.143</v>
      </c>
      <c r="N46">
        <v>1.1599999999999999</v>
      </c>
      <c r="O46">
        <v>1.1599999999999999</v>
      </c>
      <c r="P46">
        <v>1.143</v>
      </c>
      <c r="Q46">
        <v>1.482</v>
      </c>
      <c r="R46">
        <v>1.482</v>
      </c>
      <c r="S46">
        <v>2.121</v>
      </c>
      <c r="T46">
        <v>1.2110000000000001</v>
      </c>
      <c r="U46">
        <v>1.2110000000000001</v>
      </c>
      <c r="V46">
        <v>1.23</v>
      </c>
      <c r="W46">
        <v>1.2110000000000001</v>
      </c>
      <c r="X46">
        <v>1.2110000000000001</v>
      </c>
      <c r="Y46">
        <v>1.23</v>
      </c>
      <c r="Z46">
        <v>1.167</v>
      </c>
      <c r="AA46">
        <v>1.167</v>
      </c>
      <c r="AB46">
        <v>5.5E-2</v>
      </c>
      <c r="AC46">
        <v>5.5E-2</v>
      </c>
      <c r="AD46">
        <v>7.0000000000000007E-2</v>
      </c>
      <c r="AE46">
        <v>7.0000000000000007E-2</v>
      </c>
      <c r="AF46">
        <v>0.106</v>
      </c>
      <c r="AG46">
        <v>0.106</v>
      </c>
    </row>
    <row r="47" spans="1:33" x14ac:dyDescent="0.25">
      <c r="A47" s="95" t="s">
        <v>528</v>
      </c>
      <c r="B47">
        <v>-2</v>
      </c>
      <c r="C47">
        <v>-2</v>
      </c>
      <c r="D47">
        <v>-2</v>
      </c>
      <c r="E47">
        <v>-2</v>
      </c>
      <c r="F47">
        <v>-2</v>
      </c>
      <c r="G47">
        <v>-2</v>
      </c>
      <c r="H47">
        <v>-2</v>
      </c>
      <c r="I47">
        <v>-2</v>
      </c>
      <c r="J47">
        <v>-2</v>
      </c>
      <c r="K47">
        <v>-2</v>
      </c>
      <c r="L47">
        <v>-2</v>
      </c>
      <c r="M47">
        <v>-2</v>
      </c>
      <c r="N47">
        <v>-2</v>
      </c>
      <c r="O47">
        <v>-2</v>
      </c>
      <c r="P47">
        <v>-2</v>
      </c>
      <c r="Q47">
        <v>-2</v>
      </c>
      <c r="R47">
        <v>-2</v>
      </c>
      <c r="S47">
        <v>-2</v>
      </c>
      <c r="T47">
        <v>-2</v>
      </c>
      <c r="U47">
        <v>-2</v>
      </c>
      <c r="V47">
        <v>-2</v>
      </c>
      <c r="W47">
        <v>-2</v>
      </c>
      <c r="X47">
        <v>-2</v>
      </c>
      <c r="Y47">
        <v>-2</v>
      </c>
      <c r="Z47">
        <v>-2</v>
      </c>
      <c r="AA47">
        <v>-2</v>
      </c>
      <c r="AB47">
        <v>-2</v>
      </c>
      <c r="AC47">
        <v>-2</v>
      </c>
      <c r="AD47">
        <v>-2</v>
      </c>
      <c r="AE47">
        <v>-2</v>
      </c>
      <c r="AF47">
        <v>-2</v>
      </c>
      <c r="AG47">
        <v>-2</v>
      </c>
    </row>
    <row r="48" spans="1:33" x14ac:dyDescent="0.25">
      <c r="A48" s="95" t="s">
        <v>529</v>
      </c>
      <c r="B48">
        <v>0.93799999999999994</v>
      </c>
      <c r="C48">
        <v>0.93799999999999994</v>
      </c>
      <c r="D48">
        <v>1.1499999999999999</v>
      </c>
      <c r="E48">
        <v>0.93799999999999994</v>
      </c>
      <c r="F48">
        <v>0.93799999999999994</v>
      </c>
      <c r="G48">
        <v>1.1499999999999999</v>
      </c>
      <c r="H48">
        <v>0.81399999999999995</v>
      </c>
      <c r="I48">
        <v>0.81399999999999995</v>
      </c>
      <c r="J48">
        <v>1</v>
      </c>
      <c r="K48">
        <v>1.1599999999999999</v>
      </c>
      <c r="L48">
        <v>1.1599999999999999</v>
      </c>
      <c r="M48">
        <v>1.143</v>
      </c>
      <c r="N48">
        <v>1.1599999999999999</v>
      </c>
      <c r="O48">
        <v>1.1599999999999999</v>
      </c>
      <c r="P48">
        <v>1.143</v>
      </c>
      <c r="Q48">
        <v>1.482</v>
      </c>
      <c r="R48">
        <v>1.482</v>
      </c>
      <c r="S48">
        <v>2.121</v>
      </c>
      <c r="T48">
        <v>1.2110000000000001</v>
      </c>
      <c r="U48">
        <v>1.2110000000000001</v>
      </c>
      <c r="V48">
        <v>1.23</v>
      </c>
      <c r="W48">
        <v>1.2110000000000001</v>
      </c>
      <c r="X48">
        <v>1.2110000000000001</v>
      </c>
      <c r="Y48">
        <v>1.23</v>
      </c>
      <c r="Z48">
        <v>1.167</v>
      </c>
      <c r="AA48">
        <v>1.167</v>
      </c>
      <c r="AB48">
        <v>5.5E-2</v>
      </c>
      <c r="AC48">
        <v>5.5E-2</v>
      </c>
      <c r="AD48">
        <v>7.0000000000000007E-2</v>
      </c>
      <c r="AE48">
        <v>7.0000000000000007E-2</v>
      </c>
      <c r="AF48">
        <v>0.106</v>
      </c>
      <c r="AG48">
        <v>0.106</v>
      </c>
    </row>
    <row r="49" spans="1:33" x14ac:dyDescent="0.25">
      <c r="A49" s="95" t="s">
        <v>530</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2.5499999999999998</v>
      </c>
      <c r="Z49">
        <v>0</v>
      </c>
      <c r="AA49">
        <v>0</v>
      </c>
      <c r="AB49">
        <v>0</v>
      </c>
      <c r="AC49">
        <v>0</v>
      </c>
      <c r="AD49">
        <v>0</v>
      </c>
      <c r="AE49">
        <v>0</v>
      </c>
      <c r="AF49">
        <v>2.9000000000000001E-2</v>
      </c>
      <c r="AG49">
        <v>0</v>
      </c>
    </row>
    <row r="50" spans="1:33" x14ac:dyDescent="0.25">
      <c r="A50" s="95" t="s">
        <v>531</v>
      </c>
      <c r="B50">
        <v>-2</v>
      </c>
      <c r="C50">
        <v>-2</v>
      </c>
      <c r="D50">
        <v>-2</v>
      </c>
      <c r="E50">
        <v>-2</v>
      </c>
      <c r="F50">
        <v>-2</v>
      </c>
      <c r="G50">
        <v>-2</v>
      </c>
      <c r="H50">
        <v>-2</v>
      </c>
      <c r="I50">
        <v>-2</v>
      </c>
      <c r="J50">
        <v>-2</v>
      </c>
      <c r="K50">
        <v>-2</v>
      </c>
      <c r="L50">
        <v>-2</v>
      </c>
      <c r="M50">
        <v>-2</v>
      </c>
      <c r="N50">
        <v>-2</v>
      </c>
      <c r="O50">
        <v>-2</v>
      </c>
      <c r="P50">
        <v>-2</v>
      </c>
      <c r="Q50">
        <v>-2</v>
      </c>
      <c r="R50">
        <v>-2</v>
      </c>
      <c r="S50">
        <v>-2</v>
      </c>
      <c r="T50">
        <v>-2</v>
      </c>
      <c r="U50">
        <v>-2</v>
      </c>
      <c r="V50">
        <v>-2</v>
      </c>
      <c r="W50">
        <v>-2</v>
      </c>
      <c r="X50">
        <v>-2</v>
      </c>
      <c r="Y50">
        <v>-2</v>
      </c>
      <c r="Z50">
        <v>-2</v>
      </c>
      <c r="AA50">
        <v>-2</v>
      </c>
      <c r="AB50">
        <v>-2</v>
      </c>
      <c r="AC50">
        <v>-2</v>
      </c>
      <c r="AD50">
        <v>-2</v>
      </c>
      <c r="AE50">
        <v>-2</v>
      </c>
      <c r="AF50">
        <v>-2</v>
      </c>
      <c r="AG50">
        <v>-2</v>
      </c>
    </row>
    <row r="51" spans="1:33" x14ac:dyDescent="0.25">
      <c r="A51" s="95" t="s">
        <v>532</v>
      </c>
      <c r="B51">
        <v>0.80100000000000005</v>
      </c>
      <c r="C51">
        <v>0.77600000000000002</v>
      </c>
      <c r="D51">
        <v>0.67600000000000005</v>
      </c>
      <c r="E51">
        <v>0.81499999999999995</v>
      </c>
      <c r="F51">
        <v>0.83099999999999996</v>
      </c>
      <c r="G51">
        <v>0.71199999999999997</v>
      </c>
      <c r="H51">
        <v>0.93799999999999994</v>
      </c>
      <c r="I51">
        <v>0.94</v>
      </c>
      <c r="J51">
        <v>1</v>
      </c>
      <c r="K51">
        <v>1.52</v>
      </c>
      <c r="L51">
        <v>1.522</v>
      </c>
      <c r="M51">
        <v>1.4139999999999999</v>
      </c>
      <c r="N51">
        <v>1.526</v>
      </c>
      <c r="O51">
        <v>1.5149999999999999</v>
      </c>
      <c r="P51">
        <v>1.401</v>
      </c>
      <c r="Q51">
        <v>1.7410000000000001</v>
      </c>
      <c r="R51">
        <v>1.7470000000000001</v>
      </c>
      <c r="S51">
        <v>2</v>
      </c>
      <c r="T51">
        <v>0.96</v>
      </c>
      <c r="U51">
        <v>0.95799999999999996</v>
      </c>
      <c r="V51">
        <v>0.91500000000000004</v>
      </c>
      <c r="W51">
        <v>1.004</v>
      </c>
      <c r="X51">
        <v>1.004</v>
      </c>
      <c r="Y51">
        <v>1</v>
      </c>
      <c r="Z51">
        <v>0.98699999999999999</v>
      </c>
      <c r="AA51">
        <v>0.99099999999999999</v>
      </c>
      <c r="AB51">
        <v>0.183</v>
      </c>
      <c r="AC51">
        <v>0.20399999999999999</v>
      </c>
      <c r="AD51">
        <v>0.48399999999999999</v>
      </c>
      <c r="AE51">
        <v>0.48699999999999999</v>
      </c>
      <c r="AF51">
        <v>8.7999999999999995E-2</v>
      </c>
      <c r="AG51">
        <v>0.08</v>
      </c>
    </row>
    <row r="52" spans="1:33" x14ac:dyDescent="0.25">
      <c r="A52" s="95" t="s">
        <v>533</v>
      </c>
      <c r="B52">
        <v>-2</v>
      </c>
      <c r="C52">
        <v>-2</v>
      </c>
      <c r="D52">
        <v>-2</v>
      </c>
      <c r="E52">
        <v>-2</v>
      </c>
      <c r="F52">
        <v>-2</v>
      </c>
      <c r="G52">
        <v>-2</v>
      </c>
      <c r="H52">
        <v>-2</v>
      </c>
      <c r="I52">
        <v>-2</v>
      </c>
      <c r="J52">
        <v>-2</v>
      </c>
      <c r="K52">
        <v>-2</v>
      </c>
      <c r="L52">
        <v>-2</v>
      </c>
      <c r="M52">
        <v>-2</v>
      </c>
      <c r="N52">
        <v>-2</v>
      </c>
      <c r="O52">
        <v>-2</v>
      </c>
      <c r="P52">
        <v>-2</v>
      </c>
      <c r="Q52">
        <v>-2</v>
      </c>
      <c r="R52">
        <v>-2</v>
      </c>
      <c r="S52">
        <v>-2</v>
      </c>
      <c r="T52">
        <v>-2</v>
      </c>
      <c r="U52">
        <v>-2</v>
      </c>
      <c r="V52">
        <v>-2</v>
      </c>
      <c r="W52">
        <v>-2</v>
      </c>
      <c r="X52">
        <v>-2</v>
      </c>
      <c r="Y52">
        <v>-2</v>
      </c>
      <c r="Z52">
        <v>-2</v>
      </c>
      <c r="AA52">
        <v>-2</v>
      </c>
      <c r="AB52">
        <v>-2</v>
      </c>
      <c r="AC52">
        <v>-2</v>
      </c>
      <c r="AD52">
        <v>-2</v>
      </c>
      <c r="AE52">
        <v>-2</v>
      </c>
      <c r="AF52">
        <v>-2</v>
      </c>
      <c r="AG52">
        <v>-2</v>
      </c>
    </row>
    <row r="53" spans="1:33" x14ac:dyDescent="0.25">
      <c r="A53" s="95" t="s">
        <v>534</v>
      </c>
      <c r="B53">
        <v>0.76800000000000002</v>
      </c>
      <c r="C53">
        <v>0.49099999999999999</v>
      </c>
      <c r="D53">
        <v>0.50900000000000001</v>
      </c>
      <c r="E53">
        <v>0.77600000000000002</v>
      </c>
      <c r="F53">
        <v>0.71899999999999997</v>
      </c>
      <c r="G53">
        <v>0.67</v>
      </c>
      <c r="H53">
        <v>0.88800000000000001</v>
      </c>
      <c r="I53">
        <v>0.69099999999999995</v>
      </c>
      <c r="J53">
        <v>0.78400000000000003</v>
      </c>
      <c r="K53">
        <v>1.423</v>
      </c>
      <c r="L53">
        <v>1.6120000000000001</v>
      </c>
      <c r="M53">
        <v>1.6120000000000001</v>
      </c>
      <c r="N53">
        <v>1.0089999999999999</v>
      </c>
      <c r="O53">
        <v>1.1870000000000001</v>
      </c>
      <c r="P53">
        <v>0.91100000000000003</v>
      </c>
      <c r="Q53">
        <v>1.286</v>
      </c>
      <c r="R53">
        <v>1.585</v>
      </c>
      <c r="S53">
        <v>1.6160000000000001</v>
      </c>
      <c r="T53">
        <v>0.879</v>
      </c>
      <c r="U53">
        <v>0.625</v>
      </c>
      <c r="V53">
        <v>0.66200000000000003</v>
      </c>
      <c r="W53">
        <v>0.79900000000000004</v>
      </c>
      <c r="X53">
        <v>0.90500000000000003</v>
      </c>
      <c r="Y53">
        <v>0.75900000000000001</v>
      </c>
      <c r="Z53">
        <v>0.90500000000000003</v>
      </c>
      <c r="AA53">
        <v>0.93899999999999995</v>
      </c>
      <c r="AB53">
        <v>7.4999999999999997E-2</v>
      </c>
      <c r="AC53">
        <v>8.2000000000000003E-2</v>
      </c>
      <c r="AD53">
        <v>0.35099999999999998</v>
      </c>
      <c r="AE53">
        <v>0.16800000000000001</v>
      </c>
      <c r="AF53">
        <v>0.15</v>
      </c>
      <c r="AG53">
        <v>9.1999999999999998E-2</v>
      </c>
    </row>
    <row r="54" spans="1:33" x14ac:dyDescent="0.25">
      <c r="A54" s="95" t="s">
        <v>535</v>
      </c>
      <c r="B54">
        <v>1.1850000000000001</v>
      </c>
      <c r="C54">
        <v>0.81200000000000006</v>
      </c>
      <c r="D54">
        <v>0.84699999999999998</v>
      </c>
      <c r="E54">
        <v>1.163</v>
      </c>
      <c r="F54">
        <v>0.81200000000000006</v>
      </c>
      <c r="G54">
        <v>0.84699999999999998</v>
      </c>
      <c r="H54">
        <v>0.96499999999999997</v>
      </c>
      <c r="I54">
        <v>0.753</v>
      </c>
      <c r="J54">
        <v>0.81200000000000006</v>
      </c>
      <c r="K54">
        <v>1.23</v>
      </c>
      <c r="L54">
        <v>0.98099999999999998</v>
      </c>
      <c r="M54">
        <v>1.0609999999999999</v>
      </c>
      <c r="N54">
        <v>1.212</v>
      </c>
      <c r="O54">
        <v>0.97299999999999998</v>
      </c>
      <c r="P54">
        <v>1.048</v>
      </c>
      <c r="Q54">
        <v>1.5469999999999999</v>
      </c>
      <c r="R54">
        <v>0.97699999999999998</v>
      </c>
      <c r="S54">
        <v>1.474</v>
      </c>
      <c r="T54">
        <v>1.179</v>
      </c>
      <c r="U54">
        <v>1.022</v>
      </c>
      <c r="V54">
        <v>1.0720000000000001</v>
      </c>
      <c r="W54">
        <v>1.1950000000000001</v>
      </c>
      <c r="X54">
        <v>1.0169999999999999</v>
      </c>
      <c r="Y54">
        <v>1.0720000000000001</v>
      </c>
      <c r="Z54">
        <v>0.93899999999999995</v>
      </c>
      <c r="AA54">
        <v>0.93899999999999995</v>
      </c>
      <c r="AB54">
        <v>0.105</v>
      </c>
      <c r="AC54">
        <v>0.105</v>
      </c>
      <c r="AD54">
        <v>0.122</v>
      </c>
      <c r="AE54">
        <v>0.122</v>
      </c>
      <c r="AF54">
        <v>0.192</v>
      </c>
      <c r="AG54">
        <v>0.192</v>
      </c>
    </row>
    <row r="55" spans="1:33" x14ac:dyDescent="0.25">
      <c r="A55" s="95" t="s">
        <v>536</v>
      </c>
      <c r="B55">
        <v>1.1850000000000001</v>
      </c>
      <c r="C55">
        <v>0.81200000000000006</v>
      </c>
      <c r="D55">
        <v>0.84699999999999998</v>
      </c>
      <c r="E55">
        <v>1.163</v>
      </c>
      <c r="F55">
        <v>0.81200000000000006</v>
      </c>
      <c r="G55">
        <v>0.84699999999999998</v>
      </c>
      <c r="H55">
        <v>0.96499999999999997</v>
      </c>
      <c r="I55">
        <v>0.753</v>
      </c>
      <c r="J55">
        <v>0.81200000000000006</v>
      </c>
      <c r="K55">
        <v>1.23</v>
      </c>
      <c r="L55">
        <v>0.98099999999999998</v>
      </c>
      <c r="M55">
        <v>1.0609999999999999</v>
      </c>
      <c r="N55">
        <v>1.212</v>
      </c>
      <c r="O55">
        <v>0.97299999999999998</v>
      </c>
      <c r="P55">
        <v>1.048</v>
      </c>
      <c r="Q55">
        <v>1.5469999999999999</v>
      </c>
      <c r="R55">
        <v>0.97699999999999998</v>
      </c>
      <c r="S55">
        <v>1.474</v>
      </c>
      <c r="T55">
        <v>1.179</v>
      </c>
      <c r="U55">
        <v>1.022</v>
      </c>
      <c r="V55">
        <v>1.0720000000000001</v>
      </c>
      <c r="W55">
        <v>1.1950000000000001</v>
      </c>
      <c r="X55">
        <v>1.0169999999999999</v>
      </c>
      <c r="Y55">
        <v>1.0720000000000001</v>
      </c>
      <c r="Z55">
        <v>0.93899999999999995</v>
      </c>
      <c r="AA55">
        <v>0.93899999999999995</v>
      </c>
      <c r="AB55">
        <v>0.105</v>
      </c>
      <c r="AC55">
        <v>0.105</v>
      </c>
      <c r="AD55">
        <v>0.122</v>
      </c>
      <c r="AE55">
        <v>0.122</v>
      </c>
      <c r="AF55">
        <v>0.192</v>
      </c>
      <c r="AG55">
        <v>0.192</v>
      </c>
    </row>
    <row r="56" spans="1:33" x14ac:dyDescent="0.25">
      <c r="A56" s="95" t="s">
        <v>537</v>
      </c>
      <c r="B56">
        <v>0.76800000000000002</v>
      </c>
      <c r="C56">
        <v>0.49099999999999999</v>
      </c>
      <c r="D56">
        <v>0.50900000000000001</v>
      </c>
      <c r="E56">
        <v>0.77600000000000002</v>
      </c>
      <c r="F56">
        <v>0.71899999999999997</v>
      </c>
      <c r="G56">
        <v>0.67</v>
      </c>
      <c r="H56">
        <v>0.88800000000000001</v>
      </c>
      <c r="I56">
        <v>0.69099999999999995</v>
      </c>
      <c r="J56">
        <v>0.78400000000000003</v>
      </c>
      <c r="K56">
        <v>1.423</v>
      </c>
      <c r="L56">
        <v>1.6120000000000001</v>
      </c>
      <c r="M56">
        <v>1.6120000000000001</v>
      </c>
      <c r="N56">
        <v>1.0089999999999999</v>
      </c>
      <c r="O56">
        <v>1.1870000000000001</v>
      </c>
      <c r="P56">
        <v>0.91100000000000003</v>
      </c>
      <c r="Q56">
        <v>1.286</v>
      </c>
      <c r="R56">
        <v>1.585</v>
      </c>
      <c r="S56">
        <v>1.6160000000000001</v>
      </c>
      <c r="T56">
        <v>0.879</v>
      </c>
      <c r="U56">
        <v>0.625</v>
      </c>
      <c r="V56">
        <v>0.66200000000000003</v>
      </c>
      <c r="W56">
        <v>0.79900000000000004</v>
      </c>
      <c r="X56">
        <v>0.90500000000000003</v>
      </c>
      <c r="Y56">
        <v>0.75900000000000001</v>
      </c>
      <c r="Z56">
        <v>0.90500000000000003</v>
      </c>
      <c r="AA56">
        <v>0.93899999999999995</v>
      </c>
      <c r="AB56">
        <v>7.4999999999999997E-2</v>
      </c>
      <c r="AC56">
        <v>8.2000000000000003E-2</v>
      </c>
      <c r="AD56">
        <v>0.35099999999999998</v>
      </c>
      <c r="AE56">
        <v>0.16800000000000001</v>
      </c>
      <c r="AF56">
        <v>0.15</v>
      </c>
      <c r="AG56">
        <v>9.1999999999999998E-2</v>
      </c>
    </row>
    <row r="57" spans="1:33" x14ac:dyDescent="0.25">
      <c r="A57" s="95" t="s">
        <v>538</v>
      </c>
      <c r="B57">
        <v>1.1850000000000001</v>
      </c>
      <c r="C57">
        <v>0.81200000000000006</v>
      </c>
      <c r="D57">
        <v>0.84699999999999998</v>
      </c>
      <c r="E57">
        <v>1.163</v>
      </c>
      <c r="F57">
        <v>0.81200000000000006</v>
      </c>
      <c r="G57">
        <v>0.84699999999999998</v>
      </c>
      <c r="H57">
        <v>0.96499999999999997</v>
      </c>
      <c r="I57">
        <v>0.753</v>
      </c>
      <c r="J57">
        <v>0.81200000000000006</v>
      </c>
      <c r="K57">
        <v>1.23</v>
      </c>
      <c r="L57">
        <v>0.98099999999999998</v>
      </c>
      <c r="M57">
        <v>1.0609999999999999</v>
      </c>
      <c r="N57">
        <v>1.212</v>
      </c>
      <c r="O57">
        <v>0.97299999999999998</v>
      </c>
      <c r="P57">
        <v>1.048</v>
      </c>
      <c r="Q57">
        <v>1.5469999999999999</v>
      </c>
      <c r="R57">
        <v>0.97699999999999998</v>
      </c>
      <c r="S57">
        <v>1.474</v>
      </c>
      <c r="T57">
        <v>1.179</v>
      </c>
      <c r="U57">
        <v>1.022</v>
      </c>
      <c r="V57">
        <v>1.0720000000000001</v>
      </c>
      <c r="W57">
        <v>1.1950000000000001</v>
      </c>
      <c r="X57">
        <v>1.0169999999999999</v>
      </c>
      <c r="Y57">
        <v>1.0720000000000001</v>
      </c>
      <c r="Z57">
        <v>0.93899999999999995</v>
      </c>
      <c r="AA57">
        <v>0.93899999999999995</v>
      </c>
      <c r="AB57">
        <v>0.105</v>
      </c>
      <c r="AC57">
        <v>0.105</v>
      </c>
      <c r="AD57">
        <v>0.122</v>
      </c>
      <c r="AE57">
        <v>0.122</v>
      </c>
      <c r="AF57">
        <v>0.192</v>
      </c>
      <c r="AG57">
        <v>0.192</v>
      </c>
    </row>
    <row r="58" spans="1:33" x14ac:dyDescent="0.25">
      <c r="A58" s="95" t="s">
        <v>539</v>
      </c>
      <c r="B58">
        <v>0.71</v>
      </c>
      <c r="C58">
        <v>0.94599999999999995</v>
      </c>
      <c r="D58">
        <v>0.71</v>
      </c>
      <c r="E58">
        <v>0.72399999999999998</v>
      </c>
      <c r="F58">
        <v>0.93799999999999994</v>
      </c>
      <c r="G58">
        <v>0.7</v>
      </c>
      <c r="H58">
        <v>0.76</v>
      </c>
      <c r="I58">
        <v>1.581</v>
      </c>
      <c r="J58">
        <v>1</v>
      </c>
      <c r="K58">
        <v>0.72399999999999998</v>
      </c>
      <c r="L58">
        <v>0.93799999999999994</v>
      </c>
      <c r="M58">
        <v>0.7</v>
      </c>
      <c r="N58">
        <v>0.71</v>
      </c>
      <c r="O58">
        <v>0.94599999999999995</v>
      </c>
      <c r="P58">
        <v>0.71</v>
      </c>
      <c r="Q58">
        <v>0.76</v>
      </c>
      <c r="R58">
        <v>1.581</v>
      </c>
      <c r="S58">
        <v>1</v>
      </c>
      <c r="T58">
        <v>0.98099999999999998</v>
      </c>
      <c r="U58">
        <v>1.4</v>
      </c>
      <c r="V58">
        <v>0.98099999999999998</v>
      </c>
      <c r="W58">
        <v>0.98099999999999998</v>
      </c>
      <c r="X58">
        <v>1.4</v>
      </c>
      <c r="Y58">
        <v>0.98099999999999998</v>
      </c>
      <c r="Z58">
        <v>0.98099999999999998</v>
      </c>
      <c r="AA58">
        <v>1.9810000000000001</v>
      </c>
      <c r="AB58">
        <v>0.33100000000000002</v>
      </c>
      <c r="AC58">
        <v>0.33100000000000002</v>
      </c>
      <c r="AD58">
        <v>0.27800000000000002</v>
      </c>
      <c r="AE58">
        <v>0.27800000000000002</v>
      </c>
      <c r="AF58">
        <v>0.19</v>
      </c>
      <c r="AG58">
        <v>0.193</v>
      </c>
    </row>
    <row r="59" spans="1:33" x14ac:dyDescent="0.25">
      <c r="A59" s="95" t="s">
        <v>540</v>
      </c>
      <c r="B59">
        <v>0.99299999999999999</v>
      </c>
      <c r="C59">
        <v>0.995</v>
      </c>
      <c r="D59">
        <v>1.1910000000000001</v>
      </c>
      <c r="E59">
        <v>0.995</v>
      </c>
      <c r="F59">
        <v>0.99299999999999999</v>
      </c>
      <c r="G59">
        <v>1.1910000000000001</v>
      </c>
      <c r="H59">
        <v>0.85799999999999998</v>
      </c>
      <c r="I59">
        <v>0.85799999999999998</v>
      </c>
      <c r="J59">
        <v>1</v>
      </c>
      <c r="K59">
        <v>1.1240000000000001</v>
      </c>
      <c r="L59">
        <v>1.109</v>
      </c>
      <c r="M59">
        <v>1.0840000000000001</v>
      </c>
      <c r="N59">
        <v>1.109</v>
      </c>
      <c r="O59">
        <v>1.1240000000000001</v>
      </c>
      <c r="P59">
        <v>1.0840000000000001</v>
      </c>
      <c r="Q59">
        <v>1.4059999999999999</v>
      </c>
      <c r="R59">
        <v>1.4059999999999999</v>
      </c>
      <c r="S59">
        <v>2.0739999999999998</v>
      </c>
      <c r="T59">
        <v>1.1499999999999999</v>
      </c>
      <c r="U59">
        <v>1.175</v>
      </c>
      <c r="V59">
        <v>1.171</v>
      </c>
      <c r="W59">
        <v>1.175</v>
      </c>
      <c r="X59">
        <v>1.1499999999999999</v>
      </c>
      <c r="Y59">
        <v>1.171</v>
      </c>
      <c r="Z59">
        <v>1.099</v>
      </c>
      <c r="AA59">
        <v>1.099</v>
      </c>
      <c r="AB59">
        <v>0.14399999999999999</v>
      </c>
      <c r="AC59">
        <v>0.14199999999999999</v>
      </c>
      <c r="AD59">
        <v>0.17699999999999999</v>
      </c>
      <c r="AE59">
        <v>0.17699999999999999</v>
      </c>
      <c r="AF59">
        <v>0.26900000000000002</v>
      </c>
      <c r="AG59">
        <v>0.26900000000000002</v>
      </c>
    </row>
    <row r="60" spans="1:33" x14ac:dyDescent="0.25">
      <c r="A60" s="95" t="s">
        <v>541</v>
      </c>
      <c r="B60">
        <v>0.76500000000000001</v>
      </c>
      <c r="C60">
        <v>0.76500000000000001</v>
      </c>
      <c r="D60">
        <v>0.70699999999999996</v>
      </c>
      <c r="E60">
        <v>0.76500000000000001</v>
      </c>
      <c r="F60">
        <v>0.76500000000000001</v>
      </c>
      <c r="G60">
        <v>0.70699999999999996</v>
      </c>
      <c r="H60">
        <v>0.93400000000000005</v>
      </c>
      <c r="I60">
        <v>0.93400000000000005</v>
      </c>
      <c r="J60">
        <v>1</v>
      </c>
      <c r="K60">
        <v>1.4</v>
      </c>
      <c r="L60">
        <v>1.3879999999999999</v>
      </c>
      <c r="M60">
        <v>1.3979999999999999</v>
      </c>
      <c r="N60">
        <v>1.3879999999999999</v>
      </c>
      <c r="O60">
        <v>1.4</v>
      </c>
      <c r="P60">
        <v>1.3979999999999999</v>
      </c>
      <c r="Q60">
        <v>1.5649999999999999</v>
      </c>
      <c r="R60">
        <v>1.5649999999999999</v>
      </c>
      <c r="S60">
        <v>2</v>
      </c>
      <c r="T60">
        <v>0.99099999999999999</v>
      </c>
      <c r="U60">
        <v>0.98699999999999999</v>
      </c>
      <c r="V60">
        <v>0.98799999999999999</v>
      </c>
      <c r="W60">
        <v>0.98699999999999999</v>
      </c>
      <c r="X60">
        <v>0.99099999999999999</v>
      </c>
      <c r="Y60">
        <v>0.98799999999999999</v>
      </c>
      <c r="Z60">
        <v>0.99099999999999999</v>
      </c>
      <c r="AA60">
        <v>0.99099999999999999</v>
      </c>
      <c r="AB60">
        <v>0.161</v>
      </c>
      <c r="AC60">
        <v>0.161</v>
      </c>
      <c r="AD60">
        <v>0.51200000000000001</v>
      </c>
      <c r="AE60">
        <v>0.51200000000000001</v>
      </c>
      <c r="AF60">
        <v>0.191</v>
      </c>
      <c r="AG60">
        <v>0.191</v>
      </c>
    </row>
    <row r="61" spans="1:33" x14ac:dyDescent="0.25">
      <c r="A61" s="95" t="s">
        <v>542</v>
      </c>
      <c r="B61">
        <v>0.44500000000000001</v>
      </c>
      <c r="C61">
        <v>0.51900000000000002</v>
      </c>
      <c r="D61">
        <v>0.39900000000000002</v>
      </c>
      <c r="E61">
        <v>0.433</v>
      </c>
      <c r="F61">
        <v>0.49299999999999999</v>
      </c>
      <c r="G61">
        <v>0.39</v>
      </c>
      <c r="H61">
        <v>0.53900000000000003</v>
      </c>
      <c r="I61">
        <v>0.623</v>
      </c>
      <c r="J61">
        <v>0.53800000000000003</v>
      </c>
      <c r="K61">
        <v>0.78200000000000003</v>
      </c>
      <c r="L61">
        <v>0.61199999999999999</v>
      </c>
      <c r="M61">
        <v>0.58599999999999997</v>
      </c>
      <c r="N61">
        <v>0.754</v>
      </c>
      <c r="O61">
        <v>0.67900000000000005</v>
      </c>
      <c r="P61">
        <v>0.628</v>
      </c>
      <c r="Q61">
        <v>0.76600000000000001</v>
      </c>
      <c r="R61">
        <v>1.2689999999999999</v>
      </c>
      <c r="S61">
        <v>0.85899999999999999</v>
      </c>
      <c r="T61">
        <v>0.56000000000000005</v>
      </c>
      <c r="U61">
        <v>0.55000000000000004</v>
      </c>
      <c r="V61">
        <v>0.41399999999999998</v>
      </c>
      <c r="W61">
        <v>0.54300000000000004</v>
      </c>
      <c r="X61">
        <v>0.52200000000000002</v>
      </c>
      <c r="Y61">
        <v>0.38500000000000001</v>
      </c>
      <c r="Z61">
        <v>1.288</v>
      </c>
      <c r="AA61">
        <v>1.1379999999999999</v>
      </c>
      <c r="AB61">
        <v>0.157</v>
      </c>
      <c r="AC61">
        <v>0.17199999999999999</v>
      </c>
      <c r="AD61">
        <v>0.30099999999999999</v>
      </c>
      <c r="AE61">
        <v>0.32800000000000001</v>
      </c>
      <c r="AF61">
        <v>0.39400000000000002</v>
      </c>
      <c r="AG61">
        <v>0.36899999999999999</v>
      </c>
    </row>
    <row r="62" spans="1:33" x14ac:dyDescent="0.25">
      <c r="A62" s="95" t="s">
        <v>543</v>
      </c>
      <c r="B62">
        <v>0.876</v>
      </c>
      <c r="C62">
        <v>0.65900000000000003</v>
      </c>
      <c r="D62">
        <v>0.73199999999999998</v>
      </c>
      <c r="E62">
        <v>0.747</v>
      </c>
      <c r="F62">
        <v>0.60099999999999998</v>
      </c>
      <c r="G62">
        <v>0.58799999999999997</v>
      </c>
      <c r="H62">
        <v>0.90400000000000003</v>
      </c>
      <c r="I62">
        <v>0.74399999999999999</v>
      </c>
      <c r="J62">
        <v>0.85099999999999998</v>
      </c>
      <c r="K62">
        <v>1.7589999999999999</v>
      </c>
      <c r="L62">
        <v>1.7</v>
      </c>
      <c r="M62">
        <v>1.538</v>
      </c>
      <c r="N62">
        <v>1.37</v>
      </c>
      <c r="O62">
        <v>1.4890000000000001</v>
      </c>
      <c r="P62">
        <v>1.278</v>
      </c>
      <c r="Q62">
        <v>1.972</v>
      </c>
      <c r="R62">
        <v>2.3250000000000002</v>
      </c>
      <c r="S62">
        <v>2.7370000000000001</v>
      </c>
      <c r="T62">
        <v>1.0589999999999999</v>
      </c>
      <c r="U62">
        <v>0.89900000000000002</v>
      </c>
      <c r="V62">
        <v>1.0249999999999999</v>
      </c>
      <c r="W62">
        <v>0.89300000000000002</v>
      </c>
      <c r="X62">
        <v>0.82799999999999996</v>
      </c>
      <c r="Y62">
        <v>0.81299999999999994</v>
      </c>
      <c r="Z62">
        <v>1.0349999999999999</v>
      </c>
      <c r="AA62">
        <v>0.92300000000000004</v>
      </c>
      <c r="AB62">
        <v>0.17399999999999999</v>
      </c>
      <c r="AC62">
        <v>0.17299999999999999</v>
      </c>
      <c r="AD62">
        <v>0.72399999999999998</v>
      </c>
      <c r="AE62">
        <v>0.45700000000000002</v>
      </c>
      <c r="AF62">
        <v>0.27900000000000003</v>
      </c>
      <c r="AG62">
        <v>0.32100000000000001</v>
      </c>
    </row>
    <row r="63" spans="1:33" x14ac:dyDescent="0.25">
      <c r="A63" s="95" t="s">
        <v>544</v>
      </c>
      <c r="B63">
        <v>0</v>
      </c>
      <c r="C63">
        <v>0</v>
      </c>
      <c r="D63">
        <v>0</v>
      </c>
      <c r="E63">
        <v>0</v>
      </c>
      <c r="F63">
        <v>0</v>
      </c>
      <c r="G63">
        <v>0</v>
      </c>
      <c r="H63">
        <v>0</v>
      </c>
      <c r="I63">
        <v>0.15</v>
      </c>
      <c r="J63">
        <v>8.6999999999999994E-2</v>
      </c>
      <c r="K63">
        <v>0</v>
      </c>
      <c r="L63">
        <v>0</v>
      </c>
      <c r="M63">
        <v>0</v>
      </c>
      <c r="N63">
        <v>0</v>
      </c>
      <c r="O63">
        <v>0</v>
      </c>
      <c r="P63">
        <v>0</v>
      </c>
      <c r="Q63">
        <v>0</v>
      </c>
      <c r="R63">
        <v>0</v>
      </c>
      <c r="S63">
        <v>0</v>
      </c>
      <c r="T63">
        <v>0</v>
      </c>
      <c r="U63">
        <v>0</v>
      </c>
      <c r="V63">
        <v>0</v>
      </c>
      <c r="W63">
        <v>0</v>
      </c>
      <c r="X63">
        <v>0</v>
      </c>
      <c r="Y63">
        <v>0</v>
      </c>
      <c r="Z63">
        <v>0</v>
      </c>
      <c r="AA63">
        <v>1.397</v>
      </c>
      <c r="AB63">
        <v>0</v>
      </c>
      <c r="AC63">
        <v>0</v>
      </c>
      <c r="AD63">
        <v>0</v>
      </c>
      <c r="AE63">
        <v>0</v>
      </c>
      <c r="AF63">
        <v>0</v>
      </c>
      <c r="AG63">
        <v>0</v>
      </c>
    </row>
    <row r="64" spans="1:33" x14ac:dyDescent="0.25">
      <c r="A64" s="95" t="s">
        <v>545</v>
      </c>
      <c r="B64">
        <v>0.86699999999999999</v>
      </c>
      <c r="C64">
        <v>0.63500000000000001</v>
      </c>
      <c r="D64">
        <v>0.75700000000000001</v>
      </c>
      <c r="E64">
        <v>0.67500000000000004</v>
      </c>
      <c r="F64">
        <v>0.56599999999999995</v>
      </c>
      <c r="G64">
        <v>0.51200000000000001</v>
      </c>
      <c r="H64">
        <v>0.88400000000000001</v>
      </c>
      <c r="I64">
        <v>0.63300000000000001</v>
      </c>
      <c r="J64">
        <v>0.875</v>
      </c>
      <c r="K64">
        <v>1.7030000000000001</v>
      </c>
      <c r="L64">
        <v>2.4420000000000002</v>
      </c>
      <c r="M64">
        <v>2.339</v>
      </c>
      <c r="N64">
        <v>0.72299999999999998</v>
      </c>
      <c r="O64">
        <v>0.84599999999999997</v>
      </c>
      <c r="P64">
        <v>0.69099999999999995</v>
      </c>
      <c r="Q64">
        <v>1.2589999999999999</v>
      </c>
      <c r="R64">
        <v>1.7789999999999999</v>
      </c>
      <c r="S64">
        <v>1.63</v>
      </c>
      <c r="T64">
        <v>1.274</v>
      </c>
      <c r="U64">
        <v>0.879</v>
      </c>
      <c r="V64">
        <v>1.24</v>
      </c>
      <c r="W64">
        <v>0.63200000000000001</v>
      </c>
      <c r="X64">
        <v>0.65600000000000003</v>
      </c>
      <c r="Y64">
        <v>0.56799999999999995</v>
      </c>
      <c r="Z64">
        <v>0.93200000000000005</v>
      </c>
      <c r="AA64">
        <v>0.79700000000000004</v>
      </c>
      <c r="AB64">
        <v>0.127</v>
      </c>
      <c r="AC64">
        <v>0.1</v>
      </c>
      <c r="AD64">
        <v>0.499</v>
      </c>
      <c r="AE64">
        <v>0.312</v>
      </c>
      <c r="AF64">
        <v>0.214</v>
      </c>
      <c r="AG64">
        <v>0.189</v>
      </c>
    </row>
    <row r="65" spans="1:33" x14ac:dyDescent="0.25">
      <c r="A65" s="95" t="s">
        <v>546</v>
      </c>
      <c r="B65">
        <v>0</v>
      </c>
      <c r="C65">
        <v>0</v>
      </c>
      <c r="D65">
        <v>0</v>
      </c>
      <c r="E65">
        <v>0</v>
      </c>
      <c r="F65">
        <v>0</v>
      </c>
      <c r="G65">
        <v>0</v>
      </c>
      <c r="H65">
        <v>0</v>
      </c>
      <c r="I65">
        <v>0</v>
      </c>
      <c r="J65">
        <v>0</v>
      </c>
      <c r="K65">
        <v>0</v>
      </c>
      <c r="L65">
        <v>0</v>
      </c>
      <c r="M65">
        <v>0</v>
      </c>
      <c r="N65">
        <v>0</v>
      </c>
      <c r="O65">
        <v>0</v>
      </c>
      <c r="P65">
        <v>0</v>
      </c>
      <c r="Q65">
        <v>1.8320000000000001</v>
      </c>
      <c r="R65">
        <v>1.2989999999999999</v>
      </c>
      <c r="S65">
        <v>1.2729999999999999</v>
      </c>
      <c r="T65">
        <v>0</v>
      </c>
      <c r="U65">
        <v>0</v>
      </c>
      <c r="V65">
        <v>0</v>
      </c>
      <c r="W65">
        <v>0</v>
      </c>
      <c r="X65">
        <v>0</v>
      </c>
      <c r="Y65">
        <v>0</v>
      </c>
      <c r="Z65">
        <v>0</v>
      </c>
      <c r="AA65">
        <v>0</v>
      </c>
      <c r="AB65">
        <v>0</v>
      </c>
      <c r="AC65">
        <v>0</v>
      </c>
      <c r="AD65">
        <v>0.7</v>
      </c>
      <c r="AE65">
        <v>0</v>
      </c>
      <c r="AF65">
        <v>0</v>
      </c>
      <c r="AG65">
        <v>0</v>
      </c>
    </row>
    <row r="66" spans="1:33" x14ac:dyDescent="0.25">
      <c r="A66" s="95" t="s">
        <v>547</v>
      </c>
      <c r="B66">
        <v>0.999</v>
      </c>
      <c r="C66">
        <v>0.64800000000000002</v>
      </c>
      <c r="D66">
        <v>0.95899999999999996</v>
      </c>
      <c r="E66">
        <v>0.502</v>
      </c>
      <c r="F66">
        <v>0.45</v>
      </c>
      <c r="G66">
        <v>0.41499999999999998</v>
      </c>
      <c r="H66">
        <v>0.78600000000000003</v>
      </c>
      <c r="I66">
        <v>0.51600000000000001</v>
      </c>
      <c r="J66">
        <v>0.83199999999999996</v>
      </c>
      <c r="K66">
        <v>2.0249999999999999</v>
      </c>
      <c r="L66">
        <v>2.3010000000000002</v>
      </c>
      <c r="M66">
        <v>2.907</v>
      </c>
      <c r="N66">
        <v>0.315</v>
      </c>
      <c r="O66">
        <v>0.34399999999999997</v>
      </c>
      <c r="P66">
        <v>0.28000000000000003</v>
      </c>
      <c r="Q66">
        <v>0.59</v>
      </c>
      <c r="R66">
        <v>0.72899999999999998</v>
      </c>
      <c r="S66">
        <v>0.51500000000000001</v>
      </c>
      <c r="T66">
        <v>1.5720000000000001</v>
      </c>
      <c r="U66">
        <v>0.94299999999999995</v>
      </c>
      <c r="V66">
        <v>1.794</v>
      </c>
      <c r="W66">
        <v>0.32700000000000001</v>
      </c>
      <c r="X66">
        <v>0.38400000000000001</v>
      </c>
      <c r="Y66">
        <v>0.308</v>
      </c>
      <c r="Z66">
        <v>0.63400000000000001</v>
      </c>
      <c r="AA66">
        <v>0.56599999999999995</v>
      </c>
      <c r="AB66">
        <v>8.7999999999999995E-2</v>
      </c>
      <c r="AC66">
        <v>8.7999999999999995E-2</v>
      </c>
      <c r="AD66">
        <v>0.39300000000000002</v>
      </c>
      <c r="AE66">
        <v>0.222</v>
      </c>
      <c r="AF66">
        <v>0.13500000000000001</v>
      </c>
      <c r="AG66">
        <v>9.2999999999999999E-2</v>
      </c>
    </row>
    <row r="67" spans="1:33" x14ac:dyDescent="0.25">
      <c r="A67" s="95" t="s">
        <v>548</v>
      </c>
      <c r="B67">
        <v>0.68899999999999995</v>
      </c>
      <c r="C67">
        <v>2.335</v>
      </c>
      <c r="D67">
        <v>1.4850000000000001</v>
      </c>
      <c r="E67">
        <v>0.14399999999999999</v>
      </c>
      <c r="F67">
        <v>0</v>
      </c>
      <c r="G67">
        <v>0.16700000000000001</v>
      </c>
      <c r="H67">
        <v>0.20100000000000001</v>
      </c>
      <c r="I67">
        <v>0.621</v>
      </c>
      <c r="J67">
        <v>0.28899999999999998</v>
      </c>
      <c r="K67">
        <v>9.5000000000000001E-2</v>
      </c>
      <c r="L67">
        <v>0</v>
      </c>
      <c r="M67">
        <v>0.11</v>
      </c>
      <c r="N67">
        <v>0</v>
      </c>
      <c r="O67">
        <v>0</v>
      </c>
      <c r="P67">
        <v>0</v>
      </c>
      <c r="Q67">
        <v>0</v>
      </c>
      <c r="R67">
        <v>0</v>
      </c>
      <c r="S67">
        <v>0</v>
      </c>
      <c r="T67">
        <v>0.151</v>
      </c>
      <c r="U67">
        <v>0.628</v>
      </c>
      <c r="V67">
        <v>0.24399999999999999</v>
      </c>
      <c r="W67">
        <v>0</v>
      </c>
      <c r="X67">
        <v>0</v>
      </c>
      <c r="Y67">
        <v>0</v>
      </c>
      <c r="Z67">
        <v>0.189</v>
      </c>
      <c r="AA67">
        <v>0</v>
      </c>
      <c r="AB67">
        <v>0</v>
      </c>
      <c r="AC67">
        <v>5.1999999999999998E-2</v>
      </c>
      <c r="AD67">
        <v>4.2999999999999997E-2</v>
      </c>
      <c r="AE67">
        <v>0</v>
      </c>
      <c r="AF67">
        <v>3.6999999999999998E-2</v>
      </c>
      <c r="AG67">
        <v>1.0999999999999999E-2</v>
      </c>
    </row>
    <row r="68" spans="1:33" x14ac:dyDescent="0.25">
      <c r="A68" s="95" t="s">
        <v>549</v>
      </c>
      <c r="B68">
        <v>1.609</v>
      </c>
      <c r="C68">
        <v>1.7</v>
      </c>
      <c r="D68">
        <v>1.522</v>
      </c>
      <c r="E68">
        <v>1.492</v>
      </c>
      <c r="F68">
        <v>1.5249999999999999</v>
      </c>
      <c r="G68">
        <v>1.347</v>
      </c>
      <c r="H68">
        <v>1.62</v>
      </c>
      <c r="I68">
        <v>1.7350000000000001</v>
      </c>
      <c r="J68">
        <v>1.831</v>
      </c>
      <c r="K68">
        <v>1.61</v>
      </c>
      <c r="L68">
        <v>1.6970000000000001</v>
      </c>
      <c r="M68">
        <v>1.5149999999999999</v>
      </c>
      <c r="N68">
        <v>1.482</v>
      </c>
      <c r="O68">
        <v>1.516</v>
      </c>
      <c r="P68">
        <v>1.355</v>
      </c>
      <c r="Q68">
        <v>1.62</v>
      </c>
      <c r="R68">
        <v>1.7430000000000001</v>
      </c>
      <c r="S68">
        <v>1.829</v>
      </c>
      <c r="T68">
        <v>1.9550000000000001</v>
      </c>
      <c r="U68">
        <v>1.915</v>
      </c>
      <c r="V68">
        <v>1.734</v>
      </c>
      <c r="W68">
        <v>1.776</v>
      </c>
      <c r="X68">
        <v>1.681</v>
      </c>
      <c r="Y68">
        <v>1.4239999999999999</v>
      </c>
      <c r="Z68">
        <v>1.923</v>
      </c>
      <c r="AA68">
        <v>1.859</v>
      </c>
      <c r="AB68">
        <v>0.70499999999999996</v>
      </c>
      <c r="AC68">
        <v>0.77500000000000002</v>
      </c>
      <c r="AD68">
        <v>1.0549999999999999</v>
      </c>
      <c r="AE68">
        <v>1.0509999999999999</v>
      </c>
      <c r="AF68">
        <v>0.60499999999999998</v>
      </c>
      <c r="AG68">
        <v>0.60299999999999998</v>
      </c>
    </row>
    <row r="69" spans="1:33" x14ac:dyDescent="0.25">
      <c r="A69" s="95" t="s">
        <v>550</v>
      </c>
      <c r="B69">
        <v>0.115</v>
      </c>
      <c r="C69">
        <v>0.113</v>
      </c>
      <c r="D69">
        <v>9.2999999999999999E-2</v>
      </c>
      <c r="E69">
        <v>0.23599999999999999</v>
      </c>
      <c r="F69">
        <v>0.29899999999999999</v>
      </c>
      <c r="G69">
        <v>0.216</v>
      </c>
      <c r="H69">
        <v>0.19900000000000001</v>
      </c>
      <c r="I69">
        <v>0.252</v>
      </c>
      <c r="J69">
        <v>0.159</v>
      </c>
      <c r="K69">
        <v>8.6999999999999994E-2</v>
      </c>
      <c r="L69">
        <v>9.6000000000000002E-2</v>
      </c>
      <c r="M69">
        <v>7.3999999999999996E-2</v>
      </c>
      <c r="N69">
        <v>0.17599999999999999</v>
      </c>
      <c r="O69">
        <v>0.19500000000000001</v>
      </c>
      <c r="P69">
        <v>0.151</v>
      </c>
      <c r="Q69">
        <v>0.17899999999999999</v>
      </c>
      <c r="R69">
        <v>0.155</v>
      </c>
      <c r="S69">
        <v>0.11700000000000001</v>
      </c>
      <c r="T69">
        <v>9.5000000000000001E-2</v>
      </c>
      <c r="U69">
        <v>9.9000000000000005E-2</v>
      </c>
      <c r="V69">
        <v>6.9000000000000006E-2</v>
      </c>
      <c r="W69">
        <v>0.19900000000000001</v>
      </c>
      <c r="X69">
        <v>0.22700000000000001</v>
      </c>
      <c r="Y69">
        <v>0.15</v>
      </c>
      <c r="Z69">
        <v>1.0489999999999999</v>
      </c>
      <c r="AA69">
        <v>1.2110000000000001</v>
      </c>
      <c r="AB69">
        <v>5.8999999999999997E-2</v>
      </c>
      <c r="AC69">
        <v>0.13</v>
      </c>
      <c r="AD69">
        <v>0.1</v>
      </c>
      <c r="AE69">
        <v>0.14000000000000001</v>
      </c>
      <c r="AF69">
        <v>0.193</v>
      </c>
      <c r="AG69">
        <v>0.14499999999999999</v>
      </c>
    </row>
    <row r="70" spans="1:33" x14ac:dyDescent="0.25">
      <c r="A70" s="95" t="s">
        <v>551</v>
      </c>
      <c r="B70">
        <v>0.57999999999999996</v>
      </c>
      <c r="C70">
        <v>3.2000000000000001E-2</v>
      </c>
      <c r="D70">
        <v>8.7999999999999995E-2</v>
      </c>
      <c r="E70">
        <v>0</v>
      </c>
      <c r="F70">
        <v>0</v>
      </c>
      <c r="G70">
        <v>0</v>
      </c>
      <c r="H70">
        <v>3.4000000000000002E-2</v>
      </c>
      <c r="I70">
        <v>1.2E-2</v>
      </c>
      <c r="J70">
        <v>1.2E-2</v>
      </c>
      <c r="K70">
        <v>1.754</v>
      </c>
      <c r="L70">
        <v>1.151</v>
      </c>
      <c r="M70">
        <v>1.234</v>
      </c>
      <c r="N70">
        <v>0</v>
      </c>
      <c r="O70">
        <v>0</v>
      </c>
      <c r="P70">
        <v>0</v>
      </c>
      <c r="Q70">
        <v>0.16800000000000001</v>
      </c>
      <c r="R70">
        <v>6.7000000000000004E-2</v>
      </c>
      <c r="S70">
        <v>6.8000000000000005E-2</v>
      </c>
      <c r="T70">
        <v>1.2030000000000001</v>
      </c>
      <c r="U70">
        <v>0.66300000000000003</v>
      </c>
      <c r="V70">
        <v>0.97499999999999998</v>
      </c>
      <c r="W70">
        <v>0</v>
      </c>
      <c r="X70">
        <v>0</v>
      </c>
      <c r="Y70">
        <v>0</v>
      </c>
      <c r="Z70">
        <v>1.6359999999999999</v>
      </c>
      <c r="AA70">
        <v>2.5999999999999999E-2</v>
      </c>
      <c r="AB70">
        <v>0.65200000000000002</v>
      </c>
      <c r="AC70">
        <v>0</v>
      </c>
      <c r="AD70">
        <v>3.5999999999999997E-2</v>
      </c>
      <c r="AE70">
        <v>6.0000000000000001E-3</v>
      </c>
      <c r="AF70">
        <v>5.8999999999999997E-2</v>
      </c>
      <c r="AG70">
        <v>9.4E-2</v>
      </c>
    </row>
    <row r="71" spans="1:33" x14ac:dyDescent="0.25">
      <c r="A71" s="95" t="s">
        <v>552</v>
      </c>
      <c r="B71">
        <v>0.44700000000000001</v>
      </c>
      <c r="C71">
        <v>0.55200000000000005</v>
      </c>
      <c r="D71">
        <v>0.40799999999999997</v>
      </c>
      <c r="E71">
        <v>0.48499999999999999</v>
      </c>
      <c r="F71">
        <v>0.56899999999999995</v>
      </c>
      <c r="G71">
        <v>0.44800000000000001</v>
      </c>
      <c r="H71">
        <v>0.52400000000000002</v>
      </c>
      <c r="I71">
        <v>0.753</v>
      </c>
      <c r="J71">
        <v>0.55200000000000005</v>
      </c>
      <c r="K71">
        <v>0.83299999999999996</v>
      </c>
      <c r="L71">
        <v>0.73099999999999998</v>
      </c>
      <c r="M71">
        <v>0.70599999999999996</v>
      </c>
      <c r="N71">
        <v>0.82099999999999995</v>
      </c>
      <c r="O71">
        <v>0.95699999999999996</v>
      </c>
      <c r="P71">
        <v>0.92500000000000004</v>
      </c>
      <c r="Q71">
        <v>0.84099999999999997</v>
      </c>
      <c r="R71">
        <v>1.5309999999999999</v>
      </c>
      <c r="S71">
        <v>1.0509999999999999</v>
      </c>
      <c r="T71">
        <v>0.56399999999999995</v>
      </c>
      <c r="U71">
        <v>0.63500000000000001</v>
      </c>
      <c r="V71">
        <v>0.46500000000000002</v>
      </c>
      <c r="W71">
        <v>0.64300000000000002</v>
      </c>
      <c r="X71">
        <v>0.69199999999999995</v>
      </c>
      <c r="Y71">
        <v>0.48699999999999999</v>
      </c>
      <c r="Z71">
        <v>1.125</v>
      </c>
      <c r="AA71">
        <v>1.095</v>
      </c>
      <c r="AB71">
        <v>0.151</v>
      </c>
      <c r="AC71">
        <v>0.153</v>
      </c>
      <c r="AD71">
        <v>0.30599999999999999</v>
      </c>
      <c r="AE71">
        <v>0.314</v>
      </c>
      <c r="AF71">
        <v>0.41</v>
      </c>
      <c r="AG71">
        <v>0.33600000000000002</v>
      </c>
    </row>
    <row r="72" spans="1:33" x14ac:dyDescent="0.25">
      <c r="A72" s="95" t="s">
        <v>553</v>
      </c>
      <c r="B72">
        <v>0.55300000000000005</v>
      </c>
      <c r="C72">
        <v>0.44</v>
      </c>
      <c r="D72">
        <v>0.49</v>
      </c>
      <c r="E72">
        <v>0.53800000000000003</v>
      </c>
      <c r="F72">
        <v>0.443</v>
      </c>
      <c r="G72">
        <v>0.49</v>
      </c>
      <c r="H72">
        <v>0.80200000000000005</v>
      </c>
      <c r="I72">
        <v>0.38400000000000001</v>
      </c>
      <c r="J72">
        <v>0.4</v>
      </c>
      <c r="K72">
        <v>0.28699999999999998</v>
      </c>
      <c r="L72">
        <v>0.32200000000000001</v>
      </c>
      <c r="M72">
        <v>0.311</v>
      </c>
      <c r="N72">
        <v>0.28499999999999998</v>
      </c>
      <c r="O72">
        <v>0.32200000000000001</v>
      </c>
      <c r="P72">
        <v>0.311</v>
      </c>
      <c r="Q72">
        <v>0.35</v>
      </c>
      <c r="R72">
        <v>0.26200000000000001</v>
      </c>
      <c r="S72">
        <v>0.22</v>
      </c>
      <c r="T72">
        <v>0.311</v>
      </c>
      <c r="U72">
        <v>0.69399999999999995</v>
      </c>
      <c r="V72">
        <v>0.41599999999999998</v>
      </c>
      <c r="W72">
        <v>0.307</v>
      </c>
      <c r="X72">
        <v>0.70799999999999996</v>
      </c>
      <c r="Y72">
        <v>0.41099999999999998</v>
      </c>
      <c r="Z72">
        <v>0.42099999999999999</v>
      </c>
      <c r="AA72">
        <v>0.84199999999999997</v>
      </c>
      <c r="AB72">
        <v>0.16300000000000001</v>
      </c>
      <c r="AC72">
        <v>0.16200000000000001</v>
      </c>
      <c r="AD72">
        <v>7.4999999999999997E-2</v>
      </c>
      <c r="AE72">
        <v>0.19400000000000001</v>
      </c>
      <c r="AF72">
        <v>0.374</v>
      </c>
      <c r="AG72">
        <v>0.378</v>
      </c>
    </row>
    <row r="73" spans="1:33" x14ac:dyDescent="0.25">
      <c r="A73" s="95" t="s">
        <v>554</v>
      </c>
      <c r="B73">
        <v>0.88</v>
      </c>
      <c r="C73">
        <v>0.39200000000000002</v>
      </c>
      <c r="D73">
        <v>0.443</v>
      </c>
      <c r="E73">
        <v>0.879</v>
      </c>
      <c r="F73">
        <v>0.39600000000000002</v>
      </c>
      <c r="G73">
        <v>0.44900000000000001</v>
      </c>
      <c r="H73">
        <v>0.82199999999999995</v>
      </c>
      <c r="I73">
        <v>0.373</v>
      </c>
      <c r="J73">
        <v>0.39100000000000001</v>
      </c>
      <c r="K73">
        <v>1.3129999999999999</v>
      </c>
      <c r="L73">
        <v>0.52300000000000002</v>
      </c>
      <c r="M73">
        <v>0.67600000000000005</v>
      </c>
      <c r="N73">
        <v>1.3049999999999999</v>
      </c>
      <c r="O73">
        <v>0.53600000000000003</v>
      </c>
      <c r="P73">
        <v>0.69199999999999995</v>
      </c>
      <c r="Q73">
        <v>1.18</v>
      </c>
      <c r="R73">
        <v>0.47</v>
      </c>
      <c r="S73">
        <v>0.56200000000000006</v>
      </c>
      <c r="T73">
        <v>2.048</v>
      </c>
      <c r="U73">
        <v>0.73099999999999998</v>
      </c>
      <c r="V73">
        <v>1.3320000000000001</v>
      </c>
      <c r="W73">
        <v>2.0390000000000001</v>
      </c>
      <c r="X73">
        <v>0.73899999999999999</v>
      </c>
      <c r="Y73">
        <v>1.3460000000000001</v>
      </c>
      <c r="Z73">
        <v>2.4289999999999998</v>
      </c>
      <c r="AA73">
        <v>0.80200000000000005</v>
      </c>
      <c r="AB73">
        <v>0.41299999999999998</v>
      </c>
      <c r="AC73">
        <v>0.46200000000000002</v>
      </c>
      <c r="AD73">
        <v>0.19700000000000001</v>
      </c>
      <c r="AE73">
        <v>0.186</v>
      </c>
      <c r="AF73">
        <v>0.628</v>
      </c>
      <c r="AG73">
        <v>0.67900000000000005</v>
      </c>
    </row>
    <row r="74" spans="1:33" x14ac:dyDescent="0.25">
      <c r="A74" s="95" t="s">
        <v>555</v>
      </c>
      <c r="B74">
        <v>1.5720000000000001</v>
      </c>
      <c r="C74">
        <v>1.5780000000000001</v>
      </c>
      <c r="D74">
        <v>1.5129999999999999</v>
      </c>
      <c r="E74">
        <v>1.429</v>
      </c>
      <c r="F74">
        <v>1.4259999999999999</v>
      </c>
      <c r="G74">
        <v>1.339</v>
      </c>
      <c r="H74">
        <v>1.76</v>
      </c>
      <c r="I74">
        <v>1.7749999999999999</v>
      </c>
      <c r="J74">
        <v>2.1520000000000001</v>
      </c>
      <c r="K74">
        <v>1.5680000000000001</v>
      </c>
      <c r="L74">
        <v>1.5740000000000001</v>
      </c>
      <c r="M74">
        <v>1.6639999999999999</v>
      </c>
      <c r="N74">
        <v>1.7310000000000001</v>
      </c>
      <c r="O74">
        <v>1.75</v>
      </c>
      <c r="P74">
        <v>1.95</v>
      </c>
      <c r="Q74">
        <v>1.444</v>
      </c>
      <c r="R74">
        <v>1.4510000000000001</v>
      </c>
      <c r="S74">
        <v>2.0049999999999999</v>
      </c>
      <c r="T74">
        <v>1.6259999999999999</v>
      </c>
      <c r="U74">
        <v>1.6439999999999999</v>
      </c>
      <c r="V74">
        <v>1.5469999999999999</v>
      </c>
      <c r="W74">
        <v>1.732</v>
      </c>
      <c r="X74">
        <v>1.7230000000000001</v>
      </c>
      <c r="Y74">
        <v>1.587</v>
      </c>
      <c r="Z74">
        <v>1.8109999999999999</v>
      </c>
      <c r="AA74">
        <v>1.855</v>
      </c>
      <c r="AB74">
        <v>0.192</v>
      </c>
      <c r="AC74">
        <v>0.19</v>
      </c>
      <c r="AD74">
        <v>0.30199999999999999</v>
      </c>
      <c r="AE74">
        <v>0.307</v>
      </c>
      <c r="AF74">
        <v>0.23100000000000001</v>
      </c>
      <c r="AG74">
        <v>0.30599999999999999</v>
      </c>
    </row>
    <row r="75" spans="1:33" x14ac:dyDescent="0.25">
      <c r="A75" s="95" t="s">
        <v>556</v>
      </c>
      <c r="B75">
        <v>0.59499999999999997</v>
      </c>
      <c r="C75">
        <v>0.60599999999999998</v>
      </c>
      <c r="D75">
        <v>0.82899999999999996</v>
      </c>
      <c r="E75">
        <v>0.624</v>
      </c>
      <c r="F75">
        <v>0.61799999999999999</v>
      </c>
      <c r="G75">
        <v>0.99099999999999999</v>
      </c>
      <c r="H75">
        <v>0.53300000000000003</v>
      </c>
      <c r="I75">
        <v>0.54200000000000004</v>
      </c>
      <c r="J75">
        <v>0.96299999999999997</v>
      </c>
      <c r="K75">
        <v>1.55</v>
      </c>
      <c r="L75">
        <v>1.5129999999999999</v>
      </c>
      <c r="M75">
        <v>1.702</v>
      </c>
      <c r="N75">
        <v>1.655</v>
      </c>
      <c r="O75">
        <v>1.722</v>
      </c>
      <c r="P75">
        <v>1.8919999999999999</v>
      </c>
      <c r="Q75">
        <v>1.724</v>
      </c>
      <c r="R75">
        <v>1.78</v>
      </c>
      <c r="S75">
        <v>2</v>
      </c>
      <c r="T75">
        <v>0.754</v>
      </c>
      <c r="U75">
        <v>0.77400000000000002</v>
      </c>
      <c r="V75">
        <v>0.86499999999999999</v>
      </c>
      <c r="W75">
        <v>0.78</v>
      </c>
      <c r="X75">
        <v>0.76700000000000002</v>
      </c>
      <c r="Y75">
        <v>1.0329999999999999</v>
      </c>
      <c r="Z75">
        <v>0.61299999999999999</v>
      </c>
      <c r="AA75">
        <v>0.63400000000000001</v>
      </c>
      <c r="AB75">
        <v>0.29599999999999999</v>
      </c>
      <c r="AC75">
        <v>0.29799999999999999</v>
      </c>
      <c r="AD75">
        <v>0.191</v>
      </c>
      <c r="AE75">
        <v>0.189</v>
      </c>
      <c r="AF75">
        <v>0.79100000000000004</v>
      </c>
      <c r="AG75">
        <v>0.74199999999999999</v>
      </c>
    </row>
    <row r="76" spans="1:33" x14ac:dyDescent="0.25">
      <c r="A76" s="95" t="s">
        <v>557</v>
      </c>
      <c r="B76">
        <v>0.86799999999999999</v>
      </c>
      <c r="C76">
        <v>0.46600000000000003</v>
      </c>
      <c r="D76">
        <v>0.52900000000000003</v>
      </c>
      <c r="E76">
        <v>1.244</v>
      </c>
      <c r="F76">
        <v>1.1919999999999999</v>
      </c>
      <c r="G76">
        <v>1.2490000000000001</v>
      </c>
      <c r="H76">
        <v>0.92</v>
      </c>
      <c r="I76">
        <v>0.59899999999999998</v>
      </c>
      <c r="J76">
        <v>0.73599999999999999</v>
      </c>
      <c r="K76">
        <v>0.85099999999999998</v>
      </c>
      <c r="L76">
        <v>0.48699999999999999</v>
      </c>
      <c r="M76">
        <v>0.54900000000000004</v>
      </c>
      <c r="N76">
        <v>1.2410000000000001</v>
      </c>
      <c r="O76">
        <v>1.1850000000000001</v>
      </c>
      <c r="P76">
        <v>1.2490000000000001</v>
      </c>
      <c r="Q76">
        <v>0.92</v>
      </c>
      <c r="R76">
        <v>0.64200000000000002</v>
      </c>
      <c r="S76">
        <v>0.80300000000000005</v>
      </c>
      <c r="T76">
        <v>1.024</v>
      </c>
      <c r="U76">
        <v>0.58799999999999997</v>
      </c>
      <c r="V76">
        <v>0.73499999999999999</v>
      </c>
      <c r="W76">
        <v>1.5580000000000001</v>
      </c>
      <c r="X76">
        <v>1.6579999999999999</v>
      </c>
      <c r="Y76">
        <v>2.2650000000000001</v>
      </c>
      <c r="Z76">
        <v>1.385</v>
      </c>
      <c r="AA76">
        <v>0.64600000000000002</v>
      </c>
      <c r="AB76">
        <v>0.23100000000000001</v>
      </c>
      <c r="AC76">
        <v>0.70799999999999996</v>
      </c>
      <c r="AD76">
        <v>9.5000000000000001E-2</v>
      </c>
      <c r="AE76">
        <v>9.1999999999999998E-2</v>
      </c>
      <c r="AF76">
        <v>0.27600000000000002</v>
      </c>
      <c r="AG76">
        <v>0.27800000000000002</v>
      </c>
    </row>
    <row r="77" spans="1:33" x14ac:dyDescent="0.25">
      <c r="A77" s="95" t="s">
        <v>558</v>
      </c>
      <c r="B77">
        <v>1.04</v>
      </c>
      <c r="C77">
        <v>0.69799999999999995</v>
      </c>
      <c r="D77">
        <v>0.98099999999999998</v>
      </c>
      <c r="E77">
        <v>0.65300000000000002</v>
      </c>
      <c r="F77">
        <v>1.109</v>
      </c>
      <c r="G77">
        <v>0.88800000000000001</v>
      </c>
      <c r="H77">
        <v>0.76700000000000002</v>
      </c>
      <c r="I77">
        <v>1.1319999999999999</v>
      </c>
      <c r="J77">
        <v>1.0640000000000001</v>
      </c>
      <c r="K77">
        <v>1.04</v>
      </c>
      <c r="L77">
        <v>0.69799999999999995</v>
      </c>
      <c r="M77">
        <v>0.98099999999999998</v>
      </c>
      <c r="N77">
        <v>0.65300000000000002</v>
      </c>
      <c r="O77">
        <v>1.109</v>
      </c>
      <c r="P77">
        <v>0.88800000000000001</v>
      </c>
      <c r="Q77">
        <v>0.76700000000000002</v>
      </c>
      <c r="R77">
        <v>1.1319999999999999</v>
      </c>
      <c r="S77">
        <v>1.0640000000000001</v>
      </c>
      <c r="T77">
        <v>1.032</v>
      </c>
      <c r="U77">
        <v>0.57999999999999996</v>
      </c>
      <c r="V77">
        <v>0.73099999999999998</v>
      </c>
      <c r="W77">
        <v>0.53300000000000003</v>
      </c>
      <c r="X77">
        <v>1.5109999999999999</v>
      </c>
      <c r="Y77">
        <v>1.1240000000000001</v>
      </c>
      <c r="Z77">
        <v>0.54200000000000004</v>
      </c>
      <c r="AA77">
        <v>0.879</v>
      </c>
      <c r="AB77">
        <v>0.19700000000000001</v>
      </c>
      <c r="AC77">
        <v>0.47599999999999998</v>
      </c>
      <c r="AD77">
        <v>0.157</v>
      </c>
      <c r="AE77">
        <v>0.157</v>
      </c>
      <c r="AF77">
        <v>0.29899999999999999</v>
      </c>
      <c r="AG77">
        <v>0.29899999999999999</v>
      </c>
    </row>
    <row r="78" spans="1:33" x14ac:dyDescent="0.25">
      <c r="A78" s="95" t="s">
        <v>559</v>
      </c>
      <c r="B78">
        <v>1.04</v>
      </c>
      <c r="C78">
        <v>0.69799999999999995</v>
      </c>
      <c r="D78">
        <v>0.98099999999999998</v>
      </c>
      <c r="E78">
        <v>0.65300000000000002</v>
      </c>
      <c r="F78">
        <v>1.111</v>
      </c>
      <c r="G78">
        <v>0.88800000000000001</v>
      </c>
      <c r="H78">
        <v>0.76700000000000002</v>
      </c>
      <c r="I78">
        <v>1.137</v>
      </c>
      <c r="J78">
        <v>1.0640000000000001</v>
      </c>
      <c r="K78">
        <v>1.04</v>
      </c>
      <c r="L78">
        <v>0.69799999999999995</v>
      </c>
      <c r="M78">
        <v>0.98099999999999998</v>
      </c>
      <c r="N78">
        <v>0.65300000000000002</v>
      </c>
      <c r="O78">
        <v>1.111</v>
      </c>
      <c r="P78">
        <v>0.88800000000000001</v>
      </c>
      <c r="Q78">
        <v>0.76700000000000002</v>
      </c>
      <c r="R78">
        <v>1.137</v>
      </c>
      <c r="S78">
        <v>1.0640000000000001</v>
      </c>
      <c r="T78">
        <v>1.08</v>
      </c>
      <c r="U78">
        <v>0.57999999999999996</v>
      </c>
      <c r="V78">
        <v>0.73099999999999998</v>
      </c>
      <c r="W78">
        <v>0.53300000000000003</v>
      </c>
      <c r="X78">
        <v>1.821</v>
      </c>
      <c r="Y78">
        <v>1.1240000000000001</v>
      </c>
      <c r="Z78">
        <v>0.54200000000000004</v>
      </c>
      <c r="AA78">
        <v>0.879</v>
      </c>
      <c r="AB78">
        <v>0.19700000000000001</v>
      </c>
      <c r="AC78">
        <v>1.544</v>
      </c>
      <c r="AD78">
        <v>0.161</v>
      </c>
      <c r="AE78">
        <v>0.16200000000000001</v>
      </c>
      <c r="AF78">
        <v>0.29899999999999999</v>
      </c>
      <c r="AG78">
        <v>0.29899999999999999</v>
      </c>
    </row>
    <row r="79" spans="1:33" x14ac:dyDescent="0.25">
      <c r="A79" s="95" t="s">
        <v>560</v>
      </c>
      <c r="B79">
        <v>0.23</v>
      </c>
      <c r="C79">
        <v>0.22600000000000001</v>
      </c>
      <c r="D79">
        <v>0.19500000000000001</v>
      </c>
      <c r="E79">
        <v>0.253</v>
      </c>
      <c r="F79">
        <v>0.22600000000000001</v>
      </c>
      <c r="G79">
        <v>0.19900000000000001</v>
      </c>
      <c r="H79">
        <v>0.25</v>
      </c>
      <c r="I79">
        <v>0.184</v>
      </c>
      <c r="J79">
        <v>0.15</v>
      </c>
      <c r="K79">
        <v>0.22600000000000001</v>
      </c>
      <c r="L79">
        <v>0.28899999999999998</v>
      </c>
      <c r="M79">
        <v>0.21199999999999999</v>
      </c>
      <c r="N79">
        <v>0.22600000000000001</v>
      </c>
      <c r="O79">
        <v>0.30599999999999999</v>
      </c>
      <c r="P79">
        <v>0.21199999999999999</v>
      </c>
      <c r="Q79">
        <v>0.184</v>
      </c>
      <c r="R79">
        <v>0.25</v>
      </c>
      <c r="S79">
        <v>0.15</v>
      </c>
      <c r="T79">
        <v>0.308</v>
      </c>
      <c r="U79">
        <v>0.31</v>
      </c>
      <c r="V79">
        <v>0.219</v>
      </c>
      <c r="W79">
        <v>0.35799999999999998</v>
      </c>
      <c r="X79">
        <v>0.36599999999999999</v>
      </c>
      <c r="Y79">
        <v>0.25900000000000001</v>
      </c>
      <c r="Z79">
        <v>1</v>
      </c>
      <c r="AA79">
        <v>1</v>
      </c>
      <c r="AB79">
        <v>3.5999999999999997E-2</v>
      </c>
      <c r="AC79">
        <v>3.1E-2</v>
      </c>
      <c r="AD79">
        <v>2.1000000000000001E-2</v>
      </c>
      <c r="AE79">
        <v>2.1000000000000001E-2</v>
      </c>
      <c r="AF79">
        <v>5.7000000000000002E-2</v>
      </c>
      <c r="AG79">
        <v>4.3999999999999997E-2</v>
      </c>
    </row>
    <row r="80" spans="1:33" x14ac:dyDescent="0.25">
      <c r="A80" s="95" t="s">
        <v>561</v>
      </c>
      <c r="B80">
        <v>0</v>
      </c>
      <c r="C80">
        <v>0</v>
      </c>
      <c r="D80">
        <v>0</v>
      </c>
      <c r="E80">
        <v>0</v>
      </c>
      <c r="F80">
        <v>0</v>
      </c>
      <c r="G80">
        <v>0</v>
      </c>
      <c r="H80">
        <v>0</v>
      </c>
      <c r="I80">
        <v>0</v>
      </c>
      <c r="J80">
        <v>0</v>
      </c>
      <c r="K80">
        <v>0</v>
      </c>
      <c r="L80">
        <v>0</v>
      </c>
      <c r="M80">
        <v>0</v>
      </c>
      <c r="N80">
        <v>0.92500000000000004</v>
      </c>
      <c r="O80">
        <v>0</v>
      </c>
      <c r="P80">
        <v>0.91800000000000004</v>
      </c>
      <c r="Q80">
        <v>0</v>
      </c>
      <c r="R80">
        <v>0</v>
      </c>
      <c r="S80">
        <v>0</v>
      </c>
      <c r="T80">
        <v>0</v>
      </c>
      <c r="U80">
        <v>0</v>
      </c>
      <c r="V80">
        <v>0</v>
      </c>
      <c r="W80">
        <v>1.1160000000000001</v>
      </c>
      <c r="X80">
        <v>1.081</v>
      </c>
      <c r="Y80">
        <v>1</v>
      </c>
      <c r="Z80">
        <v>0</v>
      </c>
      <c r="AA80">
        <v>0</v>
      </c>
      <c r="AB80">
        <v>0.28100000000000003</v>
      </c>
      <c r="AC80">
        <v>0</v>
      </c>
      <c r="AD80">
        <v>0</v>
      </c>
      <c r="AE80">
        <v>0</v>
      </c>
      <c r="AF80">
        <v>0</v>
      </c>
      <c r="AG80">
        <v>0</v>
      </c>
    </row>
    <row r="81" spans="1:33" x14ac:dyDescent="0.25">
      <c r="A81" s="95" t="s">
        <v>562</v>
      </c>
      <c r="B81">
        <v>0.1</v>
      </c>
      <c r="C81">
        <v>9.9000000000000005E-2</v>
      </c>
      <c r="D81">
        <v>8.1000000000000003E-2</v>
      </c>
      <c r="E81">
        <v>0.10100000000000001</v>
      </c>
      <c r="F81">
        <v>0.10100000000000001</v>
      </c>
      <c r="G81">
        <v>8.2000000000000003E-2</v>
      </c>
      <c r="H81">
        <v>8.2000000000000003E-2</v>
      </c>
      <c r="I81">
        <v>8.1000000000000003E-2</v>
      </c>
      <c r="J81">
        <v>5.8000000000000003E-2</v>
      </c>
      <c r="K81">
        <v>0.1</v>
      </c>
      <c r="L81">
        <v>9.9000000000000005E-2</v>
      </c>
      <c r="M81">
        <v>8.1000000000000003E-2</v>
      </c>
      <c r="N81">
        <v>0.10199999999999999</v>
      </c>
      <c r="O81">
        <v>0.10199999999999999</v>
      </c>
      <c r="P81">
        <v>8.3000000000000004E-2</v>
      </c>
      <c r="Q81">
        <v>8.3000000000000004E-2</v>
      </c>
      <c r="R81">
        <v>8.2000000000000003E-2</v>
      </c>
      <c r="S81">
        <v>5.8000000000000003E-2</v>
      </c>
      <c r="T81">
        <v>0.55200000000000005</v>
      </c>
      <c r="U81">
        <v>1.07</v>
      </c>
      <c r="V81">
        <v>0.54800000000000004</v>
      </c>
      <c r="W81">
        <v>1.1020000000000001</v>
      </c>
      <c r="X81">
        <v>0.55200000000000005</v>
      </c>
      <c r="Y81">
        <v>0.54800000000000004</v>
      </c>
      <c r="Z81">
        <v>1.244</v>
      </c>
      <c r="AA81">
        <v>1.258</v>
      </c>
      <c r="AB81">
        <v>0.22</v>
      </c>
      <c r="AC81">
        <v>0.22</v>
      </c>
      <c r="AD81">
        <v>2.4E-2</v>
      </c>
      <c r="AE81">
        <v>2.4E-2</v>
      </c>
      <c r="AF81">
        <v>0.24</v>
      </c>
      <c r="AG81">
        <v>0.24</v>
      </c>
    </row>
    <row r="82" spans="1:33" x14ac:dyDescent="0.25">
      <c r="A82" s="95" t="s">
        <v>563</v>
      </c>
      <c r="B82">
        <v>0.107</v>
      </c>
      <c r="C82">
        <v>0.106</v>
      </c>
      <c r="D82">
        <v>8.6999999999999994E-2</v>
      </c>
      <c r="E82">
        <v>0.107</v>
      </c>
      <c r="F82">
        <v>0.106</v>
      </c>
      <c r="G82">
        <v>8.6999999999999994E-2</v>
      </c>
      <c r="H82">
        <v>8.6999999999999994E-2</v>
      </c>
      <c r="I82">
        <v>8.6999999999999994E-2</v>
      </c>
      <c r="J82">
        <v>6.0999999999999999E-2</v>
      </c>
      <c r="K82">
        <v>0.108</v>
      </c>
      <c r="L82">
        <v>0.107</v>
      </c>
      <c r="M82">
        <v>8.7999999999999995E-2</v>
      </c>
      <c r="N82">
        <v>0.109</v>
      </c>
      <c r="O82">
        <v>0.108</v>
      </c>
      <c r="P82">
        <v>8.8999999999999996E-2</v>
      </c>
      <c r="Q82">
        <v>8.8999999999999996E-2</v>
      </c>
      <c r="R82">
        <v>8.7999999999999995E-2</v>
      </c>
      <c r="S82">
        <v>6.2E-2</v>
      </c>
      <c r="T82">
        <v>1.169</v>
      </c>
      <c r="U82">
        <v>1.768</v>
      </c>
      <c r="V82">
        <v>1.2689999999999999</v>
      </c>
      <c r="W82">
        <v>1.3420000000000001</v>
      </c>
      <c r="X82">
        <v>1.359</v>
      </c>
      <c r="Y82">
        <v>1.331</v>
      </c>
      <c r="Z82">
        <v>1.7070000000000001</v>
      </c>
      <c r="AA82">
        <v>1.6919999999999999</v>
      </c>
      <c r="AB82">
        <v>0.64300000000000002</v>
      </c>
      <c r="AC82">
        <v>0.64300000000000002</v>
      </c>
      <c r="AD82">
        <v>2.5999999999999999E-2</v>
      </c>
      <c r="AE82">
        <v>2.5000000000000001E-2</v>
      </c>
      <c r="AF82">
        <v>0.66200000000000003</v>
      </c>
      <c r="AG82">
        <v>0.66200000000000003</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0"/>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t="s">
        <v>7234</v>
      </c>
      <c r="C2" t="s">
        <v>7235</v>
      </c>
      <c r="D2" t="s">
        <v>7236</v>
      </c>
      <c r="E2" t="s">
        <v>7237</v>
      </c>
      <c r="F2" t="s">
        <v>7238</v>
      </c>
      <c r="G2" t="s">
        <v>7239</v>
      </c>
      <c r="H2" t="s">
        <v>7240</v>
      </c>
      <c r="I2" t="s">
        <v>3596</v>
      </c>
      <c r="J2" t="s">
        <v>7241</v>
      </c>
      <c r="K2" t="s">
        <v>7242</v>
      </c>
      <c r="L2" t="s">
        <v>7243</v>
      </c>
      <c r="M2" t="s">
        <v>7244</v>
      </c>
      <c r="N2" t="s">
        <v>7245</v>
      </c>
      <c r="O2" t="s">
        <v>7246</v>
      </c>
      <c r="P2" t="s">
        <v>7247</v>
      </c>
      <c r="Q2" t="s">
        <v>7248</v>
      </c>
      <c r="R2" t="s">
        <v>7249</v>
      </c>
      <c r="S2" t="s">
        <v>7250</v>
      </c>
      <c r="T2" t="s">
        <v>7251</v>
      </c>
      <c r="U2" t="s">
        <v>7252</v>
      </c>
      <c r="V2" t="s">
        <v>7253</v>
      </c>
      <c r="W2" t="s">
        <v>7254</v>
      </c>
      <c r="X2" t="s">
        <v>7255</v>
      </c>
      <c r="Y2" t="s">
        <v>7256</v>
      </c>
      <c r="Z2" t="s">
        <v>7257</v>
      </c>
      <c r="AA2" t="s">
        <v>7258</v>
      </c>
      <c r="AB2" t="s">
        <v>7259</v>
      </c>
      <c r="AC2" t="s">
        <v>7260</v>
      </c>
      <c r="AD2" t="s">
        <v>7261</v>
      </c>
      <c r="AE2" t="s">
        <v>7262</v>
      </c>
      <c r="AF2" t="s">
        <v>7263</v>
      </c>
      <c r="AG2" t="s">
        <v>7264</v>
      </c>
    </row>
    <row r="3" spans="1:33" x14ac:dyDescent="0.25">
      <c r="A3" s="95" t="s">
        <v>484</v>
      </c>
      <c r="B3" t="s">
        <v>7265</v>
      </c>
      <c r="C3" t="s">
        <v>7266</v>
      </c>
      <c r="D3" t="s">
        <v>7267</v>
      </c>
      <c r="E3" t="s">
        <v>7268</v>
      </c>
      <c r="F3" t="s">
        <v>7269</v>
      </c>
      <c r="G3" t="s">
        <v>7270</v>
      </c>
      <c r="H3" t="s">
        <v>7271</v>
      </c>
      <c r="I3" t="s">
        <v>7272</v>
      </c>
      <c r="J3" t="s">
        <v>7273</v>
      </c>
      <c r="K3" t="s">
        <v>7274</v>
      </c>
      <c r="L3" t="s">
        <v>7275</v>
      </c>
      <c r="M3" t="s">
        <v>7276</v>
      </c>
      <c r="N3" t="s">
        <v>7277</v>
      </c>
      <c r="O3" t="s">
        <v>7278</v>
      </c>
      <c r="P3" t="s">
        <v>7279</v>
      </c>
      <c r="Q3" t="s">
        <v>7280</v>
      </c>
      <c r="R3" t="s">
        <v>7281</v>
      </c>
      <c r="S3" t="s">
        <v>7282</v>
      </c>
      <c r="T3" t="s">
        <v>7283</v>
      </c>
      <c r="U3" t="s">
        <v>7284</v>
      </c>
      <c r="V3" t="s">
        <v>7285</v>
      </c>
      <c r="W3" t="s">
        <v>7286</v>
      </c>
      <c r="X3" t="s">
        <v>7287</v>
      </c>
      <c r="Y3" t="s">
        <v>7288</v>
      </c>
      <c r="Z3" t="s">
        <v>7289</v>
      </c>
      <c r="AA3" t="s">
        <v>7290</v>
      </c>
      <c r="AB3" t="s">
        <v>7291</v>
      </c>
      <c r="AC3" t="s">
        <v>7292</v>
      </c>
      <c r="AD3" t="s">
        <v>7293</v>
      </c>
      <c r="AE3" t="s">
        <v>7294</v>
      </c>
      <c r="AF3" t="s">
        <v>7295</v>
      </c>
      <c r="AG3" t="s">
        <v>7296</v>
      </c>
    </row>
    <row r="4" spans="1:33" x14ac:dyDescent="0.25">
      <c r="A4" s="95" t="s">
        <v>485</v>
      </c>
      <c r="B4" t="s">
        <v>3557</v>
      </c>
      <c r="C4" t="s">
        <v>3558</v>
      </c>
      <c r="D4" t="s">
        <v>3559</v>
      </c>
      <c r="E4" t="s">
        <v>3560</v>
      </c>
      <c r="F4" t="s">
        <v>3561</v>
      </c>
      <c r="G4" t="s">
        <v>3562</v>
      </c>
      <c r="H4" t="s">
        <v>3563</v>
      </c>
      <c r="I4" t="s">
        <v>3564</v>
      </c>
      <c r="J4" t="s">
        <v>3565</v>
      </c>
      <c r="K4" t="s">
        <v>3566</v>
      </c>
      <c r="L4" t="s">
        <v>3567</v>
      </c>
      <c r="M4" t="s">
        <v>3568</v>
      </c>
      <c r="N4" t="s">
        <v>3569</v>
      </c>
      <c r="O4" t="s">
        <v>3570</v>
      </c>
      <c r="P4" t="s">
        <v>3571</v>
      </c>
      <c r="Q4" t="s">
        <v>3572</v>
      </c>
      <c r="R4" t="s">
        <v>3573</v>
      </c>
      <c r="S4" t="s">
        <v>3574</v>
      </c>
      <c r="T4" t="s">
        <v>3575</v>
      </c>
      <c r="U4" t="s">
        <v>3576</v>
      </c>
      <c r="V4" t="s">
        <v>3577</v>
      </c>
      <c r="W4" t="s">
        <v>3578</v>
      </c>
      <c r="X4" t="s">
        <v>3579</v>
      </c>
      <c r="Y4" t="s">
        <v>3580</v>
      </c>
      <c r="Z4" t="s">
        <v>3581</v>
      </c>
      <c r="AA4" t="s">
        <v>3582</v>
      </c>
      <c r="AB4" t="s">
        <v>3583</v>
      </c>
      <c r="AC4" t="s">
        <v>3584</v>
      </c>
      <c r="AD4" t="s">
        <v>3585</v>
      </c>
      <c r="AE4" t="s">
        <v>3586</v>
      </c>
      <c r="AF4" t="s">
        <v>3587</v>
      </c>
      <c r="AG4" t="s">
        <v>3588</v>
      </c>
    </row>
    <row r="5" spans="1:33" x14ac:dyDescent="0.25">
      <c r="A5" s="95" t="s">
        <v>486</v>
      </c>
      <c r="B5" t="s">
        <v>3589</v>
      </c>
      <c r="C5" t="s">
        <v>3590</v>
      </c>
      <c r="D5" t="s">
        <v>3591</v>
      </c>
      <c r="E5" t="s">
        <v>3592</v>
      </c>
      <c r="F5" t="s">
        <v>3593</v>
      </c>
      <c r="G5" t="s">
        <v>3594</v>
      </c>
      <c r="H5" t="s">
        <v>3595</v>
      </c>
      <c r="I5" t="s">
        <v>3596</v>
      </c>
      <c r="J5" t="s">
        <v>3597</v>
      </c>
      <c r="K5" t="s">
        <v>3598</v>
      </c>
      <c r="L5" t="s">
        <v>3599</v>
      </c>
      <c r="M5" t="s">
        <v>3600</v>
      </c>
      <c r="N5" t="s">
        <v>3601</v>
      </c>
      <c r="O5" t="s">
        <v>3602</v>
      </c>
      <c r="P5" t="s">
        <v>3603</v>
      </c>
      <c r="Q5" t="s">
        <v>3604</v>
      </c>
      <c r="R5" t="s">
        <v>3605</v>
      </c>
      <c r="S5" t="s">
        <v>3606</v>
      </c>
      <c r="T5" t="s">
        <v>3607</v>
      </c>
      <c r="U5" t="s">
        <v>3608</v>
      </c>
      <c r="V5" t="s">
        <v>3609</v>
      </c>
      <c r="W5" t="s">
        <v>3610</v>
      </c>
      <c r="X5" t="s">
        <v>3611</v>
      </c>
      <c r="Y5" t="s">
        <v>3612</v>
      </c>
      <c r="Z5" t="s">
        <v>3613</v>
      </c>
      <c r="AA5" t="s">
        <v>3614</v>
      </c>
      <c r="AB5" t="s">
        <v>3615</v>
      </c>
      <c r="AC5" t="s">
        <v>3616</v>
      </c>
      <c r="AD5" t="s">
        <v>3617</v>
      </c>
      <c r="AE5" t="s">
        <v>3618</v>
      </c>
      <c r="AF5" t="s">
        <v>3619</v>
      </c>
      <c r="AG5" t="s">
        <v>3620</v>
      </c>
    </row>
    <row r="6" spans="1:33" x14ac:dyDescent="0.25">
      <c r="A6" s="95" t="s">
        <v>487</v>
      </c>
      <c r="B6" t="s">
        <v>6783</v>
      </c>
      <c r="C6" t="s">
        <v>6592</v>
      </c>
      <c r="D6" t="s">
        <v>7297</v>
      </c>
      <c r="E6" t="s">
        <v>5828</v>
      </c>
      <c r="F6" t="s">
        <v>2883</v>
      </c>
      <c r="G6" t="s">
        <v>5828</v>
      </c>
      <c r="H6" t="s">
        <v>5828</v>
      </c>
      <c r="I6" t="s">
        <v>2882</v>
      </c>
      <c r="J6" t="s">
        <v>1425</v>
      </c>
      <c r="K6" t="s">
        <v>7298</v>
      </c>
      <c r="L6" t="s">
        <v>4354</v>
      </c>
      <c r="M6" t="s">
        <v>6495</v>
      </c>
      <c r="N6" t="s">
        <v>6495</v>
      </c>
      <c r="O6" t="s">
        <v>6590</v>
      </c>
      <c r="P6" t="s">
        <v>7299</v>
      </c>
      <c r="Q6" t="s">
        <v>7298</v>
      </c>
      <c r="R6" t="s">
        <v>1426</v>
      </c>
      <c r="S6" t="s">
        <v>1425</v>
      </c>
      <c r="T6" t="s">
        <v>6783</v>
      </c>
      <c r="U6" t="s">
        <v>7300</v>
      </c>
      <c r="V6" t="s">
        <v>6495</v>
      </c>
      <c r="W6" t="s">
        <v>5828</v>
      </c>
      <c r="X6" t="s">
        <v>7301</v>
      </c>
      <c r="Y6" t="s">
        <v>1425</v>
      </c>
      <c r="Z6" t="s">
        <v>6783</v>
      </c>
      <c r="AA6" t="s">
        <v>7302</v>
      </c>
      <c r="AB6" t="s">
        <v>7303</v>
      </c>
      <c r="AC6" t="s">
        <v>1425</v>
      </c>
      <c r="AD6" t="s">
        <v>1425</v>
      </c>
      <c r="AE6" t="s">
        <v>1425</v>
      </c>
      <c r="AF6" t="s">
        <v>1425</v>
      </c>
      <c r="AG6" t="s">
        <v>1425</v>
      </c>
    </row>
    <row r="7" spans="1:33" x14ac:dyDescent="0.25">
      <c r="A7" s="95" t="s">
        <v>488</v>
      </c>
      <c r="B7" t="s">
        <v>7265</v>
      </c>
      <c r="C7" t="s">
        <v>7266</v>
      </c>
      <c r="D7" t="s">
        <v>7267</v>
      </c>
      <c r="E7" t="s">
        <v>7268</v>
      </c>
      <c r="F7" t="s">
        <v>7269</v>
      </c>
      <c r="G7" t="s">
        <v>7270</v>
      </c>
      <c r="H7" t="s">
        <v>7271</v>
      </c>
      <c r="I7" t="s">
        <v>7272</v>
      </c>
      <c r="J7" t="s">
        <v>7273</v>
      </c>
      <c r="K7" t="s">
        <v>7274</v>
      </c>
      <c r="L7" t="s">
        <v>7275</v>
      </c>
      <c r="M7" t="s">
        <v>7276</v>
      </c>
      <c r="N7" t="s">
        <v>7277</v>
      </c>
      <c r="O7" t="s">
        <v>7278</v>
      </c>
      <c r="P7" t="s">
        <v>7279</v>
      </c>
      <c r="Q7" t="s">
        <v>7280</v>
      </c>
      <c r="R7" t="s">
        <v>7281</v>
      </c>
      <c r="S7" t="s">
        <v>7282</v>
      </c>
      <c r="T7" t="s">
        <v>7283</v>
      </c>
      <c r="U7" t="s">
        <v>7284</v>
      </c>
      <c r="V7" t="s">
        <v>7285</v>
      </c>
      <c r="W7" t="s">
        <v>7286</v>
      </c>
      <c r="X7" t="s">
        <v>7287</v>
      </c>
      <c r="Y7" t="s">
        <v>7288</v>
      </c>
      <c r="Z7" t="s">
        <v>7289</v>
      </c>
      <c r="AA7" t="s">
        <v>7290</v>
      </c>
      <c r="AB7" t="s">
        <v>7291</v>
      </c>
      <c r="AC7" t="s">
        <v>7292</v>
      </c>
      <c r="AD7" t="s">
        <v>7293</v>
      </c>
      <c r="AE7" t="s">
        <v>7294</v>
      </c>
      <c r="AF7" t="s">
        <v>7295</v>
      </c>
      <c r="AG7" t="s">
        <v>7296</v>
      </c>
    </row>
    <row r="8" spans="1:33" x14ac:dyDescent="0.25">
      <c r="A8" s="95" t="s">
        <v>489</v>
      </c>
      <c r="B8" t="s">
        <v>7304</v>
      </c>
      <c r="C8" t="s">
        <v>7305</v>
      </c>
      <c r="D8" t="s">
        <v>7306</v>
      </c>
      <c r="E8" t="s">
        <v>7307</v>
      </c>
      <c r="F8" t="s">
        <v>7308</v>
      </c>
      <c r="G8" t="s">
        <v>7309</v>
      </c>
      <c r="H8" t="s">
        <v>7310</v>
      </c>
      <c r="I8" t="s">
        <v>7311</v>
      </c>
      <c r="J8" t="s">
        <v>7312</v>
      </c>
      <c r="K8" t="s">
        <v>7313</v>
      </c>
      <c r="L8" t="s">
        <v>7314</v>
      </c>
      <c r="M8" t="s">
        <v>7315</v>
      </c>
      <c r="N8" t="s">
        <v>7316</v>
      </c>
      <c r="O8" t="s">
        <v>7317</v>
      </c>
      <c r="P8" t="s">
        <v>7318</v>
      </c>
      <c r="Q8" t="s">
        <v>7319</v>
      </c>
      <c r="R8" t="s">
        <v>7320</v>
      </c>
      <c r="S8" t="s">
        <v>7321</v>
      </c>
      <c r="T8" t="s">
        <v>7322</v>
      </c>
      <c r="U8" t="s">
        <v>7323</v>
      </c>
      <c r="V8" t="s">
        <v>7324</v>
      </c>
      <c r="W8" t="s">
        <v>7325</v>
      </c>
      <c r="X8" t="s">
        <v>7326</v>
      </c>
      <c r="Y8" t="s">
        <v>7327</v>
      </c>
      <c r="Z8" t="s">
        <v>7328</v>
      </c>
      <c r="AA8" t="s">
        <v>7329</v>
      </c>
      <c r="AB8" t="s">
        <v>7330</v>
      </c>
      <c r="AC8" t="s">
        <v>7331</v>
      </c>
      <c r="AD8" t="s">
        <v>7332</v>
      </c>
      <c r="AE8" t="s">
        <v>7333</v>
      </c>
      <c r="AF8" t="s">
        <v>7334</v>
      </c>
      <c r="AG8" t="s">
        <v>7335</v>
      </c>
    </row>
    <row r="9" spans="1:33" x14ac:dyDescent="0.25">
      <c r="A9" s="95" t="s">
        <v>490</v>
      </c>
      <c r="B9" t="s">
        <v>3713</v>
      </c>
      <c r="C9" t="s">
        <v>3714</v>
      </c>
      <c r="D9" t="s">
        <v>3715</v>
      </c>
      <c r="E9" t="s">
        <v>3716</v>
      </c>
      <c r="F9" t="s">
        <v>3717</v>
      </c>
      <c r="G9" t="s">
        <v>3718</v>
      </c>
      <c r="H9" t="s">
        <v>3719</v>
      </c>
      <c r="I9" t="s">
        <v>3720</v>
      </c>
      <c r="J9" t="s">
        <v>3721</v>
      </c>
      <c r="K9" t="s">
        <v>3722</v>
      </c>
      <c r="L9" t="s">
        <v>3723</v>
      </c>
      <c r="M9" t="s">
        <v>3724</v>
      </c>
      <c r="N9" t="s">
        <v>3725</v>
      </c>
      <c r="O9" t="s">
        <v>3726</v>
      </c>
      <c r="P9" t="s">
        <v>3727</v>
      </c>
      <c r="Q9" t="s">
        <v>3728</v>
      </c>
      <c r="R9" t="s">
        <v>3729</v>
      </c>
      <c r="S9" t="s">
        <v>3730</v>
      </c>
      <c r="T9" t="s">
        <v>3731</v>
      </c>
      <c r="U9" t="s">
        <v>3732</v>
      </c>
      <c r="V9" t="s">
        <v>3733</v>
      </c>
      <c r="W9" t="s">
        <v>3734</v>
      </c>
      <c r="X9" t="s">
        <v>3735</v>
      </c>
      <c r="Y9" t="s">
        <v>3736</v>
      </c>
      <c r="Z9" t="s">
        <v>3737</v>
      </c>
      <c r="AA9" t="s">
        <v>3738</v>
      </c>
      <c r="AB9" t="s">
        <v>3739</v>
      </c>
      <c r="AC9" t="s">
        <v>3740</v>
      </c>
      <c r="AD9" t="s">
        <v>3741</v>
      </c>
      <c r="AE9" t="s">
        <v>3742</v>
      </c>
      <c r="AF9" t="s">
        <v>3743</v>
      </c>
      <c r="AG9" t="s">
        <v>3744</v>
      </c>
    </row>
    <row r="10" spans="1:33" x14ac:dyDescent="0.25">
      <c r="A10" s="95" t="s">
        <v>491</v>
      </c>
      <c r="B10" t="s">
        <v>7336</v>
      </c>
      <c r="C10" t="s">
        <v>7337</v>
      </c>
      <c r="D10" t="s">
        <v>7338</v>
      </c>
      <c r="E10" t="s">
        <v>7339</v>
      </c>
      <c r="F10" t="s">
        <v>7340</v>
      </c>
      <c r="G10" t="s">
        <v>7341</v>
      </c>
      <c r="H10" t="s">
        <v>7342</v>
      </c>
      <c r="I10" t="s">
        <v>7343</v>
      </c>
      <c r="J10" t="s">
        <v>7344</v>
      </c>
      <c r="K10" t="s">
        <v>7345</v>
      </c>
      <c r="L10" t="s">
        <v>7346</v>
      </c>
      <c r="M10" t="s">
        <v>7347</v>
      </c>
      <c r="N10" t="s">
        <v>7348</v>
      </c>
      <c r="O10" t="s">
        <v>7349</v>
      </c>
      <c r="P10" t="s">
        <v>7350</v>
      </c>
      <c r="Q10" t="s">
        <v>7351</v>
      </c>
      <c r="R10" t="s">
        <v>7352</v>
      </c>
      <c r="S10" t="s">
        <v>7353</v>
      </c>
      <c r="T10" t="s">
        <v>7354</v>
      </c>
      <c r="U10" t="s">
        <v>7355</v>
      </c>
      <c r="V10" t="s">
        <v>7356</v>
      </c>
      <c r="W10" t="s">
        <v>7357</v>
      </c>
      <c r="X10" t="s">
        <v>7358</v>
      </c>
      <c r="Y10" t="s">
        <v>7359</v>
      </c>
      <c r="Z10" t="s">
        <v>7360</v>
      </c>
      <c r="AA10" t="s">
        <v>7361</v>
      </c>
      <c r="AB10" t="s">
        <v>7362</v>
      </c>
      <c r="AC10" t="s">
        <v>7363</v>
      </c>
      <c r="AD10" t="s">
        <v>7364</v>
      </c>
      <c r="AE10" t="s">
        <v>7365</v>
      </c>
      <c r="AF10" t="s">
        <v>7366</v>
      </c>
      <c r="AG10" t="s">
        <v>7367</v>
      </c>
    </row>
    <row r="11" spans="1:33" x14ac:dyDescent="0.25">
      <c r="A11" s="95" t="s">
        <v>492</v>
      </c>
      <c r="B11" t="s">
        <v>7368</v>
      </c>
      <c r="C11" t="s">
        <v>7369</v>
      </c>
      <c r="D11" t="s">
        <v>7370</v>
      </c>
      <c r="E11" t="s">
        <v>7371</v>
      </c>
      <c r="F11" t="s">
        <v>7372</v>
      </c>
      <c r="G11" t="s">
        <v>7373</v>
      </c>
      <c r="H11" t="s">
        <v>7374</v>
      </c>
      <c r="I11" t="s">
        <v>7375</v>
      </c>
      <c r="J11" t="s">
        <v>7376</v>
      </c>
      <c r="K11" t="s">
        <v>7377</v>
      </c>
      <c r="L11" t="s">
        <v>7378</v>
      </c>
      <c r="M11" t="s">
        <v>7379</v>
      </c>
      <c r="N11" t="s">
        <v>7380</v>
      </c>
      <c r="O11" t="s">
        <v>7381</v>
      </c>
      <c r="P11" t="s">
        <v>7382</v>
      </c>
      <c r="Q11" t="s">
        <v>7383</v>
      </c>
      <c r="R11" t="s">
        <v>7384</v>
      </c>
      <c r="S11" t="s">
        <v>7385</v>
      </c>
      <c r="T11" t="s">
        <v>7386</v>
      </c>
      <c r="U11" t="s">
        <v>7387</v>
      </c>
      <c r="V11" t="s">
        <v>7388</v>
      </c>
      <c r="W11" t="s">
        <v>7389</v>
      </c>
      <c r="X11" t="s">
        <v>7390</v>
      </c>
      <c r="Y11" t="s">
        <v>7391</v>
      </c>
      <c r="Z11" t="s">
        <v>7392</v>
      </c>
      <c r="AA11" t="s">
        <v>7393</v>
      </c>
      <c r="AB11" t="s">
        <v>7394</v>
      </c>
      <c r="AC11" t="s">
        <v>7395</v>
      </c>
      <c r="AD11" t="s">
        <v>7396</v>
      </c>
      <c r="AE11" t="s">
        <v>7365</v>
      </c>
      <c r="AF11" t="s">
        <v>7397</v>
      </c>
      <c r="AG11" t="s">
        <v>7398</v>
      </c>
    </row>
    <row r="12" spans="1:33" x14ac:dyDescent="0.25">
      <c r="A12" s="95" t="s">
        <v>493</v>
      </c>
      <c r="B12" t="s">
        <v>3809</v>
      </c>
      <c r="C12" t="s">
        <v>3810</v>
      </c>
      <c r="D12" t="s">
        <v>3811</v>
      </c>
      <c r="E12" t="s">
        <v>3812</v>
      </c>
      <c r="F12" t="s">
        <v>3813</v>
      </c>
      <c r="G12" t="s">
        <v>3814</v>
      </c>
      <c r="H12" t="s">
        <v>3815</v>
      </c>
      <c r="I12" t="s">
        <v>3816</v>
      </c>
      <c r="J12" t="s">
        <v>3817</v>
      </c>
      <c r="K12" t="s">
        <v>3818</v>
      </c>
      <c r="L12" t="s">
        <v>3819</v>
      </c>
      <c r="M12" t="s">
        <v>3820</v>
      </c>
      <c r="N12" t="s">
        <v>3821</v>
      </c>
      <c r="O12" t="s">
        <v>3822</v>
      </c>
      <c r="P12" t="s">
        <v>3823</v>
      </c>
      <c r="Q12" t="s">
        <v>3824</v>
      </c>
      <c r="R12" t="s">
        <v>3825</v>
      </c>
      <c r="S12" t="s">
        <v>3826</v>
      </c>
      <c r="T12" t="s">
        <v>3827</v>
      </c>
      <c r="U12" t="s">
        <v>3828</v>
      </c>
      <c r="V12" t="s">
        <v>3829</v>
      </c>
      <c r="W12" t="s">
        <v>3830</v>
      </c>
      <c r="X12" t="s">
        <v>3831</v>
      </c>
      <c r="Y12" t="s">
        <v>3832</v>
      </c>
      <c r="Z12" t="s">
        <v>3833</v>
      </c>
      <c r="AA12" t="s">
        <v>3834</v>
      </c>
      <c r="AB12" t="s">
        <v>3835</v>
      </c>
      <c r="AC12" t="s">
        <v>3836</v>
      </c>
      <c r="AD12" t="s">
        <v>3837</v>
      </c>
      <c r="AE12" t="s">
        <v>3838</v>
      </c>
      <c r="AF12" t="s">
        <v>3839</v>
      </c>
      <c r="AG12" t="s">
        <v>3840</v>
      </c>
    </row>
    <row r="13" spans="1:33" x14ac:dyDescent="0.25">
      <c r="A13" s="95" t="s">
        <v>494</v>
      </c>
      <c r="B13" t="s">
        <v>3841</v>
      </c>
      <c r="C13" t="s">
        <v>3842</v>
      </c>
      <c r="D13" t="s">
        <v>3843</v>
      </c>
      <c r="E13" t="s">
        <v>3844</v>
      </c>
      <c r="F13" t="s">
        <v>3845</v>
      </c>
      <c r="G13" t="s">
        <v>3846</v>
      </c>
      <c r="H13" t="s">
        <v>3847</v>
      </c>
      <c r="I13" t="s">
        <v>3848</v>
      </c>
      <c r="J13" t="s">
        <v>3849</v>
      </c>
      <c r="K13" t="s">
        <v>3850</v>
      </c>
      <c r="L13" t="s">
        <v>3851</v>
      </c>
      <c r="M13" t="s">
        <v>3852</v>
      </c>
      <c r="N13" t="s">
        <v>3853</v>
      </c>
      <c r="O13" t="s">
        <v>3854</v>
      </c>
      <c r="P13" t="s">
        <v>3855</v>
      </c>
      <c r="Q13" t="s">
        <v>3856</v>
      </c>
      <c r="R13" t="s">
        <v>3857</v>
      </c>
      <c r="S13" t="s">
        <v>3858</v>
      </c>
      <c r="T13" t="s">
        <v>3859</v>
      </c>
      <c r="U13" t="s">
        <v>3860</v>
      </c>
      <c r="V13" t="s">
        <v>3861</v>
      </c>
      <c r="W13" t="s">
        <v>3862</v>
      </c>
      <c r="X13" t="s">
        <v>3863</v>
      </c>
      <c r="Y13" t="s">
        <v>3864</v>
      </c>
      <c r="Z13" t="s">
        <v>3865</v>
      </c>
      <c r="AA13" t="s">
        <v>3866</v>
      </c>
      <c r="AB13" t="s">
        <v>3867</v>
      </c>
      <c r="AC13" t="s">
        <v>3868</v>
      </c>
      <c r="AD13" t="s">
        <v>3869</v>
      </c>
      <c r="AE13" t="s">
        <v>3870</v>
      </c>
      <c r="AF13" t="s">
        <v>3871</v>
      </c>
      <c r="AG13" t="s">
        <v>3872</v>
      </c>
    </row>
    <row r="14" spans="1:33" x14ac:dyDescent="0.25">
      <c r="A14" s="95" t="s">
        <v>495</v>
      </c>
      <c r="B14" t="s">
        <v>3873</v>
      </c>
      <c r="C14" t="s">
        <v>3874</v>
      </c>
      <c r="D14" t="s">
        <v>3875</v>
      </c>
      <c r="E14" t="s">
        <v>3876</v>
      </c>
      <c r="F14" t="s">
        <v>3877</v>
      </c>
      <c r="G14" t="s">
        <v>3878</v>
      </c>
      <c r="H14" t="s">
        <v>3879</v>
      </c>
      <c r="I14" t="s">
        <v>3880</v>
      </c>
      <c r="J14" t="s">
        <v>3881</v>
      </c>
      <c r="K14" t="s">
        <v>3882</v>
      </c>
      <c r="L14" t="s">
        <v>3883</v>
      </c>
      <c r="M14" t="s">
        <v>3884</v>
      </c>
      <c r="N14" t="s">
        <v>3885</v>
      </c>
      <c r="O14" t="s">
        <v>3886</v>
      </c>
      <c r="P14" t="s">
        <v>3887</v>
      </c>
      <c r="Q14" t="s">
        <v>3888</v>
      </c>
      <c r="R14" t="s">
        <v>3889</v>
      </c>
      <c r="S14" t="s">
        <v>3890</v>
      </c>
      <c r="T14" t="s">
        <v>3891</v>
      </c>
      <c r="U14" t="s">
        <v>3892</v>
      </c>
      <c r="V14" t="s">
        <v>3893</v>
      </c>
      <c r="W14" t="s">
        <v>3894</v>
      </c>
      <c r="X14" t="s">
        <v>3895</v>
      </c>
      <c r="Y14" t="s">
        <v>3896</v>
      </c>
      <c r="Z14" t="s">
        <v>3897</v>
      </c>
      <c r="AA14" t="s">
        <v>3898</v>
      </c>
      <c r="AB14" t="s">
        <v>3899</v>
      </c>
      <c r="AC14" t="s">
        <v>3900</v>
      </c>
      <c r="AD14" t="s">
        <v>3901</v>
      </c>
      <c r="AE14" t="s">
        <v>3902</v>
      </c>
      <c r="AF14" t="s">
        <v>3903</v>
      </c>
      <c r="AG14" t="s">
        <v>3904</v>
      </c>
    </row>
    <row r="15" spans="1:33" x14ac:dyDescent="0.25">
      <c r="A15" s="95" t="s">
        <v>496</v>
      </c>
      <c r="B15" t="s">
        <v>6586</v>
      </c>
      <c r="C15" t="s">
        <v>6586</v>
      </c>
      <c r="D15" t="s">
        <v>6586</v>
      </c>
      <c r="E15" t="s">
        <v>6586</v>
      </c>
      <c r="F15" t="s">
        <v>6586</v>
      </c>
      <c r="G15" t="s">
        <v>6586</v>
      </c>
      <c r="H15" t="s">
        <v>6586</v>
      </c>
      <c r="I15" t="s">
        <v>6586</v>
      </c>
      <c r="J15" t="s">
        <v>6586</v>
      </c>
      <c r="K15" t="s">
        <v>6586</v>
      </c>
      <c r="L15" t="s">
        <v>6586</v>
      </c>
      <c r="M15" t="s">
        <v>6586</v>
      </c>
      <c r="N15" t="s">
        <v>6586</v>
      </c>
      <c r="O15" t="s">
        <v>6586</v>
      </c>
      <c r="P15" t="s">
        <v>6586</v>
      </c>
      <c r="Q15" t="s">
        <v>6586</v>
      </c>
      <c r="R15" t="s">
        <v>6586</v>
      </c>
      <c r="S15" t="s">
        <v>6586</v>
      </c>
      <c r="T15" t="s">
        <v>6586</v>
      </c>
      <c r="U15" t="s">
        <v>6586</v>
      </c>
      <c r="V15" t="s">
        <v>6586</v>
      </c>
      <c r="W15" t="s">
        <v>6586</v>
      </c>
      <c r="X15" t="s">
        <v>6586</v>
      </c>
      <c r="Y15" t="s">
        <v>6586</v>
      </c>
      <c r="Z15" t="s">
        <v>6586</v>
      </c>
      <c r="AA15" t="s">
        <v>6586</v>
      </c>
      <c r="AB15" t="s">
        <v>6586</v>
      </c>
      <c r="AC15" t="s">
        <v>6586</v>
      </c>
      <c r="AD15" t="s">
        <v>6586</v>
      </c>
      <c r="AE15" t="s">
        <v>6586</v>
      </c>
      <c r="AF15" t="s">
        <v>6586</v>
      </c>
      <c r="AG15" t="s">
        <v>6586</v>
      </c>
    </row>
    <row r="16" spans="1:33" x14ac:dyDescent="0.25">
      <c r="A16" s="95" t="s">
        <v>497</v>
      </c>
      <c r="B16" t="s">
        <v>6586</v>
      </c>
      <c r="C16" t="s">
        <v>6586</v>
      </c>
      <c r="D16" t="s">
        <v>6586</v>
      </c>
      <c r="E16" t="s">
        <v>6586</v>
      </c>
      <c r="F16" t="s">
        <v>6586</v>
      </c>
      <c r="G16" t="s">
        <v>6586</v>
      </c>
      <c r="H16" t="s">
        <v>6586</v>
      </c>
      <c r="I16" t="s">
        <v>6586</v>
      </c>
      <c r="J16" t="s">
        <v>6586</v>
      </c>
      <c r="K16" t="s">
        <v>6586</v>
      </c>
      <c r="L16" t="s">
        <v>6586</v>
      </c>
      <c r="M16" t="s">
        <v>6586</v>
      </c>
      <c r="N16" t="s">
        <v>6586</v>
      </c>
      <c r="O16" t="s">
        <v>6586</v>
      </c>
      <c r="P16" t="s">
        <v>6586</v>
      </c>
      <c r="Q16" t="s">
        <v>6586</v>
      </c>
      <c r="R16" t="s">
        <v>6586</v>
      </c>
      <c r="S16" t="s">
        <v>6586</v>
      </c>
      <c r="T16" t="s">
        <v>6586</v>
      </c>
      <c r="U16" t="s">
        <v>6586</v>
      </c>
      <c r="V16" t="s">
        <v>6586</v>
      </c>
      <c r="W16" t="s">
        <v>6586</v>
      </c>
      <c r="X16" t="s">
        <v>6586</v>
      </c>
      <c r="Y16" t="s">
        <v>6586</v>
      </c>
      <c r="Z16" t="s">
        <v>6586</v>
      </c>
      <c r="AA16" t="s">
        <v>6586</v>
      </c>
      <c r="AB16" t="s">
        <v>6586</v>
      </c>
      <c r="AC16" t="s">
        <v>6586</v>
      </c>
      <c r="AD16" t="s">
        <v>6586</v>
      </c>
      <c r="AE16" t="s">
        <v>6586</v>
      </c>
      <c r="AF16" t="s">
        <v>6586</v>
      </c>
      <c r="AG16" t="s">
        <v>6586</v>
      </c>
    </row>
    <row r="17" spans="1:33" x14ac:dyDescent="0.25">
      <c r="A17" s="95" t="s">
        <v>498</v>
      </c>
      <c r="B17" t="s">
        <v>6586</v>
      </c>
      <c r="C17" t="s">
        <v>6586</v>
      </c>
      <c r="D17" t="s">
        <v>6586</v>
      </c>
      <c r="E17" t="s">
        <v>6586</v>
      </c>
      <c r="F17" t="s">
        <v>6586</v>
      </c>
      <c r="G17" t="s">
        <v>6586</v>
      </c>
      <c r="H17" t="s">
        <v>6586</v>
      </c>
      <c r="I17" t="s">
        <v>6586</v>
      </c>
      <c r="J17" t="s">
        <v>6586</v>
      </c>
      <c r="K17" t="s">
        <v>6586</v>
      </c>
      <c r="L17" t="s">
        <v>6586</v>
      </c>
      <c r="M17" t="s">
        <v>6586</v>
      </c>
      <c r="N17" t="s">
        <v>6586</v>
      </c>
      <c r="O17" t="s">
        <v>6586</v>
      </c>
      <c r="P17" t="s">
        <v>6586</v>
      </c>
      <c r="Q17" t="s">
        <v>6586</v>
      </c>
      <c r="R17" t="s">
        <v>6586</v>
      </c>
      <c r="S17" t="s">
        <v>6586</v>
      </c>
      <c r="T17" t="s">
        <v>6586</v>
      </c>
      <c r="U17" t="s">
        <v>6586</v>
      </c>
      <c r="V17" t="s">
        <v>6586</v>
      </c>
      <c r="W17" t="s">
        <v>6586</v>
      </c>
      <c r="X17" t="s">
        <v>6586</v>
      </c>
      <c r="Y17" t="s">
        <v>6586</v>
      </c>
      <c r="Z17" t="s">
        <v>6586</v>
      </c>
      <c r="AA17" t="s">
        <v>6586</v>
      </c>
      <c r="AB17" t="s">
        <v>6586</v>
      </c>
      <c r="AC17" t="s">
        <v>6586</v>
      </c>
      <c r="AD17" t="s">
        <v>6586</v>
      </c>
      <c r="AE17" t="s">
        <v>6586</v>
      </c>
      <c r="AF17" t="s">
        <v>6586</v>
      </c>
      <c r="AG17" t="s">
        <v>6586</v>
      </c>
    </row>
    <row r="18" spans="1:33" x14ac:dyDescent="0.25">
      <c r="A18" s="95" t="s">
        <v>499</v>
      </c>
      <c r="B18" t="s">
        <v>7399</v>
      </c>
      <c r="C18" t="s">
        <v>7399</v>
      </c>
      <c r="D18" t="s">
        <v>7399</v>
      </c>
      <c r="E18" t="s">
        <v>7399</v>
      </c>
      <c r="F18" t="s">
        <v>7399</v>
      </c>
      <c r="G18" t="s">
        <v>7399</v>
      </c>
      <c r="H18" t="s">
        <v>7399</v>
      </c>
      <c r="I18" t="s">
        <v>7399</v>
      </c>
      <c r="J18" t="s">
        <v>7399</v>
      </c>
      <c r="K18" t="s">
        <v>6496</v>
      </c>
      <c r="L18" t="s">
        <v>7399</v>
      </c>
      <c r="M18" t="s">
        <v>7399</v>
      </c>
      <c r="N18" t="s">
        <v>7400</v>
      </c>
      <c r="O18" t="s">
        <v>7401</v>
      </c>
      <c r="P18" t="s">
        <v>6501</v>
      </c>
      <c r="Q18" t="s">
        <v>6589</v>
      </c>
      <c r="R18" t="s">
        <v>7401</v>
      </c>
      <c r="S18" t="s">
        <v>818</v>
      </c>
      <c r="T18" t="s">
        <v>7399</v>
      </c>
      <c r="U18" t="s">
        <v>7399</v>
      </c>
      <c r="V18" t="s">
        <v>5823</v>
      </c>
      <c r="W18" t="s">
        <v>6498</v>
      </c>
      <c r="X18" t="s">
        <v>7401</v>
      </c>
      <c r="Y18" t="s">
        <v>6498</v>
      </c>
      <c r="Z18" t="s">
        <v>5825</v>
      </c>
      <c r="AA18" t="s">
        <v>5825</v>
      </c>
      <c r="AB18" t="s">
        <v>823</v>
      </c>
      <c r="AC18" t="s">
        <v>7399</v>
      </c>
      <c r="AD18" t="s">
        <v>7399</v>
      </c>
      <c r="AE18" t="s">
        <v>7402</v>
      </c>
      <c r="AF18" t="s">
        <v>7399</v>
      </c>
      <c r="AG18" t="s">
        <v>2885</v>
      </c>
    </row>
    <row r="19" spans="1:33" x14ac:dyDescent="0.25">
      <c r="A19" s="95" t="s">
        <v>500</v>
      </c>
      <c r="B19" t="s">
        <v>6590</v>
      </c>
      <c r="C19" t="s">
        <v>6590</v>
      </c>
      <c r="D19" t="s">
        <v>2881</v>
      </c>
      <c r="E19" t="s">
        <v>7403</v>
      </c>
      <c r="F19" t="s">
        <v>7404</v>
      </c>
      <c r="G19" t="s">
        <v>7405</v>
      </c>
      <c r="H19" t="s">
        <v>7029</v>
      </c>
      <c r="I19" t="s">
        <v>7299</v>
      </c>
      <c r="J19" t="s">
        <v>822</v>
      </c>
      <c r="K19" t="s">
        <v>6590</v>
      </c>
      <c r="L19" t="s">
        <v>6590</v>
      </c>
      <c r="M19" t="s">
        <v>6590</v>
      </c>
      <c r="N19" t="s">
        <v>6590</v>
      </c>
      <c r="O19" t="s">
        <v>6600</v>
      </c>
      <c r="P19" t="s">
        <v>6590</v>
      </c>
      <c r="Q19" t="s">
        <v>6590</v>
      </c>
      <c r="R19" t="s">
        <v>6590</v>
      </c>
      <c r="S19" t="s">
        <v>6590</v>
      </c>
      <c r="T19" t="s">
        <v>6590</v>
      </c>
      <c r="U19" t="s">
        <v>6590</v>
      </c>
      <c r="V19" t="s">
        <v>6590</v>
      </c>
      <c r="W19" t="s">
        <v>6600</v>
      </c>
      <c r="X19" t="s">
        <v>6589</v>
      </c>
      <c r="Y19" t="s">
        <v>6600</v>
      </c>
      <c r="Z19" t="s">
        <v>6600</v>
      </c>
      <c r="AA19" t="s">
        <v>7403</v>
      </c>
      <c r="AB19" t="s">
        <v>6590</v>
      </c>
      <c r="AC19" t="s">
        <v>6590</v>
      </c>
      <c r="AD19" t="s">
        <v>1427</v>
      </c>
      <c r="AE19" t="s">
        <v>6590</v>
      </c>
      <c r="AF19" t="s">
        <v>6590</v>
      </c>
      <c r="AG19" t="s">
        <v>6590</v>
      </c>
    </row>
    <row r="20" spans="1:33" x14ac:dyDescent="0.25">
      <c r="A20" s="95" t="s">
        <v>501</v>
      </c>
      <c r="B20" t="s">
        <v>4065</v>
      </c>
      <c r="C20" t="s">
        <v>4066</v>
      </c>
      <c r="D20" t="s">
        <v>4067</v>
      </c>
      <c r="E20" t="s">
        <v>4068</v>
      </c>
      <c r="F20" t="s">
        <v>4069</v>
      </c>
      <c r="G20" t="s">
        <v>4070</v>
      </c>
      <c r="H20" t="s">
        <v>4071</v>
      </c>
      <c r="I20" t="s">
        <v>4072</v>
      </c>
      <c r="J20" t="s">
        <v>4073</v>
      </c>
      <c r="K20" t="s">
        <v>4074</v>
      </c>
      <c r="L20" t="s">
        <v>4075</v>
      </c>
      <c r="M20" t="s">
        <v>4076</v>
      </c>
      <c r="N20" t="s">
        <v>4077</v>
      </c>
      <c r="O20" t="s">
        <v>4078</v>
      </c>
      <c r="P20" t="s">
        <v>4079</v>
      </c>
      <c r="Q20" t="s">
        <v>4080</v>
      </c>
      <c r="R20" t="s">
        <v>4081</v>
      </c>
      <c r="S20" t="s">
        <v>4082</v>
      </c>
      <c r="T20" t="s">
        <v>4083</v>
      </c>
      <c r="U20" t="s">
        <v>4084</v>
      </c>
      <c r="V20" t="s">
        <v>4085</v>
      </c>
      <c r="W20" t="s">
        <v>4086</v>
      </c>
      <c r="X20" t="s">
        <v>4087</v>
      </c>
      <c r="Y20" t="s">
        <v>4088</v>
      </c>
      <c r="Z20" t="s">
        <v>4089</v>
      </c>
      <c r="AA20" t="s">
        <v>4090</v>
      </c>
      <c r="AB20" t="s">
        <v>4091</v>
      </c>
      <c r="AC20" t="s">
        <v>4092</v>
      </c>
      <c r="AD20" t="s">
        <v>4093</v>
      </c>
      <c r="AE20" t="s">
        <v>4094</v>
      </c>
      <c r="AF20" t="s">
        <v>4095</v>
      </c>
      <c r="AG20" t="s">
        <v>4096</v>
      </c>
    </row>
    <row r="21" spans="1:33" x14ac:dyDescent="0.25">
      <c r="A21" s="95" t="s">
        <v>502</v>
      </c>
      <c r="B21" t="s">
        <v>4065</v>
      </c>
      <c r="C21" t="s">
        <v>4066</v>
      </c>
      <c r="D21" t="s">
        <v>4067</v>
      </c>
      <c r="E21" t="s">
        <v>4068</v>
      </c>
      <c r="F21" t="s">
        <v>4069</v>
      </c>
      <c r="G21" t="s">
        <v>4070</v>
      </c>
      <c r="H21" t="s">
        <v>4071</v>
      </c>
      <c r="I21" t="s">
        <v>4072</v>
      </c>
      <c r="J21" t="s">
        <v>4073</v>
      </c>
      <c r="K21" t="s">
        <v>4074</v>
      </c>
      <c r="L21" t="s">
        <v>4075</v>
      </c>
      <c r="M21" t="s">
        <v>4076</v>
      </c>
      <c r="N21" t="s">
        <v>4077</v>
      </c>
      <c r="O21" t="s">
        <v>4078</v>
      </c>
      <c r="P21" t="s">
        <v>4079</v>
      </c>
      <c r="Q21" t="s">
        <v>4080</v>
      </c>
      <c r="R21" t="s">
        <v>4081</v>
      </c>
      <c r="S21" t="s">
        <v>4082</v>
      </c>
      <c r="T21" t="s">
        <v>4083</v>
      </c>
      <c r="U21" t="s">
        <v>4084</v>
      </c>
      <c r="V21" t="s">
        <v>4085</v>
      </c>
      <c r="W21" t="s">
        <v>4086</v>
      </c>
      <c r="X21" t="s">
        <v>4087</v>
      </c>
      <c r="Y21" t="s">
        <v>4088</v>
      </c>
      <c r="Z21" t="s">
        <v>4089</v>
      </c>
      <c r="AA21" t="s">
        <v>4090</v>
      </c>
      <c r="AB21" t="s">
        <v>4091</v>
      </c>
      <c r="AC21" t="s">
        <v>4092</v>
      </c>
      <c r="AD21" t="s">
        <v>4093</v>
      </c>
      <c r="AE21" t="s">
        <v>4094</v>
      </c>
      <c r="AF21" t="s">
        <v>4095</v>
      </c>
      <c r="AG21" t="s">
        <v>4096</v>
      </c>
    </row>
    <row r="22" spans="1:33" x14ac:dyDescent="0.25">
      <c r="A22" s="95" t="s">
        <v>503</v>
      </c>
      <c r="B22" t="s">
        <v>7406</v>
      </c>
      <c r="C22" t="s">
        <v>7407</v>
      </c>
      <c r="D22" t="s">
        <v>7408</v>
      </c>
      <c r="E22" t="s">
        <v>7409</v>
      </c>
      <c r="F22" t="s">
        <v>7410</v>
      </c>
      <c r="G22" t="s">
        <v>7411</v>
      </c>
      <c r="H22" t="s">
        <v>7412</v>
      </c>
      <c r="I22" t="s">
        <v>7413</v>
      </c>
      <c r="J22" t="s">
        <v>7414</v>
      </c>
      <c r="K22" t="s">
        <v>7415</v>
      </c>
      <c r="L22" t="s">
        <v>7416</v>
      </c>
      <c r="M22" t="s">
        <v>7417</v>
      </c>
      <c r="N22" t="s">
        <v>7418</v>
      </c>
      <c r="O22" t="s">
        <v>7419</v>
      </c>
      <c r="P22" t="s">
        <v>7420</v>
      </c>
      <c r="Q22" t="s">
        <v>7421</v>
      </c>
      <c r="R22" t="s">
        <v>7422</v>
      </c>
      <c r="S22" t="s">
        <v>7423</v>
      </c>
      <c r="T22" t="s">
        <v>7424</v>
      </c>
      <c r="U22" t="s">
        <v>7425</v>
      </c>
      <c r="V22" t="s">
        <v>7426</v>
      </c>
      <c r="W22" t="s">
        <v>7427</v>
      </c>
      <c r="X22" t="s">
        <v>7428</v>
      </c>
      <c r="Y22" t="s">
        <v>7429</v>
      </c>
      <c r="Z22" t="s">
        <v>7430</v>
      </c>
      <c r="AA22" t="s">
        <v>7431</v>
      </c>
      <c r="AB22" t="s">
        <v>7432</v>
      </c>
      <c r="AC22" t="s">
        <v>7433</v>
      </c>
      <c r="AD22" t="s">
        <v>7434</v>
      </c>
      <c r="AE22" t="s">
        <v>7435</v>
      </c>
      <c r="AF22" t="s">
        <v>7436</v>
      </c>
      <c r="AG22" t="s">
        <v>7437</v>
      </c>
    </row>
    <row r="23" spans="1:33" x14ac:dyDescent="0.25">
      <c r="A23" s="95" t="s">
        <v>504</v>
      </c>
      <c r="B23" t="s">
        <v>7438</v>
      </c>
      <c r="C23" t="s">
        <v>7439</v>
      </c>
      <c r="D23" t="s">
        <v>7440</v>
      </c>
      <c r="E23" t="s">
        <v>7441</v>
      </c>
      <c r="F23" t="s">
        <v>7442</v>
      </c>
      <c r="G23" t="s">
        <v>7443</v>
      </c>
      <c r="H23" t="s">
        <v>7444</v>
      </c>
      <c r="I23" t="s">
        <v>7445</v>
      </c>
      <c r="J23" t="s">
        <v>7446</v>
      </c>
      <c r="K23" t="s">
        <v>7447</v>
      </c>
      <c r="L23" t="s">
        <v>7448</v>
      </c>
      <c r="M23" t="s">
        <v>7449</v>
      </c>
      <c r="N23" t="s">
        <v>7450</v>
      </c>
      <c r="O23" t="s">
        <v>7451</v>
      </c>
      <c r="P23" t="s">
        <v>7452</v>
      </c>
      <c r="Q23" t="s">
        <v>7453</v>
      </c>
      <c r="R23" t="s">
        <v>7454</v>
      </c>
      <c r="S23" t="s">
        <v>7455</v>
      </c>
      <c r="T23" t="s">
        <v>7456</v>
      </c>
      <c r="U23" t="s">
        <v>7457</v>
      </c>
      <c r="V23" t="s">
        <v>7458</v>
      </c>
      <c r="W23" t="s">
        <v>7459</v>
      </c>
      <c r="X23" t="s">
        <v>7460</v>
      </c>
      <c r="Y23" t="s">
        <v>7461</v>
      </c>
      <c r="Z23" t="s">
        <v>7462</v>
      </c>
      <c r="AA23" t="s">
        <v>7463</v>
      </c>
      <c r="AB23" t="s">
        <v>7464</v>
      </c>
      <c r="AC23" t="s">
        <v>7465</v>
      </c>
      <c r="AD23" t="s">
        <v>7466</v>
      </c>
      <c r="AE23" t="s">
        <v>7467</v>
      </c>
      <c r="AF23" t="s">
        <v>7468</v>
      </c>
      <c r="AG23" t="s">
        <v>7469</v>
      </c>
    </row>
    <row r="24" spans="1:33" x14ac:dyDescent="0.25">
      <c r="A24" s="95" t="s">
        <v>505</v>
      </c>
      <c r="B24" t="s">
        <v>7470</v>
      </c>
      <c r="C24" t="s">
        <v>7471</v>
      </c>
      <c r="D24" t="s">
        <v>7472</v>
      </c>
      <c r="E24" t="s">
        <v>7473</v>
      </c>
      <c r="F24" t="s">
        <v>7474</v>
      </c>
      <c r="G24" t="s">
        <v>7475</v>
      </c>
      <c r="H24" t="s">
        <v>7476</v>
      </c>
      <c r="I24" t="s">
        <v>7477</v>
      </c>
      <c r="J24" t="s">
        <v>7478</v>
      </c>
      <c r="K24" t="s">
        <v>7479</v>
      </c>
      <c r="L24" t="s">
        <v>7480</v>
      </c>
      <c r="M24" t="s">
        <v>7481</v>
      </c>
      <c r="N24" t="s">
        <v>7482</v>
      </c>
      <c r="O24" t="s">
        <v>7483</v>
      </c>
      <c r="P24" t="s">
        <v>7484</v>
      </c>
      <c r="Q24" t="s">
        <v>7485</v>
      </c>
      <c r="R24" t="s">
        <v>7486</v>
      </c>
      <c r="S24" t="s">
        <v>7487</v>
      </c>
      <c r="T24" t="s">
        <v>7488</v>
      </c>
      <c r="U24" t="s">
        <v>7489</v>
      </c>
      <c r="V24" t="s">
        <v>7490</v>
      </c>
      <c r="W24" t="s">
        <v>7491</v>
      </c>
      <c r="X24" t="s">
        <v>7492</v>
      </c>
      <c r="Y24" t="s">
        <v>7493</v>
      </c>
      <c r="Z24" t="s">
        <v>7494</v>
      </c>
      <c r="AA24" t="s">
        <v>7495</v>
      </c>
      <c r="AB24" t="s">
        <v>7496</v>
      </c>
      <c r="AC24" t="s">
        <v>7497</v>
      </c>
      <c r="AD24" t="s">
        <v>7498</v>
      </c>
      <c r="AE24" t="s">
        <v>7499</v>
      </c>
      <c r="AF24" t="s">
        <v>7500</v>
      </c>
      <c r="AG24" t="s">
        <v>7501</v>
      </c>
    </row>
    <row r="25" spans="1:33" x14ac:dyDescent="0.25">
      <c r="A25" s="95" t="s">
        <v>506</v>
      </c>
      <c r="B25" t="s">
        <v>4193</v>
      </c>
      <c r="C25" t="s">
        <v>4194</v>
      </c>
      <c r="D25" t="s">
        <v>4195</v>
      </c>
      <c r="E25" t="s">
        <v>4196</v>
      </c>
      <c r="F25" t="s">
        <v>4197</v>
      </c>
      <c r="G25" t="s">
        <v>4198</v>
      </c>
      <c r="H25" t="s">
        <v>4199</v>
      </c>
      <c r="I25" t="s">
        <v>4200</v>
      </c>
      <c r="J25" t="s">
        <v>4201</v>
      </c>
      <c r="K25" t="s">
        <v>4202</v>
      </c>
      <c r="L25" t="s">
        <v>4203</v>
      </c>
      <c r="M25" t="s">
        <v>4204</v>
      </c>
      <c r="N25" t="s">
        <v>4205</v>
      </c>
      <c r="O25" t="s">
        <v>4206</v>
      </c>
      <c r="P25" t="s">
        <v>4207</v>
      </c>
      <c r="Q25" t="s">
        <v>4208</v>
      </c>
      <c r="R25" t="s">
        <v>4209</v>
      </c>
      <c r="S25" t="s">
        <v>4210</v>
      </c>
      <c r="T25" t="s">
        <v>4211</v>
      </c>
      <c r="U25" t="s">
        <v>4212</v>
      </c>
      <c r="V25" t="s">
        <v>4213</v>
      </c>
      <c r="W25" t="s">
        <v>4214</v>
      </c>
      <c r="X25" t="s">
        <v>4215</v>
      </c>
      <c r="Y25" t="s">
        <v>4216</v>
      </c>
      <c r="Z25" t="s">
        <v>4217</v>
      </c>
      <c r="AA25" t="s">
        <v>4218</v>
      </c>
      <c r="AB25" t="s">
        <v>4219</v>
      </c>
      <c r="AC25" t="s">
        <v>4220</v>
      </c>
      <c r="AD25" t="s">
        <v>4221</v>
      </c>
      <c r="AE25" t="s">
        <v>4222</v>
      </c>
      <c r="AF25" t="s">
        <v>4223</v>
      </c>
      <c r="AG25" t="s">
        <v>4224</v>
      </c>
    </row>
    <row r="26" spans="1:33" x14ac:dyDescent="0.25">
      <c r="A26" s="95" t="s">
        <v>507</v>
      </c>
      <c r="B26" t="s">
        <v>4225</v>
      </c>
      <c r="C26" t="s">
        <v>4226</v>
      </c>
      <c r="D26" t="s">
        <v>4227</v>
      </c>
      <c r="E26" t="s">
        <v>4228</v>
      </c>
      <c r="F26" t="s">
        <v>4229</v>
      </c>
      <c r="G26" t="s">
        <v>4230</v>
      </c>
      <c r="H26" t="s">
        <v>4231</v>
      </c>
      <c r="I26" t="s">
        <v>4232</v>
      </c>
      <c r="J26" t="s">
        <v>4233</v>
      </c>
      <c r="K26" t="s">
        <v>4234</v>
      </c>
      <c r="L26" t="s">
        <v>4235</v>
      </c>
      <c r="M26" t="s">
        <v>4236</v>
      </c>
      <c r="N26" t="s">
        <v>4237</v>
      </c>
      <c r="O26" t="s">
        <v>4238</v>
      </c>
      <c r="P26" t="s">
        <v>4239</v>
      </c>
      <c r="Q26" t="s">
        <v>4240</v>
      </c>
      <c r="R26" t="s">
        <v>4241</v>
      </c>
      <c r="S26" t="s">
        <v>4242</v>
      </c>
      <c r="T26" t="s">
        <v>4243</v>
      </c>
      <c r="U26" t="s">
        <v>4244</v>
      </c>
      <c r="V26" t="s">
        <v>4245</v>
      </c>
      <c r="W26" t="s">
        <v>4246</v>
      </c>
      <c r="X26" t="s">
        <v>4247</v>
      </c>
      <c r="Y26" t="s">
        <v>4248</v>
      </c>
      <c r="Z26" t="s">
        <v>4249</v>
      </c>
      <c r="AA26" t="s">
        <v>4250</v>
      </c>
      <c r="AB26" t="s">
        <v>4251</v>
      </c>
      <c r="AC26" t="s">
        <v>4252</v>
      </c>
      <c r="AD26" t="s">
        <v>4253</v>
      </c>
      <c r="AE26" t="s">
        <v>4254</v>
      </c>
      <c r="AF26" t="s">
        <v>4255</v>
      </c>
      <c r="AG26" t="s">
        <v>4256</v>
      </c>
    </row>
    <row r="27" spans="1:33" x14ac:dyDescent="0.25">
      <c r="A27" s="95" t="s">
        <v>508</v>
      </c>
      <c r="B27" t="s">
        <v>4257</v>
      </c>
      <c r="C27" t="s">
        <v>4258</v>
      </c>
      <c r="D27" t="s">
        <v>4259</v>
      </c>
      <c r="E27" t="s">
        <v>4260</v>
      </c>
      <c r="F27" t="s">
        <v>4261</v>
      </c>
      <c r="G27" t="s">
        <v>4262</v>
      </c>
      <c r="H27" t="s">
        <v>4263</v>
      </c>
      <c r="I27" t="s">
        <v>4264</v>
      </c>
      <c r="J27" t="s">
        <v>4265</v>
      </c>
      <c r="K27" t="s">
        <v>4266</v>
      </c>
      <c r="L27" t="s">
        <v>4267</v>
      </c>
      <c r="M27" t="s">
        <v>4268</v>
      </c>
      <c r="N27" t="s">
        <v>4269</v>
      </c>
      <c r="O27" t="s">
        <v>4270</v>
      </c>
      <c r="P27" t="s">
        <v>4271</v>
      </c>
      <c r="Q27" t="s">
        <v>4272</v>
      </c>
      <c r="R27" t="s">
        <v>4273</v>
      </c>
      <c r="S27" t="s">
        <v>4274</v>
      </c>
      <c r="T27" t="s">
        <v>4275</v>
      </c>
      <c r="U27" t="s">
        <v>4276</v>
      </c>
      <c r="V27" t="s">
        <v>4277</v>
      </c>
      <c r="W27" t="s">
        <v>4278</v>
      </c>
      <c r="X27" t="s">
        <v>4279</v>
      </c>
      <c r="Y27" t="s">
        <v>4280</v>
      </c>
      <c r="Z27" t="s">
        <v>4281</v>
      </c>
      <c r="AA27" t="s">
        <v>4282</v>
      </c>
      <c r="AB27" t="s">
        <v>4283</v>
      </c>
      <c r="AC27" t="s">
        <v>4284</v>
      </c>
      <c r="AD27" t="s">
        <v>4285</v>
      </c>
      <c r="AE27" t="s">
        <v>4286</v>
      </c>
      <c r="AF27" t="s">
        <v>4287</v>
      </c>
      <c r="AG27" t="s">
        <v>4288</v>
      </c>
    </row>
    <row r="28" spans="1:33" x14ac:dyDescent="0.25">
      <c r="A28" s="95" t="s">
        <v>509</v>
      </c>
      <c r="B28" t="s">
        <v>7502</v>
      </c>
      <c r="C28" t="s">
        <v>7503</v>
      </c>
      <c r="D28" t="s">
        <v>7504</v>
      </c>
      <c r="E28" t="s">
        <v>7505</v>
      </c>
      <c r="F28" t="s">
        <v>7506</v>
      </c>
      <c r="G28" t="s">
        <v>7507</v>
      </c>
      <c r="H28" t="s">
        <v>7508</v>
      </c>
      <c r="I28" t="s">
        <v>7509</v>
      </c>
      <c r="J28" t="s">
        <v>7510</v>
      </c>
      <c r="K28" t="s">
        <v>7511</v>
      </c>
      <c r="L28" t="s">
        <v>7512</v>
      </c>
      <c r="M28" t="s">
        <v>7513</v>
      </c>
      <c r="N28" t="s">
        <v>7514</v>
      </c>
      <c r="O28" t="s">
        <v>7515</v>
      </c>
      <c r="P28" t="s">
        <v>7516</v>
      </c>
      <c r="Q28" t="s">
        <v>7517</v>
      </c>
      <c r="R28" t="s">
        <v>7518</v>
      </c>
      <c r="S28" t="s">
        <v>7519</v>
      </c>
      <c r="T28" t="s">
        <v>7520</v>
      </c>
      <c r="U28" t="s">
        <v>7521</v>
      </c>
      <c r="V28" t="s">
        <v>7522</v>
      </c>
      <c r="W28" t="s">
        <v>7523</v>
      </c>
      <c r="X28" t="s">
        <v>7524</v>
      </c>
      <c r="Y28" t="s">
        <v>7525</v>
      </c>
      <c r="Z28" t="s">
        <v>7526</v>
      </c>
      <c r="AA28" t="s">
        <v>7527</v>
      </c>
      <c r="AB28" t="s">
        <v>7528</v>
      </c>
      <c r="AC28" t="s">
        <v>7529</v>
      </c>
      <c r="AD28" t="s">
        <v>7530</v>
      </c>
      <c r="AE28" t="s">
        <v>7531</v>
      </c>
      <c r="AF28" t="s">
        <v>7532</v>
      </c>
      <c r="AG28" t="s">
        <v>7533</v>
      </c>
    </row>
    <row r="29" spans="1:33" x14ac:dyDescent="0.25">
      <c r="A29" s="95" t="s">
        <v>510</v>
      </c>
      <c r="B29" t="s">
        <v>7534</v>
      </c>
      <c r="C29" t="s">
        <v>7535</v>
      </c>
      <c r="D29" t="s">
        <v>7536</v>
      </c>
      <c r="E29" t="s">
        <v>7537</v>
      </c>
      <c r="F29" t="s">
        <v>7538</v>
      </c>
      <c r="G29" t="s">
        <v>7539</v>
      </c>
      <c r="H29" t="s">
        <v>7540</v>
      </c>
      <c r="I29" t="s">
        <v>7541</v>
      </c>
      <c r="J29" t="s">
        <v>7542</v>
      </c>
      <c r="K29" t="s">
        <v>7543</v>
      </c>
      <c r="L29" t="s">
        <v>7544</v>
      </c>
      <c r="M29" t="s">
        <v>7545</v>
      </c>
      <c r="N29" t="s">
        <v>7546</v>
      </c>
      <c r="O29" t="s">
        <v>7547</v>
      </c>
      <c r="P29" t="s">
        <v>7548</v>
      </c>
      <c r="Q29" t="s">
        <v>7549</v>
      </c>
      <c r="R29" t="s">
        <v>7550</v>
      </c>
      <c r="S29" t="s">
        <v>7551</v>
      </c>
      <c r="T29" t="s">
        <v>7552</v>
      </c>
      <c r="U29" t="s">
        <v>7553</v>
      </c>
      <c r="V29" t="s">
        <v>7554</v>
      </c>
      <c r="W29" t="s">
        <v>7555</v>
      </c>
      <c r="X29" t="s">
        <v>7556</v>
      </c>
      <c r="Y29" t="s">
        <v>7557</v>
      </c>
      <c r="Z29" t="s">
        <v>7558</v>
      </c>
      <c r="AA29" t="s">
        <v>7559</v>
      </c>
      <c r="AB29" t="s">
        <v>7560</v>
      </c>
      <c r="AC29" t="s">
        <v>7561</v>
      </c>
      <c r="AD29" t="s">
        <v>7562</v>
      </c>
      <c r="AE29" t="s">
        <v>7563</v>
      </c>
      <c r="AF29" t="s">
        <v>7564</v>
      </c>
      <c r="AG29" t="s">
        <v>7565</v>
      </c>
    </row>
    <row r="30" spans="1:33" x14ac:dyDescent="0.25">
      <c r="A30" s="95" t="s">
        <v>511</v>
      </c>
      <c r="B30" t="s">
        <v>1425</v>
      </c>
      <c r="C30" t="s">
        <v>1425</v>
      </c>
      <c r="D30" t="s">
        <v>4353</v>
      </c>
      <c r="E30" t="s">
        <v>1425</v>
      </c>
      <c r="F30" t="s">
        <v>1425</v>
      </c>
      <c r="G30" t="s">
        <v>1425</v>
      </c>
      <c r="H30" t="s">
        <v>4354</v>
      </c>
      <c r="I30" t="s">
        <v>1425</v>
      </c>
      <c r="J30" t="s">
        <v>4355</v>
      </c>
      <c r="K30" t="s">
        <v>1425</v>
      </c>
      <c r="L30" t="s">
        <v>1425</v>
      </c>
      <c r="M30" t="s">
        <v>1425</v>
      </c>
      <c r="N30" t="s">
        <v>1425</v>
      </c>
      <c r="O30" t="s">
        <v>1425</v>
      </c>
      <c r="P30" t="s">
        <v>1425</v>
      </c>
      <c r="Q30" t="s">
        <v>1425</v>
      </c>
      <c r="R30" t="s">
        <v>1425</v>
      </c>
      <c r="S30" t="s">
        <v>1425</v>
      </c>
      <c r="T30" t="s">
        <v>1425</v>
      </c>
      <c r="U30" t="s">
        <v>1425</v>
      </c>
      <c r="V30" t="s">
        <v>1425</v>
      </c>
      <c r="W30" t="s">
        <v>1425</v>
      </c>
      <c r="X30" t="s">
        <v>1425</v>
      </c>
      <c r="Y30" t="s">
        <v>1425</v>
      </c>
      <c r="Z30" t="s">
        <v>1425</v>
      </c>
      <c r="AA30" t="s">
        <v>1425</v>
      </c>
      <c r="AB30" t="s">
        <v>1425</v>
      </c>
      <c r="AC30" t="s">
        <v>1425</v>
      </c>
      <c r="AD30" t="s">
        <v>1425</v>
      </c>
      <c r="AE30" t="s">
        <v>4356</v>
      </c>
      <c r="AF30" t="s">
        <v>1425</v>
      </c>
      <c r="AG30" t="s">
        <v>1425</v>
      </c>
    </row>
    <row r="31" spans="1:33" x14ac:dyDescent="0.25">
      <c r="A31" s="95" t="s">
        <v>512</v>
      </c>
      <c r="B31" t="s">
        <v>7019</v>
      </c>
      <c r="C31" t="s">
        <v>7019</v>
      </c>
      <c r="D31" t="s">
        <v>7019</v>
      </c>
      <c r="E31" t="s">
        <v>6738</v>
      </c>
      <c r="F31" t="s">
        <v>7566</v>
      </c>
      <c r="G31" t="s">
        <v>7567</v>
      </c>
      <c r="H31" t="s">
        <v>7568</v>
      </c>
      <c r="I31" t="s">
        <v>7569</v>
      </c>
      <c r="J31" t="s">
        <v>6808</v>
      </c>
      <c r="K31" t="s">
        <v>7019</v>
      </c>
      <c r="L31" t="s">
        <v>7019</v>
      </c>
      <c r="M31" t="s">
        <v>7019</v>
      </c>
      <c r="N31" t="s">
        <v>7019</v>
      </c>
      <c r="O31" t="s">
        <v>7570</v>
      </c>
      <c r="P31" t="s">
        <v>7019</v>
      </c>
      <c r="Q31" t="s">
        <v>7019</v>
      </c>
      <c r="R31" t="s">
        <v>7019</v>
      </c>
      <c r="S31" t="s">
        <v>7019</v>
      </c>
      <c r="T31" t="s">
        <v>7019</v>
      </c>
      <c r="U31" t="s">
        <v>7019</v>
      </c>
      <c r="V31" t="s">
        <v>7019</v>
      </c>
      <c r="W31" t="s">
        <v>7571</v>
      </c>
      <c r="X31" t="s">
        <v>7572</v>
      </c>
      <c r="Y31" t="s">
        <v>7570</v>
      </c>
      <c r="Z31" t="s">
        <v>7019</v>
      </c>
      <c r="AA31" t="s">
        <v>7573</v>
      </c>
      <c r="AB31" t="s">
        <v>6802</v>
      </c>
      <c r="AC31" t="s">
        <v>7019</v>
      </c>
      <c r="AD31" t="s">
        <v>6869</v>
      </c>
      <c r="AE31" t="s">
        <v>7019</v>
      </c>
      <c r="AF31" t="s">
        <v>7574</v>
      </c>
      <c r="AG31" t="s">
        <v>7571</v>
      </c>
    </row>
    <row r="32" spans="1:33" x14ac:dyDescent="0.25">
      <c r="A32" s="95" t="s">
        <v>513</v>
      </c>
      <c r="B32" t="s">
        <v>7575</v>
      </c>
      <c r="C32" t="s">
        <v>7576</v>
      </c>
      <c r="D32" t="s">
        <v>7577</v>
      </c>
      <c r="E32" t="s">
        <v>7578</v>
      </c>
      <c r="F32" t="s">
        <v>7579</v>
      </c>
      <c r="G32" t="s">
        <v>7580</v>
      </c>
      <c r="H32" t="s">
        <v>7581</v>
      </c>
      <c r="I32" t="s">
        <v>7582</v>
      </c>
      <c r="J32" t="s">
        <v>7583</v>
      </c>
      <c r="K32" t="s">
        <v>7584</v>
      </c>
      <c r="L32" t="s">
        <v>7585</v>
      </c>
      <c r="M32" t="s">
        <v>7586</v>
      </c>
      <c r="N32" t="s">
        <v>7587</v>
      </c>
      <c r="O32" t="s">
        <v>7588</v>
      </c>
      <c r="P32" t="s">
        <v>7589</v>
      </c>
      <c r="Q32" t="s">
        <v>7590</v>
      </c>
      <c r="R32" t="s">
        <v>7591</v>
      </c>
      <c r="S32" t="s">
        <v>7592</v>
      </c>
      <c r="T32" t="s">
        <v>7593</v>
      </c>
      <c r="U32" t="s">
        <v>7594</v>
      </c>
      <c r="V32" t="s">
        <v>7595</v>
      </c>
      <c r="W32" t="s">
        <v>7596</v>
      </c>
      <c r="X32" t="s">
        <v>7597</v>
      </c>
      <c r="Y32" t="s">
        <v>7598</v>
      </c>
      <c r="Z32" t="s">
        <v>7599</v>
      </c>
      <c r="AA32" t="s">
        <v>7600</v>
      </c>
      <c r="AB32" t="s">
        <v>7601</v>
      </c>
      <c r="AC32" t="s">
        <v>7602</v>
      </c>
      <c r="AD32" t="s">
        <v>7603</v>
      </c>
      <c r="AE32" t="s">
        <v>7604</v>
      </c>
      <c r="AF32" t="s">
        <v>7605</v>
      </c>
      <c r="AG32" t="s">
        <v>7606</v>
      </c>
    </row>
    <row r="33" spans="1:33" x14ac:dyDescent="0.25">
      <c r="A33" s="95" t="s">
        <v>514</v>
      </c>
      <c r="B33" t="s">
        <v>4421</v>
      </c>
      <c r="C33" t="s">
        <v>4422</v>
      </c>
      <c r="D33" t="s">
        <v>4423</v>
      </c>
      <c r="E33" t="s">
        <v>4424</v>
      </c>
      <c r="F33" t="s">
        <v>4425</v>
      </c>
      <c r="G33" t="s">
        <v>4426</v>
      </c>
      <c r="H33" t="s">
        <v>4427</v>
      </c>
      <c r="I33" t="s">
        <v>4428</v>
      </c>
      <c r="J33" t="s">
        <v>4429</v>
      </c>
      <c r="K33" t="s">
        <v>4430</v>
      </c>
      <c r="L33" t="s">
        <v>4431</v>
      </c>
      <c r="M33" t="s">
        <v>4432</v>
      </c>
      <c r="N33" t="s">
        <v>4433</v>
      </c>
      <c r="O33" t="s">
        <v>4434</v>
      </c>
      <c r="P33" t="s">
        <v>4435</v>
      </c>
      <c r="Q33" t="s">
        <v>4436</v>
      </c>
      <c r="R33" t="s">
        <v>4437</v>
      </c>
      <c r="S33" t="s">
        <v>4438</v>
      </c>
      <c r="T33" t="s">
        <v>4439</v>
      </c>
      <c r="U33" t="s">
        <v>4440</v>
      </c>
      <c r="V33" t="s">
        <v>4441</v>
      </c>
      <c r="W33" t="s">
        <v>4442</v>
      </c>
      <c r="X33" t="s">
        <v>4443</v>
      </c>
      <c r="Y33" t="s">
        <v>4444</v>
      </c>
      <c r="Z33" t="s">
        <v>4445</v>
      </c>
      <c r="AA33" t="s">
        <v>4446</v>
      </c>
      <c r="AB33" t="s">
        <v>4447</v>
      </c>
      <c r="AC33" t="s">
        <v>4448</v>
      </c>
      <c r="AD33" t="s">
        <v>4449</v>
      </c>
      <c r="AE33" t="s">
        <v>4450</v>
      </c>
      <c r="AF33" t="s">
        <v>4451</v>
      </c>
      <c r="AG33" t="s">
        <v>4452</v>
      </c>
    </row>
    <row r="34" spans="1:33" x14ac:dyDescent="0.25">
      <c r="A34" s="95" t="s">
        <v>515</v>
      </c>
      <c r="B34" t="s">
        <v>7607</v>
      </c>
      <c r="C34" t="s">
        <v>7608</v>
      </c>
      <c r="D34" t="s">
        <v>7609</v>
      </c>
      <c r="E34" t="s">
        <v>7610</v>
      </c>
      <c r="F34" t="s">
        <v>7611</v>
      </c>
      <c r="G34" t="s">
        <v>7612</v>
      </c>
      <c r="H34" t="s">
        <v>7613</v>
      </c>
      <c r="I34" t="s">
        <v>7614</v>
      </c>
      <c r="J34" t="s">
        <v>7615</v>
      </c>
      <c r="K34" t="s">
        <v>7616</v>
      </c>
      <c r="L34" t="s">
        <v>7617</v>
      </c>
      <c r="M34" t="s">
        <v>7618</v>
      </c>
      <c r="N34" t="s">
        <v>7619</v>
      </c>
      <c r="O34" t="s">
        <v>7620</v>
      </c>
      <c r="P34" t="s">
        <v>7621</v>
      </c>
      <c r="Q34" t="s">
        <v>7622</v>
      </c>
      <c r="R34" t="s">
        <v>7623</v>
      </c>
      <c r="S34" t="s">
        <v>7624</v>
      </c>
      <c r="T34" t="s">
        <v>7625</v>
      </c>
      <c r="U34" t="s">
        <v>7626</v>
      </c>
      <c r="V34" t="s">
        <v>7627</v>
      </c>
      <c r="W34" t="s">
        <v>7628</v>
      </c>
      <c r="X34" t="s">
        <v>7629</v>
      </c>
      <c r="Y34" t="s">
        <v>7630</v>
      </c>
      <c r="Z34" t="s">
        <v>7631</v>
      </c>
      <c r="AA34" t="s">
        <v>7632</v>
      </c>
      <c r="AB34" t="s">
        <v>7633</v>
      </c>
      <c r="AC34" t="s">
        <v>7634</v>
      </c>
      <c r="AD34" t="s">
        <v>7635</v>
      </c>
      <c r="AE34" t="s">
        <v>7636</v>
      </c>
      <c r="AF34" t="s">
        <v>7637</v>
      </c>
      <c r="AG34" t="s">
        <v>7638</v>
      </c>
    </row>
    <row r="35" spans="1:33" x14ac:dyDescent="0.25">
      <c r="A35" s="95" t="s">
        <v>516</v>
      </c>
      <c r="B35" t="s">
        <v>7639</v>
      </c>
      <c r="C35" t="s">
        <v>7640</v>
      </c>
      <c r="D35" t="s">
        <v>7641</v>
      </c>
      <c r="E35" t="s">
        <v>7642</v>
      </c>
      <c r="F35" t="s">
        <v>7643</v>
      </c>
      <c r="G35" t="s">
        <v>7644</v>
      </c>
      <c r="H35" t="s">
        <v>7645</v>
      </c>
      <c r="I35" t="s">
        <v>7646</v>
      </c>
      <c r="J35" t="s">
        <v>7647</v>
      </c>
      <c r="K35" t="s">
        <v>7648</v>
      </c>
      <c r="L35" t="s">
        <v>7649</v>
      </c>
      <c r="M35" t="s">
        <v>7650</v>
      </c>
      <c r="N35" t="s">
        <v>7651</v>
      </c>
      <c r="O35" t="s">
        <v>7652</v>
      </c>
      <c r="P35" t="s">
        <v>7653</v>
      </c>
      <c r="Q35" t="s">
        <v>7654</v>
      </c>
      <c r="R35" t="s">
        <v>7655</v>
      </c>
      <c r="S35" t="s">
        <v>7656</v>
      </c>
      <c r="T35" t="s">
        <v>7657</v>
      </c>
      <c r="U35" t="s">
        <v>7658</v>
      </c>
      <c r="V35" t="s">
        <v>7659</v>
      </c>
      <c r="W35" t="s">
        <v>7660</v>
      </c>
      <c r="X35" t="s">
        <v>7661</v>
      </c>
      <c r="Y35" t="s">
        <v>7662</v>
      </c>
      <c r="Z35" t="s">
        <v>7663</v>
      </c>
      <c r="AA35" t="s">
        <v>7664</v>
      </c>
      <c r="AB35" t="s">
        <v>7665</v>
      </c>
      <c r="AC35" t="s">
        <v>7666</v>
      </c>
      <c r="AD35" t="s">
        <v>7667</v>
      </c>
      <c r="AE35" t="s">
        <v>7668</v>
      </c>
      <c r="AF35" t="s">
        <v>7669</v>
      </c>
      <c r="AG35" t="s">
        <v>7670</v>
      </c>
    </row>
    <row r="36" spans="1:33" x14ac:dyDescent="0.25">
      <c r="A36" s="95" t="s">
        <v>517</v>
      </c>
      <c r="B36" t="s">
        <v>7639</v>
      </c>
      <c r="C36" t="s">
        <v>7640</v>
      </c>
      <c r="D36" t="s">
        <v>7641</v>
      </c>
      <c r="E36" t="s">
        <v>7642</v>
      </c>
      <c r="F36" t="s">
        <v>7643</v>
      </c>
      <c r="G36" t="s">
        <v>7644</v>
      </c>
      <c r="H36" t="s">
        <v>7645</v>
      </c>
      <c r="I36" t="s">
        <v>7646</v>
      </c>
      <c r="J36" t="s">
        <v>7647</v>
      </c>
      <c r="K36" t="s">
        <v>7648</v>
      </c>
      <c r="L36" t="s">
        <v>7649</v>
      </c>
      <c r="M36" t="s">
        <v>7650</v>
      </c>
      <c r="N36" t="s">
        <v>7651</v>
      </c>
      <c r="O36" t="s">
        <v>7652</v>
      </c>
      <c r="P36" t="s">
        <v>7653</v>
      </c>
      <c r="Q36" t="s">
        <v>7654</v>
      </c>
      <c r="R36" t="s">
        <v>7655</v>
      </c>
      <c r="S36" t="s">
        <v>7656</v>
      </c>
      <c r="T36" t="s">
        <v>7657</v>
      </c>
      <c r="U36" t="s">
        <v>7658</v>
      </c>
      <c r="V36" t="s">
        <v>7659</v>
      </c>
      <c r="W36" t="s">
        <v>7660</v>
      </c>
      <c r="X36" t="s">
        <v>7661</v>
      </c>
      <c r="Y36" t="s">
        <v>7662</v>
      </c>
      <c r="Z36" t="s">
        <v>7663</v>
      </c>
      <c r="AA36" t="s">
        <v>7664</v>
      </c>
      <c r="AB36" t="s">
        <v>7665</v>
      </c>
      <c r="AC36" t="s">
        <v>7666</v>
      </c>
      <c r="AD36" t="s">
        <v>7667</v>
      </c>
      <c r="AE36" t="s">
        <v>7668</v>
      </c>
      <c r="AF36" t="s">
        <v>7669</v>
      </c>
      <c r="AG36" t="s">
        <v>7670</v>
      </c>
    </row>
    <row r="37" spans="1:33" x14ac:dyDescent="0.25">
      <c r="A37" s="95" t="s">
        <v>518</v>
      </c>
      <c r="B37" t="s">
        <v>7671</v>
      </c>
      <c r="C37" t="s">
        <v>7672</v>
      </c>
      <c r="D37" t="s">
        <v>7673</v>
      </c>
      <c r="E37" t="s">
        <v>7674</v>
      </c>
      <c r="F37" t="s">
        <v>7675</v>
      </c>
      <c r="G37" t="s">
        <v>7676</v>
      </c>
      <c r="H37" t="s">
        <v>7677</v>
      </c>
      <c r="I37" t="s">
        <v>7678</v>
      </c>
      <c r="J37" t="s">
        <v>7679</v>
      </c>
      <c r="K37" t="s">
        <v>7680</v>
      </c>
      <c r="L37" t="s">
        <v>7681</v>
      </c>
      <c r="M37" t="s">
        <v>7682</v>
      </c>
      <c r="N37" t="s">
        <v>7683</v>
      </c>
      <c r="O37" t="s">
        <v>7684</v>
      </c>
      <c r="P37" t="s">
        <v>7685</v>
      </c>
      <c r="Q37" t="s">
        <v>7686</v>
      </c>
      <c r="R37" t="s">
        <v>7687</v>
      </c>
      <c r="S37" t="s">
        <v>7688</v>
      </c>
      <c r="T37" t="s">
        <v>7689</v>
      </c>
      <c r="U37" t="s">
        <v>7690</v>
      </c>
      <c r="V37" t="s">
        <v>7691</v>
      </c>
      <c r="W37" t="s">
        <v>7692</v>
      </c>
      <c r="X37" t="s">
        <v>7693</v>
      </c>
      <c r="Y37" t="s">
        <v>7694</v>
      </c>
      <c r="Z37" t="s">
        <v>7695</v>
      </c>
      <c r="AA37" t="s">
        <v>7696</v>
      </c>
      <c r="AB37" t="s">
        <v>7697</v>
      </c>
      <c r="AC37" t="s">
        <v>7698</v>
      </c>
      <c r="AD37" t="s">
        <v>7699</v>
      </c>
      <c r="AE37" t="s">
        <v>7700</v>
      </c>
      <c r="AF37" t="s">
        <v>7701</v>
      </c>
      <c r="AG37" t="s">
        <v>7702</v>
      </c>
    </row>
    <row r="38" spans="1:33" x14ac:dyDescent="0.25">
      <c r="A38" s="95" t="s">
        <v>519</v>
      </c>
      <c r="B38" t="s">
        <v>6823</v>
      </c>
      <c r="C38" t="s">
        <v>6823</v>
      </c>
      <c r="D38" t="s">
        <v>6823</v>
      </c>
      <c r="E38" t="s">
        <v>6823</v>
      </c>
      <c r="F38" t="s">
        <v>6823</v>
      </c>
      <c r="G38" t="s">
        <v>6823</v>
      </c>
      <c r="H38" t="s">
        <v>6823</v>
      </c>
      <c r="I38" t="s">
        <v>6823</v>
      </c>
      <c r="J38" t="s">
        <v>6823</v>
      </c>
      <c r="K38" t="s">
        <v>6823</v>
      </c>
      <c r="L38" t="s">
        <v>6823</v>
      </c>
      <c r="M38" t="s">
        <v>6823</v>
      </c>
      <c r="N38" t="s">
        <v>6823</v>
      </c>
      <c r="O38" t="s">
        <v>6823</v>
      </c>
      <c r="P38" t="s">
        <v>6823</v>
      </c>
      <c r="Q38" t="s">
        <v>6823</v>
      </c>
      <c r="R38" t="s">
        <v>6823</v>
      </c>
      <c r="S38" t="s">
        <v>6823</v>
      </c>
      <c r="T38" t="s">
        <v>6823</v>
      </c>
      <c r="U38" t="s">
        <v>6823</v>
      </c>
      <c r="V38" t="s">
        <v>6823</v>
      </c>
      <c r="W38" t="s">
        <v>6823</v>
      </c>
      <c r="X38" t="s">
        <v>6823</v>
      </c>
      <c r="Y38" t="s">
        <v>6823</v>
      </c>
      <c r="Z38" t="s">
        <v>6823</v>
      </c>
      <c r="AA38" t="s">
        <v>6823</v>
      </c>
      <c r="AB38" t="s">
        <v>6823</v>
      </c>
      <c r="AC38" t="s">
        <v>6823</v>
      </c>
      <c r="AD38" t="s">
        <v>6823</v>
      </c>
      <c r="AE38" t="s">
        <v>6823</v>
      </c>
      <c r="AF38" t="s">
        <v>6823</v>
      </c>
      <c r="AG38" t="s">
        <v>6823</v>
      </c>
    </row>
    <row r="39" spans="1:33" x14ac:dyDescent="0.25">
      <c r="A39" s="95" t="s">
        <v>520</v>
      </c>
      <c r="B39" t="s">
        <v>7703</v>
      </c>
      <c r="C39" t="s">
        <v>7704</v>
      </c>
      <c r="D39" t="s">
        <v>7705</v>
      </c>
      <c r="E39" t="s">
        <v>7706</v>
      </c>
      <c r="F39" t="s">
        <v>7707</v>
      </c>
      <c r="G39" t="s">
        <v>7708</v>
      </c>
      <c r="H39" t="s">
        <v>7709</v>
      </c>
      <c r="I39" t="s">
        <v>7710</v>
      </c>
      <c r="J39" t="s">
        <v>7711</v>
      </c>
      <c r="K39" t="s">
        <v>7712</v>
      </c>
      <c r="L39" t="s">
        <v>7713</v>
      </c>
      <c r="M39" t="s">
        <v>7714</v>
      </c>
      <c r="N39" t="s">
        <v>7715</v>
      </c>
      <c r="O39" t="s">
        <v>7716</v>
      </c>
      <c r="P39" t="s">
        <v>7717</v>
      </c>
      <c r="Q39" t="s">
        <v>7718</v>
      </c>
      <c r="R39" t="s">
        <v>7719</v>
      </c>
      <c r="S39" t="s">
        <v>7720</v>
      </c>
      <c r="T39" t="s">
        <v>7721</v>
      </c>
      <c r="U39" t="s">
        <v>7722</v>
      </c>
      <c r="V39" t="s">
        <v>7723</v>
      </c>
      <c r="W39" t="s">
        <v>7724</v>
      </c>
      <c r="X39" t="s">
        <v>7725</v>
      </c>
      <c r="Y39" t="s">
        <v>7726</v>
      </c>
      <c r="Z39" t="s">
        <v>7727</v>
      </c>
      <c r="AA39" t="s">
        <v>7728</v>
      </c>
      <c r="AB39" t="s">
        <v>7729</v>
      </c>
      <c r="AC39" t="s">
        <v>7730</v>
      </c>
      <c r="AD39" t="s">
        <v>7731</v>
      </c>
      <c r="AE39" t="s">
        <v>7732</v>
      </c>
      <c r="AF39" t="s">
        <v>7733</v>
      </c>
      <c r="AG39" t="s">
        <v>7734</v>
      </c>
    </row>
    <row r="40" spans="1:33" x14ac:dyDescent="0.25">
      <c r="A40" s="95" t="s">
        <v>521</v>
      </c>
      <c r="B40" t="s">
        <v>4645</v>
      </c>
      <c r="C40" t="s">
        <v>4646</v>
      </c>
      <c r="D40" t="s">
        <v>4647</v>
      </c>
      <c r="E40" t="s">
        <v>4648</v>
      </c>
      <c r="F40" t="s">
        <v>4649</v>
      </c>
      <c r="G40" t="s">
        <v>4650</v>
      </c>
      <c r="H40" t="s">
        <v>4651</v>
      </c>
      <c r="I40" t="s">
        <v>4652</v>
      </c>
      <c r="J40" t="s">
        <v>4653</v>
      </c>
      <c r="K40" t="s">
        <v>4654</v>
      </c>
      <c r="L40" t="s">
        <v>4655</v>
      </c>
      <c r="M40" t="s">
        <v>4656</v>
      </c>
      <c r="N40" t="s">
        <v>4657</v>
      </c>
      <c r="O40" t="s">
        <v>4658</v>
      </c>
      <c r="P40" t="s">
        <v>4659</v>
      </c>
      <c r="Q40" t="s">
        <v>4660</v>
      </c>
      <c r="R40" t="s">
        <v>4661</v>
      </c>
      <c r="S40" t="s">
        <v>4662</v>
      </c>
      <c r="T40" t="s">
        <v>4663</v>
      </c>
      <c r="U40" t="s">
        <v>4664</v>
      </c>
      <c r="V40" t="s">
        <v>4665</v>
      </c>
      <c r="W40" t="s">
        <v>4666</v>
      </c>
      <c r="X40" t="s">
        <v>4667</v>
      </c>
      <c r="Y40" t="s">
        <v>4668</v>
      </c>
      <c r="Z40" t="s">
        <v>4669</v>
      </c>
      <c r="AA40" t="s">
        <v>4670</v>
      </c>
      <c r="AB40" t="s">
        <v>4671</v>
      </c>
      <c r="AC40" t="s">
        <v>4672</v>
      </c>
      <c r="AD40" t="s">
        <v>4673</v>
      </c>
      <c r="AE40" t="s">
        <v>4674</v>
      </c>
      <c r="AF40" t="s">
        <v>4675</v>
      </c>
      <c r="AG40" t="s">
        <v>4676</v>
      </c>
    </row>
    <row r="41" spans="1:33" x14ac:dyDescent="0.25">
      <c r="A41" s="95" t="s">
        <v>522</v>
      </c>
      <c r="B41" t="s">
        <v>4677</v>
      </c>
      <c r="C41" t="s">
        <v>4678</v>
      </c>
      <c r="D41" t="s">
        <v>4679</v>
      </c>
      <c r="E41" t="s">
        <v>4680</v>
      </c>
      <c r="F41" t="s">
        <v>4681</v>
      </c>
      <c r="G41" t="s">
        <v>4682</v>
      </c>
      <c r="H41" t="s">
        <v>4683</v>
      </c>
      <c r="I41" t="s">
        <v>4684</v>
      </c>
      <c r="J41" t="s">
        <v>4685</v>
      </c>
      <c r="K41" t="s">
        <v>4686</v>
      </c>
      <c r="L41" t="s">
        <v>4687</v>
      </c>
      <c r="M41" t="s">
        <v>4688</v>
      </c>
      <c r="N41" t="s">
        <v>4689</v>
      </c>
      <c r="O41" t="s">
        <v>4690</v>
      </c>
      <c r="P41" t="s">
        <v>4691</v>
      </c>
      <c r="Q41" t="s">
        <v>4692</v>
      </c>
      <c r="R41" t="s">
        <v>4693</v>
      </c>
      <c r="S41" t="s">
        <v>4694</v>
      </c>
      <c r="T41" t="s">
        <v>4695</v>
      </c>
      <c r="U41" t="s">
        <v>4696</v>
      </c>
      <c r="V41" t="s">
        <v>4697</v>
      </c>
      <c r="W41" t="s">
        <v>4698</v>
      </c>
      <c r="X41" t="s">
        <v>4699</v>
      </c>
      <c r="Y41" t="s">
        <v>4700</v>
      </c>
      <c r="Z41" t="s">
        <v>4701</v>
      </c>
      <c r="AA41" t="s">
        <v>4702</v>
      </c>
      <c r="AB41" t="s">
        <v>4703</v>
      </c>
      <c r="AC41" t="s">
        <v>4704</v>
      </c>
      <c r="AD41" t="s">
        <v>4705</v>
      </c>
      <c r="AE41" t="s">
        <v>4706</v>
      </c>
      <c r="AF41" t="s">
        <v>4707</v>
      </c>
      <c r="AG41" t="s">
        <v>4708</v>
      </c>
    </row>
    <row r="42" spans="1:33" x14ac:dyDescent="0.25">
      <c r="A42" s="95" t="s">
        <v>523</v>
      </c>
      <c r="B42" t="s">
        <v>6823</v>
      </c>
      <c r="C42" t="s">
        <v>6823</v>
      </c>
      <c r="D42" t="s">
        <v>6823</v>
      </c>
      <c r="E42" t="s">
        <v>6823</v>
      </c>
      <c r="F42" t="s">
        <v>6823</v>
      </c>
      <c r="G42" t="s">
        <v>6823</v>
      </c>
      <c r="H42" t="s">
        <v>6823</v>
      </c>
      <c r="I42" t="s">
        <v>6823</v>
      </c>
      <c r="J42" t="s">
        <v>6823</v>
      </c>
      <c r="K42" t="s">
        <v>6823</v>
      </c>
      <c r="L42" t="s">
        <v>6823</v>
      </c>
      <c r="M42" t="s">
        <v>6823</v>
      </c>
      <c r="N42" t="s">
        <v>6823</v>
      </c>
      <c r="O42" t="s">
        <v>6823</v>
      </c>
      <c r="P42" t="s">
        <v>6823</v>
      </c>
      <c r="Q42" t="s">
        <v>6823</v>
      </c>
      <c r="R42" t="s">
        <v>6823</v>
      </c>
      <c r="S42" t="s">
        <v>6823</v>
      </c>
      <c r="T42" t="s">
        <v>6823</v>
      </c>
      <c r="U42" t="s">
        <v>6823</v>
      </c>
      <c r="V42" t="s">
        <v>6823</v>
      </c>
      <c r="W42" t="s">
        <v>6823</v>
      </c>
      <c r="X42" t="s">
        <v>6823</v>
      </c>
      <c r="Y42" t="s">
        <v>6823</v>
      </c>
      <c r="Z42" t="s">
        <v>6823</v>
      </c>
      <c r="AA42" t="s">
        <v>6823</v>
      </c>
      <c r="AB42" t="s">
        <v>6823</v>
      </c>
      <c r="AC42" t="s">
        <v>6823</v>
      </c>
      <c r="AD42" t="s">
        <v>6823</v>
      </c>
      <c r="AE42" t="s">
        <v>6823</v>
      </c>
      <c r="AF42" t="s">
        <v>6823</v>
      </c>
      <c r="AG42" t="s">
        <v>6823</v>
      </c>
    </row>
    <row r="43" spans="1:33" x14ac:dyDescent="0.25">
      <c r="A43" s="95" t="s">
        <v>524</v>
      </c>
      <c r="B43" t="s">
        <v>4709</v>
      </c>
      <c r="C43" t="s">
        <v>4710</v>
      </c>
      <c r="D43" t="s">
        <v>4711</v>
      </c>
      <c r="E43" t="s">
        <v>4712</v>
      </c>
      <c r="F43" t="s">
        <v>4713</v>
      </c>
      <c r="G43" t="s">
        <v>4714</v>
      </c>
      <c r="H43" t="s">
        <v>4715</v>
      </c>
      <c r="I43" t="s">
        <v>4716</v>
      </c>
      <c r="J43" t="s">
        <v>4717</v>
      </c>
      <c r="K43" t="s">
        <v>4718</v>
      </c>
      <c r="L43" t="s">
        <v>4719</v>
      </c>
      <c r="M43" t="s">
        <v>4720</v>
      </c>
      <c r="N43" t="s">
        <v>4721</v>
      </c>
      <c r="O43" t="s">
        <v>4722</v>
      </c>
      <c r="P43" t="s">
        <v>4723</v>
      </c>
      <c r="Q43" t="s">
        <v>4724</v>
      </c>
      <c r="R43" t="s">
        <v>4725</v>
      </c>
      <c r="S43" t="s">
        <v>4726</v>
      </c>
      <c r="T43" t="s">
        <v>4727</v>
      </c>
      <c r="U43" t="s">
        <v>4728</v>
      </c>
      <c r="V43" t="s">
        <v>4729</v>
      </c>
      <c r="W43" t="s">
        <v>4730</v>
      </c>
      <c r="X43" t="s">
        <v>4731</v>
      </c>
      <c r="Y43" t="s">
        <v>4732</v>
      </c>
      <c r="Z43" t="s">
        <v>4733</v>
      </c>
      <c r="AA43" t="s">
        <v>4734</v>
      </c>
      <c r="AB43" t="s">
        <v>4735</v>
      </c>
      <c r="AC43" t="s">
        <v>4736</v>
      </c>
      <c r="AD43" t="s">
        <v>4737</v>
      </c>
      <c r="AE43" t="s">
        <v>4738</v>
      </c>
      <c r="AF43" t="s">
        <v>4739</v>
      </c>
      <c r="AG43" t="s">
        <v>4740</v>
      </c>
    </row>
    <row r="44" spans="1:33" x14ac:dyDescent="0.25">
      <c r="A44" s="95" t="s">
        <v>525</v>
      </c>
      <c r="B44" t="s">
        <v>7735</v>
      </c>
      <c r="C44" t="s">
        <v>7735</v>
      </c>
      <c r="D44" t="s">
        <v>7735</v>
      </c>
      <c r="E44" t="s">
        <v>7735</v>
      </c>
      <c r="F44" t="s">
        <v>7735</v>
      </c>
      <c r="G44" t="s">
        <v>7735</v>
      </c>
      <c r="H44" t="s">
        <v>7735</v>
      </c>
      <c r="I44" t="s">
        <v>7735</v>
      </c>
      <c r="J44" t="s">
        <v>7735</v>
      </c>
      <c r="K44" t="s">
        <v>7736</v>
      </c>
      <c r="L44" t="s">
        <v>7568</v>
      </c>
      <c r="M44" t="s">
        <v>6738</v>
      </c>
      <c r="N44" t="s">
        <v>7737</v>
      </c>
      <c r="O44" t="s">
        <v>6881</v>
      </c>
      <c r="P44" t="s">
        <v>7738</v>
      </c>
      <c r="Q44" t="s">
        <v>7739</v>
      </c>
      <c r="R44" t="s">
        <v>7740</v>
      </c>
      <c r="S44" t="s">
        <v>6883</v>
      </c>
      <c r="T44" t="s">
        <v>6880</v>
      </c>
      <c r="U44" t="s">
        <v>7735</v>
      </c>
      <c r="V44" t="s">
        <v>7735</v>
      </c>
      <c r="W44" t="s">
        <v>7004</v>
      </c>
      <c r="X44" t="s">
        <v>7069</v>
      </c>
      <c r="Y44" t="s">
        <v>7735</v>
      </c>
      <c r="Z44" t="s">
        <v>6888</v>
      </c>
      <c r="AA44" t="s">
        <v>7741</v>
      </c>
      <c r="AB44" t="s">
        <v>7735</v>
      </c>
      <c r="AC44" t="s">
        <v>7735</v>
      </c>
      <c r="AD44" t="s">
        <v>7735</v>
      </c>
      <c r="AE44" t="s">
        <v>7735</v>
      </c>
      <c r="AF44" t="s">
        <v>7735</v>
      </c>
      <c r="AG44" t="s">
        <v>7742</v>
      </c>
    </row>
    <row r="45" spans="1:33" x14ac:dyDescent="0.25">
      <c r="A45" s="95" t="s">
        <v>526</v>
      </c>
      <c r="B45" t="s">
        <v>7743</v>
      </c>
      <c r="C45" t="s">
        <v>7744</v>
      </c>
      <c r="D45" t="s">
        <v>7744</v>
      </c>
      <c r="E45" t="s">
        <v>7745</v>
      </c>
      <c r="F45" t="s">
        <v>7746</v>
      </c>
      <c r="G45" t="s">
        <v>7747</v>
      </c>
      <c r="H45" t="s">
        <v>7743</v>
      </c>
      <c r="I45" t="s">
        <v>7744</v>
      </c>
      <c r="J45" t="s">
        <v>7743</v>
      </c>
      <c r="K45" t="s">
        <v>7748</v>
      </c>
      <c r="L45" t="s">
        <v>7749</v>
      </c>
      <c r="M45" t="s">
        <v>7750</v>
      </c>
      <c r="N45" t="s">
        <v>7751</v>
      </c>
      <c r="O45" t="s">
        <v>7752</v>
      </c>
      <c r="P45" t="s">
        <v>7753</v>
      </c>
      <c r="Q45" t="s">
        <v>6869</v>
      </c>
      <c r="R45" t="s">
        <v>6866</v>
      </c>
      <c r="S45" t="s">
        <v>7754</v>
      </c>
      <c r="T45" t="s">
        <v>7744</v>
      </c>
      <c r="U45" t="s">
        <v>7744</v>
      </c>
      <c r="V45" t="s">
        <v>7744</v>
      </c>
      <c r="W45" t="s">
        <v>6877</v>
      </c>
      <c r="X45" t="s">
        <v>7755</v>
      </c>
      <c r="Y45" t="s">
        <v>7756</v>
      </c>
      <c r="Z45" t="s">
        <v>7757</v>
      </c>
      <c r="AA45" t="s">
        <v>6872</v>
      </c>
      <c r="AB45" t="s">
        <v>7744</v>
      </c>
      <c r="AC45" t="s">
        <v>7758</v>
      </c>
      <c r="AD45" t="s">
        <v>6888</v>
      </c>
      <c r="AE45" t="s">
        <v>7572</v>
      </c>
      <c r="AF45" t="s">
        <v>7759</v>
      </c>
      <c r="AG45" t="s">
        <v>7760</v>
      </c>
    </row>
    <row r="46" spans="1:33" x14ac:dyDescent="0.25">
      <c r="A46" s="95" t="s">
        <v>527</v>
      </c>
      <c r="B46" t="s">
        <v>4805</v>
      </c>
      <c r="C46" t="s">
        <v>4806</v>
      </c>
      <c r="D46" t="s">
        <v>4807</v>
      </c>
      <c r="E46" t="s">
        <v>4808</v>
      </c>
      <c r="F46" t="s">
        <v>4809</v>
      </c>
      <c r="G46" t="s">
        <v>4810</v>
      </c>
      <c r="H46" t="s">
        <v>4811</v>
      </c>
      <c r="I46" t="s">
        <v>4812</v>
      </c>
      <c r="J46" t="s">
        <v>4813</v>
      </c>
      <c r="K46" t="s">
        <v>4814</v>
      </c>
      <c r="L46" t="s">
        <v>4815</v>
      </c>
      <c r="M46" t="s">
        <v>4816</v>
      </c>
      <c r="N46" t="s">
        <v>4817</v>
      </c>
      <c r="O46" t="s">
        <v>4818</v>
      </c>
      <c r="P46" t="s">
        <v>4819</v>
      </c>
      <c r="Q46" t="s">
        <v>4820</v>
      </c>
      <c r="R46" t="s">
        <v>4821</v>
      </c>
      <c r="S46" t="s">
        <v>4822</v>
      </c>
      <c r="T46" t="s">
        <v>4823</v>
      </c>
      <c r="U46" t="s">
        <v>4824</v>
      </c>
      <c r="V46" t="s">
        <v>4825</v>
      </c>
      <c r="W46" t="s">
        <v>4826</v>
      </c>
      <c r="X46" t="s">
        <v>4827</v>
      </c>
      <c r="Y46" t="s">
        <v>4828</v>
      </c>
      <c r="Z46" t="s">
        <v>4829</v>
      </c>
      <c r="AA46" t="s">
        <v>4830</v>
      </c>
      <c r="AB46" t="s">
        <v>4831</v>
      </c>
      <c r="AC46" t="s">
        <v>4832</v>
      </c>
      <c r="AD46" t="s">
        <v>4833</v>
      </c>
      <c r="AE46" t="s">
        <v>4834</v>
      </c>
      <c r="AF46" t="s">
        <v>4835</v>
      </c>
      <c r="AG46" t="s">
        <v>4836</v>
      </c>
    </row>
    <row r="47" spans="1:33" x14ac:dyDescent="0.25">
      <c r="A47" s="95" t="s">
        <v>528</v>
      </c>
      <c r="B47" t="s">
        <v>6885</v>
      </c>
      <c r="C47" t="s">
        <v>6885</v>
      </c>
      <c r="D47" t="s">
        <v>6885</v>
      </c>
      <c r="E47" t="s">
        <v>6885</v>
      </c>
      <c r="F47" t="s">
        <v>6885</v>
      </c>
      <c r="G47" t="s">
        <v>6885</v>
      </c>
      <c r="H47" t="s">
        <v>6885</v>
      </c>
      <c r="I47" t="s">
        <v>6885</v>
      </c>
      <c r="J47" t="s">
        <v>6885</v>
      </c>
      <c r="K47" t="s">
        <v>6885</v>
      </c>
      <c r="L47" t="s">
        <v>6885</v>
      </c>
      <c r="M47" t="s">
        <v>6885</v>
      </c>
      <c r="N47" t="s">
        <v>6885</v>
      </c>
      <c r="O47" t="s">
        <v>6885</v>
      </c>
      <c r="P47" t="s">
        <v>6885</v>
      </c>
      <c r="Q47" t="s">
        <v>6885</v>
      </c>
      <c r="R47" t="s">
        <v>6885</v>
      </c>
      <c r="S47" t="s">
        <v>6885</v>
      </c>
      <c r="T47" t="s">
        <v>6885</v>
      </c>
      <c r="U47" t="s">
        <v>6885</v>
      </c>
      <c r="V47" t="s">
        <v>6885</v>
      </c>
      <c r="W47" t="s">
        <v>6885</v>
      </c>
      <c r="X47" t="s">
        <v>6885</v>
      </c>
      <c r="Y47" t="s">
        <v>6885</v>
      </c>
      <c r="Z47" t="s">
        <v>6885</v>
      </c>
      <c r="AA47" t="s">
        <v>6885</v>
      </c>
      <c r="AB47" t="s">
        <v>6885</v>
      </c>
      <c r="AC47" t="s">
        <v>6885</v>
      </c>
      <c r="AD47" t="s">
        <v>6885</v>
      </c>
      <c r="AE47" t="s">
        <v>6885</v>
      </c>
      <c r="AF47" t="s">
        <v>6885</v>
      </c>
      <c r="AG47" t="s">
        <v>6885</v>
      </c>
    </row>
    <row r="48" spans="1:33" x14ac:dyDescent="0.25">
      <c r="A48" s="95" t="s">
        <v>529</v>
      </c>
      <c r="B48" t="s">
        <v>4805</v>
      </c>
      <c r="C48" t="s">
        <v>4806</v>
      </c>
      <c r="D48" t="s">
        <v>4807</v>
      </c>
      <c r="E48" t="s">
        <v>4808</v>
      </c>
      <c r="F48" t="s">
        <v>4809</v>
      </c>
      <c r="G48" t="s">
        <v>4810</v>
      </c>
      <c r="H48" t="s">
        <v>4811</v>
      </c>
      <c r="I48" t="s">
        <v>4812</v>
      </c>
      <c r="J48" t="s">
        <v>4813</v>
      </c>
      <c r="K48" t="s">
        <v>4814</v>
      </c>
      <c r="L48" t="s">
        <v>4815</v>
      </c>
      <c r="M48" t="s">
        <v>4816</v>
      </c>
      <c r="N48" t="s">
        <v>4817</v>
      </c>
      <c r="O48" t="s">
        <v>4818</v>
      </c>
      <c r="P48" t="s">
        <v>4819</v>
      </c>
      <c r="Q48" t="s">
        <v>4820</v>
      </c>
      <c r="R48" t="s">
        <v>4821</v>
      </c>
      <c r="S48" t="s">
        <v>4822</v>
      </c>
      <c r="T48" t="s">
        <v>4823</v>
      </c>
      <c r="U48" t="s">
        <v>4824</v>
      </c>
      <c r="V48" t="s">
        <v>4825</v>
      </c>
      <c r="W48" t="s">
        <v>4826</v>
      </c>
      <c r="X48" t="s">
        <v>4827</v>
      </c>
      <c r="Y48" t="s">
        <v>4828</v>
      </c>
      <c r="Z48" t="s">
        <v>4829</v>
      </c>
      <c r="AA48" t="s">
        <v>4830</v>
      </c>
      <c r="AB48" t="s">
        <v>4831</v>
      </c>
      <c r="AC48" t="s">
        <v>4832</v>
      </c>
      <c r="AD48" t="s">
        <v>4833</v>
      </c>
      <c r="AE48" t="s">
        <v>4834</v>
      </c>
      <c r="AF48" t="s">
        <v>4835</v>
      </c>
      <c r="AG48" t="s">
        <v>4836</v>
      </c>
    </row>
    <row r="49" spans="1:33" x14ac:dyDescent="0.25">
      <c r="A49" s="95" t="s">
        <v>530</v>
      </c>
      <c r="B49" t="s">
        <v>7761</v>
      </c>
      <c r="C49" t="s">
        <v>7761</v>
      </c>
      <c r="D49" t="s">
        <v>7761</v>
      </c>
      <c r="E49" t="s">
        <v>7762</v>
      </c>
      <c r="F49" t="s">
        <v>7763</v>
      </c>
      <c r="G49" t="s">
        <v>7764</v>
      </c>
      <c r="H49" t="s">
        <v>7761</v>
      </c>
      <c r="I49" t="s">
        <v>7765</v>
      </c>
      <c r="J49" t="s">
        <v>7761</v>
      </c>
      <c r="K49" t="s">
        <v>7766</v>
      </c>
      <c r="L49" t="s">
        <v>7766</v>
      </c>
      <c r="M49" t="s">
        <v>7767</v>
      </c>
      <c r="N49" t="s">
        <v>7768</v>
      </c>
      <c r="O49" t="s">
        <v>7769</v>
      </c>
      <c r="P49" t="s">
        <v>7770</v>
      </c>
      <c r="Q49" t="s">
        <v>7771</v>
      </c>
      <c r="R49" t="s">
        <v>7766</v>
      </c>
      <c r="S49" t="s">
        <v>7767</v>
      </c>
      <c r="T49" t="s">
        <v>7768</v>
      </c>
      <c r="U49" t="s">
        <v>7768</v>
      </c>
      <c r="V49" t="s">
        <v>7768</v>
      </c>
      <c r="W49" t="s">
        <v>7772</v>
      </c>
      <c r="X49" t="s">
        <v>7766</v>
      </c>
      <c r="Y49" t="s">
        <v>7773</v>
      </c>
      <c r="Z49" t="s">
        <v>7768</v>
      </c>
      <c r="AA49" t="s">
        <v>7761</v>
      </c>
      <c r="AB49" t="s">
        <v>7768</v>
      </c>
      <c r="AC49" t="s">
        <v>7766</v>
      </c>
      <c r="AD49" t="s">
        <v>7767</v>
      </c>
      <c r="AE49" t="s">
        <v>7761</v>
      </c>
      <c r="AF49" t="s">
        <v>7774</v>
      </c>
      <c r="AG49" t="s">
        <v>7768</v>
      </c>
    </row>
    <row r="50" spans="1:33" x14ac:dyDescent="0.25">
      <c r="A50" s="95" t="s">
        <v>531</v>
      </c>
      <c r="B50" t="s">
        <v>1425</v>
      </c>
      <c r="C50" t="s">
        <v>1425</v>
      </c>
      <c r="D50" t="s">
        <v>1425</v>
      </c>
      <c r="E50" t="s">
        <v>1425</v>
      </c>
      <c r="F50" t="s">
        <v>1425</v>
      </c>
      <c r="G50" t="s">
        <v>1425</v>
      </c>
      <c r="H50" t="s">
        <v>1425</v>
      </c>
      <c r="I50" t="s">
        <v>1425</v>
      </c>
      <c r="J50" t="s">
        <v>1425</v>
      </c>
      <c r="K50" t="s">
        <v>1425</v>
      </c>
      <c r="L50" t="s">
        <v>1425</v>
      </c>
      <c r="M50" t="s">
        <v>1425</v>
      </c>
      <c r="N50" t="s">
        <v>1425</v>
      </c>
      <c r="O50" t="s">
        <v>1425</v>
      </c>
      <c r="P50" t="s">
        <v>1425</v>
      </c>
      <c r="Q50" t="s">
        <v>1425</v>
      </c>
      <c r="R50" t="s">
        <v>1425</v>
      </c>
      <c r="S50" t="s">
        <v>1425</v>
      </c>
      <c r="T50" t="s">
        <v>1425</v>
      </c>
      <c r="U50" t="s">
        <v>1425</v>
      </c>
      <c r="V50" t="s">
        <v>1425</v>
      </c>
      <c r="W50" t="s">
        <v>1425</v>
      </c>
      <c r="X50" t="s">
        <v>1425</v>
      </c>
      <c r="Y50" t="s">
        <v>1425</v>
      </c>
      <c r="Z50" t="s">
        <v>1425</v>
      </c>
      <c r="AA50" t="s">
        <v>1425</v>
      </c>
      <c r="AB50" t="s">
        <v>1425</v>
      </c>
      <c r="AC50" t="s">
        <v>1425</v>
      </c>
      <c r="AD50" t="s">
        <v>1425</v>
      </c>
      <c r="AE50" t="s">
        <v>1425</v>
      </c>
      <c r="AF50" t="s">
        <v>1425</v>
      </c>
      <c r="AG50" t="s">
        <v>1425</v>
      </c>
    </row>
    <row r="51" spans="1:33" x14ac:dyDescent="0.25">
      <c r="A51" s="95" t="s">
        <v>532</v>
      </c>
      <c r="B51" t="s">
        <v>4933</v>
      </c>
      <c r="C51" t="s">
        <v>4934</v>
      </c>
      <c r="D51" t="s">
        <v>4935</v>
      </c>
      <c r="E51" t="s">
        <v>4936</v>
      </c>
      <c r="F51" t="s">
        <v>4937</v>
      </c>
      <c r="G51" t="s">
        <v>4938</v>
      </c>
      <c r="H51" t="s">
        <v>4939</v>
      </c>
      <c r="I51" t="s">
        <v>4940</v>
      </c>
      <c r="J51" t="s">
        <v>4941</v>
      </c>
      <c r="K51" t="s">
        <v>4942</v>
      </c>
      <c r="L51" t="s">
        <v>4943</v>
      </c>
      <c r="M51" t="s">
        <v>4944</v>
      </c>
      <c r="N51" t="s">
        <v>4945</v>
      </c>
      <c r="O51" t="s">
        <v>4946</v>
      </c>
      <c r="P51" t="s">
        <v>4947</v>
      </c>
      <c r="Q51" t="s">
        <v>4948</v>
      </c>
      <c r="R51" t="s">
        <v>4949</v>
      </c>
      <c r="S51" t="s">
        <v>2023</v>
      </c>
      <c r="T51" t="s">
        <v>4950</v>
      </c>
      <c r="U51" t="s">
        <v>4951</v>
      </c>
      <c r="V51" t="s">
        <v>4952</v>
      </c>
      <c r="W51" t="s">
        <v>4953</v>
      </c>
      <c r="X51" t="s">
        <v>4954</v>
      </c>
      <c r="Y51" t="s">
        <v>4955</v>
      </c>
      <c r="Z51" t="s">
        <v>4956</v>
      </c>
      <c r="AA51" t="s">
        <v>4957</v>
      </c>
      <c r="AB51" t="s">
        <v>4958</v>
      </c>
      <c r="AC51" t="s">
        <v>4959</v>
      </c>
      <c r="AD51" t="s">
        <v>4960</v>
      </c>
      <c r="AE51" t="s">
        <v>4961</v>
      </c>
      <c r="AF51" t="s">
        <v>4962</v>
      </c>
      <c r="AG51" t="s">
        <v>4963</v>
      </c>
    </row>
    <row r="52" spans="1:33" x14ac:dyDescent="0.25">
      <c r="A52" s="95" t="s">
        <v>533</v>
      </c>
      <c r="B52" t="s">
        <v>6586</v>
      </c>
      <c r="C52" t="s">
        <v>6586</v>
      </c>
      <c r="D52" t="s">
        <v>6586</v>
      </c>
      <c r="E52" t="s">
        <v>6586</v>
      </c>
      <c r="F52" t="s">
        <v>6586</v>
      </c>
      <c r="G52" t="s">
        <v>6586</v>
      </c>
      <c r="H52" t="s">
        <v>6586</v>
      </c>
      <c r="I52" t="s">
        <v>6586</v>
      </c>
      <c r="J52" t="s">
        <v>6586</v>
      </c>
      <c r="K52" t="s">
        <v>6586</v>
      </c>
      <c r="L52" t="s">
        <v>6586</v>
      </c>
      <c r="M52" t="s">
        <v>6586</v>
      </c>
      <c r="N52" t="s">
        <v>6586</v>
      </c>
      <c r="O52" t="s">
        <v>6586</v>
      </c>
      <c r="P52" t="s">
        <v>6586</v>
      </c>
      <c r="Q52" t="s">
        <v>6586</v>
      </c>
      <c r="R52" t="s">
        <v>6586</v>
      </c>
      <c r="S52" t="s">
        <v>6586</v>
      </c>
      <c r="T52" t="s">
        <v>6586</v>
      </c>
      <c r="U52" t="s">
        <v>6586</v>
      </c>
      <c r="V52" t="s">
        <v>6586</v>
      </c>
      <c r="W52" t="s">
        <v>6586</v>
      </c>
      <c r="X52" t="s">
        <v>6586</v>
      </c>
      <c r="Y52" t="s">
        <v>6586</v>
      </c>
      <c r="Z52" t="s">
        <v>6586</v>
      </c>
      <c r="AA52" t="s">
        <v>6586</v>
      </c>
      <c r="AB52" t="s">
        <v>6586</v>
      </c>
      <c r="AC52" t="s">
        <v>6586</v>
      </c>
      <c r="AD52" t="s">
        <v>6586</v>
      </c>
      <c r="AE52" t="s">
        <v>6586</v>
      </c>
      <c r="AF52" t="s">
        <v>6586</v>
      </c>
      <c r="AG52" t="s">
        <v>6586</v>
      </c>
    </row>
    <row r="53" spans="1:33" x14ac:dyDescent="0.25">
      <c r="A53" s="95" t="s">
        <v>534</v>
      </c>
      <c r="B53" t="s">
        <v>4996</v>
      </c>
      <c r="C53" t="s">
        <v>4997</v>
      </c>
      <c r="D53" t="s">
        <v>4998</v>
      </c>
      <c r="E53" t="s">
        <v>4999</v>
      </c>
      <c r="F53" t="s">
        <v>5000</v>
      </c>
      <c r="G53" t="s">
        <v>5001</v>
      </c>
      <c r="H53" t="s">
        <v>5002</v>
      </c>
      <c r="I53" t="s">
        <v>5003</v>
      </c>
      <c r="J53" t="s">
        <v>5004</v>
      </c>
      <c r="K53" t="s">
        <v>5005</v>
      </c>
      <c r="L53" t="s">
        <v>5006</v>
      </c>
      <c r="M53" t="s">
        <v>5007</v>
      </c>
      <c r="N53" t="s">
        <v>5008</v>
      </c>
      <c r="O53" t="s">
        <v>5009</v>
      </c>
      <c r="P53" t="s">
        <v>5010</v>
      </c>
      <c r="Q53" t="s">
        <v>5011</v>
      </c>
      <c r="R53" t="s">
        <v>5012</v>
      </c>
      <c r="S53" t="s">
        <v>5013</v>
      </c>
      <c r="T53" t="s">
        <v>5014</v>
      </c>
      <c r="U53" t="s">
        <v>5015</v>
      </c>
      <c r="V53" t="s">
        <v>5016</v>
      </c>
      <c r="W53" t="s">
        <v>5017</v>
      </c>
      <c r="X53" t="s">
        <v>5018</v>
      </c>
      <c r="Y53" t="s">
        <v>5019</v>
      </c>
      <c r="Z53" t="s">
        <v>5020</v>
      </c>
      <c r="AA53" t="s">
        <v>5021</v>
      </c>
      <c r="AB53" t="s">
        <v>5022</v>
      </c>
      <c r="AC53" t="s">
        <v>5023</v>
      </c>
      <c r="AD53" t="s">
        <v>5024</v>
      </c>
      <c r="AE53" t="s">
        <v>5025</v>
      </c>
      <c r="AF53" t="s">
        <v>5026</v>
      </c>
      <c r="AG53" t="s">
        <v>5027</v>
      </c>
    </row>
    <row r="54" spans="1:33" x14ac:dyDescent="0.25">
      <c r="A54" s="95" t="s">
        <v>535</v>
      </c>
      <c r="B54" t="s">
        <v>5028</v>
      </c>
      <c r="C54" t="s">
        <v>5029</v>
      </c>
      <c r="D54" t="s">
        <v>5030</v>
      </c>
      <c r="E54" t="s">
        <v>5031</v>
      </c>
      <c r="F54" t="s">
        <v>5032</v>
      </c>
      <c r="G54" t="s">
        <v>5033</v>
      </c>
      <c r="H54" t="s">
        <v>5034</v>
      </c>
      <c r="I54" t="s">
        <v>5035</v>
      </c>
      <c r="J54" t="s">
        <v>5036</v>
      </c>
      <c r="K54" t="s">
        <v>5037</v>
      </c>
      <c r="L54" t="s">
        <v>5038</v>
      </c>
      <c r="M54" t="s">
        <v>5039</v>
      </c>
      <c r="N54" t="s">
        <v>5040</v>
      </c>
      <c r="O54" t="s">
        <v>5041</v>
      </c>
      <c r="P54" t="s">
        <v>5042</v>
      </c>
      <c r="Q54" t="s">
        <v>5043</v>
      </c>
      <c r="R54" t="s">
        <v>5044</v>
      </c>
      <c r="S54" t="s">
        <v>5045</v>
      </c>
      <c r="T54" t="s">
        <v>5046</v>
      </c>
      <c r="U54" t="s">
        <v>5047</v>
      </c>
      <c r="V54" t="s">
        <v>5048</v>
      </c>
      <c r="W54" t="s">
        <v>5049</v>
      </c>
      <c r="X54" t="s">
        <v>5050</v>
      </c>
      <c r="Y54" t="s">
        <v>5051</v>
      </c>
      <c r="Z54" t="s">
        <v>5052</v>
      </c>
      <c r="AA54" t="s">
        <v>5053</v>
      </c>
      <c r="AB54" t="s">
        <v>5054</v>
      </c>
      <c r="AC54" t="s">
        <v>5055</v>
      </c>
      <c r="AD54" t="s">
        <v>5056</v>
      </c>
      <c r="AE54" t="s">
        <v>5057</v>
      </c>
      <c r="AF54" t="s">
        <v>5058</v>
      </c>
      <c r="AG54" t="s">
        <v>5059</v>
      </c>
    </row>
    <row r="55" spans="1:33" x14ac:dyDescent="0.25">
      <c r="A55" s="95" t="s">
        <v>536</v>
      </c>
      <c r="B55" t="s">
        <v>5028</v>
      </c>
      <c r="C55" t="s">
        <v>5029</v>
      </c>
      <c r="D55" t="s">
        <v>5030</v>
      </c>
      <c r="E55" t="s">
        <v>5031</v>
      </c>
      <c r="F55" t="s">
        <v>5032</v>
      </c>
      <c r="G55" t="s">
        <v>5033</v>
      </c>
      <c r="H55" t="s">
        <v>5034</v>
      </c>
      <c r="I55" t="s">
        <v>5035</v>
      </c>
      <c r="J55" t="s">
        <v>5036</v>
      </c>
      <c r="K55" t="s">
        <v>5037</v>
      </c>
      <c r="L55" t="s">
        <v>5038</v>
      </c>
      <c r="M55" t="s">
        <v>5039</v>
      </c>
      <c r="N55" t="s">
        <v>5040</v>
      </c>
      <c r="O55" t="s">
        <v>5041</v>
      </c>
      <c r="P55" t="s">
        <v>5042</v>
      </c>
      <c r="Q55" t="s">
        <v>5043</v>
      </c>
      <c r="R55" t="s">
        <v>5044</v>
      </c>
      <c r="S55" t="s">
        <v>5045</v>
      </c>
      <c r="T55" t="s">
        <v>5046</v>
      </c>
      <c r="U55" t="s">
        <v>5047</v>
      </c>
      <c r="V55" t="s">
        <v>5048</v>
      </c>
      <c r="W55" t="s">
        <v>5049</v>
      </c>
      <c r="X55" t="s">
        <v>5050</v>
      </c>
      <c r="Y55" t="s">
        <v>5051</v>
      </c>
      <c r="Z55" t="s">
        <v>5052</v>
      </c>
      <c r="AA55" t="s">
        <v>5053</v>
      </c>
      <c r="AB55" t="s">
        <v>5054</v>
      </c>
      <c r="AC55" t="s">
        <v>5055</v>
      </c>
      <c r="AD55" t="s">
        <v>5056</v>
      </c>
      <c r="AE55" t="s">
        <v>5057</v>
      </c>
      <c r="AF55" t="s">
        <v>5058</v>
      </c>
      <c r="AG55" t="s">
        <v>5059</v>
      </c>
    </row>
    <row r="56" spans="1:33" x14ac:dyDescent="0.25">
      <c r="A56" s="95" t="s">
        <v>537</v>
      </c>
      <c r="B56" t="s">
        <v>5060</v>
      </c>
      <c r="C56" t="s">
        <v>5061</v>
      </c>
      <c r="D56" t="s">
        <v>5062</v>
      </c>
      <c r="E56" t="s">
        <v>5063</v>
      </c>
      <c r="F56" t="s">
        <v>5064</v>
      </c>
      <c r="G56" t="s">
        <v>5065</v>
      </c>
      <c r="H56" t="s">
        <v>5066</v>
      </c>
      <c r="I56" t="s">
        <v>5067</v>
      </c>
      <c r="J56" t="s">
        <v>5068</v>
      </c>
      <c r="K56" t="s">
        <v>5069</v>
      </c>
      <c r="L56" t="s">
        <v>5070</v>
      </c>
      <c r="M56" t="s">
        <v>5071</v>
      </c>
      <c r="N56" t="s">
        <v>5072</v>
      </c>
      <c r="O56" t="s">
        <v>5073</v>
      </c>
      <c r="P56" t="s">
        <v>5074</v>
      </c>
      <c r="Q56" t="s">
        <v>5075</v>
      </c>
      <c r="R56" t="s">
        <v>5076</v>
      </c>
      <c r="S56" t="s">
        <v>5077</v>
      </c>
      <c r="T56" t="s">
        <v>5078</v>
      </c>
      <c r="U56" t="s">
        <v>5079</v>
      </c>
      <c r="V56" t="s">
        <v>5080</v>
      </c>
      <c r="W56" t="s">
        <v>5081</v>
      </c>
      <c r="X56" t="s">
        <v>5082</v>
      </c>
      <c r="Y56" t="s">
        <v>5083</v>
      </c>
      <c r="Z56" t="s">
        <v>5084</v>
      </c>
      <c r="AA56" t="s">
        <v>5085</v>
      </c>
      <c r="AB56" t="s">
        <v>5086</v>
      </c>
      <c r="AC56" t="s">
        <v>5087</v>
      </c>
      <c r="AD56" t="s">
        <v>5088</v>
      </c>
      <c r="AE56" t="s">
        <v>5089</v>
      </c>
      <c r="AF56" t="s">
        <v>5090</v>
      </c>
      <c r="AG56" t="s">
        <v>5091</v>
      </c>
    </row>
    <row r="57" spans="1:33" x14ac:dyDescent="0.25">
      <c r="A57" s="95" t="s">
        <v>538</v>
      </c>
      <c r="B57" t="s">
        <v>5092</v>
      </c>
      <c r="C57" t="s">
        <v>5093</v>
      </c>
      <c r="D57" t="s">
        <v>5094</v>
      </c>
      <c r="E57" t="s">
        <v>5095</v>
      </c>
      <c r="F57" t="s">
        <v>5096</v>
      </c>
      <c r="G57" t="s">
        <v>5097</v>
      </c>
      <c r="H57" t="s">
        <v>5098</v>
      </c>
      <c r="I57" t="s">
        <v>5099</v>
      </c>
      <c r="J57" t="s">
        <v>5100</v>
      </c>
      <c r="K57" t="s">
        <v>5101</v>
      </c>
      <c r="L57" t="s">
        <v>5102</v>
      </c>
      <c r="M57" t="s">
        <v>5103</v>
      </c>
      <c r="N57" t="s">
        <v>5104</v>
      </c>
      <c r="O57" t="s">
        <v>5105</v>
      </c>
      <c r="P57" t="s">
        <v>5106</v>
      </c>
      <c r="Q57" t="s">
        <v>5107</v>
      </c>
      <c r="R57" t="s">
        <v>5108</v>
      </c>
      <c r="S57" t="s">
        <v>5109</v>
      </c>
      <c r="T57" t="s">
        <v>5110</v>
      </c>
      <c r="U57" t="s">
        <v>5111</v>
      </c>
      <c r="V57" t="s">
        <v>5112</v>
      </c>
      <c r="W57" t="s">
        <v>5113</v>
      </c>
      <c r="X57" t="s">
        <v>5114</v>
      </c>
      <c r="Y57" t="s">
        <v>5115</v>
      </c>
      <c r="Z57" t="s">
        <v>5116</v>
      </c>
      <c r="AA57" t="s">
        <v>5117</v>
      </c>
      <c r="AB57" t="s">
        <v>5054</v>
      </c>
      <c r="AC57" t="s">
        <v>5055</v>
      </c>
      <c r="AD57" t="s">
        <v>5118</v>
      </c>
      <c r="AE57" t="s">
        <v>5119</v>
      </c>
      <c r="AF57" t="s">
        <v>5120</v>
      </c>
      <c r="AG57" t="s">
        <v>5121</v>
      </c>
    </row>
    <row r="58" spans="1:33" x14ac:dyDescent="0.25">
      <c r="A58" s="95" t="s">
        <v>539</v>
      </c>
      <c r="B58" t="s">
        <v>5122</v>
      </c>
      <c r="C58" t="s">
        <v>5123</v>
      </c>
      <c r="D58" t="s">
        <v>5124</v>
      </c>
      <c r="E58" t="s">
        <v>5125</v>
      </c>
      <c r="F58" t="s">
        <v>5126</v>
      </c>
      <c r="G58" t="s">
        <v>5127</v>
      </c>
      <c r="H58" t="s">
        <v>5128</v>
      </c>
      <c r="I58" t="s">
        <v>5129</v>
      </c>
      <c r="J58" t="s">
        <v>5130</v>
      </c>
      <c r="K58" t="s">
        <v>5131</v>
      </c>
      <c r="L58" t="s">
        <v>5132</v>
      </c>
      <c r="M58" t="s">
        <v>5133</v>
      </c>
      <c r="N58" t="s">
        <v>5134</v>
      </c>
      <c r="O58" t="s">
        <v>5135</v>
      </c>
      <c r="P58" t="s">
        <v>5136</v>
      </c>
      <c r="Q58" t="s">
        <v>5137</v>
      </c>
      <c r="R58" t="s">
        <v>5138</v>
      </c>
      <c r="S58" t="s">
        <v>5139</v>
      </c>
      <c r="T58" t="s">
        <v>5140</v>
      </c>
      <c r="U58" t="s">
        <v>5141</v>
      </c>
      <c r="V58" t="s">
        <v>5142</v>
      </c>
      <c r="W58" t="s">
        <v>5143</v>
      </c>
      <c r="X58" t="s">
        <v>5144</v>
      </c>
      <c r="Y58" t="s">
        <v>5145</v>
      </c>
      <c r="Z58" t="s">
        <v>5146</v>
      </c>
      <c r="AA58" t="s">
        <v>5147</v>
      </c>
      <c r="AB58" t="s">
        <v>5148</v>
      </c>
      <c r="AC58" t="s">
        <v>5149</v>
      </c>
      <c r="AD58" t="s">
        <v>5150</v>
      </c>
      <c r="AE58" t="s">
        <v>5151</v>
      </c>
      <c r="AF58" t="s">
        <v>5152</v>
      </c>
      <c r="AG58" t="s">
        <v>5153</v>
      </c>
    </row>
    <row r="59" spans="1:33" x14ac:dyDescent="0.25">
      <c r="A59" s="95" t="s">
        <v>540</v>
      </c>
      <c r="B59" t="s">
        <v>5154</v>
      </c>
      <c r="C59" t="s">
        <v>5155</v>
      </c>
      <c r="D59" t="s">
        <v>5156</v>
      </c>
      <c r="E59" t="s">
        <v>5157</v>
      </c>
      <c r="F59" t="s">
        <v>5158</v>
      </c>
      <c r="G59" t="s">
        <v>5159</v>
      </c>
      <c r="H59" t="s">
        <v>5160</v>
      </c>
      <c r="I59" t="s">
        <v>5161</v>
      </c>
      <c r="J59" t="s">
        <v>5162</v>
      </c>
      <c r="K59" t="s">
        <v>5163</v>
      </c>
      <c r="L59" t="s">
        <v>5164</v>
      </c>
      <c r="M59" t="s">
        <v>5165</v>
      </c>
      <c r="N59" t="s">
        <v>5166</v>
      </c>
      <c r="O59" t="s">
        <v>5167</v>
      </c>
      <c r="P59" t="s">
        <v>5168</v>
      </c>
      <c r="Q59" t="s">
        <v>5169</v>
      </c>
      <c r="R59" t="s">
        <v>5170</v>
      </c>
      <c r="S59" t="s">
        <v>5171</v>
      </c>
      <c r="T59" t="s">
        <v>5172</v>
      </c>
      <c r="U59" t="s">
        <v>5173</v>
      </c>
      <c r="V59" t="s">
        <v>5174</v>
      </c>
      <c r="W59" t="s">
        <v>5175</v>
      </c>
      <c r="X59" t="s">
        <v>5176</v>
      </c>
      <c r="Y59" t="s">
        <v>5177</v>
      </c>
      <c r="Z59" t="s">
        <v>5178</v>
      </c>
      <c r="AA59" t="s">
        <v>5179</v>
      </c>
      <c r="AB59" t="s">
        <v>5180</v>
      </c>
      <c r="AC59" t="s">
        <v>5181</v>
      </c>
      <c r="AD59" t="s">
        <v>5182</v>
      </c>
      <c r="AE59" t="s">
        <v>5183</v>
      </c>
      <c r="AF59" t="s">
        <v>5184</v>
      </c>
      <c r="AG59" t="s">
        <v>5185</v>
      </c>
    </row>
    <row r="60" spans="1:33" x14ac:dyDescent="0.25">
      <c r="A60" s="95" t="s">
        <v>541</v>
      </c>
      <c r="B60" t="s">
        <v>5186</v>
      </c>
      <c r="C60" t="s">
        <v>5187</v>
      </c>
      <c r="D60" t="s">
        <v>5188</v>
      </c>
      <c r="E60" t="s">
        <v>5189</v>
      </c>
      <c r="F60" t="s">
        <v>5190</v>
      </c>
      <c r="G60" t="s">
        <v>5191</v>
      </c>
      <c r="H60" t="s">
        <v>5192</v>
      </c>
      <c r="I60" t="s">
        <v>5193</v>
      </c>
      <c r="J60" t="s">
        <v>2269</v>
      </c>
      <c r="K60" t="s">
        <v>5194</v>
      </c>
      <c r="L60" t="s">
        <v>5195</v>
      </c>
      <c r="M60" t="s">
        <v>5196</v>
      </c>
      <c r="N60" t="s">
        <v>5197</v>
      </c>
      <c r="O60" t="s">
        <v>5198</v>
      </c>
      <c r="P60" t="s">
        <v>5199</v>
      </c>
      <c r="Q60" t="s">
        <v>5200</v>
      </c>
      <c r="R60" t="s">
        <v>5201</v>
      </c>
      <c r="S60" t="s">
        <v>2278</v>
      </c>
      <c r="T60" t="s">
        <v>5202</v>
      </c>
      <c r="U60" t="s">
        <v>5203</v>
      </c>
      <c r="V60" t="s">
        <v>5204</v>
      </c>
      <c r="W60" t="s">
        <v>5205</v>
      </c>
      <c r="X60" t="s">
        <v>5206</v>
      </c>
      <c r="Y60" t="s">
        <v>5207</v>
      </c>
      <c r="Z60" t="s">
        <v>5208</v>
      </c>
      <c r="AA60" t="s">
        <v>5209</v>
      </c>
      <c r="AB60" t="s">
        <v>5210</v>
      </c>
      <c r="AC60" t="s">
        <v>5211</v>
      </c>
      <c r="AD60" t="s">
        <v>5212</v>
      </c>
      <c r="AE60" t="s">
        <v>5213</v>
      </c>
      <c r="AF60" t="s">
        <v>5214</v>
      </c>
      <c r="AG60" t="s">
        <v>5215</v>
      </c>
    </row>
    <row r="61" spans="1:33" x14ac:dyDescent="0.25">
      <c r="A61" s="95" t="s">
        <v>542</v>
      </c>
      <c r="B61" t="s">
        <v>7775</v>
      </c>
      <c r="C61" t="s">
        <v>7776</v>
      </c>
      <c r="D61" t="s">
        <v>7777</v>
      </c>
      <c r="E61" t="s">
        <v>7778</v>
      </c>
      <c r="F61" t="s">
        <v>7779</v>
      </c>
      <c r="G61" t="s">
        <v>7780</v>
      </c>
      <c r="H61" t="s">
        <v>7781</v>
      </c>
      <c r="I61" t="s">
        <v>7782</v>
      </c>
      <c r="J61" t="s">
        <v>7783</v>
      </c>
      <c r="K61" t="s">
        <v>7784</v>
      </c>
      <c r="L61" t="s">
        <v>7785</v>
      </c>
      <c r="M61" t="s">
        <v>7786</v>
      </c>
      <c r="N61" t="s">
        <v>7787</v>
      </c>
      <c r="O61" t="s">
        <v>7788</v>
      </c>
      <c r="P61" t="s">
        <v>7789</v>
      </c>
      <c r="Q61" t="s">
        <v>7790</v>
      </c>
      <c r="R61" t="s">
        <v>7791</v>
      </c>
      <c r="S61" t="s">
        <v>7792</v>
      </c>
      <c r="T61" t="s">
        <v>7793</v>
      </c>
      <c r="U61" t="s">
        <v>7794</v>
      </c>
      <c r="V61" t="s">
        <v>7795</v>
      </c>
      <c r="W61" t="s">
        <v>7796</v>
      </c>
      <c r="X61" t="s">
        <v>7797</v>
      </c>
      <c r="Y61" t="s">
        <v>7798</v>
      </c>
      <c r="Z61" t="s">
        <v>7799</v>
      </c>
      <c r="AA61" t="s">
        <v>7800</v>
      </c>
      <c r="AB61" t="s">
        <v>7801</v>
      </c>
      <c r="AC61" t="s">
        <v>7802</v>
      </c>
      <c r="AD61" t="s">
        <v>7803</v>
      </c>
      <c r="AE61" t="s">
        <v>7804</v>
      </c>
      <c r="AF61" t="s">
        <v>7805</v>
      </c>
      <c r="AG61" t="s">
        <v>7806</v>
      </c>
    </row>
    <row r="62" spans="1:33" x14ac:dyDescent="0.25">
      <c r="A62" s="95" t="s">
        <v>543</v>
      </c>
      <c r="B62" t="s">
        <v>7807</v>
      </c>
      <c r="C62" t="s">
        <v>7808</v>
      </c>
      <c r="D62" t="s">
        <v>7809</v>
      </c>
      <c r="E62" t="s">
        <v>7810</v>
      </c>
      <c r="F62" t="s">
        <v>7811</v>
      </c>
      <c r="G62" t="s">
        <v>7812</v>
      </c>
      <c r="H62" t="s">
        <v>7813</v>
      </c>
      <c r="I62" t="s">
        <v>7814</v>
      </c>
      <c r="J62" t="s">
        <v>7815</v>
      </c>
      <c r="K62" t="s">
        <v>7816</v>
      </c>
      <c r="L62" t="s">
        <v>7817</v>
      </c>
      <c r="M62" t="s">
        <v>7818</v>
      </c>
      <c r="N62" t="s">
        <v>7819</v>
      </c>
      <c r="O62" t="s">
        <v>7820</v>
      </c>
      <c r="P62" t="s">
        <v>7821</v>
      </c>
      <c r="Q62" t="s">
        <v>7822</v>
      </c>
      <c r="R62" t="s">
        <v>7823</v>
      </c>
      <c r="S62" t="s">
        <v>7824</v>
      </c>
      <c r="T62" t="s">
        <v>7825</v>
      </c>
      <c r="U62" t="s">
        <v>7826</v>
      </c>
      <c r="V62" t="s">
        <v>7827</v>
      </c>
      <c r="W62" t="s">
        <v>7828</v>
      </c>
      <c r="X62" t="s">
        <v>7829</v>
      </c>
      <c r="Y62" t="s">
        <v>7830</v>
      </c>
      <c r="Z62" t="s">
        <v>7831</v>
      </c>
      <c r="AA62" t="s">
        <v>7832</v>
      </c>
      <c r="AB62" t="s">
        <v>7833</v>
      </c>
      <c r="AC62" t="s">
        <v>7834</v>
      </c>
      <c r="AD62" t="s">
        <v>7835</v>
      </c>
      <c r="AE62" t="s">
        <v>7836</v>
      </c>
      <c r="AF62" t="s">
        <v>7837</v>
      </c>
      <c r="AG62" t="s">
        <v>7838</v>
      </c>
    </row>
    <row r="63" spans="1:33" x14ac:dyDescent="0.25">
      <c r="A63" s="95" t="s">
        <v>544</v>
      </c>
      <c r="B63" t="s">
        <v>7400</v>
      </c>
      <c r="C63" t="s">
        <v>6496</v>
      </c>
      <c r="D63" t="s">
        <v>6496</v>
      </c>
      <c r="E63" t="s">
        <v>7400</v>
      </c>
      <c r="F63" t="s">
        <v>6787</v>
      </c>
      <c r="G63" t="s">
        <v>7400</v>
      </c>
      <c r="H63" t="s">
        <v>7400</v>
      </c>
      <c r="I63" t="s">
        <v>7839</v>
      </c>
      <c r="J63" t="s">
        <v>7840</v>
      </c>
      <c r="K63" t="s">
        <v>7400</v>
      </c>
      <c r="L63" t="s">
        <v>6495</v>
      </c>
      <c r="M63" t="s">
        <v>6596</v>
      </c>
      <c r="N63" t="s">
        <v>7400</v>
      </c>
      <c r="O63" t="s">
        <v>7400</v>
      </c>
      <c r="P63" t="s">
        <v>7400</v>
      </c>
      <c r="Q63" t="s">
        <v>7400</v>
      </c>
      <c r="R63" t="s">
        <v>7400</v>
      </c>
      <c r="S63" t="s">
        <v>6496</v>
      </c>
      <c r="T63" t="s">
        <v>7400</v>
      </c>
      <c r="U63" t="s">
        <v>2878</v>
      </c>
      <c r="V63" t="s">
        <v>6787</v>
      </c>
      <c r="W63" t="s">
        <v>7400</v>
      </c>
      <c r="X63" t="s">
        <v>7400</v>
      </c>
      <c r="Y63" t="s">
        <v>7400</v>
      </c>
      <c r="Z63" t="s">
        <v>7400</v>
      </c>
      <c r="AA63" t="s">
        <v>7841</v>
      </c>
      <c r="AB63" t="s">
        <v>6962</v>
      </c>
      <c r="AC63" t="s">
        <v>7400</v>
      </c>
      <c r="AD63" t="s">
        <v>7400</v>
      </c>
      <c r="AE63" t="s">
        <v>7400</v>
      </c>
      <c r="AF63" t="s">
        <v>7400</v>
      </c>
      <c r="AG63" t="s">
        <v>7400</v>
      </c>
    </row>
    <row r="64" spans="1:33" x14ac:dyDescent="0.25">
      <c r="A64" s="95" t="s">
        <v>545</v>
      </c>
      <c r="B64" t="s">
        <v>7842</v>
      </c>
      <c r="C64" t="s">
        <v>7843</v>
      </c>
      <c r="D64" t="s">
        <v>7844</v>
      </c>
      <c r="E64" t="s">
        <v>7845</v>
      </c>
      <c r="F64" t="s">
        <v>7846</v>
      </c>
      <c r="G64" t="s">
        <v>7847</v>
      </c>
      <c r="H64" t="s">
        <v>7848</v>
      </c>
      <c r="I64" t="s">
        <v>7849</v>
      </c>
      <c r="J64" t="s">
        <v>7850</v>
      </c>
      <c r="K64" t="s">
        <v>7851</v>
      </c>
      <c r="L64" t="s">
        <v>7852</v>
      </c>
      <c r="M64" t="s">
        <v>7853</v>
      </c>
      <c r="N64" t="s">
        <v>7854</v>
      </c>
      <c r="O64" t="s">
        <v>7855</v>
      </c>
      <c r="P64" t="s">
        <v>7856</v>
      </c>
      <c r="Q64" t="s">
        <v>7857</v>
      </c>
      <c r="R64" t="s">
        <v>7858</v>
      </c>
      <c r="S64" t="s">
        <v>7859</v>
      </c>
      <c r="T64" t="s">
        <v>7860</v>
      </c>
      <c r="U64" t="s">
        <v>7861</v>
      </c>
      <c r="V64" t="s">
        <v>7862</v>
      </c>
      <c r="W64" t="s">
        <v>7863</v>
      </c>
      <c r="X64" t="s">
        <v>7864</v>
      </c>
      <c r="Y64" t="s">
        <v>7865</v>
      </c>
      <c r="Z64" t="s">
        <v>7866</v>
      </c>
      <c r="AA64" t="s">
        <v>7867</v>
      </c>
      <c r="AB64" t="s">
        <v>7868</v>
      </c>
      <c r="AC64" t="s">
        <v>7869</v>
      </c>
      <c r="AD64" t="s">
        <v>7870</v>
      </c>
      <c r="AE64" t="s">
        <v>7871</v>
      </c>
      <c r="AF64" t="s">
        <v>7872</v>
      </c>
      <c r="AG64" t="s">
        <v>7873</v>
      </c>
    </row>
    <row r="65" spans="1:33" x14ac:dyDescent="0.25">
      <c r="A65" s="95" t="s">
        <v>546</v>
      </c>
      <c r="B65" t="s">
        <v>7874</v>
      </c>
      <c r="C65" t="s">
        <v>6871</v>
      </c>
      <c r="D65" t="s">
        <v>7875</v>
      </c>
      <c r="E65" t="s">
        <v>7876</v>
      </c>
      <c r="F65" t="s">
        <v>7876</v>
      </c>
      <c r="G65" t="s">
        <v>7876</v>
      </c>
      <c r="H65" t="s">
        <v>7876</v>
      </c>
      <c r="I65" t="s">
        <v>7876</v>
      </c>
      <c r="J65" t="s">
        <v>7876</v>
      </c>
      <c r="K65" t="s">
        <v>7877</v>
      </c>
      <c r="L65" t="s">
        <v>7878</v>
      </c>
      <c r="M65" t="s">
        <v>7879</v>
      </c>
      <c r="N65" t="s">
        <v>7880</v>
      </c>
      <c r="O65" t="s">
        <v>7881</v>
      </c>
      <c r="P65" t="s">
        <v>6866</v>
      </c>
      <c r="Q65" t="s">
        <v>7882</v>
      </c>
      <c r="R65" t="s">
        <v>7883</v>
      </c>
      <c r="S65" t="s">
        <v>7884</v>
      </c>
      <c r="T65" t="s">
        <v>7885</v>
      </c>
      <c r="U65" t="s">
        <v>7886</v>
      </c>
      <c r="V65" t="s">
        <v>6860</v>
      </c>
      <c r="W65" t="s">
        <v>7750</v>
      </c>
      <c r="X65" t="s">
        <v>7887</v>
      </c>
      <c r="Y65" t="s">
        <v>6998</v>
      </c>
      <c r="Z65" t="s">
        <v>7888</v>
      </c>
      <c r="AA65" t="s">
        <v>7876</v>
      </c>
      <c r="AB65" t="s">
        <v>6894</v>
      </c>
      <c r="AC65" t="s">
        <v>6998</v>
      </c>
      <c r="AD65" t="s">
        <v>7889</v>
      </c>
      <c r="AE65" t="s">
        <v>7876</v>
      </c>
      <c r="AF65" t="s">
        <v>7000</v>
      </c>
      <c r="AG65" t="s">
        <v>7890</v>
      </c>
    </row>
    <row r="66" spans="1:33" x14ac:dyDescent="0.25">
      <c r="A66" s="95" t="s">
        <v>547</v>
      </c>
      <c r="B66" t="s">
        <v>7891</v>
      </c>
      <c r="C66" t="s">
        <v>7892</v>
      </c>
      <c r="D66" t="s">
        <v>7893</v>
      </c>
      <c r="E66" t="s">
        <v>7894</v>
      </c>
      <c r="F66" t="s">
        <v>7895</v>
      </c>
      <c r="G66" t="s">
        <v>7896</v>
      </c>
      <c r="H66" t="s">
        <v>7897</v>
      </c>
      <c r="I66" t="s">
        <v>7898</v>
      </c>
      <c r="J66" t="s">
        <v>7899</v>
      </c>
      <c r="K66" t="s">
        <v>7900</v>
      </c>
      <c r="L66" t="s">
        <v>7901</v>
      </c>
      <c r="M66" t="s">
        <v>7902</v>
      </c>
      <c r="N66" t="s">
        <v>7903</v>
      </c>
      <c r="O66" t="s">
        <v>7904</v>
      </c>
      <c r="P66" t="s">
        <v>7905</v>
      </c>
      <c r="Q66" t="s">
        <v>7906</v>
      </c>
      <c r="R66" t="s">
        <v>7907</v>
      </c>
      <c r="S66" t="s">
        <v>7908</v>
      </c>
      <c r="T66" t="s">
        <v>7909</v>
      </c>
      <c r="U66" t="s">
        <v>7910</v>
      </c>
      <c r="V66" t="s">
        <v>7911</v>
      </c>
      <c r="W66" t="s">
        <v>7912</v>
      </c>
      <c r="X66" t="s">
        <v>7913</v>
      </c>
      <c r="Y66" t="s">
        <v>7914</v>
      </c>
      <c r="Z66" t="s">
        <v>7915</v>
      </c>
      <c r="AA66" t="s">
        <v>7916</v>
      </c>
      <c r="AB66" t="s">
        <v>7917</v>
      </c>
      <c r="AC66" t="s">
        <v>7918</v>
      </c>
      <c r="AD66" t="s">
        <v>7919</v>
      </c>
      <c r="AE66" t="s">
        <v>7920</v>
      </c>
      <c r="AF66" t="s">
        <v>7921</v>
      </c>
      <c r="AG66" t="s">
        <v>7922</v>
      </c>
    </row>
    <row r="67" spans="1:33" x14ac:dyDescent="0.25">
      <c r="A67" s="95" t="s">
        <v>548</v>
      </c>
      <c r="B67" t="s">
        <v>7923</v>
      </c>
      <c r="C67" t="s">
        <v>7924</v>
      </c>
      <c r="D67" t="s">
        <v>7925</v>
      </c>
      <c r="E67" t="s">
        <v>7926</v>
      </c>
      <c r="F67" t="s">
        <v>7927</v>
      </c>
      <c r="G67" t="s">
        <v>7928</v>
      </c>
      <c r="H67" t="s">
        <v>7929</v>
      </c>
      <c r="I67" t="s">
        <v>7930</v>
      </c>
      <c r="J67" t="s">
        <v>7931</v>
      </c>
      <c r="K67" t="s">
        <v>7932</v>
      </c>
      <c r="L67" t="s">
        <v>7927</v>
      </c>
      <c r="M67" t="s">
        <v>7933</v>
      </c>
      <c r="N67" t="s">
        <v>7927</v>
      </c>
      <c r="O67" t="s">
        <v>7927</v>
      </c>
      <c r="P67" t="s">
        <v>7927</v>
      </c>
      <c r="Q67" t="s">
        <v>7927</v>
      </c>
      <c r="R67" t="s">
        <v>7927</v>
      </c>
      <c r="S67" t="s">
        <v>7927</v>
      </c>
      <c r="T67" t="s">
        <v>7934</v>
      </c>
      <c r="U67" t="s">
        <v>7935</v>
      </c>
      <c r="V67" t="s">
        <v>7936</v>
      </c>
      <c r="W67" t="s">
        <v>7927</v>
      </c>
      <c r="X67" t="s">
        <v>7927</v>
      </c>
      <c r="Y67" t="s">
        <v>7927</v>
      </c>
      <c r="Z67" t="s">
        <v>7937</v>
      </c>
      <c r="AA67" t="s">
        <v>7927</v>
      </c>
      <c r="AB67" t="s">
        <v>7927</v>
      </c>
      <c r="AC67" t="s">
        <v>7938</v>
      </c>
      <c r="AD67" t="s">
        <v>7939</v>
      </c>
      <c r="AE67" t="s">
        <v>7927</v>
      </c>
      <c r="AF67" t="s">
        <v>7940</v>
      </c>
      <c r="AG67" t="s">
        <v>7941</v>
      </c>
    </row>
    <row r="68" spans="1:33" x14ac:dyDescent="0.25">
      <c r="A68" s="95" t="s">
        <v>549</v>
      </c>
      <c r="B68" t="s">
        <v>7942</v>
      </c>
      <c r="C68" t="s">
        <v>7943</v>
      </c>
      <c r="D68" t="s">
        <v>7944</v>
      </c>
      <c r="E68" t="s">
        <v>7945</v>
      </c>
      <c r="F68" t="s">
        <v>7946</v>
      </c>
      <c r="G68" t="s">
        <v>7947</v>
      </c>
      <c r="H68" t="s">
        <v>7948</v>
      </c>
      <c r="I68" t="s">
        <v>7949</v>
      </c>
      <c r="J68" t="s">
        <v>7950</v>
      </c>
      <c r="K68" t="s">
        <v>7951</v>
      </c>
      <c r="L68" t="s">
        <v>7952</v>
      </c>
      <c r="M68" t="s">
        <v>7953</v>
      </c>
      <c r="N68" t="s">
        <v>7954</v>
      </c>
      <c r="O68" t="s">
        <v>7955</v>
      </c>
      <c r="P68" t="s">
        <v>7956</v>
      </c>
      <c r="Q68" t="s">
        <v>7957</v>
      </c>
      <c r="R68" t="s">
        <v>7958</v>
      </c>
      <c r="S68" t="s">
        <v>7959</v>
      </c>
      <c r="T68" t="s">
        <v>7960</v>
      </c>
      <c r="U68" t="s">
        <v>7961</v>
      </c>
      <c r="V68" t="s">
        <v>7962</v>
      </c>
      <c r="W68" t="s">
        <v>7963</v>
      </c>
      <c r="X68" t="s">
        <v>7964</v>
      </c>
      <c r="Y68" t="s">
        <v>7965</v>
      </c>
      <c r="Z68" t="s">
        <v>7966</v>
      </c>
      <c r="AA68" t="s">
        <v>7967</v>
      </c>
      <c r="AB68" t="s">
        <v>7968</v>
      </c>
      <c r="AC68" t="s">
        <v>7969</v>
      </c>
      <c r="AD68" t="s">
        <v>7970</v>
      </c>
      <c r="AE68" t="s">
        <v>7971</v>
      </c>
      <c r="AF68" t="s">
        <v>7972</v>
      </c>
      <c r="AG68" t="s">
        <v>7973</v>
      </c>
    </row>
    <row r="69" spans="1:33" x14ac:dyDescent="0.25">
      <c r="A69" s="95" t="s">
        <v>550</v>
      </c>
      <c r="B69" t="s">
        <v>5472</v>
      </c>
      <c r="C69" t="s">
        <v>5473</v>
      </c>
      <c r="D69" t="s">
        <v>5474</v>
      </c>
      <c r="E69" t="s">
        <v>5475</v>
      </c>
      <c r="F69" t="s">
        <v>5476</v>
      </c>
      <c r="G69" t="s">
        <v>5477</v>
      </c>
      <c r="H69" t="s">
        <v>5478</v>
      </c>
      <c r="I69" t="s">
        <v>5479</v>
      </c>
      <c r="J69" t="s">
        <v>5480</v>
      </c>
      <c r="K69" t="s">
        <v>5481</v>
      </c>
      <c r="L69" t="s">
        <v>5482</v>
      </c>
      <c r="M69" t="s">
        <v>5483</v>
      </c>
      <c r="N69" t="s">
        <v>5484</v>
      </c>
      <c r="O69" t="s">
        <v>5485</v>
      </c>
      <c r="P69" t="s">
        <v>5486</v>
      </c>
      <c r="Q69" t="s">
        <v>5487</v>
      </c>
      <c r="R69" t="s">
        <v>5488</v>
      </c>
      <c r="S69" t="s">
        <v>5489</v>
      </c>
      <c r="T69" t="s">
        <v>5490</v>
      </c>
      <c r="U69" t="s">
        <v>5491</v>
      </c>
      <c r="V69" t="s">
        <v>5492</v>
      </c>
      <c r="W69" t="s">
        <v>5493</v>
      </c>
      <c r="X69" t="s">
        <v>5494</v>
      </c>
      <c r="Y69" t="s">
        <v>5495</v>
      </c>
      <c r="Z69" t="s">
        <v>5496</v>
      </c>
      <c r="AA69" t="s">
        <v>5497</v>
      </c>
      <c r="AB69" t="s">
        <v>5498</v>
      </c>
      <c r="AC69" t="s">
        <v>5499</v>
      </c>
      <c r="AD69" t="s">
        <v>5500</v>
      </c>
      <c r="AE69" t="s">
        <v>5501</v>
      </c>
      <c r="AF69" t="s">
        <v>5502</v>
      </c>
      <c r="AG69" t="s">
        <v>5503</v>
      </c>
    </row>
    <row r="70" spans="1:33" x14ac:dyDescent="0.25">
      <c r="A70" s="95" t="s">
        <v>551</v>
      </c>
      <c r="B70" t="s">
        <v>7974</v>
      </c>
      <c r="C70" t="s">
        <v>7975</v>
      </c>
      <c r="D70" t="s">
        <v>7976</v>
      </c>
      <c r="E70" t="s">
        <v>7977</v>
      </c>
      <c r="F70" t="s">
        <v>7977</v>
      </c>
      <c r="G70" t="s">
        <v>7977</v>
      </c>
      <c r="H70" t="s">
        <v>7978</v>
      </c>
      <c r="I70" t="s">
        <v>7979</v>
      </c>
      <c r="J70" t="s">
        <v>7980</v>
      </c>
      <c r="K70" t="s">
        <v>7981</v>
      </c>
      <c r="L70" t="s">
        <v>7982</v>
      </c>
      <c r="M70" t="s">
        <v>7983</v>
      </c>
      <c r="N70" t="s">
        <v>7984</v>
      </c>
      <c r="O70" t="s">
        <v>7977</v>
      </c>
      <c r="P70" t="s">
        <v>7977</v>
      </c>
      <c r="Q70" t="s">
        <v>7985</v>
      </c>
      <c r="R70" t="s">
        <v>7986</v>
      </c>
      <c r="S70" t="s">
        <v>7987</v>
      </c>
      <c r="T70" t="s">
        <v>7988</v>
      </c>
      <c r="U70" t="s">
        <v>7989</v>
      </c>
      <c r="V70" t="s">
        <v>7990</v>
      </c>
      <c r="W70" t="s">
        <v>7977</v>
      </c>
      <c r="X70" t="s">
        <v>7977</v>
      </c>
      <c r="Y70" t="s">
        <v>7991</v>
      </c>
      <c r="Z70" t="s">
        <v>7992</v>
      </c>
      <c r="AA70" t="s">
        <v>7993</v>
      </c>
      <c r="AB70" t="s">
        <v>7994</v>
      </c>
      <c r="AC70" t="s">
        <v>7977</v>
      </c>
      <c r="AD70" t="s">
        <v>7995</v>
      </c>
      <c r="AE70" t="s">
        <v>7996</v>
      </c>
      <c r="AF70" t="s">
        <v>7997</v>
      </c>
      <c r="AG70" t="s">
        <v>7998</v>
      </c>
    </row>
    <row r="71" spans="1:33" x14ac:dyDescent="0.25">
      <c r="A71" s="95" t="s">
        <v>552</v>
      </c>
      <c r="B71" t="s">
        <v>7999</v>
      </c>
      <c r="C71" t="s">
        <v>8000</v>
      </c>
      <c r="D71" t="s">
        <v>8001</v>
      </c>
      <c r="E71" t="s">
        <v>8002</v>
      </c>
      <c r="F71" t="s">
        <v>8003</v>
      </c>
      <c r="G71" t="s">
        <v>8004</v>
      </c>
      <c r="H71" t="s">
        <v>8005</v>
      </c>
      <c r="I71" t="s">
        <v>8006</v>
      </c>
      <c r="J71" t="s">
        <v>8007</v>
      </c>
      <c r="K71" t="s">
        <v>8008</v>
      </c>
      <c r="L71" t="s">
        <v>8009</v>
      </c>
      <c r="M71" t="s">
        <v>8010</v>
      </c>
      <c r="N71" t="s">
        <v>8011</v>
      </c>
      <c r="O71" t="s">
        <v>8012</v>
      </c>
      <c r="P71" t="s">
        <v>8013</v>
      </c>
      <c r="Q71" t="s">
        <v>8014</v>
      </c>
      <c r="R71" t="s">
        <v>8015</v>
      </c>
      <c r="S71" t="s">
        <v>8016</v>
      </c>
      <c r="T71" t="s">
        <v>8017</v>
      </c>
      <c r="U71" t="s">
        <v>8018</v>
      </c>
      <c r="V71" t="s">
        <v>8019</v>
      </c>
      <c r="W71" t="s">
        <v>8020</v>
      </c>
      <c r="X71" t="s">
        <v>8021</v>
      </c>
      <c r="Y71" t="s">
        <v>8022</v>
      </c>
      <c r="Z71" t="s">
        <v>8023</v>
      </c>
      <c r="AA71" t="s">
        <v>8024</v>
      </c>
      <c r="AB71" t="s">
        <v>8025</v>
      </c>
      <c r="AC71" t="s">
        <v>8026</v>
      </c>
      <c r="AD71" t="s">
        <v>8027</v>
      </c>
      <c r="AE71" t="s">
        <v>8028</v>
      </c>
      <c r="AF71" t="s">
        <v>8029</v>
      </c>
      <c r="AG71" t="s">
        <v>8030</v>
      </c>
    </row>
    <row r="72" spans="1:33" x14ac:dyDescent="0.25">
      <c r="A72" s="95" t="s">
        <v>553</v>
      </c>
      <c r="B72" t="s">
        <v>5568</v>
      </c>
      <c r="C72" t="s">
        <v>5569</v>
      </c>
      <c r="D72" t="s">
        <v>5570</v>
      </c>
      <c r="E72" t="s">
        <v>5571</v>
      </c>
      <c r="F72" t="s">
        <v>5572</v>
      </c>
      <c r="G72" t="s">
        <v>5573</v>
      </c>
      <c r="H72" t="s">
        <v>5574</v>
      </c>
      <c r="I72" t="s">
        <v>5575</v>
      </c>
      <c r="J72" t="s">
        <v>5576</v>
      </c>
      <c r="K72" t="s">
        <v>5577</v>
      </c>
      <c r="L72" t="s">
        <v>5578</v>
      </c>
      <c r="M72" t="s">
        <v>5579</v>
      </c>
      <c r="N72" t="s">
        <v>5580</v>
      </c>
      <c r="O72" t="s">
        <v>5581</v>
      </c>
      <c r="P72" t="s">
        <v>5582</v>
      </c>
      <c r="Q72" t="s">
        <v>5583</v>
      </c>
      <c r="R72" t="s">
        <v>5584</v>
      </c>
      <c r="S72" t="s">
        <v>5585</v>
      </c>
      <c r="T72" t="s">
        <v>5586</v>
      </c>
      <c r="U72" t="s">
        <v>5587</v>
      </c>
      <c r="V72" t="s">
        <v>5588</v>
      </c>
      <c r="W72" t="s">
        <v>5589</v>
      </c>
      <c r="X72" t="s">
        <v>5590</v>
      </c>
      <c r="Y72" t="s">
        <v>5591</v>
      </c>
      <c r="Z72" t="s">
        <v>5592</v>
      </c>
      <c r="AA72" t="s">
        <v>5593</v>
      </c>
      <c r="AB72" t="s">
        <v>5594</v>
      </c>
      <c r="AC72" t="s">
        <v>5595</v>
      </c>
      <c r="AD72" t="s">
        <v>5596</v>
      </c>
      <c r="AE72" t="s">
        <v>5597</v>
      </c>
      <c r="AF72" t="s">
        <v>5598</v>
      </c>
      <c r="AG72" t="s">
        <v>5599</v>
      </c>
    </row>
    <row r="73" spans="1:33" x14ac:dyDescent="0.25">
      <c r="A73" s="95" t="s">
        <v>554</v>
      </c>
      <c r="B73" t="s">
        <v>5600</v>
      </c>
      <c r="C73" t="s">
        <v>5601</v>
      </c>
      <c r="D73" t="s">
        <v>5602</v>
      </c>
      <c r="E73" t="s">
        <v>5603</v>
      </c>
      <c r="F73" t="s">
        <v>5604</v>
      </c>
      <c r="G73" t="s">
        <v>5605</v>
      </c>
      <c r="H73" t="s">
        <v>5606</v>
      </c>
      <c r="I73" t="s">
        <v>5607</v>
      </c>
      <c r="J73" t="s">
        <v>5608</v>
      </c>
      <c r="K73" t="s">
        <v>5609</v>
      </c>
      <c r="L73" t="s">
        <v>5610</v>
      </c>
      <c r="M73" t="s">
        <v>5611</v>
      </c>
      <c r="N73" t="s">
        <v>5612</v>
      </c>
      <c r="O73" t="s">
        <v>5613</v>
      </c>
      <c r="P73" t="s">
        <v>5614</v>
      </c>
      <c r="Q73" t="s">
        <v>5615</v>
      </c>
      <c r="R73" t="s">
        <v>5616</v>
      </c>
      <c r="S73" t="s">
        <v>5617</v>
      </c>
      <c r="T73" t="s">
        <v>5618</v>
      </c>
      <c r="U73" t="s">
        <v>5619</v>
      </c>
      <c r="V73" t="s">
        <v>5620</v>
      </c>
      <c r="W73" t="s">
        <v>5621</v>
      </c>
      <c r="X73" t="s">
        <v>5622</v>
      </c>
      <c r="Y73" t="s">
        <v>5623</v>
      </c>
      <c r="Z73" t="s">
        <v>5624</v>
      </c>
      <c r="AA73" t="s">
        <v>5625</v>
      </c>
      <c r="AB73" t="s">
        <v>5626</v>
      </c>
      <c r="AC73" t="s">
        <v>5627</v>
      </c>
      <c r="AD73" t="s">
        <v>5628</v>
      </c>
      <c r="AE73" t="s">
        <v>5629</v>
      </c>
      <c r="AF73" t="s">
        <v>5630</v>
      </c>
      <c r="AG73" t="s">
        <v>5631</v>
      </c>
    </row>
    <row r="74" spans="1:33" x14ac:dyDescent="0.25">
      <c r="A74" s="95" t="s">
        <v>555</v>
      </c>
      <c r="B74" t="s">
        <v>5632</v>
      </c>
      <c r="C74" t="s">
        <v>5633</v>
      </c>
      <c r="D74" t="s">
        <v>5634</v>
      </c>
      <c r="E74" t="s">
        <v>5635</v>
      </c>
      <c r="F74" t="s">
        <v>5636</v>
      </c>
      <c r="G74" t="s">
        <v>5637</v>
      </c>
      <c r="H74" t="s">
        <v>5638</v>
      </c>
      <c r="I74" t="s">
        <v>5639</v>
      </c>
      <c r="J74" t="s">
        <v>5640</v>
      </c>
      <c r="K74" t="s">
        <v>5641</v>
      </c>
      <c r="L74" t="s">
        <v>5642</v>
      </c>
      <c r="M74" t="s">
        <v>5643</v>
      </c>
      <c r="N74" t="s">
        <v>5644</v>
      </c>
      <c r="O74" t="s">
        <v>5645</v>
      </c>
      <c r="P74" t="s">
        <v>5646</v>
      </c>
      <c r="Q74" t="s">
        <v>5647</v>
      </c>
      <c r="R74" t="s">
        <v>5648</v>
      </c>
      <c r="S74" t="s">
        <v>5649</v>
      </c>
      <c r="T74" t="s">
        <v>5650</v>
      </c>
      <c r="U74" t="s">
        <v>5651</v>
      </c>
      <c r="V74" t="s">
        <v>5652</v>
      </c>
      <c r="W74" t="s">
        <v>5653</v>
      </c>
      <c r="X74" t="s">
        <v>5654</v>
      </c>
      <c r="Y74" t="s">
        <v>5655</v>
      </c>
      <c r="Z74" t="s">
        <v>5656</v>
      </c>
      <c r="AA74" t="s">
        <v>5657</v>
      </c>
      <c r="AB74" t="s">
        <v>5658</v>
      </c>
      <c r="AC74" t="s">
        <v>5659</v>
      </c>
      <c r="AD74" t="s">
        <v>5660</v>
      </c>
      <c r="AE74" t="s">
        <v>5661</v>
      </c>
      <c r="AF74" t="s">
        <v>5662</v>
      </c>
      <c r="AG74" t="s">
        <v>5663</v>
      </c>
    </row>
    <row r="75" spans="1:33" x14ac:dyDescent="0.25">
      <c r="A75" s="95" t="s">
        <v>556</v>
      </c>
      <c r="B75" t="s">
        <v>5664</v>
      </c>
      <c r="C75" t="s">
        <v>5665</v>
      </c>
      <c r="D75" t="s">
        <v>5666</v>
      </c>
      <c r="E75" t="s">
        <v>5667</v>
      </c>
      <c r="F75" t="s">
        <v>5668</v>
      </c>
      <c r="G75" t="s">
        <v>5669</v>
      </c>
      <c r="H75" t="s">
        <v>5670</v>
      </c>
      <c r="I75" t="s">
        <v>5671</v>
      </c>
      <c r="J75" t="s">
        <v>5672</v>
      </c>
      <c r="K75" t="s">
        <v>5673</v>
      </c>
      <c r="L75" t="s">
        <v>5674</v>
      </c>
      <c r="M75" t="s">
        <v>5675</v>
      </c>
      <c r="N75" t="s">
        <v>5676</v>
      </c>
      <c r="O75" t="s">
        <v>5677</v>
      </c>
      <c r="P75" t="s">
        <v>5678</v>
      </c>
      <c r="Q75" t="s">
        <v>5679</v>
      </c>
      <c r="R75" t="s">
        <v>5680</v>
      </c>
      <c r="S75" t="s">
        <v>2733</v>
      </c>
      <c r="T75" t="s">
        <v>5681</v>
      </c>
      <c r="U75" t="s">
        <v>5682</v>
      </c>
      <c r="V75" t="s">
        <v>5683</v>
      </c>
      <c r="W75" t="s">
        <v>5684</v>
      </c>
      <c r="X75" t="s">
        <v>5685</v>
      </c>
      <c r="Y75" t="s">
        <v>5686</v>
      </c>
      <c r="Z75" t="s">
        <v>5687</v>
      </c>
      <c r="AA75" t="s">
        <v>5688</v>
      </c>
      <c r="AB75" t="s">
        <v>5689</v>
      </c>
      <c r="AC75" t="s">
        <v>5690</v>
      </c>
      <c r="AD75" t="s">
        <v>5691</v>
      </c>
      <c r="AE75" t="s">
        <v>5692</v>
      </c>
      <c r="AF75" t="s">
        <v>5693</v>
      </c>
      <c r="AG75" t="s">
        <v>5694</v>
      </c>
    </row>
    <row r="76" spans="1:33" x14ac:dyDescent="0.25">
      <c r="A76" s="95" t="s">
        <v>557</v>
      </c>
      <c r="B76" t="s">
        <v>5695</v>
      </c>
      <c r="C76" t="s">
        <v>5696</v>
      </c>
      <c r="D76" t="s">
        <v>5697</v>
      </c>
      <c r="E76" t="s">
        <v>5698</v>
      </c>
      <c r="F76" t="s">
        <v>5699</v>
      </c>
      <c r="G76" t="s">
        <v>5700</v>
      </c>
      <c r="H76" t="s">
        <v>5701</v>
      </c>
      <c r="I76" t="s">
        <v>5702</v>
      </c>
      <c r="J76" t="s">
        <v>5703</v>
      </c>
      <c r="K76" t="s">
        <v>5704</v>
      </c>
      <c r="L76" t="s">
        <v>5705</v>
      </c>
      <c r="M76" t="s">
        <v>5706</v>
      </c>
      <c r="N76" t="s">
        <v>5707</v>
      </c>
      <c r="O76" t="s">
        <v>5708</v>
      </c>
      <c r="P76" t="s">
        <v>5709</v>
      </c>
      <c r="Q76" t="s">
        <v>5710</v>
      </c>
      <c r="R76" t="s">
        <v>5711</v>
      </c>
      <c r="S76" t="s">
        <v>5712</v>
      </c>
      <c r="T76" t="s">
        <v>5713</v>
      </c>
      <c r="U76" t="s">
        <v>5714</v>
      </c>
      <c r="V76" t="s">
        <v>5715</v>
      </c>
      <c r="W76" t="s">
        <v>5716</v>
      </c>
      <c r="X76" t="s">
        <v>5717</v>
      </c>
      <c r="Y76" t="s">
        <v>5718</v>
      </c>
      <c r="Z76" t="s">
        <v>5719</v>
      </c>
      <c r="AA76" t="s">
        <v>5720</v>
      </c>
      <c r="AB76" t="s">
        <v>5721</v>
      </c>
      <c r="AC76" t="s">
        <v>5722</v>
      </c>
      <c r="AD76" t="s">
        <v>5723</v>
      </c>
      <c r="AE76" t="s">
        <v>5724</v>
      </c>
      <c r="AF76" t="s">
        <v>5725</v>
      </c>
      <c r="AG76" t="s">
        <v>5726</v>
      </c>
    </row>
    <row r="77" spans="1:33" x14ac:dyDescent="0.25">
      <c r="A77" s="95" t="s">
        <v>558</v>
      </c>
      <c r="B77" t="s">
        <v>5727</v>
      </c>
      <c r="C77" t="s">
        <v>5728</v>
      </c>
      <c r="D77" t="s">
        <v>5729</v>
      </c>
      <c r="E77" t="s">
        <v>5730</v>
      </c>
      <c r="F77" t="s">
        <v>5731</v>
      </c>
      <c r="G77" t="s">
        <v>5732</v>
      </c>
      <c r="H77" t="s">
        <v>5733</v>
      </c>
      <c r="I77" t="s">
        <v>5734</v>
      </c>
      <c r="J77" t="s">
        <v>5735</v>
      </c>
      <c r="K77" t="s">
        <v>5736</v>
      </c>
      <c r="L77" t="s">
        <v>5737</v>
      </c>
      <c r="M77" t="s">
        <v>5738</v>
      </c>
      <c r="N77" t="s">
        <v>5739</v>
      </c>
      <c r="O77" t="s">
        <v>5740</v>
      </c>
      <c r="P77" t="s">
        <v>5741</v>
      </c>
      <c r="Q77" t="s">
        <v>5742</v>
      </c>
      <c r="R77" t="s">
        <v>5743</v>
      </c>
      <c r="S77" t="s">
        <v>5744</v>
      </c>
      <c r="T77" t="s">
        <v>5745</v>
      </c>
      <c r="U77" t="s">
        <v>5746</v>
      </c>
      <c r="V77" t="s">
        <v>5747</v>
      </c>
      <c r="W77" t="s">
        <v>5748</v>
      </c>
      <c r="X77" t="s">
        <v>5749</v>
      </c>
      <c r="Y77" t="s">
        <v>5750</v>
      </c>
      <c r="Z77" t="s">
        <v>5751</v>
      </c>
      <c r="AA77" t="s">
        <v>5752</v>
      </c>
      <c r="AB77" t="s">
        <v>5753</v>
      </c>
      <c r="AC77" t="s">
        <v>5754</v>
      </c>
      <c r="AD77" t="s">
        <v>5755</v>
      </c>
      <c r="AE77" t="s">
        <v>5756</v>
      </c>
      <c r="AF77" t="s">
        <v>5757</v>
      </c>
      <c r="AG77" t="s">
        <v>5758</v>
      </c>
    </row>
    <row r="78" spans="1:33" x14ac:dyDescent="0.25">
      <c r="A78" s="95" t="s">
        <v>559</v>
      </c>
      <c r="B78" t="s">
        <v>5759</v>
      </c>
      <c r="C78" t="s">
        <v>5760</v>
      </c>
      <c r="D78" t="s">
        <v>5761</v>
      </c>
      <c r="E78" t="s">
        <v>5762</v>
      </c>
      <c r="F78" t="s">
        <v>5763</v>
      </c>
      <c r="G78" t="s">
        <v>5764</v>
      </c>
      <c r="H78" t="s">
        <v>5765</v>
      </c>
      <c r="I78" t="s">
        <v>5766</v>
      </c>
      <c r="J78" t="s">
        <v>5767</v>
      </c>
      <c r="K78" t="s">
        <v>5768</v>
      </c>
      <c r="L78" t="s">
        <v>5769</v>
      </c>
      <c r="M78" t="s">
        <v>5770</v>
      </c>
      <c r="N78" t="s">
        <v>5771</v>
      </c>
      <c r="O78" t="s">
        <v>5772</v>
      </c>
      <c r="P78" t="s">
        <v>5773</v>
      </c>
      <c r="Q78" t="s">
        <v>5774</v>
      </c>
      <c r="R78" t="s">
        <v>5775</v>
      </c>
      <c r="S78" t="s">
        <v>5776</v>
      </c>
      <c r="T78" t="s">
        <v>5777</v>
      </c>
      <c r="U78" t="s">
        <v>5778</v>
      </c>
      <c r="V78" t="s">
        <v>5779</v>
      </c>
      <c r="W78" t="s">
        <v>5780</v>
      </c>
      <c r="X78" t="s">
        <v>5781</v>
      </c>
      <c r="Y78" t="s">
        <v>5782</v>
      </c>
      <c r="Z78" t="s">
        <v>5783</v>
      </c>
      <c r="AA78" t="s">
        <v>5784</v>
      </c>
      <c r="AB78" t="s">
        <v>5785</v>
      </c>
      <c r="AC78" t="s">
        <v>5786</v>
      </c>
      <c r="AD78" t="s">
        <v>5787</v>
      </c>
      <c r="AE78" t="s">
        <v>5788</v>
      </c>
      <c r="AF78" t="s">
        <v>5789</v>
      </c>
      <c r="AG78" t="s">
        <v>5790</v>
      </c>
    </row>
    <row r="79" spans="1:33" x14ac:dyDescent="0.25">
      <c r="A79" s="95" t="s">
        <v>560</v>
      </c>
      <c r="B79" t="s">
        <v>5791</v>
      </c>
      <c r="C79" t="s">
        <v>5792</v>
      </c>
      <c r="D79" t="s">
        <v>5793</v>
      </c>
      <c r="E79" t="s">
        <v>5794</v>
      </c>
      <c r="F79" t="s">
        <v>5795</v>
      </c>
      <c r="G79" t="s">
        <v>5796</v>
      </c>
      <c r="H79" t="s">
        <v>5797</v>
      </c>
      <c r="I79" t="s">
        <v>5798</v>
      </c>
      <c r="J79" t="s">
        <v>5799</v>
      </c>
      <c r="K79" t="s">
        <v>5800</v>
      </c>
      <c r="L79" t="s">
        <v>5801</v>
      </c>
      <c r="M79" t="s">
        <v>5802</v>
      </c>
      <c r="N79" t="s">
        <v>5803</v>
      </c>
      <c r="O79" t="s">
        <v>5804</v>
      </c>
      <c r="P79" t="s">
        <v>5805</v>
      </c>
      <c r="Q79" t="s">
        <v>5806</v>
      </c>
      <c r="R79" t="s">
        <v>5807</v>
      </c>
      <c r="S79" t="s">
        <v>5808</v>
      </c>
      <c r="T79" t="s">
        <v>5809</v>
      </c>
      <c r="U79" t="s">
        <v>5810</v>
      </c>
      <c r="V79" t="s">
        <v>5811</v>
      </c>
      <c r="W79" t="s">
        <v>5812</v>
      </c>
      <c r="X79" t="s">
        <v>5813</v>
      </c>
      <c r="Y79" t="s">
        <v>5814</v>
      </c>
      <c r="Z79" t="s">
        <v>5815</v>
      </c>
      <c r="AA79" t="s">
        <v>5816</v>
      </c>
      <c r="AB79" t="s">
        <v>5817</v>
      </c>
      <c r="AC79" t="s">
        <v>5818</v>
      </c>
      <c r="AD79" t="s">
        <v>5819</v>
      </c>
      <c r="AE79" t="s">
        <v>5820</v>
      </c>
      <c r="AF79" t="s">
        <v>5821</v>
      </c>
      <c r="AG79" t="s">
        <v>5822</v>
      </c>
    </row>
    <row r="80" spans="1:33" x14ac:dyDescent="0.25">
      <c r="A80" s="95" t="s">
        <v>561</v>
      </c>
      <c r="B80" t="s">
        <v>2881</v>
      </c>
      <c r="C80" t="s">
        <v>2881</v>
      </c>
      <c r="D80" t="s">
        <v>2881</v>
      </c>
      <c r="E80" t="s">
        <v>5823</v>
      </c>
      <c r="F80" t="s">
        <v>824</v>
      </c>
      <c r="G80" t="s">
        <v>814</v>
      </c>
      <c r="H80" t="s">
        <v>2881</v>
      </c>
      <c r="I80" t="s">
        <v>2881</v>
      </c>
      <c r="J80" t="s">
        <v>2881</v>
      </c>
      <c r="K80" t="s">
        <v>5823</v>
      </c>
      <c r="L80" t="s">
        <v>2881</v>
      </c>
      <c r="M80" t="s">
        <v>2881</v>
      </c>
      <c r="N80" t="s">
        <v>5824</v>
      </c>
      <c r="O80" t="s">
        <v>5825</v>
      </c>
      <c r="P80" t="s">
        <v>5826</v>
      </c>
      <c r="Q80" t="s">
        <v>2881</v>
      </c>
      <c r="R80" t="s">
        <v>2877</v>
      </c>
      <c r="S80" t="s">
        <v>5827</v>
      </c>
      <c r="T80" t="s">
        <v>2881</v>
      </c>
      <c r="U80" t="s">
        <v>2881</v>
      </c>
      <c r="V80" t="s">
        <v>5828</v>
      </c>
      <c r="W80" t="s">
        <v>5829</v>
      </c>
      <c r="X80" t="s">
        <v>5830</v>
      </c>
      <c r="Y80" t="s">
        <v>5831</v>
      </c>
      <c r="Z80" t="s">
        <v>5832</v>
      </c>
      <c r="AA80" t="s">
        <v>5833</v>
      </c>
      <c r="AB80" t="s">
        <v>5834</v>
      </c>
      <c r="AC80" t="s">
        <v>2881</v>
      </c>
      <c r="AD80" t="s">
        <v>1426</v>
      </c>
      <c r="AE80" t="s">
        <v>826</v>
      </c>
      <c r="AF80" t="s">
        <v>2881</v>
      </c>
      <c r="AG80" t="s">
        <v>5827</v>
      </c>
    </row>
    <row r="81" spans="1:33" x14ac:dyDescent="0.25">
      <c r="A81" s="95" t="s">
        <v>562</v>
      </c>
      <c r="B81" t="s">
        <v>5835</v>
      </c>
      <c r="C81" t="s">
        <v>5836</v>
      </c>
      <c r="D81" t="s">
        <v>5837</v>
      </c>
      <c r="E81" t="s">
        <v>5838</v>
      </c>
      <c r="F81" t="s">
        <v>5839</v>
      </c>
      <c r="G81" t="s">
        <v>5840</v>
      </c>
      <c r="H81" t="s">
        <v>5841</v>
      </c>
      <c r="I81" t="s">
        <v>5842</v>
      </c>
      <c r="J81" t="s">
        <v>5843</v>
      </c>
      <c r="K81" t="s">
        <v>5844</v>
      </c>
      <c r="L81" t="s">
        <v>5845</v>
      </c>
      <c r="M81" t="s">
        <v>5846</v>
      </c>
      <c r="N81" t="s">
        <v>5847</v>
      </c>
      <c r="O81" t="s">
        <v>5848</v>
      </c>
      <c r="P81" t="s">
        <v>5849</v>
      </c>
      <c r="Q81" t="s">
        <v>5850</v>
      </c>
      <c r="R81" t="s">
        <v>5851</v>
      </c>
      <c r="S81" t="s">
        <v>5852</v>
      </c>
      <c r="T81" t="s">
        <v>5853</v>
      </c>
      <c r="U81" t="s">
        <v>5854</v>
      </c>
      <c r="V81" t="s">
        <v>5855</v>
      </c>
      <c r="W81" t="s">
        <v>5856</v>
      </c>
      <c r="X81" t="s">
        <v>5857</v>
      </c>
      <c r="Y81" t="s">
        <v>5858</v>
      </c>
      <c r="Z81" t="s">
        <v>5859</v>
      </c>
      <c r="AA81" t="s">
        <v>5860</v>
      </c>
      <c r="AB81" t="s">
        <v>5861</v>
      </c>
      <c r="AC81" t="s">
        <v>5862</v>
      </c>
      <c r="AD81" t="s">
        <v>5863</v>
      </c>
      <c r="AE81" t="s">
        <v>5864</v>
      </c>
      <c r="AF81" t="s">
        <v>5865</v>
      </c>
      <c r="AG81" t="s">
        <v>5866</v>
      </c>
    </row>
    <row r="82" spans="1:33" x14ac:dyDescent="0.25">
      <c r="A82" s="95" t="s">
        <v>563</v>
      </c>
      <c r="B82" t="s">
        <v>5867</v>
      </c>
      <c r="C82" t="s">
        <v>5868</v>
      </c>
      <c r="D82" t="s">
        <v>5869</v>
      </c>
      <c r="E82" t="s">
        <v>5870</v>
      </c>
      <c r="F82" t="s">
        <v>5871</v>
      </c>
      <c r="G82" t="s">
        <v>5872</v>
      </c>
      <c r="H82" t="s">
        <v>5873</v>
      </c>
      <c r="I82" t="s">
        <v>5874</v>
      </c>
      <c r="J82" t="s">
        <v>5875</v>
      </c>
      <c r="K82" t="s">
        <v>5876</v>
      </c>
      <c r="L82" t="s">
        <v>5877</v>
      </c>
      <c r="M82" t="s">
        <v>5878</v>
      </c>
      <c r="N82" t="s">
        <v>5879</v>
      </c>
      <c r="O82" t="s">
        <v>5880</v>
      </c>
      <c r="P82" t="s">
        <v>5881</v>
      </c>
      <c r="Q82" t="s">
        <v>5882</v>
      </c>
      <c r="R82" t="s">
        <v>5883</v>
      </c>
      <c r="S82" t="s">
        <v>5884</v>
      </c>
      <c r="T82" t="s">
        <v>5885</v>
      </c>
      <c r="U82" t="s">
        <v>5886</v>
      </c>
      <c r="V82" t="s">
        <v>5887</v>
      </c>
      <c r="W82" t="s">
        <v>5888</v>
      </c>
      <c r="X82" t="s">
        <v>5889</v>
      </c>
      <c r="Y82" t="s">
        <v>5890</v>
      </c>
      <c r="Z82" t="s">
        <v>5891</v>
      </c>
      <c r="AA82" t="s">
        <v>5892</v>
      </c>
      <c r="AB82" t="s">
        <v>5893</v>
      </c>
      <c r="AC82" t="s">
        <v>5894</v>
      </c>
      <c r="AD82" t="s">
        <v>5895</v>
      </c>
      <c r="AE82" t="s">
        <v>5896</v>
      </c>
      <c r="AF82" t="s">
        <v>5897</v>
      </c>
      <c r="AG82" t="s">
        <v>5898</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v>0.152</v>
      </c>
      <c r="C2">
        <v>0.20899999999999999</v>
      </c>
      <c r="D2">
        <v>0.17299999999999999</v>
      </c>
      <c r="E2">
        <v>0.152</v>
      </c>
      <c r="F2">
        <v>-1</v>
      </c>
      <c r="G2">
        <v>0.20899999999999999</v>
      </c>
      <c r="H2">
        <v>7.1999999999999995E-2</v>
      </c>
      <c r="I2">
        <v>1.325</v>
      </c>
      <c r="J2">
        <v>1.7310000000000001</v>
      </c>
      <c r="K2">
        <v>0.158</v>
      </c>
    </row>
    <row r="3" spans="1:82" x14ac:dyDescent="0.25">
      <c r="A3" s="95" t="s">
        <v>238</v>
      </c>
      <c r="B3">
        <v>5.6000000000000001E-2</v>
      </c>
      <c r="C3">
        <v>0.22800000000000001</v>
      </c>
      <c r="D3">
        <v>0.182</v>
      </c>
      <c r="E3">
        <v>4.9000000000000002E-2</v>
      </c>
      <c r="F3">
        <v>-1</v>
      </c>
      <c r="G3">
        <v>0.22800000000000001</v>
      </c>
      <c r="H3">
        <v>0.316</v>
      </c>
      <c r="I3">
        <v>1.337</v>
      </c>
      <c r="J3">
        <v>0.34200000000000003</v>
      </c>
      <c r="K3">
        <v>1.7509999999999999</v>
      </c>
    </row>
    <row r="4" spans="1:82" x14ac:dyDescent="0.25">
      <c r="A4" s="95" t="s">
        <v>240</v>
      </c>
      <c r="B4">
        <v>0.08</v>
      </c>
      <c r="C4">
        <v>0.79500000000000004</v>
      </c>
      <c r="D4">
        <v>1.0740000000000001</v>
      </c>
      <c r="E4">
        <v>8.7999999999999995E-2</v>
      </c>
      <c r="F4">
        <v>-1</v>
      </c>
      <c r="G4">
        <v>0.79500000000000004</v>
      </c>
      <c r="H4">
        <v>7.1999999999999995E-2</v>
      </c>
      <c r="I4">
        <v>3.13</v>
      </c>
      <c r="J4">
        <v>0.20200000000000001</v>
      </c>
      <c r="K4">
        <v>0.13400000000000001</v>
      </c>
    </row>
    <row r="5" spans="1:82" x14ac:dyDescent="0.25">
      <c r="A5" s="95" t="s">
        <v>242</v>
      </c>
      <c r="B5">
        <v>0.113</v>
      </c>
      <c r="C5">
        <v>0.71799999999999997</v>
      </c>
      <c r="D5">
        <v>1.0740000000000001</v>
      </c>
      <c r="E5">
        <v>0.10299999999999999</v>
      </c>
      <c r="F5">
        <v>-1</v>
      </c>
      <c r="G5">
        <v>0.71799999999999997</v>
      </c>
      <c r="H5">
        <v>0.50900000000000001</v>
      </c>
      <c r="I5">
        <v>3.13</v>
      </c>
      <c r="J5">
        <v>0.94299999999999995</v>
      </c>
      <c r="K5">
        <v>0.94299999999999995</v>
      </c>
    </row>
    <row r="6" spans="1:82" x14ac:dyDescent="0.25">
      <c r="A6" s="95" t="s">
        <v>244</v>
      </c>
      <c r="B6">
        <v>0.13</v>
      </c>
      <c r="C6">
        <v>0.90800000000000003</v>
      </c>
      <c r="D6">
        <v>0.754</v>
      </c>
      <c r="E6">
        <v>0.129</v>
      </c>
      <c r="F6">
        <v>-1</v>
      </c>
      <c r="G6">
        <v>0.90800000000000003</v>
      </c>
      <c r="H6">
        <v>0.47</v>
      </c>
      <c r="I6">
        <v>0.19</v>
      </c>
      <c r="J6">
        <v>0.2</v>
      </c>
      <c r="K6">
        <v>0.80800000000000005</v>
      </c>
    </row>
    <row r="7" spans="1:82" x14ac:dyDescent="0.25">
      <c r="A7" s="95" t="s">
        <v>246</v>
      </c>
      <c r="B7">
        <v>0.126</v>
      </c>
      <c r="C7">
        <v>0.25700000000000001</v>
      </c>
      <c r="D7">
        <v>0.40899999999999997</v>
      </c>
      <c r="E7">
        <v>0.126</v>
      </c>
      <c r="F7">
        <v>0.123</v>
      </c>
      <c r="G7">
        <v>0.25700000000000001</v>
      </c>
      <c r="H7">
        <v>0.46100000000000002</v>
      </c>
      <c r="I7">
        <v>4.5970000000000004</v>
      </c>
      <c r="J7">
        <v>0.80800000000000005</v>
      </c>
      <c r="K7">
        <v>0.251</v>
      </c>
    </row>
    <row r="8" spans="1:82" x14ac:dyDescent="0.25">
      <c r="A8" s="95" t="s">
        <v>248</v>
      </c>
      <c r="B8">
        <v>2.2389999999999999</v>
      </c>
      <c r="C8">
        <v>4.5590000000000002</v>
      </c>
      <c r="D8">
        <v>7.2569999999999997</v>
      </c>
      <c r="E8">
        <v>2.246</v>
      </c>
      <c r="F8">
        <v>2.177</v>
      </c>
      <c r="G8">
        <v>4.5590000000000002</v>
      </c>
      <c r="H8">
        <v>8.19</v>
      </c>
      <c r="I8">
        <v>81.64</v>
      </c>
      <c r="J8">
        <v>14.353999999999999</v>
      </c>
      <c r="K8">
        <v>4.4660000000000002</v>
      </c>
    </row>
    <row r="9" spans="1:82" x14ac:dyDescent="0.25">
      <c r="A9" s="95" t="s">
        <v>251</v>
      </c>
      <c r="L9">
        <v>0.17399999999999999</v>
      </c>
      <c r="M9">
        <v>0.23499999999999999</v>
      </c>
      <c r="N9">
        <v>0.17100000000000001</v>
      </c>
      <c r="O9">
        <v>-1</v>
      </c>
      <c r="P9">
        <v>-1</v>
      </c>
      <c r="Q9">
        <v>-1</v>
      </c>
      <c r="R9">
        <v>-1</v>
      </c>
      <c r="S9">
        <v>-1</v>
      </c>
    </row>
    <row r="10" spans="1:82" x14ac:dyDescent="0.25">
      <c r="A10" s="95" t="s">
        <v>254</v>
      </c>
      <c r="L10">
        <v>9.1999999999999998E-2</v>
      </c>
      <c r="M10">
        <v>0.19</v>
      </c>
      <c r="N10">
        <v>6.5000000000000002E-2</v>
      </c>
      <c r="O10">
        <v>-1</v>
      </c>
      <c r="P10">
        <v>-1</v>
      </c>
      <c r="Q10">
        <v>-1</v>
      </c>
      <c r="R10">
        <v>-1</v>
      </c>
      <c r="S10">
        <v>-1</v>
      </c>
    </row>
    <row r="11" spans="1:82" x14ac:dyDescent="0.25">
      <c r="A11" s="95" t="s">
        <v>256</v>
      </c>
      <c r="L11">
        <v>0.156</v>
      </c>
      <c r="M11">
        <v>0.35899999999999999</v>
      </c>
      <c r="N11">
        <v>0.156</v>
      </c>
      <c r="O11">
        <v>-1</v>
      </c>
      <c r="P11">
        <v>-1</v>
      </c>
      <c r="Q11">
        <v>-1</v>
      </c>
      <c r="R11">
        <v>-1</v>
      </c>
      <c r="S11">
        <v>-1</v>
      </c>
    </row>
    <row r="12" spans="1:82" x14ac:dyDescent="0.25">
      <c r="A12" s="95" t="s">
        <v>258</v>
      </c>
      <c r="L12">
        <v>0.34399999999999997</v>
      </c>
      <c r="M12">
        <v>0.35299999999999998</v>
      </c>
      <c r="N12">
        <v>0.32600000000000001</v>
      </c>
      <c r="O12">
        <v>-1</v>
      </c>
      <c r="P12">
        <v>-1</v>
      </c>
      <c r="Q12">
        <v>-1</v>
      </c>
      <c r="R12">
        <v>-1</v>
      </c>
      <c r="S12">
        <v>-1</v>
      </c>
    </row>
    <row r="13" spans="1:82" x14ac:dyDescent="0.25">
      <c r="A13" s="95" t="s">
        <v>260</v>
      </c>
      <c r="L13">
        <v>0.105</v>
      </c>
      <c r="M13">
        <v>8.5000000000000006E-2</v>
      </c>
      <c r="N13">
        <v>0.10199999999999999</v>
      </c>
      <c r="O13">
        <v>-1</v>
      </c>
      <c r="P13">
        <v>-1</v>
      </c>
      <c r="Q13">
        <v>-1</v>
      </c>
      <c r="R13">
        <v>-1</v>
      </c>
      <c r="S13">
        <v>-1</v>
      </c>
    </row>
    <row r="14" spans="1:82" x14ac:dyDescent="0.25">
      <c r="A14" s="95" t="s">
        <v>262</v>
      </c>
      <c r="L14">
        <v>0.105</v>
      </c>
      <c r="M14">
        <v>8.5000000000000006E-2</v>
      </c>
      <c r="N14">
        <v>0.10100000000000001</v>
      </c>
      <c r="O14">
        <v>-1</v>
      </c>
      <c r="P14">
        <v>-1</v>
      </c>
      <c r="Q14">
        <v>-1</v>
      </c>
      <c r="R14">
        <v>-1</v>
      </c>
      <c r="S14">
        <v>-1</v>
      </c>
    </row>
    <row r="15" spans="1:82" x14ac:dyDescent="0.25">
      <c r="A15" s="95" t="s">
        <v>264</v>
      </c>
      <c r="L15">
        <v>24.573</v>
      </c>
      <c r="M15">
        <v>19.861999999999998</v>
      </c>
      <c r="N15">
        <v>23.710999999999999</v>
      </c>
      <c r="O15">
        <v>-1</v>
      </c>
      <c r="P15">
        <v>-1</v>
      </c>
      <c r="Q15">
        <v>-1</v>
      </c>
      <c r="R15">
        <v>-1</v>
      </c>
      <c r="S15">
        <v>-1</v>
      </c>
    </row>
    <row r="16" spans="1:82" x14ac:dyDescent="0.25">
      <c r="A16" s="95" t="s">
        <v>267</v>
      </c>
      <c r="L16">
        <v>36.908999999999999</v>
      </c>
      <c r="M16">
        <v>29.738</v>
      </c>
      <c r="N16">
        <v>35.648000000000003</v>
      </c>
      <c r="O16">
        <v>-1</v>
      </c>
      <c r="P16">
        <v>-1</v>
      </c>
      <c r="Q16">
        <v>-1</v>
      </c>
      <c r="R16">
        <v>-1</v>
      </c>
      <c r="S16">
        <v>-1</v>
      </c>
    </row>
    <row r="17" spans="1:29" x14ac:dyDescent="0.25">
      <c r="A17" s="95" t="s">
        <v>270</v>
      </c>
      <c r="L17">
        <v>2.5369999999999999</v>
      </c>
      <c r="M17">
        <v>2.044</v>
      </c>
      <c r="N17">
        <v>2.4510000000000001</v>
      </c>
      <c r="O17">
        <v>-1</v>
      </c>
      <c r="P17">
        <v>-1</v>
      </c>
      <c r="Q17">
        <v>-1</v>
      </c>
      <c r="R17">
        <v>-1</v>
      </c>
      <c r="S17">
        <v>-1</v>
      </c>
    </row>
    <row r="18" spans="1:29" x14ac:dyDescent="0.25">
      <c r="A18" s="95" t="s">
        <v>273</v>
      </c>
      <c r="T18">
        <v>3.6999999999999998E-2</v>
      </c>
      <c r="U18">
        <v>3.6999999999999998E-2</v>
      </c>
      <c r="V18">
        <v>0.03</v>
      </c>
    </row>
    <row r="19" spans="1:29" x14ac:dyDescent="0.25">
      <c r="A19" s="95" t="s">
        <v>276</v>
      </c>
      <c r="T19">
        <v>3.6999999999999998E-2</v>
      </c>
      <c r="U19">
        <v>3.6999999999999998E-2</v>
      </c>
      <c r="V19">
        <v>5.2999999999999999E-2</v>
      </c>
    </row>
    <row r="20" spans="1:29" x14ac:dyDescent="0.25">
      <c r="A20" s="95" t="s">
        <v>278</v>
      </c>
      <c r="T20">
        <v>3.6999999999999998E-2</v>
      </c>
      <c r="U20">
        <v>3.6999999999999998E-2</v>
      </c>
      <c r="V20">
        <v>1.7999999999999999E-2</v>
      </c>
    </row>
    <row r="21" spans="1:29" x14ac:dyDescent="0.25">
      <c r="A21" s="95" t="s">
        <v>280</v>
      </c>
      <c r="T21">
        <v>3.6999999999999998E-2</v>
      </c>
      <c r="U21">
        <v>3.6999999999999998E-2</v>
      </c>
      <c r="V21">
        <v>7.6999999999999999E-2</v>
      </c>
    </row>
    <row r="22" spans="1:29" x14ac:dyDescent="0.25">
      <c r="A22" s="95" t="s">
        <v>282</v>
      </c>
      <c r="T22">
        <v>1.0999999999999999E-2</v>
      </c>
      <c r="U22">
        <v>1.0999999999999999E-2</v>
      </c>
      <c r="V22">
        <v>9.0999999999999998E-2</v>
      </c>
    </row>
    <row r="23" spans="1:29" x14ac:dyDescent="0.25">
      <c r="A23" s="95" t="s">
        <v>284</v>
      </c>
      <c r="T23">
        <v>1.0999999999999999E-2</v>
      </c>
      <c r="U23">
        <v>1.0999999999999999E-2</v>
      </c>
      <c r="V23">
        <v>4.5999999999999999E-2</v>
      </c>
    </row>
    <row r="24" spans="1:29" x14ac:dyDescent="0.25">
      <c r="A24" s="95" t="s">
        <v>286</v>
      </c>
      <c r="T24">
        <v>11.686999999999999</v>
      </c>
      <c r="U24">
        <v>11.686999999999999</v>
      </c>
      <c r="V24">
        <v>94.65</v>
      </c>
    </row>
    <row r="25" spans="1:29" x14ac:dyDescent="0.25">
      <c r="A25" s="95" t="s">
        <v>289</v>
      </c>
      <c r="T25">
        <v>17.795999999999999</v>
      </c>
      <c r="U25">
        <v>17.795999999999999</v>
      </c>
      <c r="V25">
        <v>71.593000000000004</v>
      </c>
    </row>
    <row r="26" spans="1:29" x14ac:dyDescent="0.25">
      <c r="A26" s="95" t="s">
        <v>292</v>
      </c>
      <c r="W26">
        <v>2.9319999999999999</v>
      </c>
      <c r="X26">
        <v>1.925</v>
      </c>
      <c r="Y26">
        <v>1.9139999999999999</v>
      </c>
      <c r="Z26">
        <v>1.954</v>
      </c>
      <c r="AA26">
        <v>2.8959999999999999</v>
      </c>
      <c r="AB26">
        <v>3.82</v>
      </c>
      <c r="AC26">
        <v>3.1760000000000002</v>
      </c>
    </row>
    <row r="27" spans="1:29" x14ac:dyDescent="0.25">
      <c r="A27" s="95" t="s">
        <v>295</v>
      </c>
      <c r="W27">
        <v>0.86599999999999999</v>
      </c>
      <c r="X27">
        <v>1.05</v>
      </c>
      <c r="Y27">
        <v>0.64600000000000002</v>
      </c>
      <c r="Z27">
        <v>1.1419999999999999</v>
      </c>
      <c r="AA27">
        <v>2.8</v>
      </c>
      <c r="AB27">
        <v>4.3440000000000003</v>
      </c>
      <c r="AC27">
        <v>0.83799999999999997</v>
      </c>
    </row>
    <row r="28" spans="1:29" x14ac:dyDescent="0.25">
      <c r="A28" s="95" t="s">
        <v>297</v>
      </c>
      <c r="W28">
        <v>1.8879999999999999</v>
      </c>
      <c r="X28">
        <v>1.847</v>
      </c>
      <c r="Y28">
        <v>1.8029999999999999</v>
      </c>
      <c r="Z28">
        <v>1.8740000000000001</v>
      </c>
      <c r="AA28">
        <v>2.073</v>
      </c>
      <c r="AB28">
        <v>1.734</v>
      </c>
      <c r="AC28">
        <v>1.849</v>
      </c>
    </row>
    <row r="29" spans="1:29" x14ac:dyDescent="0.25">
      <c r="A29" s="95" t="s">
        <v>299</v>
      </c>
      <c r="W29">
        <v>1.91</v>
      </c>
      <c r="X29">
        <v>1.863</v>
      </c>
      <c r="Y29">
        <v>1.786</v>
      </c>
      <c r="Z29">
        <v>1.8740000000000001</v>
      </c>
      <c r="AA29">
        <v>0.81100000000000005</v>
      </c>
      <c r="AB29">
        <v>1.88</v>
      </c>
      <c r="AC29">
        <v>1.8819999999999999</v>
      </c>
    </row>
    <row r="30" spans="1:29" x14ac:dyDescent="0.25">
      <c r="A30" s="95" t="s">
        <v>301</v>
      </c>
      <c r="W30">
        <v>4.0209999999999999</v>
      </c>
      <c r="X30">
        <v>2.823</v>
      </c>
      <c r="Y30">
        <v>2.3069999999999999</v>
      </c>
      <c r="Z30">
        <v>2.823</v>
      </c>
      <c r="AA30">
        <v>6.93</v>
      </c>
      <c r="AB30">
        <v>15.108000000000001</v>
      </c>
      <c r="AC30">
        <v>4.4720000000000004</v>
      </c>
    </row>
    <row r="31" spans="1:29" x14ac:dyDescent="0.25">
      <c r="A31" s="95" t="s">
        <v>303</v>
      </c>
      <c r="W31">
        <v>3.6779999999999999</v>
      </c>
      <c r="X31">
        <v>1.994</v>
      </c>
      <c r="Y31">
        <v>1.665</v>
      </c>
      <c r="Z31">
        <v>2.0009999999999999</v>
      </c>
      <c r="AA31">
        <v>3.347</v>
      </c>
      <c r="AB31">
        <v>10.96</v>
      </c>
      <c r="AC31">
        <v>3.3809999999999998</v>
      </c>
    </row>
    <row r="32" spans="1:29" x14ac:dyDescent="0.25">
      <c r="A32" s="95" t="s">
        <v>305</v>
      </c>
      <c r="W32">
        <v>43.94</v>
      </c>
      <c r="X32">
        <v>30.847000000000001</v>
      </c>
      <c r="Y32">
        <v>25.204000000000001</v>
      </c>
      <c r="Z32">
        <v>30.847000000000001</v>
      </c>
      <c r="AA32">
        <v>75.715000000000003</v>
      </c>
      <c r="AB32">
        <v>165.07300000000001</v>
      </c>
      <c r="AC32">
        <v>48.860999999999997</v>
      </c>
    </row>
    <row r="33" spans="1:52" x14ac:dyDescent="0.25">
      <c r="A33" s="95" t="s">
        <v>308</v>
      </c>
      <c r="AD33">
        <v>2E-3</v>
      </c>
    </row>
    <row r="34" spans="1:52" x14ac:dyDescent="0.25">
      <c r="A34" s="95" t="s">
        <v>311</v>
      </c>
      <c r="AD34">
        <v>-1</v>
      </c>
    </row>
    <row r="35" spans="1:52" x14ac:dyDescent="0.25">
      <c r="A35" s="95" t="s">
        <v>313</v>
      </c>
      <c r="AD35">
        <v>-1</v>
      </c>
    </row>
    <row r="36" spans="1:52" x14ac:dyDescent="0.25">
      <c r="A36" s="95" t="s">
        <v>315</v>
      </c>
      <c r="AD36">
        <v>-1</v>
      </c>
    </row>
    <row r="37" spans="1:52" x14ac:dyDescent="0.25">
      <c r="A37" s="95" t="s">
        <v>317</v>
      </c>
      <c r="AD37">
        <v>-1</v>
      </c>
    </row>
    <row r="38" spans="1:52" x14ac:dyDescent="0.25">
      <c r="A38" s="95" t="s">
        <v>319</v>
      </c>
      <c r="AD38">
        <v>-1</v>
      </c>
    </row>
    <row r="39" spans="1:52" x14ac:dyDescent="0.25">
      <c r="A39" s="95" t="s">
        <v>321</v>
      </c>
      <c r="AD39">
        <v>-1</v>
      </c>
    </row>
    <row r="40" spans="1:52" x14ac:dyDescent="0.25">
      <c r="A40" s="95" t="s">
        <v>324</v>
      </c>
      <c r="AE40">
        <v>-1</v>
      </c>
      <c r="AF40">
        <v>0.41099999999999998</v>
      </c>
      <c r="AG40">
        <v>0.46</v>
      </c>
      <c r="AH40">
        <v>0.57299999999999995</v>
      </c>
      <c r="AI40">
        <v>0.89</v>
      </c>
      <c r="AJ40">
        <v>0.89</v>
      </c>
      <c r="AK40">
        <v>0.876</v>
      </c>
    </row>
    <row r="41" spans="1:52" x14ac:dyDescent="0.25">
      <c r="A41" s="95" t="s">
        <v>327</v>
      </c>
      <c r="AE41">
        <v>-1</v>
      </c>
      <c r="AF41">
        <v>0.13200000000000001</v>
      </c>
      <c r="AG41">
        <v>0.27300000000000002</v>
      </c>
      <c r="AH41">
        <v>0.85499999999999998</v>
      </c>
      <c r="AI41">
        <v>1.5129999999999999</v>
      </c>
      <c r="AJ41">
        <v>1.5129999999999999</v>
      </c>
      <c r="AK41">
        <v>0.80300000000000005</v>
      </c>
    </row>
    <row r="42" spans="1:52" x14ac:dyDescent="0.25">
      <c r="A42" s="95" t="s">
        <v>329</v>
      </c>
      <c r="AE42">
        <v>-1</v>
      </c>
      <c r="AF42">
        <v>0.38400000000000001</v>
      </c>
      <c r="AG42">
        <v>0.44700000000000001</v>
      </c>
      <c r="AH42">
        <v>1.905</v>
      </c>
      <c r="AI42">
        <v>3.9119999999999999</v>
      </c>
      <c r="AJ42">
        <v>3.9119999999999999</v>
      </c>
      <c r="AK42">
        <v>1.7769999999999999</v>
      </c>
    </row>
    <row r="43" spans="1:52" x14ac:dyDescent="0.25">
      <c r="A43" s="95" t="s">
        <v>331</v>
      </c>
      <c r="AE43">
        <v>-1</v>
      </c>
      <c r="AF43">
        <v>0.435</v>
      </c>
      <c r="AG43">
        <v>0.751</v>
      </c>
      <c r="AH43">
        <v>0.22700000000000001</v>
      </c>
      <c r="AI43">
        <v>0.23200000000000001</v>
      </c>
      <c r="AJ43">
        <v>0.23200000000000001</v>
      </c>
      <c r="AK43">
        <v>0.47599999999999998</v>
      </c>
    </row>
    <row r="44" spans="1:52" x14ac:dyDescent="0.25">
      <c r="A44" s="95" t="s">
        <v>333</v>
      </c>
      <c r="AE44">
        <v>-1</v>
      </c>
      <c r="AF44">
        <v>0.36199999999999999</v>
      </c>
      <c r="AG44">
        <v>0.36199999999999999</v>
      </c>
      <c r="AH44">
        <v>0.747</v>
      </c>
      <c r="AI44">
        <v>1.2769999999999999</v>
      </c>
      <c r="AJ44">
        <v>1.2769999999999999</v>
      </c>
      <c r="AK44">
        <v>0.67200000000000004</v>
      </c>
    </row>
    <row r="45" spans="1:52" x14ac:dyDescent="0.25">
      <c r="A45" s="95" t="s">
        <v>335</v>
      </c>
      <c r="AE45">
        <v>-1</v>
      </c>
      <c r="AF45">
        <v>0.217</v>
      </c>
      <c r="AG45">
        <v>0.40799999999999997</v>
      </c>
      <c r="AH45">
        <v>0.66700000000000004</v>
      </c>
      <c r="AI45">
        <v>0.318</v>
      </c>
      <c r="AJ45">
        <v>0.318</v>
      </c>
      <c r="AK45">
        <v>0.253</v>
      </c>
    </row>
    <row r="46" spans="1:52" x14ac:dyDescent="0.25">
      <c r="A46" s="95" t="s">
        <v>337</v>
      </c>
      <c r="AE46">
        <v>-1</v>
      </c>
      <c r="AF46">
        <v>85.432000000000002</v>
      </c>
      <c r="AG46">
        <v>85.432000000000002</v>
      </c>
      <c r="AH46">
        <v>176.42</v>
      </c>
      <c r="AI46">
        <v>301.38400000000001</v>
      </c>
      <c r="AJ46">
        <v>301.38400000000001</v>
      </c>
      <c r="AK46">
        <v>158.68100000000001</v>
      </c>
    </row>
    <row r="47" spans="1:52" x14ac:dyDescent="0.25">
      <c r="A47" s="95" t="s">
        <v>340</v>
      </c>
      <c r="AE47">
        <v>-1</v>
      </c>
      <c r="AF47">
        <v>65.268000000000001</v>
      </c>
      <c r="AG47">
        <v>122.35899999999999</v>
      </c>
      <c r="AH47">
        <v>200.304</v>
      </c>
      <c r="AI47">
        <v>95.555999999999997</v>
      </c>
      <c r="AJ47">
        <v>95.555999999999997</v>
      </c>
      <c r="AK47">
        <v>75.959000000000003</v>
      </c>
    </row>
    <row r="48" spans="1:52" x14ac:dyDescent="0.25">
      <c r="A48" s="95" t="s">
        <v>343</v>
      </c>
      <c r="AL48">
        <v>-1</v>
      </c>
      <c r="AM48">
        <v>0.42499999999999999</v>
      </c>
      <c r="AN48">
        <v>0.30399999999999999</v>
      </c>
      <c r="AO48">
        <v>0.30399999999999999</v>
      </c>
      <c r="AP48">
        <v>-1</v>
      </c>
      <c r="AQ48">
        <v>0.152</v>
      </c>
      <c r="AR48">
        <v>-1</v>
      </c>
      <c r="AS48">
        <v>-1</v>
      </c>
      <c r="AT48">
        <v>0.30399999999999999</v>
      </c>
      <c r="AU48">
        <v>-1</v>
      </c>
      <c r="AV48">
        <v>0.30399999999999999</v>
      </c>
      <c r="AW48">
        <v>-1</v>
      </c>
      <c r="AX48">
        <v>-1</v>
      </c>
      <c r="AY48">
        <v>0.30399999999999999</v>
      </c>
      <c r="AZ48">
        <v>-1</v>
      </c>
    </row>
    <row r="49" spans="1:60" x14ac:dyDescent="0.25">
      <c r="A49" s="95" t="s">
        <v>346</v>
      </c>
      <c r="AL49">
        <v>-1</v>
      </c>
      <c r="AM49">
        <v>0.112</v>
      </c>
      <c r="AN49">
        <v>0.1</v>
      </c>
      <c r="AO49">
        <v>0.14899999999999999</v>
      </c>
      <c r="AP49">
        <v>-1</v>
      </c>
      <c r="AQ49">
        <v>0.152</v>
      </c>
      <c r="AR49">
        <v>-1</v>
      </c>
      <c r="AS49">
        <v>-1</v>
      </c>
      <c r="AT49">
        <v>0.14299999999999999</v>
      </c>
      <c r="AU49">
        <v>-1</v>
      </c>
      <c r="AV49">
        <v>0.14299999999999999</v>
      </c>
      <c r="AW49">
        <v>-1</v>
      </c>
      <c r="AX49">
        <v>-1</v>
      </c>
      <c r="AY49">
        <v>0.152</v>
      </c>
      <c r="AZ49">
        <v>-1</v>
      </c>
    </row>
    <row r="50" spans="1:60" x14ac:dyDescent="0.25">
      <c r="A50" s="95" t="s">
        <v>348</v>
      </c>
      <c r="AL50">
        <v>-1</v>
      </c>
      <c r="AM50">
        <v>1</v>
      </c>
      <c r="AN50">
        <v>0.30399999999999999</v>
      </c>
      <c r="AO50">
        <v>0.52200000000000002</v>
      </c>
      <c r="AP50">
        <v>-1</v>
      </c>
      <c r="AQ50">
        <v>0.152</v>
      </c>
      <c r="AR50">
        <v>-1</v>
      </c>
      <c r="AS50">
        <v>-1</v>
      </c>
      <c r="AT50">
        <v>0.247</v>
      </c>
      <c r="AU50">
        <v>-1</v>
      </c>
      <c r="AV50">
        <v>0.247</v>
      </c>
      <c r="AW50">
        <v>-1</v>
      </c>
      <c r="AX50">
        <v>-1</v>
      </c>
      <c r="AY50">
        <v>0.33200000000000002</v>
      </c>
      <c r="AZ50">
        <v>-1</v>
      </c>
    </row>
    <row r="51" spans="1:60" x14ac:dyDescent="0.25">
      <c r="A51" s="95" t="s">
        <v>350</v>
      </c>
      <c r="AL51">
        <v>-1</v>
      </c>
      <c r="AM51">
        <v>0.51600000000000001</v>
      </c>
      <c r="AN51">
        <v>0.30399999999999999</v>
      </c>
      <c r="AO51">
        <v>0.52200000000000002</v>
      </c>
      <c r="AP51">
        <v>-1</v>
      </c>
      <c r="AQ51">
        <v>0.152</v>
      </c>
      <c r="AR51">
        <v>-1</v>
      </c>
      <c r="AS51">
        <v>0.14899999999999999</v>
      </c>
      <c r="AT51">
        <v>0.247</v>
      </c>
      <c r="AU51">
        <v>-1</v>
      </c>
      <c r="AV51">
        <v>0.247</v>
      </c>
      <c r="AW51">
        <v>0.11899999999999999</v>
      </c>
      <c r="AX51">
        <v>-1</v>
      </c>
      <c r="AY51">
        <v>0.30399999999999999</v>
      </c>
      <c r="AZ51">
        <v>-1</v>
      </c>
    </row>
    <row r="52" spans="1:60" x14ac:dyDescent="0.25">
      <c r="A52" s="95" t="s">
        <v>352</v>
      </c>
      <c r="AL52">
        <v>-1</v>
      </c>
      <c r="AM52">
        <v>0.34</v>
      </c>
      <c r="AN52">
        <v>0.30399999999999999</v>
      </c>
      <c r="AO52">
        <v>0.33400000000000002</v>
      </c>
      <c r="AP52">
        <v>-1</v>
      </c>
      <c r="AQ52">
        <v>0.152</v>
      </c>
      <c r="AR52">
        <v>-1</v>
      </c>
      <c r="AS52">
        <v>-1</v>
      </c>
      <c r="AT52">
        <v>0.26100000000000001</v>
      </c>
      <c r="AU52">
        <v>-1</v>
      </c>
      <c r="AV52">
        <v>0.26100000000000001</v>
      </c>
      <c r="AW52">
        <v>-1</v>
      </c>
      <c r="AX52">
        <v>-1</v>
      </c>
      <c r="AY52">
        <v>0.308</v>
      </c>
      <c r="AZ52">
        <v>-1</v>
      </c>
    </row>
    <row r="53" spans="1:60" x14ac:dyDescent="0.25">
      <c r="A53" s="95" t="s">
        <v>354</v>
      </c>
      <c r="AL53">
        <v>-1</v>
      </c>
      <c r="AM53">
        <v>0.34</v>
      </c>
      <c r="AN53">
        <v>0.30399999999999999</v>
      </c>
      <c r="AO53">
        <v>0.33400000000000002</v>
      </c>
      <c r="AP53">
        <v>-1</v>
      </c>
      <c r="AQ53">
        <v>0.152</v>
      </c>
      <c r="AR53">
        <v>-1</v>
      </c>
      <c r="AS53">
        <v>-1</v>
      </c>
      <c r="AT53">
        <v>0.26100000000000001</v>
      </c>
      <c r="AU53">
        <v>-1</v>
      </c>
      <c r="AV53">
        <v>0.26100000000000001</v>
      </c>
      <c r="AW53">
        <v>-1</v>
      </c>
      <c r="AX53">
        <v>-1</v>
      </c>
      <c r="AY53">
        <v>0.307</v>
      </c>
      <c r="AZ53">
        <v>-1</v>
      </c>
    </row>
    <row r="54" spans="1:60" x14ac:dyDescent="0.25">
      <c r="A54" s="95" t="s">
        <v>356</v>
      </c>
      <c r="AL54">
        <v>-1</v>
      </c>
      <c r="AM54">
        <v>51.493000000000002</v>
      </c>
      <c r="AN54">
        <v>45.982999999999997</v>
      </c>
      <c r="AO54">
        <v>50.530999999999999</v>
      </c>
      <c r="AP54">
        <v>-1</v>
      </c>
      <c r="AQ54">
        <v>22.992000000000001</v>
      </c>
      <c r="AR54">
        <v>-1</v>
      </c>
      <c r="AS54">
        <v>-1</v>
      </c>
      <c r="AT54">
        <v>39.402999999999999</v>
      </c>
      <c r="AU54">
        <v>-1</v>
      </c>
      <c r="AV54">
        <v>39.402999999999999</v>
      </c>
      <c r="AW54">
        <v>-1</v>
      </c>
      <c r="AX54">
        <v>-1</v>
      </c>
      <c r="AY54">
        <v>46.588999999999999</v>
      </c>
      <c r="AZ54">
        <v>-1</v>
      </c>
    </row>
    <row r="55" spans="1:60" x14ac:dyDescent="0.25">
      <c r="A55" s="95" t="s">
        <v>359</v>
      </c>
      <c r="BA55">
        <v>10.010999999999999</v>
      </c>
      <c r="BB55">
        <v>10.010999999999999</v>
      </c>
      <c r="BC55">
        <v>10.010999999999999</v>
      </c>
      <c r="BD55">
        <v>10.010999999999999</v>
      </c>
      <c r="BE55">
        <v>10.010999999999999</v>
      </c>
    </row>
    <row r="56" spans="1:60" x14ac:dyDescent="0.25">
      <c r="A56" s="95" t="s">
        <v>362</v>
      </c>
      <c r="BA56">
        <v>0.13100000000000001</v>
      </c>
      <c r="BB56">
        <v>0.127</v>
      </c>
      <c r="BC56">
        <v>0.127</v>
      </c>
      <c r="BD56">
        <v>0.13100000000000001</v>
      </c>
      <c r="BE56">
        <v>0.127</v>
      </c>
    </row>
    <row r="57" spans="1:60" x14ac:dyDescent="0.25">
      <c r="A57" s="95" t="s">
        <v>365</v>
      </c>
      <c r="BA57">
        <v>6.4000000000000001E-2</v>
      </c>
      <c r="BB57">
        <v>7.0000000000000007E-2</v>
      </c>
      <c r="BC57">
        <v>7.0000000000000007E-2</v>
      </c>
      <c r="BD57">
        <v>6.4000000000000001E-2</v>
      </c>
      <c r="BE57">
        <v>7.0000000000000007E-2</v>
      </c>
    </row>
    <row r="58" spans="1:60" x14ac:dyDescent="0.25">
      <c r="A58" s="95" t="s">
        <v>367</v>
      </c>
      <c r="BA58">
        <v>0.156</v>
      </c>
      <c r="BB58">
        <v>9.6000000000000002E-2</v>
      </c>
      <c r="BC58">
        <v>9.6000000000000002E-2</v>
      </c>
      <c r="BD58">
        <v>0.156</v>
      </c>
      <c r="BE58">
        <v>9.6000000000000002E-2</v>
      </c>
    </row>
    <row r="59" spans="1:60" x14ac:dyDescent="0.25">
      <c r="A59" s="95" t="s">
        <v>369</v>
      </c>
      <c r="BA59">
        <v>0.13600000000000001</v>
      </c>
      <c r="BB59">
        <v>9.6000000000000002E-2</v>
      </c>
      <c r="BC59">
        <v>9.6000000000000002E-2</v>
      </c>
      <c r="BD59">
        <v>0.13600000000000001</v>
      </c>
      <c r="BE59">
        <v>9.6000000000000002E-2</v>
      </c>
    </row>
    <row r="60" spans="1:60" x14ac:dyDescent="0.25">
      <c r="A60" s="95" t="s">
        <v>371</v>
      </c>
      <c r="BA60">
        <v>0.114</v>
      </c>
      <c r="BB60">
        <v>0.11</v>
      </c>
      <c r="BC60">
        <v>0.11</v>
      </c>
      <c r="BD60">
        <v>0.114</v>
      </c>
      <c r="BE60">
        <v>0.11</v>
      </c>
    </row>
    <row r="61" spans="1:60" x14ac:dyDescent="0.25">
      <c r="A61" s="95" t="s">
        <v>373</v>
      </c>
      <c r="BA61">
        <v>0.11</v>
      </c>
      <c r="BB61">
        <v>0.11</v>
      </c>
      <c r="BC61">
        <v>0.11</v>
      </c>
      <c r="BD61">
        <v>0.11</v>
      </c>
      <c r="BE61">
        <v>0.11</v>
      </c>
    </row>
    <row r="62" spans="1:60" x14ac:dyDescent="0.25">
      <c r="A62" s="95" t="s">
        <v>375</v>
      </c>
      <c r="BA62">
        <v>25.774000000000001</v>
      </c>
      <c r="BB62">
        <v>24.84</v>
      </c>
      <c r="BC62">
        <v>24.84</v>
      </c>
      <c r="BD62">
        <v>25.774000000000001</v>
      </c>
      <c r="BE62">
        <v>24.84</v>
      </c>
    </row>
    <row r="63" spans="1:60" x14ac:dyDescent="0.25">
      <c r="A63" s="95" t="s">
        <v>378</v>
      </c>
      <c r="BA63">
        <v>11.824</v>
      </c>
      <c r="BB63">
        <v>11.824</v>
      </c>
      <c r="BC63">
        <v>11.824</v>
      </c>
      <c r="BD63">
        <v>11.824</v>
      </c>
      <c r="BE63">
        <v>11.824</v>
      </c>
    </row>
    <row r="64" spans="1:60" x14ac:dyDescent="0.25">
      <c r="A64" s="95" t="s">
        <v>381</v>
      </c>
      <c r="BF64">
        <v>9.5820000000000007</v>
      </c>
      <c r="BG64">
        <v>8.5530000000000008</v>
      </c>
      <c r="BH64">
        <v>9.4849999999999994</v>
      </c>
    </row>
    <row r="65" spans="1:74" x14ac:dyDescent="0.25">
      <c r="A65" s="95" t="s">
        <v>384</v>
      </c>
      <c r="BI65">
        <v>10.244</v>
      </c>
      <c r="BJ65">
        <v>6.476</v>
      </c>
      <c r="BK65">
        <v>63.348999999999997</v>
      </c>
      <c r="BL65">
        <v>6.2990000000000004</v>
      </c>
      <c r="BM65">
        <v>-1</v>
      </c>
      <c r="BN65">
        <v>6.6239999999999997</v>
      </c>
      <c r="BO65">
        <v>19.07</v>
      </c>
      <c r="BP65">
        <v>3.01</v>
      </c>
      <c r="BQ65">
        <v>34.662999999999997</v>
      </c>
      <c r="BR65">
        <v>459.27800000000002</v>
      </c>
      <c r="BS65">
        <v>9.984</v>
      </c>
    </row>
    <row r="66" spans="1:74" x14ac:dyDescent="0.25">
      <c r="A66" s="95" t="s">
        <v>387</v>
      </c>
      <c r="BI66">
        <v>6.4160000000000004</v>
      </c>
      <c r="BJ66">
        <v>2.0139999999999998</v>
      </c>
      <c r="BK66">
        <v>-1</v>
      </c>
      <c r="BL66">
        <v>3.3809999999999998</v>
      </c>
      <c r="BM66">
        <v>4.3289999999999997</v>
      </c>
      <c r="BN66">
        <v>10.702</v>
      </c>
      <c r="BO66">
        <v>-1</v>
      </c>
      <c r="BP66">
        <v>3.0129999999999999</v>
      </c>
      <c r="BQ66">
        <v>47.104999999999997</v>
      </c>
      <c r="BR66">
        <v>81.049000000000007</v>
      </c>
      <c r="BS66">
        <v>5.2439999999999998</v>
      </c>
    </row>
    <row r="67" spans="1:74" x14ac:dyDescent="0.25">
      <c r="A67" s="95" t="s">
        <v>389</v>
      </c>
      <c r="BI67">
        <v>13.311999999999999</v>
      </c>
      <c r="BJ67">
        <v>5.3769999999999998</v>
      </c>
      <c r="BK67">
        <v>-1</v>
      </c>
      <c r="BL67">
        <v>4.4450000000000003</v>
      </c>
      <c r="BM67">
        <v>-1</v>
      </c>
      <c r="BN67">
        <v>3.0720000000000001</v>
      </c>
      <c r="BO67">
        <v>22.587</v>
      </c>
      <c r="BP67">
        <v>3.1779999999999999</v>
      </c>
      <c r="BQ67">
        <v>79.873999999999995</v>
      </c>
      <c r="BR67">
        <v>5.6529999999999996</v>
      </c>
      <c r="BS67">
        <v>11.852</v>
      </c>
    </row>
    <row r="68" spans="1:74" x14ac:dyDescent="0.25">
      <c r="A68" s="95" t="s">
        <v>391</v>
      </c>
      <c r="BI68">
        <v>14.315</v>
      </c>
      <c r="BJ68">
        <v>6.7789999999999999</v>
      </c>
      <c r="BK68">
        <v>-1</v>
      </c>
      <c r="BL68">
        <v>9.7029999999999994</v>
      </c>
      <c r="BM68">
        <v>-1</v>
      </c>
      <c r="BN68">
        <v>17.893999999999998</v>
      </c>
      <c r="BO68">
        <v>-1</v>
      </c>
      <c r="BP68">
        <v>3.87</v>
      </c>
      <c r="BQ68">
        <v>36.741999999999997</v>
      </c>
      <c r="BR68">
        <v>-1</v>
      </c>
      <c r="BS68">
        <v>11.317</v>
      </c>
    </row>
    <row r="69" spans="1:74" x14ac:dyDescent="0.25">
      <c r="A69" s="95" t="s">
        <v>393</v>
      </c>
      <c r="BI69">
        <v>4.2789999999999999</v>
      </c>
      <c r="BJ69">
        <v>5.3250000000000002</v>
      </c>
      <c r="BK69">
        <v>-1</v>
      </c>
      <c r="BL69">
        <v>5.9130000000000003</v>
      </c>
      <c r="BM69">
        <v>-1</v>
      </c>
      <c r="BN69">
        <v>8.6929999999999996</v>
      </c>
      <c r="BO69">
        <v>29.161000000000001</v>
      </c>
      <c r="BP69">
        <v>2.8660000000000001</v>
      </c>
      <c r="BQ69">
        <v>5.2539999999999996</v>
      </c>
      <c r="BR69">
        <v>3.3690000000000002</v>
      </c>
      <c r="BS69">
        <v>4.899</v>
      </c>
    </row>
    <row r="70" spans="1:74" x14ac:dyDescent="0.25">
      <c r="A70" s="95" t="s">
        <v>395</v>
      </c>
      <c r="BI70">
        <v>4.843</v>
      </c>
      <c r="BJ70">
        <v>5.9710000000000001</v>
      </c>
      <c r="BK70">
        <v>3.9449999999999998</v>
      </c>
      <c r="BL70">
        <v>6.915</v>
      </c>
      <c r="BM70">
        <v>-1</v>
      </c>
      <c r="BN70">
        <v>9.7370000000000001</v>
      </c>
      <c r="BO70">
        <v>-1</v>
      </c>
      <c r="BP70">
        <v>2.9649999999999999</v>
      </c>
      <c r="BQ70">
        <v>4.5510000000000002</v>
      </c>
      <c r="BR70">
        <v>211.97499999999999</v>
      </c>
      <c r="BS70">
        <v>5.0330000000000004</v>
      </c>
    </row>
    <row r="71" spans="1:74" x14ac:dyDescent="0.25">
      <c r="A71" s="95" t="s">
        <v>397</v>
      </c>
      <c r="BT71">
        <v>1.7999999999999999E-2</v>
      </c>
      <c r="BU71">
        <v>1.9E-2</v>
      </c>
    </row>
    <row r="72" spans="1:74" x14ac:dyDescent="0.25">
      <c r="A72" s="95" t="s">
        <v>400</v>
      </c>
      <c r="BT72">
        <v>3.3000000000000002E-2</v>
      </c>
      <c r="BU72">
        <v>1.2999999999999999E-2</v>
      </c>
    </row>
    <row r="73" spans="1:74" x14ac:dyDescent="0.25">
      <c r="A73" s="95" t="s">
        <v>402</v>
      </c>
      <c r="BT73">
        <v>1.7999999999999999E-2</v>
      </c>
      <c r="BU73">
        <v>6.0000000000000001E-3</v>
      </c>
    </row>
    <row r="74" spans="1:74" x14ac:dyDescent="0.25">
      <c r="A74" s="95" t="s">
        <v>404</v>
      </c>
      <c r="BT74">
        <v>1.7999999999999999E-2</v>
      </c>
      <c r="BU74">
        <v>5.0000000000000001E-3</v>
      </c>
    </row>
    <row r="75" spans="1:74" x14ac:dyDescent="0.25">
      <c r="A75" s="95" t="s">
        <v>406</v>
      </c>
      <c r="BT75">
        <v>1.7000000000000001E-2</v>
      </c>
      <c r="BU75">
        <v>3.0000000000000001E-3</v>
      </c>
    </row>
    <row r="76" spans="1:74" x14ac:dyDescent="0.25">
      <c r="A76" s="95" t="s">
        <v>408</v>
      </c>
      <c r="BT76">
        <v>8.9999999999999993E-3</v>
      </c>
      <c r="BU76">
        <v>8.9999999999999993E-3</v>
      </c>
    </row>
    <row r="77" spans="1:74" x14ac:dyDescent="0.25">
      <c r="A77" s="95" t="s">
        <v>410</v>
      </c>
      <c r="BT77">
        <v>42.689</v>
      </c>
      <c r="BU77">
        <v>44.817999999999998</v>
      </c>
    </row>
    <row r="78" spans="1:74" x14ac:dyDescent="0.25">
      <c r="A78" s="95" t="s">
        <v>413</v>
      </c>
      <c r="BT78">
        <v>54.613999999999997</v>
      </c>
      <c r="BU78">
        <v>9.4659999999999993</v>
      </c>
    </row>
    <row r="79" spans="1:74" x14ac:dyDescent="0.25">
      <c r="A79" s="95" t="s">
        <v>416</v>
      </c>
      <c r="BV79">
        <v>6.8000000000000005E-2</v>
      </c>
    </row>
    <row r="80" spans="1:74" x14ac:dyDescent="0.25">
      <c r="A80" s="95" t="s">
        <v>418</v>
      </c>
      <c r="BV80">
        <v>7.2999999999999995E-2</v>
      </c>
    </row>
    <row r="81" spans="1:78" x14ac:dyDescent="0.25">
      <c r="A81" s="95" t="s">
        <v>419</v>
      </c>
      <c r="BV81">
        <v>9.5000000000000001E-2</v>
      </c>
    </row>
    <row r="82" spans="1:78" x14ac:dyDescent="0.25">
      <c r="A82" s="95" t="s">
        <v>420</v>
      </c>
      <c r="BV82">
        <v>9.2999999999999999E-2</v>
      </c>
    </row>
    <row r="83" spans="1:78" x14ac:dyDescent="0.25">
      <c r="A83" s="95" t="s">
        <v>421</v>
      </c>
      <c r="BV83">
        <v>8.1000000000000003E-2</v>
      </c>
    </row>
    <row r="84" spans="1:78" x14ac:dyDescent="0.25">
      <c r="A84" s="95" t="s">
        <v>422</v>
      </c>
      <c r="BV84">
        <v>7.9000000000000001E-2</v>
      </c>
    </row>
    <row r="85" spans="1:78" x14ac:dyDescent="0.25">
      <c r="A85" s="95" t="s">
        <v>423</v>
      </c>
      <c r="BV85">
        <v>14.962999999999999</v>
      </c>
    </row>
    <row r="86" spans="1:78" x14ac:dyDescent="0.25">
      <c r="A86" s="95" t="s">
        <v>426</v>
      </c>
      <c r="BW86">
        <v>0.01</v>
      </c>
    </row>
    <row r="87" spans="1:78" x14ac:dyDescent="0.25">
      <c r="A87" s="95" t="s">
        <v>429</v>
      </c>
      <c r="BW87">
        <v>5.0000000000000001E-3</v>
      </c>
    </row>
    <row r="88" spans="1:78" x14ac:dyDescent="0.25">
      <c r="A88" s="95" t="s">
        <v>431</v>
      </c>
      <c r="BW88">
        <v>1.0999999999999999E-2</v>
      </c>
    </row>
    <row r="89" spans="1:78" x14ac:dyDescent="0.25">
      <c r="A89" s="95" t="s">
        <v>433</v>
      </c>
      <c r="BW89">
        <v>8.9999999999999993E-3</v>
      </c>
    </row>
    <row r="90" spans="1:78" x14ac:dyDescent="0.25">
      <c r="A90" s="95" t="s">
        <v>435</v>
      </c>
      <c r="BW90">
        <v>1.6E-2</v>
      </c>
    </row>
    <row r="91" spans="1:78" x14ac:dyDescent="0.25">
      <c r="A91" s="95" t="s">
        <v>437</v>
      </c>
      <c r="BW91">
        <v>1.4999999999999999E-2</v>
      </c>
    </row>
    <row r="92" spans="1:78" x14ac:dyDescent="0.25">
      <c r="A92" s="95" t="s">
        <v>439</v>
      </c>
      <c r="BW92">
        <v>3.7989999999999999</v>
      </c>
    </row>
    <row r="93" spans="1:78" x14ac:dyDescent="0.25">
      <c r="A93" s="95" t="s">
        <v>442</v>
      </c>
      <c r="BX93">
        <v>5.2999999999999999E-2</v>
      </c>
      <c r="BY93">
        <v>3.6999999999999998E-2</v>
      </c>
      <c r="BZ93">
        <v>3.6999999999999998E-2</v>
      </c>
    </row>
    <row r="94" spans="1:78" x14ac:dyDescent="0.25">
      <c r="A94" s="95" t="s">
        <v>445</v>
      </c>
      <c r="BX94">
        <v>4.9000000000000002E-2</v>
      </c>
      <c r="BY94">
        <v>3.6999999999999998E-2</v>
      </c>
      <c r="BZ94">
        <v>3.6999999999999998E-2</v>
      </c>
    </row>
    <row r="95" spans="1:78" x14ac:dyDescent="0.25">
      <c r="A95" s="95" t="s">
        <v>447</v>
      </c>
      <c r="BX95">
        <v>5.2999999999999999E-2</v>
      </c>
      <c r="BY95">
        <v>5.3999999999999999E-2</v>
      </c>
      <c r="BZ95">
        <v>5.3999999999999999E-2</v>
      </c>
    </row>
    <row r="96" spans="1:78" x14ac:dyDescent="0.25">
      <c r="A96" s="95" t="s">
        <v>449</v>
      </c>
      <c r="BX96">
        <v>1.7000000000000001E-2</v>
      </c>
      <c r="BY96">
        <v>3.5000000000000003E-2</v>
      </c>
      <c r="BZ96">
        <v>3.5000000000000003E-2</v>
      </c>
    </row>
    <row r="97" spans="1:82" x14ac:dyDescent="0.25">
      <c r="A97" s="95" t="s">
        <v>451</v>
      </c>
      <c r="BX97">
        <v>2.8000000000000001E-2</v>
      </c>
      <c r="BY97">
        <v>7.1999999999999995E-2</v>
      </c>
      <c r="BZ97">
        <v>7.1999999999999995E-2</v>
      </c>
    </row>
    <row r="98" spans="1:82" x14ac:dyDescent="0.25">
      <c r="A98" s="95" t="s">
        <v>453</v>
      </c>
      <c r="BX98">
        <v>6.0999999999999999E-2</v>
      </c>
      <c r="BY98">
        <v>4.4999999999999998E-2</v>
      </c>
      <c r="BZ98">
        <v>4.4999999999999998E-2</v>
      </c>
    </row>
    <row r="99" spans="1:82" x14ac:dyDescent="0.25">
      <c r="A99" s="95" t="s">
        <v>455</v>
      </c>
      <c r="BX99">
        <v>55.478000000000002</v>
      </c>
      <c r="BY99">
        <v>55.780999999999999</v>
      </c>
      <c r="BZ99">
        <v>55.780999999999999</v>
      </c>
    </row>
    <row r="100" spans="1:82" x14ac:dyDescent="0.25">
      <c r="A100" s="95" t="s">
        <v>458</v>
      </c>
      <c r="BX100">
        <v>4.859</v>
      </c>
      <c r="BY100">
        <v>4.2409999999999997</v>
      </c>
      <c r="BZ100">
        <v>4.2409999999999997</v>
      </c>
    </row>
    <row r="101" spans="1:82" x14ac:dyDescent="0.25">
      <c r="A101" s="95" t="s">
        <v>461</v>
      </c>
      <c r="CA101">
        <v>3.9550000000000001</v>
      </c>
      <c r="CB101">
        <v>-1</v>
      </c>
      <c r="CC101">
        <v>10.228999999999999</v>
      </c>
      <c r="CD101">
        <v>9.7260000000000009</v>
      </c>
    </row>
    <row r="102" spans="1:82" x14ac:dyDescent="0.25">
      <c r="A102" s="95" t="s">
        <v>464</v>
      </c>
      <c r="CA102">
        <v>3.9550000000000001</v>
      </c>
      <c r="CB102">
        <v>-1</v>
      </c>
      <c r="CC102">
        <v>10.228999999999999</v>
      </c>
      <c r="CD102">
        <v>9.5690000000000008</v>
      </c>
    </row>
    <row r="103" spans="1:82" x14ac:dyDescent="0.25">
      <c r="A103" s="95" t="s">
        <v>466</v>
      </c>
      <c r="CA103">
        <v>2.7090000000000001</v>
      </c>
      <c r="CB103">
        <v>-1</v>
      </c>
      <c r="CC103">
        <v>1.083</v>
      </c>
      <c r="CD103">
        <v>0.46800000000000003</v>
      </c>
    </row>
    <row r="104" spans="1:82" x14ac:dyDescent="0.25">
      <c r="A104" s="95" t="s">
        <v>468</v>
      </c>
      <c r="CA104">
        <v>2.2909999999999999</v>
      </c>
      <c r="CB104">
        <v>0.59299999999999997</v>
      </c>
      <c r="CC104">
        <v>1.083</v>
      </c>
      <c r="CD104">
        <v>0.44600000000000001</v>
      </c>
    </row>
    <row r="105" spans="1:82" x14ac:dyDescent="0.25">
      <c r="A105" s="95" t="s">
        <v>470</v>
      </c>
      <c r="CA105">
        <v>0.59299999999999997</v>
      </c>
      <c r="CB105">
        <v>-1</v>
      </c>
      <c r="CC105">
        <v>0.47699999999999998</v>
      </c>
      <c r="CD105">
        <v>0.34799999999999998</v>
      </c>
    </row>
    <row r="106" spans="1:82" x14ac:dyDescent="0.25">
      <c r="A106" s="95" t="s">
        <v>472</v>
      </c>
      <c r="CA106">
        <v>0.59299999999999997</v>
      </c>
      <c r="CB106">
        <v>-1</v>
      </c>
      <c r="CC106">
        <v>0.47199999999999998</v>
      </c>
      <c r="CD106">
        <v>0.35099999999999998</v>
      </c>
    </row>
    <row r="107" spans="1:82" x14ac:dyDescent="0.25">
      <c r="A107" s="95" t="s">
        <v>474</v>
      </c>
      <c r="CA107">
        <v>210.06399999999999</v>
      </c>
      <c r="CB107">
        <v>54.406999999999996</v>
      </c>
      <c r="CC107">
        <v>99.281999999999996</v>
      </c>
      <c r="CD107">
        <v>40.877000000000002</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t="s">
        <v>8031</v>
      </c>
      <c r="C2" t="s">
        <v>8032</v>
      </c>
      <c r="D2" t="s">
        <v>5901</v>
      </c>
      <c r="E2" t="s">
        <v>5902</v>
      </c>
      <c r="F2" t="s">
        <v>2956</v>
      </c>
      <c r="G2" t="s">
        <v>8032</v>
      </c>
      <c r="H2" t="s">
        <v>8033</v>
      </c>
      <c r="I2" t="s">
        <v>5906</v>
      </c>
      <c r="J2" t="s">
        <v>8034</v>
      </c>
      <c r="K2" t="s">
        <v>8035</v>
      </c>
    </row>
    <row r="3" spans="1:82" x14ac:dyDescent="0.25">
      <c r="A3" s="95" t="s">
        <v>238</v>
      </c>
      <c r="B3" t="s">
        <v>8036</v>
      </c>
      <c r="C3" t="s">
        <v>8037</v>
      </c>
      <c r="D3" t="s">
        <v>5911</v>
      </c>
      <c r="E3" t="s">
        <v>5912</v>
      </c>
      <c r="F3" t="s">
        <v>2956</v>
      </c>
      <c r="G3" t="s">
        <v>8037</v>
      </c>
      <c r="H3" t="s">
        <v>8038</v>
      </c>
      <c r="I3" t="s">
        <v>5915</v>
      </c>
      <c r="J3" t="s">
        <v>8039</v>
      </c>
      <c r="K3" t="s">
        <v>8040</v>
      </c>
    </row>
    <row r="4" spans="1:82" x14ac:dyDescent="0.25">
      <c r="A4" s="95" t="s">
        <v>240</v>
      </c>
      <c r="B4" t="s">
        <v>8041</v>
      </c>
      <c r="C4" t="s">
        <v>8042</v>
      </c>
      <c r="D4" t="s">
        <v>5920</v>
      </c>
      <c r="E4" t="s">
        <v>5921</v>
      </c>
      <c r="F4" t="s">
        <v>2956</v>
      </c>
      <c r="G4" t="s">
        <v>8042</v>
      </c>
      <c r="H4" t="s">
        <v>8043</v>
      </c>
      <c r="I4" t="s">
        <v>5925</v>
      </c>
      <c r="J4" t="s">
        <v>8044</v>
      </c>
      <c r="K4" t="s">
        <v>8045</v>
      </c>
    </row>
    <row r="5" spans="1:82" x14ac:dyDescent="0.25">
      <c r="A5" s="95" t="s">
        <v>242</v>
      </c>
      <c r="B5" t="s">
        <v>8046</v>
      </c>
      <c r="C5" t="s">
        <v>8047</v>
      </c>
      <c r="D5" t="s">
        <v>5930</v>
      </c>
      <c r="E5" t="s">
        <v>5931</v>
      </c>
      <c r="F5" t="s">
        <v>2956</v>
      </c>
      <c r="G5" t="s">
        <v>8047</v>
      </c>
      <c r="H5" t="s">
        <v>8048</v>
      </c>
      <c r="I5" t="s">
        <v>5935</v>
      </c>
      <c r="J5" t="s">
        <v>8049</v>
      </c>
      <c r="K5" t="s">
        <v>8050</v>
      </c>
    </row>
    <row r="6" spans="1:82" x14ac:dyDescent="0.25">
      <c r="A6" s="95" t="s">
        <v>244</v>
      </c>
      <c r="B6" t="s">
        <v>8051</v>
      </c>
      <c r="C6" t="s">
        <v>8052</v>
      </c>
      <c r="D6" t="s">
        <v>5939</v>
      </c>
      <c r="E6" t="s">
        <v>5940</v>
      </c>
      <c r="F6" t="s">
        <v>2956</v>
      </c>
      <c r="G6" t="s">
        <v>8052</v>
      </c>
      <c r="H6" t="s">
        <v>8053</v>
      </c>
      <c r="I6" t="s">
        <v>5944</v>
      </c>
      <c r="J6" t="s">
        <v>8054</v>
      </c>
      <c r="K6" t="s">
        <v>8055</v>
      </c>
    </row>
    <row r="7" spans="1:82" x14ac:dyDescent="0.25">
      <c r="A7" s="95" t="s">
        <v>246</v>
      </c>
      <c r="B7" t="s">
        <v>8056</v>
      </c>
      <c r="C7" t="s">
        <v>8057</v>
      </c>
      <c r="D7" t="s">
        <v>5949</v>
      </c>
      <c r="E7" t="s">
        <v>5950</v>
      </c>
      <c r="F7" t="s">
        <v>8058</v>
      </c>
      <c r="G7" t="s">
        <v>8057</v>
      </c>
      <c r="H7" t="s">
        <v>8059</v>
      </c>
      <c r="I7" t="s">
        <v>5954</v>
      </c>
      <c r="J7" t="s">
        <v>8060</v>
      </c>
      <c r="K7" t="s">
        <v>8061</v>
      </c>
    </row>
    <row r="8" spans="1:82" x14ac:dyDescent="0.25">
      <c r="A8" s="95" t="s">
        <v>248</v>
      </c>
      <c r="B8" t="s">
        <v>8062</v>
      </c>
      <c r="C8" t="s">
        <v>8063</v>
      </c>
      <c r="D8" t="s">
        <v>5959</v>
      </c>
      <c r="E8" t="s">
        <v>5960</v>
      </c>
      <c r="F8" t="s">
        <v>8064</v>
      </c>
      <c r="G8" t="s">
        <v>8063</v>
      </c>
      <c r="H8" t="s">
        <v>8065</v>
      </c>
      <c r="I8" t="s">
        <v>5964</v>
      </c>
      <c r="J8" t="s">
        <v>8066</v>
      </c>
      <c r="K8" t="s">
        <v>8067</v>
      </c>
    </row>
    <row r="9" spans="1:82" x14ac:dyDescent="0.25">
      <c r="A9" s="95" t="s">
        <v>251</v>
      </c>
      <c r="L9" t="s">
        <v>5967</v>
      </c>
      <c r="M9" t="s">
        <v>5968</v>
      </c>
      <c r="N9" t="s">
        <v>5969</v>
      </c>
      <c r="O9" t="s">
        <v>2956</v>
      </c>
      <c r="P9" t="s">
        <v>2956</v>
      </c>
      <c r="Q9" t="s">
        <v>2956</v>
      </c>
      <c r="R9" t="s">
        <v>2956</v>
      </c>
      <c r="S9" t="s">
        <v>2956</v>
      </c>
    </row>
    <row r="10" spans="1:82" x14ac:dyDescent="0.25">
      <c r="A10" s="95" t="s">
        <v>254</v>
      </c>
      <c r="L10" t="s">
        <v>5975</v>
      </c>
      <c r="M10" t="s">
        <v>5976</v>
      </c>
      <c r="N10" t="s">
        <v>5977</v>
      </c>
      <c r="O10" t="s">
        <v>2956</v>
      </c>
      <c r="P10" t="s">
        <v>2956</v>
      </c>
      <c r="Q10" t="s">
        <v>2956</v>
      </c>
      <c r="R10" t="s">
        <v>2956</v>
      </c>
      <c r="S10" t="s">
        <v>2956</v>
      </c>
    </row>
    <row r="11" spans="1:82" x14ac:dyDescent="0.25">
      <c r="A11" s="95" t="s">
        <v>256</v>
      </c>
      <c r="L11" t="s">
        <v>5983</v>
      </c>
      <c r="M11" t="s">
        <v>5984</v>
      </c>
      <c r="N11" t="s">
        <v>5985</v>
      </c>
      <c r="O11" t="s">
        <v>2956</v>
      </c>
      <c r="P11" t="s">
        <v>2956</v>
      </c>
      <c r="Q11" t="s">
        <v>2956</v>
      </c>
      <c r="R11" t="s">
        <v>2956</v>
      </c>
      <c r="S11" t="s">
        <v>2956</v>
      </c>
    </row>
    <row r="12" spans="1:82" x14ac:dyDescent="0.25">
      <c r="A12" s="95" t="s">
        <v>258</v>
      </c>
      <c r="L12" t="s">
        <v>5991</v>
      </c>
      <c r="M12" t="s">
        <v>5992</v>
      </c>
      <c r="N12" t="s">
        <v>5993</v>
      </c>
      <c r="O12" t="s">
        <v>2956</v>
      </c>
      <c r="P12" t="s">
        <v>2956</v>
      </c>
      <c r="Q12" t="s">
        <v>2956</v>
      </c>
      <c r="R12" t="s">
        <v>2956</v>
      </c>
      <c r="S12" t="s">
        <v>2956</v>
      </c>
    </row>
    <row r="13" spans="1:82" x14ac:dyDescent="0.25">
      <c r="A13" s="95" t="s">
        <v>260</v>
      </c>
      <c r="L13" t="s">
        <v>5999</v>
      </c>
      <c r="M13" t="s">
        <v>6000</v>
      </c>
      <c r="N13" t="s">
        <v>6001</v>
      </c>
      <c r="O13" t="s">
        <v>2956</v>
      </c>
      <c r="P13" t="s">
        <v>2956</v>
      </c>
      <c r="Q13" t="s">
        <v>2956</v>
      </c>
      <c r="R13" t="s">
        <v>2956</v>
      </c>
      <c r="S13" t="s">
        <v>2956</v>
      </c>
    </row>
    <row r="14" spans="1:82" x14ac:dyDescent="0.25">
      <c r="A14" s="95" t="s">
        <v>262</v>
      </c>
      <c r="L14" t="s">
        <v>6007</v>
      </c>
      <c r="M14" t="s">
        <v>6008</v>
      </c>
      <c r="N14" t="s">
        <v>6009</v>
      </c>
      <c r="O14" t="s">
        <v>2956</v>
      </c>
      <c r="P14" t="s">
        <v>2956</v>
      </c>
      <c r="Q14" t="s">
        <v>2956</v>
      </c>
      <c r="R14" t="s">
        <v>2956</v>
      </c>
      <c r="S14" t="s">
        <v>2956</v>
      </c>
    </row>
    <row r="15" spans="1:82" x14ac:dyDescent="0.25">
      <c r="A15" s="95" t="s">
        <v>264</v>
      </c>
      <c r="L15" t="s">
        <v>6015</v>
      </c>
      <c r="M15" t="s">
        <v>6016</v>
      </c>
      <c r="N15" t="s">
        <v>6017</v>
      </c>
      <c r="O15" t="s">
        <v>2956</v>
      </c>
      <c r="P15" t="s">
        <v>2956</v>
      </c>
      <c r="Q15" t="s">
        <v>2956</v>
      </c>
      <c r="R15" t="s">
        <v>2956</v>
      </c>
      <c r="S15" t="s">
        <v>2956</v>
      </c>
    </row>
    <row r="16" spans="1:82" x14ac:dyDescent="0.25">
      <c r="A16" s="95" t="s">
        <v>267</v>
      </c>
      <c r="L16" t="s">
        <v>6023</v>
      </c>
      <c r="M16" t="s">
        <v>6024</v>
      </c>
      <c r="N16" t="s">
        <v>6025</v>
      </c>
      <c r="O16" t="s">
        <v>2956</v>
      </c>
      <c r="P16" t="s">
        <v>2956</v>
      </c>
      <c r="Q16" t="s">
        <v>2956</v>
      </c>
      <c r="R16" t="s">
        <v>2956</v>
      </c>
      <c r="S16" t="s">
        <v>2956</v>
      </c>
    </row>
    <row r="17" spans="1:29" x14ac:dyDescent="0.25">
      <c r="A17" s="95" t="s">
        <v>270</v>
      </c>
      <c r="L17" t="s">
        <v>6031</v>
      </c>
      <c r="M17" t="s">
        <v>6032</v>
      </c>
      <c r="N17" t="s">
        <v>6033</v>
      </c>
      <c r="O17" t="s">
        <v>2956</v>
      </c>
      <c r="P17" t="s">
        <v>2956</v>
      </c>
      <c r="Q17" t="s">
        <v>2956</v>
      </c>
      <c r="R17" t="s">
        <v>2956</v>
      </c>
      <c r="S17" t="s">
        <v>2956</v>
      </c>
    </row>
    <row r="18" spans="1:29" x14ac:dyDescent="0.25">
      <c r="A18" s="95" t="s">
        <v>273</v>
      </c>
      <c r="T18" t="s">
        <v>6039</v>
      </c>
      <c r="U18" t="s">
        <v>6039</v>
      </c>
      <c r="V18" t="s">
        <v>8068</v>
      </c>
    </row>
    <row r="19" spans="1:29" x14ac:dyDescent="0.25">
      <c r="A19" s="95" t="s">
        <v>276</v>
      </c>
      <c r="T19" t="s">
        <v>6041</v>
      </c>
      <c r="U19" t="s">
        <v>6041</v>
      </c>
      <c r="V19" t="s">
        <v>8069</v>
      </c>
    </row>
    <row r="20" spans="1:29" x14ac:dyDescent="0.25">
      <c r="A20" s="95" t="s">
        <v>278</v>
      </c>
      <c r="T20" t="s">
        <v>6043</v>
      </c>
      <c r="U20" t="s">
        <v>6043</v>
      </c>
      <c r="V20" t="s">
        <v>8070</v>
      </c>
    </row>
    <row r="21" spans="1:29" x14ac:dyDescent="0.25">
      <c r="A21" s="95" t="s">
        <v>280</v>
      </c>
      <c r="T21" t="s">
        <v>6045</v>
      </c>
      <c r="U21" t="s">
        <v>6045</v>
      </c>
      <c r="V21" t="s">
        <v>8071</v>
      </c>
    </row>
    <row r="22" spans="1:29" x14ac:dyDescent="0.25">
      <c r="A22" s="95" t="s">
        <v>282</v>
      </c>
      <c r="T22" t="s">
        <v>6047</v>
      </c>
      <c r="U22" t="s">
        <v>6047</v>
      </c>
      <c r="V22" t="s">
        <v>8072</v>
      </c>
    </row>
    <row r="23" spans="1:29" x14ac:dyDescent="0.25">
      <c r="A23" s="95" t="s">
        <v>284</v>
      </c>
      <c r="T23" t="s">
        <v>6049</v>
      </c>
      <c r="U23" t="s">
        <v>6049</v>
      </c>
      <c r="V23" t="s">
        <v>8073</v>
      </c>
    </row>
    <row r="24" spans="1:29" x14ac:dyDescent="0.25">
      <c r="A24" s="95" t="s">
        <v>286</v>
      </c>
      <c r="T24" t="s">
        <v>6051</v>
      </c>
      <c r="U24" t="s">
        <v>6051</v>
      </c>
      <c r="V24" t="s">
        <v>8074</v>
      </c>
    </row>
    <row r="25" spans="1:29" x14ac:dyDescent="0.25">
      <c r="A25" s="95" t="s">
        <v>289</v>
      </c>
      <c r="T25" t="s">
        <v>6053</v>
      </c>
      <c r="U25" t="s">
        <v>6053</v>
      </c>
      <c r="V25" t="s">
        <v>8075</v>
      </c>
    </row>
    <row r="26" spans="1:29" x14ac:dyDescent="0.25">
      <c r="A26" s="95" t="s">
        <v>292</v>
      </c>
      <c r="W26" t="s">
        <v>8076</v>
      </c>
      <c r="X26" t="s">
        <v>8077</v>
      </c>
      <c r="Y26" t="s">
        <v>6057</v>
      </c>
      <c r="Z26" t="s">
        <v>6058</v>
      </c>
      <c r="AA26" t="s">
        <v>6059</v>
      </c>
      <c r="AB26" t="s">
        <v>8078</v>
      </c>
      <c r="AC26" t="s">
        <v>8079</v>
      </c>
    </row>
    <row r="27" spans="1:29" x14ac:dyDescent="0.25">
      <c r="A27" s="95" t="s">
        <v>295</v>
      </c>
      <c r="W27" t="s">
        <v>8080</v>
      </c>
      <c r="X27" t="s">
        <v>8081</v>
      </c>
      <c r="Y27" t="s">
        <v>6064</v>
      </c>
      <c r="Z27" t="s">
        <v>6065</v>
      </c>
      <c r="AA27" t="s">
        <v>6066</v>
      </c>
      <c r="AB27" t="s">
        <v>8082</v>
      </c>
      <c r="AC27" t="s">
        <v>8083</v>
      </c>
    </row>
    <row r="28" spans="1:29" x14ac:dyDescent="0.25">
      <c r="A28" s="95" t="s">
        <v>297</v>
      </c>
      <c r="W28" t="s">
        <v>8084</v>
      </c>
      <c r="X28" t="s">
        <v>8085</v>
      </c>
      <c r="Y28" t="s">
        <v>6071</v>
      </c>
      <c r="Z28" t="s">
        <v>6072</v>
      </c>
      <c r="AA28" t="s">
        <v>6073</v>
      </c>
      <c r="AB28" t="s">
        <v>8086</v>
      </c>
      <c r="AC28" t="s">
        <v>8087</v>
      </c>
    </row>
    <row r="29" spans="1:29" x14ac:dyDescent="0.25">
      <c r="A29" s="95" t="s">
        <v>299</v>
      </c>
      <c r="W29" t="s">
        <v>8088</v>
      </c>
      <c r="X29" t="s">
        <v>8089</v>
      </c>
      <c r="Y29" t="s">
        <v>6078</v>
      </c>
      <c r="Z29" t="s">
        <v>6079</v>
      </c>
      <c r="AA29" t="s">
        <v>6080</v>
      </c>
      <c r="AB29" t="s">
        <v>8090</v>
      </c>
      <c r="AC29" t="s">
        <v>8091</v>
      </c>
    </row>
    <row r="30" spans="1:29" x14ac:dyDescent="0.25">
      <c r="A30" s="95" t="s">
        <v>301</v>
      </c>
      <c r="W30" t="s">
        <v>8092</v>
      </c>
      <c r="X30" t="s">
        <v>8093</v>
      </c>
      <c r="Y30" t="s">
        <v>6085</v>
      </c>
      <c r="Z30" t="s">
        <v>6086</v>
      </c>
      <c r="AA30" t="s">
        <v>6087</v>
      </c>
      <c r="AB30" t="s">
        <v>8094</v>
      </c>
      <c r="AC30" t="s">
        <v>8095</v>
      </c>
    </row>
    <row r="31" spans="1:29" x14ac:dyDescent="0.25">
      <c r="A31" s="95" t="s">
        <v>303</v>
      </c>
      <c r="W31" t="s">
        <v>8096</v>
      </c>
      <c r="X31" t="s">
        <v>8097</v>
      </c>
      <c r="Y31" t="s">
        <v>6092</v>
      </c>
      <c r="Z31" t="s">
        <v>6093</v>
      </c>
      <c r="AA31" t="s">
        <v>6094</v>
      </c>
      <c r="AB31" t="s">
        <v>8098</v>
      </c>
      <c r="AC31" t="s">
        <v>8099</v>
      </c>
    </row>
    <row r="32" spans="1:29" x14ac:dyDescent="0.25">
      <c r="A32" s="95" t="s">
        <v>305</v>
      </c>
      <c r="W32" t="s">
        <v>8100</v>
      </c>
      <c r="X32" t="s">
        <v>8101</v>
      </c>
      <c r="Y32" t="s">
        <v>6099</v>
      </c>
      <c r="Z32" t="s">
        <v>6100</v>
      </c>
      <c r="AA32" t="s">
        <v>6101</v>
      </c>
      <c r="AB32" t="s">
        <v>8102</v>
      </c>
      <c r="AC32" t="s">
        <v>8103</v>
      </c>
    </row>
    <row r="33" spans="1:52" x14ac:dyDescent="0.25">
      <c r="A33" s="95" t="s">
        <v>308</v>
      </c>
      <c r="AD33" t="s">
        <v>3143</v>
      </c>
    </row>
    <row r="34" spans="1:52" x14ac:dyDescent="0.25">
      <c r="A34" s="95" t="s">
        <v>311</v>
      </c>
      <c r="AD34" t="s">
        <v>2956</v>
      </c>
    </row>
    <row r="35" spans="1:52" x14ac:dyDescent="0.25">
      <c r="A35" s="95" t="s">
        <v>313</v>
      </c>
      <c r="AD35" t="s">
        <v>2956</v>
      </c>
    </row>
    <row r="36" spans="1:52" x14ac:dyDescent="0.25">
      <c r="A36" s="95" t="s">
        <v>315</v>
      </c>
      <c r="AD36" t="s">
        <v>2956</v>
      </c>
    </row>
    <row r="37" spans="1:52" x14ac:dyDescent="0.25">
      <c r="A37" s="95" t="s">
        <v>317</v>
      </c>
      <c r="AD37" t="s">
        <v>2956</v>
      </c>
    </row>
    <row r="38" spans="1:52" x14ac:dyDescent="0.25">
      <c r="A38" s="95" t="s">
        <v>319</v>
      </c>
      <c r="AD38" t="s">
        <v>2956</v>
      </c>
    </row>
    <row r="39" spans="1:52" x14ac:dyDescent="0.25">
      <c r="A39" s="95" t="s">
        <v>321</v>
      </c>
      <c r="AD39" t="s">
        <v>2956</v>
      </c>
    </row>
    <row r="40" spans="1:52" x14ac:dyDescent="0.25">
      <c r="A40" s="95" t="s">
        <v>324</v>
      </c>
      <c r="AE40" t="s">
        <v>2956</v>
      </c>
      <c r="AF40" t="s">
        <v>8104</v>
      </c>
      <c r="AG40" t="s">
        <v>6106</v>
      </c>
      <c r="AH40" t="s">
        <v>8105</v>
      </c>
      <c r="AI40" t="s">
        <v>8106</v>
      </c>
      <c r="AJ40" t="s">
        <v>8106</v>
      </c>
      <c r="AK40" t="s">
        <v>8107</v>
      </c>
    </row>
    <row r="41" spans="1:52" x14ac:dyDescent="0.25">
      <c r="A41" s="95" t="s">
        <v>327</v>
      </c>
      <c r="AE41" t="s">
        <v>2956</v>
      </c>
      <c r="AF41" t="s">
        <v>8108</v>
      </c>
      <c r="AG41" t="s">
        <v>6113</v>
      </c>
      <c r="AH41" t="s">
        <v>8109</v>
      </c>
      <c r="AI41" t="s">
        <v>8110</v>
      </c>
      <c r="AJ41" t="s">
        <v>8110</v>
      </c>
      <c r="AK41" t="s">
        <v>8111</v>
      </c>
    </row>
    <row r="42" spans="1:52" x14ac:dyDescent="0.25">
      <c r="A42" s="95" t="s">
        <v>329</v>
      </c>
      <c r="AE42" t="s">
        <v>2956</v>
      </c>
      <c r="AF42" t="s">
        <v>8112</v>
      </c>
      <c r="AG42" t="s">
        <v>6120</v>
      </c>
      <c r="AH42" t="s">
        <v>8113</v>
      </c>
      <c r="AI42" t="s">
        <v>8114</v>
      </c>
      <c r="AJ42" t="s">
        <v>8114</v>
      </c>
      <c r="AK42" t="s">
        <v>8115</v>
      </c>
    </row>
    <row r="43" spans="1:52" x14ac:dyDescent="0.25">
      <c r="A43" s="95" t="s">
        <v>331</v>
      </c>
      <c r="AE43" t="s">
        <v>2956</v>
      </c>
      <c r="AF43" t="s">
        <v>8116</v>
      </c>
      <c r="AG43" t="s">
        <v>6127</v>
      </c>
      <c r="AH43" t="s">
        <v>8117</v>
      </c>
      <c r="AI43" t="s">
        <v>8118</v>
      </c>
      <c r="AJ43" t="s">
        <v>8118</v>
      </c>
      <c r="AK43" t="s">
        <v>8119</v>
      </c>
    </row>
    <row r="44" spans="1:52" x14ac:dyDescent="0.25">
      <c r="A44" s="95" t="s">
        <v>333</v>
      </c>
      <c r="AE44" t="s">
        <v>2956</v>
      </c>
      <c r="AF44" t="s">
        <v>8120</v>
      </c>
      <c r="AG44" t="s">
        <v>6134</v>
      </c>
      <c r="AH44" t="s">
        <v>8121</v>
      </c>
      <c r="AI44" t="s">
        <v>8122</v>
      </c>
      <c r="AJ44" t="s">
        <v>8122</v>
      </c>
      <c r="AK44" t="s">
        <v>8123</v>
      </c>
    </row>
    <row r="45" spans="1:52" x14ac:dyDescent="0.25">
      <c r="A45" s="95" t="s">
        <v>335</v>
      </c>
      <c r="AE45" t="s">
        <v>2956</v>
      </c>
      <c r="AF45" t="s">
        <v>8124</v>
      </c>
      <c r="AG45" t="s">
        <v>6141</v>
      </c>
      <c r="AH45" t="s">
        <v>8125</v>
      </c>
      <c r="AI45" t="s">
        <v>8126</v>
      </c>
      <c r="AJ45" t="s">
        <v>8126</v>
      </c>
      <c r="AK45" t="s">
        <v>8127</v>
      </c>
    </row>
    <row r="46" spans="1:52" x14ac:dyDescent="0.25">
      <c r="A46" s="95" t="s">
        <v>337</v>
      </c>
      <c r="AE46" t="s">
        <v>2956</v>
      </c>
      <c r="AF46" t="s">
        <v>8128</v>
      </c>
      <c r="AG46" t="s">
        <v>6148</v>
      </c>
      <c r="AH46" t="s">
        <v>8129</v>
      </c>
      <c r="AI46" t="s">
        <v>8130</v>
      </c>
      <c r="AJ46" t="s">
        <v>8130</v>
      </c>
      <c r="AK46" t="s">
        <v>8131</v>
      </c>
    </row>
    <row r="47" spans="1:52" x14ac:dyDescent="0.25">
      <c r="A47" s="95" t="s">
        <v>340</v>
      </c>
      <c r="AE47" t="s">
        <v>2956</v>
      </c>
      <c r="AF47" t="s">
        <v>8132</v>
      </c>
      <c r="AG47" t="s">
        <v>6155</v>
      </c>
      <c r="AH47" t="s">
        <v>8133</v>
      </c>
      <c r="AI47" t="s">
        <v>8134</v>
      </c>
      <c r="AJ47" t="s">
        <v>8134</v>
      </c>
      <c r="AK47" t="s">
        <v>8135</v>
      </c>
    </row>
    <row r="48" spans="1:52" x14ac:dyDescent="0.25">
      <c r="A48" s="95" t="s">
        <v>343</v>
      </c>
      <c r="AL48" t="s">
        <v>2956</v>
      </c>
      <c r="AM48" t="s">
        <v>8136</v>
      </c>
      <c r="AN48" t="s">
        <v>6162</v>
      </c>
      <c r="AO48" t="s">
        <v>6163</v>
      </c>
      <c r="AP48" t="s">
        <v>2956</v>
      </c>
      <c r="AQ48" t="s">
        <v>6164</v>
      </c>
      <c r="AR48" t="s">
        <v>2956</v>
      </c>
      <c r="AS48" t="s">
        <v>2956</v>
      </c>
      <c r="AT48" t="s">
        <v>6167</v>
      </c>
      <c r="AU48" t="s">
        <v>2956</v>
      </c>
      <c r="AV48" t="s">
        <v>6167</v>
      </c>
      <c r="AW48" t="s">
        <v>2956</v>
      </c>
      <c r="AX48" t="s">
        <v>2956</v>
      </c>
      <c r="AY48" t="s">
        <v>6171</v>
      </c>
      <c r="AZ48" t="s">
        <v>2956</v>
      </c>
    </row>
    <row r="49" spans="1:60" x14ac:dyDescent="0.25">
      <c r="A49" s="95" t="s">
        <v>346</v>
      </c>
      <c r="AL49" t="s">
        <v>2956</v>
      </c>
      <c r="AM49" t="s">
        <v>8137</v>
      </c>
      <c r="AN49" t="s">
        <v>6175</v>
      </c>
      <c r="AO49" t="s">
        <v>6176</v>
      </c>
      <c r="AP49" t="s">
        <v>2956</v>
      </c>
      <c r="AQ49" t="s">
        <v>6177</v>
      </c>
      <c r="AR49" t="s">
        <v>2956</v>
      </c>
      <c r="AS49" t="s">
        <v>2956</v>
      </c>
      <c r="AT49" t="s">
        <v>6180</v>
      </c>
      <c r="AU49" t="s">
        <v>2956</v>
      </c>
      <c r="AV49" t="s">
        <v>6180</v>
      </c>
      <c r="AW49" t="s">
        <v>2956</v>
      </c>
      <c r="AX49" t="s">
        <v>2956</v>
      </c>
      <c r="AY49" t="s">
        <v>3224</v>
      </c>
      <c r="AZ49" t="s">
        <v>2956</v>
      </c>
    </row>
    <row r="50" spans="1:60" x14ac:dyDescent="0.25">
      <c r="A50" s="95" t="s">
        <v>348</v>
      </c>
      <c r="AL50" t="s">
        <v>2956</v>
      </c>
      <c r="AM50" t="s">
        <v>7723</v>
      </c>
      <c r="AN50" t="s">
        <v>6187</v>
      </c>
      <c r="AO50" t="s">
        <v>6188</v>
      </c>
      <c r="AP50" t="s">
        <v>2956</v>
      </c>
      <c r="AQ50" t="s">
        <v>6189</v>
      </c>
      <c r="AR50" t="s">
        <v>2956</v>
      </c>
      <c r="AS50" t="s">
        <v>2956</v>
      </c>
      <c r="AT50" t="s">
        <v>6192</v>
      </c>
      <c r="AU50" t="s">
        <v>2956</v>
      </c>
      <c r="AV50" t="s">
        <v>6192</v>
      </c>
      <c r="AW50" t="s">
        <v>2956</v>
      </c>
      <c r="AX50" t="s">
        <v>2956</v>
      </c>
      <c r="AY50" t="s">
        <v>6196</v>
      </c>
      <c r="AZ50" t="s">
        <v>2956</v>
      </c>
    </row>
    <row r="51" spans="1:60" x14ac:dyDescent="0.25">
      <c r="A51" s="95" t="s">
        <v>350</v>
      </c>
      <c r="AL51" t="s">
        <v>2956</v>
      </c>
      <c r="AM51" t="s">
        <v>8138</v>
      </c>
      <c r="AN51" t="s">
        <v>6200</v>
      </c>
      <c r="AO51" t="s">
        <v>6201</v>
      </c>
      <c r="AP51" t="s">
        <v>2956</v>
      </c>
      <c r="AQ51" t="s">
        <v>6202</v>
      </c>
      <c r="AR51" t="s">
        <v>2956</v>
      </c>
      <c r="AS51" t="s">
        <v>8139</v>
      </c>
      <c r="AT51" t="s">
        <v>6205</v>
      </c>
      <c r="AU51" t="s">
        <v>2956</v>
      </c>
      <c r="AV51" t="s">
        <v>6205</v>
      </c>
      <c r="AW51" t="s">
        <v>8140</v>
      </c>
      <c r="AX51" t="s">
        <v>2956</v>
      </c>
      <c r="AY51" t="s">
        <v>6209</v>
      </c>
      <c r="AZ51" t="s">
        <v>2956</v>
      </c>
    </row>
    <row r="52" spans="1:60" x14ac:dyDescent="0.25">
      <c r="A52" s="95" t="s">
        <v>352</v>
      </c>
      <c r="AL52" t="s">
        <v>2956</v>
      </c>
      <c r="AM52" t="s">
        <v>8141</v>
      </c>
      <c r="AN52" t="s">
        <v>6213</v>
      </c>
      <c r="AO52" t="s">
        <v>6214</v>
      </c>
      <c r="AP52" t="s">
        <v>2956</v>
      </c>
      <c r="AQ52" t="s">
        <v>6215</v>
      </c>
      <c r="AR52" t="s">
        <v>2956</v>
      </c>
      <c r="AS52" t="s">
        <v>2956</v>
      </c>
      <c r="AT52" t="s">
        <v>6218</v>
      </c>
      <c r="AU52" t="s">
        <v>2956</v>
      </c>
      <c r="AV52" t="s">
        <v>6218</v>
      </c>
      <c r="AW52" t="s">
        <v>2956</v>
      </c>
      <c r="AX52" t="s">
        <v>2956</v>
      </c>
      <c r="AY52" t="s">
        <v>6222</v>
      </c>
      <c r="AZ52" t="s">
        <v>2956</v>
      </c>
    </row>
    <row r="53" spans="1:60" x14ac:dyDescent="0.25">
      <c r="A53" s="95" t="s">
        <v>354</v>
      </c>
      <c r="AL53" t="s">
        <v>2956</v>
      </c>
      <c r="AM53" t="s">
        <v>8142</v>
      </c>
      <c r="AN53" t="s">
        <v>6226</v>
      </c>
      <c r="AO53" t="s">
        <v>6227</v>
      </c>
      <c r="AP53" t="s">
        <v>2956</v>
      </c>
      <c r="AQ53" t="s">
        <v>6228</v>
      </c>
      <c r="AR53" t="s">
        <v>2956</v>
      </c>
      <c r="AS53" t="s">
        <v>2956</v>
      </c>
      <c r="AT53" t="s">
        <v>6231</v>
      </c>
      <c r="AU53" t="s">
        <v>2956</v>
      </c>
      <c r="AV53" t="s">
        <v>6231</v>
      </c>
      <c r="AW53" t="s">
        <v>2956</v>
      </c>
      <c r="AX53" t="s">
        <v>2956</v>
      </c>
      <c r="AY53" t="s">
        <v>6235</v>
      </c>
      <c r="AZ53" t="s">
        <v>2956</v>
      </c>
    </row>
    <row r="54" spans="1:60" x14ac:dyDescent="0.25">
      <c r="A54" s="95" t="s">
        <v>356</v>
      </c>
      <c r="AL54" t="s">
        <v>2956</v>
      </c>
      <c r="AM54" t="s">
        <v>8143</v>
      </c>
      <c r="AN54" t="s">
        <v>6239</v>
      </c>
      <c r="AO54" t="s">
        <v>6240</v>
      </c>
      <c r="AP54" t="s">
        <v>2956</v>
      </c>
      <c r="AQ54" t="s">
        <v>6241</v>
      </c>
      <c r="AR54" t="s">
        <v>2956</v>
      </c>
      <c r="AS54" t="s">
        <v>2956</v>
      </c>
      <c r="AT54" t="s">
        <v>6244</v>
      </c>
      <c r="AU54" t="s">
        <v>2956</v>
      </c>
      <c r="AV54" t="s">
        <v>6244</v>
      </c>
      <c r="AW54" t="s">
        <v>2956</v>
      </c>
      <c r="AX54" t="s">
        <v>2956</v>
      </c>
      <c r="AY54" t="s">
        <v>6248</v>
      </c>
      <c r="AZ54" t="s">
        <v>2956</v>
      </c>
    </row>
    <row r="55" spans="1:60" x14ac:dyDescent="0.25">
      <c r="A55" s="95" t="s">
        <v>359</v>
      </c>
      <c r="BA55" t="s">
        <v>6250</v>
      </c>
      <c r="BB55" t="s">
        <v>6251</v>
      </c>
      <c r="BC55" t="s">
        <v>6251</v>
      </c>
      <c r="BD55" t="s">
        <v>6252</v>
      </c>
      <c r="BE55" t="s">
        <v>6253</v>
      </c>
    </row>
    <row r="56" spans="1:60" x14ac:dyDescent="0.25">
      <c r="A56" s="95" t="s">
        <v>362</v>
      </c>
      <c r="BA56" t="s">
        <v>6254</v>
      </c>
      <c r="BB56" t="s">
        <v>6255</v>
      </c>
      <c r="BC56" t="s">
        <v>6255</v>
      </c>
      <c r="BD56" t="s">
        <v>6256</v>
      </c>
      <c r="BE56" t="s">
        <v>6257</v>
      </c>
    </row>
    <row r="57" spans="1:60" x14ac:dyDescent="0.25">
      <c r="A57" s="95" t="s">
        <v>365</v>
      </c>
      <c r="BA57" t="s">
        <v>6258</v>
      </c>
      <c r="BB57" t="s">
        <v>6259</v>
      </c>
      <c r="BC57" t="s">
        <v>6259</v>
      </c>
      <c r="BD57" t="s">
        <v>6260</v>
      </c>
      <c r="BE57" t="s">
        <v>6261</v>
      </c>
    </row>
    <row r="58" spans="1:60" x14ac:dyDescent="0.25">
      <c r="A58" s="95" t="s">
        <v>367</v>
      </c>
      <c r="BA58" t="s">
        <v>6262</v>
      </c>
      <c r="BB58" t="s">
        <v>6263</v>
      </c>
      <c r="BC58" t="s">
        <v>6263</v>
      </c>
      <c r="BD58" t="s">
        <v>6264</v>
      </c>
      <c r="BE58" t="s">
        <v>6265</v>
      </c>
    </row>
    <row r="59" spans="1:60" x14ac:dyDescent="0.25">
      <c r="A59" s="95" t="s">
        <v>369</v>
      </c>
      <c r="BA59" t="s">
        <v>6266</v>
      </c>
      <c r="BB59" t="s">
        <v>6267</v>
      </c>
      <c r="BC59" t="s">
        <v>6267</v>
      </c>
      <c r="BD59" t="s">
        <v>6268</v>
      </c>
      <c r="BE59" t="s">
        <v>6269</v>
      </c>
    </row>
    <row r="60" spans="1:60" x14ac:dyDescent="0.25">
      <c r="A60" s="95" t="s">
        <v>371</v>
      </c>
      <c r="BA60" t="s">
        <v>6270</v>
      </c>
      <c r="BB60" t="s">
        <v>6271</v>
      </c>
      <c r="BC60" t="s">
        <v>6271</v>
      </c>
      <c r="BD60" t="s">
        <v>6272</v>
      </c>
      <c r="BE60" t="s">
        <v>6273</v>
      </c>
    </row>
    <row r="61" spans="1:60" x14ac:dyDescent="0.25">
      <c r="A61" s="95" t="s">
        <v>373</v>
      </c>
      <c r="BA61" t="s">
        <v>6274</v>
      </c>
      <c r="BB61" t="s">
        <v>6275</v>
      </c>
      <c r="BC61" t="s">
        <v>6275</v>
      </c>
      <c r="BD61" t="s">
        <v>6276</v>
      </c>
      <c r="BE61" t="s">
        <v>6277</v>
      </c>
    </row>
    <row r="62" spans="1:60" x14ac:dyDescent="0.25">
      <c r="A62" s="95" t="s">
        <v>375</v>
      </c>
      <c r="BA62" t="s">
        <v>6278</v>
      </c>
      <c r="BB62" t="s">
        <v>6279</v>
      </c>
      <c r="BC62" t="s">
        <v>6279</v>
      </c>
      <c r="BD62" t="s">
        <v>6280</v>
      </c>
      <c r="BE62" t="s">
        <v>6281</v>
      </c>
    </row>
    <row r="63" spans="1:60" x14ac:dyDescent="0.25">
      <c r="A63" s="95" t="s">
        <v>378</v>
      </c>
      <c r="BA63" t="s">
        <v>6282</v>
      </c>
      <c r="BB63" t="s">
        <v>6283</v>
      </c>
      <c r="BC63" t="s">
        <v>6283</v>
      </c>
      <c r="BD63" t="s">
        <v>6284</v>
      </c>
      <c r="BE63" t="s">
        <v>6285</v>
      </c>
    </row>
    <row r="64" spans="1:60" x14ac:dyDescent="0.25">
      <c r="A64" s="95" t="s">
        <v>381</v>
      </c>
      <c r="BF64" t="s">
        <v>6286</v>
      </c>
      <c r="BG64" t="s">
        <v>6287</v>
      </c>
      <c r="BH64" t="s">
        <v>6288</v>
      </c>
    </row>
    <row r="65" spans="1:74" x14ac:dyDescent="0.25">
      <c r="A65" s="95" t="s">
        <v>384</v>
      </c>
      <c r="BI65" t="s">
        <v>8144</v>
      </c>
      <c r="BJ65" t="s">
        <v>8145</v>
      </c>
      <c r="BK65" t="s">
        <v>8146</v>
      </c>
      <c r="BL65" t="s">
        <v>8147</v>
      </c>
      <c r="BM65" t="s">
        <v>2956</v>
      </c>
      <c r="BN65" t="s">
        <v>8148</v>
      </c>
      <c r="BO65" t="s">
        <v>8149</v>
      </c>
      <c r="BP65" t="s">
        <v>8150</v>
      </c>
      <c r="BQ65" t="s">
        <v>6297</v>
      </c>
      <c r="BR65" t="s">
        <v>8151</v>
      </c>
      <c r="BS65" t="s">
        <v>8152</v>
      </c>
    </row>
    <row r="66" spans="1:74" x14ac:dyDescent="0.25">
      <c r="A66" s="95" t="s">
        <v>387</v>
      </c>
      <c r="BI66" t="s">
        <v>8153</v>
      </c>
      <c r="BJ66" t="s">
        <v>8154</v>
      </c>
      <c r="BK66" t="s">
        <v>2956</v>
      </c>
      <c r="BL66" t="s">
        <v>8155</v>
      </c>
      <c r="BM66" t="s">
        <v>8156</v>
      </c>
      <c r="BN66" t="s">
        <v>8157</v>
      </c>
      <c r="BO66" t="s">
        <v>2956</v>
      </c>
      <c r="BP66" t="s">
        <v>8158</v>
      </c>
      <c r="BQ66" t="s">
        <v>6308</v>
      </c>
      <c r="BR66" t="s">
        <v>8159</v>
      </c>
      <c r="BS66" t="s">
        <v>8160</v>
      </c>
    </row>
    <row r="67" spans="1:74" x14ac:dyDescent="0.25">
      <c r="A67" s="95" t="s">
        <v>389</v>
      </c>
      <c r="BI67" t="s">
        <v>8161</v>
      </c>
      <c r="BJ67" t="s">
        <v>8162</v>
      </c>
      <c r="BK67" t="s">
        <v>2956</v>
      </c>
      <c r="BL67" t="s">
        <v>8163</v>
      </c>
      <c r="BM67" t="s">
        <v>2956</v>
      </c>
      <c r="BN67" t="s">
        <v>8164</v>
      </c>
      <c r="BO67" t="s">
        <v>8165</v>
      </c>
      <c r="BP67" t="s">
        <v>8166</v>
      </c>
      <c r="BQ67" t="s">
        <v>6319</v>
      </c>
      <c r="BR67" t="s">
        <v>8167</v>
      </c>
      <c r="BS67" t="s">
        <v>8168</v>
      </c>
    </row>
    <row r="68" spans="1:74" x14ac:dyDescent="0.25">
      <c r="A68" s="95" t="s">
        <v>391</v>
      </c>
      <c r="BI68" t="s">
        <v>8169</v>
      </c>
      <c r="BJ68" t="s">
        <v>8170</v>
      </c>
      <c r="BK68" t="s">
        <v>2956</v>
      </c>
      <c r="BL68" t="s">
        <v>8171</v>
      </c>
      <c r="BM68" t="s">
        <v>2956</v>
      </c>
      <c r="BN68" t="s">
        <v>8172</v>
      </c>
      <c r="BO68" t="s">
        <v>2956</v>
      </c>
      <c r="BP68" t="s">
        <v>8173</v>
      </c>
      <c r="BQ68" t="s">
        <v>6330</v>
      </c>
      <c r="BR68" t="s">
        <v>2956</v>
      </c>
      <c r="BS68" t="s">
        <v>8174</v>
      </c>
    </row>
    <row r="69" spans="1:74" x14ac:dyDescent="0.25">
      <c r="A69" s="95" t="s">
        <v>393</v>
      </c>
      <c r="BI69" t="s">
        <v>8175</v>
      </c>
      <c r="BJ69" t="s">
        <v>8176</v>
      </c>
      <c r="BK69" t="s">
        <v>2956</v>
      </c>
      <c r="BL69" t="s">
        <v>8177</v>
      </c>
      <c r="BM69" t="s">
        <v>2956</v>
      </c>
      <c r="BN69" t="s">
        <v>8178</v>
      </c>
      <c r="BO69" t="s">
        <v>8179</v>
      </c>
      <c r="BP69" t="s">
        <v>8180</v>
      </c>
      <c r="BQ69" t="s">
        <v>6341</v>
      </c>
      <c r="BR69" t="s">
        <v>8181</v>
      </c>
      <c r="BS69" t="s">
        <v>8182</v>
      </c>
    </row>
    <row r="70" spans="1:74" x14ac:dyDescent="0.25">
      <c r="A70" s="95" t="s">
        <v>395</v>
      </c>
      <c r="BI70" t="s">
        <v>8183</v>
      </c>
      <c r="BJ70" t="s">
        <v>8184</v>
      </c>
      <c r="BK70" t="s">
        <v>8185</v>
      </c>
      <c r="BL70" t="s">
        <v>8186</v>
      </c>
      <c r="BM70" t="s">
        <v>2956</v>
      </c>
      <c r="BN70" t="s">
        <v>8187</v>
      </c>
      <c r="BO70" t="s">
        <v>2956</v>
      </c>
      <c r="BP70" t="s">
        <v>8188</v>
      </c>
      <c r="BQ70" t="s">
        <v>6352</v>
      </c>
      <c r="BR70" t="s">
        <v>8189</v>
      </c>
      <c r="BS70" t="s">
        <v>8190</v>
      </c>
    </row>
    <row r="71" spans="1:74" x14ac:dyDescent="0.25">
      <c r="A71" s="95" t="s">
        <v>397</v>
      </c>
      <c r="BT71" t="s">
        <v>6355</v>
      </c>
      <c r="BU71" t="s">
        <v>6356</v>
      </c>
    </row>
    <row r="72" spans="1:74" x14ac:dyDescent="0.25">
      <c r="A72" s="95" t="s">
        <v>400</v>
      </c>
      <c r="BT72" t="s">
        <v>6357</v>
      </c>
      <c r="BU72" t="s">
        <v>6358</v>
      </c>
    </row>
    <row r="73" spans="1:74" x14ac:dyDescent="0.25">
      <c r="A73" s="95" t="s">
        <v>402</v>
      </c>
      <c r="BT73" t="s">
        <v>6359</v>
      </c>
      <c r="BU73" t="s">
        <v>6360</v>
      </c>
    </row>
    <row r="74" spans="1:74" x14ac:dyDescent="0.25">
      <c r="A74" s="95" t="s">
        <v>404</v>
      </c>
      <c r="BT74" t="s">
        <v>6361</v>
      </c>
      <c r="BU74" t="s">
        <v>6362</v>
      </c>
    </row>
    <row r="75" spans="1:74" x14ac:dyDescent="0.25">
      <c r="A75" s="95" t="s">
        <v>406</v>
      </c>
      <c r="BT75" t="s">
        <v>6363</v>
      </c>
      <c r="BU75" t="s">
        <v>6364</v>
      </c>
    </row>
    <row r="76" spans="1:74" x14ac:dyDescent="0.25">
      <c r="A76" s="95" t="s">
        <v>408</v>
      </c>
      <c r="BT76" t="s">
        <v>6365</v>
      </c>
      <c r="BU76" t="s">
        <v>6366</v>
      </c>
    </row>
    <row r="77" spans="1:74" x14ac:dyDescent="0.25">
      <c r="A77" s="95" t="s">
        <v>410</v>
      </c>
      <c r="BT77" t="s">
        <v>6367</v>
      </c>
      <c r="BU77" t="s">
        <v>6368</v>
      </c>
    </row>
    <row r="78" spans="1:74" x14ac:dyDescent="0.25">
      <c r="A78" s="95" t="s">
        <v>413</v>
      </c>
      <c r="BT78" t="s">
        <v>6369</v>
      </c>
      <c r="BU78" t="s">
        <v>6370</v>
      </c>
    </row>
    <row r="79" spans="1:74" x14ac:dyDescent="0.25">
      <c r="A79" s="95" t="s">
        <v>416</v>
      </c>
      <c r="BV79" t="s">
        <v>6371</v>
      </c>
    </row>
    <row r="80" spans="1:74" x14ac:dyDescent="0.25">
      <c r="A80" s="95" t="s">
        <v>418</v>
      </c>
      <c r="BV80" t="s">
        <v>6372</v>
      </c>
    </row>
    <row r="81" spans="1:78" x14ac:dyDescent="0.25">
      <c r="A81" s="95" t="s">
        <v>419</v>
      </c>
      <c r="BV81" t="s">
        <v>6373</v>
      </c>
    </row>
    <row r="82" spans="1:78" x14ac:dyDescent="0.25">
      <c r="A82" s="95" t="s">
        <v>420</v>
      </c>
      <c r="BV82" t="s">
        <v>6374</v>
      </c>
    </row>
    <row r="83" spans="1:78" x14ac:dyDescent="0.25">
      <c r="A83" s="95" t="s">
        <v>421</v>
      </c>
      <c r="BV83" t="s">
        <v>6375</v>
      </c>
    </row>
    <row r="84" spans="1:78" x14ac:dyDescent="0.25">
      <c r="A84" s="95" t="s">
        <v>422</v>
      </c>
      <c r="BV84" t="s">
        <v>6376</v>
      </c>
    </row>
    <row r="85" spans="1:78" x14ac:dyDescent="0.25">
      <c r="A85" s="95" t="s">
        <v>423</v>
      </c>
      <c r="BV85" t="s">
        <v>6377</v>
      </c>
    </row>
    <row r="86" spans="1:78" x14ac:dyDescent="0.25">
      <c r="A86" s="95" t="s">
        <v>426</v>
      </c>
      <c r="BW86" t="s">
        <v>6378</v>
      </c>
    </row>
    <row r="87" spans="1:78" x14ac:dyDescent="0.25">
      <c r="A87" s="95" t="s">
        <v>429</v>
      </c>
      <c r="BW87" t="s">
        <v>3410</v>
      </c>
    </row>
    <row r="88" spans="1:78" x14ac:dyDescent="0.25">
      <c r="A88" s="95" t="s">
        <v>431</v>
      </c>
      <c r="BW88" t="s">
        <v>6379</v>
      </c>
    </row>
    <row r="89" spans="1:78" x14ac:dyDescent="0.25">
      <c r="A89" s="95" t="s">
        <v>433</v>
      </c>
      <c r="BW89" t="s">
        <v>6380</v>
      </c>
    </row>
    <row r="90" spans="1:78" x14ac:dyDescent="0.25">
      <c r="A90" s="95" t="s">
        <v>435</v>
      </c>
      <c r="BW90" t="s">
        <v>6381</v>
      </c>
    </row>
    <row r="91" spans="1:78" x14ac:dyDescent="0.25">
      <c r="A91" s="95" t="s">
        <v>437</v>
      </c>
      <c r="BW91" t="s">
        <v>6382</v>
      </c>
    </row>
    <row r="92" spans="1:78" x14ac:dyDescent="0.25">
      <c r="A92" s="95" t="s">
        <v>439</v>
      </c>
      <c r="BW92" t="s">
        <v>6383</v>
      </c>
    </row>
    <row r="93" spans="1:78" x14ac:dyDescent="0.25">
      <c r="A93" s="95" t="s">
        <v>442</v>
      </c>
      <c r="BX93" t="s">
        <v>6384</v>
      </c>
      <c r="BY93" t="s">
        <v>6385</v>
      </c>
      <c r="BZ93" t="s">
        <v>6386</v>
      </c>
    </row>
    <row r="94" spans="1:78" x14ac:dyDescent="0.25">
      <c r="A94" s="95" t="s">
        <v>445</v>
      </c>
      <c r="BX94" t="s">
        <v>6387</v>
      </c>
      <c r="BY94" t="s">
        <v>6388</v>
      </c>
      <c r="BZ94" t="s">
        <v>6389</v>
      </c>
    </row>
    <row r="95" spans="1:78" x14ac:dyDescent="0.25">
      <c r="A95" s="95" t="s">
        <v>447</v>
      </c>
      <c r="BX95" t="s">
        <v>6390</v>
      </c>
      <c r="BY95" t="s">
        <v>6391</v>
      </c>
      <c r="BZ95" t="s">
        <v>6392</v>
      </c>
    </row>
    <row r="96" spans="1:78" x14ac:dyDescent="0.25">
      <c r="A96" s="95" t="s">
        <v>449</v>
      </c>
      <c r="BX96" t="s">
        <v>6393</v>
      </c>
      <c r="BY96" t="s">
        <v>6394</v>
      </c>
      <c r="BZ96" t="s">
        <v>6395</v>
      </c>
    </row>
    <row r="97" spans="1:82" x14ac:dyDescent="0.25">
      <c r="A97" s="95" t="s">
        <v>451</v>
      </c>
      <c r="BX97" t="s">
        <v>6396</v>
      </c>
      <c r="BY97" t="s">
        <v>6397</v>
      </c>
      <c r="BZ97" t="s">
        <v>6398</v>
      </c>
    </row>
    <row r="98" spans="1:82" x14ac:dyDescent="0.25">
      <c r="A98" s="95" t="s">
        <v>453</v>
      </c>
      <c r="BX98" t="s">
        <v>6399</v>
      </c>
      <c r="BY98" t="s">
        <v>6400</v>
      </c>
      <c r="BZ98" t="s">
        <v>6401</v>
      </c>
    </row>
    <row r="99" spans="1:82" x14ac:dyDescent="0.25">
      <c r="A99" s="95" t="s">
        <v>455</v>
      </c>
      <c r="BX99" t="s">
        <v>6402</v>
      </c>
      <c r="BY99" t="s">
        <v>6403</v>
      </c>
      <c r="BZ99" t="s">
        <v>6404</v>
      </c>
    </row>
    <row r="100" spans="1:82" x14ac:dyDescent="0.25">
      <c r="A100" s="95" t="s">
        <v>458</v>
      </c>
      <c r="BX100" t="s">
        <v>6405</v>
      </c>
      <c r="BY100" t="s">
        <v>6406</v>
      </c>
      <c r="BZ100" t="s">
        <v>6407</v>
      </c>
    </row>
    <row r="101" spans="1:82" x14ac:dyDescent="0.25">
      <c r="A101" s="95" t="s">
        <v>461</v>
      </c>
      <c r="CA101" t="s">
        <v>6408</v>
      </c>
      <c r="CB101" t="s">
        <v>2956</v>
      </c>
      <c r="CC101" t="s">
        <v>6409</v>
      </c>
      <c r="CD101" t="s">
        <v>6410</v>
      </c>
    </row>
    <row r="102" spans="1:82" x14ac:dyDescent="0.25">
      <c r="A102" s="95" t="s">
        <v>464</v>
      </c>
      <c r="CA102" t="s">
        <v>6411</v>
      </c>
      <c r="CB102" t="s">
        <v>2956</v>
      </c>
      <c r="CC102" t="s">
        <v>6412</v>
      </c>
      <c r="CD102" t="s">
        <v>6413</v>
      </c>
    </row>
    <row r="103" spans="1:82" x14ac:dyDescent="0.25">
      <c r="A103" s="95" t="s">
        <v>466</v>
      </c>
      <c r="CA103" t="s">
        <v>6414</v>
      </c>
      <c r="CB103" t="s">
        <v>2956</v>
      </c>
      <c r="CC103" t="s">
        <v>6415</v>
      </c>
      <c r="CD103" t="s">
        <v>6416</v>
      </c>
    </row>
    <row r="104" spans="1:82" x14ac:dyDescent="0.25">
      <c r="A104" s="95" t="s">
        <v>468</v>
      </c>
      <c r="CA104" t="s">
        <v>6417</v>
      </c>
      <c r="CB104" t="s">
        <v>6418</v>
      </c>
      <c r="CC104" t="s">
        <v>6419</v>
      </c>
      <c r="CD104" t="s">
        <v>6420</v>
      </c>
    </row>
    <row r="105" spans="1:82" x14ac:dyDescent="0.25">
      <c r="A105" s="95" t="s">
        <v>470</v>
      </c>
      <c r="CA105" t="s">
        <v>6421</v>
      </c>
      <c r="CB105" t="s">
        <v>2956</v>
      </c>
      <c r="CC105" t="s">
        <v>6422</v>
      </c>
      <c r="CD105" t="s">
        <v>6423</v>
      </c>
    </row>
    <row r="106" spans="1:82" x14ac:dyDescent="0.25">
      <c r="A106" s="95" t="s">
        <v>472</v>
      </c>
      <c r="CA106" t="s">
        <v>6424</v>
      </c>
      <c r="CB106" t="s">
        <v>2956</v>
      </c>
      <c r="CC106" t="s">
        <v>6425</v>
      </c>
      <c r="CD106" t="s">
        <v>6426</v>
      </c>
    </row>
    <row r="107" spans="1:82" x14ac:dyDescent="0.25">
      <c r="A107" s="95" t="s">
        <v>474</v>
      </c>
      <c r="CA107" t="s">
        <v>6427</v>
      </c>
      <c r="CB107" t="s">
        <v>6428</v>
      </c>
      <c r="CC107" t="s">
        <v>6429</v>
      </c>
      <c r="CD107" t="s">
        <v>6430</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E82"/>
  <sheetViews>
    <sheetView topLeftCell="A45" workbookViewId="0">
      <selection activeCell="B2" sqref="B2:E82"/>
    </sheetView>
  </sheetViews>
  <sheetFormatPr defaultRowHeight="15" x14ac:dyDescent="0.25"/>
  <sheetData>
    <row r="1" spans="1:5" x14ac:dyDescent="0.25">
      <c r="B1" s="95" t="s">
        <v>3463</v>
      </c>
      <c r="C1" s="95" t="s">
        <v>3496</v>
      </c>
      <c r="D1" s="95" t="s">
        <v>3465</v>
      </c>
      <c r="E1" s="95" t="s">
        <v>3497</v>
      </c>
    </row>
    <row r="2" spans="1:5" x14ac:dyDescent="0.25">
      <c r="A2" s="95" t="s">
        <v>481</v>
      </c>
      <c r="B2" s="171">
        <v>5.6000000000000001E-2</v>
      </c>
      <c r="C2" t="s">
        <v>3498</v>
      </c>
      <c r="D2" s="171">
        <v>2.2389999999999999</v>
      </c>
      <c r="E2" t="s">
        <v>12</v>
      </c>
    </row>
    <row r="3" spans="1:5" x14ac:dyDescent="0.25">
      <c r="A3" s="95" t="s">
        <v>484</v>
      </c>
      <c r="B3" s="171">
        <v>0.20899999999999999</v>
      </c>
      <c r="C3" t="s">
        <v>3499</v>
      </c>
      <c r="D3" s="171">
        <v>4.5590000000000002</v>
      </c>
      <c r="E3" t="s">
        <v>12</v>
      </c>
    </row>
    <row r="4" spans="1:5" x14ac:dyDescent="0.25">
      <c r="A4" s="95" t="s">
        <v>485</v>
      </c>
      <c r="B4" s="171">
        <v>0.17299999999999999</v>
      </c>
      <c r="C4" t="s">
        <v>3499</v>
      </c>
      <c r="D4" s="171">
        <v>7.2569999999999997</v>
      </c>
      <c r="E4" t="s">
        <v>12</v>
      </c>
    </row>
    <row r="5" spans="1:5" x14ac:dyDescent="0.25">
      <c r="A5" s="95" t="s">
        <v>486</v>
      </c>
      <c r="B5" s="171">
        <v>4.9000000000000002E-2</v>
      </c>
      <c r="C5" t="s">
        <v>3498</v>
      </c>
      <c r="D5" s="171">
        <v>2.246</v>
      </c>
      <c r="E5" t="s">
        <v>12</v>
      </c>
    </row>
    <row r="6" spans="1:5" x14ac:dyDescent="0.25">
      <c r="A6" s="95" t="s">
        <v>487</v>
      </c>
      <c r="B6" s="171">
        <v>0.123</v>
      </c>
      <c r="C6" t="s">
        <v>3500</v>
      </c>
      <c r="D6" s="171">
        <v>2.177</v>
      </c>
      <c r="E6" t="s">
        <v>12</v>
      </c>
    </row>
    <row r="7" spans="1:5" x14ac:dyDescent="0.25">
      <c r="A7" s="95" t="s">
        <v>488</v>
      </c>
      <c r="B7" s="171">
        <v>0.20899999999999999</v>
      </c>
      <c r="C7" t="s">
        <v>3499</v>
      </c>
      <c r="D7" s="171">
        <v>4.5590000000000002</v>
      </c>
      <c r="E7" t="s">
        <v>12</v>
      </c>
    </row>
    <row r="8" spans="1:5" x14ac:dyDescent="0.25">
      <c r="A8" s="95" t="s">
        <v>489</v>
      </c>
      <c r="B8" s="171">
        <v>7.1999999999999995E-2</v>
      </c>
      <c r="C8" t="s">
        <v>3499</v>
      </c>
      <c r="D8" s="171">
        <v>8.19</v>
      </c>
      <c r="E8" t="s">
        <v>12</v>
      </c>
    </row>
    <row r="9" spans="1:5" x14ac:dyDescent="0.25">
      <c r="A9" s="95" t="s">
        <v>490</v>
      </c>
      <c r="B9" s="171">
        <v>0.19</v>
      </c>
      <c r="C9" t="s">
        <v>3502</v>
      </c>
      <c r="D9" s="171">
        <v>81.64</v>
      </c>
      <c r="E9" t="s">
        <v>12</v>
      </c>
    </row>
    <row r="10" spans="1:5" x14ac:dyDescent="0.25">
      <c r="A10" s="95" t="s">
        <v>491</v>
      </c>
      <c r="B10" s="171">
        <v>0.2</v>
      </c>
      <c r="C10" t="s">
        <v>3502</v>
      </c>
      <c r="D10" s="171">
        <v>14.353999999999999</v>
      </c>
      <c r="E10" t="s">
        <v>12</v>
      </c>
    </row>
    <row r="11" spans="1:5" x14ac:dyDescent="0.25">
      <c r="A11" s="95" t="s">
        <v>492</v>
      </c>
      <c r="B11" s="171">
        <v>0.13400000000000001</v>
      </c>
      <c r="C11" t="s">
        <v>3501</v>
      </c>
      <c r="D11" s="171">
        <v>4.4660000000000002</v>
      </c>
      <c r="E11" t="s">
        <v>12</v>
      </c>
    </row>
    <row r="12" spans="1:5" x14ac:dyDescent="0.25">
      <c r="A12" s="95" t="s">
        <v>493</v>
      </c>
      <c r="B12" s="171">
        <v>9.1999999999999998E-2</v>
      </c>
      <c r="C12" t="s">
        <v>3498</v>
      </c>
      <c r="D12" s="171">
        <v>36.908999999999999</v>
      </c>
      <c r="E12" t="s">
        <v>174</v>
      </c>
    </row>
    <row r="13" spans="1:5" x14ac:dyDescent="0.25">
      <c r="A13" s="95" t="s">
        <v>494</v>
      </c>
      <c r="B13" s="171">
        <v>8.5000000000000006E-2</v>
      </c>
      <c r="C13" t="s">
        <v>3502</v>
      </c>
      <c r="D13" s="171">
        <v>29.738</v>
      </c>
      <c r="E13" t="s">
        <v>174</v>
      </c>
    </row>
    <row r="14" spans="1:5" x14ac:dyDescent="0.25">
      <c r="A14" s="95" t="s">
        <v>495</v>
      </c>
      <c r="B14" s="171">
        <v>6.5000000000000002E-2</v>
      </c>
      <c r="C14" t="s">
        <v>3498</v>
      </c>
      <c r="D14" s="171">
        <v>35.648000000000003</v>
      </c>
      <c r="E14" t="s">
        <v>174</v>
      </c>
    </row>
    <row r="15" spans="1:5" x14ac:dyDescent="0.25">
      <c r="A15" s="95" t="s">
        <v>496</v>
      </c>
      <c r="B15" s="171">
        <v>0</v>
      </c>
      <c r="C15" t="s">
        <v>3482</v>
      </c>
      <c r="D15" s="171">
        <v>0</v>
      </c>
      <c r="E15" t="s">
        <v>3482</v>
      </c>
    </row>
    <row r="16" spans="1:5" x14ac:dyDescent="0.25">
      <c r="A16" s="95" t="s">
        <v>497</v>
      </c>
      <c r="B16" s="171">
        <v>0</v>
      </c>
      <c r="C16" t="s">
        <v>3482</v>
      </c>
      <c r="D16" s="171">
        <v>0</v>
      </c>
      <c r="E16" t="s">
        <v>3482</v>
      </c>
    </row>
    <row r="17" spans="1:5" x14ac:dyDescent="0.25">
      <c r="A17" s="95" t="s">
        <v>498</v>
      </c>
      <c r="B17" s="171">
        <v>0</v>
      </c>
      <c r="C17" t="s">
        <v>3482</v>
      </c>
      <c r="D17" s="171">
        <v>0</v>
      </c>
      <c r="E17" t="s">
        <v>3482</v>
      </c>
    </row>
    <row r="18" spans="1:5" x14ac:dyDescent="0.25">
      <c r="A18" s="95" t="s">
        <v>499</v>
      </c>
      <c r="B18" s="171">
        <v>0</v>
      </c>
      <c r="C18" t="s">
        <v>3482</v>
      </c>
      <c r="D18" s="171">
        <v>0</v>
      </c>
      <c r="E18" t="s">
        <v>3482</v>
      </c>
    </row>
    <row r="19" spans="1:5" x14ac:dyDescent="0.25">
      <c r="A19" s="95" t="s">
        <v>500</v>
      </c>
      <c r="B19" s="171">
        <v>0</v>
      </c>
      <c r="C19" t="s">
        <v>3482</v>
      </c>
      <c r="D19" s="171">
        <v>0</v>
      </c>
      <c r="E19" t="s">
        <v>3482</v>
      </c>
    </row>
    <row r="20" spans="1:5" x14ac:dyDescent="0.25">
      <c r="A20" s="95" t="s">
        <v>501</v>
      </c>
      <c r="B20" s="171">
        <v>1.0999999999999999E-2</v>
      </c>
      <c r="C20" t="s">
        <v>3502</v>
      </c>
      <c r="D20" s="171">
        <v>17.795999999999999</v>
      </c>
      <c r="E20" t="s">
        <v>174</v>
      </c>
    </row>
    <row r="21" spans="1:5" x14ac:dyDescent="0.25">
      <c r="A21" s="95" t="s">
        <v>502</v>
      </c>
      <c r="B21" s="171">
        <v>1.0999999999999999E-2</v>
      </c>
      <c r="C21" t="s">
        <v>3502</v>
      </c>
      <c r="D21" s="171">
        <v>17.795999999999999</v>
      </c>
      <c r="E21" t="s">
        <v>174</v>
      </c>
    </row>
    <row r="22" spans="1:5" x14ac:dyDescent="0.25">
      <c r="A22" s="95" t="s">
        <v>503</v>
      </c>
      <c r="B22" s="171">
        <v>1.7999999999999999E-2</v>
      </c>
      <c r="C22" t="s">
        <v>3501</v>
      </c>
      <c r="D22" s="171">
        <v>94.65</v>
      </c>
      <c r="E22" t="s">
        <v>171</v>
      </c>
    </row>
    <row r="23" spans="1:5" x14ac:dyDescent="0.25">
      <c r="A23" s="95" t="s">
        <v>504</v>
      </c>
      <c r="B23" s="171">
        <v>0.86599999999999999</v>
      </c>
      <c r="C23" t="s">
        <v>3498</v>
      </c>
      <c r="D23" s="171">
        <v>43.94</v>
      </c>
      <c r="E23" t="s">
        <v>139</v>
      </c>
    </row>
    <row r="24" spans="1:5" x14ac:dyDescent="0.25">
      <c r="A24" s="95" t="s">
        <v>505</v>
      </c>
      <c r="B24" s="171">
        <v>1.05</v>
      </c>
      <c r="C24" t="s">
        <v>3498</v>
      </c>
      <c r="D24" s="171">
        <v>30.847000000000001</v>
      </c>
      <c r="E24" t="s">
        <v>139</v>
      </c>
    </row>
    <row r="25" spans="1:5" x14ac:dyDescent="0.25">
      <c r="A25" s="95" t="s">
        <v>506</v>
      </c>
      <c r="B25" s="171">
        <v>0.64600000000000002</v>
      </c>
      <c r="C25" t="s">
        <v>3498</v>
      </c>
      <c r="D25" s="171">
        <v>25.204000000000001</v>
      </c>
      <c r="E25" t="s">
        <v>139</v>
      </c>
    </row>
    <row r="26" spans="1:5" x14ac:dyDescent="0.25">
      <c r="A26" s="95" t="s">
        <v>507</v>
      </c>
      <c r="B26" s="171">
        <v>1.1419999999999999</v>
      </c>
      <c r="C26" t="s">
        <v>3498</v>
      </c>
      <c r="D26" s="171">
        <v>30.847000000000001</v>
      </c>
      <c r="E26" t="s">
        <v>139</v>
      </c>
    </row>
    <row r="27" spans="1:5" x14ac:dyDescent="0.25">
      <c r="A27" s="95" t="s">
        <v>508</v>
      </c>
      <c r="B27" s="171">
        <v>0.81100000000000005</v>
      </c>
      <c r="C27" t="s">
        <v>3503</v>
      </c>
      <c r="D27" s="171">
        <v>75.715000000000003</v>
      </c>
      <c r="E27" t="s">
        <v>139</v>
      </c>
    </row>
    <row r="28" spans="1:5" x14ac:dyDescent="0.25">
      <c r="A28" s="95" t="s">
        <v>509</v>
      </c>
      <c r="B28" s="171">
        <v>1.734</v>
      </c>
      <c r="C28" t="s">
        <v>3501</v>
      </c>
      <c r="D28" s="171">
        <v>165.07300000000001</v>
      </c>
      <c r="E28" t="s">
        <v>139</v>
      </c>
    </row>
    <row r="29" spans="1:5" x14ac:dyDescent="0.25">
      <c r="A29" s="95" t="s">
        <v>510</v>
      </c>
      <c r="B29" s="171">
        <v>0.83799999999999997</v>
      </c>
      <c r="C29" t="s">
        <v>3498</v>
      </c>
      <c r="D29" s="171">
        <v>48.860999999999997</v>
      </c>
      <c r="E29" t="s">
        <v>139</v>
      </c>
    </row>
    <row r="30" spans="1:5" x14ac:dyDescent="0.25">
      <c r="A30" s="95" t="s">
        <v>511</v>
      </c>
      <c r="B30" s="171">
        <v>2E-3</v>
      </c>
      <c r="C30" t="s">
        <v>3499</v>
      </c>
      <c r="D30" s="171">
        <v>2E-3</v>
      </c>
      <c r="E30" t="s">
        <v>3499</v>
      </c>
    </row>
    <row r="31" spans="1:5" x14ac:dyDescent="0.25">
      <c r="A31" s="95" t="s">
        <v>512</v>
      </c>
      <c r="B31" s="171">
        <v>0</v>
      </c>
      <c r="C31" t="s">
        <v>3482</v>
      </c>
      <c r="D31" s="171">
        <v>0</v>
      </c>
      <c r="E31" t="s">
        <v>3482</v>
      </c>
    </row>
    <row r="32" spans="1:5" x14ac:dyDescent="0.25">
      <c r="A32" s="95" t="s">
        <v>513</v>
      </c>
      <c r="B32" s="171">
        <v>0.13200000000000001</v>
      </c>
      <c r="C32" t="s">
        <v>3498</v>
      </c>
      <c r="D32" s="171">
        <v>85.432000000000002</v>
      </c>
      <c r="E32" t="s">
        <v>180</v>
      </c>
    </row>
    <row r="33" spans="1:5" x14ac:dyDescent="0.25">
      <c r="A33" s="95" t="s">
        <v>514</v>
      </c>
      <c r="B33" s="171">
        <v>0.27300000000000002</v>
      </c>
      <c r="C33" t="s">
        <v>3498</v>
      </c>
      <c r="D33" s="171">
        <v>122.35899999999999</v>
      </c>
      <c r="E33" t="s">
        <v>181</v>
      </c>
    </row>
    <row r="34" spans="1:5" x14ac:dyDescent="0.25">
      <c r="A34" s="95" t="s">
        <v>515</v>
      </c>
      <c r="B34" s="171">
        <v>0.22700000000000001</v>
      </c>
      <c r="C34" t="s">
        <v>3503</v>
      </c>
      <c r="D34" s="171">
        <v>200.304</v>
      </c>
      <c r="E34" t="s">
        <v>181</v>
      </c>
    </row>
    <row r="35" spans="1:5" x14ac:dyDescent="0.25">
      <c r="A35" s="95" t="s">
        <v>516</v>
      </c>
      <c r="B35" s="171">
        <v>0.23200000000000001</v>
      </c>
      <c r="C35" t="s">
        <v>3503</v>
      </c>
      <c r="D35" s="171">
        <v>301.38400000000001</v>
      </c>
      <c r="E35" t="s">
        <v>180</v>
      </c>
    </row>
    <row r="36" spans="1:5" x14ac:dyDescent="0.25">
      <c r="A36" s="95" t="s">
        <v>517</v>
      </c>
      <c r="B36" s="171">
        <v>0.23200000000000001</v>
      </c>
      <c r="C36" t="s">
        <v>3503</v>
      </c>
      <c r="D36" s="171">
        <v>301.38400000000001</v>
      </c>
      <c r="E36" t="s">
        <v>180</v>
      </c>
    </row>
    <row r="37" spans="1:5" x14ac:dyDescent="0.25">
      <c r="A37" s="95" t="s">
        <v>518</v>
      </c>
      <c r="B37" s="171">
        <v>0.253</v>
      </c>
      <c r="C37" t="s">
        <v>3500</v>
      </c>
      <c r="D37" s="171">
        <v>158.68100000000001</v>
      </c>
      <c r="E37" t="s">
        <v>180</v>
      </c>
    </row>
    <row r="38" spans="1:5" x14ac:dyDescent="0.25">
      <c r="A38" s="95" t="s">
        <v>519</v>
      </c>
      <c r="B38" s="171">
        <v>0</v>
      </c>
      <c r="C38" t="s">
        <v>3482</v>
      </c>
      <c r="D38" s="171">
        <v>0</v>
      </c>
      <c r="E38" t="s">
        <v>3482</v>
      </c>
    </row>
    <row r="39" spans="1:5" x14ac:dyDescent="0.25">
      <c r="A39" s="95" t="s">
        <v>520</v>
      </c>
      <c r="B39" s="171">
        <v>0.112</v>
      </c>
      <c r="C39" t="s">
        <v>3498</v>
      </c>
      <c r="D39" s="171">
        <v>51.493000000000002</v>
      </c>
      <c r="E39" t="s">
        <v>180</v>
      </c>
    </row>
    <row r="40" spans="1:5" x14ac:dyDescent="0.25">
      <c r="A40" s="95" t="s">
        <v>521</v>
      </c>
      <c r="B40" s="171">
        <v>0.1</v>
      </c>
      <c r="C40" t="s">
        <v>3498</v>
      </c>
      <c r="D40" s="171">
        <v>45.982999999999997</v>
      </c>
      <c r="E40" t="s">
        <v>180</v>
      </c>
    </row>
    <row r="41" spans="1:5" x14ac:dyDescent="0.25">
      <c r="A41" s="95" t="s">
        <v>522</v>
      </c>
      <c r="B41" s="171">
        <v>0.14899999999999999</v>
      </c>
      <c r="C41" t="s">
        <v>3498</v>
      </c>
      <c r="D41" s="171">
        <v>50.530999999999999</v>
      </c>
      <c r="E41" t="s">
        <v>180</v>
      </c>
    </row>
    <row r="42" spans="1:5" x14ac:dyDescent="0.25">
      <c r="A42" s="95" t="s">
        <v>523</v>
      </c>
      <c r="B42" s="171">
        <v>0</v>
      </c>
      <c r="C42" t="s">
        <v>3482</v>
      </c>
      <c r="D42" s="171">
        <v>0</v>
      </c>
      <c r="E42" t="s">
        <v>3482</v>
      </c>
    </row>
    <row r="43" spans="1:5" x14ac:dyDescent="0.25">
      <c r="A43" s="95" t="s">
        <v>524</v>
      </c>
      <c r="B43" s="171">
        <v>0.152</v>
      </c>
      <c r="C43" t="s">
        <v>3499</v>
      </c>
      <c r="D43" s="171">
        <v>22.992000000000001</v>
      </c>
      <c r="E43" t="s">
        <v>180</v>
      </c>
    </row>
    <row r="44" spans="1:5" x14ac:dyDescent="0.25">
      <c r="A44" s="95" t="s">
        <v>525</v>
      </c>
      <c r="B44" s="171">
        <v>0</v>
      </c>
      <c r="C44" t="s">
        <v>3482</v>
      </c>
      <c r="D44" s="171">
        <v>0</v>
      </c>
      <c r="E44" t="s">
        <v>3482</v>
      </c>
    </row>
    <row r="45" spans="1:5" x14ac:dyDescent="0.25">
      <c r="A45" s="95" t="s">
        <v>526</v>
      </c>
      <c r="B45" s="171">
        <v>0.14899999999999999</v>
      </c>
      <c r="C45" t="s">
        <v>3503</v>
      </c>
      <c r="D45" s="171">
        <v>0.14899999999999999</v>
      </c>
      <c r="E45" t="s">
        <v>3503</v>
      </c>
    </row>
    <row r="46" spans="1:5" x14ac:dyDescent="0.25">
      <c r="A46" s="95" t="s">
        <v>527</v>
      </c>
      <c r="B46" s="171">
        <v>0.14299999999999999</v>
      </c>
      <c r="C46" t="s">
        <v>3498</v>
      </c>
      <c r="D46" s="171">
        <v>39.402999999999999</v>
      </c>
      <c r="E46" t="s">
        <v>180</v>
      </c>
    </row>
    <row r="47" spans="1:5" x14ac:dyDescent="0.25">
      <c r="A47" s="95" t="s">
        <v>528</v>
      </c>
      <c r="B47" s="171">
        <v>0</v>
      </c>
      <c r="C47" t="s">
        <v>3482</v>
      </c>
      <c r="D47" s="171">
        <v>0</v>
      </c>
      <c r="E47" t="s">
        <v>3482</v>
      </c>
    </row>
    <row r="48" spans="1:5" x14ac:dyDescent="0.25">
      <c r="A48" s="95" t="s">
        <v>529</v>
      </c>
      <c r="B48" s="171">
        <v>0.14299999999999999</v>
      </c>
      <c r="C48" t="s">
        <v>3498</v>
      </c>
      <c r="D48" s="171">
        <v>39.402999999999999</v>
      </c>
      <c r="E48" t="s">
        <v>180</v>
      </c>
    </row>
    <row r="49" spans="1:5" x14ac:dyDescent="0.25">
      <c r="A49" s="95" t="s">
        <v>530</v>
      </c>
      <c r="B49" s="171">
        <v>0.11899999999999999</v>
      </c>
      <c r="C49" t="s">
        <v>3503</v>
      </c>
      <c r="D49" s="171">
        <v>0.11899999999999999</v>
      </c>
      <c r="E49" t="s">
        <v>3503</v>
      </c>
    </row>
    <row r="50" spans="1:5" x14ac:dyDescent="0.25">
      <c r="A50" s="95" t="s">
        <v>531</v>
      </c>
      <c r="B50" s="171">
        <v>0</v>
      </c>
      <c r="C50" t="s">
        <v>3482</v>
      </c>
      <c r="D50" s="171">
        <v>0</v>
      </c>
      <c r="E50" t="s">
        <v>3482</v>
      </c>
    </row>
    <row r="51" spans="1:5" x14ac:dyDescent="0.25">
      <c r="A51" s="95" t="s">
        <v>532</v>
      </c>
      <c r="B51" s="171">
        <v>0.152</v>
      </c>
      <c r="C51" t="s">
        <v>3498</v>
      </c>
      <c r="D51" s="171">
        <v>46.588999999999999</v>
      </c>
      <c r="E51" t="s">
        <v>180</v>
      </c>
    </row>
    <row r="52" spans="1:5" x14ac:dyDescent="0.25">
      <c r="A52" s="95" t="s">
        <v>533</v>
      </c>
      <c r="B52" s="171">
        <v>0</v>
      </c>
      <c r="C52" t="s">
        <v>3482</v>
      </c>
      <c r="D52" s="171">
        <v>0</v>
      </c>
      <c r="E52" t="s">
        <v>3482</v>
      </c>
    </row>
    <row r="53" spans="1:5" x14ac:dyDescent="0.25">
      <c r="A53" s="95" t="s">
        <v>534</v>
      </c>
      <c r="B53" s="171">
        <v>6.4000000000000001E-2</v>
      </c>
      <c r="C53" t="s">
        <v>3498</v>
      </c>
      <c r="D53" s="171">
        <v>25.774000000000001</v>
      </c>
      <c r="E53" t="s">
        <v>183</v>
      </c>
    </row>
    <row r="54" spans="1:5" x14ac:dyDescent="0.25">
      <c r="A54" s="95" t="s">
        <v>535</v>
      </c>
      <c r="B54" s="171">
        <v>7.0000000000000007E-2</v>
      </c>
      <c r="C54" t="s">
        <v>3498</v>
      </c>
      <c r="D54" s="171">
        <v>24.84</v>
      </c>
      <c r="E54" t="s">
        <v>183</v>
      </c>
    </row>
    <row r="55" spans="1:5" x14ac:dyDescent="0.25">
      <c r="A55" s="95" t="s">
        <v>536</v>
      </c>
      <c r="B55" s="171">
        <v>7.0000000000000007E-2</v>
      </c>
      <c r="C55" t="s">
        <v>3498</v>
      </c>
      <c r="D55" s="171">
        <v>24.84</v>
      </c>
      <c r="E55" t="s">
        <v>183</v>
      </c>
    </row>
    <row r="56" spans="1:5" x14ac:dyDescent="0.25">
      <c r="A56" s="95" t="s">
        <v>537</v>
      </c>
      <c r="B56" s="171">
        <v>6.4000000000000001E-2</v>
      </c>
      <c r="C56" t="s">
        <v>3498</v>
      </c>
      <c r="D56" s="171">
        <v>25.774000000000001</v>
      </c>
      <c r="E56" t="s">
        <v>183</v>
      </c>
    </row>
    <row r="57" spans="1:5" x14ac:dyDescent="0.25">
      <c r="A57" s="95" t="s">
        <v>538</v>
      </c>
      <c r="B57" s="171">
        <v>7.0000000000000007E-2</v>
      </c>
      <c r="C57" t="s">
        <v>3498</v>
      </c>
      <c r="D57" s="171">
        <v>24.84</v>
      </c>
      <c r="E57" t="s">
        <v>183</v>
      </c>
    </row>
    <row r="58" spans="1:5" x14ac:dyDescent="0.25">
      <c r="A58" s="95" t="s">
        <v>539</v>
      </c>
      <c r="B58" s="171">
        <v>9.5820000000000007</v>
      </c>
      <c r="C58" t="s">
        <v>171</v>
      </c>
      <c r="D58" s="171">
        <v>9.5820000000000007</v>
      </c>
      <c r="E58" t="s">
        <v>171</v>
      </c>
    </row>
    <row r="59" spans="1:5" x14ac:dyDescent="0.25">
      <c r="A59" s="95" t="s">
        <v>540</v>
      </c>
      <c r="B59" s="171">
        <v>8.5530000000000008</v>
      </c>
      <c r="C59" t="s">
        <v>171</v>
      </c>
      <c r="D59" s="171">
        <v>8.5530000000000008</v>
      </c>
      <c r="E59" t="s">
        <v>171</v>
      </c>
    </row>
    <row r="60" spans="1:5" x14ac:dyDescent="0.25">
      <c r="A60" s="95" t="s">
        <v>541</v>
      </c>
      <c r="B60" s="171">
        <v>9.4849999999999994</v>
      </c>
      <c r="C60" t="s">
        <v>171</v>
      </c>
      <c r="D60" s="171">
        <v>9.4849999999999994</v>
      </c>
      <c r="E60" t="s">
        <v>171</v>
      </c>
    </row>
    <row r="61" spans="1:5" x14ac:dyDescent="0.25">
      <c r="A61" s="95" t="s">
        <v>542</v>
      </c>
      <c r="B61" s="171">
        <v>4.2789999999999999</v>
      </c>
      <c r="C61" t="s">
        <v>3502</v>
      </c>
      <c r="D61" s="171">
        <v>14.315</v>
      </c>
      <c r="E61" t="s">
        <v>3503</v>
      </c>
    </row>
    <row r="62" spans="1:5" x14ac:dyDescent="0.25">
      <c r="A62" s="95" t="s">
        <v>543</v>
      </c>
      <c r="B62" s="171">
        <v>2.0139999999999998</v>
      </c>
      <c r="C62" t="s">
        <v>3498</v>
      </c>
      <c r="D62" s="171">
        <v>6.7789999999999999</v>
      </c>
      <c r="E62" t="s">
        <v>3503</v>
      </c>
    </row>
    <row r="63" spans="1:5" x14ac:dyDescent="0.25">
      <c r="A63" s="95" t="s">
        <v>544</v>
      </c>
      <c r="B63" s="171">
        <v>3.9449999999999998</v>
      </c>
      <c r="C63" t="s">
        <v>3500</v>
      </c>
      <c r="D63" s="171">
        <v>63.348999999999997</v>
      </c>
      <c r="E63" t="s">
        <v>3499</v>
      </c>
    </row>
    <row r="64" spans="1:5" x14ac:dyDescent="0.25">
      <c r="A64" s="95" t="s">
        <v>545</v>
      </c>
      <c r="B64" s="171">
        <v>3.3809999999999998</v>
      </c>
      <c r="C64" t="s">
        <v>3498</v>
      </c>
      <c r="D64" s="171">
        <v>9.7029999999999994</v>
      </c>
      <c r="E64" t="s">
        <v>3503</v>
      </c>
    </row>
    <row r="65" spans="1:5" x14ac:dyDescent="0.25">
      <c r="A65" s="95" t="s">
        <v>546</v>
      </c>
      <c r="B65" s="171">
        <v>4.3289999999999997</v>
      </c>
      <c r="C65" t="s">
        <v>3498</v>
      </c>
      <c r="D65" s="171">
        <v>4.3289999999999997</v>
      </c>
      <c r="E65" t="s">
        <v>3498</v>
      </c>
    </row>
    <row r="66" spans="1:5" x14ac:dyDescent="0.25">
      <c r="A66" s="95" t="s">
        <v>547</v>
      </c>
      <c r="B66" s="171">
        <v>3.0720000000000001</v>
      </c>
      <c r="C66" t="s">
        <v>3501</v>
      </c>
      <c r="D66" s="171">
        <v>17.893999999999998</v>
      </c>
      <c r="E66" t="s">
        <v>3503</v>
      </c>
    </row>
    <row r="67" spans="1:5" x14ac:dyDescent="0.25">
      <c r="A67" s="95" t="s">
        <v>548</v>
      </c>
      <c r="B67" s="171">
        <v>19.07</v>
      </c>
      <c r="C67" t="s">
        <v>3499</v>
      </c>
      <c r="D67" s="171">
        <v>29.161000000000001</v>
      </c>
      <c r="E67" t="s">
        <v>3502</v>
      </c>
    </row>
    <row r="68" spans="1:5" x14ac:dyDescent="0.25">
      <c r="A68" s="95" t="s">
        <v>549</v>
      </c>
      <c r="B68" s="171">
        <v>2.8660000000000001</v>
      </c>
      <c r="C68" t="s">
        <v>3502</v>
      </c>
      <c r="D68" s="171">
        <v>3.87</v>
      </c>
      <c r="E68" t="s">
        <v>3503</v>
      </c>
    </row>
    <row r="69" spans="1:5" x14ac:dyDescent="0.25">
      <c r="A69" s="95" t="s">
        <v>550</v>
      </c>
      <c r="B69" s="171">
        <v>4.5510000000000002</v>
      </c>
      <c r="C69" t="s">
        <v>3500</v>
      </c>
      <c r="D69" s="171">
        <v>79.873999999999995</v>
      </c>
      <c r="E69" t="s">
        <v>3501</v>
      </c>
    </row>
    <row r="70" spans="1:5" x14ac:dyDescent="0.25">
      <c r="A70" s="95" t="s">
        <v>551</v>
      </c>
      <c r="B70" s="171">
        <v>3.3690000000000002</v>
      </c>
      <c r="C70" t="s">
        <v>3502</v>
      </c>
      <c r="D70" s="171">
        <v>459.27800000000002</v>
      </c>
      <c r="E70" t="s">
        <v>3499</v>
      </c>
    </row>
    <row r="71" spans="1:5" x14ac:dyDescent="0.25">
      <c r="A71" s="95" t="s">
        <v>552</v>
      </c>
      <c r="B71" s="171">
        <v>4.899</v>
      </c>
      <c r="C71" t="s">
        <v>3502</v>
      </c>
      <c r="D71" s="171">
        <v>11.852</v>
      </c>
      <c r="E71" t="s">
        <v>3501</v>
      </c>
    </row>
    <row r="72" spans="1:5" x14ac:dyDescent="0.25">
      <c r="A72" s="95" t="s">
        <v>553</v>
      </c>
      <c r="B72" s="171">
        <v>8.9999999999999993E-3</v>
      </c>
      <c r="C72" t="s">
        <v>3500</v>
      </c>
      <c r="D72" s="171">
        <v>54.613999999999997</v>
      </c>
      <c r="E72" t="s">
        <v>181</v>
      </c>
    </row>
    <row r="73" spans="1:5" x14ac:dyDescent="0.25">
      <c r="A73" s="95" t="s">
        <v>554</v>
      </c>
      <c r="B73" s="171">
        <v>3.0000000000000001E-3</v>
      </c>
      <c r="C73" t="s">
        <v>3502</v>
      </c>
      <c r="D73" s="171">
        <v>44.817999999999998</v>
      </c>
      <c r="E73" t="s">
        <v>180</v>
      </c>
    </row>
    <row r="74" spans="1:5" x14ac:dyDescent="0.25">
      <c r="A74" s="95" t="s">
        <v>555</v>
      </c>
      <c r="B74" s="171">
        <v>6.8000000000000005E-2</v>
      </c>
      <c r="C74" t="s">
        <v>3499</v>
      </c>
      <c r="D74" s="171">
        <v>14.962999999999999</v>
      </c>
      <c r="E74" t="s">
        <v>139</v>
      </c>
    </row>
    <row r="75" spans="1:5" x14ac:dyDescent="0.25">
      <c r="A75" s="95" t="s">
        <v>556</v>
      </c>
      <c r="B75" s="171">
        <v>5.0000000000000001E-3</v>
      </c>
      <c r="C75" t="s">
        <v>3498</v>
      </c>
      <c r="D75" s="171">
        <v>3.7989999999999999</v>
      </c>
      <c r="E75" t="s">
        <v>180</v>
      </c>
    </row>
    <row r="76" spans="1:5" x14ac:dyDescent="0.25">
      <c r="A76" s="95" t="s">
        <v>557</v>
      </c>
      <c r="B76" s="171">
        <v>1.7000000000000001E-2</v>
      </c>
      <c r="C76" t="s">
        <v>3503</v>
      </c>
      <c r="D76" s="171">
        <v>55.478000000000002</v>
      </c>
      <c r="E76" t="s">
        <v>77</v>
      </c>
    </row>
    <row r="77" spans="1:5" x14ac:dyDescent="0.25">
      <c r="A77" s="95" t="s">
        <v>558</v>
      </c>
      <c r="B77" s="171">
        <v>3.5000000000000003E-2</v>
      </c>
      <c r="C77" t="s">
        <v>3503</v>
      </c>
      <c r="D77" s="171">
        <v>55.780999999999999</v>
      </c>
      <c r="E77" t="s">
        <v>77</v>
      </c>
    </row>
    <row r="78" spans="1:5" x14ac:dyDescent="0.25">
      <c r="A78" s="95" t="s">
        <v>559</v>
      </c>
      <c r="B78" s="171">
        <v>3.5000000000000003E-2</v>
      </c>
      <c r="C78" t="s">
        <v>3503</v>
      </c>
      <c r="D78" s="171">
        <v>55.780999999999999</v>
      </c>
      <c r="E78" t="s">
        <v>77</v>
      </c>
    </row>
    <row r="79" spans="1:5" x14ac:dyDescent="0.25">
      <c r="A79" s="95" t="s">
        <v>560</v>
      </c>
      <c r="B79" s="171">
        <v>0.59299999999999997</v>
      </c>
      <c r="C79" t="s">
        <v>3502</v>
      </c>
      <c r="D79" s="171">
        <v>210.06399999999999</v>
      </c>
      <c r="E79" t="s">
        <v>195</v>
      </c>
    </row>
    <row r="80" spans="1:5" x14ac:dyDescent="0.25">
      <c r="A80" s="95" t="s">
        <v>561</v>
      </c>
      <c r="B80" s="171">
        <v>0.59299999999999997</v>
      </c>
      <c r="C80" t="s">
        <v>3503</v>
      </c>
      <c r="D80" s="171">
        <v>54.406999999999996</v>
      </c>
      <c r="E80" t="s">
        <v>195</v>
      </c>
    </row>
    <row r="81" spans="1:5" x14ac:dyDescent="0.25">
      <c r="A81" s="95" t="s">
        <v>562</v>
      </c>
      <c r="B81" s="171">
        <v>0.47199999999999998</v>
      </c>
      <c r="C81" t="s">
        <v>3500</v>
      </c>
      <c r="D81" s="171">
        <v>99.281999999999996</v>
      </c>
      <c r="E81" t="s">
        <v>195</v>
      </c>
    </row>
    <row r="82" spans="1:5" x14ac:dyDescent="0.25">
      <c r="A82" s="95" t="s">
        <v>563</v>
      </c>
      <c r="B82" s="171">
        <v>0.34799999999999998</v>
      </c>
      <c r="C82" t="s">
        <v>3502</v>
      </c>
      <c r="D82" s="171">
        <v>40.877000000000002</v>
      </c>
      <c r="E82" t="s">
        <v>195</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tabColor rgb="FFFFC000"/>
  </sheetPr>
  <dimension ref="A1:E107"/>
  <sheetViews>
    <sheetView topLeftCell="A70" workbookViewId="0">
      <selection activeCell="B2" sqref="B2:E108"/>
    </sheetView>
  </sheetViews>
  <sheetFormatPr defaultRowHeight="15" x14ac:dyDescent="0.25"/>
  <sheetData>
    <row r="1" spans="1:5" x14ac:dyDescent="0.25">
      <c r="B1" s="95" t="s">
        <v>3463</v>
      </c>
      <c r="C1" s="95" t="s">
        <v>3464</v>
      </c>
      <c r="D1" s="95" t="s">
        <v>3465</v>
      </c>
      <c r="E1" s="95" t="s">
        <v>3466</v>
      </c>
    </row>
    <row r="2" spans="1:5" x14ac:dyDescent="0.25">
      <c r="A2" s="95" t="s">
        <v>235</v>
      </c>
      <c r="B2" s="171">
        <v>7.1999999999999995E-2</v>
      </c>
      <c r="C2" t="s">
        <v>3467</v>
      </c>
      <c r="D2" s="171">
        <v>1.7310000000000001</v>
      </c>
      <c r="E2" t="s">
        <v>3472</v>
      </c>
    </row>
    <row r="3" spans="1:5" x14ac:dyDescent="0.25">
      <c r="A3" s="95" t="s">
        <v>238</v>
      </c>
      <c r="B3" s="171">
        <v>4.9000000000000002E-2</v>
      </c>
      <c r="C3" t="s">
        <v>3480</v>
      </c>
      <c r="D3" s="171">
        <v>1.7509999999999999</v>
      </c>
      <c r="E3" t="s">
        <v>6431</v>
      </c>
    </row>
    <row r="4" spans="1:5" x14ac:dyDescent="0.25">
      <c r="A4" s="95" t="s">
        <v>240</v>
      </c>
      <c r="B4" s="171">
        <v>7.1999999999999995E-2</v>
      </c>
      <c r="C4" t="s">
        <v>3467</v>
      </c>
      <c r="D4" s="171">
        <v>3.13</v>
      </c>
      <c r="E4" t="s">
        <v>3473</v>
      </c>
    </row>
    <row r="5" spans="1:5" x14ac:dyDescent="0.25">
      <c r="A5" s="95" t="s">
        <v>242</v>
      </c>
      <c r="B5" s="171">
        <v>0.10299999999999999</v>
      </c>
      <c r="C5" t="s">
        <v>3480</v>
      </c>
      <c r="D5" s="171">
        <v>3.13</v>
      </c>
      <c r="E5" t="s">
        <v>3473</v>
      </c>
    </row>
    <row r="6" spans="1:5" x14ac:dyDescent="0.25">
      <c r="A6" s="95" t="s">
        <v>244</v>
      </c>
      <c r="B6" s="171">
        <v>0.129</v>
      </c>
      <c r="C6" t="s">
        <v>3480</v>
      </c>
      <c r="D6" s="171">
        <v>0.90800000000000003</v>
      </c>
      <c r="E6" t="s">
        <v>3471</v>
      </c>
    </row>
    <row r="7" spans="1:5" x14ac:dyDescent="0.25">
      <c r="A7" s="95" t="s">
        <v>246</v>
      </c>
      <c r="B7" s="171">
        <v>0.123</v>
      </c>
      <c r="C7" t="s">
        <v>3468</v>
      </c>
      <c r="D7" s="171">
        <v>4.5970000000000004</v>
      </c>
      <c r="E7" t="s">
        <v>3473</v>
      </c>
    </row>
    <row r="8" spans="1:5" x14ac:dyDescent="0.25">
      <c r="A8" s="95" t="s">
        <v>248</v>
      </c>
      <c r="B8" s="171">
        <v>2.177</v>
      </c>
      <c r="C8" t="s">
        <v>3468</v>
      </c>
      <c r="D8" s="171">
        <v>81.64</v>
      </c>
      <c r="E8" t="s">
        <v>3473</v>
      </c>
    </row>
    <row r="9" spans="1:5" x14ac:dyDescent="0.25">
      <c r="A9" s="95" t="s">
        <v>251</v>
      </c>
      <c r="B9" s="171">
        <v>0.17100000000000001</v>
      </c>
      <c r="C9" t="s">
        <v>3480</v>
      </c>
      <c r="D9" s="171">
        <v>0.23499999999999999</v>
      </c>
      <c r="E9" t="s">
        <v>3475</v>
      </c>
    </row>
    <row r="10" spans="1:5" x14ac:dyDescent="0.25">
      <c r="A10" s="95" t="s">
        <v>254</v>
      </c>
      <c r="B10" s="171">
        <v>6.5000000000000002E-2</v>
      </c>
      <c r="C10" t="s">
        <v>3480</v>
      </c>
      <c r="D10" s="171">
        <v>0.19</v>
      </c>
      <c r="E10" t="s">
        <v>3475</v>
      </c>
    </row>
    <row r="11" spans="1:5" x14ac:dyDescent="0.25">
      <c r="A11" s="95" t="s">
        <v>256</v>
      </c>
      <c r="B11" s="171">
        <v>0.156</v>
      </c>
      <c r="C11" t="s">
        <v>3470</v>
      </c>
      <c r="D11" s="171">
        <v>0.35899999999999999</v>
      </c>
      <c r="E11" t="s">
        <v>3475</v>
      </c>
    </row>
    <row r="12" spans="1:5" x14ac:dyDescent="0.25">
      <c r="A12" s="95" t="s">
        <v>258</v>
      </c>
      <c r="B12" s="171">
        <v>0.32600000000000001</v>
      </c>
      <c r="C12" t="s">
        <v>3480</v>
      </c>
      <c r="D12" s="171">
        <v>0.35299999999999998</v>
      </c>
      <c r="E12" t="s">
        <v>3475</v>
      </c>
    </row>
    <row r="13" spans="1:5" x14ac:dyDescent="0.25">
      <c r="A13" s="95" t="s">
        <v>260</v>
      </c>
      <c r="B13" s="171">
        <v>8.5000000000000006E-2</v>
      </c>
      <c r="C13" t="s">
        <v>3475</v>
      </c>
      <c r="D13" s="171">
        <v>0.105</v>
      </c>
      <c r="E13" t="s">
        <v>3470</v>
      </c>
    </row>
    <row r="14" spans="1:5" x14ac:dyDescent="0.25">
      <c r="A14" s="95" t="s">
        <v>262</v>
      </c>
      <c r="B14" s="171">
        <v>8.5000000000000006E-2</v>
      </c>
      <c r="C14" t="s">
        <v>3475</v>
      </c>
      <c r="D14" s="171">
        <v>0.105</v>
      </c>
      <c r="E14" t="s">
        <v>3470</v>
      </c>
    </row>
    <row r="15" spans="1:5" x14ac:dyDescent="0.25">
      <c r="A15" s="95" t="s">
        <v>264</v>
      </c>
      <c r="B15" s="171">
        <v>19.861999999999998</v>
      </c>
      <c r="C15" t="s">
        <v>3475</v>
      </c>
      <c r="D15" s="171">
        <v>24.573</v>
      </c>
      <c r="E15" t="s">
        <v>3470</v>
      </c>
    </row>
    <row r="16" spans="1:5" x14ac:dyDescent="0.25">
      <c r="A16" s="95" t="s">
        <v>267</v>
      </c>
      <c r="B16" s="171">
        <v>29.738</v>
      </c>
      <c r="C16" t="s">
        <v>3475</v>
      </c>
      <c r="D16" s="171">
        <v>36.908999999999999</v>
      </c>
      <c r="E16" t="s">
        <v>3470</v>
      </c>
    </row>
    <row r="17" spans="1:5" x14ac:dyDescent="0.25">
      <c r="A17" s="95" t="s">
        <v>270</v>
      </c>
      <c r="B17" s="171">
        <v>2.044</v>
      </c>
      <c r="C17" t="s">
        <v>3475</v>
      </c>
      <c r="D17" s="171">
        <v>2.5369999999999999</v>
      </c>
      <c r="E17" t="s">
        <v>3470</v>
      </c>
    </row>
    <row r="18" spans="1:5" x14ac:dyDescent="0.25">
      <c r="A18" s="95" t="s">
        <v>273</v>
      </c>
      <c r="B18" s="171">
        <v>0.03</v>
      </c>
      <c r="C18" t="s">
        <v>3476</v>
      </c>
      <c r="D18" s="171">
        <v>3.6999999999999998E-2</v>
      </c>
      <c r="E18" t="s">
        <v>3477</v>
      </c>
    </row>
    <row r="19" spans="1:5" x14ac:dyDescent="0.25">
      <c r="A19" s="95" t="s">
        <v>276</v>
      </c>
      <c r="B19" s="171">
        <v>3.6999999999999998E-2</v>
      </c>
      <c r="C19" t="s">
        <v>3477</v>
      </c>
      <c r="D19" s="171">
        <v>5.2999999999999999E-2</v>
      </c>
      <c r="E19" t="s">
        <v>3476</v>
      </c>
    </row>
    <row r="20" spans="1:5" x14ac:dyDescent="0.25">
      <c r="A20" s="95" t="s">
        <v>278</v>
      </c>
      <c r="B20" s="171">
        <v>1.7999999999999999E-2</v>
      </c>
      <c r="C20" t="s">
        <v>3476</v>
      </c>
      <c r="D20" s="171">
        <v>3.6999999999999998E-2</v>
      </c>
      <c r="E20" t="s">
        <v>3477</v>
      </c>
    </row>
    <row r="21" spans="1:5" x14ac:dyDescent="0.25">
      <c r="A21" s="95" t="s">
        <v>280</v>
      </c>
      <c r="B21" s="171">
        <v>3.6999999999999998E-2</v>
      </c>
      <c r="C21" t="s">
        <v>3477</v>
      </c>
      <c r="D21" s="171">
        <v>7.6999999999999999E-2</v>
      </c>
      <c r="E21" t="s">
        <v>3476</v>
      </c>
    </row>
    <row r="22" spans="1:5" x14ac:dyDescent="0.25">
      <c r="A22" s="95" t="s">
        <v>282</v>
      </c>
      <c r="B22" s="171">
        <v>1.0999999999999999E-2</v>
      </c>
      <c r="C22" t="s">
        <v>3477</v>
      </c>
      <c r="D22" s="171">
        <v>9.0999999999999998E-2</v>
      </c>
      <c r="E22" t="s">
        <v>3476</v>
      </c>
    </row>
    <row r="23" spans="1:5" x14ac:dyDescent="0.25">
      <c r="A23" s="95" t="s">
        <v>284</v>
      </c>
      <c r="B23" s="171">
        <v>1.0999999999999999E-2</v>
      </c>
      <c r="C23" t="s">
        <v>3477</v>
      </c>
      <c r="D23" s="171">
        <v>4.5999999999999999E-2</v>
      </c>
      <c r="E23" t="s">
        <v>3476</v>
      </c>
    </row>
    <row r="24" spans="1:5" x14ac:dyDescent="0.25">
      <c r="A24" s="95" t="s">
        <v>286</v>
      </c>
      <c r="B24" s="171">
        <v>11.686999999999999</v>
      </c>
      <c r="C24" t="s">
        <v>3477</v>
      </c>
      <c r="D24" s="171">
        <v>94.65</v>
      </c>
      <c r="E24" t="s">
        <v>3476</v>
      </c>
    </row>
    <row r="25" spans="1:5" x14ac:dyDescent="0.25">
      <c r="A25" s="95" t="s">
        <v>289</v>
      </c>
      <c r="B25" s="171">
        <v>17.795999999999999</v>
      </c>
      <c r="C25" t="s">
        <v>3477</v>
      </c>
      <c r="D25" s="171">
        <v>71.593000000000004</v>
      </c>
      <c r="E25" t="s">
        <v>3476</v>
      </c>
    </row>
    <row r="26" spans="1:5" x14ac:dyDescent="0.25">
      <c r="A26" s="95" t="s">
        <v>292</v>
      </c>
      <c r="B26" s="171">
        <v>1.9139999999999999</v>
      </c>
      <c r="C26" t="s">
        <v>7229</v>
      </c>
      <c r="D26" s="171">
        <v>3.82</v>
      </c>
      <c r="E26" t="s">
        <v>3479</v>
      </c>
    </row>
    <row r="27" spans="1:5" x14ac:dyDescent="0.25">
      <c r="A27" s="95" t="s">
        <v>295</v>
      </c>
      <c r="B27" s="171">
        <v>0.64600000000000002</v>
      </c>
      <c r="C27" t="s">
        <v>7229</v>
      </c>
      <c r="D27" s="171">
        <v>4.3440000000000003</v>
      </c>
      <c r="E27" t="s">
        <v>3479</v>
      </c>
    </row>
    <row r="28" spans="1:5" x14ac:dyDescent="0.25">
      <c r="A28" s="95" t="s">
        <v>297</v>
      </c>
      <c r="B28" s="171">
        <v>1.734</v>
      </c>
      <c r="C28" t="s">
        <v>3479</v>
      </c>
      <c r="D28" s="171">
        <v>2.073</v>
      </c>
      <c r="E28" t="s">
        <v>3480</v>
      </c>
    </row>
    <row r="29" spans="1:5" x14ac:dyDescent="0.25">
      <c r="A29" s="95" t="s">
        <v>299</v>
      </c>
      <c r="B29" s="171">
        <v>0.81100000000000005</v>
      </c>
      <c r="C29" t="s">
        <v>3480</v>
      </c>
      <c r="D29" s="171">
        <v>1.91</v>
      </c>
      <c r="E29" t="s">
        <v>3478</v>
      </c>
    </row>
    <row r="30" spans="1:5" x14ac:dyDescent="0.25">
      <c r="A30" s="95" t="s">
        <v>301</v>
      </c>
      <c r="B30" s="171">
        <v>2.3069999999999999</v>
      </c>
      <c r="C30" t="s">
        <v>7229</v>
      </c>
      <c r="D30" s="171">
        <v>15.108000000000001</v>
      </c>
      <c r="E30" t="s">
        <v>3479</v>
      </c>
    </row>
    <row r="31" spans="1:5" x14ac:dyDescent="0.25">
      <c r="A31" s="95" t="s">
        <v>303</v>
      </c>
      <c r="B31" s="171">
        <v>1.665</v>
      </c>
      <c r="C31" t="s">
        <v>7229</v>
      </c>
      <c r="D31" s="171">
        <v>10.96</v>
      </c>
      <c r="E31" t="s">
        <v>3479</v>
      </c>
    </row>
    <row r="32" spans="1:5" x14ac:dyDescent="0.25">
      <c r="A32" s="95" t="s">
        <v>305</v>
      </c>
      <c r="B32" s="171">
        <v>25.204000000000001</v>
      </c>
      <c r="C32" t="s">
        <v>7229</v>
      </c>
      <c r="D32" s="171">
        <v>165.07300000000001</v>
      </c>
      <c r="E32" t="s">
        <v>3479</v>
      </c>
    </row>
    <row r="33" spans="1:5" x14ac:dyDescent="0.25">
      <c r="A33" s="95" t="s">
        <v>308</v>
      </c>
      <c r="B33" s="171">
        <v>2E-3</v>
      </c>
      <c r="C33" t="s">
        <v>3481</v>
      </c>
      <c r="D33" s="171">
        <v>2E-3</v>
      </c>
      <c r="E33" t="s">
        <v>3481</v>
      </c>
    </row>
    <row r="34" spans="1:5" x14ac:dyDescent="0.25">
      <c r="A34" s="95" t="s">
        <v>311</v>
      </c>
      <c r="B34" s="171">
        <v>0</v>
      </c>
      <c r="C34" t="s">
        <v>3482</v>
      </c>
      <c r="D34" s="171">
        <v>0</v>
      </c>
      <c r="E34" t="s">
        <v>3482</v>
      </c>
    </row>
    <row r="35" spans="1:5" x14ac:dyDescent="0.25">
      <c r="A35" s="95" t="s">
        <v>313</v>
      </c>
      <c r="B35" s="171">
        <v>0</v>
      </c>
      <c r="C35" t="s">
        <v>3482</v>
      </c>
      <c r="D35" s="171">
        <v>0</v>
      </c>
      <c r="E35" t="s">
        <v>3482</v>
      </c>
    </row>
    <row r="36" spans="1:5" x14ac:dyDescent="0.25">
      <c r="A36" s="95" t="s">
        <v>315</v>
      </c>
      <c r="B36" s="171">
        <v>0</v>
      </c>
      <c r="C36" t="s">
        <v>3482</v>
      </c>
      <c r="D36" s="171">
        <v>0</v>
      </c>
      <c r="E36" t="s">
        <v>3482</v>
      </c>
    </row>
    <row r="37" spans="1:5" x14ac:dyDescent="0.25">
      <c r="A37" s="95" t="s">
        <v>317</v>
      </c>
      <c r="B37" s="171">
        <v>0</v>
      </c>
      <c r="C37" t="s">
        <v>3482</v>
      </c>
      <c r="D37" s="171">
        <v>0</v>
      </c>
      <c r="E37" t="s">
        <v>3482</v>
      </c>
    </row>
    <row r="38" spans="1:5" x14ac:dyDescent="0.25">
      <c r="A38" s="95" t="s">
        <v>319</v>
      </c>
      <c r="B38" s="171">
        <v>0</v>
      </c>
      <c r="C38" t="s">
        <v>3482</v>
      </c>
      <c r="D38" s="171">
        <v>0</v>
      </c>
      <c r="E38" t="s">
        <v>3482</v>
      </c>
    </row>
    <row r="39" spans="1:5" x14ac:dyDescent="0.25">
      <c r="A39" s="95" t="s">
        <v>321</v>
      </c>
      <c r="B39" s="171">
        <v>0</v>
      </c>
      <c r="C39" t="s">
        <v>3482</v>
      </c>
      <c r="D39" s="171">
        <v>0</v>
      </c>
      <c r="E39" t="s">
        <v>3482</v>
      </c>
    </row>
    <row r="40" spans="1:5" x14ac:dyDescent="0.25">
      <c r="A40" s="95" t="s">
        <v>324</v>
      </c>
      <c r="B40" s="171">
        <v>0.41099999999999998</v>
      </c>
      <c r="C40" t="s">
        <v>3471</v>
      </c>
      <c r="D40" s="171">
        <v>0.89</v>
      </c>
      <c r="E40" t="s">
        <v>7233</v>
      </c>
    </row>
    <row r="41" spans="1:5" x14ac:dyDescent="0.25">
      <c r="A41" s="95" t="s">
        <v>327</v>
      </c>
      <c r="B41" s="171">
        <v>0.13200000000000001</v>
      </c>
      <c r="C41" t="s">
        <v>3471</v>
      </c>
      <c r="D41" s="171">
        <v>1.5129999999999999</v>
      </c>
      <c r="E41" t="s">
        <v>7233</v>
      </c>
    </row>
    <row r="42" spans="1:5" x14ac:dyDescent="0.25">
      <c r="A42" s="95" t="s">
        <v>329</v>
      </c>
      <c r="B42" s="171">
        <v>0.38400000000000001</v>
      </c>
      <c r="C42" t="s">
        <v>3471</v>
      </c>
      <c r="D42" s="171">
        <v>3.9119999999999999</v>
      </c>
      <c r="E42" t="s">
        <v>7233</v>
      </c>
    </row>
    <row r="43" spans="1:5" x14ac:dyDescent="0.25">
      <c r="A43" s="95" t="s">
        <v>331</v>
      </c>
      <c r="B43" s="171">
        <v>0.22700000000000001</v>
      </c>
      <c r="C43" t="s">
        <v>3468</v>
      </c>
      <c r="D43" s="171">
        <v>0.751</v>
      </c>
      <c r="E43" t="s">
        <v>3470</v>
      </c>
    </row>
    <row r="44" spans="1:5" x14ac:dyDescent="0.25">
      <c r="A44" s="95" t="s">
        <v>333</v>
      </c>
      <c r="B44" s="171">
        <v>0.36199999999999999</v>
      </c>
      <c r="C44" t="s">
        <v>3471</v>
      </c>
      <c r="D44" s="171">
        <v>1.2769999999999999</v>
      </c>
      <c r="E44" t="s">
        <v>7233</v>
      </c>
    </row>
    <row r="45" spans="1:5" x14ac:dyDescent="0.25">
      <c r="A45" s="95" t="s">
        <v>335</v>
      </c>
      <c r="B45" s="171">
        <v>0.217</v>
      </c>
      <c r="C45" t="s">
        <v>3471</v>
      </c>
      <c r="D45" s="171">
        <v>0.66700000000000004</v>
      </c>
      <c r="E45" t="s">
        <v>3468</v>
      </c>
    </row>
    <row r="46" spans="1:5" x14ac:dyDescent="0.25">
      <c r="A46" s="95" t="s">
        <v>337</v>
      </c>
      <c r="B46" s="171">
        <v>85.432000000000002</v>
      </c>
      <c r="C46" t="s">
        <v>3471</v>
      </c>
      <c r="D46" s="171">
        <v>301.38400000000001</v>
      </c>
      <c r="E46" t="s">
        <v>7233</v>
      </c>
    </row>
    <row r="47" spans="1:5" x14ac:dyDescent="0.25">
      <c r="A47" s="95" t="s">
        <v>340</v>
      </c>
      <c r="B47" s="171">
        <v>65.268000000000001</v>
      </c>
      <c r="C47" t="s">
        <v>3471</v>
      </c>
      <c r="D47" s="171">
        <v>200.304</v>
      </c>
      <c r="E47" t="s">
        <v>3468</v>
      </c>
    </row>
    <row r="48" spans="1:5" x14ac:dyDescent="0.25">
      <c r="A48" s="95" t="s">
        <v>343</v>
      </c>
      <c r="B48" s="171">
        <v>0.152</v>
      </c>
      <c r="C48" t="s">
        <v>7230</v>
      </c>
      <c r="D48" s="171">
        <v>0.42499999999999999</v>
      </c>
      <c r="E48" t="s">
        <v>3471</v>
      </c>
    </row>
    <row r="49" spans="1:5" x14ac:dyDescent="0.25">
      <c r="A49" s="95" t="s">
        <v>346</v>
      </c>
      <c r="B49" s="171">
        <v>0.1</v>
      </c>
      <c r="C49" t="s">
        <v>7229</v>
      </c>
      <c r="D49" s="171">
        <v>0.152</v>
      </c>
      <c r="E49" t="s">
        <v>7230</v>
      </c>
    </row>
    <row r="50" spans="1:5" x14ac:dyDescent="0.25">
      <c r="A50" s="95" t="s">
        <v>348</v>
      </c>
      <c r="B50" s="171">
        <v>0.152</v>
      </c>
      <c r="C50" t="s">
        <v>7230</v>
      </c>
      <c r="D50" s="171">
        <v>1</v>
      </c>
      <c r="E50" t="s">
        <v>3471</v>
      </c>
    </row>
    <row r="51" spans="1:5" x14ac:dyDescent="0.25">
      <c r="A51" s="95" t="s">
        <v>350</v>
      </c>
      <c r="B51" s="171">
        <v>0.11899999999999999</v>
      </c>
      <c r="C51" t="s">
        <v>7231</v>
      </c>
      <c r="D51" s="171">
        <v>0.52200000000000002</v>
      </c>
      <c r="E51" t="s">
        <v>3470</v>
      </c>
    </row>
    <row r="52" spans="1:5" x14ac:dyDescent="0.25">
      <c r="A52" s="95" t="s">
        <v>352</v>
      </c>
      <c r="B52" s="171">
        <v>0.152</v>
      </c>
      <c r="C52" t="s">
        <v>7230</v>
      </c>
      <c r="D52" s="171">
        <v>0.34</v>
      </c>
      <c r="E52" t="s">
        <v>3471</v>
      </c>
    </row>
    <row r="53" spans="1:5" x14ac:dyDescent="0.25">
      <c r="A53" s="95" t="s">
        <v>354</v>
      </c>
      <c r="B53" s="171">
        <v>0.152</v>
      </c>
      <c r="C53" t="s">
        <v>7230</v>
      </c>
      <c r="D53" s="171">
        <v>0.34</v>
      </c>
      <c r="E53" t="s">
        <v>3471</v>
      </c>
    </row>
    <row r="54" spans="1:5" x14ac:dyDescent="0.25">
      <c r="A54" s="95" t="s">
        <v>356</v>
      </c>
      <c r="B54" s="171">
        <v>22.992000000000001</v>
      </c>
      <c r="C54" t="s">
        <v>7230</v>
      </c>
      <c r="D54" s="171">
        <v>51.493000000000002</v>
      </c>
      <c r="E54" t="s">
        <v>3471</v>
      </c>
    </row>
    <row r="55" spans="1:5" x14ac:dyDescent="0.25">
      <c r="A55" s="95" t="s">
        <v>359</v>
      </c>
      <c r="B55" s="171">
        <v>10.010999999999999</v>
      </c>
      <c r="C55" t="s">
        <v>3470</v>
      </c>
      <c r="D55" s="171">
        <v>10.010999999999999</v>
      </c>
      <c r="E55" t="s">
        <v>3470</v>
      </c>
    </row>
    <row r="56" spans="1:5" x14ac:dyDescent="0.25">
      <c r="A56" s="95" t="s">
        <v>362</v>
      </c>
      <c r="B56" s="171">
        <v>0.127</v>
      </c>
      <c r="C56" t="s">
        <v>3481</v>
      </c>
      <c r="D56" s="171">
        <v>0.13100000000000001</v>
      </c>
      <c r="E56" t="s">
        <v>3470</v>
      </c>
    </row>
    <row r="57" spans="1:5" x14ac:dyDescent="0.25">
      <c r="A57" s="95" t="s">
        <v>365</v>
      </c>
      <c r="B57" s="171">
        <v>6.4000000000000001E-2</v>
      </c>
      <c r="C57" t="s">
        <v>3470</v>
      </c>
      <c r="D57" s="171">
        <v>7.0000000000000007E-2</v>
      </c>
      <c r="E57" t="s">
        <v>3481</v>
      </c>
    </row>
    <row r="58" spans="1:5" x14ac:dyDescent="0.25">
      <c r="A58" s="95" t="s">
        <v>367</v>
      </c>
      <c r="B58" s="171">
        <v>9.6000000000000002E-2</v>
      </c>
      <c r="C58" t="s">
        <v>3481</v>
      </c>
      <c r="D58" s="171">
        <v>0.156</v>
      </c>
      <c r="E58" t="s">
        <v>3470</v>
      </c>
    </row>
    <row r="59" spans="1:5" x14ac:dyDescent="0.25">
      <c r="A59" s="95" t="s">
        <v>369</v>
      </c>
      <c r="B59" s="171">
        <v>9.6000000000000002E-2</v>
      </c>
      <c r="C59" t="s">
        <v>3481</v>
      </c>
      <c r="D59" s="171">
        <v>0.13600000000000001</v>
      </c>
      <c r="E59" t="s">
        <v>3470</v>
      </c>
    </row>
    <row r="60" spans="1:5" x14ac:dyDescent="0.25">
      <c r="A60" s="95" t="s">
        <v>371</v>
      </c>
      <c r="B60" s="171">
        <v>0.11</v>
      </c>
      <c r="C60" t="s">
        <v>3481</v>
      </c>
      <c r="D60" s="171">
        <v>0.114</v>
      </c>
      <c r="E60" t="s">
        <v>3470</v>
      </c>
    </row>
    <row r="61" spans="1:5" x14ac:dyDescent="0.25">
      <c r="A61" s="95" t="s">
        <v>373</v>
      </c>
      <c r="B61" s="171">
        <v>0.11</v>
      </c>
      <c r="C61" t="s">
        <v>3470</v>
      </c>
      <c r="D61" s="171">
        <v>0.11</v>
      </c>
      <c r="E61" t="s">
        <v>3470</v>
      </c>
    </row>
    <row r="62" spans="1:5" x14ac:dyDescent="0.25">
      <c r="A62" s="95" t="s">
        <v>375</v>
      </c>
      <c r="B62" s="171">
        <v>24.84</v>
      </c>
      <c r="C62" t="s">
        <v>3481</v>
      </c>
      <c r="D62" s="171">
        <v>25.774000000000001</v>
      </c>
      <c r="E62" t="s">
        <v>3470</v>
      </c>
    </row>
    <row r="63" spans="1:5" x14ac:dyDescent="0.25">
      <c r="A63" s="95" t="s">
        <v>378</v>
      </c>
      <c r="B63" s="171">
        <v>11.824</v>
      </c>
      <c r="C63" t="s">
        <v>3470</v>
      </c>
      <c r="D63" s="171">
        <v>11.824</v>
      </c>
      <c r="E63" t="s">
        <v>3470</v>
      </c>
    </row>
    <row r="64" spans="1:5" x14ac:dyDescent="0.25">
      <c r="A64" s="95" t="s">
        <v>381</v>
      </c>
      <c r="B64" s="171">
        <v>8.5530000000000008</v>
      </c>
      <c r="C64" t="s">
        <v>3487</v>
      </c>
      <c r="D64" s="171">
        <v>9.5820000000000007</v>
      </c>
      <c r="E64" t="s">
        <v>3488</v>
      </c>
    </row>
    <row r="65" spans="1:5" x14ac:dyDescent="0.25">
      <c r="A65" s="95" t="s">
        <v>384</v>
      </c>
      <c r="B65" s="171">
        <v>3.01</v>
      </c>
      <c r="C65" t="s">
        <v>3489</v>
      </c>
      <c r="D65" s="171">
        <v>459.27800000000002</v>
      </c>
      <c r="E65" t="s">
        <v>7232</v>
      </c>
    </row>
    <row r="66" spans="1:5" x14ac:dyDescent="0.25">
      <c r="A66" s="95" t="s">
        <v>387</v>
      </c>
      <c r="B66" s="171">
        <v>2.0139999999999998</v>
      </c>
      <c r="C66" t="s">
        <v>3471</v>
      </c>
      <c r="D66" s="171">
        <v>81.049000000000007</v>
      </c>
      <c r="E66" t="s">
        <v>7232</v>
      </c>
    </row>
    <row r="67" spans="1:5" x14ac:dyDescent="0.25">
      <c r="A67" s="95" t="s">
        <v>389</v>
      </c>
      <c r="B67" s="171">
        <v>3.0720000000000001</v>
      </c>
      <c r="C67" t="s">
        <v>3491</v>
      </c>
      <c r="D67" s="171">
        <v>79.873999999999995</v>
      </c>
      <c r="E67" t="s">
        <v>3490</v>
      </c>
    </row>
    <row r="68" spans="1:5" x14ac:dyDescent="0.25">
      <c r="A68" s="95" t="s">
        <v>391</v>
      </c>
      <c r="B68" s="171">
        <v>3.87</v>
      </c>
      <c r="C68" t="s">
        <v>3489</v>
      </c>
      <c r="D68" s="171">
        <v>36.741999999999997</v>
      </c>
      <c r="E68" t="s">
        <v>3490</v>
      </c>
    </row>
    <row r="69" spans="1:5" x14ac:dyDescent="0.25">
      <c r="A69" s="95" t="s">
        <v>393</v>
      </c>
      <c r="B69" s="171">
        <v>2.8660000000000001</v>
      </c>
      <c r="C69" t="s">
        <v>3489</v>
      </c>
      <c r="D69" s="171">
        <v>29.161000000000001</v>
      </c>
      <c r="E69" t="s">
        <v>6434</v>
      </c>
    </row>
    <row r="70" spans="1:5" x14ac:dyDescent="0.25">
      <c r="A70" s="95" t="s">
        <v>395</v>
      </c>
      <c r="B70" s="171">
        <v>2.9649999999999999</v>
      </c>
      <c r="C70" t="s">
        <v>3489</v>
      </c>
      <c r="D70" s="171">
        <v>211.97499999999999</v>
      </c>
      <c r="E70" t="s">
        <v>7232</v>
      </c>
    </row>
    <row r="71" spans="1:5" x14ac:dyDescent="0.25">
      <c r="A71" s="95" t="s">
        <v>397</v>
      </c>
      <c r="B71" s="171">
        <v>1.7999999999999999E-2</v>
      </c>
      <c r="C71" t="s">
        <v>3475</v>
      </c>
      <c r="D71" s="171">
        <v>1.9E-2</v>
      </c>
      <c r="E71" t="s">
        <v>3481</v>
      </c>
    </row>
    <row r="72" spans="1:5" x14ac:dyDescent="0.25">
      <c r="A72" s="95" t="s">
        <v>400</v>
      </c>
      <c r="B72" s="171">
        <v>1.2999999999999999E-2</v>
      </c>
      <c r="C72" t="s">
        <v>3481</v>
      </c>
      <c r="D72" s="171">
        <v>3.3000000000000002E-2</v>
      </c>
      <c r="E72" t="s">
        <v>3475</v>
      </c>
    </row>
    <row r="73" spans="1:5" x14ac:dyDescent="0.25">
      <c r="A73" s="95" t="s">
        <v>402</v>
      </c>
      <c r="B73" s="171">
        <v>6.0000000000000001E-3</v>
      </c>
      <c r="C73" t="s">
        <v>3481</v>
      </c>
      <c r="D73" s="171">
        <v>1.7999999999999999E-2</v>
      </c>
      <c r="E73" t="s">
        <v>3475</v>
      </c>
    </row>
    <row r="74" spans="1:5" x14ac:dyDescent="0.25">
      <c r="A74" s="95" t="s">
        <v>404</v>
      </c>
      <c r="B74" s="171">
        <v>5.0000000000000001E-3</v>
      </c>
      <c r="C74" t="s">
        <v>3481</v>
      </c>
      <c r="D74" s="171">
        <v>1.7999999999999999E-2</v>
      </c>
      <c r="E74" t="s">
        <v>3475</v>
      </c>
    </row>
    <row r="75" spans="1:5" x14ac:dyDescent="0.25">
      <c r="A75" s="95" t="s">
        <v>406</v>
      </c>
      <c r="B75" s="171">
        <v>3.0000000000000001E-3</v>
      </c>
      <c r="C75" t="s">
        <v>3481</v>
      </c>
      <c r="D75" s="171">
        <v>1.7000000000000001E-2</v>
      </c>
      <c r="E75" t="s">
        <v>3475</v>
      </c>
    </row>
    <row r="76" spans="1:5" x14ac:dyDescent="0.25">
      <c r="A76" s="95" t="s">
        <v>408</v>
      </c>
      <c r="B76" s="171">
        <v>8.9999999999999993E-3</v>
      </c>
      <c r="C76" t="s">
        <v>3475</v>
      </c>
      <c r="D76" s="171">
        <v>8.9999999999999993E-3</v>
      </c>
      <c r="E76" t="s">
        <v>3475</v>
      </c>
    </row>
    <row r="77" spans="1:5" x14ac:dyDescent="0.25">
      <c r="A77" s="95" t="s">
        <v>410</v>
      </c>
      <c r="B77" s="171">
        <v>42.689</v>
      </c>
      <c r="C77" t="s">
        <v>3475</v>
      </c>
      <c r="D77" s="171">
        <v>44.817999999999998</v>
      </c>
      <c r="E77" t="s">
        <v>3481</v>
      </c>
    </row>
    <row r="78" spans="1:5" x14ac:dyDescent="0.25">
      <c r="A78" s="95" t="s">
        <v>413</v>
      </c>
      <c r="B78" s="171">
        <v>9.4659999999999993</v>
      </c>
      <c r="C78" t="s">
        <v>3481</v>
      </c>
      <c r="D78" s="171">
        <v>54.613999999999997</v>
      </c>
      <c r="E78" t="s">
        <v>3475</v>
      </c>
    </row>
    <row r="79" spans="1:5" x14ac:dyDescent="0.25">
      <c r="A79" s="95" t="s">
        <v>416</v>
      </c>
      <c r="B79" s="171">
        <v>6.8000000000000005E-2</v>
      </c>
      <c r="C79" t="s">
        <v>3493</v>
      </c>
      <c r="D79" s="171">
        <v>6.8000000000000005E-2</v>
      </c>
      <c r="E79" t="s">
        <v>3493</v>
      </c>
    </row>
    <row r="80" spans="1:5" x14ac:dyDescent="0.25">
      <c r="A80" s="95" t="s">
        <v>418</v>
      </c>
      <c r="B80" s="171">
        <v>7.2999999999999995E-2</v>
      </c>
      <c r="C80" t="s">
        <v>3493</v>
      </c>
      <c r="D80" s="171">
        <v>7.2999999999999995E-2</v>
      </c>
      <c r="E80" t="s">
        <v>3493</v>
      </c>
    </row>
    <row r="81" spans="1:5" x14ac:dyDescent="0.25">
      <c r="A81" s="95" t="s">
        <v>419</v>
      </c>
      <c r="B81" s="171">
        <v>9.5000000000000001E-2</v>
      </c>
      <c r="C81" t="s">
        <v>3493</v>
      </c>
      <c r="D81" s="171">
        <v>9.5000000000000001E-2</v>
      </c>
      <c r="E81" t="s">
        <v>3493</v>
      </c>
    </row>
    <row r="82" spans="1:5" x14ac:dyDescent="0.25">
      <c r="A82" s="95" t="s">
        <v>420</v>
      </c>
      <c r="B82" s="171">
        <v>9.2999999999999999E-2</v>
      </c>
      <c r="C82" t="s">
        <v>3493</v>
      </c>
      <c r="D82" s="171">
        <v>9.2999999999999999E-2</v>
      </c>
      <c r="E82" t="s">
        <v>3493</v>
      </c>
    </row>
    <row r="83" spans="1:5" x14ac:dyDescent="0.25">
      <c r="A83" s="95" t="s">
        <v>421</v>
      </c>
      <c r="B83" s="171">
        <v>8.1000000000000003E-2</v>
      </c>
      <c r="C83" t="s">
        <v>3493</v>
      </c>
      <c r="D83" s="171">
        <v>8.1000000000000003E-2</v>
      </c>
      <c r="E83" t="s">
        <v>3493</v>
      </c>
    </row>
    <row r="84" spans="1:5" x14ac:dyDescent="0.25">
      <c r="A84" s="95" t="s">
        <v>422</v>
      </c>
      <c r="B84" s="171">
        <v>7.9000000000000001E-2</v>
      </c>
      <c r="C84" t="s">
        <v>3493</v>
      </c>
      <c r="D84" s="171">
        <v>7.9000000000000001E-2</v>
      </c>
      <c r="E84" t="s">
        <v>3493</v>
      </c>
    </row>
    <row r="85" spans="1:5" x14ac:dyDescent="0.25">
      <c r="A85" s="95" t="s">
        <v>423</v>
      </c>
      <c r="B85" s="171">
        <v>14.962999999999999</v>
      </c>
      <c r="C85" t="s">
        <v>3493</v>
      </c>
      <c r="D85" s="171">
        <v>14.962999999999999</v>
      </c>
      <c r="E85" t="s">
        <v>3493</v>
      </c>
    </row>
    <row r="86" spans="1:5" x14ac:dyDescent="0.25">
      <c r="A86" s="95" t="s">
        <v>426</v>
      </c>
      <c r="B86" s="171">
        <v>0.01</v>
      </c>
      <c r="C86" t="s">
        <v>3481</v>
      </c>
      <c r="D86" s="171">
        <v>0.01</v>
      </c>
      <c r="E86" t="s">
        <v>3481</v>
      </c>
    </row>
    <row r="87" spans="1:5" x14ac:dyDescent="0.25">
      <c r="A87" s="95" t="s">
        <v>429</v>
      </c>
      <c r="B87" s="171">
        <v>5.0000000000000001E-3</v>
      </c>
      <c r="C87" t="s">
        <v>3481</v>
      </c>
      <c r="D87" s="171">
        <v>5.0000000000000001E-3</v>
      </c>
      <c r="E87" t="s">
        <v>3481</v>
      </c>
    </row>
    <row r="88" spans="1:5" x14ac:dyDescent="0.25">
      <c r="A88" s="95" t="s">
        <v>431</v>
      </c>
      <c r="B88" s="171">
        <v>1.0999999999999999E-2</v>
      </c>
      <c r="C88" t="s">
        <v>3481</v>
      </c>
      <c r="D88" s="171">
        <v>1.0999999999999999E-2</v>
      </c>
      <c r="E88" t="s">
        <v>3481</v>
      </c>
    </row>
    <row r="89" spans="1:5" x14ac:dyDescent="0.25">
      <c r="A89" s="95" t="s">
        <v>433</v>
      </c>
      <c r="B89" s="171">
        <v>8.9999999999999993E-3</v>
      </c>
      <c r="C89" t="s">
        <v>3481</v>
      </c>
      <c r="D89" s="171">
        <v>8.9999999999999993E-3</v>
      </c>
      <c r="E89" t="s">
        <v>3481</v>
      </c>
    </row>
    <row r="90" spans="1:5" x14ac:dyDescent="0.25">
      <c r="A90" s="95" t="s">
        <v>435</v>
      </c>
      <c r="B90" s="171">
        <v>1.6E-2</v>
      </c>
      <c r="C90" t="s">
        <v>3481</v>
      </c>
      <c r="D90" s="171">
        <v>1.6E-2</v>
      </c>
      <c r="E90" t="s">
        <v>3481</v>
      </c>
    </row>
    <row r="91" spans="1:5" x14ac:dyDescent="0.25">
      <c r="A91" s="95" t="s">
        <v>437</v>
      </c>
      <c r="B91" s="171">
        <v>1.4999999999999999E-2</v>
      </c>
      <c r="C91" t="s">
        <v>3481</v>
      </c>
      <c r="D91" s="171">
        <v>1.4999999999999999E-2</v>
      </c>
      <c r="E91" t="s">
        <v>3481</v>
      </c>
    </row>
    <row r="92" spans="1:5" x14ac:dyDescent="0.25">
      <c r="A92" s="95" t="s">
        <v>439</v>
      </c>
      <c r="B92" s="171">
        <v>3.7989999999999999</v>
      </c>
      <c r="C92" t="s">
        <v>3481</v>
      </c>
      <c r="D92" s="171">
        <v>3.7989999999999999</v>
      </c>
      <c r="E92" t="s">
        <v>3481</v>
      </c>
    </row>
    <row r="93" spans="1:5" x14ac:dyDescent="0.25">
      <c r="A93" s="95" t="s">
        <v>442</v>
      </c>
      <c r="B93" s="171">
        <v>3.6999999999999998E-2</v>
      </c>
      <c r="C93" t="s">
        <v>3487</v>
      </c>
      <c r="D93" s="171">
        <v>5.2999999999999999E-2</v>
      </c>
      <c r="E93" t="s">
        <v>3477</v>
      </c>
    </row>
    <row r="94" spans="1:5" x14ac:dyDescent="0.25">
      <c r="A94" s="95" t="s">
        <v>445</v>
      </c>
      <c r="B94" s="171">
        <v>3.6999999999999998E-2</v>
      </c>
      <c r="C94" t="s">
        <v>3487</v>
      </c>
      <c r="D94" s="171">
        <v>4.9000000000000002E-2</v>
      </c>
      <c r="E94" t="s">
        <v>3477</v>
      </c>
    </row>
    <row r="95" spans="1:5" x14ac:dyDescent="0.25">
      <c r="A95" s="95" t="s">
        <v>447</v>
      </c>
      <c r="B95" s="171">
        <v>5.2999999999999999E-2</v>
      </c>
      <c r="C95" t="s">
        <v>3477</v>
      </c>
      <c r="D95" s="171">
        <v>5.3999999999999999E-2</v>
      </c>
      <c r="E95" t="s">
        <v>3487</v>
      </c>
    </row>
    <row r="96" spans="1:5" x14ac:dyDescent="0.25">
      <c r="A96" s="95" t="s">
        <v>449</v>
      </c>
      <c r="B96" s="171">
        <v>1.7000000000000001E-2</v>
      </c>
      <c r="C96" t="s">
        <v>3477</v>
      </c>
      <c r="D96" s="171">
        <v>3.5000000000000003E-2</v>
      </c>
      <c r="E96" t="s">
        <v>3487</v>
      </c>
    </row>
    <row r="97" spans="1:5" x14ac:dyDescent="0.25">
      <c r="A97" s="95" t="s">
        <v>451</v>
      </c>
      <c r="B97" s="171">
        <v>2.8000000000000001E-2</v>
      </c>
      <c r="C97" t="s">
        <v>3477</v>
      </c>
      <c r="D97" s="171">
        <v>7.1999999999999995E-2</v>
      </c>
      <c r="E97" t="s">
        <v>3487</v>
      </c>
    </row>
    <row r="98" spans="1:5" x14ac:dyDescent="0.25">
      <c r="A98" s="95" t="s">
        <v>453</v>
      </c>
      <c r="B98" s="171">
        <v>4.4999999999999998E-2</v>
      </c>
      <c r="C98" t="s">
        <v>3487</v>
      </c>
      <c r="D98" s="171">
        <v>6.0999999999999999E-2</v>
      </c>
      <c r="E98" t="s">
        <v>3477</v>
      </c>
    </row>
    <row r="99" spans="1:5" x14ac:dyDescent="0.25">
      <c r="A99" s="95" t="s">
        <v>455</v>
      </c>
      <c r="B99" s="171">
        <v>55.478000000000002</v>
      </c>
      <c r="C99" t="s">
        <v>3477</v>
      </c>
      <c r="D99" s="171">
        <v>55.780999999999999</v>
      </c>
      <c r="E99" t="s">
        <v>3487</v>
      </c>
    </row>
    <row r="100" spans="1:5" x14ac:dyDescent="0.25">
      <c r="A100" s="95" t="s">
        <v>458</v>
      </c>
      <c r="B100" s="171">
        <v>4.2409999999999997</v>
      </c>
      <c r="C100" t="s">
        <v>3487</v>
      </c>
      <c r="D100" s="171">
        <v>4.859</v>
      </c>
      <c r="E100" t="s">
        <v>3477</v>
      </c>
    </row>
    <row r="101" spans="1:5" x14ac:dyDescent="0.25">
      <c r="A101" s="95" t="s">
        <v>461</v>
      </c>
      <c r="B101" s="171">
        <v>3.9550000000000001</v>
      </c>
      <c r="C101" t="s">
        <v>3477</v>
      </c>
      <c r="D101" s="171">
        <v>10.228999999999999</v>
      </c>
      <c r="E101" t="s">
        <v>3494</v>
      </c>
    </row>
    <row r="102" spans="1:5" x14ac:dyDescent="0.25">
      <c r="A102" s="95" t="s">
        <v>464</v>
      </c>
      <c r="B102" s="171">
        <v>3.9550000000000001</v>
      </c>
      <c r="C102" t="s">
        <v>3477</v>
      </c>
      <c r="D102" s="171">
        <v>10.228999999999999</v>
      </c>
      <c r="E102" t="s">
        <v>3494</v>
      </c>
    </row>
    <row r="103" spans="1:5" x14ac:dyDescent="0.25">
      <c r="A103" s="95" t="s">
        <v>466</v>
      </c>
      <c r="B103" s="171">
        <v>0.46800000000000003</v>
      </c>
      <c r="C103" t="s">
        <v>3495</v>
      </c>
      <c r="D103" s="171">
        <v>2.7090000000000001</v>
      </c>
      <c r="E103" t="s">
        <v>3477</v>
      </c>
    </row>
    <row r="104" spans="1:5" x14ac:dyDescent="0.25">
      <c r="A104" s="95" t="s">
        <v>468</v>
      </c>
      <c r="B104" s="171">
        <v>0.44600000000000001</v>
      </c>
      <c r="C104" t="s">
        <v>3495</v>
      </c>
      <c r="D104" s="171">
        <v>2.2909999999999999</v>
      </c>
      <c r="E104" t="s">
        <v>3477</v>
      </c>
    </row>
    <row r="105" spans="1:5" x14ac:dyDescent="0.25">
      <c r="A105" s="95" t="s">
        <v>470</v>
      </c>
      <c r="B105" s="171">
        <v>0.34799999999999998</v>
      </c>
      <c r="C105" t="s">
        <v>3495</v>
      </c>
      <c r="D105" s="171">
        <v>0.59299999999999997</v>
      </c>
      <c r="E105" t="s">
        <v>3477</v>
      </c>
    </row>
    <row r="106" spans="1:5" x14ac:dyDescent="0.25">
      <c r="A106" s="95" t="s">
        <v>472</v>
      </c>
      <c r="B106" s="171">
        <v>0.35099999999999998</v>
      </c>
      <c r="C106" t="s">
        <v>3495</v>
      </c>
      <c r="D106" s="171">
        <v>0.59299999999999997</v>
      </c>
      <c r="E106" t="s">
        <v>3477</v>
      </c>
    </row>
    <row r="107" spans="1:5" x14ac:dyDescent="0.25">
      <c r="A107" s="95" t="s">
        <v>474</v>
      </c>
      <c r="B107" s="171">
        <v>40.877000000000002</v>
      </c>
      <c r="C107" t="s">
        <v>3495</v>
      </c>
      <c r="D107" s="171">
        <v>210.06399999999999</v>
      </c>
      <c r="E107" t="s">
        <v>3477</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1:F16"/>
  <sheetViews>
    <sheetView workbookViewId="0">
      <selection activeCell="B2" sqref="B2:F16"/>
    </sheetView>
  </sheetViews>
  <sheetFormatPr defaultRowHeight="15" x14ac:dyDescent="0.25"/>
  <sheetData>
    <row r="1" spans="1:6" x14ac:dyDescent="0.25">
      <c r="B1" s="95" t="s">
        <v>3463</v>
      </c>
      <c r="C1" s="95" t="s">
        <v>228</v>
      </c>
      <c r="D1" s="95" t="s">
        <v>3504</v>
      </c>
      <c r="E1" s="95" t="s">
        <v>3505</v>
      </c>
      <c r="F1" s="95" t="s">
        <v>3506</v>
      </c>
    </row>
    <row r="2" spans="1:6" x14ac:dyDescent="0.25">
      <c r="A2" s="95" t="s">
        <v>167</v>
      </c>
      <c r="B2" s="171">
        <v>4.9000000000000002E-2</v>
      </c>
      <c r="C2" t="s">
        <v>3480</v>
      </c>
      <c r="D2" s="171">
        <v>2.177</v>
      </c>
      <c r="E2" t="s">
        <v>3468</v>
      </c>
      <c r="F2" s="171">
        <v>81.64</v>
      </c>
    </row>
    <row r="3" spans="1:6" x14ac:dyDescent="0.25">
      <c r="A3" s="95" t="s">
        <v>9</v>
      </c>
      <c r="B3" s="171">
        <v>6.5000000000000002E-2</v>
      </c>
      <c r="C3" t="s">
        <v>3480</v>
      </c>
      <c r="D3" s="171">
        <v>29.738</v>
      </c>
      <c r="E3" t="s">
        <v>3475</v>
      </c>
      <c r="F3" s="171">
        <v>36.908999999999999</v>
      </c>
    </row>
    <row r="4" spans="1:6" x14ac:dyDescent="0.25">
      <c r="A4" s="95" t="s">
        <v>175</v>
      </c>
      <c r="B4" s="171">
        <v>1.0999999999999999E-2</v>
      </c>
      <c r="C4" t="s">
        <v>3477</v>
      </c>
      <c r="D4" s="171">
        <v>17.795999999999999</v>
      </c>
      <c r="E4" t="s">
        <v>3477</v>
      </c>
      <c r="F4" s="171">
        <v>94.65</v>
      </c>
    </row>
    <row r="5" spans="1:6" x14ac:dyDescent="0.25">
      <c r="A5" s="95" t="s">
        <v>16</v>
      </c>
      <c r="B5" s="171">
        <v>0.64600000000000002</v>
      </c>
      <c r="C5" t="s">
        <v>7229</v>
      </c>
      <c r="D5" s="171">
        <v>25.204000000000001</v>
      </c>
      <c r="E5" t="s">
        <v>7229</v>
      </c>
      <c r="F5" s="171">
        <v>165.07300000000001</v>
      </c>
    </row>
    <row r="6" spans="1:6" x14ac:dyDescent="0.25">
      <c r="A6" s="95" t="s">
        <v>177</v>
      </c>
      <c r="B6" s="171">
        <v>2E-3</v>
      </c>
      <c r="C6" t="s">
        <v>3481</v>
      </c>
      <c r="D6" s="171">
        <v>2E-3</v>
      </c>
      <c r="E6" t="s">
        <v>3481</v>
      </c>
      <c r="F6" s="171">
        <v>2E-3</v>
      </c>
    </row>
    <row r="7" spans="1:6" x14ac:dyDescent="0.25">
      <c r="A7" s="95" t="s">
        <v>179</v>
      </c>
      <c r="B7" s="171">
        <v>0.13200000000000001</v>
      </c>
      <c r="C7" t="s">
        <v>3471</v>
      </c>
      <c r="D7" s="171">
        <v>85.432000000000002</v>
      </c>
      <c r="E7" t="s">
        <v>3471</v>
      </c>
      <c r="F7" s="171">
        <v>301.38400000000001</v>
      </c>
    </row>
    <row r="8" spans="1:6" x14ac:dyDescent="0.25">
      <c r="A8" s="95" t="s">
        <v>23</v>
      </c>
      <c r="B8" s="171">
        <v>0.1</v>
      </c>
      <c r="C8" t="s">
        <v>7229</v>
      </c>
      <c r="D8" s="171">
        <v>22.992000000000001</v>
      </c>
      <c r="E8" t="s">
        <v>7230</v>
      </c>
      <c r="F8" s="171">
        <v>51.493000000000002</v>
      </c>
    </row>
    <row r="9" spans="1:6" x14ac:dyDescent="0.25">
      <c r="A9" s="95" t="s">
        <v>148</v>
      </c>
      <c r="B9" s="171">
        <v>6.4000000000000001E-2</v>
      </c>
      <c r="C9" t="s">
        <v>3470</v>
      </c>
      <c r="D9" s="171">
        <v>24.84</v>
      </c>
      <c r="E9" t="s">
        <v>3481</v>
      </c>
      <c r="F9" s="171">
        <v>25.774000000000001</v>
      </c>
    </row>
    <row r="10" spans="1:6" x14ac:dyDescent="0.25">
      <c r="A10" s="95" t="s">
        <v>185</v>
      </c>
      <c r="B10" s="171">
        <v>8.5530000000000008</v>
      </c>
      <c r="C10" t="s">
        <v>3487</v>
      </c>
      <c r="D10" s="171">
        <v>8.5530000000000008</v>
      </c>
      <c r="E10" t="s">
        <v>3487</v>
      </c>
      <c r="F10" s="171">
        <v>9.5820000000000007</v>
      </c>
    </row>
    <row r="11" spans="1:6" x14ac:dyDescent="0.25">
      <c r="A11" s="95" t="s">
        <v>186</v>
      </c>
      <c r="B11" s="171">
        <v>2.0139999999999998</v>
      </c>
      <c r="C11" t="s">
        <v>3471</v>
      </c>
      <c r="D11" s="171">
        <v>3.87</v>
      </c>
      <c r="E11" t="s">
        <v>3489</v>
      </c>
      <c r="F11" s="171">
        <v>459.27800000000002</v>
      </c>
    </row>
    <row r="12" spans="1:6" x14ac:dyDescent="0.25">
      <c r="A12" s="95" t="s">
        <v>187</v>
      </c>
      <c r="B12" s="171">
        <v>3.0000000000000001E-3</v>
      </c>
      <c r="C12" t="s">
        <v>3481</v>
      </c>
      <c r="D12" s="171">
        <v>42.689</v>
      </c>
      <c r="E12" t="s">
        <v>3475</v>
      </c>
      <c r="F12" s="171">
        <v>54.613999999999997</v>
      </c>
    </row>
    <row r="13" spans="1:6" x14ac:dyDescent="0.25">
      <c r="A13" s="95" t="s">
        <v>188</v>
      </c>
      <c r="B13" s="171">
        <v>6.8000000000000005E-2</v>
      </c>
      <c r="C13" t="s">
        <v>3493</v>
      </c>
      <c r="D13" s="171">
        <v>14.962999999999999</v>
      </c>
      <c r="E13" t="s">
        <v>3493</v>
      </c>
      <c r="F13" s="171">
        <v>14.962999999999999</v>
      </c>
    </row>
    <row r="14" spans="1:6" x14ac:dyDescent="0.25">
      <c r="A14" s="95" t="s">
        <v>191</v>
      </c>
      <c r="B14" s="171">
        <v>5.0000000000000001E-3</v>
      </c>
      <c r="C14" t="s">
        <v>3481</v>
      </c>
      <c r="D14" s="171">
        <v>3.7989999999999999</v>
      </c>
      <c r="E14" t="s">
        <v>3481</v>
      </c>
      <c r="F14" s="171">
        <v>3.7989999999999999</v>
      </c>
    </row>
    <row r="15" spans="1:6" x14ac:dyDescent="0.25">
      <c r="A15" s="95" t="s">
        <v>192</v>
      </c>
      <c r="B15" s="171">
        <v>1.7000000000000001E-2</v>
      </c>
      <c r="C15" t="s">
        <v>3477</v>
      </c>
      <c r="D15" s="171">
        <v>55.478000000000002</v>
      </c>
      <c r="E15" t="s">
        <v>3477</v>
      </c>
      <c r="F15" s="171">
        <v>55.780999999999999</v>
      </c>
    </row>
    <row r="16" spans="1:6" x14ac:dyDescent="0.25">
      <c r="A16" s="95" t="s">
        <v>129</v>
      </c>
      <c r="B16" s="171">
        <v>0.34799999999999998</v>
      </c>
      <c r="C16" t="s">
        <v>3495</v>
      </c>
      <c r="D16" s="171">
        <v>40.877000000000002</v>
      </c>
      <c r="E16" t="s">
        <v>3495</v>
      </c>
      <c r="F16" s="171">
        <v>210.06399999999999</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v>0.72</v>
      </c>
      <c r="C2">
        <v>0.64200000000000002</v>
      </c>
      <c r="D2">
        <v>0.89700000000000002</v>
      </c>
      <c r="E2">
        <v>0.72299999999999998</v>
      </c>
      <c r="F2">
        <v>0.65900000000000003</v>
      </c>
      <c r="G2">
        <v>0.92100000000000004</v>
      </c>
      <c r="H2">
        <v>0.63400000000000001</v>
      </c>
      <c r="I2">
        <v>0.6</v>
      </c>
      <c r="J2">
        <v>0.94099999999999995</v>
      </c>
      <c r="K2">
        <v>1.2869999999999999</v>
      </c>
      <c r="L2">
        <v>1.1140000000000001</v>
      </c>
      <c r="M2">
        <v>1.81</v>
      </c>
      <c r="N2">
        <v>1.054</v>
      </c>
      <c r="O2">
        <v>0.95199999999999996</v>
      </c>
      <c r="P2">
        <v>1.198</v>
      </c>
      <c r="Q2">
        <v>1.044</v>
      </c>
      <c r="R2">
        <v>0.96099999999999997</v>
      </c>
      <c r="S2">
        <v>2.3119999999999998</v>
      </c>
      <c r="T2">
        <v>0.92700000000000005</v>
      </c>
      <c r="U2">
        <v>0.85</v>
      </c>
      <c r="V2">
        <v>1.42</v>
      </c>
      <c r="W2">
        <v>0.77300000000000002</v>
      </c>
      <c r="X2">
        <v>0.71199999999999997</v>
      </c>
      <c r="Y2">
        <v>0.97499999999999998</v>
      </c>
      <c r="Z2">
        <v>0.67200000000000004</v>
      </c>
      <c r="AA2">
        <v>0.69799999999999995</v>
      </c>
      <c r="AB2">
        <v>0.317</v>
      </c>
      <c r="AC2">
        <v>0.32100000000000001</v>
      </c>
      <c r="AD2">
        <v>0.53900000000000003</v>
      </c>
      <c r="AE2">
        <v>0.51900000000000002</v>
      </c>
      <c r="AF2">
        <v>0.74399999999999999</v>
      </c>
      <c r="AG2">
        <v>0.59</v>
      </c>
    </row>
    <row r="3" spans="1:33" x14ac:dyDescent="0.25">
      <c r="A3" s="95" t="s">
        <v>484</v>
      </c>
      <c r="B3">
        <v>6.9000000000000006E-2</v>
      </c>
      <c r="C3">
        <v>0.32500000000000001</v>
      </c>
      <c r="D3">
        <v>0.107</v>
      </c>
      <c r="E3">
        <v>9.2999999999999999E-2</v>
      </c>
      <c r="F3">
        <v>0.32500000000000001</v>
      </c>
      <c r="G3">
        <v>0.161</v>
      </c>
      <c r="H3">
        <v>0.107</v>
      </c>
      <c r="I3">
        <v>0.52200000000000002</v>
      </c>
      <c r="J3">
        <v>0.30399999999999999</v>
      </c>
      <c r="K3">
        <v>5.5E-2</v>
      </c>
      <c r="L3">
        <v>0.22</v>
      </c>
      <c r="M3">
        <v>7.1999999999999995E-2</v>
      </c>
      <c r="N3">
        <v>7.2999999999999995E-2</v>
      </c>
      <c r="O3">
        <v>0.28199999999999997</v>
      </c>
      <c r="P3">
        <v>0.11</v>
      </c>
      <c r="Q3">
        <v>8.3000000000000004E-2</v>
      </c>
      <c r="R3">
        <v>0.44400000000000001</v>
      </c>
      <c r="S3">
        <v>0.27</v>
      </c>
      <c r="T3">
        <v>0.05</v>
      </c>
      <c r="U3">
        <v>0.27800000000000002</v>
      </c>
      <c r="V3">
        <v>6.0999999999999999E-2</v>
      </c>
      <c r="W3">
        <v>6.8000000000000005E-2</v>
      </c>
      <c r="X3">
        <v>0.27800000000000002</v>
      </c>
      <c r="Y3">
        <v>9.6000000000000002E-2</v>
      </c>
      <c r="Z3">
        <v>7.4999999999999997E-2</v>
      </c>
      <c r="AA3">
        <v>0.42799999999999999</v>
      </c>
      <c r="AB3">
        <v>0.109</v>
      </c>
      <c r="AC3">
        <v>0.14899999999999999</v>
      </c>
      <c r="AD3">
        <v>0.04</v>
      </c>
      <c r="AE3">
        <v>0.17199999999999999</v>
      </c>
      <c r="AF3">
        <v>4.2999999999999997E-2</v>
      </c>
      <c r="AG3">
        <v>2.8000000000000001E-2</v>
      </c>
    </row>
    <row r="4" spans="1:33" x14ac:dyDescent="0.25">
      <c r="A4" s="95" t="s">
        <v>485</v>
      </c>
      <c r="B4">
        <v>9.8000000000000004E-2</v>
      </c>
      <c r="C4">
        <v>0.14799999999999999</v>
      </c>
      <c r="D4">
        <v>0.11600000000000001</v>
      </c>
      <c r="E4">
        <v>9.8000000000000004E-2</v>
      </c>
      <c r="F4">
        <v>0.14799999999999999</v>
      </c>
      <c r="G4">
        <v>0.11600000000000001</v>
      </c>
      <c r="H4">
        <v>0.153</v>
      </c>
      <c r="I4">
        <v>0.28299999999999997</v>
      </c>
      <c r="J4">
        <v>0.45200000000000001</v>
      </c>
      <c r="K4">
        <v>8.2000000000000003E-2</v>
      </c>
      <c r="L4">
        <v>0.16700000000000001</v>
      </c>
      <c r="M4">
        <v>9.7000000000000003E-2</v>
      </c>
      <c r="N4">
        <v>8.2000000000000003E-2</v>
      </c>
      <c r="O4">
        <v>0.16700000000000001</v>
      </c>
      <c r="P4">
        <v>9.7000000000000003E-2</v>
      </c>
      <c r="Q4">
        <v>0.126</v>
      </c>
      <c r="R4">
        <v>0.253</v>
      </c>
      <c r="S4">
        <v>0.42599999999999999</v>
      </c>
      <c r="T4">
        <v>7.2999999999999995E-2</v>
      </c>
      <c r="U4">
        <v>0.128</v>
      </c>
      <c r="V4">
        <v>7.5999999999999998E-2</v>
      </c>
      <c r="W4">
        <v>7.2999999999999995E-2</v>
      </c>
      <c r="X4">
        <v>0.128</v>
      </c>
      <c r="Y4">
        <v>7.5999999999999998E-2</v>
      </c>
      <c r="Z4">
        <v>0.113</v>
      </c>
      <c r="AA4">
        <v>0.23499999999999999</v>
      </c>
      <c r="AB4">
        <v>0.157</v>
      </c>
      <c r="AC4">
        <v>0.157</v>
      </c>
      <c r="AD4">
        <v>6.3E-2</v>
      </c>
      <c r="AE4">
        <v>0.106</v>
      </c>
      <c r="AF4">
        <v>3.5000000000000003E-2</v>
      </c>
      <c r="AG4">
        <v>3.5000000000000003E-2</v>
      </c>
    </row>
    <row r="5" spans="1:33" x14ac:dyDescent="0.25">
      <c r="A5" s="95" t="s">
        <v>486</v>
      </c>
      <c r="B5">
        <v>0.72</v>
      </c>
      <c r="C5">
        <v>0.64200000000000002</v>
      </c>
      <c r="D5">
        <v>0.89700000000000002</v>
      </c>
      <c r="E5">
        <v>0.72299999999999998</v>
      </c>
      <c r="F5">
        <v>0.65900000000000003</v>
      </c>
      <c r="G5">
        <v>0.92100000000000004</v>
      </c>
      <c r="H5">
        <v>0.63400000000000001</v>
      </c>
      <c r="I5">
        <v>0.6</v>
      </c>
      <c r="J5">
        <v>0.94099999999999995</v>
      </c>
      <c r="K5">
        <v>1.214</v>
      </c>
      <c r="L5">
        <v>1.0549999999999999</v>
      </c>
      <c r="M5">
        <v>1.599</v>
      </c>
      <c r="N5">
        <v>1.1000000000000001</v>
      </c>
      <c r="O5">
        <v>1.0009999999999999</v>
      </c>
      <c r="P5">
        <v>1.514</v>
      </c>
      <c r="Q5">
        <v>1.06</v>
      </c>
      <c r="R5">
        <v>0.98199999999999998</v>
      </c>
      <c r="S5">
        <v>2.6459999999999999</v>
      </c>
      <c r="T5">
        <v>0.91800000000000004</v>
      </c>
      <c r="U5">
        <v>0.84799999999999998</v>
      </c>
      <c r="V5">
        <v>1.3260000000000001</v>
      </c>
      <c r="W5">
        <v>0.78200000000000003</v>
      </c>
      <c r="X5">
        <v>0.71699999999999997</v>
      </c>
      <c r="Y5">
        <v>1.0820000000000001</v>
      </c>
      <c r="Z5">
        <v>0.67200000000000004</v>
      </c>
      <c r="AA5">
        <v>0.69599999999999995</v>
      </c>
      <c r="AB5">
        <v>0.317</v>
      </c>
      <c r="AC5">
        <v>0.32100000000000001</v>
      </c>
      <c r="AD5">
        <v>0.54800000000000004</v>
      </c>
      <c r="AE5">
        <v>0.53700000000000003</v>
      </c>
      <c r="AF5">
        <v>0.74399999999999999</v>
      </c>
      <c r="AG5">
        <v>0.59</v>
      </c>
    </row>
    <row r="6" spans="1:33" x14ac:dyDescent="0.25">
      <c r="A6" s="95" t="s">
        <v>487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1.1299999999999999</v>
      </c>
      <c r="AB6">
        <v>0.38200000000000001</v>
      </c>
      <c r="AC6">
        <v>0</v>
      </c>
      <c r="AD6">
        <v>0</v>
      </c>
      <c r="AE6">
        <v>0</v>
      </c>
      <c r="AF6">
        <v>0</v>
      </c>
      <c r="AG6">
        <v>0</v>
      </c>
    </row>
    <row r="7" spans="1:33" x14ac:dyDescent="0.25">
      <c r="A7" s="95" t="s">
        <v>488</v>
      </c>
      <c r="B7">
        <v>6.9000000000000006E-2</v>
      </c>
      <c r="C7">
        <v>0.32500000000000001</v>
      </c>
      <c r="D7">
        <v>0.107</v>
      </c>
      <c r="E7">
        <v>9.2999999999999999E-2</v>
      </c>
      <c r="F7">
        <v>0.32500000000000001</v>
      </c>
      <c r="G7">
        <v>0.161</v>
      </c>
      <c r="H7">
        <v>0.107</v>
      </c>
      <c r="I7">
        <v>0.52200000000000002</v>
      </c>
      <c r="J7">
        <v>0.30399999999999999</v>
      </c>
      <c r="K7">
        <v>5.5E-2</v>
      </c>
      <c r="L7">
        <v>0.22</v>
      </c>
      <c r="M7">
        <v>7.1999999999999995E-2</v>
      </c>
      <c r="N7">
        <v>7.2999999999999995E-2</v>
      </c>
      <c r="O7">
        <v>0.28199999999999997</v>
      </c>
      <c r="P7">
        <v>0.11</v>
      </c>
      <c r="Q7">
        <v>8.3000000000000004E-2</v>
      </c>
      <c r="R7">
        <v>0.44400000000000001</v>
      </c>
      <c r="S7">
        <v>0.27</v>
      </c>
      <c r="T7">
        <v>0.05</v>
      </c>
      <c r="U7">
        <v>0.27800000000000002</v>
      </c>
      <c r="V7">
        <v>6.0999999999999999E-2</v>
      </c>
      <c r="W7">
        <v>6.8000000000000005E-2</v>
      </c>
      <c r="X7">
        <v>0.27800000000000002</v>
      </c>
      <c r="Y7">
        <v>9.6000000000000002E-2</v>
      </c>
      <c r="Z7">
        <v>7.4999999999999997E-2</v>
      </c>
      <c r="AA7">
        <v>0.42799999999999999</v>
      </c>
      <c r="AB7">
        <v>0.109</v>
      </c>
      <c r="AC7">
        <v>0.14899999999999999</v>
      </c>
      <c r="AD7">
        <v>0.04</v>
      </c>
      <c r="AE7">
        <v>0.17199999999999999</v>
      </c>
      <c r="AF7">
        <v>4.2999999999999997E-2</v>
      </c>
      <c r="AG7">
        <v>2.8000000000000001E-2</v>
      </c>
    </row>
    <row r="8" spans="1:33" x14ac:dyDescent="0.25">
      <c r="A8" s="95" t="s">
        <v>489</v>
      </c>
      <c r="B8">
        <v>0.44600000000000001</v>
      </c>
      <c r="C8">
        <v>0.47099999999999997</v>
      </c>
      <c r="D8">
        <v>2.2829999999999999</v>
      </c>
      <c r="E8">
        <v>0</v>
      </c>
      <c r="F8">
        <v>0</v>
      </c>
      <c r="G8">
        <v>0</v>
      </c>
      <c r="H8">
        <v>0.253</v>
      </c>
      <c r="I8">
        <v>0.26800000000000002</v>
      </c>
      <c r="J8">
        <v>1.232</v>
      </c>
      <c r="K8">
        <v>0.32700000000000001</v>
      </c>
      <c r="L8">
        <v>0.313</v>
      </c>
      <c r="M8">
        <v>0.621</v>
      </c>
      <c r="N8">
        <v>0</v>
      </c>
      <c r="O8">
        <v>0</v>
      </c>
      <c r="P8">
        <v>0</v>
      </c>
      <c r="Q8">
        <v>0</v>
      </c>
      <c r="R8">
        <v>0</v>
      </c>
      <c r="S8">
        <v>0</v>
      </c>
      <c r="T8">
        <v>0.33400000000000002</v>
      </c>
      <c r="U8">
        <v>0.318</v>
      </c>
      <c r="V8">
        <v>1.2310000000000001</v>
      </c>
      <c r="W8">
        <v>0</v>
      </c>
      <c r="X8">
        <v>0</v>
      </c>
      <c r="Y8">
        <v>0</v>
      </c>
      <c r="Z8">
        <v>0.11899999999999999</v>
      </c>
      <c r="AA8">
        <v>0.122</v>
      </c>
      <c r="AB8">
        <v>8.2000000000000003E-2</v>
      </c>
      <c r="AC8">
        <v>8.2000000000000003E-2</v>
      </c>
      <c r="AD8">
        <v>8.2000000000000003E-2</v>
      </c>
      <c r="AE8">
        <v>8.2000000000000003E-2</v>
      </c>
      <c r="AF8">
        <v>0.56699999999999995</v>
      </c>
      <c r="AG8">
        <v>0</v>
      </c>
    </row>
    <row r="9" spans="1:33" x14ac:dyDescent="0.25">
      <c r="A9" s="95" t="s">
        <v>490</v>
      </c>
      <c r="B9">
        <v>0.442</v>
      </c>
      <c r="C9">
        <v>0</v>
      </c>
      <c r="D9">
        <v>0</v>
      </c>
      <c r="E9">
        <v>0.442</v>
      </c>
      <c r="F9">
        <v>0</v>
      </c>
      <c r="G9">
        <v>0</v>
      </c>
      <c r="H9">
        <v>0.74</v>
      </c>
      <c r="I9">
        <v>0</v>
      </c>
      <c r="J9">
        <v>0</v>
      </c>
      <c r="K9">
        <v>0</v>
      </c>
      <c r="L9">
        <v>0</v>
      </c>
      <c r="M9">
        <v>0</v>
      </c>
      <c r="N9">
        <v>0</v>
      </c>
      <c r="O9">
        <v>0</v>
      </c>
      <c r="P9">
        <v>0</v>
      </c>
      <c r="Q9">
        <v>0.61199999999999999</v>
      </c>
      <c r="R9">
        <v>0</v>
      </c>
      <c r="S9">
        <v>0</v>
      </c>
      <c r="T9">
        <v>0</v>
      </c>
      <c r="U9">
        <v>0</v>
      </c>
      <c r="V9">
        <v>0</v>
      </c>
      <c r="W9">
        <v>0</v>
      </c>
      <c r="X9">
        <v>0</v>
      </c>
      <c r="Y9">
        <v>0</v>
      </c>
      <c r="Z9">
        <v>0.60899999999999999</v>
      </c>
      <c r="AA9">
        <v>0</v>
      </c>
      <c r="AB9">
        <v>0</v>
      </c>
      <c r="AC9">
        <v>0</v>
      </c>
      <c r="AD9">
        <v>0.219</v>
      </c>
      <c r="AE9">
        <v>0</v>
      </c>
      <c r="AF9">
        <v>0</v>
      </c>
      <c r="AG9">
        <v>0</v>
      </c>
    </row>
    <row r="10" spans="1:33" x14ac:dyDescent="0.25">
      <c r="A10" s="95" t="s">
        <v>491</v>
      </c>
      <c r="B10">
        <v>0.129</v>
      </c>
      <c r="C10">
        <v>9.2999999999999999E-2</v>
      </c>
      <c r="D10">
        <v>0.1</v>
      </c>
      <c r="E10">
        <v>4.2000000000000003E-2</v>
      </c>
      <c r="F10">
        <v>3.5000000000000003E-2</v>
      </c>
      <c r="G10">
        <v>3.1E-2</v>
      </c>
      <c r="H10">
        <v>5.5E-2</v>
      </c>
      <c r="I10">
        <v>4.2000000000000003E-2</v>
      </c>
      <c r="J10">
        <v>3.3000000000000002E-2</v>
      </c>
      <c r="K10">
        <v>1.3360000000000001</v>
      </c>
      <c r="L10">
        <v>0.123</v>
      </c>
      <c r="M10">
        <v>0.251</v>
      </c>
      <c r="N10">
        <v>0.61399999999999999</v>
      </c>
      <c r="O10">
        <v>0.13500000000000001</v>
      </c>
      <c r="P10">
        <v>0.32400000000000001</v>
      </c>
      <c r="Q10">
        <v>0.90200000000000002</v>
      </c>
      <c r="R10">
        <v>0.105</v>
      </c>
      <c r="S10">
        <v>0.2</v>
      </c>
      <c r="T10">
        <v>0.93700000000000006</v>
      </c>
      <c r="U10">
        <v>0.13700000000000001</v>
      </c>
      <c r="V10">
        <v>0.35099999999999998</v>
      </c>
      <c r="W10">
        <v>0.115</v>
      </c>
      <c r="X10">
        <v>6.3E-2</v>
      </c>
      <c r="Y10">
        <v>6.4000000000000001E-2</v>
      </c>
      <c r="Z10">
        <v>0.33300000000000002</v>
      </c>
      <c r="AA10">
        <v>0.11799999999999999</v>
      </c>
      <c r="AB10">
        <v>8.2000000000000003E-2</v>
      </c>
      <c r="AC10">
        <v>0.30299999999999999</v>
      </c>
      <c r="AD10">
        <v>8.2000000000000003E-2</v>
      </c>
      <c r="AE10">
        <v>0.104</v>
      </c>
      <c r="AF10">
        <v>2.1000000000000001E-2</v>
      </c>
      <c r="AG10">
        <v>0.14699999999999999</v>
      </c>
    </row>
    <row r="11" spans="1:33" x14ac:dyDescent="0.25">
      <c r="A11" s="95" t="s">
        <v>492</v>
      </c>
      <c r="B11">
        <v>0.186</v>
      </c>
      <c r="C11">
        <v>0.99099999999999999</v>
      </c>
      <c r="D11">
        <v>1.2090000000000001</v>
      </c>
      <c r="E11">
        <v>0.155</v>
      </c>
      <c r="F11">
        <v>0.40500000000000003</v>
      </c>
      <c r="G11">
        <v>0.51</v>
      </c>
      <c r="H11">
        <v>0.13800000000000001</v>
      </c>
      <c r="I11">
        <v>0.65800000000000003</v>
      </c>
      <c r="J11">
        <v>0.54300000000000004</v>
      </c>
      <c r="K11">
        <v>0.16500000000000001</v>
      </c>
      <c r="L11">
        <v>0.52</v>
      </c>
      <c r="M11">
        <v>0.51500000000000001</v>
      </c>
      <c r="N11">
        <v>7.8E-2</v>
      </c>
      <c r="O11">
        <v>0.16700000000000001</v>
      </c>
      <c r="P11">
        <v>0.10299999999999999</v>
      </c>
      <c r="Q11">
        <v>8.6999999999999994E-2</v>
      </c>
      <c r="R11">
        <v>0.21199999999999999</v>
      </c>
      <c r="S11">
        <v>0.123</v>
      </c>
      <c r="T11">
        <v>0.17299999999999999</v>
      </c>
      <c r="U11">
        <v>0.874</v>
      </c>
      <c r="V11">
        <v>1.7949999999999999</v>
      </c>
      <c r="W11">
        <v>9.9000000000000005E-2</v>
      </c>
      <c r="X11">
        <v>0.20200000000000001</v>
      </c>
      <c r="Y11">
        <v>0.17199999999999999</v>
      </c>
      <c r="Z11">
        <v>0.11799999999999999</v>
      </c>
      <c r="AA11">
        <v>0.26300000000000001</v>
      </c>
      <c r="AB11">
        <v>0.22600000000000001</v>
      </c>
      <c r="AC11">
        <v>8.2000000000000003E-2</v>
      </c>
      <c r="AD11">
        <v>0.128</v>
      </c>
      <c r="AE11">
        <v>0.104</v>
      </c>
      <c r="AF11">
        <v>0.35499999999999998</v>
      </c>
      <c r="AG11">
        <v>7.2999999999999995E-2</v>
      </c>
    </row>
    <row r="12" spans="1:33" x14ac:dyDescent="0.25">
      <c r="A12" s="95" t="s">
        <v>493</v>
      </c>
      <c r="B12">
        <v>0.44</v>
      </c>
      <c r="C12">
        <v>0.41399999999999998</v>
      </c>
      <c r="D12">
        <v>0.35899999999999999</v>
      </c>
      <c r="E12">
        <v>0.16700000000000001</v>
      </c>
      <c r="F12">
        <v>0.158</v>
      </c>
      <c r="G12">
        <v>0.13200000000000001</v>
      </c>
      <c r="H12">
        <v>0.61</v>
      </c>
      <c r="I12">
        <v>0.58299999999999996</v>
      </c>
      <c r="J12">
        <v>0.47399999999999998</v>
      </c>
      <c r="K12">
        <v>0.97599999999999998</v>
      </c>
      <c r="L12">
        <v>0.93700000000000006</v>
      </c>
      <c r="M12">
        <v>0.88400000000000001</v>
      </c>
      <c r="N12">
        <v>0.27600000000000002</v>
      </c>
      <c r="O12">
        <v>0.25600000000000001</v>
      </c>
      <c r="P12">
        <v>0.219</v>
      </c>
      <c r="Q12">
        <v>0.89800000000000002</v>
      </c>
      <c r="R12">
        <v>0.872</v>
      </c>
      <c r="S12">
        <v>1.014</v>
      </c>
      <c r="T12">
        <v>0.54600000000000004</v>
      </c>
      <c r="U12">
        <v>0.52800000000000002</v>
      </c>
      <c r="V12">
        <v>0.41</v>
      </c>
      <c r="W12">
        <v>0.17100000000000001</v>
      </c>
      <c r="X12">
        <v>0.159</v>
      </c>
      <c r="Y12">
        <v>0.11700000000000001</v>
      </c>
      <c r="Z12">
        <v>0.53300000000000003</v>
      </c>
      <c r="AA12">
        <v>0.53900000000000003</v>
      </c>
      <c r="AB12">
        <v>0.11899999999999999</v>
      </c>
      <c r="AC12">
        <v>4.2999999999999997E-2</v>
      </c>
      <c r="AD12">
        <v>0.26600000000000001</v>
      </c>
      <c r="AE12">
        <v>0.22800000000000001</v>
      </c>
      <c r="AF12">
        <v>2.5999999999999999E-2</v>
      </c>
      <c r="AG12">
        <v>4.1000000000000002E-2</v>
      </c>
    </row>
    <row r="13" spans="1:33" x14ac:dyDescent="0.25">
      <c r="A13" s="95" t="s">
        <v>494</v>
      </c>
      <c r="B13">
        <v>0.21099999999999999</v>
      </c>
      <c r="C13">
        <v>0.26100000000000001</v>
      </c>
      <c r="D13">
        <v>0.19600000000000001</v>
      </c>
      <c r="E13">
        <v>0.17899999999999999</v>
      </c>
      <c r="F13">
        <v>0.20399999999999999</v>
      </c>
      <c r="G13">
        <v>0.155</v>
      </c>
      <c r="H13">
        <v>0.28599999999999998</v>
      </c>
      <c r="I13">
        <v>0.30599999999999999</v>
      </c>
      <c r="J13">
        <v>0.27300000000000002</v>
      </c>
      <c r="K13">
        <v>0.28399999999999997</v>
      </c>
      <c r="L13">
        <v>0.253</v>
      </c>
      <c r="M13">
        <v>0.23200000000000001</v>
      </c>
      <c r="N13">
        <v>0.34</v>
      </c>
      <c r="O13">
        <v>0.26500000000000001</v>
      </c>
      <c r="P13">
        <v>0.26300000000000001</v>
      </c>
      <c r="Q13">
        <v>0.30599999999999999</v>
      </c>
      <c r="R13">
        <v>0.49</v>
      </c>
      <c r="S13">
        <v>0.314</v>
      </c>
      <c r="T13">
        <v>0.20899999999999999</v>
      </c>
      <c r="U13">
        <v>0.23300000000000001</v>
      </c>
      <c r="V13">
        <v>0.159</v>
      </c>
      <c r="W13">
        <v>0.21</v>
      </c>
      <c r="X13">
        <v>0.21</v>
      </c>
      <c r="Y13">
        <v>0.154</v>
      </c>
      <c r="Z13">
        <v>0.69399999999999995</v>
      </c>
      <c r="AA13">
        <v>0.69399999999999995</v>
      </c>
      <c r="AB13">
        <v>2.3E-2</v>
      </c>
      <c r="AC13">
        <v>2.3E-2</v>
      </c>
      <c r="AD13">
        <v>4.4999999999999998E-2</v>
      </c>
      <c r="AE13">
        <v>4.4999999999999998E-2</v>
      </c>
      <c r="AF13">
        <v>6.2E-2</v>
      </c>
      <c r="AG13">
        <v>6.2E-2</v>
      </c>
    </row>
    <row r="14" spans="1:33" x14ac:dyDescent="0.25">
      <c r="A14" s="95" t="s">
        <v>495</v>
      </c>
      <c r="B14">
        <v>0.44</v>
      </c>
      <c r="C14">
        <v>0.41399999999999998</v>
      </c>
      <c r="D14">
        <v>0.35899999999999999</v>
      </c>
      <c r="E14">
        <v>0.21099999999999999</v>
      </c>
      <c r="F14">
        <v>0.20499999999999999</v>
      </c>
      <c r="G14">
        <v>0.17</v>
      </c>
      <c r="H14">
        <v>0.61899999999999999</v>
      </c>
      <c r="I14">
        <v>0.61899999999999999</v>
      </c>
      <c r="J14">
        <v>0.52300000000000002</v>
      </c>
      <c r="K14">
        <v>0.98699999999999999</v>
      </c>
      <c r="L14">
        <v>0.999</v>
      </c>
      <c r="M14">
        <v>1.0840000000000001</v>
      </c>
      <c r="N14">
        <v>0.34100000000000003</v>
      </c>
      <c r="O14">
        <v>0.32500000000000001</v>
      </c>
      <c r="P14">
        <v>0.27200000000000002</v>
      </c>
      <c r="Q14">
        <v>1.0409999999999999</v>
      </c>
      <c r="R14">
        <v>1.0580000000000001</v>
      </c>
      <c r="S14">
        <v>1.448</v>
      </c>
      <c r="T14">
        <v>0.54600000000000004</v>
      </c>
      <c r="U14">
        <v>0.52800000000000002</v>
      </c>
      <c r="V14">
        <v>0.41</v>
      </c>
      <c r="W14">
        <v>0.21299999999999999</v>
      </c>
      <c r="X14">
        <v>0.20499999999999999</v>
      </c>
      <c r="Y14">
        <v>0.14799999999999999</v>
      </c>
      <c r="Z14">
        <v>0.56200000000000006</v>
      </c>
      <c r="AA14">
        <v>0.56999999999999995</v>
      </c>
      <c r="AB14">
        <v>0.11899999999999999</v>
      </c>
      <c r="AC14">
        <v>4.5999999999999999E-2</v>
      </c>
      <c r="AD14">
        <v>0.28499999999999998</v>
      </c>
      <c r="AE14">
        <v>0.26800000000000002</v>
      </c>
      <c r="AF14">
        <v>4.5999999999999999E-2</v>
      </c>
      <c r="AG14">
        <v>4.7E-2</v>
      </c>
    </row>
    <row r="15" spans="1:33" x14ac:dyDescent="0.25">
      <c r="A15" s="95" t="s">
        <v>496</v>
      </c>
      <c r="B15">
        <v>0.88300000000000001</v>
      </c>
      <c r="C15">
        <v>0.83599999999999997</v>
      </c>
      <c r="D15">
        <v>0.753</v>
      </c>
      <c r="E15">
        <v>1.0940000000000001</v>
      </c>
      <c r="F15">
        <v>1.095</v>
      </c>
      <c r="G15">
        <v>1.0129999999999999</v>
      </c>
      <c r="H15">
        <v>1.1379999999999999</v>
      </c>
      <c r="I15">
        <v>1.1359999999999999</v>
      </c>
      <c r="J15">
        <v>1.6319999999999999</v>
      </c>
      <c r="K15">
        <v>0.98299999999999998</v>
      </c>
      <c r="L15">
        <v>0.94899999999999995</v>
      </c>
      <c r="M15">
        <v>0.84199999999999997</v>
      </c>
      <c r="N15">
        <v>1.1140000000000001</v>
      </c>
      <c r="O15">
        <v>1.085</v>
      </c>
      <c r="P15">
        <v>1.0309999999999999</v>
      </c>
      <c r="Q15">
        <v>1.2150000000000001</v>
      </c>
      <c r="R15">
        <v>1.2150000000000001</v>
      </c>
      <c r="S15">
        <v>1.577</v>
      </c>
      <c r="T15">
        <v>0.88800000000000001</v>
      </c>
      <c r="U15">
        <v>0.84399999999999997</v>
      </c>
      <c r="V15">
        <v>0.63200000000000001</v>
      </c>
      <c r="W15">
        <v>1.0680000000000001</v>
      </c>
      <c r="X15">
        <v>1.0720000000000001</v>
      </c>
      <c r="Y15">
        <v>1.0649999999999999</v>
      </c>
      <c r="Z15">
        <v>1.04</v>
      </c>
      <c r="AA15">
        <v>1.0409999999999999</v>
      </c>
      <c r="AB15">
        <v>0.16400000000000001</v>
      </c>
      <c r="AC15">
        <v>0.32</v>
      </c>
      <c r="AD15">
        <v>0.41599999999999998</v>
      </c>
      <c r="AE15">
        <v>0.36299999999999999</v>
      </c>
      <c r="AF15">
        <v>6.9000000000000006E-2</v>
      </c>
      <c r="AG15">
        <v>7.5999999999999998E-2</v>
      </c>
    </row>
    <row r="16" spans="1:33" x14ac:dyDescent="0.25">
      <c r="A16" s="95" t="s">
        <v>497</v>
      </c>
      <c r="B16">
        <v>0.96899999999999997</v>
      </c>
      <c r="C16">
        <v>0.93</v>
      </c>
      <c r="D16">
        <v>0.85699999999999998</v>
      </c>
      <c r="E16">
        <v>1.0940000000000001</v>
      </c>
      <c r="F16">
        <v>1.095</v>
      </c>
      <c r="G16">
        <v>1.0129999999999999</v>
      </c>
      <c r="H16">
        <v>1.139</v>
      </c>
      <c r="I16">
        <v>1.137</v>
      </c>
      <c r="J16">
        <v>1.8460000000000001</v>
      </c>
      <c r="K16">
        <v>1.032</v>
      </c>
      <c r="L16">
        <v>0.98299999999999998</v>
      </c>
      <c r="M16">
        <v>0.90900000000000003</v>
      </c>
      <c r="N16">
        <v>1.1319999999999999</v>
      </c>
      <c r="O16">
        <v>1.093</v>
      </c>
      <c r="P16">
        <v>1.0309999999999999</v>
      </c>
      <c r="Q16">
        <v>1.3480000000000001</v>
      </c>
      <c r="R16">
        <v>1.2949999999999999</v>
      </c>
      <c r="S16">
        <v>1.577</v>
      </c>
      <c r="T16">
        <v>0.88800000000000001</v>
      </c>
      <c r="U16">
        <v>0.84399999999999997</v>
      </c>
      <c r="V16">
        <v>0.66700000000000004</v>
      </c>
      <c r="W16">
        <v>1.0720000000000001</v>
      </c>
      <c r="X16">
        <v>1.0780000000000001</v>
      </c>
      <c r="Y16">
        <v>1.0680000000000001</v>
      </c>
      <c r="Z16">
        <v>1.046</v>
      </c>
      <c r="AA16">
        <v>1.0409999999999999</v>
      </c>
      <c r="AB16">
        <v>0.16400000000000001</v>
      </c>
      <c r="AC16">
        <v>0.35399999999999998</v>
      </c>
      <c r="AD16">
        <v>0.41599999999999998</v>
      </c>
      <c r="AE16">
        <v>0.82299999999999995</v>
      </c>
      <c r="AF16">
        <v>7.0000000000000007E-2</v>
      </c>
      <c r="AG16">
        <v>8.2000000000000003E-2</v>
      </c>
    </row>
    <row r="17" spans="1:33" x14ac:dyDescent="0.25">
      <c r="A17" s="95" t="s">
        <v>498</v>
      </c>
      <c r="B17">
        <v>-2</v>
      </c>
      <c r="C17">
        <v>-2</v>
      </c>
      <c r="D17">
        <v>-2</v>
      </c>
      <c r="E17">
        <v>-2</v>
      </c>
      <c r="F17">
        <v>-2</v>
      </c>
      <c r="G17">
        <v>-2</v>
      </c>
      <c r="H17">
        <v>-2</v>
      </c>
      <c r="I17">
        <v>-2</v>
      </c>
      <c r="J17">
        <v>-2</v>
      </c>
      <c r="K17">
        <v>-2</v>
      </c>
      <c r="L17">
        <v>-2</v>
      </c>
      <c r="M17">
        <v>-2</v>
      </c>
      <c r="N17">
        <v>-2</v>
      </c>
      <c r="O17">
        <v>-2</v>
      </c>
      <c r="P17">
        <v>-2</v>
      </c>
      <c r="Q17">
        <v>-2</v>
      </c>
      <c r="R17">
        <v>-2</v>
      </c>
      <c r="S17">
        <v>-2</v>
      </c>
      <c r="T17">
        <v>-2</v>
      </c>
      <c r="U17">
        <v>-2</v>
      </c>
      <c r="V17">
        <v>-2</v>
      </c>
      <c r="W17">
        <v>-2</v>
      </c>
      <c r="X17">
        <v>-2</v>
      </c>
      <c r="Y17">
        <v>-2</v>
      </c>
      <c r="Z17">
        <v>-2</v>
      </c>
      <c r="AA17">
        <v>-2</v>
      </c>
      <c r="AB17">
        <v>-2</v>
      </c>
      <c r="AC17">
        <v>-2</v>
      </c>
      <c r="AD17">
        <v>-2</v>
      </c>
      <c r="AE17">
        <v>-2</v>
      </c>
      <c r="AF17">
        <v>-2</v>
      </c>
      <c r="AG17">
        <v>-2</v>
      </c>
    </row>
    <row r="18" spans="1:33" x14ac:dyDescent="0.25">
      <c r="A18" s="95" t="s">
        <v>499</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0.33700000000000002</v>
      </c>
      <c r="AF18">
        <v>0</v>
      </c>
      <c r="AG18">
        <v>0</v>
      </c>
    </row>
    <row r="19" spans="1:33" x14ac:dyDescent="0.25">
      <c r="A19" s="95" t="s">
        <v>500</v>
      </c>
      <c r="B19">
        <v>0</v>
      </c>
      <c r="C19">
        <v>0</v>
      </c>
      <c r="D19">
        <v>0</v>
      </c>
      <c r="E19">
        <v>1.0029999999999999</v>
      </c>
      <c r="F19">
        <v>1.6859999999999999</v>
      </c>
      <c r="G19">
        <v>2.0609999999999999</v>
      </c>
      <c r="H19">
        <v>0</v>
      </c>
      <c r="I19">
        <v>0.69599999999999995</v>
      </c>
      <c r="J19">
        <v>1.8220000000000001</v>
      </c>
      <c r="K19">
        <v>0</v>
      </c>
      <c r="L19">
        <v>0</v>
      </c>
      <c r="M19">
        <v>0</v>
      </c>
      <c r="N19">
        <v>0</v>
      </c>
      <c r="O19">
        <v>0</v>
      </c>
      <c r="P19">
        <v>0</v>
      </c>
      <c r="Q19">
        <v>0</v>
      </c>
      <c r="R19">
        <v>0</v>
      </c>
      <c r="S19">
        <v>0</v>
      </c>
      <c r="T19">
        <v>0</v>
      </c>
      <c r="U19">
        <v>0</v>
      </c>
      <c r="V19">
        <v>0</v>
      </c>
      <c r="W19">
        <v>0</v>
      </c>
      <c r="X19">
        <v>0</v>
      </c>
      <c r="Y19">
        <v>0</v>
      </c>
      <c r="Z19">
        <v>0</v>
      </c>
      <c r="AA19">
        <v>0</v>
      </c>
      <c r="AB19">
        <v>0</v>
      </c>
      <c r="AC19">
        <v>0.19900000000000001</v>
      </c>
      <c r="AD19">
        <v>0</v>
      </c>
      <c r="AE19">
        <v>0.54400000000000004</v>
      </c>
      <c r="AF19">
        <v>0</v>
      </c>
      <c r="AG19">
        <v>0</v>
      </c>
    </row>
    <row r="20" spans="1:33" x14ac:dyDescent="0.25">
      <c r="A20" s="95" t="s">
        <v>501</v>
      </c>
      <c r="B20">
        <v>0.45300000000000001</v>
      </c>
      <c r="C20">
        <v>0.48</v>
      </c>
      <c r="D20">
        <v>0.41899999999999998</v>
      </c>
      <c r="E20">
        <v>0.45300000000000001</v>
      </c>
      <c r="F20">
        <v>0.48</v>
      </c>
      <c r="G20">
        <v>0.41899999999999998</v>
      </c>
      <c r="H20">
        <v>0.503</v>
      </c>
      <c r="I20">
        <v>0.501</v>
      </c>
      <c r="J20">
        <v>0.36</v>
      </c>
      <c r="K20">
        <v>0.45300000000000001</v>
      </c>
      <c r="L20">
        <v>0.48</v>
      </c>
      <c r="M20">
        <v>0.41899999999999998</v>
      </c>
      <c r="N20">
        <v>0.45300000000000001</v>
      </c>
      <c r="O20">
        <v>0.48</v>
      </c>
      <c r="P20">
        <v>0.41899999999999998</v>
      </c>
      <c r="Q20">
        <v>0.503</v>
      </c>
      <c r="R20">
        <v>0.501</v>
      </c>
      <c r="S20">
        <v>0.36</v>
      </c>
      <c r="T20">
        <v>0.503</v>
      </c>
      <c r="U20">
        <v>0.501</v>
      </c>
      <c r="V20">
        <v>0.36</v>
      </c>
      <c r="W20">
        <v>0.503</v>
      </c>
      <c r="X20">
        <v>0.501</v>
      </c>
      <c r="Y20">
        <v>0.36</v>
      </c>
      <c r="Z20">
        <v>1.1599999999999999</v>
      </c>
      <c r="AA20">
        <v>1.1419999999999999</v>
      </c>
      <c r="AB20">
        <v>8.5999999999999993E-2</v>
      </c>
      <c r="AC20">
        <v>8.5999999999999993E-2</v>
      </c>
      <c r="AD20">
        <v>8.5999999999999993E-2</v>
      </c>
      <c r="AE20">
        <v>8.5999999999999993E-2</v>
      </c>
      <c r="AF20">
        <v>0.153</v>
      </c>
      <c r="AG20">
        <v>0.187</v>
      </c>
    </row>
    <row r="21" spans="1:33" x14ac:dyDescent="0.25">
      <c r="A21" s="95" t="s">
        <v>502</v>
      </c>
      <c r="B21">
        <v>0.45300000000000001</v>
      </c>
      <c r="C21">
        <v>0.48</v>
      </c>
      <c r="D21">
        <v>0.41899999999999998</v>
      </c>
      <c r="E21">
        <v>0.45300000000000001</v>
      </c>
      <c r="F21">
        <v>0.48</v>
      </c>
      <c r="G21">
        <v>0.41899999999999998</v>
      </c>
      <c r="H21">
        <v>0.503</v>
      </c>
      <c r="I21">
        <v>0.501</v>
      </c>
      <c r="J21">
        <v>0.36</v>
      </c>
      <c r="K21">
        <v>0.45300000000000001</v>
      </c>
      <c r="L21">
        <v>0.48</v>
      </c>
      <c r="M21">
        <v>0.41899999999999998</v>
      </c>
      <c r="N21">
        <v>0.45300000000000001</v>
      </c>
      <c r="O21">
        <v>0.48</v>
      </c>
      <c r="P21">
        <v>0.41899999999999998</v>
      </c>
      <c r="Q21">
        <v>0.503</v>
      </c>
      <c r="R21">
        <v>0.501</v>
      </c>
      <c r="S21">
        <v>0.36</v>
      </c>
      <c r="T21">
        <v>0.503</v>
      </c>
      <c r="U21">
        <v>0.501</v>
      </c>
      <c r="V21">
        <v>0.36</v>
      </c>
      <c r="W21">
        <v>0.503</v>
      </c>
      <c r="X21">
        <v>0.501</v>
      </c>
      <c r="Y21">
        <v>0.36</v>
      </c>
      <c r="Z21">
        <v>1.1599999999999999</v>
      </c>
      <c r="AA21">
        <v>1.1419999999999999</v>
      </c>
      <c r="AB21">
        <v>8.5999999999999993E-2</v>
      </c>
      <c r="AC21">
        <v>8.5999999999999993E-2</v>
      </c>
      <c r="AD21">
        <v>8.5999999999999993E-2</v>
      </c>
      <c r="AE21">
        <v>8.5999999999999993E-2</v>
      </c>
      <c r="AF21">
        <v>0.153</v>
      </c>
      <c r="AG21">
        <v>0.187</v>
      </c>
    </row>
    <row r="22" spans="1:33" x14ac:dyDescent="0.25">
      <c r="A22" s="95" t="s">
        <v>503</v>
      </c>
      <c r="B22">
        <v>0.78100000000000003</v>
      </c>
      <c r="C22">
        <v>0.624</v>
      </c>
      <c r="D22">
        <v>0.88</v>
      </c>
      <c r="E22">
        <v>0.81200000000000006</v>
      </c>
      <c r="F22">
        <v>0.63900000000000001</v>
      </c>
      <c r="G22">
        <v>0.90300000000000002</v>
      </c>
      <c r="H22">
        <v>0.68100000000000005</v>
      </c>
      <c r="I22">
        <v>0.56000000000000005</v>
      </c>
      <c r="J22">
        <v>0.94699999999999995</v>
      </c>
      <c r="K22">
        <v>0.85</v>
      </c>
      <c r="L22">
        <v>0.99199999999999999</v>
      </c>
      <c r="M22">
        <v>0.88700000000000001</v>
      </c>
      <c r="N22">
        <v>0.873</v>
      </c>
      <c r="O22">
        <v>1.07</v>
      </c>
      <c r="P22">
        <v>0.95899999999999996</v>
      </c>
      <c r="Q22">
        <v>0.93899999999999995</v>
      </c>
      <c r="R22">
        <v>1.216</v>
      </c>
      <c r="S22">
        <v>1.661</v>
      </c>
      <c r="T22">
        <v>0.746</v>
      </c>
      <c r="U22">
        <v>0.77200000000000002</v>
      </c>
      <c r="V22">
        <v>0.99399999999999999</v>
      </c>
      <c r="W22">
        <v>0.77200000000000002</v>
      </c>
      <c r="X22">
        <v>0.82799999999999996</v>
      </c>
      <c r="Y22">
        <v>0.92100000000000004</v>
      </c>
      <c r="Z22">
        <v>0.64600000000000002</v>
      </c>
      <c r="AA22">
        <v>0.66100000000000003</v>
      </c>
      <c r="AB22">
        <v>9.1999999999999998E-2</v>
      </c>
      <c r="AC22">
        <v>0.11799999999999999</v>
      </c>
      <c r="AD22">
        <v>0.54800000000000004</v>
      </c>
      <c r="AE22">
        <v>7.8E-2</v>
      </c>
      <c r="AF22">
        <v>0.09</v>
      </c>
      <c r="AG22">
        <v>9.6000000000000002E-2</v>
      </c>
    </row>
    <row r="23" spans="1:33" x14ac:dyDescent="0.25">
      <c r="A23" s="95" t="s">
        <v>504</v>
      </c>
      <c r="B23">
        <v>0.48099999999999998</v>
      </c>
      <c r="C23">
        <v>1.2669999999999999</v>
      </c>
      <c r="D23">
        <v>0.75</v>
      </c>
      <c r="E23">
        <v>0.433</v>
      </c>
      <c r="F23">
        <v>1.915</v>
      </c>
      <c r="G23">
        <v>0.86399999999999999</v>
      </c>
      <c r="H23">
        <v>0.39</v>
      </c>
      <c r="I23">
        <v>1.966</v>
      </c>
      <c r="J23">
        <v>0.80700000000000005</v>
      </c>
      <c r="K23">
        <v>1.0229999999999999</v>
      </c>
      <c r="L23">
        <v>2.7469999999999999</v>
      </c>
      <c r="M23">
        <v>1.613</v>
      </c>
      <c r="N23">
        <v>0.64900000000000002</v>
      </c>
      <c r="O23">
        <v>2.8479999999999999</v>
      </c>
      <c r="P23">
        <v>1.54</v>
      </c>
      <c r="Q23">
        <v>0.73199999999999998</v>
      </c>
      <c r="R23">
        <v>4.2960000000000003</v>
      </c>
      <c r="S23">
        <v>1.8149999999999999</v>
      </c>
      <c r="T23">
        <v>0.57699999999999996</v>
      </c>
      <c r="U23">
        <v>2.3420000000000001</v>
      </c>
      <c r="V23">
        <v>1.0840000000000001</v>
      </c>
      <c r="W23">
        <v>0.433</v>
      </c>
      <c r="X23">
        <v>2.36</v>
      </c>
      <c r="Y23">
        <v>0.995</v>
      </c>
      <c r="Z23">
        <v>0.39300000000000002</v>
      </c>
      <c r="AA23">
        <v>5.8959999999999999</v>
      </c>
      <c r="AB23">
        <v>0.22800000000000001</v>
      </c>
      <c r="AC23">
        <v>0.497</v>
      </c>
      <c r="AD23">
        <v>0.27700000000000002</v>
      </c>
      <c r="AE23">
        <v>0.41199999999999998</v>
      </c>
      <c r="AF23">
        <v>1.073</v>
      </c>
      <c r="AG23">
        <v>0.53</v>
      </c>
    </row>
    <row r="24" spans="1:33" x14ac:dyDescent="0.25">
      <c r="A24" s="95" t="s">
        <v>505</v>
      </c>
      <c r="B24">
        <v>0.41899999999999998</v>
      </c>
      <c r="C24">
        <v>0.41399999999999998</v>
      </c>
      <c r="D24">
        <v>0.58199999999999996</v>
      </c>
      <c r="E24">
        <v>0.372</v>
      </c>
      <c r="F24">
        <v>0.52400000000000002</v>
      </c>
      <c r="G24">
        <v>0.56299999999999994</v>
      </c>
      <c r="H24">
        <v>0.34200000000000003</v>
      </c>
      <c r="I24">
        <v>0.40200000000000002</v>
      </c>
      <c r="J24">
        <v>0.79600000000000004</v>
      </c>
      <c r="K24">
        <v>0.29099999999999998</v>
      </c>
      <c r="L24">
        <v>0.99299999999999999</v>
      </c>
      <c r="M24">
        <v>0.80700000000000005</v>
      </c>
      <c r="N24">
        <v>0.29099999999999998</v>
      </c>
      <c r="O24">
        <v>0.98299999999999998</v>
      </c>
      <c r="P24">
        <v>0.83299999999999996</v>
      </c>
      <c r="Q24">
        <v>0.23699999999999999</v>
      </c>
      <c r="R24">
        <v>1.2110000000000001</v>
      </c>
      <c r="S24">
        <v>1.1020000000000001</v>
      </c>
      <c r="T24">
        <v>0.28000000000000003</v>
      </c>
      <c r="U24">
        <v>0.48199999999999998</v>
      </c>
      <c r="V24">
        <v>0.503</v>
      </c>
      <c r="W24">
        <v>0.28000000000000003</v>
      </c>
      <c r="X24">
        <v>0.59699999999999998</v>
      </c>
      <c r="Y24">
        <v>0.49399999999999999</v>
      </c>
      <c r="Z24">
        <v>0.19800000000000001</v>
      </c>
      <c r="AA24">
        <v>0.44</v>
      </c>
      <c r="AB24">
        <v>0.11899999999999999</v>
      </c>
      <c r="AC24">
        <v>0.123</v>
      </c>
      <c r="AD24">
        <v>0.26200000000000001</v>
      </c>
      <c r="AE24">
        <v>7.6999999999999999E-2</v>
      </c>
      <c r="AF24">
        <v>0.377</v>
      </c>
      <c r="AG24">
        <v>0.41899999999999998</v>
      </c>
    </row>
    <row r="25" spans="1:33" x14ac:dyDescent="0.25">
      <c r="A25" s="95" t="s">
        <v>506</v>
      </c>
      <c r="B25">
        <v>0.45400000000000001</v>
      </c>
      <c r="C25">
        <v>0.48399999999999999</v>
      </c>
      <c r="D25">
        <v>0.59599999999999997</v>
      </c>
      <c r="E25">
        <v>0.48399999999999999</v>
      </c>
      <c r="F25">
        <v>0.59</v>
      </c>
      <c r="G25">
        <v>0.59499999999999997</v>
      </c>
      <c r="H25">
        <v>0.45100000000000001</v>
      </c>
      <c r="I25">
        <v>0.48399999999999999</v>
      </c>
      <c r="J25">
        <v>0.81799999999999995</v>
      </c>
      <c r="K25">
        <v>0.60899999999999999</v>
      </c>
      <c r="L25">
        <v>1.0629999999999999</v>
      </c>
      <c r="M25">
        <v>1.0649999999999999</v>
      </c>
      <c r="N25">
        <v>0.56699999999999995</v>
      </c>
      <c r="O25">
        <v>1.028</v>
      </c>
      <c r="P25">
        <v>1.0309999999999999</v>
      </c>
      <c r="Q25">
        <v>0.54400000000000004</v>
      </c>
      <c r="R25">
        <v>1.395</v>
      </c>
      <c r="S25">
        <v>2.23</v>
      </c>
      <c r="T25">
        <v>0.42499999999999999</v>
      </c>
      <c r="U25">
        <v>0.6</v>
      </c>
      <c r="V25">
        <v>0.55000000000000004</v>
      </c>
      <c r="W25">
        <v>0.44400000000000001</v>
      </c>
      <c r="X25">
        <v>0.624</v>
      </c>
      <c r="Y25">
        <v>0.53700000000000003</v>
      </c>
      <c r="Z25">
        <v>0.376</v>
      </c>
      <c r="AA25">
        <v>0.58199999999999996</v>
      </c>
      <c r="AB25">
        <v>9.5000000000000001E-2</v>
      </c>
      <c r="AC25">
        <v>0.09</v>
      </c>
      <c r="AD25">
        <v>0.25900000000000001</v>
      </c>
      <c r="AE25">
        <v>0.17100000000000001</v>
      </c>
      <c r="AF25">
        <v>0.432</v>
      </c>
      <c r="AG25">
        <v>0.34499999999999997</v>
      </c>
    </row>
    <row r="26" spans="1:33" x14ac:dyDescent="0.25">
      <c r="A26" s="95" t="s">
        <v>507</v>
      </c>
      <c r="B26">
        <v>0.41899999999999998</v>
      </c>
      <c r="C26">
        <v>0.39</v>
      </c>
      <c r="D26">
        <v>0.56499999999999995</v>
      </c>
      <c r="E26">
        <v>0.36299999999999999</v>
      </c>
      <c r="F26">
        <v>0.51100000000000001</v>
      </c>
      <c r="G26">
        <v>0.56100000000000005</v>
      </c>
      <c r="H26">
        <v>0.34200000000000003</v>
      </c>
      <c r="I26">
        <v>0.39200000000000002</v>
      </c>
      <c r="J26">
        <v>0.77500000000000002</v>
      </c>
      <c r="K26">
        <v>0.29099999999999998</v>
      </c>
      <c r="L26">
        <v>0.92500000000000004</v>
      </c>
      <c r="M26">
        <v>0.79400000000000004</v>
      </c>
      <c r="N26">
        <v>0.29099999999999998</v>
      </c>
      <c r="O26">
        <v>0.96099999999999997</v>
      </c>
      <c r="P26">
        <v>0.77100000000000002</v>
      </c>
      <c r="Q26">
        <v>0.23699999999999999</v>
      </c>
      <c r="R26">
        <v>1.179</v>
      </c>
      <c r="S26">
        <v>0.92300000000000004</v>
      </c>
      <c r="T26">
        <v>0.28000000000000003</v>
      </c>
      <c r="U26">
        <v>0.44800000000000001</v>
      </c>
      <c r="V26">
        <v>0.49299999999999999</v>
      </c>
      <c r="W26">
        <v>0.28000000000000003</v>
      </c>
      <c r="X26">
        <v>0.59499999999999997</v>
      </c>
      <c r="Y26">
        <v>0.49299999999999999</v>
      </c>
      <c r="Z26">
        <v>0.19800000000000001</v>
      </c>
      <c r="AA26">
        <v>0.43099999999999999</v>
      </c>
      <c r="AB26">
        <v>9.5000000000000001E-2</v>
      </c>
      <c r="AC26">
        <v>0.09</v>
      </c>
      <c r="AD26">
        <v>0.25900000000000001</v>
      </c>
      <c r="AE26">
        <v>7.6999999999999999E-2</v>
      </c>
      <c r="AF26">
        <v>0.36399999999999999</v>
      </c>
      <c r="AG26">
        <v>0.28899999999999998</v>
      </c>
    </row>
    <row r="27" spans="1:33" x14ac:dyDescent="0.25">
      <c r="A27" s="95" t="s">
        <v>508</v>
      </c>
      <c r="B27">
        <v>0.125</v>
      </c>
      <c r="C27">
        <v>0.28000000000000003</v>
      </c>
      <c r="D27">
        <v>0.42799999999999999</v>
      </c>
      <c r="E27">
        <v>0.16</v>
      </c>
      <c r="F27">
        <v>0.40899999999999997</v>
      </c>
      <c r="G27">
        <v>0.85599999999999998</v>
      </c>
      <c r="H27">
        <v>0.115</v>
      </c>
      <c r="I27">
        <v>0.27900000000000003</v>
      </c>
      <c r="J27">
        <v>0.502</v>
      </c>
      <c r="K27">
        <v>0.13800000000000001</v>
      </c>
      <c r="L27">
        <v>0.23599999999999999</v>
      </c>
      <c r="M27">
        <v>0.30599999999999999</v>
      </c>
      <c r="N27">
        <v>0.182</v>
      </c>
      <c r="O27">
        <v>0.40500000000000003</v>
      </c>
      <c r="P27">
        <v>0.72599999999999998</v>
      </c>
      <c r="Q27">
        <v>0.128</v>
      </c>
      <c r="R27">
        <v>0.246</v>
      </c>
      <c r="S27">
        <v>0.35699999999999998</v>
      </c>
      <c r="T27">
        <v>0.111</v>
      </c>
      <c r="U27">
        <v>0.28100000000000003</v>
      </c>
      <c r="V27">
        <v>0.45300000000000001</v>
      </c>
      <c r="W27">
        <v>0.14599999999999999</v>
      </c>
      <c r="X27">
        <v>0.499</v>
      </c>
      <c r="Y27">
        <v>1.59</v>
      </c>
      <c r="Z27">
        <v>8.8999999999999996E-2</v>
      </c>
      <c r="AA27">
        <v>0.26400000000000001</v>
      </c>
      <c r="AB27">
        <v>4.3999999999999997E-2</v>
      </c>
      <c r="AC27">
        <v>0.114</v>
      </c>
      <c r="AD27">
        <v>0.159</v>
      </c>
      <c r="AE27">
        <v>0.17599999999999999</v>
      </c>
      <c r="AF27">
        <v>0.216</v>
      </c>
      <c r="AG27">
        <v>0.42299999999999999</v>
      </c>
    </row>
    <row r="28" spans="1:33" x14ac:dyDescent="0.25">
      <c r="A28" s="95" t="s">
        <v>509</v>
      </c>
      <c r="B28">
        <v>8.6999999999999994E-2</v>
      </c>
      <c r="C28">
        <v>0.11</v>
      </c>
      <c r="D28">
        <v>0.26100000000000001</v>
      </c>
      <c r="E28">
        <v>8.5000000000000006E-2</v>
      </c>
      <c r="F28">
        <v>0.155</v>
      </c>
      <c r="G28">
        <v>0.68300000000000005</v>
      </c>
      <c r="H28">
        <v>7.0999999999999994E-2</v>
      </c>
      <c r="I28">
        <v>0.105</v>
      </c>
      <c r="J28">
        <v>0.27200000000000002</v>
      </c>
      <c r="K28">
        <v>5.7000000000000002E-2</v>
      </c>
      <c r="L28">
        <v>8.7999999999999995E-2</v>
      </c>
      <c r="M28">
        <v>0.22900000000000001</v>
      </c>
      <c r="N28">
        <v>5.6000000000000001E-2</v>
      </c>
      <c r="O28">
        <v>0.12</v>
      </c>
      <c r="P28">
        <v>0.25800000000000001</v>
      </c>
      <c r="Q28">
        <v>4.5999999999999999E-2</v>
      </c>
      <c r="R28">
        <v>8.3000000000000004E-2</v>
      </c>
      <c r="S28">
        <v>0.187</v>
      </c>
      <c r="T28">
        <v>5.6000000000000001E-2</v>
      </c>
      <c r="U28">
        <v>8.2000000000000003E-2</v>
      </c>
      <c r="V28">
        <v>0.36399999999999999</v>
      </c>
      <c r="W28">
        <v>5.6000000000000001E-2</v>
      </c>
      <c r="X28">
        <v>0.11799999999999999</v>
      </c>
      <c r="Y28">
        <v>0.69499999999999995</v>
      </c>
      <c r="Z28">
        <v>0.04</v>
      </c>
      <c r="AA28">
        <v>6.8000000000000005E-2</v>
      </c>
      <c r="AB28">
        <v>2.7E-2</v>
      </c>
      <c r="AC28">
        <v>3.5000000000000003E-2</v>
      </c>
      <c r="AD28">
        <v>0.22700000000000001</v>
      </c>
      <c r="AE28">
        <v>0.11899999999999999</v>
      </c>
      <c r="AF28">
        <v>0.157</v>
      </c>
      <c r="AG28">
        <v>0.20499999999999999</v>
      </c>
    </row>
    <row r="29" spans="1:33" x14ac:dyDescent="0.25">
      <c r="A29" s="95" t="s">
        <v>510</v>
      </c>
      <c r="B29">
        <v>0.24099999999999999</v>
      </c>
      <c r="C29">
        <v>0.67400000000000004</v>
      </c>
      <c r="D29">
        <v>0.437</v>
      </c>
      <c r="E29">
        <v>0.23499999999999999</v>
      </c>
      <c r="F29">
        <v>0.80400000000000005</v>
      </c>
      <c r="G29">
        <v>0.49099999999999999</v>
      </c>
      <c r="H29">
        <v>0.21199999999999999</v>
      </c>
      <c r="I29">
        <v>0.95499999999999996</v>
      </c>
      <c r="J29">
        <v>0.42099999999999999</v>
      </c>
      <c r="K29">
        <v>0.46300000000000002</v>
      </c>
      <c r="L29">
        <v>2.2120000000000002</v>
      </c>
      <c r="M29">
        <v>0.92700000000000005</v>
      </c>
      <c r="N29">
        <v>0.36699999999999999</v>
      </c>
      <c r="O29">
        <v>2.3650000000000002</v>
      </c>
      <c r="P29">
        <v>0.98299999999999998</v>
      </c>
      <c r="Q29">
        <v>0.34599999999999997</v>
      </c>
      <c r="R29">
        <v>3.8439999999999999</v>
      </c>
      <c r="S29">
        <v>1.3360000000000001</v>
      </c>
      <c r="T29">
        <v>0.28599999999999998</v>
      </c>
      <c r="U29">
        <v>1.042</v>
      </c>
      <c r="V29">
        <v>0.56000000000000005</v>
      </c>
      <c r="W29">
        <v>0.24</v>
      </c>
      <c r="X29">
        <v>1.034</v>
      </c>
      <c r="Y29">
        <v>0.55400000000000005</v>
      </c>
      <c r="Z29">
        <v>0.20799999999999999</v>
      </c>
      <c r="AA29">
        <v>2.2589999999999999</v>
      </c>
      <c r="AB29">
        <v>0.11899999999999999</v>
      </c>
      <c r="AC29">
        <v>0.215</v>
      </c>
      <c r="AD29">
        <v>0.157</v>
      </c>
      <c r="AE29">
        <v>0.191</v>
      </c>
      <c r="AF29">
        <v>0.69699999999999995</v>
      </c>
      <c r="AG29">
        <v>0.317</v>
      </c>
    </row>
    <row r="30" spans="1:33" x14ac:dyDescent="0.25">
      <c r="A30" s="95" t="s">
        <v>511</v>
      </c>
      <c r="B30">
        <v>0</v>
      </c>
      <c r="C30">
        <v>0</v>
      </c>
      <c r="D30">
        <v>0</v>
      </c>
      <c r="E30">
        <v>0</v>
      </c>
      <c r="F30">
        <v>0</v>
      </c>
      <c r="G30">
        <v>0</v>
      </c>
      <c r="H30">
        <v>0</v>
      </c>
      <c r="I30">
        <v>0</v>
      </c>
      <c r="J30">
        <v>1.583</v>
      </c>
      <c r="K30">
        <v>0</v>
      </c>
      <c r="L30">
        <v>0</v>
      </c>
      <c r="M30">
        <v>0</v>
      </c>
      <c r="N30">
        <v>0</v>
      </c>
      <c r="O30">
        <v>0</v>
      </c>
      <c r="P30">
        <v>0</v>
      </c>
      <c r="Q30">
        <v>0</v>
      </c>
      <c r="R30">
        <v>0</v>
      </c>
      <c r="S30">
        <v>0</v>
      </c>
      <c r="T30">
        <v>0</v>
      </c>
      <c r="U30">
        <v>0</v>
      </c>
      <c r="V30">
        <v>0</v>
      </c>
      <c r="W30">
        <v>0</v>
      </c>
      <c r="X30">
        <v>0</v>
      </c>
      <c r="Y30">
        <v>0</v>
      </c>
      <c r="Z30">
        <v>0</v>
      </c>
      <c r="AA30">
        <v>0</v>
      </c>
      <c r="AB30">
        <v>0</v>
      </c>
      <c r="AC30">
        <v>0</v>
      </c>
      <c r="AD30">
        <v>0</v>
      </c>
      <c r="AE30">
        <v>0.27600000000000002</v>
      </c>
      <c r="AF30">
        <v>0</v>
      </c>
      <c r="AG30">
        <v>0</v>
      </c>
    </row>
    <row r="31" spans="1:33" x14ac:dyDescent="0.25">
      <c r="A31" s="95" t="s">
        <v>512</v>
      </c>
      <c r="B31">
        <v>1.5329999999999999</v>
      </c>
      <c r="C31">
        <v>2.17</v>
      </c>
      <c r="D31">
        <v>1.881</v>
      </c>
      <c r="E31">
        <v>1.53</v>
      </c>
      <c r="F31">
        <v>1.7849999999999999</v>
      </c>
      <c r="G31">
        <v>1.516</v>
      </c>
      <c r="H31">
        <v>1.32</v>
      </c>
      <c r="I31">
        <v>1.9</v>
      </c>
      <c r="J31">
        <v>1.5129999999999999</v>
      </c>
      <c r="K31">
        <v>3.5579999999999998</v>
      </c>
      <c r="L31">
        <v>5.7610000000000001</v>
      </c>
      <c r="M31">
        <v>5.5789999999999997</v>
      </c>
      <c r="N31">
        <v>2.8130000000000002</v>
      </c>
      <c r="O31">
        <v>3.4060000000000001</v>
      </c>
      <c r="P31">
        <v>3.0670000000000002</v>
      </c>
      <c r="Q31">
        <v>3.665</v>
      </c>
      <c r="R31">
        <v>5.609</v>
      </c>
      <c r="S31">
        <v>5.5389999999999997</v>
      </c>
      <c r="T31">
        <v>2.0419999999999998</v>
      </c>
      <c r="U31">
        <v>3.9820000000000002</v>
      </c>
      <c r="V31">
        <v>3.3069999999999999</v>
      </c>
      <c r="W31">
        <v>1.9730000000000001</v>
      </c>
      <c r="X31">
        <v>2.4660000000000002</v>
      </c>
      <c r="Y31">
        <v>1.758</v>
      </c>
      <c r="Z31">
        <v>1.9650000000000001</v>
      </c>
      <c r="AA31">
        <v>3.5110000000000001</v>
      </c>
      <c r="AB31">
        <v>2.964</v>
      </c>
      <c r="AC31">
        <v>1.5549999999999999</v>
      </c>
      <c r="AD31">
        <v>3.8580000000000001</v>
      </c>
      <c r="AE31">
        <v>1.373</v>
      </c>
      <c r="AF31">
        <v>1.8080000000000001</v>
      </c>
      <c r="AG31">
        <v>1.4079999999999999</v>
      </c>
    </row>
    <row r="32" spans="1:33" x14ac:dyDescent="0.25">
      <c r="A32" s="95" t="s">
        <v>513</v>
      </c>
      <c r="B32">
        <v>0.502</v>
      </c>
      <c r="C32">
        <v>0.70799999999999996</v>
      </c>
      <c r="D32">
        <v>0.57299999999999995</v>
      </c>
      <c r="E32">
        <v>0.45600000000000002</v>
      </c>
      <c r="F32">
        <v>0.72199999999999998</v>
      </c>
      <c r="G32">
        <v>0.51800000000000002</v>
      </c>
      <c r="H32">
        <v>0.67</v>
      </c>
      <c r="I32">
        <v>0.79500000000000004</v>
      </c>
      <c r="J32">
        <v>0.79200000000000004</v>
      </c>
      <c r="K32">
        <v>0.68400000000000005</v>
      </c>
      <c r="L32">
        <v>1.208</v>
      </c>
      <c r="M32">
        <v>0.98599999999999999</v>
      </c>
      <c r="N32">
        <v>0.59199999999999997</v>
      </c>
      <c r="O32">
        <v>0.86799999999999999</v>
      </c>
      <c r="P32">
        <v>0.70799999999999996</v>
      </c>
      <c r="Q32">
        <v>0.76400000000000001</v>
      </c>
      <c r="R32">
        <v>1.661</v>
      </c>
      <c r="S32">
        <v>2.4990000000000001</v>
      </c>
      <c r="T32">
        <v>0.47799999999999998</v>
      </c>
      <c r="U32">
        <v>0.98599999999999999</v>
      </c>
      <c r="V32">
        <v>0.55900000000000005</v>
      </c>
      <c r="W32">
        <v>0.436</v>
      </c>
      <c r="X32">
        <v>0.70799999999999996</v>
      </c>
      <c r="Y32">
        <v>0.439</v>
      </c>
      <c r="Z32">
        <v>0.62</v>
      </c>
      <c r="AA32">
        <v>1.298</v>
      </c>
      <c r="AB32">
        <v>0.246</v>
      </c>
      <c r="AC32">
        <v>0.25600000000000001</v>
      </c>
      <c r="AD32">
        <v>0.51700000000000002</v>
      </c>
      <c r="AE32">
        <v>1.054</v>
      </c>
      <c r="AF32">
        <v>0.372</v>
      </c>
      <c r="AG32">
        <v>0.36699999999999999</v>
      </c>
    </row>
    <row r="33" spans="1:33" x14ac:dyDescent="0.25">
      <c r="A33" s="95" t="s">
        <v>514</v>
      </c>
      <c r="B33">
        <v>0.55400000000000005</v>
      </c>
      <c r="C33">
        <v>0.43099999999999999</v>
      </c>
      <c r="D33">
        <v>0.42199999999999999</v>
      </c>
      <c r="E33">
        <v>0.34599999999999997</v>
      </c>
      <c r="F33">
        <v>0.27300000000000002</v>
      </c>
      <c r="G33">
        <v>0.249</v>
      </c>
      <c r="H33">
        <v>0.67100000000000004</v>
      </c>
      <c r="I33">
        <v>0.56999999999999995</v>
      </c>
      <c r="J33">
        <v>0.75900000000000001</v>
      </c>
      <c r="K33">
        <v>0.996</v>
      </c>
      <c r="L33">
        <v>0.90300000000000002</v>
      </c>
      <c r="M33">
        <v>0.93899999999999995</v>
      </c>
      <c r="N33">
        <v>0.56000000000000005</v>
      </c>
      <c r="O33">
        <v>0.46700000000000003</v>
      </c>
      <c r="P33">
        <v>0.46500000000000002</v>
      </c>
      <c r="Q33">
        <v>1.25</v>
      </c>
      <c r="R33">
        <v>0.86399999999999999</v>
      </c>
      <c r="S33">
        <v>1.3460000000000001</v>
      </c>
      <c r="T33">
        <v>0.61</v>
      </c>
      <c r="U33">
        <v>0.51700000000000002</v>
      </c>
      <c r="V33">
        <v>0.49099999999999999</v>
      </c>
      <c r="W33">
        <v>0.35699999999999998</v>
      </c>
      <c r="X33">
        <v>0.28100000000000003</v>
      </c>
      <c r="Y33">
        <v>0.22900000000000001</v>
      </c>
      <c r="Z33">
        <v>0.622</v>
      </c>
      <c r="AA33">
        <v>0.496</v>
      </c>
      <c r="AB33">
        <v>0.22600000000000001</v>
      </c>
      <c r="AC33">
        <v>0.14000000000000001</v>
      </c>
      <c r="AD33">
        <v>1.026</v>
      </c>
      <c r="AE33">
        <v>1.0449999999999999</v>
      </c>
      <c r="AF33">
        <v>0.30499999999999999</v>
      </c>
      <c r="AG33">
        <v>0.36699999999999999</v>
      </c>
    </row>
    <row r="34" spans="1:33" x14ac:dyDescent="0.25">
      <c r="A34" s="95" t="s">
        <v>515</v>
      </c>
      <c r="B34">
        <v>0</v>
      </c>
      <c r="C34">
        <v>0</v>
      </c>
      <c r="D34">
        <v>0</v>
      </c>
      <c r="E34">
        <v>0.83099999999999996</v>
      </c>
      <c r="F34">
        <v>0.112</v>
      </c>
      <c r="G34">
        <v>0.38400000000000001</v>
      </c>
      <c r="H34">
        <v>0</v>
      </c>
      <c r="I34">
        <v>0</v>
      </c>
      <c r="J34">
        <v>0.21</v>
      </c>
      <c r="K34">
        <v>0</v>
      </c>
      <c r="L34">
        <v>0</v>
      </c>
      <c r="M34">
        <v>0</v>
      </c>
      <c r="N34">
        <v>0</v>
      </c>
      <c r="O34">
        <v>0</v>
      </c>
      <c r="P34">
        <v>1.32</v>
      </c>
      <c r="Q34">
        <v>0</v>
      </c>
      <c r="R34">
        <v>0</v>
      </c>
      <c r="S34">
        <v>0</v>
      </c>
      <c r="T34">
        <v>0</v>
      </c>
      <c r="U34">
        <v>0</v>
      </c>
      <c r="V34">
        <v>0</v>
      </c>
      <c r="W34">
        <v>1.0449999999999999</v>
      </c>
      <c r="X34">
        <v>0</v>
      </c>
      <c r="Y34">
        <v>1.1859999999999999</v>
      </c>
      <c r="Z34">
        <v>0</v>
      </c>
      <c r="AA34">
        <v>0</v>
      </c>
      <c r="AB34">
        <v>0</v>
      </c>
      <c r="AC34">
        <v>0</v>
      </c>
      <c r="AD34">
        <v>0</v>
      </c>
      <c r="AE34">
        <v>0</v>
      </c>
      <c r="AF34">
        <v>0</v>
      </c>
      <c r="AG34">
        <v>0</v>
      </c>
    </row>
    <row r="35" spans="1:33" x14ac:dyDescent="0.25">
      <c r="A35" s="95" t="s">
        <v>516</v>
      </c>
      <c r="B35">
        <v>0</v>
      </c>
      <c r="C35">
        <v>0</v>
      </c>
      <c r="D35">
        <v>0</v>
      </c>
      <c r="E35">
        <v>0</v>
      </c>
      <c r="F35">
        <v>0</v>
      </c>
      <c r="G35">
        <v>0</v>
      </c>
      <c r="H35">
        <v>0</v>
      </c>
      <c r="I35">
        <v>0</v>
      </c>
      <c r="J35">
        <v>0</v>
      </c>
      <c r="K35">
        <v>0</v>
      </c>
      <c r="L35">
        <v>0</v>
      </c>
      <c r="M35">
        <v>0</v>
      </c>
      <c r="N35">
        <v>0</v>
      </c>
      <c r="O35">
        <v>1.6910000000000001</v>
      </c>
      <c r="P35">
        <v>2.577</v>
      </c>
      <c r="Q35">
        <v>0</v>
      </c>
      <c r="R35">
        <v>0</v>
      </c>
      <c r="S35">
        <v>0</v>
      </c>
      <c r="T35">
        <v>0</v>
      </c>
      <c r="U35">
        <v>0</v>
      </c>
      <c r="V35">
        <v>0</v>
      </c>
      <c r="W35">
        <v>0</v>
      </c>
      <c r="X35">
        <v>0.45500000000000002</v>
      </c>
      <c r="Y35">
        <v>0.58399999999999996</v>
      </c>
      <c r="Z35">
        <v>0</v>
      </c>
      <c r="AA35">
        <v>0</v>
      </c>
      <c r="AB35">
        <v>0</v>
      </c>
      <c r="AC35">
        <v>0</v>
      </c>
      <c r="AD35">
        <v>0</v>
      </c>
      <c r="AE35">
        <v>0</v>
      </c>
      <c r="AF35">
        <v>0</v>
      </c>
      <c r="AG35">
        <v>0</v>
      </c>
    </row>
    <row r="36" spans="1:33" x14ac:dyDescent="0.25">
      <c r="A36" s="95" t="s">
        <v>517</v>
      </c>
      <c r="B36">
        <v>0.39100000000000001</v>
      </c>
      <c r="C36">
        <v>0.34200000000000003</v>
      </c>
      <c r="D36">
        <v>0.35299999999999998</v>
      </c>
      <c r="E36">
        <v>0.38100000000000001</v>
      </c>
      <c r="F36">
        <v>0.52900000000000003</v>
      </c>
      <c r="G36">
        <v>0.373</v>
      </c>
      <c r="H36">
        <v>0.40699999999999997</v>
      </c>
      <c r="I36">
        <v>0.35099999999999998</v>
      </c>
      <c r="J36">
        <v>0.33600000000000002</v>
      </c>
      <c r="K36">
        <v>2.125</v>
      </c>
      <c r="L36">
        <v>3.9830000000000001</v>
      </c>
      <c r="M36">
        <v>3.9790000000000001</v>
      </c>
      <c r="N36">
        <v>1.659</v>
      </c>
      <c r="O36">
        <v>3.3769999999999998</v>
      </c>
      <c r="P36">
        <v>3.2570000000000001</v>
      </c>
      <c r="Q36">
        <v>1.9279999999999999</v>
      </c>
      <c r="R36">
        <v>4.5519999999999996</v>
      </c>
      <c r="S36">
        <v>7.2460000000000004</v>
      </c>
      <c r="T36">
        <v>0.68700000000000006</v>
      </c>
      <c r="U36">
        <v>0.67700000000000005</v>
      </c>
      <c r="V36">
        <v>0.73099999999999998</v>
      </c>
      <c r="W36">
        <v>0.61899999999999999</v>
      </c>
      <c r="X36">
        <v>1.246</v>
      </c>
      <c r="Y36">
        <v>0.71</v>
      </c>
      <c r="Z36">
        <v>0.73099999999999998</v>
      </c>
      <c r="AA36">
        <v>0.93200000000000005</v>
      </c>
      <c r="AB36">
        <v>0.85899999999999999</v>
      </c>
      <c r="AC36">
        <v>0.77600000000000002</v>
      </c>
      <c r="AD36">
        <v>1.3879999999999999</v>
      </c>
      <c r="AE36">
        <v>0.441</v>
      </c>
      <c r="AF36">
        <v>0.47499999999999998</v>
      </c>
      <c r="AG36">
        <v>0.61599999999999999</v>
      </c>
    </row>
    <row r="37" spans="1:33" x14ac:dyDescent="0.25">
      <c r="A37" s="95" t="s">
        <v>518</v>
      </c>
      <c r="B37">
        <v>0</v>
      </c>
      <c r="C37">
        <v>0</v>
      </c>
      <c r="D37">
        <v>0</v>
      </c>
      <c r="E37">
        <v>0</v>
      </c>
      <c r="F37">
        <v>0</v>
      </c>
      <c r="G37">
        <v>0</v>
      </c>
      <c r="H37">
        <v>0</v>
      </c>
      <c r="I37">
        <v>0</v>
      </c>
      <c r="J37">
        <v>0</v>
      </c>
      <c r="K37">
        <v>0</v>
      </c>
      <c r="L37">
        <v>0</v>
      </c>
      <c r="M37">
        <v>0</v>
      </c>
      <c r="N37">
        <v>0</v>
      </c>
      <c r="O37">
        <v>1.1319999999999999</v>
      </c>
      <c r="P37">
        <v>1.625</v>
      </c>
      <c r="Q37">
        <v>0</v>
      </c>
      <c r="R37">
        <v>0</v>
      </c>
      <c r="S37">
        <v>0</v>
      </c>
      <c r="T37">
        <v>0</v>
      </c>
      <c r="U37">
        <v>0</v>
      </c>
      <c r="V37">
        <v>0</v>
      </c>
      <c r="W37">
        <v>0</v>
      </c>
      <c r="X37">
        <v>0</v>
      </c>
      <c r="Y37">
        <v>0</v>
      </c>
      <c r="Z37">
        <v>0</v>
      </c>
      <c r="AA37">
        <v>0</v>
      </c>
      <c r="AB37">
        <v>0</v>
      </c>
      <c r="AC37">
        <v>0</v>
      </c>
      <c r="AD37">
        <v>1.131</v>
      </c>
      <c r="AE37">
        <v>0</v>
      </c>
      <c r="AF37">
        <v>0</v>
      </c>
      <c r="AG37">
        <v>0</v>
      </c>
    </row>
    <row r="38" spans="1:33" x14ac:dyDescent="0.25">
      <c r="A38" s="95" t="s">
        <v>519</v>
      </c>
      <c r="B38">
        <v>4.375</v>
      </c>
      <c r="C38">
        <v>4.4029999999999996</v>
      </c>
      <c r="D38">
        <v>6.9290000000000003</v>
      </c>
      <c r="E38">
        <v>4.3869999999999996</v>
      </c>
      <c r="F38">
        <v>4.3979999999999997</v>
      </c>
      <c r="G38">
        <v>6.9290000000000003</v>
      </c>
      <c r="H38">
        <v>4.7699999999999996</v>
      </c>
      <c r="I38">
        <v>4.7850000000000001</v>
      </c>
      <c r="J38">
        <v>6.5049999999999999</v>
      </c>
      <c r="K38">
        <v>2.5459999999999998</v>
      </c>
      <c r="L38">
        <v>2.552</v>
      </c>
      <c r="M38">
        <v>2.6539999999999999</v>
      </c>
      <c r="N38">
        <v>2.5529999999999999</v>
      </c>
      <c r="O38">
        <v>2.5449999999999999</v>
      </c>
      <c r="P38">
        <v>2.6509999999999998</v>
      </c>
      <c r="Q38">
        <v>2.351</v>
      </c>
      <c r="R38">
        <v>2.351</v>
      </c>
      <c r="S38">
        <v>2.3359999999999999</v>
      </c>
      <c r="T38">
        <v>2.7130000000000001</v>
      </c>
      <c r="U38">
        <v>2.734</v>
      </c>
      <c r="V38">
        <v>4.1319999999999997</v>
      </c>
      <c r="W38">
        <v>2.7280000000000002</v>
      </c>
      <c r="X38">
        <v>2.7309999999999999</v>
      </c>
      <c r="Y38">
        <v>4.1319999999999997</v>
      </c>
      <c r="Z38">
        <v>2.3980000000000001</v>
      </c>
      <c r="AA38">
        <v>2.3980000000000001</v>
      </c>
      <c r="AB38">
        <v>1.897</v>
      </c>
      <c r="AC38">
        <v>1.7629999999999999</v>
      </c>
      <c r="AD38">
        <v>1.3680000000000001</v>
      </c>
      <c r="AE38">
        <v>1.367</v>
      </c>
      <c r="AF38">
        <v>0.188</v>
      </c>
      <c r="AG38">
        <v>0.188</v>
      </c>
    </row>
    <row r="39" spans="1:33" x14ac:dyDescent="0.25">
      <c r="A39" s="95" t="s">
        <v>520</v>
      </c>
      <c r="B39">
        <v>0.157</v>
      </c>
      <c r="C39">
        <v>0.152</v>
      </c>
      <c r="D39">
        <v>0.126</v>
      </c>
      <c r="E39">
        <v>0.34200000000000003</v>
      </c>
      <c r="F39">
        <v>0.34200000000000003</v>
      </c>
      <c r="G39">
        <v>0.27900000000000003</v>
      </c>
      <c r="H39">
        <v>0.503</v>
      </c>
      <c r="I39">
        <v>0.52100000000000002</v>
      </c>
      <c r="J39">
        <v>0.7</v>
      </c>
      <c r="K39">
        <v>0.20899999999999999</v>
      </c>
      <c r="L39">
        <v>0.20300000000000001</v>
      </c>
      <c r="M39">
        <v>0.16900000000000001</v>
      </c>
      <c r="N39">
        <v>0.34200000000000003</v>
      </c>
      <c r="O39">
        <v>0.34200000000000003</v>
      </c>
      <c r="P39">
        <v>0.27900000000000003</v>
      </c>
      <c r="Q39">
        <v>0.79300000000000004</v>
      </c>
      <c r="R39">
        <v>0.82899999999999996</v>
      </c>
      <c r="S39">
        <v>2.72</v>
      </c>
      <c r="T39">
        <v>0.14699999999999999</v>
      </c>
      <c r="U39">
        <v>0.14199999999999999</v>
      </c>
      <c r="V39">
        <v>0.10199999999999999</v>
      </c>
      <c r="W39">
        <v>0.27900000000000003</v>
      </c>
      <c r="X39">
        <v>0.27900000000000003</v>
      </c>
      <c r="Y39">
        <v>0.19700000000000001</v>
      </c>
      <c r="Z39">
        <v>0.435</v>
      </c>
      <c r="AA39">
        <v>0.45300000000000001</v>
      </c>
      <c r="AB39">
        <v>0.04</v>
      </c>
      <c r="AC39">
        <v>0.23300000000000001</v>
      </c>
      <c r="AD39">
        <v>0.85499999999999998</v>
      </c>
      <c r="AE39">
        <v>0.44500000000000001</v>
      </c>
      <c r="AF39">
        <v>8.5000000000000006E-2</v>
      </c>
      <c r="AG39">
        <v>1.7000000000000001E-2</v>
      </c>
    </row>
    <row r="40" spans="1:33" x14ac:dyDescent="0.25">
      <c r="A40" s="95" t="s">
        <v>521</v>
      </c>
      <c r="B40">
        <v>0.56000000000000005</v>
      </c>
      <c r="C40">
        <v>0.56000000000000005</v>
      </c>
      <c r="D40">
        <v>0.53</v>
      </c>
      <c r="E40">
        <v>0.56000000000000005</v>
      </c>
      <c r="F40">
        <v>0.56000000000000005</v>
      </c>
      <c r="G40">
        <v>0.53</v>
      </c>
      <c r="H40">
        <v>0.65100000000000002</v>
      </c>
      <c r="I40">
        <v>0.65100000000000002</v>
      </c>
      <c r="J40">
        <v>1</v>
      </c>
      <c r="K40">
        <v>0.80100000000000005</v>
      </c>
      <c r="L40">
        <v>0.80300000000000005</v>
      </c>
      <c r="M40">
        <v>0.84899999999999998</v>
      </c>
      <c r="N40">
        <v>0.80300000000000005</v>
      </c>
      <c r="O40">
        <v>0.80100000000000005</v>
      </c>
      <c r="P40">
        <v>0.84899999999999998</v>
      </c>
      <c r="Q40">
        <v>1.079</v>
      </c>
      <c r="R40">
        <v>1.079</v>
      </c>
      <c r="S40">
        <v>3.04</v>
      </c>
      <c r="T40">
        <v>0.6</v>
      </c>
      <c r="U40">
        <v>0.6</v>
      </c>
      <c r="V40">
        <v>0.6</v>
      </c>
      <c r="W40">
        <v>0.6</v>
      </c>
      <c r="X40">
        <v>0.6</v>
      </c>
      <c r="Y40">
        <v>0.6</v>
      </c>
      <c r="Z40">
        <v>0.6</v>
      </c>
      <c r="AA40">
        <v>0.6</v>
      </c>
      <c r="AB40">
        <v>5.7000000000000002E-2</v>
      </c>
      <c r="AC40">
        <v>0.318</v>
      </c>
      <c r="AD40">
        <v>0.63800000000000001</v>
      </c>
      <c r="AE40">
        <v>0.63800000000000001</v>
      </c>
      <c r="AF40">
        <v>5.2999999999999999E-2</v>
      </c>
      <c r="AG40">
        <v>5.2999999999999999E-2</v>
      </c>
    </row>
    <row r="41" spans="1:33" x14ac:dyDescent="0.25">
      <c r="A41" s="95" t="s">
        <v>522</v>
      </c>
      <c r="B41">
        <v>0.29199999999999998</v>
      </c>
      <c r="C41">
        <v>0.27900000000000003</v>
      </c>
      <c r="D41">
        <v>0.23300000000000001</v>
      </c>
      <c r="E41">
        <v>0.27900000000000003</v>
      </c>
      <c r="F41">
        <v>0.29199999999999998</v>
      </c>
      <c r="G41">
        <v>0.23300000000000001</v>
      </c>
      <c r="H41">
        <v>0.59899999999999998</v>
      </c>
      <c r="I41">
        <v>0.59899999999999998</v>
      </c>
      <c r="J41">
        <v>1</v>
      </c>
      <c r="K41">
        <v>0.42299999999999999</v>
      </c>
      <c r="L41">
        <v>0.41199999999999998</v>
      </c>
      <c r="M41">
        <v>0.34799999999999998</v>
      </c>
      <c r="N41">
        <v>0.41199999999999998</v>
      </c>
      <c r="O41">
        <v>0.42299999999999999</v>
      </c>
      <c r="P41">
        <v>0.34799999999999998</v>
      </c>
      <c r="Q41">
        <v>0.92400000000000004</v>
      </c>
      <c r="R41">
        <v>0.92400000000000004</v>
      </c>
      <c r="S41">
        <v>2.04</v>
      </c>
      <c r="T41">
        <v>0.28199999999999997</v>
      </c>
      <c r="U41">
        <v>0.27200000000000002</v>
      </c>
      <c r="V41">
        <v>0.19700000000000001</v>
      </c>
      <c r="W41">
        <v>0.27200000000000002</v>
      </c>
      <c r="X41">
        <v>0.28199999999999997</v>
      </c>
      <c r="Y41">
        <v>0.19700000000000001</v>
      </c>
      <c r="Z41">
        <v>0.51400000000000001</v>
      </c>
      <c r="AA41">
        <v>0.51400000000000001</v>
      </c>
      <c r="AB41">
        <v>5.7000000000000002E-2</v>
      </c>
      <c r="AC41">
        <v>0.318</v>
      </c>
      <c r="AD41">
        <v>0.63800000000000001</v>
      </c>
      <c r="AE41">
        <v>0.63800000000000001</v>
      </c>
      <c r="AF41">
        <v>1.7000000000000001E-2</v>
      </c>
      <c r="AG41">
        <v>1.7000000000000001E-2</v>
      </c>
    </row>
    <row r="42" spans="1:33" x14ac:dyDescent="0.25">
      <c r="A42" s="95" t="s">
        <v>523</v>
      </c>
      <c r="B42">
        <v>4.375</v>
      </c>
      <c r="C42">
        <v>4.4029999999999996</v>
      </c>
      <c r="D42">
        <v>6.9290000000000003</v>
      </c>
      <c r="E42">
        <v>4.3869999999999996</v>
      </c>
      <c r="F42">
        <v>4.3979999999999997</v>
      </c>
      <c r="G42">
        <v>6.9290000000000003</v>
      </c>
      <c r="H42">
        <v>4.7699999999999996</v>
      </c>
      <c r="I42">
        <v>4.7850000000000001</v>
      </c>
      <c r="J42">
        <v>6.5049999999999999</v>
      </c>
      <c r="K42">
        <v>2.5459999999999998</v>
      </c>
      <c r="L42">
        <v>2.552</v>
      </c>
      <c r="M42">
        <v>2.6539999999999999</v>
      </c>
      <c r="N42">
        <v>2.5529999999999999</v>
      </c>
      <c r="O42">
        <v>2.5449999999999999</v>
      </c>
      <c r="P42">
        <v>2.6509999999999998</v>
      </c>
      <c r="Q42">
        <v>2.351</v>
      </c>
      <c r="R42">
        <v>2.351</v>
      </c>
      <c r="S42">
        <v>2.3359999999999999</v>
      </c>
      <c r="T42">
        <v>2.7130000000000001</v>
      </c>
      <c r="U42">
        <v>2.734</v>
      </c>
      <c r="V42">
        <v>4.1319999999999997</v>
      </c>
      <c r="W42">
        <v>2.7280000000000002</v>
      </c>
      <c r="X42">
        <v>2.7309999999999999</v>
      </c>
      <c r="Y42">
        <v>4.1319999999999997</v>
      </c>
      <c r="Z42">
        <v>2.3980000000000001</v>
      </c>
      <c r="AA42">
        <v>2.3980000000000001</v>
      </c>
      <c r="AB42">
        <v>1.897</v>
      </c>
      <c r="AC42">
        <v>1.7629999999999999</v>
      </c>
      <c r="AD42">
        <v>1.3680000000000001</v>
      </c>
      <c r="AE42">
        <v>1.367</v>
      </c>
      <c r="AF42">
        <v>0.188</v>
      </c>
      <c r="AG42">
        <v>0.188</v>
      </c>
    </row>
    <row r="43" spans="1:33" x14ac:dyDescent="0.25">
      <c r="A43" s="95" t="s">
        <v>524</v>
      </c>
      <c r="B43">
        <v>1.163</v>
      </c>
      <c r="C43">
        <v>1.163</v>
      </c>
      <c r="D43">
        <v>1.839</v>
      </c>
      <c r="E43">
        <v>1.163</v>
      </c>
      <c r="F43">
        <v>1.163</v>
      </c>
      <c r="G43">
        <v>1.839</v>
      </c>
      <c r="H43">
        <v>1.131</v>
      </c>
      <c r="I43">
        <v>1.131</v>
      </c>
      <c r="J43">
        <v>1.6</v>
      </c>
      <c r="K43">
        <v>1.163</v>
      </c>
      <c r="L43">
        <v>1.163</v>
      </c>
      <c r="M43">
        <v>1.839</v>
      </c>
      <c r="N43">
        <v>1.163</v>
      </c>
      <c r="O43">
        <v>1.163</v>
      </c>
      <c r="P43">
        <v>1.839</v>
      </c>
      <c r="Q43">
        <v>1.131</v>
      </c>
      <c r="R43">
        <v>1.131</v>
      </c>
      <c r="S43">
        <v>1.6</v>
      </c>
      <c r="T43">
        <v>1.131</v>
      </c>
      <c r="U43">
        <v>1.131</v>
      </c>
      <c r="V43">
        <v>1.6</v>
      </c>
      <c r="W43">
        <v>1.131</v>
      </c>
      <c r="X43">
        <v>1.131</v>
      </c>
      <c r="Y43">
        <v>1.6</v>
      </c>
      <c r="Z43">
        <v>1.2</v>
      </c>
      <c r="AA43">
        <v>1.2</v>
      </c>
      <c r="AB43">
        <v>4.8000000000000001E-2</v>
      </c>
      <c r="AC43">
        <v>4.8000000000000001E-2</v>
      </c>
      <c r="AD43">
        <v>4.8000000000000001E-2</v>
      </c>
      <c r="AE43">
        <v>4.8000000000000001E-2</v>
      </c>
      <c r="AF43">
        <v>9.6000000000000002E-2</v>
      </c>
      <c r="AG43">
        <v>9.6000000000000002E-2</v>
      </c>
    </row>
    <row r="44" spans="1:33" x14ac:dyDescent="0.25">
      <c r="A44" s="95" t="s">
        <v>525</v>
      </c>
      <c r="B44">
        <v>2.0550000000000002</v>
      </c>
      <c r="C44">
        <v>2.21</v>
      </c>
      <c r="D44">
        <v>2.7589999999999999</v>
      </c>
      <c r="E44">
        <v>8.7999999999999995E-2</v>
      </c>
      <c r="F44">
        <v>9.7000000000000003E-2</v>
      </c>
      <c r="G44">
        <v>7.4999999999999997E-2</v>
      </c>
      <c r="H44">
        <v>0.26200000000000001</v>
      </c>
      <c r="I44">
        <v>0.35699999999999998</v>
      </c>
      <c r="J44">
        <v>0.221</v>
      </c>
      <c r="K44">
        <v>2.5009999999999999</v>
      </c>
      <c r="L44">
        <v>2.6589999999999998</v>
      </c>
      <c r="M44">
        <v>2.7850000000000001</v>
      </c>
      <c r="N44">
        <v>9.9000000000000005E-2</v>
      </c>
      <c r="O44">
        <v>0.11</v>
      </c>
      <c r="P44">
        <v>8.5000000000000006E-2</v>
      </c>
      <c r="Q44">
        <v>0.30499999999999999</v>
      </c>
      <c r="R44">
        <v>0.39800000000000002</v>
      </c>
      <c r="S44">
        <v>0.26200000000000001</v>
      </c>
      <c r="T44">
        <v>2.2919999999999998</v>
      </c>
      <c r="U44">
        <v>2.4460000000000002</v>
      </c>
      <c r="V44">
        <v>4.319</v>
      </c>
      <c r="W44">
        <v>0.09</v>
      </c>
      <c r="X44">
        <v>0.106</v>
      </c>
      <c r="Y44">
        <v>7.0000000000000007E-2</v>
      </c>
      <c r="Z44">
        <v>0.68400000000000005</v>
      </c>
      <c r="AA44">
        <v>0.79800000000000004</v>
      </c>
      <c r="AB44">
        <v>1.256</v>
      </c>
      <c r="AC44">
        <v>4.2000000000000003E-2</v>
      </c>
      <c r="AD44">
        <v>0.15</v>
      </c>
      <c r="AE44">
        <v>0.14000000000000001</v>
      </c>
      <c r="AF44">
        <v>5.3999999999999999E-2</v>
      </c>
      <c r="AG44">
        <v>0.09</v>
      </c>
    </row>
    <row r="45" spans="1:33" x14ac:dyDescent="0.25">
      <c r="A45" s="95" t="s">
        <v>526</v>
      </c>
      <c r="B45">
        <v>2.677</v>
      </c>
      <c r="C45">
        <v>2.6160000000000001</v>
      </c>
      <c r="D45">
        <v>2.7589999999999999</v>
      </c>
      <c r="E45">
        <v>1.845</v>
      </c>
      <c r="F45">
        <v>1.8420000000000001</v>
      </c>
      <c r="G45">
        <v>2.31</v>
      </c>
      <c r="H45">
        <v>2.34</v>
      </c>
      <c r="I45">
        <v>2.3029999999999999</v>
      </c>
      <c r="J45">
        <v>3.01</v>
      </c>
      <c r="K45">
        <v>2.7650000000000001</v>
      </c>
      <c r="L45">
        <v>2.7549999999999999</v>
      </c>
      <c r="M45">
        <v>2.7850000000000001</v>
      </c>
      <c r="N45">
        <v>1.8420000000000001</v>
      </c>
      <c r="O45">
        <v>1.845</v>
      </c>
      <c r="P45">
        <v>2.3079999999999998</v>
      </c>
      <c r="Q45">
        <v>2.2450000000000001</v>
      </c>
      <c r="R45">
        <v>2.1800000000000002</v>
      </c>
      <c r="S45">
        <v>2.698</v>
      </c>
      <c r="T45">
        <v>2.9409999999999998</v>
      </c>
      <c r="U45">
        <v>2.9340000000000002</v>
      </c>
      <c r="V45">
        <v>4.319</v>
      </c>
      <c r="W45">
        <v>1.544</v>
      </c>
      <c r="X45">
        <v>1.5469999999999999</v>
      </c>
      <c r="Y45">
        <v>2.04</v>
      </c>
      <c r="Z45">
        <v>1.7010000000000001</v>
      </c>
      <c r="AA45">
        <v>1.7</v>
      </c>
      <c r="AB45">
        <v>1.27</v>
      </c>
      <c r="AC45">
        <v>1.27</v>
      </c>
      <c r="AD45">
        <v>1.327</v>
      </c>
      <c r="AE45">
        <v>1.6879999999999999</v>
      </c>
      <c r="AF45">
        <v>0.14599999999999999</v>
      </c>
      <c r="AG45">
        <v>0.14599999999999999</v>
      </c>
    </row>
    <row r="46" spans="1:33" x14ac:dyDescent="0.25">
      <c r="A46" s="95" t="s">
        <v>527</v>
      </c>
      <c r="B46">
        <v>0.68799999999999994</v>
      </c>
      <c r="C46">
        <v>0.68799999999999994</v>
      </c>
      <c r="D46">
        <v>0.99199999999999999</v>
      </c>
      <c r="E46">
        <v>0.68799999999999994</v>
      </c>
      <c r="F46">
        <v>0.68799999999999994</v>
      </c>
      <c r="G46">
        <v>0.99199999999999999</v>
      </c>
      <c r="H46">
        <v>0.60299999999999998</v>
      </c>
      <c r="I46">
        <v>0.60299999999999998</v>
      </c>
      <c r="J46">
        <v>1</v>
      </c>
      <c r="K46">
        <v>0.81100000000000005</v>
      </c>
      <c r="L46">
        <v>0.81100000000000005</v>
      </c>
      <c r="M46">
        <v>1.02</v>
      </c>
      <c r="N46">
        <v>0.81100000000000005</v>
      </c>
      <c r="O46">
        <v>0.81100000000000005</v>
      </c>
      <c r="P46">
        <v>1.02</v>
      </c>
      <c r="Q46">
        <v>0.99</v>
      </c>
      <c r="R46">
        <v>0.99</v>
      </c>
      <c r="S46">
        <v>1.8380000000000001</v>
      </c>
      <c r="T46">
        <v>0.80100000000000005</v>
      </c>
      <c r="U46">
        <v>0.80100000000000005</v>
      </c>
      <c r="V46">
        <v>1.0329999999999999</v>
      </c>
      <c r="W46">
        <v>0.80100000000000005</v>
      </c>
      <c r="X46">
        <v>0.80100000000000005</v>
      </c>
      <c r="Y46">
        <v>1.0329999999999999</v>
      </c>
      <c r="Z46">
        <v>0.7</v>
      </c>
      <c r="AA46">
        <v>0.7</v>
      </c>
      <c r="AB46">
        <v>3.1E-2</v>
      </c>
      <c r="AC46">
        <v>3.1E-2</v>
      </c>
      <c r="AD46">
        <v>4.2000000000000003E-2</v>
      </c>
      <c r="AE46">
        <v>4.2000000000000003E-2</v>
      </c>
      <c r="AF46">
        <v>6.4000000000000001E-2</v>
      </c>
      <c r="AG46">
        <v>6.4000000000000001E-2</v>
      </c>
    </row>
    <row r="47" spans="1:33" x14ac:dyDescent="0.25">
      <c r="A47" s="95" t="s">
        <v>528</v>
      </c>
      <c r="B47">
        <v>0.01</v>
      </c>
      <c r="C47">
        <v>0.01</v>
      </c>
      <c r="D47">
        <v>8.0000000000000002E-3</v>
      </c>
      <c r="E47">
        <v>8.0000000000000002E-3</v>
      </c>
      <c r="F47">
        <v>8.9999999999999993E-3</v>
      </c>
      <c r="G47">
        <v>7.0000000000000001E-3</v>
      </c>
      <c r="H47">
        <v>8.0000000000000002E-3</v>
      </c>
      <c r="I47">
        <v>8.0000000000000002E-3</v>
      </c>
      <c r="J47">
        <v>5.0000000000000001E-3</v>
      </c>
      <c r="K47">
        <v>0.10299999999999999</v>
      </c>
      <c r="L47">
        <v>0.1</v>
      </c>
      <c r="M47">
        <v>9.4E-2</v>
      </c>
      <c r="N47">
        <v>3.4000000000000002E-2</v>
      </c>
      <c r="O47">
        <v>3.3000000000000002E-2</v>
      </c>
      <c r="P47">
        <v>2.8000000000000001E-2</v>
      </c>
      <c r="Q47">
        <v>4.1000000000000002E-2</v>
      </c>
      <c r="R47">
        <v>0.04</v>
      </c>
      <c r="S47">
        <v>0.03</v>
      </c>
      <c r="T47">
        <v>0.77700000000000002</v>
      </c>
      <c r="U47">
        <v>0.80700000000000005</v>
      </c>
      <c r="V47">
        <v>2.74</v>
      </c>
      <c r="W47">
        <v>7.0999999999999994E-2</v>
      </c>
      <c r="X47">
        <v>7.0000000000000007E-2</v>
      </c>
      <c r="Y47">
        <v>5.6000000000000001E-2</v>
      </c>
      <c r="Z47">
        <v>0.42899999999999999</v>
      </c>
      <c r="AA47">
        <v>0.442</v>
      </c>
      <c r="AB47">
        <v>1.2589999999999999</v>
      </c>
      <c r="AC47">
        <v>3.4000000000000002E-2</v>
      </c>
      <c r="AD47">
        <v>1.7999999999999999E-2</v>
      </c>
      <c r="AE47">
        <v>3.0000000000000001E-3</v>
      </c>
      <c r="AF47">
        <v>1.4999999999999999E-2</v>
      </c>
      <c r="AG47">
        <v>7.8E-2</v>
      </c>
    </row>
    <row r="48" spans="1:33" x14ac:dyDescent="0.25">
      <c r="A48" s="95" t="s">
        <v>529</v>
      </c>
      <c r="B48">
        <v>0.68799999999999994</v>
      </c>
      <c r="C48">
        <v>0.68799999999999994</v>
      </c>
      <c r="D48">
        <v>0.99199999999999999</v>
      </c>
      <c r="E48">
        <v>0.68799999999999994</v>
      </c>
      <c r="F48">
        <v>0.68799999999999994</v>
      </c>
      <c r="G48">
        <v>0.99199999999999999</v>
      </c>
      <c r="H48">
        <v>0.60299999999999998</v>
      </c>
      <c r="I48">
        <v>0.60299999999999998</v>
      </c>
      <c r="J48">
        <v>1</v>
      </c>
      <c r="K48">
        <v>0.81100000000000005</v>
      </c>
      <c r="L48">
        <v>0.81100000000000005</v>
      </c>
      <c r="M48">
        <v>1.02</v>
      </c>
      <c r="N48">
        <v>0.81100000000000005</v>
      </c>
      <c r="O48">
        <v>0.81100000000000005</v>
      </c>
      <c r="P48">
        <v>1.02</v>
      </c>
      <c r="Q48">
        <v>0.99</v>
      </c>
      <c r="R48">
        <v>0.99</v>
      </c>
      <c r="S48">
        <v>1.8380000000000001</v>
      </c>
      <c r="T48">
        <v>0.80100000000000005</v>
      </c>
      <c r="U48">
        <v>0.80100000000000005</v>
      </c>
      <c r="V48">
        <v>1.0329999999999999</v>
      </c>
      <c r="W48">
        <v>0.80100000000000005</v>
      </c>
      <c r="X48">
        <v>0.80100000000000005</v>
      </c>
      <c r="Y48">
        <v>1.0329999999999999</v>
      </c>
      <c r="Z48">
        <v>0.7</v>
      </c>
      <c r="AA48">
        <v>0.7</v>
      </c>
      <c r="AB48">
        <v>3.1E-2</v>
      </c>
      <c r="AC48">
        <v>3.1E-2</v>
      </c>
      <c r="AD48">
        <v>4.2000000000000003E-2</v>
      </c>
      <c r="AE48">
        <v>4.2000000000000003E-2</v>
      </c>
      <c r="AF48">
        <v>6.4000000000000001E-2</v>
      </c>
      <c r="AG48">
        <v>6.4000000000000001E-2</v>
      </c>
    </row>
    <row r="49" spans="1:33" x14ac:dyDescent="0.25">
      <c r="A49" s="95" t="s">
        <v>530</v>
      </c>
      <c r="B49">
        <v>3.0990000000000002</v>
      </c>
      <c r="C49">
        <v>3.1709999999999998</v>
      </c>
      <c r="D49">
        <v>4.1539999999999999</v>
      </c>
      <c r="E49">
        <v>2.8860000000000001</v>
      </c>
      <c r="F49">
        <v>2.93</v>
      </c>
      <c r="G49">
        <v>3.9540000000000002</v>
      </c>
      <c r="H49">
        <v>3</v>
      </c>
      <c r="I49">
        <v>3.05</v>
      </c>
      <c r="J49">
        <v>4.048</v>
      </c>
      <c r="K49">
        <v>1.532</v>
      </c>
      <c r="L49">
        <v>1.5189999999999999</v>
      </c>
      <c r="M49">
        <v>1.4730000000000001</v>
      </c>
      <c r="N49">
        <v>1.5860000000000001</v>
      </c>
      <c r="O49">
        <v>1.5740000000000001</v>
      </c>
      <c r="P49">
        <v>1.5269999999999999</v>
      </c>
      <c r="Q49">
        <v>1.4019999999999999</v>
      </c>
      <c r="R49">
        <v>1.385</v>
      </c>
      <c r="S49">
        <v>1.222</v>
      </c>
      <c r="T49">
        <v>2.0920000000000001</v>
      </c>
      <c r="U49">
        <v>2.0739999999999998</v>
      </c>
      <c r="V49">
        <v>2.7890000000000001</v>
      </c>
      <c r="W49">
        <v>1.9930000000000001</v>
      </c>
      <c r="X49">
        <v>2.0230000000000001</v>
      </c>
      <c r="Y49">
        <v>2.665</v>
      </c>
      <c r="Z49">
        <v>1.7509999999999999</v>
      </c>
      <c r="AA49">
        <v>1.75</v>
      </c>
      <c r="AB49">
        <v>1.5009999999999999</v>
      </c>
      <c r="AC49">
        <v>1.829</v>
      </c>
      <c r="AD49">
        <v>0.999</v>
      </c>
      <c r="AE49">
        <v>1.4890000000000001</v>
      </c>
      <c r="AF49">
        <v>0.246</v>
      </c>
      <c r="AG49">
        <v>8.5000000000000006E-2</v>
      </c>
    </row>
    <row r="50" spans="1:33" x14ac:dyDescent="0.25">
      <c r="A50" s="95" t="s">
        <v>531</v>
      </c>
      <c r="B50">
        <v>3.0550000000000002</v>
      </c>
      <c r="C50">
        <v>3.1549999999999998</v>
      </c>
      <c r="D50">
        <v>3.5270000000000001</v>
      </c>
      <c r="E50">
        <v>3.0459999999999998</v>
      </c>
      <c r="F50">
        <v>3.085</v>
      </c>
      <c r="G50">
        <v>3.548</v>
      </c>
      <c r="H50">
        <v>3.1230000000000002</v>
      </c>
      <c r="I50">
        <v>3.2469999999999999</v>
      </c>
      <c r="J50">
        <v>3.28</v>
      </c>
      <c r="K50">
        <v>1.569</v>
      </c>
      <c r="L50">
        <v>1.58</v>
      </c>
      <c r="M50">
        <v>1.514</v>
      </c>
      <c r="N50">
        <v>1.5169999999999999</v>
      </c>
      <c r="O50">
        <v>1.5289999999999999</v>
      </c>
      <c r="P50">
        <v>1.4330000000000001</v>
      </c>
      <c r="Q50">
        <v>1.3879999999999999</v>
      </c>
      <c r="R50">
        <v>1.4139999999999999</v>
      </c>
      <c r="S50">
        <v>1.175</v>
      </c>
      <c r="T50">
        <v>2.0379999999999998</v>
      </c>
      <c r="U50">
        <v>2.0499999999999998</v>
      </c>
      <c r="V50">
        <v>2.1259999999999999</v>
      </c>
      <c r="W50">
        <v>1.9330000000000001</v>
      </c>
      <c r="X50">
        <v>1.958</v>
      </c>
      <c r="Y50">
        <v>2.266</v>
      </c>
      <c r="Z50">
        <v>1.762</v>
      </c>
      <c r="AA50">
        <v>1.7569999999999999</v>
      </c>
      <c r="AB50">
        <v>0.96499999999999997</v>
      </c>
      <c r="AC50">
        <v>0.96499999999999997</v>
      </c>
      <c r="AD50">
        <v>0.71699999999999997</v>
      </c>
      <c r="AE50">
        <v>0.71699999999999997</v>
      </c>
      <c r="AF50">
        <v>0.17199999999999999</v>
      </c>
      <c r="AG50">
        <v>0.11</v>
      </c>
    </row>
    <row r="51" spans="1:33" x14ac:dyDescent="0.25">
      <c r="A51" s="95" t="s">
        <v>532</v>
      </c>
      <c r="B51">
        <v>0.54500000000000004</v>
      </c>
      <c r="C51">
        <v>0.54800000000000004</v>
      </c>
      <c r="D51">
        <v>0.48499999999999999</v>
      </c>
      <c r="E51">
        <v>0.57999999999999996</v>
      </c>
      <c r="F51">
        <v>0.58299999999999996</v>
      </c>
      <c r="G51">
        <v>0.53600000000000003</v>
      </c>
      <c r="H51">
        <v>0.64600000000000002</v>
      </c>
      <c r="I51">
        <v>0.64800000000000002</v>
      </c>
      <c r="J51">
        <v>1</v>
      </c>
      <c r="K51">
        <v>0.83</v>
      </c>
      <c r="L51">
        <v>0.82499999999999996</v>
      </c>
      <c r="M51">
        <v>0.84899999999999998</v>
      </c>
      <c r="N51">
        <v>0.84899999999999998</v>
      </c>
      <c r="O51">
        <v>0.85299999999999998</v>
      </c>
      <c r="P51">
        <v>0.84899999999999998</v>
      </c>
      <c r="Q51">
        <v>1.1719999999999999</v>
      </c>
      <c r="R51">
        <v>1.179</v>
      </c>
      <c r="S51">
        <v>2</v>
      </c>
      <c r="T51">
        <v>0.56399999999999995</v>
      </c>
      <c r="U51">
        <v>0.56100000000000005</v>
      </c>
      <c r="V51">
        <v>0.52200000000000002</v>
      </c>
      <c r="W51">
        <v>0.60399999999999998</v>
      </c>
      <c r="X51">
        <v>0.60299999999999998</v>
      </c>
      <c r="Y51">
        <v>0.6</v>
      </c>
      <c r="Z51">
        <v>0.58899999999999997</v>
      </c>
      <c r="AA51">
        <v>0.59099999999999997</v>
      </c>
      <c r="AB51">
        <v>0.104</v>
      </c>
      <c r="AC51">
        <v>0.122</v>
      </c>
      <c r="AD51">
        <v>0.45</v>
      </c>
      <c r="AE51">
        <v>0.45200000000000001</v>
      </c>
      <c r="AF51">
        <v>5.2999999999999999E-2</v>
      </c>
      <c r="AG51">
        <v>4.5999999999999999E-2</v>
      </c>
    </row>
    <row r="52" spans="1:33" x14ac:dyDescent="0.25">
      <c r="A52" s="95" t="s">
        <v>533</v>
      </c>
      <c r="B52">
        <v>1.1000000000000001</v>
      </c>
      <c r="C52">
        <v>1.2490000000000001</v>
      </c>
      <c r="D52">
        <v>1.026</v>
      </c>
      <c r="E52">
        <v>1.2609999999999999</v>
      </c>
      <c r="F52">
        <v>1.333</v>
      </c>
      <c r="G52">
        <v>1.1519999999999999</v>
      </c>
      <c r="H52">
        <v>1.258</v>
      </c>
      <c r="I52">
        <v>1.3819999999999999</v>
      </c>
      <c r="J52">
        <v>1.0920000000000001</v>
      </c>
      <c r="K52">
        <v>0.52500000000000002</v>
      </c>
      <c r="L52">
        <v>0.51600000000000001</v>
      </c>
      <c r="M52">
        <v>0.443</v>
      </c>
      <c r="N52">
        <v>0.65300000000000002</v>
      </c>
      <c r="O52">
        <v>0.63100000000000001</v>
      </c>
      <c r="P52">
        <v>0.52800000000000002</v>
      </c>
      <c r="Q52">
        <v>0.58299999999999996</v>
      </c>
      <c r="R52">
        <v>0.56399999999999995</v>
      </c>
      <c r="S52">
        <v>0.40799999999999997</v>
      </c>
      <c r="T52">
        <v>0.88800000000000001</v>
      </c>
      <c r="U52">
        <v>0.93500000000000005</v>
      </c>
      <c r="V52">
        <v>0.74</v>
      </c>
      <c r="W52">
        <v>1.0389999999999999</v>
      </c>
      <c r="X52">
        <v>1.089</v>
      </c>
      <c r="Y52">
        <v>0.84499999999999997</v>
      </c>
      <c r="Z52">
        <v>1.196</v>
      </c>
      <c r="AA52">
        <v>1.196</v>
      </c>
      <c r="AB52">
        <v>0.495</v>
      </c>
      <c r="AC52">
        <v>0.44400000000000001</v>
      </c>
      <c r="AD52">
        <v>0.252</v>
      </c>
      <c r="AE52">
        <v>0.252</v>
      </c>
      <c r="AF52">
        <v>9.2999999999999999E-2</v>
      </c>
      <c r="AG52">
        <v>9.2999999999999999E-2</v>
      </c>
    </row>
    <row r="53" spans="1:33" x14ac:dyDescent="0.25">
      <c r="A53" s="95" t="s">
        <v>534</v>
      </c>
      <c r="B53">
        <v>0.42299999999999999</v>
      </c>
      <c r="C53">
        <v>0.27700000000000002</v>
      </c>
      <c r="D53">
        <v>0.28399999999999997</v>
      </c>
      <c r="E53">
        <v>0.49399999999999999</v>
      </c>
      <c r="F53">
        <v>0.54800000000000004</v>
      </c>
      <c r="G53">
        <v>0.51</v>
      </c>
      <c r="H53">
        <v>0.60199999999999998</v>
      </c>
      <c r="I53">
        <v>0.51600000000000001</v>
      </c>
      <c r="J53">
        <v>0.68600000000000005</v>
      </c>
      <c r="K53">
        <v>0.75800000000000001</v>
      </c>
      <c r="L53">
        <v>0.51800000000000002</v>
      </c>
      <c r="M53">
        <v>0.68600000000000005</v>
      </c>
      <c r="N53">
        <v>0.48699999999999999</v>
      </c>
      <c r="O53">
        <v>0.56899999999999995</v>
      </c>
      <c r="P53">
        <v>0.439</v>
      </c>
      <c r="Q53">
        <v>0.88800000000000001</v>
      </c>
      <c r="R53">
        <v>0.99199999999999999</v>
      </c>
      <c r="S53">
        <v>1.2989999999999999</v>
      </c>
      <c r="T53">
        <v>0.45800000000000002</v>
      </c>
      <c r="U53">
        <v>0.29399999999999998</v>
      </c>
      <c r="V53">
        <v>0.28399999999999997</v>
      </c>
      <c r="W53">
        <v>0.46</v>
      </c>
      <c r="X53">
        <v>0.49399999999999999</v>
      </c>
      <c r="Y53">
        <v>0.36599999999999999</v>
      </c>
      <c r="Z53">
        <v>0.53600000000000003</v>
      </c>
      <c r="AA53">
        <v>0.53100000000000003</v>
      </c>
      <c r="AB53">
        <v>3.4000000000000002E-2</v>
      </c>
      <c r="AC53">
        <v>4.4999999999999998E-2</v>
      </c>
      <c r="AD53">
        <v>0.30299999999999999</v>
      </c>
      <c r="AE53">
        <v>0.10100000000000001</v>
      </c>
      <c r="AF53">
        <v>0.10199999999999999</v>
      </c>
      <c r="AG53">
        <v>4.3999999999999997E-2</v>
      </c>
    </row>
    <row r="54" spans="1:33" x14ac:dyDescent="0.25">
      <c r="A54" s="95" t="s">
        <v>535</v>
      </c>
      <c r="B54">
        <v>0.71899999999999997</v>
      </c>
      <c r="C54">
        <v>0.55900000000000005</v>
      </c>
      <c r="D54">
        <v>0.63100000000000001</v>
      </c>
      <c r="E54">
        <v>0.71899999999999997</v>
      </c>
      <c r="F54">
        <v>0.55900000000000005</v>
      </c>
      <c r="G54">
        <v>0.63100000000000001</v>
      </c>
      <c r="H54">
        <v>0.58699999999999997</v>
      </c>
      <c r="I54">
        <v>0.54400000000000004</v>
      </c>
      <c r="J54">
        <v>0.70399999999999996</v>
      </c>
      <c r="K54">
        <v>0.88400000000000001</v>
      </c>
      <c r="L54">
        <v>0.68100000000000005</v>
      </c>
      <c r="M54">
        <v>0.83099999999999996</v>
      </c>
      <c r="N54">
        <v>0.88900000000000001</v>
      </c>
      <c r="O54">
        <v>0.67500000000000004</v>
      </c>
      <c r="P54">
        <v>0.82899999999999996</v>
      </c>
      <c r="Q54">
        <v>1.04</v>
      </c>
      <c r="R54">
        <v>0.58699999999999997</v>
      </c>
      <c r="S54">
        <v>1.0840000000000001</v>
      </c>
      <c r="T54">
        <v>0.79700000000000004</v>
      </c>
      <c r="U54">
        <v>0.64100000000000001</v>
      </c>
      <c r="V54">
        <v>0.77800000000000002</v>
      </c>
      <c r="W54">
        <v>0.78100000000000003</v>
      </c>
      <c r="X54">
        <v>0.63800000000000001</v>
      </c>
      <c r="Y54">
        <v>0.77800000000000002</v>
      </c>
      <c r="Z54">
        <v>0.56299999999999994</v>
      </c>
      <c r="AA54">
        <v>0.56299999999999994</v>
      </c>
      <c r="AB54">
        <v>5.8999999999999997E-2</v>
      </c>
      <c r="AC54">
        <v>5.8999999999999997E-2</v>
      </c>
      <c r="AD54">
        <v>7.2999999999999995E-2</v>
      </c>
      <c r="AE54">
        <v>7.2999999999999995E-2</v>
      </c>
      <c r="AF54">
        <v>0.11600000000000001</v>
      </c>
      <c r="AG54">
        <v>0.11600000000000001</v>
      </c>
    </row>
    <row r="55" spans="1:33" x14ac:dyDescent="0.25">
      <c r="A55" s="95" t="s">
        <v>536</v>
      </c>
      <c r="B55">
        <v>0.71899999999999997</v>
      </c>
      <c r="C55">
        <v>0.55900000000000005</v>
      </c>
      <c r="D55">
        <v>0.63100000000000001</v>
      </c>
      <c r="E55">
        <v>0.71899999999999997</v>
      </c>
      <c r="F55">
        <v>0.55900000000000005</v>
      </c>
      <c r="G55">
        <v>0.63100000000000001</v>
      </c>
      <c r="H55">
        <v>0.58699999999999997</v>
      </c>
      <c r="I55">
        <v>0.54400000000000004</v>
      </c>
      <c r="J55">
        <v>0.70399999999999996</v>
      </c>
      <c r="K55">
        <v>0.88400000000000001</v>
      </c>
      <c r="L55">
        <v>0.68100000000000005</v>
      </c>
      <c r="M55">
        <v>0.83099999999999996</v>
      </c>
      <c r="N55">
        <v>0.88900000000000001</v>
      </c>
      <c r="O55">
        <v>0.67500000000000004</v>
      </c>
      <c r="P55">
        <v>0.82899999999999996</v>
      </c>
      <c r="Q55">
        <v>1.04</v>
      </c>
      <c r="R55">
        <v>0.58699999999999997</v>
      </c>
      <c r="S55">
        <v>1.0840000000000001</v>
      </c>
      <c r="T55">
        <v>0.79700000000000004</v>
      </c>
      <c r="U55">
        <v>0.64100000000000001</v>
      </c>
      <c r="V55">
        <v>0.77800000000000002</v>
      </c>
      <c r="W55">
        <v>0.78100000000000003</v>
      </c>
      <c r="X55">
        <v>0.63800000000000001</v>
      </c>
      <c r="Y55">
        <v>0.77800000000000002</v>
      </c>
      <c r="Z55">
        <v>0.56299999999999994</v>
      </c>
      <c r="AA55">
        <v>0.56299999999999994</v>
      </c>
      <c r="AB55">
        <v>5.8999999999999997E-2</v>
      </c>
      <c r="AC55">
        <v>5.8999999999999997E-2</v>
      </c>
      <c r="AD55">
        <v>7.2999999999999995E-2</v>
      </c>
      <c r="AE55">
        <v>7.2999999999999995E-2</v>
      </c>
      <c r="AF55">
        <v>0.11600000000000001</v>
      </c>
      <c r="AG55">
        <v>0.11600000000000001</v>
      </c>
    </row>
    <row r="56" spans="1:33" x14ac:dyDescent="0.25">
      <c r="A56" s="95" t="s">
        <v>537</v>
      </c>
      <c r="B56">
        <v>0.42299999999999999</v>
      </c>
      <c r="C56">
        <v>0.27700000000000002</v>
      </c>
      <c r="D56">
        <v>0.28399999999999997</v>
      </c>
      <c r="E56">
        <v>0.49399999999999999</v>
      </c>
      <c r="F56">
        <v>0.54800000000000004</v>
      </c>
      <c r="G56">
        <v>0.51</v>
      </c>
      <c r="H56">
        <v>0.60199999999999998</v>
      </c>
      <c r="I56">
        <v>0.51600000000000001</v>
      </c>
      <c r="J56">
        <v>0.68600000000000005</v>
      </c>
      <c r="K56">
        <v>0.75800000000000001</v>
      </c>
      <c r="L56">
        <v>0.51800000000000002</v>
      </c>
      <c r="M56">
        <v>0.68600000000000005</v>
      </c>
      <c r="N56">
        <v>0.48699999999999999</v>
      </c>
      <c r="O56">
        <v>0.56899999999999995</v>
      </c>
      <c r="P56">
        <v>0.439</v>
      </c>
      <c r="Q56">
        <v>0.88800000000000001</v>
      </c>
      <c r="R56">
        <v>0.99199999999999999</v>
      </c>
      <c r="S56">
        <v>1.2989999999999999</v>
      </c>
      <c r="T56">
        <v>0.45800000000000002</v>
      </c>
      <c r="U56">
        <v>0.29399999999999998</v>
      </c>
      <c r="V56">
        <v>0.28399999999999997</v>
      </c>
      <c r="W56">
        <v>0.46</v>
      </c>
      <c r="X56">
        <v>0.49399999999999999</v>
      </c>
      <c r="Y56">
        <v>0.36599999999999999</v>
      </c>
      <c r="Z56">
        <v>0.53600000000000003</v>
      </c>
      <c r="AA56">
        <v>0.53100000000000003</v>
      </c>
      <c r="AB56">
        <v>3.4000000000000002E-2</v>
      </c>
      <c r="AC56">
        <v>4.4999999999999998E-2</v>
      </c>
      <c r="AD56">
        <v>0.30299999999999999</v>
      </c>
      <c r="AE56">
        <v>0.10100000000000001</v>
      </c>
      <c r="AF56">
        <v>0.10199999999999999</v>
      </c>
      <c r="AG56">
        <v>4.3999999999999997E-2</v>
      </c>
    </row>
    <row r="57" spans="1:33" x14ac:dyDescent="0.25">
      <c r="A57" s="95" t="s">
        <v>538</v>
      </c>
      <c r="B57">
        <v>0.71899999999999997</v>
      </c>
      <c r="C57">
        <v>0.55900000000000005</v>
      </c>
      <c r="D57">
        <v>0.63100000000000001</v>
      </c>
      <c r="E57">
        <v>0.71899999999999997</v>
      </c>
      <c r="F57">
        <v>0.55900000000000005</v>
      </c>
      <c r="G57">
        <v>0.63100000000000001</v>
      </c>
      <c r="H57">
        <v>0.58699999999999997</v>
      </c>
      <c r="I57">
        <v>0.54400000000000004</v>
      </c>
      <c r="J57">
        <v>0.70399999999999996</v>
      </c>
      <c r="K57">
        <v>0.88400000000000001</v>
      </c>
      <c r="L57">
        <v>0.68100000000000005</v>
      </c>
      <c r="M57">
        <v>0.83099999999999996</v>
      </c>
      <c r="N57">
        <v>0.88900000000000001</v>
      </c>
      <c r="O57">
        <v>0.67500000000000004</v>
      </c>
      <c r="P57">
        <v>0.82899999999999996</v>
      </c>
      <c r="Q57">
        <v>1.04</v>
      </c>
      <c r="R57">
        <v>0.58699999999999997</v>
      </c>
      <c r="S57">
        <v>1.0840000000000001</v>
      </c>
      <c r="T57">
        <v>0.79700000000000004</v>
      </c>
      <c r="U57">
        <v>0.64100000000000001</v>
      </c>
      <c r="V57">
        <v>0.77800000000000002</v>
      </c>
      <c r="W57">
        <v>0.78100000000000003</v>
      </c>
      <c r="X57">
        <v>0.63800000000000001</v>
      </c>
      <c r="Y57">
        <v>0.77800000000000002</v>
      </c>
      <c r="Z57">
        <v>0.56299999999999994</v>
      </c>
      <c r="AA57">
        <v>0.56299999999999994</v>
      </c>
      <c r="AB57">
        <v>5.8999999999999997E-2</v>
      </c>
      <c r="AC57">
        <v>5.8999999999999997E-2</v>
      </c>
      <c r="AD57">
        <v>7.2999999999999995E-2</v>
      </c>
      <c r="AE57">
        <v>7.2999999999999995E-2</v>
      </c>
      <c r="AF57">
        <v>0.11600000000000001</v>
      </c>
      <c r="AG57">
        <v>0.11600000000000001</v>
      </c>
    </row>
    <row r="58" spans="1:33" x14ac:dyDescent="0.25">
      <c r="A58" s="95" t="s">
        <v>539</v>
      </c>
      <c r="B58">
        <v>0.50900000000000001</v>
      </c>
      <c r="C58">
        <v>0.68500000000000005</v>
      </c>
      <c r="D58">
        <v>0.53100000000000003</v>
      </c>
      <c r="E58">
        <v>0.51300000000000001</v>
      </c>
      <c r="F58">
        <v>0.68100000000000005</v>
      </c>
      <c r="G58">
        <v>0.52400000000000002</v>
      </c>
      <c r="H58">
        <v>0.52900000000000003</v>
      </c>
      <c r="I58">
        <v>1.514</v>
      </c>
      <c r="J58">
        <v>1</v>
      </c>
      <c r="K58">
        <v>0.51300000000000001</v>
      </c>
      <c r="L58">
        <v>0.68100000000000005</v>
      </c>
      <c r="M58">
        <v>0.52400000000000002</v>
      </c>
      <c r="N58">
        <v>0.50900000000000001</v>
      </c>
      <c r="O58">
        <v>0.68500000000000005</v>
      </c>
      <c r="P58">
        <v>0.53100000000000003</v>
      </c>
      <c r="Q58">
        <v>0.52900000000000003</v>
      </c>
      <c r="R58">
        <v>1.514</v>
      </c>
      <c r="S58">
        <v>1</v>
      </c>
      <c r="T58">
        <v>0.58899999999999997</v>
      </c>
      <c r="U58">
        <v>0.84299999999999997</v>
      </c>
      <c r="V58">
        <v>0.58899999999999997</v>
      </c>
      <c r="W58">
        <v>0.58899999999999997</v>
      </c>
      <c r="X58">
        <v>0.84299999999999997</v>
      </c>
      <c r="Y58">
        <v>0.58899999999999997</v>
      </c>
      <c r="Z58">
        <v>0.58899999999999997</v>
      </c>
      <c r="AA58">
        <v>1.589</v>
      </c>
      <c r="AB58">
        <v>0.128</v>
      </c>
      <c r="AC58">
        <v>0.128</v>
      </c>
      <c r="AD58">
        <v>0.12</v>
      </c>
      <c r="AE58">
        <v>0.12</v>
      </c>
      <c r="AF58">
        <v>0.114</v>
      </c>
      <c r="AG58">
        <v>0.11600000000000001</v>
      </c>
    </row>
    <row r="59" spans="1:33" x14ac:dyDescent="0.25">
      <c r="A59" s="95" t="s">
        <v>540</v>
      </c>
      <c r="B59">
        <v>0.73499999999999999</v>
      </c>
      <c r="C59">
        <v>0.74</v>
      </c>
      <c r="D59">
        <v>1.0449999999999999</v>
      </c>
      <c r="E59">
        <v>0.74</v>
      </c>
      <c r="F59">
        <v>0.73499999999999999</v>
      </c>
      <c r="G59">
        <v>1.0449999999999999</v>
      </c>
      <c r="H59">
        <v>0.63400000000000001</v>
      </c>
      <c r="I59">
        <v>0.63400000000000001</v>
      </c>
      <c r="J59">
        <v>1</v>
      </c>
      <c r="K59">
        <v>0.76400000000000001</v>
      </c>
      <c r="L59">
        <v>0.77700000000000002</v>
      </c>
      <c r="M59">
        <v>1.0089999999999999</v>
      </c>
      <c r="N59">
        <v>0.77700000000000002</v>
      </c>
      <c r="O59">
        <v>0.76400000000000001</v>
      </c>
      <c r="P59">
        <v>1.0089999999999999</v>
      </c>
      <c r="Q59">
        <v>0.92800000000000005</v>
      </c>
      <c r="R59">
        <v>0.92800000000000005</v>
      </c>
      <c r="S59">
        <v>1.784</v>
      </c>
      <c r="T59">
        <v>0.76600000000000001</v>
      </c>
      <c r="U59">
        <v>0.77300000000000002</v>
      </c>
      <c r="V59">
        <v>1</v>
      </c>
      <c r="W59">
        <v>0.77300000000000002</v>
      </c>
      <c r="X59">
        <v>0.76600000000000001</v>
      </c>
      <c r="Y59">
        <v>1</v>
      </c>
      <c r="Z59">
        <v>0.65900000000000003</v>
      </c>
      <c r="AA59">
        <v>0.65900000000000003</v>
      </c>
      <c r="AB59">
        <v>7.6999999999999999E-2</v>
      </c>
      <c r="AC59">
        <v>0.08</v>
      </c>
      <c r="AD59">
        <v>0.106</v>
      </c>
      <c r="AE59">
        <v>0.106</v>
      </c>
      <c r="AF59">
        <v>0.16200000000000001</v>
      </c>
      <c r="AG59">
        <v>0.16200000000000001</v>
      </c>
    </row>
    <row r="60" spans="1:33" x14ac:dyDescent="0.25">
      <c r="A60" s="95" t="s">
        <v>541</v>
      </c>
      <c r="B60">
        <v>0.56399999999999995</v>
      </c>
      <c r="C60">
        <v>0.56799999999999995</v>
      </c>
      <c r="D60">
        <v>0.53</v>
      </c>
      <c r="E60">
        <v>0.56799999999999995</v>
      </c>
      <c r="F60">
        <v>0.56399999999999995</v>
      </c>
      <c r="G60">
        <v>0.53</v>
      </c>
      <c r="H60">
        <v>0.64700000000000002</v>
      </c>
      <c r="I60">
        <v>0.64700000000000002</v>
      </c>
      <c r="J60">
        <v>1</v>
      </c>
      <c r="K60">
        <v>0.84499999999999997</v>
      </c>
      <c r="L60">
        <v>0.83699999999999997</v>
      </c>
      <c r="M60">
        <v>0.84799999999999998</v>
      </c>
      <c r="N60">
        <v>0.83699999999999997</v>
      </c>
      <c r="O60">
        <v>0.84499999999999997</v>
      </c>
      <c r="P60">
        <v>0.84799999999999998</v>
      </c>
      <c r="Q60">
        <v>1.198</v>
      </c>
      <c r="R60">
        <v>1.198</v>
      </c>
      <c r="S60">
        <v>2</v>
      </c>
      <c r="T60">
        <v>0.59399999999999997</v>
      </c>
      <c r="U60">
        <v>0.59199999999999997</v>
      </c>
      <c r="V60">
        <v>0.59399999999999997</v>
      </c>
      <c r="W60">
        <v>0.59199999999999997</v>
      </c>
      <c r="X60">
        <v>0.59399999999999997</v>
      </c>
      <c r="Y60">
        <v>0.59399999999999997</v>
      </c>
      <c r="Z60">
        <v>0.59399999999999997</v>
      </c>
      <c r="AA60">
        <v>0.59399999999999997</v>
      </c>
      <c r="AB60">
        <v>9.7000000000000003E-2</v>
      </c>
      <c r="AC60">
        <v>9.7000000000000003E-2</v>
      </c>
      <c r="AD60">
        <v>0.437</v>
      </c>
      <c r="AE60">
        <v>0.437</v>
      </c>
      <c r="AF60">
        <v>0.115</v>
      </c>
      <c r="AG60">
        <v>0.115</v>
      </c>
    </row>
    <row r="61" spans="1:33" x14ac:dyDescent="0.25">
      <c r="A61" s="95" t="s">
        <v>542</v>
      </c>
      <c r="B61">
        <v>0.28000000000000003</v>
      </c>
      <c r="C61">
        <v>0.33200000000000002</v>
      </c>
      <c r="D61">
        <v>0.25800000000000001</v>
      </c>
      <c r="E61">
        <v>0.26100000000000001</v>
      </c>
      <c r="F61">
        <v>0.309</v>
      </c>
      <c r="G61">
        <v>0.24199999999999999</v>
      </c>
      <c r="H61">
        <v>0.36799999999999999</v>
      </c>
      <c r="I61">
        <v>0.35899999999999999</v>
      </c>
      <c r="J61">
        <v>0.36599999999999999</v>
      </c>
      <c r="K61">
        <v>0.49399999999999999</v>
      </c>
      <c r="L61">
        <v>0.34899999999999998</v>
      </c>
      <c r="M61">
        <v>0.34100000000000003</v>
      </c>
      <c r="N61">
        <v>0.45600000000000002</v>
      </c>
      <c r="O61">
        <v>0.33400000000000002</v>
      </c>
      <c r="P61">
        <v>0.32900000000000001</v>
      </c>
      <c r="Q61">
        <v>0.47099999999999997</v>
      </c>
      <c r="R61">
        <v>0.54900000000000004</v>
      </c>
      <c r="S61">
        <v>0.53500000000000003</v>
      </c>
      <c r="T61">
        <v>0.32100000000000001</v>
      </c>
      <c r="U61">
        <v>0.32400000000000001</v>
      </c>
      <c r="V61">
        <v>0.23400000000000001</v>
      </c>
      <c r="W61">
        <v>0.29799999999999999</v>
      </c>
      <c r="X61">
        <v>0.29399999999999998</v>
      </c>
      <c r="Y61">
        <v>0.215</v>
      </c>
      <c r="Z61">
        <v>0.755</v>
      </c>
      <c r="AA61">
        <v>0.61899999999999999</v>
      </c>
      <c r="AB61">
        <v>8.7999999999999995E-2</v>
      </c>
      <c r="AC61">
        <v>9.6000000000000002E-2</v>
      </c>
      <c r="AD61">
        <v>0.17199999999999999</v>
      </c>
      <c r="AE61">
        <v>0.19600000000000001</v>
      </c>
      <c r="AF61">
        <v>0.23699999999999999</v>
      </c>
      <c r="AG61">
        <v>0.21199999999999999</v>
      </c>
    </row>
    <row r="62" spans="1:33" x14ac:dyDescent="0.25">
      <c r="A62" s="95" t="s">
        <v>543</v>
      </c>
      <c r="B62">
        <v>0.66300000000000003</v>
      </c>
      <c r="C62">
        <v>0.47499999999999998</v>
      </c>
      <c r="D62">
        <v>0.56000000000000005</v>
      </c>
      <c r="E62">
        <v>0.495</v>
      </c>
      <c r="F62">
        <v>0.40699999999999997</v>
      </c>
      <c r="G62">
        <v>0.38800000000000001</v>
      </c>
      <c r="H62">
        <v>0.66100000000000003</v>
      </c>
      <c r="I62">
        <v>0.55900000000000005</v>
      </c>
      <c r="J62">
        <v>0.77500000000000002</v>
      </c>
      <c r="K62">
        <v>1.028</v>
      </c>
      <c r="L62">
        <v>0.95799999999999996</v>
      </c>
      <c r="M62">
        <v>0.97</v>
      </c>
      <c r="N62">
        <v>0.75900000000000001</v>
      </c>
      <c r="O62">
        <v>0.72299999999999998</v>
      </c>
      <c r="P62">
        <v>0.748</v>
      </c>
      <c r="Q62">
        <v>1.379</v>
      </c>
      <c r="R62">
        <v>1.097</v>
      </c>
      <c r="S62">
        <v>2.6059999999999999</v>
      </c>
      <c r="T62">
        <v>0.67300000000000004</v>
      </c>
      <c r="U62">
        <v>0.54400000000000004</v>
      </c>
      <c r="V62">
        <v>0.625</v>
      </c>
      <c r="W62">
        <v>0.51</v>
      </c>
      <c r="X62">
        <v>0.45600000000000002</v>
      </c>
      <c r="Y62">
        <v>0.42399999999999999</v>
      </c>
      <c r="Z62">
        <v>0.64700000000000002</v>
      </c>
      <c r="AA62">
        <v>0.52800000000000002</v>
      </c>
      <c r="AB62">
        <v>9.7000000000000003E-2</v>
      </c>
      <c r="AC62">
        <v>9.0999999999999998E-2</v>
      </c>
      <c r="AD62">
        <v>0.56999999999999995</v>
      </c>
      <c r="AE62">
        <v>0.33900000000000002</v>
      </c>
      <c r="AF62">
        <v>0.155</v>
      </c>
      <c r="AG62">
        <v>0.188</v>
      </c>
    </row>
    <row r="63" spans="1:33" x14ac:dyDescent="0.25">
      <c r="A63" s="95" t="s">
        <v>544</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3" x14ac:dyDescent="0.25">
      <c r="A64" s="95" t="s">
        <v>545</v>
      </c>
      <c r="B64">
        <v>0.69099999999999995</v>
      </c>
      <c r="C64">
        <v>0.44900000000000001</v>
      </c>
      <c r="D64">
        <v>0.57199999999999995</v>
      </c>
      <c r="E64">
        <v>0.313</v>
      </c>
      <c r="F64">
        <v>0.32900000000000001</v>
      </c>
      <c r="G64">
        <v>0.29599999999999999</v>
      </c>
      <c r="H64">
        <v>0.58099999999999996</v>
      </c>
      <c r="I64">
        <v>0.49099999999999999</v>
      </c>
      <c r="J64">
        <v>0.82199999999999995</v>
      </c>
      <c r="K64">
        <v>1.329</v>
      </c>
      <c r="L64">
        <v>1.147</v>
      </c>
      <c r="M64">
        <v>1.865</v>
      </c>
      <c r="N64">
        <v>0.26300000000000001</v>
      </c>
      <c r="O64">
        <v>0.28799999999999998</v>
      </c>
      <c r="P64">
        <v>0.23499999999999999</v>
      </c>
      <c r="Q64">
        <v>0.71899999999999997</v>
      </c>
      <c r="R64">
        <v>0.621</v>
      </c>
      <c r="S64">
        <v>0.71499999999999997</v>
      </c>
      <c r="T64">
        <v>0.81399999999999995</v>
      </c>
      <c r="U64">
        <v>0.53500000000000003</v>
      </c>
      <c r="V64">
        <v>0.75900000000000001</v>
      </c>
      <c r="W64">
        <v>0.23300000000000001</v>
      </c>
      <c r="X64">
        <v>0.28599999999999998</v>
      </c>
      <c r="Y64">
        <v>0.20699999999999999</v>
      </c>
      <c r="Z64">
        <v>0.496</v>
      </c>
      <c r="AA64">
        <v>0.41699999999999998</v>
      </c>
      <c r="AB64">
        <v>7.0999999999999994E-2</v>
      </c>
      <c r="AC64">
        <v>4.4999999999999998E-2</v>
      </c>
      <c r="AD64">
        <v>0.35299999999999998</v>
      </c>
      <c r="AE64">
        <v>0.20599999999999999</v>
      </c>
      <c r="AF64">
        <v>0.106</v>
      </c>
      <c r="AG64">
        <v>6.4000000000000001E-2</v>
      </c>
    </row>
    <row r="65" spans="1:33" x14ac:dyDescent="0.25">
      <c r="A65" s="95" t="s">
        <v>546</v>
      </c>
      <c r="B65">
        <v>0</v>
      </c>
      <c r="C65">
        <v>0</v>
      </c>
      <c r="D65">
        <v>0</v>
      </c>
      <c r="E65">
        <v>0</v>
      </c>
      <c r="F65">
        <v>0</v>
      </c>
      <c r="G65">
        <v>0</v>
      </c>
      <c r="H65">
        <v>0</v>
      </c>
      <c r="I65">
        <v>0</v>
      </c>
      <c r="J65">
        <v>0</v>
      </c>
      <c r="K65">
        <v>0</v>
      </c>
      <c r="L65">
        <v>0</v>
      </c>
      <c r="M65">
        <v>0</v>
      </c>
      <c r="N65">
        <v>0</v>
      </c>
      <c r="O65">
        <v>0</v>
      </c>
      <c r="P65">
        <v>0</v>
      </c>
      <c r="Q65">
        <v>1.659</v>
      </c>
      <c r="R65">
        <v>1.6379999999999999</v>
      </c>
      <c r="S65">
        <v>1.2649999999999999</v>
      </c>
      <c r="T65">
        <v>0</v>
      </c>
      <c r="U65">
        <v>0</v>
      </c>
      <c r="V65">
        <v>0</v>
      </c>
      <c r="W65">
        <v>0</v>
      </c>
      <c r="X65">
        <v>0</v>
      </c>
      <c r="Y65">
        <v>0</v>
      </c>
      <c r="Z65">
        <v>0</v>
      </c>
      <c r="AA65">
        <v>1.159</v>
      </c>
      <c r="AB65">
        <v>0</v>
      </c>
      <c r="AC65">
        <v>0</v>
      </c>
      <c r="AD65">
        <v>0.97299999999999998</v>
      </c>
      <c r="AE65">
        <v>0</v>
      </c>
      <c r="AF65">
        <v>0</v>
      </c>
      <c r="AG65">
        <v>0</v>
      </c>
    </row>
    <row r="66" spans="1:33" x14ac:dyDescent="0.25">
      <c r="A66" s="95" t="s">
        <v>547</v>
      </c>
      <c r="B66">
        <v>0.83399999999999996</v>
      </c>
      <c r="C66">
        <v>0.69199999999999995</v>
      </c>
      <c r="D66">
        <v>0.81499999999999995</v>
      </c>
      <c r="E66">
        <v>0.81100000000000005</v>
      </c>
      <c r="F66">
        <v>0.64</v>
      </c>
      <c r="G66">
        <v>0.80300000000000005</v>
      </c>
      <c r="H66">
        <v>0.71099999999999997</v>
      </c>
      <c r="I66">
        <v>0.61499999999999999</v>
      </c>
      <c r="J66">
        <v>0.88200000000000001</v>
      </c>
      <c r="K66">
        <v>2.0259999999999998</v>
      </c>
      <c r="L66">
        <v>1.546</v>
      </c>
      <c r="M66">
        <v>2.83</v>
      </c>
      <c r="N66">
        <v>1.8759999999999999</v>
      </c>
      <c r="O66">
        <v>1.5369999999999999</v>
      </c>
      <c r="P66">
        <v>2.6059999999999999</v>
      </c>
      <c r="Q66">
        <v>1.7509999999999999</v>
      </c>
      <c r="R66">
        <v>1.367</v>
      </c>
      <c r="S66">
        <v>5.7110000000000003</v>
      </c>
      <c r="T66">
        <v>1.0069999999999999</v>
      </c>
      <c r="U66">
        <v>0.83799999999999997</v>
      </c>
      <c r="V66">
        <v>1.3280000000000001</v>
      </c>
      <c r="W66">
        <v>0.97099999999999997</v>
      </c>
      <c r="X66">
        <v>0.79700000000000004</v>
      </c>
      <c r="Y66">
        <v>1.137</v>
      </c>
      <c r="Z66">
        <v>0.71699999999999997</v>
      </c>
      <c r="AA66">
        <v>0.626</v>
      </c>
      <c r="AB66">
        <v>0.25800000000000001</v>
      </c>
      <c r="AC66">
        <v>0.28199999999999997</v>
      </c>
      <c r="AD66">
        <v>0.53200000000000003</v>
      </c>
      <c r="AE66">
        <v>0.33400000000000002</v>
      </c>
      <c r="AF66">
        <v>0.23699999999999999</v>
      </c>
      <c r="AG66">
        <v>0.22</v>
      </c>
    </row>
    <row r="67" spans="1:33" x14ac:dyDescent="0.25">
      <c r="A67" s="95" t="s">
        <v>548</v>
      </c>
      <c r="B67">
        <v>0</v>
      </c>
      <c r="C67">
        <v>0</v>
      </c>
      <c r="D67">
        <v>1.33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x14ac:dyDescent="0.25">
      <c r="A68" s="95" t="s">
        <v>549</v>
      </c>
      <c r="B68">
        <v>1.177</v>
      </c>
      <c r="C68">
        <v>1.202</v>
      </c>
      <c r="D68">
        <v>1.1659999999999999</v>
      </c>
      <c r="E68">
        <v>1.0069999999999999</v>
      </c>
      <c r="F68">
        <v>0.997</v>
      </c>
      <c r="G68">
        <v>0.90200000000000002</v>
      </c>
      <c r="H68">
        <v>1.202</v>
      </c>
      <c r="I68">
        <v>1.202</v>
      </c>
      <c r="J68">
        <v>1.7350000000000001</v>
      </c>
      <c r="K68">
        <v>1.165</v>
      </c>
      <c r="L68">
        <v>1.175</v>
      </c>
      <c r="M68">
        <v>1.143</v>
      </c>
      <c r="N68">
        <v>1.0069999999999999</v>
      </c>
      <c r="O68">
        <v>0.98599999999999999</v>
      </c>
      <c r="P68">
        <v>0.94099999999999995</v>
      </c>
      <c r="Q68">
        <v>1.2070000000000001</v>
      </c>
      <c r="R68">
        <v>1.208</v>
      </c>
      <c r="S68">
        <v>1.734</v>
      </c>
      <c r="T68">
        <v>1.2230000000000001</v>
      </c>
      <c r="U68">
        <v>1.1719999999999999</v>
      </c>
      <c r="V68">
        <v>1.1020000000000001</v>
      </c>
      <c r="W68">
        <v>1.034</v>
      </c>
      <c r="X68">
        <v>0.95599999999999996</v>
      </c>
      <c r="Y68">
        <v>0.79300000000000004</v>
      </c>
      <c r="Z68">
        <v>1.1659999999999999</v>
      </c>
      <c r="AA68">
        <v>1.089</v>
      </c>
      <c r="AB68">
        <v>0.39300000000000002</v>
      </c>
      <c r="AC68">
        <v>0.45</v>
      </c>
      <c r="AD68">
        <v>0.89700000000000002</v>
      </c>
      <c r="AE68">
        <v>0.89400000000000002</v>
      </c>
      <c r="AF68">
        <v>0.34899999999999998</v>
      </c>
      <c r="AG68">
        <v>0.34499999999999997</v>
      </c>
    </row>
    <row r="69" spans="1:33" x14ac:dyDescent="0.25">
      <c r="A69" s="95" t="s">
        <v>550</v>
      </c>
      <c r="B69">
        <v>5.0999999999999997E-2</v>
      </c>
      <c r="C69">
        <v>5.0999999999999997E-2</v>
      </c>
      <c r="D69">
        <v>4.2999999999999997E-2</v>
      </c>
      <c r="E69">
        <v>0.14499999999999999</v>
      </c>
      <c r="F69">
        <v>0.17399999999999999</v>
      </c>
      <c r="G69">
        <v>0.129</v>
      </c>
      <c r="H69">
        <v>0.128</v>
      </c>
      <c r="I69">
        <v>0.155</v>
      </c>
      <c r="J69">
        <v>0.10100000000000001</v>
      </c>
      <c r="K69">
        <v>2.5999999999999999E-2</v>
      </c>
      <c r="L69">
        <v>2.8000000000000001E-2</v>
      </c>
      <c r="M69">
        <v>2.1999999999999999E-2</v>
      </c>
      <c r="N69">
        <v>0.111</v>
      </c>
      <c r="O69">
        <v>0.11700000000000001</v>
      </c>
      <c r="P69">
        <v>9.5000000000000001E-2</v>
      </c>
      <c r="Q69">
        <v>5.3999999999999999E-2</v>
      </c>
      <c r="R69">
        <v>6.5000000000000002E-2</v>
      </c>
      <c r="S69">
        <v>4.2000000000000003E-2</v>
      </c>
      <c r="T69">
        <v>0.03</v>
      </c>
      <c r="U69">
        <v>3.3000000000000002E-2</v>
      </c>
      <c r="V69">
        <v>2.1999999999999999E-2</v>
      </c>
      <c r="W69">
        <v>0.121</v>
      </c>
      <c r="X69">
        <v>0.13400000000000001</v>
      </c>
      <c r="Y69">
        <v>0.09</v>
      </c>
      <c r="Z69">
        <v>0.32400000000000001</v>
      </c>
      <c r="AA69">
        <v>0.76800000000000002</v>
      </c>
      <c r="AB69">
        <v>1.9E-2</v>
      </c>
      <c r="AC69">
        <v>7.6999999999999999E-2</v>
      </c>
      <c r="AD69">
        <v>3.5000000000000003E-2</v>
      </c>
      <c r="AE69">
        <v>0.09</v>
      </c>
      <c r="AF69">
        <v>0.11899999999999999</v>
      </c>
      <c r="AG69">
        <v>6.7000000000000004E-2</v>
      </c>
    </row>
    <row r="70" spans="1:33" x14ac:dyDescent="0.25">
      <c r="A70" s="95" t="s">
        <v>551</v>
      </c>
      <c r="B70">
        <v>0.62</v>
      </c>
      <c r="C70">
        <v>0.64200000000000002</v>
      </c>
      <c r="D70">
        <v>0.55300000000000005</v>
      </c>
      <c r="E70">
        <v>0.38100000000000001</v>
      </c>
      <c r="F70">
        <v>0.34</v>
      </c>
      <c r="G70">
        <v>0.309</v>
      </c>
      <c r="H70">
        <v>0.66300000000000003</v>
      </c>
      <c r="I70">
        <v>0.67100000000000004</v>
      </c>
      <c r="J70">
        <v>0.51200000000000001</v>
      </c>
      <c r="K70">
        <v>1.5269999999999999</v>
      </c>
      <c r="L70">
        <v>1.2889999999999999</v>
      </c>
      <c r="M70">
        <v>1.2709999999999999</v>
      </c>
      <c r="N70">
        <v>0.39900000000000002</v>
      </c>
      <c r="O70">
        <v>0.36799999999999999</v>
      </c>
      <c r="P70">
        <v>0.33500000000000002</v>
      </c>
      <c r="Q70">
        <v>0.78500000000000003</v>
      </c>
      <c r="R70">
        <v>0.74</v>
      </c>
      <c r="S70">
        <v>0.63700000000000001</v>
      </c>
      <c r="T70">
        <v>0.96099999999999997</v>
      </c>
      <c r="U70">
        <v>1.0860000000000001</v>
      </c>
      <c r="V70">
        <v>0.85299999999999998</v>
      </c>
      <c r="W70">
        <v>0.40699999999999997</v>
      </c>
      <c r="X70">
        <v>0.35</v>
      </c>
      <c r="Y70">
        <v>0.28899999999999998</v>
      </c>
      <c r="Z70">
        <v>1.2969999999999999</v>
      </c>
      <c r="AA70">
        <v>1.1679999999999999</v>
      </c>
      <c r="AB70">
        <v>0.58599999999999997</v>
      </c>
      <c r="AC70">
        <v>0.23400000000000001</v>
      </c>
      <c r="AD70">
        <v>0.38500000000000001</v>
      </c>
      <c r="AE70">
        <v>0.29699999999999999</v>
      </c>
      <c r="AF70">
        <v>0.20799999999999999</v>
      </c>
      <c r="AG70">
        <v>0.20799999999999999</v>
      </c>
    </row>
    <row r="71" spans="1:33" x14ac:dyDescent="0.25">
      <c r="A71" s="95" t="s">
        <v>552</v>
      </c>
      <c r="B71">
        <v>0.63</v>
      </c>
      <c r="C71">
        <v>1.024</v>
      </c>
      <c r="D71">
        <v>0.65700000000000003</v>
      </c>
      <c r="E71">
        <v>0.79300000000000004</v>
      </c>
      <c r="F71">
        <v>1.2889999999999999</v>
      </c>
      <c r="G71">
        <v>0.84499999999999997</v>
      </c>
      <c r="H71">
        <v>0.71899999999999997</v>
      </c>
      <c r="I71">
        <v>2.032</v>
      </c>
      <c r="J71">
        <v>0.79100000000000004</v>
      </c>
      <c r="K71">
        <v>0.94099999999999995</v>
      </c>
      <c r="L71">
        <v>1.855</v>
      </c>
      <c r="M71">
        <v>1.0880000000000001</v>
      </c>
      <c r="N71">
        <v>1.1040000000000001</v>
      </c>
      <c r="O71">
        <v>2.44</v>
      </c>
      <c r="P71">
        <v>1.272</v>
      </c>
      <c r="Q71">
        <v>1.258</v>
      </c>
      <c r="R71">
        <v>3.879</v>
      </c>
      <c r="S71">
        <v>1.3979999999999999</v>
      </c>
      <c r="T71">
        <v>0.72799999999999998</v>
      </c>
      <c r="U71">
        <v>1.3149999999999999</v>
      </c>
      <c r="V71">
        <v>0.66700000000000004</v>
      </c>
      <c r="W71">
        <v>0.94399999999999995</v>
      </c>
      <c r="X71">
        <v>1.7330000000000001</v>
      </c>
      <c r="Y71">
        <v>0.90900000000000003</v>
      </c>
      <c r="Z71">
        <v>1.196</v>
      </c>
      <c r="AA71">
        <v>5.1260000000000003</v>
      </c>
      <c r="AB71">
        <v>0.38100000000000001</v>
      </c>
      <c r="AC71">
        <v>0.32800000000000001</v>
      </c>
      <c r="AD71">
        <v>0.48599999999999999</v>
      </c>
      <c r="AE71">
        <v>0.55900000000000005</v>
      </c>
      <c r="AF71">
        <v>0.59699999999999998</v>
      </c>
      <c r="AG71">
        <v>0.47799999999999998</v>
      </c>
    </row>
    <row r="72" spans="1:33" x14ac:dyDescent="0.25">
      <c r="A72" s="95" t="s">
        <v>553</v>
      </c>
      <c r="B72">
        <v>0.312</v>
      </c>
      <c r="C72">
        <v>0.31</v>
      </c>
      <c r="D72">
        <v>0.34799999999999998</v>
      </c>
      <c r="E72">
        <v>0.30099999999999999</v>
      </c>
      <c r="F72">
        <v>0.313</v>
      </c>
      <c r="G72">
        <v>0.34699999999999998</v>
      </c>
      <c r="H72">
        <v>0.58899999999999997</v>
      </c>
      <c r="I72">
        <v>0.29299999999999998</v>
      </c>
      <c r="J72">
        <v>0.32100000000000001</v>
      </c>
      <c r="K72">
        <v>8.7999999999999995E-2</v>
      </c>
      <c r="L72">
        <v>6.0999999999999999E-2</v>
      </c>
      <c r="M72">
        <v>5.8999999999999997E-2</v>
      </c>
      <c r="N72">
        <v>8.7999999999999995E-2</v>
      </c>
      <c r="O72">
        <v>6.0999999999999999E-2</v>
      </c>
      <c r="P72">
        <v>5.8999999999999997E-2</v>
      </c>
      <c r="Q72">
        <v>7.1999999999999995E-2</v>
      </c>
      <c r="R72">
        <v>0.05</v>
      </c>
      <c r="S72">
        <v>4.2000000000000003E-2</v>
      </c>
      <c r="T72">
        <v>0.13</v>
      </c>
      <c r="U72">
        <v>0.32</v>
      </c>
      <c r="V72">
        <v>0.182</v>
      </c>
      <c r="W72">
        <v>0.128</v>
      </c>
      <c r="X72">
        <v>0.30399999999999999</v>
      </c>
      <c r="Y72">
        <v>0.18</v>
      </c>
      <c r="Z72">
        <v>0.17299999999999999</v>
      </c>
      <c r="AA72">
        <v>0.22600000000000001</v>
      </c>
      <c r="AB72">
        <v>6.6000000000000003E-2</v>
      </c>
      <c r="AC72">
        <v>6.5000000000000002E-2</v>
      </c>
      <c r="AD72">
        <v>1.4E-2</v>
      </c>
      <c r="AE72">
        <v>0.13800000000000001</v>
      </c>
      <c r="AF72">
        <v>0.221</v>
      </c>
      <c r="AG72">
        <v>0.22500000000000001</v>
      </c>
    </row>
    <row r="73" spans="1:33" x14ac:dyDescent="0.25">
      <c r="A73" s="95" t="s">
        <v>554</v>
      </c>
      <c r="B73">
        <v>0.58699999999999997</v>
      </c>
      <c r="C73">
        <v>0.223</v>
      </c>
      <c r="D73">
        <v>0.26300000000000001</v>
      </c>
      <c r="E73">
        <v>0.57899999999999996</v>
      </c>
      <c r="F73">
        <v>0.223</v>
      </c>
      <c r="G73">
        <v>0.26200000000000001</v>
      </c>
      <c r="H73">
        <v>0.57999999999999996</v>
      </c>
      <c r="I73">
        <v>0.221</v>
      </c>
      <c r="J73">
        <v>0.252</v>
      </c>
      <c r="K73">
        <v>0.79600000000000004</v>
      </c>
      <c r="L73">
        <v>0.251</v>
      </c>
      <c r="M73">
        <v>0.314</v>
      </c>
      <c r="N73">
        <v>0.79500000000000004</v>
      </c>
      <c r="O73">
        <v>0.252</v>
      </c>
      <c r="P73">
        <v>0.316</v>
      </c>
      <c r="Q73">
        <v>0.67600000000000005</v>
      </c>
      <c r="R73">
        <v>0.222</v>
      </c>
      <c r="S73">
        <v>0.253</v>
      </c>
      <c r="T73">
        <v>1.61</v>
      </c>
      <c r="U73">
        <v>0.36699999999999999</v>
      </c>
      <c r="V73">
        <v>0.69399999999999995</v>
      </c>
      <c r="W73">
        <v>1.589</v>
      </c>
      <c r="X73">
        <v>0.36799999999999999</v>
      </c>
      <c r="Y73">
        <v>0.69199999999999995</v>
      </c>
      <c r="Z73">
        <v>1.8169999999999999</v>
      </c>
      <c r="AA73">
        <v>0.41099999999999998</v>
      </c>
      <c r="AB73">
        <v>0.189</v>
      </c>
      <c r="AC73">
        <v>0.192</v>
      </c>
      <c r="AD73">
        <v>9.9000000000000005E-2</v>
      </c>
      <c r="AE73">
        <v>9.8000000000000004E-2</v>
      </c>
      <c r="AF73">
        <v>0.20499999999999999</v>
      </c>
      <c r="AG73">
        <v>0.23599999999999999</v>
      </c>
    </row>
    <row r="74" spans="1:33" x14ac:dyDescent="0.25">
      <c r="A74" s="95" t="s">
        <v>555</v>
      </c>
      <c r="B74">
        <v>1.04</v>
      </c>
      <c r="C74">
        <v>1.06</v>
      </c>
      <c r="D74">
        <v>1.1419999999999999</v>
      </c>
      <c r="E74">
        <v>0.95099999999999996</v>
      </c>
      <c r="F74">
        <v>0.95099999999999996</v>
      </c>
      <c r="G74">
        <v>0.88900000000000001</v>
      </c>
      <c r="H74">
        <v>1.173</v>
      </c>
      <c r="I74">
        <v>1.1819999999999999</v>
      </c>
      <c r="J74">
        <v>2</v>
      </c>
      <c r="K74">
        <v>1.1739999999999999</v>
      </c>
      <c r="L74">
        <v>1.177</v>
      </c>
      <c r="M74">
        <v>1.159</v>
      </c>
      <c r="N74">
        <v>1.2809999999999999</v>
      </c>
      <c r="O74">
        <v>1.29</v>
      </c>
      <c r="P74">
        <v>1.54</v>
      </c>
      <c r="Q74">
        <v>1.1299999999999999</v>
      </c>
      <c r="R74">
        <v>1.1379999999999999</v>
      </c>
      <c r="S74">
        <v>2.0049999999999999</v>
      </c>
      <c r="T74">
        <v>0.95</v>
      </c>
      <c r="U74">
        <v>0.95199999999999996</v>
      </c>
      <c r="V74">
        <v>0.83299999999999996</v>
      </c>
      <c r="W74">
        <v>0.999</v>
      </c>
      <c r="X74">
        <v>1.002</v>
      </c>
      <c r="Y74">
        <v>0.88100000000000001</v>
      </c>
      <c r="Z74">
        <v>1.052</v>
      </c>
      <c r="AA74">
        <v>1.0649999999999999</v>
      </c>
      <c r="AB74">
        <v>0.10299999999999999</v>
      </c>
      <c r="AC74">
        <v>0.10199999999999999</v>
      </c>
      <c r="AD74">
        <v>0.247</v>
      </c>
      <c r="AE74">
        <v>0.249</v>
      </c>
      <c r="AF74">
        <v>0.124</v>
      </c>
      <c r="AG74">
        <v>0.19900000000000001</v>
      </c>
    </row>
    <row r="75" spans="1:33" x14ac:dyDescent="0.25">
      <c r="A75" s="95" t="s">
        <v>556</v>
      </c>
      <c r="B75">
        <v>0.42799999999999999</v>
      </c>
      <c r="C75">
        <v>0.433</v>
      </c>
      <c r="D75">
        <v>0.51700000000000002</v>
      </c>
      <c r="E75">
        <v>0.45700000000000002</v>
      </c>
      <c r="F75">
        <v>0.45</v>
      </c>
      <c r="G75">
        <v>0.73699999999999999</v>
      </c>
      <c r="H75">
        <v>0.377</v>
      </c>
      <c r="I75">
        <v>0.38200000000000001</v>
      </c>
      <c r="J75">
        <v>0.96</v>
      </c>
      <c r="K75">
        <v>0.73199999999999998</v>
      </c>
      <c r="L75">
        <v>0.69799999999999995</v>
      </c>
      <c r="M75">
        <v>0.92900000000000005</v>
      </c>
      <c r="N75">
        <v>0.88</v>
      </c>
      <c r="O75">
        <v>0.86799999999999999</v>
      </c>
      <c r="P75">
        <v>1.325</v>
      </c>
      <c r="Q75">
        <v>0.83299999999999996</v>
      </c>
      <c r="R75">
        <v>0.86699999999999999</v>
      </c>
      <c r="S75">
        <v>2</v>
      </c>
      <c r="T75">
        <v>0.442</v>
      </c>
      <c r="U75">
        <v>0.439</v>
      </c>
      <c r="V75">
        <v>0.46899999999999997</v>
      </c>
      <c r="W75">
        <v>0.499</v>
      </c>
      <c r="X75">
        <v>0.49</v>
      </c>
      <c r="Y75">
        <v>0.67</v>
      </c>
      <c r="Z75">
        <v>0.36699999999999999</v>
      </c>
      <c r="AA75">
        <v>0.375</v>
      </c>
      <c r="AB75">
        <v>0.17599999999999999</v>
      </c>
      <c r="AC75">
        <v>0.17799999999999999</v>
      </c>
      <c r="AD75">
        <v>0.111</v>
      </c>
      <c r="AE75">
        <v>0.112</v>
      </c>
      <c r="AF75">
        <v>0.71899999999999997</v>
      </c>
      <c r="AG75">
        <v>0.68300000000000005</v>
      </c>
    </row>
    <row r="76" spans="1:33" x14ac:dyDescent="0.25">
      <c r="A76" s="95" t="s">
        <v>557</v>
      </c>
      <c r="B76">
        <v>0.54900000000000004</v>
      </c>
      <c r="C76">
        <v>0.23699999999999999</v>
      </c>
      <c r="D76">
        <v>0.27200000000000002</v>
      </c>
      <c r="E76">
        <v>0.78900000000000003</v>
      </c>
      <c r="F76">
        <v>0.38100000000000001</v>
      </c>
      <c r="G76">
        <v>0.71699999999999997</v>
      </c>
      <c r="H76">
        <v>0.56599999999999995</v>
      </c>
      <c r="I76">
        <v>0.245</v>
      </c>
      <c r="J76">
        <v>0.28399999999999997</v>
      </c>
      <c r="K76">
        <v>0.56000000000000005</v>
      </c>
      <c r="L76">
        <v>0.254</v>
      </c>
      <c r="M76">
        <v>0.29499999999999998</v>
      </c>
      <c r="N76">
        <v>0.78900000000000003</v>
      </c>
      <c r="O76">
        <v>0.376</v>
      </c>
      <c r="P76">
        <v>0.749</v>
      </c>
      <c r="Q76">
        <v>0.56599999999999995</v>
      </c>
      <c r="R76">
        <v>0.25</v>
      </c>
      <c r="S76">
        <v>0.314</v>
      </c>
      <c r="T76">
        <v>0.878</v>
      </c>
      <c r="U76">
        <v>0.27600000000000002</v>
      </c>
      <c r="V76">
        <v>0.6</v>
      </c>
      <c r="W76">
        <v>1.151</v>
      </c>
      <c r="X76">
        <v>0.44</v>
      </c>
      <c r="Y76">
        <v>2.1840000000000002</v>
      </c>
      <c r="Z76">
        <v>1.016</v>
      </c>
      <c r="AA76">
        <v>0.24</v>
      </c>
      <c r="AB76">
        <v>0.127</v>
      </c>
      <c r="AC76">
        <v>0.57099999999999995</v>
      </c>
      <c r="AD76">
        <v>3.5999999999999997E-2</v>
      </c>
      <c r="AE76">
        <v>3.6999999999999998E-2</v>
      </c>
      <c r="AF76">
        <v>0.14399999999999999</v>
      </c>
      <c r="AG76">
        <v>0.15</v>
      </c>
    </row>
    <row r="77" spans="1:33" x14ac:dyDescent="0.25">
      <c r="A77" s="95" t="s">
        <v>558</v>
      </c>
      <c r="B77">
        <v>0.52900000000000003</v>
      </c>
      <c r="C77">
        <v>0.113</v>
      </c>
      <c r="D77">
        <v>0.308</v>
      </c>
      <c r="E77">
        <v>0.20699999999999999</v>
      </c>
      <c r="F77">
        <v>0.26300000000000001</v>
      </c>
      <c r="G77">
        <v>0.47599999999999998</v>
      </c>
      <c r="H77">
        <v>0.24299999999999999</v>
      </c>
      <c r="I77">
        <v>0.129</v>
      </c>
      <c r="J77">
        <v>0.84699999999999998</v>
      </c>
      <c r="K77">
        <v>0.52900000000000003</v>
      </c>
      <c r="L77">
        <v>0.113</v>
      </c>
      <c r="M77">
        <v>0.308</v>
      </c>
      <c r="N77">
        <v>0.20699999999999999</v>
      </c>
      <c r="O77">
        <v>0.26300000000000001</v>
      </c>
      <c r="P77">
        <v>0.47599999999999998</v>
      </c>
      <c r="Q77">
        <v>0.24299999999999999</v>
      </c>
      <c r="R77">
        <v>0.129</v>
      </c>
      <c r="S77">
        <v>0.84699999999999998</v>
      </c>
      <c r="T77">
        <v>0.432</v>
      </c>
      <c r="U77">
        <v>9.4E-2</v>
      </c>
      <c r="V77">
        <v>0.23</v>
      </c>
      <c r="W77">
        <v>0.16900000000000001</v>
      </c>
      <c r="X77">
        <v>0.223</v>
      </c>
      <c r="Y77">
        <v>0.39300000000000002</v>
      </c>
      <c r="Z77">
        <v>0.17199999999999999</v>
      </c>
      <c r="AA77">
        <v>9.2999999999999999E-2</v>
      </c>
      <c r="AB77">
        <v>2.5999999999999999E-2</v>
      </c>
      <c r="AC77">
        <v>0.34100000000000003</v>
      </c>
      <c r="AD77">
        <v>1.9E-2</v>
      </c>
      <c r="AE77">
        <v>1.9E-2</v>
      </c>
      <c r="AF77">
        <v>4.5999999999999999E-2</v>
      </c>
      <c r="AG77">
        <v>4.5999999999999999E-2</v>
      </c>
    </row>
    <row r="78" spans="1:33" x14ac:dyDescent="0.25">
      <c r="A78" s="95" t="s">
        <v>559</v>
      </c>
      <c r="B78">
        <v>0.52900000000000003</v>
      </c>
      <c r="C78">
        <v>0.113</v>
      </c>
      <c r="D78">
        <v>0.308</v>
      </c>
      <c r="E78">
        <v>0.20699999999999999</v>
      </c>
      <c r="F78">
        <v>0.26300000000000001</v>
      </c>
      <c r="G78">
        <v>0.47599999999999998</v>
      </c>
      <c r="H78">
        <v>0.24299999999999999</v>
      </c>
      <c r="I78">
        <v>0.129</v>
      </c>
      <c r="J78">
        <v>0.84699999999999998</v>
      </c>
      <c r="K78">
        <v>0.52900000000000003</v>
      </c>
      <c r="L78">
        <v>0.113</v>
      </c>
      <c r="M78">
        <v>0.308</v>
      </c>
      <c r="N78">
        <v>0.20699999999999999</v>
      </c>
      <c r="O78">
        <v>0.26300000000000001</v>
      </c>
      <c r="P78">
        <v>0.47599999999999998</v>
      </c>
      <c r="Q78">
        <v>0.24299999999999999</v>
      </c>
      <c r="R78">
        <v>0.129</v>
      </c>
      <c r="S78">
        <v>0.84699999999999998</v>
      </c>
      <c r="T78">
        <v>0.432</v>
      </c>
      <c r="U78">
        <v>9.4E-2</v>
      </c>
      <c r="V78">
        <v>0.23</v>
      </c>
      <c r="W78">
        <v>0.16900000000000001</v>
      </c>
      <c r="X78">
        <v>0.223</v>
      </c>
      <c r="Y78">
        <v>0.39300000000000002</v>
      </c>
      <c r="Z78">
        <v>0.17199999999999999</v>
      </c>
      <c r="AA78">
        <v>9.2999999999999999E-2</v>
      </c>
      <c r="AB78">
        <v>2.5999999999999999E-2</v>
      </c>
      <c r="AC78">
        <v>1.2350000000000001</v>
      </c>
      <c r="AD78">
        <v>1.9E-2</v>
      </c>
      <c r="AE78">
        <v>1.9E-2</v>
      </c>
      <c r="AF78">
        <v>4.5999999999999999E-2</v>
      </c>
      <c r="AG78">
        <v>4.5999999999999999E-2</v>
      </c>
    </row>
    <row r="79" spans="1:33" x14ac:dyDescent="0.25">
      <c r="A79" s="95" t="s">
        <v>560</v>
      </c>
      <c r="B79">
        <v>0.121</v>
      </c>
      <c r="C79">
        <v>0.127</v>
      </c>
      <c r="D79">
        <v>0.10199999999999999</v>
      </c>
      <c r="E79">
        <v>0.14499999999999999</v>
      </c>
      <c r="F79">
        <v>0.13600000000000001</v>
      </c>
      <c r="G79">
        <v>0.11799999999999999</v>
      </c>
      <c r="H79">
        <v>0.15</v>
      </c>
      <c r="I79">
        <v>0.111</v>
      </c>
      <c r="J79">
        <v>0.09</v>
      </c>
      <c r="K79">
        <v>0.13600000000000001</v>
      </c>
      <c r="L79">
        <v>0.159</v>
      </c>
      <c r="M79">
        <v>0.127</v>
      </c>
      <c r="N79">
        <v>0.13600000000000001</v>
      </c>
      <c r="O79">
        <v>0.184</v>
      </c>
      <c r="P79">
        <v>0.127</v>
      </c>
      <c r="Q79">
        <v>0.111</v>
      </c>
      <c r="R79">
        <v>0.15</v>
      </c>
      <c r="S79">
        <v>0.09</v>
      </c>
      <c r="T79">
        <v>0.16300000000000001</v>
      </c>
      <c r="U79">
        <v>0.17399999999999999</v>
      </c>
      <c r="V79">
        <v>0.123</v>
      </c>
      <c r="W79">
        <v>0.214</v>
      </c>
      <c r="X79">
        <v>0.23100000000000001</v>
      </c>
      <c r="Y79">
        <v>0.16300000000000001</v>
      </c>
      <c r="Z79">
        <v>0.6</v>
      </c>
      <c r="AA79">
        <v>0.6</v>
      </c>
      <c r="AB79">
        <v>2.3E-2</v>
      </c>
      <c r="AC79">
        <v>1.7000000000000001E-2</v>
      </c>
      <c r="AD79">
        <v>1.2999999999999999E-2</v>
      </c>
      <c r="AE79">
        <v>1.2999999999999999E-2</v>
      </c>
      <c r="AF79">
        <v>3.5999999999999997E-2</v>
      </c>
      <c r="AG79">
        <v>2.4E-2</v>
      </c>
    </row>
    <row r="80" spans="1:33" x14ac:dyDescent="0.25">
      <c r="A80" s="95" t="s">
        <v>561</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0.23799999999999999</v>
      </c>
      <c r="AC80">
        <v>0</v>
      </c>
      <c r="AD80">
        <v>0</v>
      </c>
      <c r="AE80">
        <v>0</v>
      </c>
      <c r="AF80">
        <v>0</v>
      </c>
      <c r="AG80">
        <v>0</v>
      </c>
    </row>
    <row r="81" spans="1:33" x14ac:dyDescent="0.25">
      <c r="A81" s="95" t="s">
        <v>562</v>
      </c>
      <c r="B81">
        <v>6.6000000000000003E-2</v>
      </c>
      <c r="C81">
        <v>6.6000000000000003E-2</v>
      </c>
      <c r="D81">
        <v>5.3999999999999999E-2</v>
      </c>
      <c r="E81">
        <v>6.8000000000000005E-2</v>
      </c>
      <c r="F81">
        <v>6.7000000000000004E-2</v>
      </c>
      <c r="G81">
        <v>5.5E-2</v>
      </c>
      <c r="H81">
        <v>5.5E-2</v>
      </c>
      <c r="I81">
        <v>5.3999999999999999E-2</v>
      </c>
      <c r="J81">
        <v>3.9E-2</v>
      </c>
      <c r="K81">
        <v>6.6000000000000003E-2</v>
      </c>
      <c r="L81">
        <v>6.6000000000000003E-2</v>
      </c>
      <c r="M81">
        <v>5.3999999999999999E-2</v>
      </c>
      <c r="N81">
        <v>6.8000000000000005E-2</v>
      </c>
      <c r="O81">
        <v>6.7000000000000004E-2</v>
      </c>
      <c r="P81">
        <v>5.5E-2</v>
      </c>
      <c r="Q81">
        <v>5.5E-2</v>
      </c>
      <c r="R81">
        <v>5.3999999999999999E-2</v>
      </c>
      <c r="S81">
        <v>3.9E-2</v>
      </c>
      <c r="T81">
        <v>0.33100000000000002</v>
      </c>
      <c r="U81">
        <v>0.68300000000000005</v>
      </c>
      <c r="V81">
        <v>0.32900000000000001</v>
      </c>
      <c r="W81">
        <v>0.67700000000000005</v>
      </c>
      <c r="X81">
        <v>0.33200000000000002</v>
      </c>
      <c r="Y81">
        <v>0.32900000000000001</v>
      </c>
      <c r="Z81">
        <v>0.747</v>
      </c>
      <c r="AA81">
        <v>0.755</v>
      </c>
      <c r="AB81">
        <v>0.13200000000000001</v>
      </c>
      <c r="AC81">
        <v>0.13300000000000001</v>
      </c>
      <c r="AD81">
        <v>1.6E-2</v>
      </c>
      <c r="AE81">
        <v>1.6E-2</v>
      </c>
      <c r="AF81">
        <v>0.14399999999999999</v>
      </c>
      <c r="AG81">
        <v>0.14399999999999999</v>
      </c>
    </row>
    <row r="82" spans="1:33" x14ac:dyDescent="0.25">
      <c r="A82" s="95" t="s">
        <v>563</v>
      </c>
      <c r="B82">
        <v>7.2999999999999995E-2</v>
      </c>
      <c r="C82">
        <v>7.1999999999999995E-2</v>
      </c>
      <c r="D82">
        <v>5.8999999999999997E-2</v>
      </c>
      <c r="E82">
        <v>7.3999999999999996E-2</v>
      </c>
      <c r="F82">
        <v>7.2999999999999995E-2</v>
      </c>
      <c r="G82">
        <v>0.06</v>
      </c>
      <c r="H82">
        <v>0.06</v>
      </c>
      <c r="I82">
        <v>5.8999999999999997E-2</v>
      </c>
      <c r="J82">
        <v>4.2000000000000003E-2</v>
      </c>
      <c r="K82">
        <v>7.3999999999999996E-2</v>
      </c>
      <c r="L82">
        <v>7.1999999999999995E-2</v>
      </c>
      <c r="M82">
        <v>5.8999999999999997E-2</v>
      </c>
      <c r="N82">
        <v>7.3999999999999996E-2</v>
      </c>
      <c r="O82">
        <v>7.2999999999999995E-2</v>
      </c>
      <c r="P82">
        <v>0.06</v>
      </c>
      <c r="Q82">
        <v>0.06</v>
      </c>
      <c r="R82">
        <v>5.8999999999999997E-2</v>
      </c>
      <c r="S82">
        <v>4.2000000000000003E-2</v>
      </c>
      <c r="T82">
        <v>0.73199999999999998</v>
      </c>
      <c r="U82">
        <v>1.109</v>
      </c>
      <c r="V82">
        <v>0.80600000000000005</v>
      </c>
      <c r="W82">
        <v>0.88900000000000001</v>
      </c>
      <c r="X82">
        <v>0.84099999999999997</v>
      </c>
      <c r="Y82">
        <v>0.84299999999999997</v>
      </c>
      <c r="Z82">
        <v>1.0249999999999999</v>
      </c>
      <c r="AA82">
        <v>1.0169999999999999</v>
      </c>
      <c r="AB82">
        <v>0.38600000000000001</v>
      </c>
      <c r="AC82">
        <v>0.38600000000000001</v>
      </c>
      <c r="AD82">
        <v>1.7000000000000001E-2</v>
      </c>
      <c r="AE82">
        <v>1.7000000000000001E-2</v>
      </c>
      <c r="AF82">
        <v>0.39700000000000002</v>
      </c>
      <c r="AG82">
        <v>0.39700000000000002</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t="s">
        <v>6435</v>
      </c>
      <c r="C2" t="s">
        <v>6436</v>
      </c>
      <c r="D2" t="s">
        <v>691</v>
      </c>
      <c r="E2" t="s">
        <v>6437</v>
      </c>
      <c r="F2" t="s">
        <v>693</v>
      </c>
      <c r="G2" t="s">
        <v>694</v>
      </c>
      <c r="H2" t="s">
        <v>6438</v>
      </c>
      <c r="I2" t="s">
        <v>696</v>
      </c>
      <c r="J2" t="s">
        <v>6439</v>
      </c>
      <c r="K2" t="s">
        <v>6440</v>
      </c>
      <c r="L2" t="s">
        <v>6441</v>
      </c>
      <c r="M2" t="s">
        <v>6442</v>
      </c>
      <c r="N2" t="s">
        <v>6443</v>
      </c>
      <c r="O2" t="s">
        <v>6444</v>
      </c>
      <c r="P2" t="s">
        <v>6445</v>
      </c>
      <c r="Q2" t="s">
        <v>6446</v>
      </c>
      <c r="R2" t="s">
        <v>6447</v>
      </c>
      <c r="S2" t="s">
        <v>6448</v>
      </c>
      <c r="T2" t="s">
        <v>6449</v>
      </c>
      <c r="U2" t="s">
        <v>6450</v>
      </c>
      <c r="V2" t="s">
        <v>6451</v>
      </c>
      <c r="W2" t="s">
        <v>6452</v>
      </c>
      <c r="X2" t="s">
        <v>6453</v>
      </c>
      <c r="Y2" t="s">
        <v>6454</v>
      </c>
      <c r="Z2" t="s">
        <v>6455</v>
      </c>
      <c r="AA2" t="s">
        <v>6456</v>
      </c>
      <c r="AB2" t="s">
        <v>6457</v>
      </c>
      <c r="AC2" t="s">
        <v>6458</v>
      </c>
      <c r="AD2" t="s">
        <v>6459</v>
      </c>
      <c r="AE2" t="s">
        <v>6460</v>
      </c>
      <c r="AF2" t="s">
        <v>6461</v>
      </c>
      <c r="AG2" t="s">
        <v>6462</v>
      </c>
    </row>
    <row r="3" spans="1:33" x14ac:dyDescent="0.25">
      <c r="A3" s="95" t="s">
        <v>484</v>
      </c>
      <c r="B3" t="s">
        <v>6463</v>
      </c>
      <c r="C3" t="s">
        <v>6464</v>
      </c>
      <c r="D3" t="s">
        <v>6465</v>
      </c>
      <c r="E3" t="s">
        <v>6466</v>
      </c>
      <c r="F3" t="s">
        <v>6467</v>
      </c>
      <c r="G3" t="s">
        <v>6468</v>
      </c>
      <c r="H3" t="s">
        <v>6469</v>
      </c>
      <c r="I3" t="s">
        <v>6470</v>
      </c>
      <c r="J3" t="s">
        <v>6471</v>
      </c>
      <c r="K3" t="s">
        <v>6472</v>
      </c>
      <c r="L3" t="s">
        <v>6473</v>
      </c>
      <c r="M3" t="s">
        <v>6474</v>
      </c>
      <c r="N3" t="s">
        <v>6475</v>
      </c>
      <c r="O3" t="s">
        <v>6476</v>
      </c>
      <c r="P3" t="s">
        <v>6477</v>
      </c>
      <c r="Q3" t="s">
        <v>6478</v>
      </c>
      <c r="R3" t="s">
        <v>6479</v>
      </c>
      <c r="S3" t="s">
        <v>6480</v>
      </c>
      <c r="T3" t="s">
        <v>6481</v>
      </c>
      <c r="U3" t="s">
        <v>6482</v>
      </c>
      <c r="V3" t="s">
        <v>6483</v>
      </c>
      <c r="W3" t="s">
        <v>6484</v>
      </c>
      <c r="X3" t="s">
        <v>6485</v>
      </c>
      <c r="Y3" t="s">
        <v>6486</v>
      </c>
      <c r="Z3" t="s">
        <v>6487</v>
      </c>
      <c r="AA3" t="s">
        <v>6488</v>
      </c>
      <c r="AB3" t="s">
        <v>6489</v>
      </c>
      <c r="AC3" t="s">
        <v>6490</v>
      </c>
      <c r="AD3" t="s">
        <v>6491</v>
      </c>
      <c r="AE3" t="s">
        <v>6492</v>
      </c>
      <c r="AF3" t="s">
        <v>6493</v>
      </c>
      <c r="AG3" t="s">
        <v>6494</v>
      </c>
    </row>
    <row r="4" spans="1:33" x14ac:dyDescent="0.25">
      <c r="A4" s="95" t="s">
        <v>485</v>
      </c>
      <c r="B4" t="s">
        <v>657</v>
      </c>
      <c r="C4" t="s">
        <v>658</v>
      </c>
      <c r="D4" t="s">
        <v>659</v>
      </c>
      <c r="E4" t="s">
        <v>660</v>
      </c>
      <c r="F4" t="s">
        <v>661</v>
      </c>
      <c r="G4" t="s">
        <v>662</v>
      </c>
      <c r="H4" t="s">
        <v>663</v>
      </c>
      <c r="I4" t="s">
        <v>664</v>
      </c>
      <c r="J4" t="s">
        <v>665</v>
      </c>
      <c r="K4" t="s">
        <v>666</v>
      </c>
      <c r="L4" t="s">
        <v>667</v>
      </c>
      <c r="M4" t="s">
        <v>668</v>
      </c>
      <c r="N4" t="s">
        <v>669</v>
      </c>
      <c r="O4" t="s">
        <v>670</v>
      </c>
      <c r="P4" t="s">
        <v>671</v>
      </c>
      <c r="Q4" t="s">
        <v>672</v>
      </c>
      <c r="R4" t="s">
        <v>673</v>
      </c>
      <c r="S4" t="s">
        <v>674</v>
      </c>
      <c r="T4" t="s">
        <v>675</v>
      </c>
      <c r="U4" t="s">
        <v>676</v>
      </c>
      <c r="V4" t="s">
        <v>677</v>
      </c>
      <c r="W4" t="s">
        <v>678</v>
      </c>
      <c r="X4" t="s">
        <v>679</v>
      </c>
      <c r="Y4" t="s">
        <v>680</v>
      </c>
      <c r="Z4" t="s">
        <v>681</v>
      </c>
      <c r="AA4" t="s">
        <v>682</v>
      </c>
      <c r="AB4" t="s">
        <v>683</v>
      </c>
      <c r="AC4" t="s">
        <v>684</v>
      </c>
      <c r="AD4" t="s">
        <v>685</v>
      </c>
      <c r="AE4" t="s">
        <v>686</v>
      </c>
      <c r="AF4" t="s">
        <v>687</v>
      </c>
      <c r="AG4" t="s">
        <v>688</v>
      </c>
    </row>
    <row r="5" spans="1:33" x14ac:dyDescent="0.25">
      <c r="A5" s="95" t="s">
        <v>486</v>
      </c>
      <c r="B5" t="s">
        <v>689</v>
      </c>
      <c r="C5" t="s">
        <v>690</v>
      </c>
      <c r="D5" t="s">
        <v>691</v>
      </c>
      <c r="E5" t="s">
        <v>692</v>
      </c>
      <c r="F5" t="s">
        <v>693</v>
      </c>
      <c r="G5" t="s">
        <v>694</v>
      </c>
      <c r="H5" t="s">
        <v>695</v>
      </c>
      <c r="I5" t="s">
        <v>696</v>
      </c>
      <c r="J5" t="s">
        <v>697</v>
      </c>
      <c r="K5" t="s">
        <v>698</v>
      </c>
      <c r="L5" t="s">
        <v>699</v>
      </c>
      <c r="M5" t="s">
        <v>700</v>
      </c>
      <c r="N5" t="s">
        <v>701</v>
      </c>
      <c r="O5" t="s">
        <v>702</v>
      </c>
      <c r="P5" t="s">
        <v>703</v>
      </c>
      <c r="Q5" t="s">
        <v>704</v>
      </c>
      <c r="R5" t="s">
        <v>705</v>
      </c>
      <c r="S5" t="s">
        <v>706</v>
      </c>
      <c r="T5" t="s">
        <v>707</v>
      </c>
      <c r="U5" t="s">
        <v>708</v>
      </c>
      <c r="V5" t="s">
        <v>709</v>
      </c>
      <c r="W5" t="s">
        <v>710</v>
      </c>
      <c r="X5" t="s">
        <v>711</v>
      </c>
      <c r="Y5" t="s">
        <v>712</v>
      </c>
      <c r="Z5" t="s">
        <v>713</v>
      </c>
      <c r="AA5" t="s">
        <v>714</v>
      </c>
      <c r="AB5" t="s">
        <v>715</v>
      </c>
      <c r="AC5" t="s">
        <v>716</v>
      </c>
      <c r="AD5" t="s">
        <v>717</v>
      </c>
      <c r="AE5" t="s">
        <v>718</v>
      </c>
      <c r="AF5" t="s">
        <v>719</v>
      </c>
      <c r="AG5" t="s">
        <v>720</v>
      </c>
    </row>
    <row r="6" spans="1:33" x14ac:dyDescent="0.25">
      <c r="A6" s="95" t="s">
        <v>487</v>
      </c>
      <c r="B6" t="s">
        <v>6495</v>
      </c>
      <c r="C6" t="s">
        <v>4353</v>
      </c>
      <c r="D6" t="s">
        <v>6496</v>
      </c>
      <c r="E6" t="s">
        <v>6495</v>
      </c>
      <c r="F6" t="s">
        <v>2883</v>
      </c>
      <c r="G6" t="s">
        <v>6495</v>
      </c>
      <c r="H6" t="s">
        <v>6495</v>
      </c>
      <c r="I6" t="s">
        <v>5823</v>
      </c>
      <c r="J6" t="s">
        <v>1425</v>
      </c>
      <c r="K6" t="s">
        <v>6495</v>
      </c>
      <c r="L6" t="s">
        <v>2879</v>
      </c>
      <c r="M6" t="s">
        <v>6495</v>
      </c>
      <c r="N6" t="s">
        <v>6495</v>
      </c>
      <c r="O6" t="s">
        <v>6495</v>
      </c>
      <c r="P6" t="s">
        <v>6495</v>
      </c>
      <c r="Q6" t="s">
        <v>6495</v>
      </c>
      <c r="R6" t="s">
        <v>4354</v>
      </c>
      <c r="S6" t="s">
        <v>1425</v>
      </c>
      <c r="T6" t="s">
        <v>6495</v>
      </c>
      <c r="U6" t="s">
        <v>822</v>
      </c>
      <c r="V6" t="s">
        <v>6497</v>
      </c>
      <c r="W6" t="s">
        <v>6495</v>
      </c>
      <c r="X6" t="s">
        <v>6498</v>
      </c>
      <c r="Y6" t="s">
        <v>1425</v>
      </c>
      <c r="Z6" t="s">
        <v>6495</v>
      </c>
      <c r="AA6" t="s">
        <v>6499</v>
      </c>
      <c r="AB6" t="s">
        <v>6500</v>
      </c>
      <c r="AC6" t="s">
        <v>1425</v>
      </c>
      <c r="AD6" t="s">
        <v>6501</v>
      </c>
      <c r="AE6" t="s">
        <v>1425</v>
      </c>
      <c r="AF6" t="s">
        <v>1425</v>
      </c>
      <c r="AG6" t="s">
        <v>1425</v>
      </c>
    </row>
    <row r="7" spans="1:33" x14ac:dyDescent="0.25">
      <c r="A7" s="95" t="s">
        <v>488</v>
      </c>
      <c r="B7" t="s">
        <v>6463</v>
      </c>
      <c r="C7" t="s">
        <v>6464</v>
      </c>
      <c r="D7" t="s">
        <v>6465</v>
      </c>
      <c r="E7" t="s">
        <v>6466</v>
      </c>
      <c r="F7" t="s">
        <v>6467</v>
      </c>
      <c r="G7" t="s">
        <v>6468</v>
      </c>
      <c r="H7" t="s">
        <v>6469</v>
      </c>
      <c r="I7" t="s">
        <v>6470</v>
      </c>
      <c r="J7" t="s">
        <v>6471</v>
      </c>
      <c r="K7" t="s">
        <v>6472</v>
      </c>
      <c r="L7" t="s">
        <v>6473</v>
      </c>
      <c r="M7" t="s">
        <v>6474</v>
      </c>
      <c r="N7" t="s">
        <v>6475</v>
      </c>
      <c r="O7" t="s">
        <v>6476</v>
      </c>
      <c r="P7" t="s">
        <v>6477</v>
      </c>
      <c r="Q7" t="s">
        <v>6478</v>
      </c>
      <c r="R7" t="s">
        <v>6479</v>
      </c>
      <c r="S7" t="s">
        <v>6480</v>
      </c>
      <c r="T7" t="s">
        <v>6481</v>
      </c>
      <c r="U7" t="s">
        <v>6482</v>
      </c>
      <c r="V7" t="s">
        <v>6483</v>
      </c>
      <c r="W7" t="s">
        <v>6484</v>
      </c>
      <c r="X7" t="s">
        <v>6485</v>
      </c>
      <c r="Y7" t="s">
        <v>6486</v>
      </c>
      <c r="Z7" t="s">
        <v>6487</v>
      </c>
      <c r="AA7" t="s">
        <v>6488</v>
      </c>
      <c r="AB7" t="s">
        <v>6489</v>
      </c>
      <c r="AC7" t="s">
        <v>6490</v>
      </c>
      <c r="AD7" t="s">
        <v>6491</v>
      </c>
      <c r="AE7" t="s">
        <v>6492</v>
      </c>
      <c r="AF7" t="s">
        <v>6493</v>
      </c>
      <c r="AG7" t="s">
        <v>6494</v>
      </c>
    </row>
    <row r="8" spans="1:33" x14ac:dyDescent="0.25">
      <c r="A8" s="95" t="s">
        <v>489</v>
      </c>
      <c r="B8" t="s">
        <v>6502</v>
      </c>
      <c r="C8" t="s">
        <v>6503</v>
      </c>
      <c r="D8" t="s">
        <v>6504</v>
      </c>
      <c r="E8" t="s">
        <v>6505</v>
      </c>
      <c r="F8" t="s">
        <v>6506</v>
      </c>
      <c r="G8" t="s">
        <v>6506</v>
      </c>
      <c r="H8" t="s">
        <v>6507</v>
      </c>
      <c r="I8" t="s">
        <v>6508</v>
      </c>
      <c r="J8" t="s">
        <v>6509</v>
      </c>
      <c r="K8" t="s">
        <v>6510</v>
      </c>
      <c r="L8" t="s">
        <v>6511</v>
      </c>
      <c r="M8" t="s">
        <v>6512</v>
      </c>
      <c r="N8" t="s">
        <v>6505</v>
      </c>
      <c r="O8" t="s">
        <v>6506</v>
      </c>
      <c r="P8" t="s">
        <v>6506</v>
      </c>
      <c r="Q8" t="s">
        <v>6505</v>
      </c>
      <c r="R8" t="s">
        <v>6506</v>
      </c>
      <c r="S8" t="s">
        <v>6506</v>
      </c>
      <c r="T8" t="s">
        <v>6513</v>
      </c>
      <c r="U8" t="s">
        <v>6514</v>
      </c>
      <c r="V8" t="s">
        <v>6515</v>
      </c>
      <c r="W8" t="s">
        <v>6505</v>
      </c>
      <c r="X8" t="s">
        <v>6506</v>
      </c>
      <c r="Y8" t="s">
        <v>6506</v>
      </c>
      <c r="Z8" t="s">
        <v>6516</v>
      </c>
      <c r="AA8" t="s">
        <v>6517</v>
      </c>
      <c r="AB8" t="s">
        <v>6518</v>
      </c>
      <c r="AC8" t="s">
        <v>6519</v>
      </c>
      <c r="AD8" t="s">
        <v>6520</v>
      </c>
      <c r="AE8" t="s">
        <v>6521</v>
      </c>
      <c r="AF8" t="s">
        <v>6522</v>
      </c>
      <c r="AG8" t="s">
        <v>6506</v>
      </c>
    </row>
    <row r="9" spans="1:33" x14ac:dyDescent="0.25">
      <c r="A9" s="95" t="s">
        <v>490</v>
      </c>
      <c r="B9" t="s">
        <v>813</v>
      </c>
      <c r="C9" t="s">
        <v>814</v>
      </c>
      <c r="D9" t="s">
        <v>814</v>
      </c>
      <c r="E9" t="s">
        <v>815</v>
      </c>
      <c r="F9" t="s">
        <v>814</v>
      </c>
      <c r="G9" t="s">
        <v>814</v>
      </c>
      <c r="H9" t="s">
        <v>816</v>
      </c>
      <c r="I9" t="s">
        <v>814</v>
      </c>
      <c r="J9" t="s">
        <v>817</v>
      </c>
      <c r="K9" t="s">
        <v>818</v>
      </c>
      <c r="L9" t="s">
        <v>814</v>
      </c>
      <c r="M9" t="s">
        <v>819</v>
      </c>
      <c r="N9" t="s">
        <v>820</v>
      </c>
      <c r="O9" t="s">
        <v>814</v>
      </c>
      <c r="P9" t="s">
        <v>818</v>
      </c>
      <c r="Q9" t="s">
        <v>821</v>
      </c>
      <c r="R9" t="s">
        <v>814</v>
      </c>
      <c r="S9" t="s">
        <v>822</v>
      </c>
      <c r="T9" t="s">
        <v>823</v>
      </c>
      <c r="U9" t="s">
        <v>814</v>
      </c>
      <c r="V9" t="s">
        <v>818</v>
      </c>
      <c r="W9" t="s">
        <v>814</v>
      </c>
      <c r="X9" t="s">
        <v>814</v>
      </c>
      <c r="Y9" t="s">
        <v>824</v>
      </c>
      <c r="Z9" t="s">
        <v>825</v>
      </c>
      <c r="AA9" t="s">
        <v>814</v>
      </c>
      <c r="AB9" t="s">
        <v>818</v>
      </c>
      <c r="AC9" t="s">
        <v>826</v>
      </c>
      <c r="AD9" t="s">
        <v>827</v>
      </c>
      <c r="AE9" t="s">
        <v>814</v>
      </c>
      <c r="AF9" t="s">
        <v>828</v>
      </c>
      <c r="AG9" t="s">
        <v>829</v>
      </c>
    </row>
    <row r="10" spans="1:33" x14ac:dyDescent="0.25">
      <c r="A10" s="95" t="s">
        <v>491</v>
      </c>
      <c r="B10" t="s">
        <v>6523</v>
      </c>
      <c r="C10" t="s">
        <v>6524</v>
      </c>
      <c r="D10" t="s">
        <v>6525</v>
      </c>
      <c r="E10" t="s">
        <v>6526</v>
      </c>
      <c r="F10" t="s">
        <v>6527</v>
      </c>
      <c r="G10" t="s">
        <v>6528</v>
      </c>
      <c r="H10" t="s">
        <v>6529</v>
      </c>
      <c r="I10" t="s">
        <v>6530</v>
      </c>
      <c r="J10" t="s">
        <v>6531</v>
      </c>
      <c r="K10" t="s">
        <v>6532</v>
      </c>
      <c r="L10" t="s">
        <v>6533</v>
      </c>
      <c r="M10" t="s">
        <v>6534</v>
      </c>
      <c r="N10" t="s">
        <v>6535</v>
      </c>
      <c r="O10" t="s">
        <v>6536</v>
      </c>
      <c r="P10" t="s">
        <v>6537</v>
      </c>
      <c r="Q10" t="s">
        <v>6538</v>
      </c>
      <c r="R10" t="s">
        <v>6539</v>
      </c>
      <c r="S10" t="s">
        <v>6540</v>
      </c>
      <c r="T10" t="s">
        <v>6541</v>
      </c>
      <c r="U10" t="s">
        <v>6542</v>
      </c>
      <c r="V10" t="s">
        <v>6543</v>
      </c>
      <c r="W10" t="s">
        <v>6544</v>
      </c>
      <c r="X10" t="s">
        <v>6545</v>
      </c>
      <c r="Y10" t="s">
        <v>6546</v>
      </c>
      <c r="Z10" t="s">
        <v>6547</v>
      </c>
      <c r="AA10" t="s">
        <v>6548</v>
      </c>
      <c r="AB10" t="s">
        <v>6549</v>
      </c>
      <c r="AC10" t="s">
        <v>6550</v>
      </c>
      <c r="AD10" t="s">
        <v>6551</v>
      </c>
      <c r="AE10" t="s">
        <v>6552</v>
      </c>
      <c r="AF10" t="s">
        <v>6553</v>
      </c>
      <c r="AG10" t="s">
        <v>6554</v>
      </c>
    </row>
    <row r="11" spans="1:33" x14ac:dyDescent="0.25">
      <c r="A11" s="95" t="s">
        <v>492</v>
      </c>
      <c r="B11" t="s">
        <v>8191</v>
      </c>
      <c r="C11" t="s">
        <v>8192</v>
      </c>
      <c r="D11" t="s">
        <v>8193</v>
      </c>
      <c r="E11" t="s">
        <v>8194</v>
      </c>
      <c r="F11" t="s">
        <v>8195</v>
      </c>
      <c r="G11" t="s">
        <v>8196</v>
      </c>
      <c r="H11" t="s">
        <v>8197</v>
      </c>
      <c r="I11" t="s">
        <v>8198</v>
      </c>
      <c r="J11" t="s">
        <v>8199</v>
      </c>
      <c r="K11" t="s">
        <v>8200</v>
      </c>
      <c r="L11" t="s">
        <v>8201</v>
      </c>
      <c r="M11" t="s">
        <v>8202</v>
      </c>
      <c r="N11" t="s">
        <v>8203</v>
      </c>
      <c r="O11" t="s">
        <v>8204</v>
      </c>
      <c r="P11" t="s">
        <v>8205</v>
      </c>
      <c r="Q11" t="s">
        <v>8206</v>
      </c>
      <c r="R11" t="s">
        <v>8207</v>
      </c>
      <c r="S11" t="s">
        <v>8208</v>
      </c>
      <c r="T11" t="s">
        <v>8209</v>
      </c>
      <c r="U11" t="s">
        <v>8210</v>
      </c>
      <c r="V11" t="s">
        <v>8211</v>
      </c>
      <c r="W11" t="s">
        <v>8212</v>
      </c>
      <c r="X11" t="s">
        <v>8213</v>
      </c>
      <c r="Y11" t="s">
        <v>8214</v>
      </c>
      <c r="Z11" t="s">
        <v>8215</v>
      </c>
      <c r="AA11" t="s">
        <v>8216</v>
      </c>
      <c r="AB11" t="s">
        <v>8217</v>
      </c>
      <c r="AC11" t="s">
        <v>8218</v>
      </c>
      <c r="AD11" t="s">
        <v>8219</v>
      </c>
      <c r="AE11" t="s">
        <v>8220</v>
      </c>
      <c r="AF11" t="s">
        <v>8221</v>
      </c>
      <c r="AG11" t="s">
        <v>8222</v>
      </c>
    </row>
    <row r="12" spans="1:33" x14ac:dyDescent="0.25">
      <c r="A12" s="95" t="s">
        <v>493</v>
      </c>
      <c r="B12" t="s">
        <v>894</v>
      </c>
      <c r="C12" t="s">
        <v>895</v>
      </c>
      <c r="D12" t="s">
        <v>896</v>
      </c>
      <c r="E12" t="s">
        <v>897</v>
      </c>
      <c r="F12" t="s">
        <v>898</v>
      </c>
      <c r="G12" t="s">
        <v>899</v>
      </c>
      <c r="H12" t="s">
        <v>900</v>
      </c>
      <c r="I12" t="s">
        <v>901</v>
      </c>
      <c r="J12" t="s">
        <v>902</v>
      </c>
      <c r="K12" t="s">
        <v>903</v>
      </c>
      <c r="L12" t="s">
        <v>904</v>
      </c>
      <c r="M12" t="s">
        <v>905</v>
      </c>
      <c r="N12" t="s">
        <v>906</v>
      </c>
      <c r="O12" t="s">
        <v>907</v>
      </c>
      <c r="P12" t="s">
        <v>908</v>
      </c>
      <c r="Q12" t="s">
        <v>909</v>
      </c>
      <c r="R12" t="s">
        <v>910</v>
      </c>
      <c r="S12" t="s">
        <v>911</v>
      </c>
      <c r="T12" t="s">
        <v>912</v>
      </c>
      <c r="U12" t="s">
        <v>913</v>
      </c>
      <c r="V12" t="s">
        <v>914</v>
      </c>
      <c r="W12" t="s">
        <v>915</v>
      </c>
      <c r="X12" t="s">
        <v>916</v>
      </c>
      <c r="Y12" t="s">
        <v>917</v>
      </c>
      <c r="Z12" t="s">
        <v>918</v>
      </c>
      <c r="AA12" t="s">
        <v>919</v>
      </c>
      <c r="AB12" t="s">
        <v>920</v>
      </c>
      <c r="AC12" t="s">
        <v>921</v>
      </c>
      <c r="AD12" t="s">
        <v>922</v>
      </c>
      <c r="AE12" t="s">
        <v>923</v>
      </c>
      <c r="AF12" t="s">
        <v>924</v>
      </c>
      <c r="AG12" t="s">
        <v>925</v>
      </c>
    </row>
    <row r="13" spans="1:33" x14ac:dyDescent="0.25">
      <c r="A13" s="95" t="s">
        <v>494</v>
      </c>
      <c r="B13" t="s">
        <v>926</v>
      </c>
      <c r="C13" t="s">
        <v>927</v>
      </c>
      <c r="D13" t="s">
        <v>928</v>
      </c>
      <c r="E13" t="s">
        <v>929</v>
      </c>
      <c r="F13" t="s">
        <v>930</v>
      </c>
      <c r="G13" t="s">
        <v>931</v>
      </c>
      <c r="H13" t="s">
        <v>932</v>
      </c>
      <c r="I13" t="s">
        <v>933</v>
      </c>
      <c r="J13" t="s">
        <v>934</v>
      </c>
      <c r="K13" t="s">
        <v>935</v>
      </c>
      <c r="L13" t="s">
        <v>936</v>
      </c>
      <c r="M13" t="s">
        <v>937</v>
      </c>
      <c r="N13" t="s">
        <v>938</v>
      </c>
      <c r="O13" t="s">
        <v>939</v>
      </c>
      <c r="P13" t="s">
        <v>940</v>
      </c>
      <c r="Q13" t="s">
        <v>941</v>
      </c>
      <c r="R13" t="s">
        <v>942</v>
      </c>
      <c r="S13" t="s">
        <v>943</v>
      </c>
      <c r="T13" t="s">
        <v>944</v>
      </c>
      <c r="U13" t="s">
        <v>945</v>
      </c>
      <c r="V13" t="s">
        <v>946</v>
      </c>
      <c r="W13" t="s">
        <v>947</v>
      </c>
      <c r="X13" t="s">
        <v>948</v>
      </c>
      <c r="Y13" t="s">
        <v>949</v>
      </c>
      <c r="Z13" t="s">
        <v>950</v>
      </c>
      <c r="AA13" t="s">
        <v>951</v>
      </c>
      <c r="AB13" t="s">
        <v>952</v>
      </c>
      <c r="AC13" t="s">
        <v>953</v>
      </c>
      <c r="AD13" t="s">
        <v>954</v>
      </c>
      <c r="AE13" t="s">
        <v>955</v>
      </c>
      <c r="AF13" t="s">
        <v>956</v>
      </c>
      <c r="AG13" t="s">
        <v>957</v>
      </c>
    </row>
    <row r="14" spans="1:33" x14ac:dyDescent="0.25">
      <c r="A14" s="95" t="s">
        <v>495</v>
      </c>
      <c r="B14" t="s">
        <v>958</v>
      </c>
      <c r="C14" t="s">
        <v>959</v>
      </c>
      <c r="D14" t="s">
        <v>960</v>
      </c>
      <c r="E14" t="s">
        <v>961</v>
      </c>
      <c r="F14" t="s">
        <v>962</v>
      </c>
      <c r="G14" t="s">
        <v>963</v>
      </c>
      <c r="H14" t="s">
        <v>964</v>
      </c>
      <c r="I14" t="s">
        <v>965</v>
      </c>
      <c r="J14" t="s">
        <v>966</v>
      </c>
      <c r="K14" t="s">
        <v>967</v>
      </c>
      <c r="L14" t="s">
        <v>968</v>
      </c>
      <c r="M14" t="s">
        <v>969</v>
      </c>
      <c r="N14" t="s">
        <v>970</v>
      </c>
      <c r="O14" t="s">
        <v>971</v>
      </c>
      <c r="P14" t="s">
        <v>972</v>
      </c>
      <c r="Q14" t="s">
        <v>973</v>
      </c>
      <c r="R14" t="s">
        <v>974</v>
      </c>
      <c r="S14" t="s">
        <v>975</v>
      </c>
      <c r="T14" t="s">
        <v>976</v>
      </c>
      <c r="U14" t="s">
        <v>977</v>
      </c>
      <c r="V14" t="s">
        <v>978</v>
      </c>
      <c r="W14" t="s">
        <v>979</v>
      </c>
      <c r="X14" t="s">
        <v>980</v>
      </c>
      <c r="Y14" t="s">
        <v>981</v>
      </c>
      <c r="Z14" t="s">
        <v>982</v>
      </c>
      <c r="AA14" t="s">
        <v>983</v>
      </c>
      <c r="AB14" t="s">
        <v>984</v>
      </c>
      <c r="AC14" t="s">
        <v>985</v>
      </c>
      <c r="AD14" t="s">
        <v>986</v>
      </c>
      <c r="AE14" t="s">
        <v>987</v>
      </c>
      <c r="AF14" t="s">
        <v>988</v>
      </c>
      <c r="AG14" t="s">
        <v>989</v>
      </c>
    </row>
    <row r="15" spans="1:33" x14ac:dyDescent="0.25">
      <c r="A15" s="95" t="s">
        <v>496</v>
      </c>
      <c r="B15" t="s">
        <v>8223</v>
      </c>
      <c r="C15" t="s">
        <v>8224</v>
      </c>
      <c r="D15" t="s">
        <v>8225</v>
      </c>
      <c r="E15" t="s">
        <v>8226</v>
      </c>
      <c r="F15" t="s">
        <v>8227</v>
      </c>
      <c r="G15" t="s">
        <v>8228</v>
      </c>
      <c r="H15" t="s">
        <v>8229</v>
      </c>
      <c r="I15" t="s">
        <v>8230</v>
      </c>
      <c r="J15" t="s">
        <v>8231</v>
      </c>
      <c r="K15" t="s">
        <v>8232</v>
      </c>
      <c r="L15" t="s">
        <v>8233</v>
      </c>
      <c r="M15" t="s">
        <v>8234</v>
      </c>
      <c r="N15" t="s">
        <v>8235</v>
      </c>
      <c r="O15" t="s">
        <v>8236</v>
      </c>
      <c r="P15" t="s">
        <v>8237</v>
      </c>
      <c r="Q15" t="s">
        <v>8238</v>
      </c>
      <c r="R15" t="s">
        <v>8239</v>
      </c>
      <c r="S15" t="s">
        <v>8240</v>
      </c>
      <c r="T15" t="s">
        <v>8241</v>
      </c>
      <c r="U15" t="s">
        <v>8242</v>
      </c>
      <c r="V15" t="s">
        <v>8243</v>
      </c>
      <c r="W15" t="s">
        <v>8244</v>
      </c>
      <c r="X15" t="s">
        <v>8245</v>
      </c>
      <c r="Y15" t="s">
        <v>8246</v>
      </c>
      <c r="Z15" t="s">
        <v>8247</v>
      </c>
      <c r="AA15" t="s">
        <v>8248</v>
      </c>
      <c r="AB15" t="s">
        <v>8249</v>
      </c>
      <c r="AC15" t="s">
        <v>8250</v>
      </c>
      <c r="AD15" t="s">
        <v>8251</v>
      </c>
      <c r="AE15" t="s">
        <v>8252</v>
      </c>
      <c r="AF15" t="s">
        <v>8253</v>
      </c>
      <c r="AG15" t="s">
        <v>8254</v>
      </c>
    </row>
    <row r="16" spans="1:33" x14ac:dyDescent="0.25">
      <c r="A16" s="95" t="s">
        <v>497</v>
      </c>
      <c r="B16" t="s">
        <v>8255</v>
      </c>
      <c r="C16" t="s">
        <v>8256</v>
      </c>
      <c r="D16" t="s">
        <v>8257</v>
      </c>
      <c r="E16" t="s">
        <v>8258</v>
      </c>
      <c r="F16" t="s">
        <v>8259</v>
      </c>
      <c r="G16" t="s">
        <v>8260</v>
      </c>
      <c r="H16" t="s">
        <v>8261</v>
      </c>
      <c r="I16" t="s">
        <v>8262</v>
      </c>
      <c r="J16" t="s">
        <v>8263</v>
      </c>
      <c r="K16" t="s">
        <v>8264</v>
      </c>
      <c r="L16" t="s">
        <v>8265</v>
      </c>
      <c r="M16" t="s">
        <v>8266</v>
      </c>
      <c r="N16" t="s">
        <v>8267</v>
      </c>
      <c r="O16" t="s">
        <v>8268</v>
      </c>
      <c r="P16" t="s">
        <v>8269</v>
      </c>
      <c r="Q16" t="s">
        <v>8270</v>
      </c>
      <c r="R16" t="s">
        <v>8271</v>
      </c>
      <c r="S16" t="s">
        <v>8272</v>
      </c>
      <c r="T16" t="s">
        <v>8273</v>
      </c>
      <c r="U16" t="s">
        <v>8274</v>
      </c>
      <c r="V16" t="s">
        <v>8275</v>
      </c>
      <c r="W16" t="s">
        <v>8276</v>
      </c>
      <c r="X16" t="s">
        <v>8277</v>
      </c>
      <c r="Y16" t="s">
        <v>8278</v>
      </c>
      <c r="Z16" t="s">
        <v>8279</v>
      </c>
      <c r="AA16" t="s">
        <v>8280</v>
      </c>
      <c r="AB16" t="s">
        <v>8281</v>
      </c>
      <c r="AC16" t="s">
        <v>8282</v>
      </c>
      <c r="AD16" t="s">
        <v>8283</v>
      </c>
      <c r="AE16" t="s">
        <v>8284</v>
      </c>
      <c r="AF16" t="s">
        <v>8285</v>
      </c>
      <c r="AG16" t="s">
        <v>8286</v>
      </c>
    </row>
    <row r="17" spans="1:33" x14ac:dyDescent="0.25">
      <c r="A17" s="95" t="s">
        <v>498</v>
      </c>
      <c r="B17" t="s">
        <v>8287</v>
      </c>
      <c r="C17" t="s">
        <v>8287</v>
      </c>
      <c r="D17" t="s">
        <v>8287</v>
      </c>
      <c r="E17" t="s">
        <v>8287</v>
      </c>
      <c r="F17" t="s">
        <v>8287</v>
      </c>
      <c r="G17" t="s">
        <v>8287</v>
      </c>
      <c r="H17" t="s">
        <v>8287</v>
      </c>
      <c r="I17" t="s">
        <v>8287</v>
      </c>
      <c r="J17" t="s">
        <v>8287</v>
      </c>
      <c r="K17" t="s">
        <v>8287</v>
      </c>
      <c r="L17" t="s">
        <v>8287</v>
      </c>
      <c r="M17" t="s">
        <v>8287</v>
      </c>
      <c r="N17" t="s">
        <v>8287</v>
      </c>
      <c r="O17" t="s">
        <v>8287</v>
      </c>
      <c r="P17" t="s">
        <v>8287</v>
      </c>
      <c r="Q17" t="s">
        <v>8287</v>
      </c>
      <c r="R17" t="s">
        <v>8287</v>
      </c>
      <c r="S17" t="s">
        <v>8287</v>
      </c>
      <c r="T17" t="s">
        <v>8287</v>
      </c>
      <c r="U17" t="s">
        <v>8287</v>
      </c>
      <c r="V17" t="s">
        <v>8287</v>
      </c>
      <c r="W17" t="s">
        <v>8287</v>
      </c>
      <c r="X17" t="s">
        <v>8287</v>
      </c>
      <c r="Y17" t="s">
        <v>8287</v>
      </c>
      <c r="Z17" t="s">
        <v>8287</v>
      </c>
      <c r="AA17" t="s">
        <v>8287</v>
      </c>
      <c r="AB17" t="s">
        <v>8287</v>
      </c>
      <c r="AC17" t="s">
        <v>8287</v>
      </c>
      <c r="AD17" t="s">
        <v>8287</v>
      </c>
      <c r="AE17" t="s">
        <v>8287</v>
      </c>
      <c r="AF17" t="s">
        <v>8287</v>
      </c>
      <c r="AG17" t="s">
        <v>8287</v>
      </c>
    </row>
    <row r="18" spans="1:33" x14ac:dyDescent="0.25">
      <c r="A18" s="95" t="s">
        <v>499</v>
      </c>
      <c r="B18" t="s">
        <v>6587</v>
      </c>
      <c r="C18" t="s">
        <v>6587</v>
      </c>
      <c r="D18" t="s">
        <v>6587</v>
      </c>
      <c r="E18" t="s">
        <v>2880</v>
      </c>
      <c r="F18" t="s">
        <v>5827</v>
      </c>
      <c r="G18" t="s">
        <v>2881</v>
      </c>
      <c r="H18" t="s">
        <v>6588</v>
      </c>
      <c r="I18" t="s">
        <v>6587</v>
      </c>
      <c r="J18" t="s">
        <v>6587</v>
      </c>
      <c r="K18" t="s">
        <v>6589</v>
      </c>
      <c r="L18" t="s">
        <v>6587</v>
      </c>
      <c r="M18" t="s">
        <v>6587</v>
      </c>
      <c r="N18" t="s">
        <v>6498</v>
      </c>
      <c r="O18" t="s">
        <v>5827</v>
      </c>
      <c r="P18" t="s">
        <v>6587</v>
      </c>
      <c r="Q18" t="s">
        <v>6587</v>
      </c>
      <c r="R18" t="s">
        <v>6587</v>
      </c>
      <c r="S18" t="s">
        <v>2876</v>
      </c>
      <c r="T18" t="s">
        <v>6587</v>
      </c>
      <c r="U18" t="s">
        <v>6587</v>
      </c>
      <c r="V18" t="s">
        <v>6590</v>
      </c>
      <c r="W18" t="s">
        <v>5832</v>
      </c>
      <c r="X18" t="s">
        <v>5827</v>
      </c>
      <c r="Y18" t="s">
        <v>2881</v>
      </c>
      <c r="Z18" t="s">
        <v>6588</v>
      </c>
      <c r="AA18" t="s">
        <v>6587</v>
      </c>
      <c r="AB18" t="s">
        <v>1425</v>
      </c>
      <c r="AC18" t="s">
        <v>2881</v>
      </c>
      <c r="AD18" t="s">
        <v>6587</v>
      </c>
      <c r="AE18" t="s">
        <v>6591</v>
      </c>
      <c r="AF18" t="s">
        <v>2885</v>
      </c>
      <c r="AG18" t="s">
        <v>6592</v>
      </c>
    </row>
    <row r="19" spans="1:33" x14ac:dyDescent="0.25">
      <c r="A19" s="95" t="s">
        <v>500</v>
      </c>
      <c r="B19" t="s">
        <v>1118</v>
      </c>
      <c r="C19" t="s">
        <v>647</v>
      </c>
      <c r="D19" t="s">
        <v>1119</v>
      </c>
      <c r="E19" t="s">
        <v>1120</v>
      </c>
      <c r="F19" t="s">
        <v>1121</v>
      </c>
      <c r="G19" t="s">
        <v>1122</v>
      </c>
      <c r="H19" t="s">
        <v>1123</v>
      </c>
      <c r="I19" t="s">
        <v>1124</v>
      </c>
      <c r="J19" t="s">
        <v>1125</v>
      </c>
      <c r="K19" t="s">
        <v>1126</v>
      </c>
      <c r="L19" t="s">
        <v>1126</v>
      </c>
      <c r="M19" t="s">
        <v>1126</v>
      </c>
      <c r="N19" t="s">
        <v>1126</v>
      </c>
      <c r="O19" t="s">
        <v>1127</v>
      </c>
      <c r="P19" t="s">
        <v>1126</v>
      </c>
      <c r="Q19" t="s">
        <v>1126</v>
      </c>
      <c r="R19" t="s">
        <v>1126</v>
      </c>
      <c r="S19" t="s">
        <v>1126</v>
      </c>
      <c r="T19" t="s">
        <v>1126</v>
      </c>
      <c r="U19" t="s">
        <v>1126</v>
      </c>
      <c r="V19" t="s">
        <v>1126</v>
      </c>
      <c r="W19" t="s">
        <v>1128</v>
      </c>
      <c r="X19" t="s">
        <v>1129</v>
      </c>
      <c r="Y19" t="s">
        <v>1130</v>
      </c>
      <c r="Z19" t="s">
        <v>1131</v>
      </c>
      <c r="AA19" t="s">
        <v>1132</v>
      </c>
      <c r="AB19" t="s">
        <v>1126</v>
      </c>
      <c r="AC19" t="s">
        <v>1133</v>
      </c>
      <c r="AD19" t="s">
        <v>1126</v>
      </c>
      <c r="AE19" t="s">
        <v>1134</v>
      </c>
      <c r="AF19" t="s">
        <v>1135</v>
      </c>
      <c r="AG19" t="s">
        <v>1136</v>
      </c>
    </row>
    <row r="20" spans="1:33" x14ac:dyDescent="0.25">
      <c r="A20" s="95" t="s">
        <v>501</v>
      </c>
      <c r="B20" t="s">
        <v>1137</v>
      </c>
      <c r="C20" t="s">
        <v>1138</v>
      </c>
      <c r="D20" t="s">
        <v>1139</v>
      </c>
      <c r="E20" t="s">
        <v>1140</v>
      </c>
      <c r="F20" t="s">
        <v>1141</v>
      </c>
      <c r="G20" t="s">
        <v>1142</v>
      </c>
      <c r="H20" t="s">
        <v>1143</v>
      </c>
      <c r="I20" t="s">
        <v>1144</v>
      </c>
      <c r="J20" t="s">
        <v>1145</v>
      </c>
      <c r="K20" t="s">
        <v>1146</v>
      </c>
      <c r="L20" t="s">
        <v>1147</v>
      </c>
      <c r="M20" t="s">
        <v>1148</v>
      </c>
      <c r="N20" t="s">
        <v>1149</v>
      </c>
      <c r="O20" t="s">
        <v>1150</v>
      </c>
      <c r="P20" t="s">
        <v>1151</v>
      </c>
      <c r="Q20" t="s">
        <v>1152</v>
      </c>
      <c r="R20" t="s">
        <v>1153</v>
      </c>
      <c r="S20" t="s">
        <v>1154</v>
      </c>
      <c r="T20" t="s">
        <v>1155</v>
      </c>
      <c r="U20" t="s">
        <v>1156</v>
      </c>
      <c r="V20" t="s">
        <v>1157</v>
      </c>
      <c r="W20" t="s">
        <v>1158</v>
      </c>
      <c r="X20" t="s">
        <v>1159</v>
      </c>
      <c r="Y20" t="s">
        <v>1160</v>
      </c>
      <c r="Z20" t="s">
        <v>1161</v>
      </c>
      <c r="AA20" t="s">
        <v>1162</v>
      </c>
      <c r="AB20" t="s">
        <v>1163</v>
      </c>
      <c r="AC20" t="s">
        <v>1164</v>
      </c>
      <c r="AD20" t="s">
        <v>1165</v>
      </c>
      <c r="AE20" t="s">
        <v>1166</v>
      </c>
      <c r="AF20" t="s">
        <v>1167</v>
      </c>
      <c r="AG20" t="s">
        <v>1168</v>
      </c>
    </row>
    <row r="21" spans="1:33" x14ac:dyDescent="0.25">
      <c r="A21" s="95" t="s">
        <v>502</v>
      </c>
      <c r="B21" t="s">
        <v>1137</v>
      </c>
      <c r="C21" t="s">
        <v>1138</v>
      </c>
      <c r="D21" t="s">
        <v>1139</v>
      </c>
      <c r="E21" t="s">
        <v>1140</v>
      </c>
      <c r="F21" t="s">
        <v>1141</v>
      </c>
      <c r="G21" t="s">
        <v>1142</v>
      </c>
      <c r="H21" t="s">
        <v>1143</v>
      </c>
      <c r="I21" t="s">
        <v>1144</v>
      </c>
      <c r="J21" t="s">
        <v>1145</v>
      </c>
      <c r="K21" t="s">
        <v>1146</v>
      </c>
      <c r="L21" t="s">
        <v>1147</v>
      </c>
      <c r="M21" t="s">
        <v>1148</v>
      </c>
      <c r="N21" t="s">
        <v>1149</v>
      </c>
      <c r="O21" t="s">
        <v>1150</v>
      </c>
      <c r="P21" t="s">
        <v>1151</v>
      </c>
      <c r="Q21" t="s">
        <v>1152</v>
      </c>
      <c r="R21" t="s">
        <v>1153</v>
      </c>
      <c r="S21" t="s">
        <v>1154</v>
      </c>
      <c r="T21" t="s">
        <v>1155</v>
      </c>
      <c r="U21" t="s">
        <v>1156</v>
      </c>
      <c r="V21" t="s">
        <v>1157</v>
      </c>
      <c r="W21" t="s">
        <v>1158</v>
      </c>
      <c r="X21" t="s">
        <v>1159</v>
      </c>
      <c r="Y21" t="s">
        <v>1160</v>
      </c>
      <c r="Z21" t="s">
        <v>1161</v>
      </c>
      <c r="AA21" t="s">
        <v>1162</v>
      </c>
      <c r="AB21" t="s">
        <v>1163</v>
      </c>
      <c r="AC21" t="s">
        <v>1164</v>
      </c>
      <c r="AD21" t="s">
        <v>1165</v>
      </c>
      <c r="AE21" t="s">
        <v>1166</v>
      </c>
      <c r="AF21" t="s">
        <v>1167</v>
      </c>
      <c r="AG21" t="s">
        <v>1168</v>
      </c>
    </row>
    <row r="22" spans="1:33" x14ac:dyDescent="0.25">
      <c r="A22" s="95" t="s">
        <v>503</v>
      </c>
      <c r="B22" t="s">
        <v>1169</v>
      </c>
      <c r="C22" t="s">
        <v>1170</v>
      </c>
      <c r="D22" t="s">
        <v>1171</v>
      </c>
      <c r="E22" t="s">
        <v>1172</v>
      </c>
      <c r="F22" t="s">
        <v>1173</v>
      </c>
      <c r="G22" t="s">
        <v>1174</v>
      </c>
      <c r="H22" t="s">
        <v>1175</v>
      </c>
      <c r="I22" t="s">
        <v>1176</v>
      </c>
      <c r="J22" t="s">
        <v>1177</v>
      </c>
      <c r="K22" t="s">
        <v>1178</v>
      </c>
      <c r="L22" t="s">
        <v>1179</v>
      </c>
      <c r="M22" t="s">
        <v>1180</v>
      </c>
      <c r="N22" t="s">
        <v>1181</v>
      </c>
      <c r="O22" t="s">
        <v>1182</v>
      </c>
      <c r="P22" t="s">
        <v>1183</v>
      </c>
      <c r="Q22" t="s">
        <v>1184</v>
      </c>
      <c r="R22" t="s">
        <v>1185</v>
      </c>
      <c r="S22" t="s">
        <v>1186</v>
      </c>
      <c r="T22" t="s">
        <v>1187</v>
      </c>
      <c r="U22" t="s">
        <v>1188</v>
      </c>
      <c r="V22" t="s">
        <v>1189</v>
      </c>
      <c r="W22" t="s">
        <v>1190</v>
      </c>
      <c r="X22" t="s">
        <v>1191</v>
      </c>
      <c r="Y22" t="s">
        <v>1192</v>
      </c>
      <c r="Z22" t="s">
        <v>1193</v>
      </c>
      <c r="AA22" t="s">
        <v>1194</v>
      </c>
      <c r="AB22" t="s">
        <v>1195</v>
      </c>
      <c r="AC22" t="s">
        <v>1196</v>
      </c>
      <c r="AD22" t="s">
        <v>1197</v>
      </c>
      <c r="AE22" t="s">
        <v>1198</v>
      </c>
      <c r="AF22" t="s">
        <v>1199</v>
      </c>
      <c r="AG22" t="s">
        <v>1200</v>
      </c>
    </row>
    <row r="23" spans="1:33" x14ac:dyDescent="0.25">
      <c r="A23" s="95" t="s">
        <v>504</v>
      </c>
      <c r="B23" t="s">
        <v>8288</v>
      </c>
      <c r="C23" t="s">
        <v>8289</v>
      </c>
      <c r="D23" t="s">
        <v>8290</v>
      </c>
      <c r="E23" t="s">
        <v>8291</v>
      </c>
      <c r="F23" t="s">
        <v>8292</v>
      </c>
      <c r="G23" t="s">
        <v>8293</v>
      </c>
      <c r="H23" t="s">
        <v>8294</v>
      </c>
      <c r="I23" t="s">
        <v>8295</v>
      </c>
      <c r="J23" t="s">
        <v>8296</v>
      </c>
      <c r="K23" t="s">
        <v>8297</v>
      </c>
      <c r="L23" t="s">
        <v>8298</v>
      </c>
      <c r="M23" t="s">
        <v>8299</v>
      </c>
      <c r="N23" t="s">
        <v>8300</v>
      </c>
      <c r="O23" t="s">
        <v>8301</v>
      </c>
      <c r="P23" t="s">
        <v>8302</v>
      </c>
      <c r="Q23" t="s">
        <v>8303</v>
      </c>
      <c r="R23" t="s">
        <v>8304</v>
      </c>
      <c r="S23" t="s">
        <v>8305</v>
      </c>
      <c r="T23" t="s">
        <v>8306</v>
      </c>
      <c r="U23" t="s">
        <v>8307</v>
      </c>
      <c r="V23" t="s">
        <v>8308</v>
      </c>
      <c r="W23" t="s">
        <v>8309</v>
      </c>
      <c r="X23" t="s">
        <v>8310</v>
      </c>
      <c r="Y23" t="s">
        <v>8311</v>
      </c>
      <c r="Z23" t="s">
        <v>8312</v>
      </c>
      <c r="AA23" t="s">
        <v>8313</v>
      </c>
      <c r="AB23" t="s">
        <v>8314</v>
      </c>
      <c r="AC23" t="s">
        <v>8315</v>
      </c>
      <c r="AD23" t="s">
        <v>8316</v>
      </c>
      <c r="AE23" t="s">
        <v>8317</v>
      </c>
      <c r="AF23" t="s">
        <v>8318</v>
      </c>
      <c r="AG23" t="s">
        <v>8319</v>
      </c>
    </row>
    <row r="24" spans="1:33" x14ac:dyDescent="0.25">
      <c r="A24" s="95" t="s">
        <v>505</v>
      </c>
      <c r="B24" t="s">
        <v>6641</v>
      </c>
      <c r="C24" t="s">
        <v>6642</v>
      </c>
      <c r="D24" t="s">
        <v>6643</v>
      </c>
      <c r="E24" t="s">
        <v>6644</v>
      </c>
      <c r="F24" t="s">
        <v>6645</v>
      </c>
      <c r="G24" t="s">
        <v>6646</v>
      </c>
      <c r="H24" t="s">
        <v>6647</v>
      </c>
      <c r="I24" t="s">
        <v>6648</v>
      </c>
      <c r="J24" t="s">
        <v>6649</v>
      </c>
      <c r="K24" t="s">
        <v>6650</v>
      </c>
      <c r="L24" t="s">
        <v>6651</v>
      </c>
      <c r="M24" t="s">
        <v>6652</v>
      </c>
      <c r="N24" t="s">
        <v>6653</v>
      </c>
      <c r="O24" t="s">
        <v>6654</v>
      </c>
      <c r="P24" t="s">
        <v>6655</v>
      </c>
      <c r="Q24" t="s">
        <v>6656</v>
      </c>
      <c r="R24" t="s">
        <v>6657</v>
      </c>
      <c r="S24" t="s">
        <v>6658</v>
      </c>
      <c r="T24" t="s">
        <v>6659</v>
      </c>
      <c r="U24" t="s">
        <v>6660</v>
      </c>
      <c r="V24" t="s">
        <v>6661</v>
      </c>
      <c r="W24" t="s">
        <v>6662</v>
      </c>
      <c r="X24" t="s">
        <v>6663</v>
      </c>
      <c r="Y24" t="s">
        <v>6664</v>
      </c>
      <c r="Z24" t="s">
        <v>6665</v>
      </c>
      <c r="AA24" t="s">
        <v>6666</v>
      </c>
      <c r="AB24" t="s">
        <v>6667</v>
      </c>
      <c r="AC24" t="s">
        <v>6668</v>
      </c>
      <c r="AD24" t="s">
        <v>6669</v>
      </c>
      <c r="AE24" t="s">
        <v>6670</v>
      </c>
      <c r="AF24" t="s">
        <v>6671</v>
      </c>
      <c r="AG24" t="s">
        <v>6672</v>
      </c>
    </row>
    <row r="25" spans="1:33" x14ac:dyDescent="0.25">
      <c r="A25" s="95" t="s">
        <v>506</v>
      </c>
      <c r="B25" t="s">
        <v>1265</v>
      </c>
      <c r="C25" t="s">
        <v>1266</v>
      </c>
      <c r="D25" t="s">
        <v>1267</v>
      </c>
      <c r="E25" t="s">
        <v>1268</v>
      </c>
      <c r="F25" t="s">
        <v>1269</v>
      </c>
      <c r="G25" t="s">
        <v>1270</v>
      </c>
      <c r="H25" t="s">
        <v>1271</v>
      </c>
      <c r="I25" t="s">
        <v>1272</v>
      </c>
      <c r="J25" t="s">
        <v>1273</v>
      </c>
      <c r="K25" t="s">
        <v>1274</v>
      </c>
      <c r="L25" t="s">
        <v>1275</v>
      </c>
      <c r="M25" t="s">
        <v>1276</v>
      </c>
      <c r="N25" t="s">
        <v>1277</v>
      </c>
      <c r="O25" t="s">
        <v>1278</v>
      </c>
      <c r="P25" t="s">
        <v>1279</v>
      </c>
      <c r="Q25" t="s">
        <v>1280</v>
      </c>
      <c r="R25" t="s">
        <v>1281</v>
      </c>
      <c r="S25" t="s">
        <v>1282</v>
      </c>
      <c r="T25" t="s">
        <v>1283</v>
      </c>
      <c r="U25" t="s">
        <v>1284</v>
      </c>
      <c r="V25" t="s">
        <v>1285</v>
      </c>
      <c r="W25" t="s">
        <v>1286</v>
      </c>
      <c r="X25" t="s">
        <v>1287</v>
      </c>
      <c r="Y25" t="s">
        <v>1288</v>
      </c>
      <c r="Z25" t="s">
        <v>1289</v>
      </c>
      <c r="AA25" t="s">
        <v>1290</v>
      </c>
      <c r="AB25" t="s">
        <v>1291</v>
      </c>
      <c r="AC25" t="s">
        <v>1292</v>
      </c>
      <c r="AD25" t="s">
        <v>1293</v>
      </c>
      <c r="AE25" t="s">
        <v>1294</v>
      </c>
      <c r="AF25" t="s">
        <v>1295</v>
      </c>
      <c r="AG25" t="s">
        <v>1296</v>
      </c>
    </row>
    <row r="26" spans="1:33" x14ac:dyDescent="0.25">
      <c r="A26" s="95" t="s">
        <v>507</v>
      </c>
      <c r="B26" t="s">
        <v>1297</v>
      </c>
      <c r="C26" t="s">
        <v>1298</v>
      </c>
      <c r="D26" t="s">
        <v>1299</v>
      </c>
      <c r="E26" t="s">
        <v>1300</v>
      </c>
      <c r="F26" t="s">
        <v>1301</v>
      </c>
      <c r="G26" t="s">
        <v>1302</v>
      </c>
      <c r="H26" t="s">
        <v>1303</v>
      </c>
      <c r="I26" t="s">
        <v>1304</v>
      </c>
      <c r="J26" t="s">
        <v>1305</v>
      </c>
      <c r="K26" t="s">
        <v>1306</v>
      </c>
      <c r="L26" t="s">
        <v>1307</v>
      </c>
      <c r="M26" t="s">
        <v>1308</v>
      </c>
      <c r="N26" t="s">
        <v>1309</v>
      </c>
      <c r="O26" t="s">
        <v>1310</v>
      </c>
      <c r="P26" t="s">
        <v>1311</v>
      </c>
      <c r="Q26" t="s">
        <v>1312</v>
      </c>
      <c r="R26" t="s">
        <v>1313</v>
      </c>
      <c r="S26" t="s">
        <v>1314</v>
      </c>
      <c r="T26" t="s">
        <v>1315</v>
      </c>
      <c r="U26" t="s">
        <v>1316</v>
      </c>
      <c r="V26" t="s">
        <v>1317</v>
      </c>
      <c r="W26" t="s">
        <v>1318</v>
      </c>
      <c r="X26" t="s">
        <v>1319</v>
      </c>
      <c r="Y26" t="s">
        <v>1320</v>
      </c>
      <c r="Z26" t="s">
        <v>1321</v>
      </c>
      <c r="AA26" t="s">
        <v>1322</v>
      </c>
      <c r="AB26" t="s">
        <v>1323</v>
      </c>
      <c r="AC26" t="s">
        <v>1324</v>
      </c>
      <c r="AD26" t="s">
        <v>1325</v>
      </c>
      <c r="AE26" t="s">
        <v>1326</v>
      </c>
      <c r="AF26" t="s">
        <v>1327</v>
      </c>
      <c r="AG26" t="s">
        <v>1328</v>
      </c>
    </row>
    <row r="27" spans="1:33" x14ac:dyDescent="0.25">
      <c r="A27" s="95" t="s">
        <v>508</v>
      </c>
      <c r="B27" t="s">
        <v>1329</v>
      </c>
      <c r="C27" t="s">
        <v>1330</v>
      </c>
      <c r="D27" t="s">
        <v>1331</v>
      </c>
      <c r="E27" t="s">
        <v>1332</v>
      </c>
      <c r="F27" t="s">
        <v>1333</v>
      </c>
      <c r="G27" t="s">
        <v>1334</v>
      </c>
      <c r="H27" t="s">
        <v>1335</v>
      </c>
      <c r="I27" t="s">
        <v>1336</v>
      </c>
      <c r="J27" t="s">
        <v>1337</v>
      </c>
      <c r="K27" t="s">
        <v>1338</v>
      </c>
      <c r="L27" t="s">
        <v>1339</v>
      </c>
      <c r="M27" t="s">
        <v>1340</v>
      </c>
      <c r="N27" t="s">
        <v>1341</v>
      </c>
      <c r="O27" t="s">
        <v>1342</v>
      </c>
      <c r="P27" t="s">
        <v>1343</v>
      </c>
      <c r="Q27" t="s">
        <v>1344</v>
      </c>
      <c r="R27" t="s">
        <v>1345</v>
      </c>
      <c r="S27" t="s">
        <v>1346</v>
      </c>
      <c r="T27" t="s">
        <v>1347</v>
      </c>
      <c r="U27" t="s">
        <v>1348</v>
      </c>
      <c r="V27" t="s">
        <v>1349</v>
      </c>
      <c r="W27" t="s">
        <v>1350</v>
      </c>
      <c r="X27" t="s">
        <v>1351</v>
      </c>
      <c r="Y27" t="s">
        <v>1352</v>
      </c>
      <c r="Z27" t="s">
        <v>1353</v>
      </c>
      <c r="AA27" t="s">
        <v>1354</v>
      </c>
      <c r="AB27" t="s">
        <v>1355</v>
      </c>
      <c r="AC27" t="s">
        <v>1356</v>
      </c>
      <c r="AD27" t="s">
        <v>1357</v>
      </c>
      <c r="AE27" t="s">
        <v>1358</v>
      </c>
      <c r="AF27" t="s">
        <v>1359</v>
      </c>
      <c r="AG27" t="s">
        <v>1360</v>
      </c>
    </row>
    <row r="28" spans="1:33" x14ac:dyDescent="0.25">
      <c r="A28" s="95" t="s">
        <v>509</v>
      </c>
      <c r="B28" t="s">
        <v>8320</v>
      </c>
      <c r="C28" t="s">
        <v>8321</v>
      </c>
      <c r="D28" t="s">
        <v>8322</v>
      </c>
      <c r="E28" t="s">
        <v>8323</v>
      </c>
      <c r="F28" t="s">
        <v>8324</v>
      </c>
      <c r="G28" t="s">
        <v>8325</v>
      </c>
      <c r="H28" t="s">
        <v>8326</v>
      </c>
      <c r="I28" t="s">
        <v>8327</v>
      </c>
      <c r="J28" t="s">
        <v>8328</v>
      </c>
      <c r="K28" t="s">
        <v>8329</v>
      </c>
      <c r="L28" t="s">
        <v>8330</v>
      </c>
      <c r="M28" t="s">
        <v>8331</v>
      </c>
      <c r="N28" t="s">
        <v>8332</v>
      </c>
      <c r="O28" t="s">
        <v>8333</v>
      </c>
      <c r="P28" t="s">
        <v>8334</v>
      </c>
      <c r="Q28" t="s">
        <v>8335</v>
      </c>
      <c r="R28" t="s">
        <v>8336</v>
      </c>
      <c r="S28" t="s">
        <v>8337</v>
      </c>
      <c r="T28" t="s">
        <v>8338</v>
      </c>
      <c r="U28" t="s">
        <v>8339</v>
      </c>
      <c r="V28" t="s">
        <v>8340</v>
      </c>
      <c r="W28" t="s">
        <v>8341</v>
      </c>
      <c r="X28" t="s">
        <v>8342</v>
      </c>
      <c r="Y28" t="s">
        <v>8343</v>
      </c>
      <c r="Z28" t="s">
        <v>8344</v>
      </c>
      <c r="AA28" t="s">
        <v>8345</v>
      </c>
      <c r="AB28" t="s">
        <v>8346</v>
      </c>
      <c r="AC28" t="s">
        <v>8347</v>
      </c>
      <c r="AD28" t="s">
        <v>8348</v>
      </c>
      <c r="AE28" t="s">
        <v>8349</v>
      </c>
      <c r="AF28" t="s">
        <v>8350</v>
      </c>
      <c r="AG28" t="s">
        <v>8351</v>
      </c>
    </row>
    <row r="29" spans="1:33" x14ac:dyDescent="0.25">
      <c r="A29" s="95" t="s">
        <v>510</v>
      </c>
      <c r="B29" t="s">
        <v>8352</v>
      </c>
      <c r="C29" t="s">
        <v>8353</v>
      </c>
      <c r="D29" t="s">
        <v>8354</v>
      </c>
      <c r="E29" t="s">
        <v>8355</v>
      </c>
      <c r="F29" t="s">
        <v>8356</v>
      </c>
      <c r="G29" t="s">
        <v>8357</v>
      </c>
      <c r="H29" t="s">
        <v>8358</v>
      </c>
      <c r="I29" t="s">
        <v>8359</v>
      </c>
      <c r="J29" t="s">
        <v>8360</v>
      </c>
      <c r="K29" t="s">
        <v>8361</v>
      </c>
      <c r="L29" t="s">
        <v>8362</v>
      </c>
      <c r="M29" t="s">
        <v>8363</v>
      </c>
      <c r="N29" t="s">
        <v>8364</v>
      </c>
      <c r="O29" t="s">
        <v>8365</v>
      </c>
      <c r="P29" t="s">
        <v>8366</v>
      </c>
      <c r="Q29" t="s">
        <v>8367</v>
      </c>
      <c r="R29" t="s">
        <v>8368</v>
      </c>
      <c r="S29" t="s">
        <v>8369</v>
      </c>
      <c r="T29" t="s">
        <v>8370</v>
      </c>
      <c r="U29" t="s">
        <v>8371</v>
      </c>
      <c r="V29" t="s">
        <v>8372</v>
      </c>
      <c r="W29" t="s">
        <v>8373</v>
      </c>
      <c r="X29" t="s">
        <v>8374</v>
      </c>
      <c r="Y29" t="s">
        <v>8375</v>
      </c>
      <c r="Z29" t="s">
        <v>8376</v>
      </c>
      <c r="AA29" t="s">
        <v>8377</v>
      </c>
      <c r="AB29" t="s">
        <v>8378</v>
      </c>
      <c r="AC29" t="s">
        <v>8379</v>
      </c>
      <c r="AD29" t="s">
        <v>8380</v>
      </c>
      <c r="AE29" t="s">
        <v>8381</v>
      </c>
      <c r="AF29" t="s">
        <v>8382</v>
      </c>
      <c r="AG29" t="s">
        <v>8383</v>
      </c>
    </row>
    <row r="30" spans="1:33" x14ac:dyDescent="0.25">
      <c r="A30" s="95" t="s">
        <v>511</v>
      </c>
      <c r="B30" t="s">
        <v>1425</v>
      </c>
      <c r="C30" t="s">
        <v>1425</v>
      </c>
      <c r="D30" t="s">
        <v>1426</v>
      </c>
      <c r="E30" t="s">
        <v>1425</v>
      </c>
      <c r="F30" t="s">
        <v>1425</v>
      </c>
      <c r="G30" t="s">
        <v>1425</v>
      </c>
      <c r="H30" t="s">
        <v>1427</v>
      </c>
      <c r="I30" t="s">
        <v>1425</v>
      </c>
      <c r="J30" t="s">
        <v>1428</v>
      </c>
      <c r="K30" t="s">
        <v>1425</v>
      </c>
      <c r="L30" t="s">
        <v>1425</v>
      </c>
      <c r="M30" t="s">
        <v>1425</v>
      </c>
      <c r="N30" t="s">
        <v>1425</v>
      </c>
      <c r="O30" t="s">
        <v>1425</v>
      </c>
      <c r="P30" t="s">
        <v>1425</v>
      </c>
      <c r="Q30" t="s">
        <v>1425</v>
      </c>
      <c r="R30" t="s">
        <v>1425</v>
      </c>
      <c r="S30" t="s">
        <v>1425</v>
      </c>
      <c r="T30" t="s">
        <v>1425</v>
      </c>
      <c r="U30" t="s">
        <v>1425</v>
      </c>
      <c r="V30" t="s">
        <v>1425</v>
      </c>
      <c r="W30" t="s">
        <v>1425</v>
      </c>
      <c r="X30" t="s">
        <v>1425</v>
      </c>
      <c r="Y30" t="s">
        <v>1425</v>
      </c>
      <c r="Z30" t="s">
        <v>1425</v>
      </c>
      <c r="AA30" t="s">
        <v>1425</v>
      </c>
      <c r="AB30" t="s">
        <v>1425</v>
      </c>
      <c r="AC30" t="s">
        <v>1425</v>
      </c>
      <c r="AD30" t="s">
        <v>1425</v>
      </c>
      <c r="AE30" t="s">
        <v>1429</v>
      </c>
      <c r="AF30" t="s">
        <v>1425</v>
      </c>
      <c r="AG30" t="s">
        <v>1425</v>
      </c>
    </row>
    <row r="31" spans="1:33" x14ac:dyDescent="0.25">
      <c r="A31" s="95" t="s">
        <v>512</v>
      </c>
      <c r="B31" t="s">
        <v>8384</v>
      </c>
      <c r="C31" t="s">
        <v>8385</v>
      </c>
      <c r="D31" t="s">
        <v>8386</v>
      </c>
      <c r="E31" t="s">
        <v>8387</v>
      </c>
      <c r="F31" t="s">
        <v>8388</v>
      </c>
      <c r="G31" t="s">
        <v>8389</v>
      </c>
      <c r="H31" t="s">
        <v>8390</v>
      </c>
      <c r="I31" t="s">
        <v>8391</v>
      </c>
      <c r="J31" t="s">
        <v>8392</v>
      </c>
      <c r="K31" t="s">
        <v>8393</v>
      </c>
      <c r="L31" t="s">
        <v>8394</v>
      </c>
      <c r="M31" t="s">
        <v>8395</v>
      </c>
      <c r="N31" t="s">
        <v>8396</v>
      </c>
      <c r="O31" t="s">
        <v>8397</v>
      </c>
      <c r="P31" t="s">
        <v>8398</v>
      </c>
      <c r="Q31" t="s">
        <v>8399</v>
      </c>
      <c r="R31" t="s">
        <v>8400</v>
      </c>
      <c r="S31" t="s">
        <v>8401</v>
      </c>
      <c r="T31" t="s">
        <v>8402</v>
      </c>
      <c r="U31" t="s">
        <v>8403</v>
      </c>
      <c r="V31" t="s">
        <v>8404</v>
      </c>
      <c r="W31" t="s">
        <v>8405</v>
      </c>
      <c r="X31" t="s">
        <v>8406</v>
      </c>
      <c r="Y31" t="s">
        <v>8407</v>
      </c>
      <c r="Z31" t="s">
        <v>8408</v>
      </c>
      <c r="AA31" t="s">
        <v>8409</v>
      </c>
      <c r="AB31" t="s">
        <v>8410</v>
      </c>
      <c r="AC31" t="s">
        <v>8411</v>
      </c>
      <c r="AD31" t="s">
        <v>8412</v>
      </c>
      <c r="AE31" t="s">
        <v>8413</v>
      </c>
      <c r="AF31" t="s">
        <v>8414</v>
      </c>
      <c r="AG31" t="s">
        <v>8415</v>
      </c>
    </row>
    <row r="32" spans="1:33" x14ac:dyDescent="0.25">
      <c r="A32" s="95" t="s">
        <v>513</v>
      </c>
      <c r="B32" t="s">
        <v>6751</v>
      </c>
      <c r="C32" t="s">
        <v>6752</v>
      </c>
      <c r="D32" t="s">
        <v>6753</v>
      </c>
      <c r="E32" t="s">
        <v>6754</v>
      </c>
      <c r="F32" t="s">
        <v>6755</v>
      </c>
      <c r="G32" t="s">
        <v>6756</v>
      </c>
      <c r="H32" t="s">
        <v>6757</v>
      </c>
      <c r="I32" t="s">
        <v>6758</v>
      </c>
      <c r="J32" t="s">
        <v>6759</v>
      </c>
      <c r="K32" t="s">
        <v>6760</v>
      </c>
      <c r="L32" t="s">
        <v>6761</v>
      </c>
      <c r="M32" t="s">
        <v>6762</v>
      </c>
      <c r="N32" t="s">
        <v>6763</v>
      </c>
      <c r="O32" t="s">
        <v>6764</v>
      </c>
      <c r="P32" t="s">
        <v>6765</v>
      </c>
      <c r="Q32" t="s">
        <v>6766</v>
      </c>
      <c r="R32" t="s">
        <v>6767</v>
      </c>
      <c r="S32" t="s">
        <v>6768</v>
      </c>
      <c r="T32" t="s">
        <v>6769</v>
      </c>
      <c r="U32" t="s">
        <v>6770</v>
      </c>
      <c r="V32" t="s">
        <v>6771</v>
      </c>
      <c r="W32" t="s">
        <v>6772</v>
      </c>
      <c r="X32" t="s">
        <v>6773</v>
      </c>
      <c r="Y32" t="s">
        <v>6774</v>
      </c>
      <c r="Z32" t="s">
        <v>6775</v>
      </c>
      <c r="AA32" t="s">
        <v>6776</v>
      </c>
      <c r="AB32" t="s">
        <v>6777</v>
      </c>
      <c r="AC32" t="s">
        <v>6778</v>
      </c>
      <c r="AD32" t="s">
        <v>6779</v>
      </c>
      <c r="AE32" t="s">
        <v>6780</v>
      </c>
      <c r="AF32" t="s">
        <v>6781</v>
      </c>
      <c r="AG32" t="s">
        <v>6782</v>
      </c>
    </row>
    <row r="33" spans="1:33" x14ac:dyDescent="0.25">
      <c r="A33" s="95" t="s">
        <v>514</v>
      </c>
      <c r="B33" t="s">
        <v>1494</v>
      </c>
      <c r="C33" t="s">
        <v>1495</v>
      </c>
      <c r="D33" t="s">
        <v>1496</v>
      </c>
      <c r="E33" t="s">
        <v>1497</v>
      </c>
      <c r="F33" t="s">
        <v>1498</v>
      </c>
      <c r="G33" t="s">
        <v>1499</v>
      </c>
      <c r="H33" t="s">
        <v>1500</v>
      </c>
      <c r="I33" t="s">
        <v>1501</v>
      </c>
      <c r="J33" t="s">
        <v>1502</v>
      </c>
      <c r="K33" t="s">
        <v>1503</v>
      </c>
      <c r="L33" t="s">
        <v>1504</v>
      </c>
      <c r="M33" t="s">
        <v>1505</v>
      </c>
      <c r="N33" t="s">
        <v>1506</v>
      </c>
      <c r="O33" t="s">
        <v>1507</v>
      </c>
      <c r="P33" t="s">
        <v>1508</v>
      </c>
      <c r="Q33" t="s">
        <v>1509</v>
      </c>
      <c r="R33" t="s">
        <v>1510</v>
      </c>
      <c r="S33" t="s">
        <v>1511</v>
      </c>
      <c r="T33" t="s">
        <v>1512</v>
      </c>
      <c r="U33" t="s">
        <v>1513</v>
      </c>
      <c r="V33" t="s">
        <v>1514</v>
      </c>
      <c r="W33" t="s">
        <v>1515</v>
      </c>
      <c r="X33" t="s">
        <v>1516</v>
      </c>
      <c r="Y33" t="s">
        <v>1517</v>
      </c>
      <c r="Z33" t="s">
        <v>1518</v>
      </c>
      <c r="AA33" t="s">
        <v>1519</v>
      </c>
      <c r="AB33" t="s">
        <v>1520</v>
      </c>
      <c r="AC33" t="s">
        <v>1521</v>
      </c>
      <c r="AD33" t="s">
        <v>1522</v>
      </c>
      <c r="AE33" t="s">
        <v>1523</v>
      </c>
      <c r="AF33" t="s">
        <v>1524</v>
      </c>
      <c r="AG33" t="s">
        <v>1525</v>
      </c>
    </row>
    <row r="34" spans="1:33" x14ac:dyDescent="0.25">
      <c r="A34" s="95" t="s">
        <v>515</v>
      </c>
      <c r="B34" t="s">
        <v>6783</v>
      </c>
      <c r="C34" t="s">
        <v>6783</v>
      </c>
      <c r="D34" t="s">
        <v>6783</v>
      </c>
      <c r="E34" t="s">
        <v>6784</v>
      </c>
      <c r="F34" t="s">
        <v>6785</v>
      </c>
      <c r="G34" t="s">
        <v>6786</v>
      </c>
      <c r="H34" t="s">
        <v>6787</v>
      </c>
      <c r="I34" t="s">
        <v>6783</v>
      </c>
      <c r="J34" t="s">
        <v>6788</v>
      </c>
      <c r="K34" t="s">
        <v>6783</v>
      </c>
      <c r="L34" t="s">
        <v>6783</v>
      </c>
      <c r="M34" t="s">
        <v>6783</v>
      </c>
      <c r="N34" t="s">
        <v>6787</v>
      </c>
      <c r="O34" t="s">
        <v>4354</v>
      </c>
      <c r="P34" t="s">
        <v>6789</v>
      </c>
      <c r="Q34" t="s">
        <v>6783</v>
      </c>
      <c r="R34" t="s">
        <v>6783</v>
      </c>
      <c r="S34" t="s">
        <v>2877</v>
      </c>
      <c r="T34" t="s">
        <v>6783</v>
      </c>
      <c r="U34" t="s">
        <v>6783</v>
      </c>
      <c r="V34" t="s">
        <v>6783</v>
      </c>
      <c r="W34" t="s">
        <v>6790</v>
      </c>
      <c r="X34" t="s">
        <v>6791</v>
      </c>
      <c r="Y34" t="s">
        <v>6792</v>
      </c>
      <c r="Z34" t="s">
        <v>6791</v>
      </c>
      <c r="AA34" t="s">
        <v>6783</v>
      </c>
      <c r="AB34" t="s">
        <v>6783</v>
      </c>
      <c r="AC34" t="s">
        <v>6783</v>
      </c>
      <c r="AD34" t="s">
        <v>6783</v>
      </c>
      <c r="AE34" t="s">
        <v>6783</v>
      </c>
      <c r="AF34" t="s">
        <v>6593</v>
      </c>
      <c r="AG34" t="s">
        <v>6587</v>
      </c>
    </row>
    <row r="35" spans="1:33" x14ac:dyDescent="0.25">
      <c r="A35" s="95" t="s">
        <v>516</v>
      </c>
      <c r="B35" t="s">
        <v>6793</v>
      </c>
      <c r="C35" t="s">
        <v>6793</v>
      </c>
      <c r="D35" t="s">
        <v>6793</v>
      </c>
      <c r="E35" t="s">
        <v>6794</v>
      </c>
      <c r="F35" t="s">
        <v>6795</v>
      </c>
      <c r="G35" t="s">
        <v>6796</v>
      </c>
      <c r="H35" t="s">
        <v>6797</v>
      </c>
      <c r="I35" t="s">
        <v>6798</v>
      </c>
      <c r="J35" t="s">
        <v>6797</v>
      </c>
      <c r="K35" t="s">
        <v>6793</v>
      </c>
      <c r="L35" t="s">
        <v>6793</v>
      </c>
      <c r="M35" t="s">
        <v>6793</v>
      </c>
      <c r="N35" t="s">
        <v>6799</v>
      </c>
      <c r="O35" t="s">
        <v>6800</v>
      </c>
      <c r="P35" t="s">
        <v>6801</v>
      </c>
      <c r="Q35" t="s">
        <v>6793</v>
      </c>
      <c r="R35" t="s">
        <v>6793</v>
      </c>
      <c r="S35" t="s">
        <v>6793</v>
      </c>
      <c r="T35" t="s">
        <v>6793</v>
      </c>
      <c r="U35" t="s">
        <v>6793</v>
      </c>
      <c r="V35" t="s">
        <v>6793</v>
      </c>
      <c r="W35" t="s">
        <v>6802</v>
      </c>
      <c r="X35" t="s">
        <v>6803</v>
      </c>
      <c r="Y35" t="s">
        <v>6804</v>
      </c>
      <c r="Z35" t="s">
        <v>6805</v>
      </c>
      <c r="AA35" t="s">
        <v>6793</v>
      </c>
      <c r="AB35" t="s">
        <v>6806</v>
      </c>
      <c r="AC35" t="s">
        <v>6793</v>
      </c>
      <c r="AD35" t="s">
        <v>6807</v>
      </c>
      <c r="AE35" t="s">
        <v>6808</v>
      </c>
      <c r="AF35" t="s">
        <v>6793</v>
      </c>
      <c r="AG35" t="s">
        <v>6805</v>
      </c>
    </row>
    <row r="36" spans="1:33" x14ac:dyDescent="0.25">
      <c r="A36" s="95" t="s">
        <v>517</v>
      </c>
      <c r="B36" t="s">
        <v>8416</v>
      </c>
      <c r="C36" t="s">
        <v>8417</v>
      </c>
      <c r="D36" t="s">
        <v>8418</v>
      </c>
      <c r="E36" t="s">
        <v>8419</v>
      </c>
      <c r="F36" t="s">
        <v>8420</v>
      </c>
      <c r="G36" t="s">
        <v>8421</v>
      </c>
      <c r="H36" t="s">
        <v>8422</v>
      </c>
      <c r="I36" t="s">
        <v>8423</v>
      </c>
      <c r="J36" t="s">
        <v>8424</v>
      </c>
      <c r="K36" t="s">
        <v>8425</v>
      </c>
      <c r="L36" t="s">
        <v>8426</v>
      </c>
      <c r="M36" t="s">
        <v>8427</v>
      </c>
      <c r="N36" t="s">
        <v>8428</v>
      </c>
      <c r="O36" t="s">
        <v>8429</v>
      </c>
      <c r="P36" t="s">
        <v>8430</v>
      </c>
      <c r="Q36" t="s">
        <v>8431</v>
      </c>
      <c r="R36" t="s">
        <v>8432</v>
      </c>
      <c r="S36" t="s">
        <v>8433</v>
      </c>
      <c r="T36" t="s">
        <v>8434</v>
      </c>
      <c r="U36" t="s">
        <v>8435</v>
      </c>
      <c r="V36" t="s">
        <v>8436</v>
      </c>
      <c r="W36" t="s">
        <v>8437</v>
      </c>
      <c r="X36" t="s">
        <v>8438</v>
      </c>
      <c r="Y36" t="s">
        <v>8439</v>
      </c>
      <c r="Z36" t="s">
        <v>8440</v>
      </c>
      <c r="AA36" t="s">
        <v>8441</v>
      </c>
      <c r="AB36" t="s">
        <v>8442</v>
      </c>
      <c r="AC36" t="s">
        <v>8443</v>
      </c>
      <c r="AD36" t="s">
        <v>8444</v>
      </c>
      <c r="AE36" t="s">
        <v>8445</v>
      </c>
      <c r="AF36" t="s">
        <v>8446</v>
      </c>
      <c r="AG36" t="s">
        <v>8447</v>
      </c>
    </row>
    <row r="37" spans="1:33" x14ac:dyDescent="0.25">
      <c r="A37" s="95" t="s">
        <v>518</v>
      </c>
      <c r="B37" t="s">
        <v>6809</v>
      </c>
      <c r="C37" t="s">
        <v>6809</v>
      </c>
      <c r="D37" t="s">
        <v>6809</v>
      </c>
      <c r="E37" t="s">
        <v>6810</v>
      </c>
      <c r="F37" t="s">
        <v>6811</v>
      </c>
      <c r="G37" t="s">
        <v>6812</v>
      </c>
      <c r="H37" t="s">
        <v>6809</v>
      </c>
      <c r="I37" t="s">
        <v>6813</v>
      </c>
      <c r="J37" t="s">
        <v>6750</v>
      </c>
      <c r="K37" t="s">
        <v>6809</v>
      </c>
      <c r="L37" t="s">
        <v>6809</v>
      </c>
      <c r="M37" t="s">
        <v>6809</v>
      </c>
      <c r="N37" t="s">
        <v>6814</v>
      </c>
      <c r="O37" t="s">
        <v>6815</v>
      </c>
      <c r="P37" t="s">
        <v>6816</v>
      </c>
      <c r="Q37" t="s">
        <v>6809</v>
      </c>
      <c r="R37" t="s">
        <v>6817</v>
      </c>
      <c r="S37" t="s">
        <v>6818</v>
      </c>
      <c r="T37" t="s">
        <v>6809</v>
      </c>
      <c r="U37" t="s">
        <v>6809</v>
      </c>
      <c r="V37" t="s">
        <v>6809</v>
      </c>
      <c r="W37" t="s">
        <v>6819</v>
      </c>
      <c r="X37" t="s">
        <v>6820</v>
      </c>
      <c r="Y37" t="s">
        <v>6802</v>
      </c>
      <c r="Z37" t="s">
        <v>6809</v>
      </c>
      <c r="AA37" t="s">
        <v>6821</v>
      </c>
      <c r="AB37" t="s">
        <v>6808</v>
      </c>
      <c r="AC37" t="s">
        <v>6809</v>
      </c>
      <c r="AD37" t="s">
        <v>6822</v>
      </c>
      <c r="AE37" t="s">
        <v>6809</v>
      </c>
      <c r="AF37" t="s">
        <v>6809</v>
      </c>
      <c r="AG37" t="s">
        <v>6808</v>
      </c>
    </row>
    <row r="38" spans="1:33" x14ac:dyDescent="0.25">
      <c r="A38" s="95" t="s">
        <v>519</v>
      </c>
      <c r="B38" t="s">
        <v>8448</v>
      </c>
      <c r="C38" t="s">
        <v>8449</v>
      </c>
      <c r="D38" t="s">
        <v>8450</v>
      </c>
      <c r="E38" t="s">
        <v>8451</v>
      </c>
      <c r="F38" t="s">
        <v>8452</v>
      </c>
      <c r="G38" t="s">
        <v>8453</v>
      </c>
      <c r="H38" t="s">
        <v>8454</v>
      </c>
      <c r="I38" t="s">
        <v>8455</v>
      </c>
      <c r="J38" t="s">
        <v>8456</v>
      </c>
      <c r="K38" t="s">
        <v>8457</v>
      </c>
      <c r="L38" t="s">
        <v>8458</v>
      </c>
      <c r="M38" t="s">
        <v>8459</v>
      </c>
      <c r="N38" t="s">
        <v>8460</v>
      </c>
      <c r="O38" t="s">
        <v>8461</v>
      </c>
      <c r="P38" t="s">
        <v>8462</v>
      </c>
      <c r="Q38" t="s">
        <v>8463</v>
      </c>
      <c r="R38" t="s">
        <v>8464</v>
      </c>
      <c r="S38" t="s">
        <v>8465</v>
      </c>
      <c r="T38" t="s">
        <v>8466</v>
      </c>
      <c r="U38" t="s">
        <v>8467</v>
      </c>
      <c r="V38" t="s">
        <v>8468</v>
      </c>
      <c r="W38" t="s">
        <v>8469</v>
      </c>
      <c r="X38" t="s">
        <v>8470</v>
      </c>
      <c r="Y38" t="s">
        <v>8471</v>
      </c>
      <c r="Z38" t="s">
        <v>8472</v>
      </c>
      <c r="AA38" t="s">
        <v>8473</v>
      </c>
      <c r="AB38" t="s">
        <v>8474</v>
      </c>
      <c r="AC38" t="s">
        <v>8475</v>
      </c>
      <c r="AD38" t="s">
        <v>8476</v>
      </c>
      <c r="AE38" t="s">
        <v>8477</v>
      </c>
      <c r="AF38" t="s">
        <v>8478</v>
      </c>
      <c r="AG38" t="s">
        <v>8479</v>
      </c>
    </row>
    <row r="39" spans="1:33" x14ac:dyDescent="0.25">
      <c r="A39" s="95" t="s">
        <v>520</v>
      </c>
      <c r="B39" t="s">
        <v>6824</v>
      </c>
      <c r="C39" t="s">
        <v>6825</v>
      </c>
      <c r="D39" t="s">
        <v>6826</v>
      </c>
      <c r="E39" t="s">
        <v>6827</v>
      </c>
      <c r="F39" t="s">
        <v>6828</v>
      </c>
      <c r="G39" t="s">
        <v>6829</v>
      </c>
      <c r="H39" t="s">
        <v>6830</v>
      </c>
      <c r="I39" t="s">
        <v>6831</v>
      </c>
      <c r="J39" t="s">
        <v>6832</v>
      </c>
      <c r="K39" t="s">
        <v>6833</v>
      </c>
      <c r="L39" t="s">
        <v>6834</v>
      </c>
      <c r="M39" t="s">
        <v>6835</v>
      </c>
      <c r="N39" t="s">
        <v>6836</v>
      </c>
      <c r="O39" t="s">
        <v>6837</v>
      </c>
      <c r="P39" t="s">
        <v>6838</v>
      </c>
      <c r="Q39" t="s">
        <v>6839</v>
      </c>
      <c r="R39" t="s">
        <v>6840</v>
      </c>
      <c r="S39" t="s">
        <v>6841</v>
      </c>
      <c r="T39" t="s">
        <v>6842</v>
      </c>
      <c r="U39" t="s">
        <v>6843</v>
      </c>
      <c r="V39" t="s">
        <v>6844</v>
      </c>
      <c r="W39" t="s">
        <v>6845</v>
      </c>
      <c r="X39" t="s">
        <v>6846</v>
      </c>
      <c r="Y39" t="s">
        <v>6847</v>
      </c>
      <c r="Z39" t="s">
        <v>6848</v>
      </c>
      <c r="AA39" t="s">
        <v>6849</v>
      </c>
      <c r="AB39" t="s">
        <v>6850</v>
      </c>
      <c r="AC39" t="s">
        <v>6851</v>
      </c>
      <c r="AD39" t="s">
        <v>6852</v>
      </c>
      <c r="AE39" t="s">
        <v>6853</v>
      </c>
      <c r="AF39" t="s">
        <v>6854</v>
      </c>
      <c r="AG39" t="s">
        <v>6855</v>
      </c>
    </row>
    <row r="40" spans="1:33" x14ac:dyDescent="0.25">
      <c r="A40" s="95" t="s">
        <v>521</v>
      </c>
      <c r="B40" t="s">
        <v>1718</v>
      </c>
      <c r="C40" t="s">
        <v>1719</v>
      </c>
      <c r="D40" t="s">
        <v>1720</v>
      </c>
      <c r="E40" t="s">
        <v>1721</v>
      </c>
      <c r="F40" t="s">
        <v>1722</v>
      </c>
      <c r="G40" t="s">
        <v>1723</v>
      </c>
      <c r="H40" t="s">
        <v>1724</v>
      </c>
      <c r="I40" t="s">
        <v>1725</v>
      </c>
      <c r="J40" t="s">
        <v>1726</v>
      </c>
      <c r="K40" t="s">
        <v>1727</v>
      </c>
      <c r="L40" t="s">
        <v>1728</v>
      </c>
      <c r="M40" t="s">
        <v>1729</v>
      </c>
      <c r="N40" t="s">
        <v>1730</v>
      </c>
      <c r="O40" t="s">
        <v>1731</v>
      </c>
      <c r="P40" t="s">
        <v>1732</v>
      </c>
      <c r="Q40" t="s">
        <v>1733</v>
      </c>
      <c r="R40" t="s">
        <v>1734</v>
      </c>
      <c r="S40" t="s">
        <v>1735</v>
      </c>
      <c r="T40" t="s">
        <v>1736</v>
      </c>
      <c r="U40" t="s">
        <v>1737</v>
      </c>
      <c r="V40" t="s">
        <v>1738</v>
      </c>
      <c r="W40" t="s">
        <v>1739</v>
      </c>
      <c r="X40" t="s">
        <v>1740</v>
      </c>
      <c r="Y40" t="s">
        <v>1741</v>
      </c>
      <c r="Z40" t="s">
        <v>1742</v>
      </c>
      <c r="AA40" t="s">
        <v>1743</v>
      </c>
      <c r="AB40" t="s">
        <v>1744</v>
      </c>
      <c r="AC40" t="s">
        <v>1745</v>
      </c>
      <c r="AD40" t="s">
        <v>1746</v>
      </c>
      <c r="AE40" t="s">
        <v>1747</v>
      </c>
      <c r="AF40" t="s">
        <v>1748</v>
      </c>
      <c r="AG40" t="s">
        <v>1749</v>
      </c>
    </row>
    <row r="41" spans="1:33" x14ac:dyDescent="0.25">
      <c r="A41" s="95" t="s">
        <v>522</v>
      </c>
      <c r="B41" t="s">
        <v>1750</v>
      </c>
      <c r="C41" t="s">
        <v>1751</v>
      </c>
      <c r="D41" t="s">
        <v>1752</v>
      </c>
      <c r="E41" t="s">
        <v>1753</v>
      </c>
      <c r="F41" t="s">
        <v>1754</v>
      </c>
      <c r="G41" t="s">
        <v>1755</v>
      </c>
      <c r="H41" t="s">
        <v>1756</v>
      </c>
      <c r="I41" t="s">
        <v>1757</v>
      </c>
      <c r="J41" t="s">
        <v>1758</v>
      </c>
      <c r="K41" t="s">
        <v>1759</v>
      </c>
      <c r="L41" t="s">
        <v>1760</v>
      </c>
      <c r="M41" t="s">
        <v>1761</v>
      </c>
      <c r="N41" t="s">
        <v>1762</v>
      </c>
      <c r="O41" t="s">
        <v>1763</v>
      </c>
      <c r="P41" t="s">
        <v>1764</v>
      </c>
      <c r="Q41" t="s">
        <v>1765</v>
      </c>
      <c r="R41" t="s">
        <v>1766</v>
      </c>
      <c r="S41" t="s">
        <v>1767</v>
      </c>
      <c r="T41" t="s">
        <v>1768</v>
      </c>
      <c r="U41" t="s">
        <v>1769</v>
      </c>
      <c r="V41" t="s">
        <v>1770</v>
      </c>
      <c r="W41" t="s">
        <v>1771</v>
      </c>
      <c r="X41" t="s">
        <v>1772</v>
      </c>
      <c r="Y41" t="s">
        <v>1773</v>
      </c>
      <c r="Z41" t="s">
        <v>1774</v>
      </c>
      <c r="AA41" t="s">
        <v>1775</v>
      </c>
      <c r="AB41" t="s">
        <v>1776</v>
      </c>
      <c r="AC41" t="s">
        <v>1777</v>
      </c>
      <c r="AD41" t="s">
        <v>1778</v>
      </c>
      <c r="AE41" t="s">
        <v>1779</v>
      </c>
      <c r="AF41" t="s">
        <v>1780</v>
      </c>
      <c r="AG41" t="s">
        <v>1781</v>
      </c>
    </row>
    <row r="42" spans="1:33" x14ac:dyDescent="0.25">
      <c r="A42" s="95" t="s">
        <v>523</v>
      </c>
      <c r="B42" t="s">
        <v>8448</v>
      </c>
      <c r="C42" t="s">
        <v>8449</v>
      </c>
      <c r="D42" t="s">
        <v>8450</v>
      </c>
      <c r="E42" t="s">
        <v>8451</v>
      </c>
      <c r="F42" t="s">
        <v>8452</v>
      </c>
      <c r="G42" t="s">
        <v>8453</v>
      </c>
      <c r="H42" t="s">
        <v>8454</v>
      </c>
      <c r="I42" t="s">
        <v>8455</v>
      </c>
      <c r="J42" t="s">
        <v>8456</v>
      </c>
      <c r="K42" t="s">
        <v>8457</v>
      </c>
      <c r="L42" t="s">
        <v>8458</v>
      </c>
      <c r="M42" t="s">
        <v>8459</v>
      </c>
      <c r="N42" t="s">
        <v>8460</v>
      </c>
      <c r="O42" t="s">
        <v>8461</v>
      </c>
      <c r="P42" t="s">
        <v>8462</v>
      </c>
      <c r="Q42" t="s">
        <v>8463</v>
      </c>
      <c r="R42" t="s">
        <v>8464</v>
      </c>
      <c r="S42" t="s">
        <v>8465</v>
      </c>
      <c r="T42" t="s">
        <v>8466</v>
      </c>
      <c r="U42" t="s">
        <v>8467</v>
      </c>
      <c r="V42" t="s">
        <v>8468</v>
      </c>
      <c r="W42" t="s">
        <v>8469</v>
      </c>
      <c r="X42" t="s">
        <v>8470</v>
      </c>
      <c r="Y42" t="s">
        <v>8471</v>
      </c>
      <c r="Z42" t="s">
        <v>8472</v>
      </c>
      <c r="AA42" t="s">
        <v>8473</v>
      </c>
      <c r="AB42" t="s">
        <v>8474</v>
      </c>
      <c r="AC42" t="s">
        <v>8475</v>
      </c>
      <c r="AD42" t="s">
        <v>8476</v>
      </c>
      <c r="AE42" t="s">
        <v>8477</v>
      </c>
      <c r="AF42" t="s">
        <v>8478</v>
      </c>
      <c r="AG42" t="s">
        <v>8479</v>
      </c>
    </row>
    <row r="43" spans="1:33" x14ac:dyDescent="0.25">
      <c r="A43" s="95" t="s">
        <v>524</v>
      </c>
      <c r="B43" t="s">
        <v>1782</v>
      </c>
      <c r="C43" t="s">
        <v>1783</v>
      </c>
      <c r="D43" t="s">
        <v>1784</v>
      </c>
      <c r="E43" t="s">
        <v>1785</v>
      </c>
      <c r="F43" t="s">
        <v>1786</v>
      </c>
      <c r="G43" t="s">
        <v>1787</v>
      </c>
      <c r="H43" t="s">
        <v>1788</v>
      </c>
      <c r="I43" t="s">
        <v>1789</v>
      </c>
      <c r="J43" t="s">
        <v>1790</v>
      </c>
      <c r="K43" t="s">
        <v>1791</v>
      </c>
      <c r="L43" t="s">
        <v>1792</v>
      </c>
      <c r="M43" t="s">
        <v>1793</v>
      </c>
      <c r="N43" t="s">
        <v>1794</v>
      </c>
      <c r="O43" t="s">
        <v>1795</v>
      </c>
      <c r="P43" t="s">
        <v>1796</v>
      </c>
      <c r="Q43" t="s">
        <v>1797</v>
      </c>
      <c r="R43" t="s">
        <v>1798</v>
      </c>
      <c r="S43" t="s">
        <v>1799</v>
      </c>
      <c r="T43" t="s">
        <v>1800</v>
      </c>
      <c r="U43" t="s">
        <v>1801</v>
      </c>
      <c r="V43" t="s">
        <v>1802</v>
      </c>
      <c r="W43" t="s">
        <v>1803</v>
      </c>
      <c r="X43" t="s">
        <v>1804</v>
      </c>
      <c r="Y43" t="s">
        <v>1805</v>
      </c>
      <c r="Z43" t="s">
        <v>1806</v>
      </c>
      <c r="AA43" t="s">
        <v>1807</v>
      </c>
      <c r="AB43" t="s">
        <v>1808</v>
      </c>
      <c r="AC43" t="s">
        <v>1809</v>
      </c>
      <c r="AD43" t="s">
        <v>1810</v>
      </c>
      <c r="AE43" t="s">
        <v>1811</v>
      </c>
      <c r="AF43" t="s">
        <v>1812</v>
      </c>
      <c r="AG43" t="s">
        <v>1813</v>
      </c>
    </row>
    <row r="44" spans="1:33" x14ac:dyDescent="0.25">
      <c r="A44" s="95" t="s">
        <v>525</v>
      </c>
      <c r="B44" t="s">
        <v>8480</v>
      </c>
      <c r="C44" t="s">
        <v>8481</v>
      </c>
      <c r="D44" t="s">
        <v>8482</v>
      </c>
      <c r="E44" t="s">
        <v>8483</v>
      </c>
      <c r="F44" t="s">
        <v>8484</v>
      </c>
      <c r="G44" t="s">
        <v>8485</v>
      </c>
      <c r="H44" t="s">
        <v>8486</v>
      </c>
      <c r="I44" t="s">
        <v>8487</v>
      </c>
      <c r="J44" t="s">
        <v>8488</v>
      </c>
      <c r="K44" t="s">
        <v>8489</v>
      </c>
      <c r="L44" t="s">
        <v>8490</v>
      </c>
      <c r="M44" t="s">
        <v>8491</v>
      </c>
      <c r="N44" t="s">
        <v>8492</v>
      </c>
      <c r="O44" t="s">
        <v>8493</v>
      </c>
      <c r="P44" t="s">
        <v>8494</v>
      </c>
      <c r="Q44" t="s">
        <v>8495</v>
      </c>
      <c r="R44" t="s">
        <v>8496</v>
      </c>
      <c r="S44" t="s">
        <v>8497</v>
      </c>
      <c r="T44" t="s">
        <v>8498</v>
      </c>
      <c r="U44" t="s">
        <v>8499</v>
      </c>
      <c r="V44" t="s">
        <v>8500</v>
      </c>
      <c r="W44" t="s">
        <v>8501</v>
      </c>
      <c r="X44" t="s">
        <v>8502</v>
      </c>
      <c r="Y44" t="s">
        <v>8503</v>
      </c>
      <c r="Z44" t="s">
        <v>8504</v>
      </c>
      <c r="AA44" t="s">
        <v>8505</v>
      </c>
      <c r="AB44" t="s">
        <v>8506</v>
      </c>
      <c r="AC44" t="s">
        <v>8507</v>
      </c>
      <c r="AD44" t="s">
        <v>8508</v>
      </c>
      <c r="AE44" t="s">
        <v>8509</v>
      </c>
      <c r="AF44" t="s">
        <v>8510</v>
      </c>
      <c r="AG44" t="s">
        <v>8511</v>
      </c>
    </row>
    <row r="45" spans="1:33" x14ac:dyDescent="0.25">
      <c r="A45" s="95" t="s">
        <v>526</v>
      </c>
      <c r="B45" t="s">
        <v>8512</v>
      </c>
      <c r="C45" t="s">
        <v>8513</v>
      </c>
      <c r="D45" t="s">
        <v>8514</v>
      </c>
      <c r="E45" t="s">
        <v>8515</v>
      </c>
      <c r="F45" t="s">
        <v>8516</v>
      </c>
      <c r="G45" t="s">
        <v>8517</v>
      </c>
      <c r="H45" t="s">
        <v>8518</v>
      </c>
      <c r="I45" t="s">
        <v>8519</v>
      </c>
      <c r="J45" t="s">
        <v>8520</v>
      </c>
      <c r="K45" t="s">
        <v>8521</v>
      </c>
      <c r="L45" t="s">
        <v>8522</v>
      </c>
      <c r="M45" t="s">
        <v>8523</v>
      </c>
      <c r="N45" t="s">
        <v>8524</v>
      </c>
      <c r="O45" t="s">
        <v>8525</v>
      </c>
      <c r="P45" t="s">
        <v>8526</v>
      </c>
      <c r="Q45" t="s">
        <v>8527</v>
      </c>
      <c r="R45" t="s">
        <v>8528</v>
      </c>
      <c r="S45" t="s">
        <v>8529</v>
      </c>
      <c r="T45" t="s">
        <v>8530</v>
      </c>
      <c r="U45" t="s">
        <v>8531</v>
      </c>
      <c r="V45" t="s">
        <v>8532</v>
      </c>
      <c r="W45" t="s">
        <v>8533</v>
      </c>
      <c r="X45" t="s">
        <v>8534</v>
      </c>
      <c r="Y45" t="s">
        <v>8535</v>
      </c>
      <c r="Z45" t="s">
        <v>8536</v>
      </c>
      <c r="AA45" t="s">
        <v>8537</v>
      </c>
      <c r="AB45" t="s">
        <v>8538</v>
      </c>
      <c r="AC45" t="s">
        <v>8539</v>
      </c>
      <c r="AD45" t="s">
        <v>8540</v>
      </c>
      <c r="AE45" t="s">
        <v>8541</v>
      </c>
      <c r="AF45" t="s">
        <v>8542</v>
      </c>
      <c r="AG45" t="s">
        <v>8543</v>
      </c>
    </row>
    <row r="46" spans="1:33" x14ac:dyDescent="0.25">
      <c r="A46" s="95" t="s">
        <v>527</v>
      </c>
      <c r="B46" t="s">
        <v>1878</v>
      </c>
      <c r="C46" t="s">
        <v>1879</v>
      </c>
      <c r="D46" t="s">
        <v>1880</v>
      </c>
      <c r="E46" t="s">
        <v>1881</v>
      </c>
      <c r="F46" t="s">
        <v>1882</v>
      </c>
      <c r="G46" t="s">
        <v>1883</v>
      </c>
      <c r="H46" t="s">
        <v>1884</v>
      </c>
      <c r="I46" t="s">
        <v>1885</v>
      </c>
      <c r="J46" t="s">
        <v>1886</v>
      </c>
      <c r="K46" t="s">
        <v>1887</v>
      </c>
      <c r="L46" t="s">
        <v>1888</v>
      </c>
      <c r="M46" t="s">
        <v>1889</v>
      </c>
      <c r="N46" t="s">
        <v>1890</v>
      </c>
      <c r="O46" t="s">
        <v>1891</v>
      </c>
      <c r="P46" t="s">
        <v>1892</v>
      </c>
      <c r="Q46" t="s">
        <v>1893</v>
      </c>
      <c r="R46" t="s">
        <v>1894</v>
      </c>
      <c r="S46" t="s">
        <v>1895</v>
      </c>
      <c r="T46" t="s">
        <v>1896</v>
      </c>
      <c r="U46" t="s">
        <v>1897</v>
      </c>
      <c r="V46" t="s">
        <v>1898</v>
      </c>
      <c r="W46" t="s">
        <v>1899</v>
      </c>
      <c r="X46" t="s">
        <v>1900</v>
      </c>
      <c r="Y46" t="s">
        <v>1901</v>
      </c>
      <c r="Z46" t="s">
        <v>1902</v>
      </c>
      <c r="AA46" t="s">
        <v>1903</v>
      </c>
      <c r="AB46" t="s">
        <v>1904</v>
      </c>
      <c r="AC46" t="s">
        <v>1905</v>
      </c>
      <c r="AD46" t="s">
        <v>1906</v>
      </c>
      <c r="AE46" t="s">
        <v>1907</v>
      </c>
      <c r="AF46" t="s">
        <v>1908</v>
      </c>
      <c r="AG46" t="s">
        <v>1909</v>
      </c>
    </row>
    <row r="47" spans="1:33" x14ac:dyDescent="0.25">
      <c r="A47" s="95" t="s">
        <v>528</v>
      </c>
      <c r="B47" t="s">
        <v>8544</v>
      </c>
      <c r="C47" t="s">
        <v>8545</v>
      </c>
      <c r="D47" t="s">
        <v>8546</v>
      </c>
      <c r="E47" t="s">
        <v>8547</v>
      </c>
      <c r="F47" t="s">
        <v>8548</v>
      </c>
      <c r="G47" t="s">
        <v>8549</v>
      </c>
      <c r="H47" t="s">
        <v>8550</v>
      </c>
      <c r="I47" t="s">
        <v>8551</v>
      </c>
      <c r="J47" t="s">
        <v>8552</v>
      </c>
      <c r="K47" t="s">
        <v>8553</v>
      </c>
      <c r="L47" t="s">
        <v>8554</v>
      </c>
      <c r="M47" t="s">
        <v>8555</v>
      </c>
      <c r="N47" t="s">
        <v>8556</v>
      </c>
      <c r="O47" t="s">
        <v>8557</v>
      </c>
      <c r="P47" t="s">
        <v>8558</v>
      </c>
      <c r="Q47" t="s">
        <v>8559</v>
      </c>
      <c r="R47" t="s">
        <v>8560</v>
      </c>
      <c r="S47" t="s">
        <v>8561</v>
      </c>
      <c r="T47" t="s">
        <v>8562</v>
      </c>
      <c r="U47" t="s">
        <v>8563</v>
      </c>
      <c r="V47" t="s">
        <v>8564</v>
      </c>
      <c r="W47" t="s">
        <v>8565</v>
      </c>
      <c r="X47" t="s">
        <v>8566</v>
      </c>
      <c r="Y47" t="s">
        <v>8567</v>
      </c>
      <c r="Z47" t="s">
        <v>8568</v>
      </c>
      <c r="AA47" t="s">
        <v>8569</v>
      </c>
      <c r="AB47" t="s">
        <v>8570</v>
      </c>
      <c r="AC47" t="s">
        <v>8571</v>
      </c>
      <c r="AD47" t="s">
        <v>8572</v>
      </c>
      <c r="AE47" t="s">
        <v>8573</v>
      </c>
      <c r="AF47" t="s">
        <v>8574</v>
      </c>
      <c r="AG47" t="s">
        <v>8575</v>
      </c>
    </row>
    <row r="48" spans="1:33" x14ac:dyDescent="0.25">
      <c r="A48" s="95" t="s">
        <v>529</v>
      </c>
      <c r="B48" t="s">
        <v>1878</v>
      </c>
      <c r="C48" t="s">
        <v>1879</v>
      </c>
      <c r="D48" t="s">
        <v>1880</v>
      </c>
      <c r="E48" t="s">
        <v>1881</v>
      </c>
      <c r="F48" t="s">
        <v>1882</v>
      </c>
      <c r="G48" t="s">
        <v>1883</v>
      </c>
      <c r="H48" t="s">
        <v>1884</v>
      </c>
      <c r="I48" t="s">
        <v>1885</v>
      </c>
      <c r="J48" t="s">
        <v>1886</v>
      </c>
      <c r="K48" t="s">
        <v>1887</v>
      </c>
      <c r="L48" t="s">
        <v>1888</v>
      </c>
      <c r="M48" t="s">
        <v>1889</v>
      </c>
      <c r="N48" t="s">
        <v>1890</v>
      </c>
      <c r="O48" t="s">
        <v>1891</v>
      </c>
      <c r="P48" t="s">
        <v>1892</v>
      </c>
      <c r="Q48" t="s">
        <v>1893</v>
      </c>
      <c r="R48" t="s">
        <v>1894</v>
      </c>
      <c r="S48" t="s">
        <v>1895</v>
      </c>
      <c r="T48" t="s">
        <v>1896</v>
      </c>
      <c r="U48" t="s">
        <v>1897</v>
      </c>
      <c r="V48" t="s">
        <v>1898</v>
      </c>
      <c r="W48" t="s">
        <v>1899</v>
      </c>
      <c r="X48" t="s">
        <v>1900</v>
      </c>
      <c r="Y48" t="s">
        <v>1901</v>
      </c>
      <c r="Z48" t="s">
        <v>1902</v>
      </c>
      <c r="AA48" t="s">
        <v>1903</v>
      </c>
      <c r="AB48" t="s">
        <v>1904</v>
      </c>
      <c r="AC48" t="s">
        <v>1905</v>
      </c>
      <c r="AD48" t="s">
        <v>1906</v>
      </c>
      <c r="AE48" t="s">
        <v>1907</v>
      </c>
      <c r="AF48" t="s">
        <v>1908</v>
      </c>
      <c r="AG48" t="s">
        <v>1909</v>
      </c>
    </row>
    <row r="49" spans="1:33" x14ac:dyDescent="0.25">
      <c r="A49" s="95" t="s">
        <v>530</v>
      </c>
      <c r="B49" t="s">
        <v>8576</v>
      </c>
      <c r="C49" t="s">
        <v>8577</v>
      </c>
      <c r="D49" t="s">
        <v>8578</v>
      </c>
      <c r="E49" t="s">
        <v>8579</v>
      </c>
      <c r="F49" t="s">
        <v>8580</v>
      </c>
      <c r="G49" t="s">
        <v>8581</v>
      </c>
      <c r="H49" t="s">
        <v>8582</v>
      </c>
      <c r="I49" t="s">
        <v>8583</v>
      </c>
      <c r="J49" t="s">
        <v>8584</v>
      </c>
      <c r="K49" t="s">
        <v>8585</v>
      </c>
      <c r="L49" t="s">
        <v>8586</v>
      </c>
      <c r="M49" t="s">
        <v>8587</v>
      </c>
      <c r="N49" t="s">
        <v>8588</v>
      </c>
      <c r="O49" t="s">
        <v>8589</v>
      </c>
      <c r="P49" t="s">
        <v>8590</v>
      </c>
      <c r="Q49" t="s">
        <v>8591</v>
      </c>
      <c r="R49" t="s">
        <v>8592</v>
      </c>
      <c r="S49" t="s">
        <v>8593</v>
      </c>
      <c r="T49" t="s">
        <v>8594</v>
      </c>
      <c r="U49" t="s">
        <v>8595</v>
      </c>
      <c r="V49" t="s">
        <v>8596</v>
      </c>
      <c r="W49" t="s">
        <v>8597</v>
      </c>
      <c r="X49" t="s">
        <v>8598</v>
      </c>
      <c r="Y49" t="s">
        <v>8599</v>
      </c>
      <c r="Z49" t="s">
        <v>8600</v>
      </c>
      <c r="AA49" t="s">
        <v>8601</v>
      </c>
      <c r="AB49" t="s">
        <v>8602</v>
      </c>
      <c r="AC49" t="s">
        <v>8603</v>
      </c>
      <c r="AD49" t="s">
        <v>8604</v>
      </c>
      <c r="AE49" t="s">
        <v>8605</v>
      </c>
      <c r="AF49" t="s">
        <v>8606</v>
      </c>
      <c r="AG49" t="s">
        <v>8607</v>
      </c>
    </row>
    <row r="50" spans="1:33" x14ac:dyDescent="0.25">
      <c r="A50" s="95" t="s">
        <v>531</v>
      </c>
      <c r="B50" t="s">
        <v>8608</v>
      </c>
      <c r="C50" t="s">
        <v>8609</v>
      </c>
      <c r="D50" t="s">
        <v>8610</v>
      </c>
      <c r="E50" t="s">
        <v>8611</v>
      </c>
      <c r="F50" t="s">
        <v>8612</v>
      </c>
      <c r="G50" t="s">
        <v>8613</v>
      </c>
      <c r="H50" t="s">
        <v>8614</v>
      </c>
      <c r="I50" t="s">
        <v>8615</v>
      </c>
      <c r="J50" t="s">
        <v>8616</v>
      </c>
      <c r="K50" t="s">
        <v>8617</v>
      </c>
      <c r="L50" t="s">
        <v>8618</v>
      </c>
      <c r="M50" t="s">
        <v>8619</v>
      </c>
      <c r="N50" t="s">
        <v>8620</v>
      </c>
      <c r="O50" t="s">
        <v>8621</v>
      </c>
      <c r="P50" t="s">
        <v>8622</v>
      </c>
      <c r="Q50" t="s">
        <v>8623</v>
      </c>
      <c r="R50" t="s">
        <v>8624</v>
      </c>
      <c r="S50" t="s">
        <v>8625</v>
      </c>
      <c r="T50" t="s">
        <v>8626</v>
      </c>
      <c r="U50" t="s">
        <v>8627</v>
      </c>
      <c r="V50" t="s">
        <v>8628</v>
      </c>
      <c r="W50" t="s">
        <v>8629</v>
      </c>
      <c r="X50" t="s">
        <v>8630</v>
      </c>
      <c r="Y50" t="s">
        <v>8631</v>
      </c>
      <c r="Z50" t="s">
        <v>8632</v>
      </c>
      <c r="AA50" t="s">
        <v>8633</v>
      </c>
      <c r="AB50" t="s">
        <v>8634</v>
      </c>
      <c r="AC50" t="s">
        <v>8635</v>
      </c>
      <c r="AD50" t="s">
        <v>8636</v>
      </c>
      <c r="AE50" t="s">
        <v>8637</v>
      </c>
      <c r="AF50" t="s">
        <v>8638</v>
      </c>
      <c r="AG50" t="s">
        <v>8639</v>
      </c>
    </row>
    <row r="51" spans="1:33" x14ac:dyDescent="0.25">
      <c r="A51" s="95" t="s">
        <v>532</v>
      </c>
      <c r="B51" t="s">
        <v>2006</v>
      </c>
      <c r="C51" t="s">
        <v>2007</v>
      </c>
      <c r="D51" t="s">
        <v>2008</v>
      </c>
      <c r="E51" t="s">
        <v>2009</v>
      </c>
      <c r="F51" t="s">
        <v>2010</v>
      </c>
      <c r="G51" t="s">
        <v>2011</v>
      </c>
      <c r="H51" t="s">
        <v>2012</v>
      </c>
      <c r="I51" t="s">
        <v>2013</v>
      </c>
      <c r="J51" t="s">
        <v>2014</v>
      </c>
      <c r="K51" t="s">
        <v>2015</v>
      </c>
      <c r="L51" t="s">
        <v>2016</v>
      </c>
      <c r="M51" t="s">
        <v>2017</v>
      </c>
      <c r="N51" t="s">
        <v>2018</v>
      </c>
      <c r="O51" t="s">
        <v>2019</v>
      </c>
      <c r="P51" t="s">
        <v>2020</v>
      </c>
      <c r="Q51" t="s">
        <v>2021</v>
      </c>
      <c r="R51" t="s">
        <v>2022</v>
      </c>
      <c r="S51" t="s">
        <v>2023</v>
      </c>
      <c r="T51" t="s">
        <v>2024</v>
      </c>
      <c r="U51" t="s">
        <v>2025</v>
      </c>
      <c r="V51" t="s">
        <v>2026</v>
      </c>
      <c r="W51" t="s">
        <v>2027</v>
      </c>
      <c r="X51" t="s">
        <v>2028</v>
      </c>
      <c r="Y51" t="s">
        <v>2029</v>
      </c>
      <c r="Z51" t="s">
        <v>2030</v>
      </c>
      <c r="AA51" t="s">
        <v>2031</v>
      </c>
      <c r="AB51" t="s">
        <v>2032</v>
      </c>
      <c r="AC51" t="s">
        <v>2033</v>
      </c>
      <c r="AD51" t="s">
        <v>2034</v>
      </c>
      <c r="AE51" t="s">
        <v>2035</v>
      </c>
      <c r="AF51" t="s">
        <v>2036</v>
      </c>
      <c r="AG51" t="s">
        <v>2037</v>
      </c>
    </row>
    <row r="52" spans="1:33" x14ac:dyDescent="0.25">
      <c r="A52" s="95" t="s">
        <v>533</v>
      </c>
      <c r="B52" t="s">
        <v>8640</v>
      </c>
      <c r="C52" t="s">
        <v>8641</v>
      </c>
      <c r="D52" t="s">
        <v>8642</v>
      </c>
      <c r="E52" t="s">
        <v>8643</v>
      </c>
      <c r="F52" t="s">
        <v>8644</v>
      </c>
      <c r="G52" t="s">
        <v>8645</v>
      </c>
      <c r="H52" t="s">
        <v>8646</v>
      </c>
      <c r="I52" t="s">
        <v>8647</v>
      </c>
      <c r="J52" t="s">
        <v>8648</v>
      </c>
      <c r="K52" t="s">
        <v>8649</v>
      </c>
      <c r="L52" t="s">
        <v>8650</v>
      </c>
      <c r="M52" t="s">
        <v>8651</v>
      </c>
      <c r="N52" t="s">
        <v>8652</v>
      </c>
      <c r="O52" t="s">
        <v>8653</v>
      </c>
      <c r="P52" t="s">
        <v>8654</v>
      </c>
      <c r="Q52" t="s">
        <v>8655</v>
      </c>
      <c r="R52" t="s">
        <v>8656</v>
      </c>
      <c r="S52" t="s">
        <v>8657</v>
      </c>
      <c r="T52" t="s">
        <v>8658</v>
      </c>
      <c r="U52" t="s">
        <v>8659</v>
      </c>
      <c r="V52" t="s">
        <v>8660</v>
      </c>
      <c r="W52" t="s">
        <v>8661</v>
      </c>
      <c r="X52" t="s">
        <v>8662</v>
      </c>
      <c r="Y52" t="s">
        <v>8663</v>
      </c>
      <c r="Z52" t="s">
        <v>8664</v>
      </c>
      <c r="AA52" t="s">
        <v>8665</v>
      </c>
      <c r="AB52" t="s">
        <v>8666</v>
      </c>
      <c r="AC52" t="s">
        <v>8667</v>
      </c>
      <c r="AD52" t="s">
        <v>8668</v>
      </c>
      <c r="AE52" t="s">
        <v>8669</v>
      </c>
      <c r="AF52" t="s">
        <v>8670</v>
      </c>
      <c r="AG52" t="s">
        <v>8671</v>
      </c>
    </row>
    <row r="53" spans="1:33" x14ac:dyDescent="0.25">
      <c r="A53" s="95" t="s">
        <v>534</v>
      </c>
      <c r="B53" t="s">
        <v>2070</v>
      </c>
      <c r="C53" t="s">
        <v>2071</v>
      </c>
      <c r="D53" t="s">
        <v>2072</v>
      </c>
      <c r="E53" t="s">
        <v>2073</v>
      </c>
      <c r="F53" t="s">
        <v>2074</v>
      </c>
      <c r="G53" t="s">
        <v>2075</v>
      </c>
      <c r="H53" t="s">
        <v>2076</v>
      </c>
      <c r="I53" t="s">
        <v>2077</v>
      </c>
      <c r="J53" t="s">
        <v>2078</v>
      </c>
      <c r="K53" t="s">
        <v>2079</v>
      </c>
      <c r="L53" t="s">
        <v>2080</v>
      </c>
      <c r="M53" t="s">
        <v>2081</v>
      </c>
      <c r="N53" t="s">
        <v>2082</v>
      </c>
      <c r="O53" t="s">
        <v>2083</v>
      </c>
      <c r="P53" t="s">
        <v>2084</v>
      </c>
      <c r="Q53" t="s">
        <v>2085</v>
      </c>
      <c r="R53" t="s">
        <v>2086</v>
      </c>
      <c r="S53" t="s">
        <v>2087</v>
      </c>
      <c r="T53" t="s">
        <v>2088</v>
      </c>
      <c r="U53" t="s">
        <v>2089</v>
      </c>
      <c r="V53" t="s">
        <v>2090</v>
      </c>
      <c r="W53" t="s">
        <v>2091</v>
      </c>
      <c r="X53" t="s">
        <v>2092</v>
      </c>
      <c r="Y53" t="s">
        <v>2093</v>
      </c>
      <c r="Z53" t="s">
        <v>2094</v>
      </c>
      <c r="AA53" t="s">
        <v>2095</v>
      </c>
      <c r="AB53" t="s">
        <v>2096</v>
      </c>
      <c r="AC53" t="s">
        <v>2097</v>
      </c>
      <c r="AD53" t="s">
        <v>2098</v>
      </c>
      <c r="AE53" t="s">
        <v>2099</v>
      </c>
      <c r="AF53" t="s">
        <v>2100</v>
      </c>
      <c r="AG53" t="s">
        <v>2101</v>
      </c>
    </row>
    <row r="54" spans="1:33" x14ac:dyDescent="0.25">
      <c r="A54" s="95" t="s">
        <v>535</v>
      </c>
      <c r="B54" t="s">
        <v>2102</v>
      </c>
      <c r="C54" t="s">
        <v>2103</v>
      </c>
      <c r="D54" t="s">
        <v>2104</v>
      </c>
      <c r="E54" t="s">
        <v>2105</v>
      </c>
      <c r="F54" t="s">
        <v>2106</v>
      </c>
      <c r="G54" t="s">
        <v>2107</v>
      </c>
      <c r="H54" t="s">
        <v>2108</v>
      </c>
      <c r="I54" t="s">
        <v>2109</v>
      </c>
      <c r="J54" t="s">
        <v>2110</v>
      </c>
      <c r="K54" t="s">
        <v>2111</v>
      </c>
      <c r="L54" t="s">
        <v>2112</v>
      </c>
      <c r="M54" t="s">
        <v>2113</v>
      </c>
      <c r="N54" t="s">
        <v>2114</v>
      </c>
      <c r="O54" t="s">
        <v>2115</v>
      </c>
      <c r="P54" t="s">
        <v>2116</v>
      </c>
      <c r="Q54" t="s">
        <v>2117</v>
      </c>
      <c r="R54" t="s">
        <v>2118</v>
      </c>
      <c r="S54" t="s">
        <v>2119</v>
      </c>
      <c r="T54" t="s">
        <v>2120</v>
      </c>
      <c r="U54" t="s">
        <v>2121</v>
      </c>
      <c r="V54" t="s">
        <v>2122</v>
      </c>
      <c r="W54" t="s">
        <v>2123</v>
      </c>
      <c r="X54" t="s">
        <v>2124</v>
      </c>
      <c r="Y54" t="s">
        <v>2125</v>
      </c>
      <c r="Z54" t="s">
        <v>2126</v>
      </c>
      <c r="AA54" t="s">
        <v>2127</v>
      </c>
      <c r="AB54" t="s">
        <v>2128</v>
      </c>
      <c r="AC54" t="s">
        <v>2129</v>
      </c>
      <c r="AD54" t="s">
        <v>2130</v>
      </c>
      <c r="AE54" t="s">
        <v>2131</v>
      </c>
      <c r="AF54" t="s">
        <v>2132</v>
      </c>
      <c r="AG54" t="s">
        <v>2133</v>
      </c>
    </row>
    <row r="55" spans="1:33" x14ac:dyDescent="0.25">
      <c r="A55" s="95" t="s">
        <v>536</v>
      </c>
      <c r="B55" t="s">
        <v>2102</v>
      </c>
      <c r="C55" t="s">
        <v>2103</v>
      </c>
      <c r="D55" t="s">
        <v>2104</v>
      </c>
      <c r="E55" t="s">
        <v>2105</v>
      </c>
      <c r="F55" t="s">
        <v>2106</v>
      </c>
      <c r="G55" t="s">
        <v>2107</v>
      </c>
      <c r="H55" t="s">
        <v>2108</v>
      </c>
      <c r="I55" t="s">
        <v>2109</v>
      </c>
      <c r="J55" t="s">
        <v>2110</v>
      </c>
      <c r="K55" t="s">
        <v>2111</v>
      </c>
      <c r="L55" t="s">
        <v>2112</v>
      </c>
      <c r="M55" t="s">
        <v>2113</v>
      </c>
      <c r="N55" t="s">
        <v>2114</v>
      </c>
      <c r="O55" t="s">
        <v>2115</v>
      </c>
      <c r="P55" t="s">
        <v>2116</v>
      </c>
      <c r="Q55" t="s">
        <v>2117</v>
      </c>
      <c r="R55" t="s">
        <v>2118</v>
      </c>
      <c r="S55" t="s">
        <v>2119</v>
      </c>
      <c r="T55" t="s">
        <v>2120</v>
      </c>
      <c r="U55" t="s">
        <v>2121</v>
      </c>
      <c r="V55" t="s">
        <v>2122</v>
      </c>
      <c r="W55" t="s">
        <v>2123</v>
      </c>
      <c r="X55" t="s">
        <v>2124</v>
      </c>
      <c r="Y55" t="s">
        <v>2125</v>
      </c>
      <c r="Z55" t="s">
        <v>2126</v>
      </c>
      <c r="AA55" t="s">
        <v>2127</v>
      </c>
      <c r="AB55" t="s">
        <v>2128</v>
      </c>
      <c r="AC55" t="s">
        <v>2129</v>
      </c>
      <c r="AD55" t="s">
        <v>2130</v>
      </c>
      <c r="AE55" t="s">
        <v>2131</v>
      </c>
      <c r="AF55" t="s">
        <v>2132</v>
      </c>
      <c r="AG55" t="s">
        <v>2133</v>
      </c>
    </row>
    <row r="56" spans="1:33" x14ac:dyDescent="0.25">
      <c r="A56" s="95" t="s">
        <v>537</v>
      </c>
      <c r="B56" t="s">
        <v>2134</v>
      </c>
      <c r="C56" t="s">
        <v>2135</v>
      </c>
      <c r="D56" t="s">
        <v>2136</v>
      </c>
      <c r="E56" t="s">
        <v>2137</v>
      </c>
      <c r="F56" t="s">
        <v>2138</v>
      </c>
      <c r="G56" t="s">
        <v>2139</v>
      </c>
      <c r="H56" t="s">
        <v>2140</v>
      </c>
      <c r="I56" t="s">
        <v>2141</v>
      </c>
      <c r="J56" t="s">
        <v>2142</v>
      </c>
      <c r="K56" t="s">
        <v>2143</v>
      </c>
      <c r="L56" t="s">
        <v>2144</v>
      </c>
      <c r="M56" t="s">
        <v>2145</v>
      </c>
      <c r="N56" t="s">
        <v>2146</v>
      </c>
      <c r="O56" t="s">
        <v>2147</v>
      </c>
      <c r="P56" t="s">
        <v>2148</v>
      </c>
      <c r="Q56" t="s">
        <v>2149</v>
      </c>
      <c r="R56" t="s">
        <v>2150</v>
      </c>
      <c r="S56" t="s">
        <v>2151</v>
      </c>
      <c r="T56" t="s">
        <v>2152</v>
      </c>
      <c r="U56" t="s">
        <v>2153</v>
      </c>
      <c r="V56" t="s">
        <v>2154</v>
      </c>
      <c r="W56" t="s">
        <v>2155</v>
      </c>
      <c r="X56" t="s">
        <v>2156</v>
      </c>
      <c r="Y56" t="s">
        <v>2157</v>
      </c>
      <c r="Z56" t="s">
        <v>2158</v>
      </c>
      <c r="AA56" t="s">
        <v>2159</v>
      </c>
      <c r="AB56" t="s">
        <v>2160</v>
      </c>
      <c r="AC56" t="s">
        <v>2161</v>
      </c>
      <c r="AD56" t="s">
        <v>2162</v>
      </c>
      <c r="AE56" t="s">
        <v>2163</v>
      </c>
      <c r="AF56" t="s">
        <v>2164</v>
      </c>
      <c r="AG56" t="s">
        <v>2165</v>
      </c>
    </row>
    <row r="57" spans="1:33" x14ac:dyDescent="0.25">
      <c r="A57" s="95" t="s">
        <v>538</v>
      </c>
      <c r="B57" t="s">
        <v>2166</v>
      </c>
      <c r="C57" t="s">
        <v>2167</v>
      </c>
      <c r="D57" t="s">
        <v>2168</v>
      </c>
      <c r="E57" t="s">
        <v>2169</v>
      </c>
      <c r="F57" t="s">
        <v>2170</v>
      </c>
      <c r="G57" t="s">
        <v>2171</v>
      </c>
      <c r="H57" t="s">
        <v>2172</v>
      </c>
      <c r="I57" t="s">
        <v>2173</v>
      </c>
      <c r="J57" t="s">
        <v>2174</v>
      </c>
      <c r="K57" t="s">
        <v>2175</v>
      </c>
      <c r="L57" t="s">
        <v>2176</v>
      </c>
      <c r="M57" t="s">
        <v>2177</v>
      </c>
      <c r="N57" t="s">
        <v>2178</v>
      </c>
      <c r="O57" t="s">
        <v>2179</v>
      </c>
      <c r="P57" t="s">
        <v>2180</v>
      </c>
      <c r="Q57" t="s">
        <v>2181</v>
      </c>
      <c r="R57" t="s">
        <v>2182</v>
      </c>
      <c r="S57" t="s">
        <v>2183</v>
      </c>
      <c r="T57" t="s">
        <v>2184</v>
      </c>
      <c r="U57" t="s">
        <v>2185</v>
      </c>
      <c r="V57" t="s">
        <v>2186</v>
      </c>
      <c r="W57" t="s">
        <v>2187</v>
      </c>
      <c r="X57" t="s">
        <v>2188</v>
      </c>
      <c r="Y57" t="s">
        <v>2189</v>
      </c>
      <c r="Z57" t="s">
        <v>2190</v>
      </c>
      <c r="AA57" t="s">
        <v>2191</v>
      </c>
      <c r="AB57" t="s">
        <v>2128</v>
      </c>
      <c r="AC57" t="s">
        <v>2192</v>
      </c>
      <c r="AD57" t="s">
        <v>2193</v>
      </c>
      <c r="AE57" t="s">
        <v>2194</v>
      </c>
      <c r="AF57" t="s">
        <v>2195</v>
      </c>
      <c r="AG57" t="s">
        <v>2196</v>
      </c>
    </row>
    <row r="58" spans="1:33" x14ac:dyDescent="0.25">
      <c r="A58" s="95" t="s">
        <v>539</v>
      </c>
      <c r="B58" t="s">
        <v>2197</v>
      </c>
      <c r="C58" t="s">
        <v>2198</v>
      </c>
      <c r="D58" t="s">
        <v>2199</v>
      </c>
      <c r="E58" t="s">
        <v>2200</v>
      </c>
      <c r="F58" t="s">
        <v>2201</v>
      </c>
      <c r="G58" t="s">
        <v>2202</v>
      </c>
      <c r="H58" t="s">
        <v>2203</v>
      </c>
      <c r="I58" t="s">
        <v>2204</v>
      </c>
      <c r="J58" t="s">
        <v>2205</v>
      </c>
      <c r="K58" t="s">
        <v>2206</v>
      </c>
      <c r="L58" t="s">
        <v>2207</v>
      </c>
      <c r="M58" t="s">
        <v>2208</v>
      </c>
      <c r="N58" t="s">
        <v>2209</v>
      </c>
      <c r="O58" t="s">
        <v>2210</v>
      </c>
      <c r="P58" t="s">
        <v>2211</v>
      </c>
      <c r="Q58" t="s">
        <v>2212</v>
      </c>
      <c r="R58" t="s">
        <v>2213</v>
      </c>
      <c r="S58" t="s">
        <v>2214</v>
      </c>
      <c r="T58" t="s">
        <v>2215</v>
      </c>
      <c r="U58" t="s">
        <v>2216</v>
      </c>
      <c r="V58" t="s">
        <v>2217</v>
      </c>
      <c r="W58" t="s">
        <v>2218</v>
      </c>
      <c r="X58" t="s">
        <v>2219</v>
      </c>
      <c r="Y58" t="s">
        <v>2220</v>
      </c>
      <c r="Z58" t="s">
        <v>2221</v>
      </c>
      <c r="AA58" t="s">
        <v>2222</v>
      </c>
      <c r="AB58" t="s">
        <v>2223</v>
      </c>
      <c r="AC58" t="s">
        <v>2224</v>
      </c>
      <c r="AD58" t="s">
        <v>2225</v>
      </c>
      <c r="AE58" t="s">
        <v>2226</v>
      </c>
      <c r="AF58" t="s">
        <v>2227</v>
      </c>
      <c r="AG58" t="s">
        <v>2228</v>
      </c>
    </row>
    <row r="59" spans="1:33" x14ac:dyDescent="0.25">
      <c r="A59" s="95" t="s">
        <v>540</v>
      </c>
      <c r="B59" t="s">
        <v>2229</v>
      </c>
      <c r="C59" t="s">
        <v>2230</v>
      </c>
      <c r="D59" t="s">
        <v>2231</v>
      </c>
      <c r="E59" t="s">
        <v>2232</v>
      </c>
      <c r="F59" t="s">
        <v>2233</v>
      </c>
      <c r="G59" t="s">
        <v>2234</v>
      </c>
      <c r="H59" t="s">
        <v>2235</v>
      </c>
      <c r="I59" t="s">
        <v>2236</v>
      </c>
      <c r="J59" t="s">
        <v>2237</v>
      </c>
      <c r="K59" t="s">
        <v>2238</v>
      </c>
      <c r="L59" t="s">
        <v>2239</v>
      </c>
      <c r="M59" t="s">
        <v>2240</v>
      </c>
      <c r="N59" t="s">
        <v>2241</v>
      </c>
      <c r="O59" t="s">
        <v>2242</v>
      </c>
      <c r="P59" t="s">
        <v>2243</v>
      </c>
      <c r="Q59" t="s">
        <v>2244</v>
      </c>
      <c r="R59" t="s">
        <v>2245</v>
      </c>
      <c r="S59" t="s">
        <v>2246</v>
      </c>
      <c r="T59" t="s">
        <v>2247</v>
      </c>
      <c r="U59" t="s">
        <v>2248</v>
      </c>
      <c r="V59" t="s">
        <v>2249</v>
      </c>
      <c r="W59" t="s">
        <v>2250</v>
      </c>
      <c r="X59" t="s">
        <v>2251</v>
      </c>
      <c r="Y59" t="s">
        <v>2252</v>
      </c>
      <c r="Z59" t="s">
        <v>2253</v>
      </c>
      <c r="AA59" t="s">
        <v>2254</v>
      </c>
      <c r="AB59" t="s">
        <v>2255</v>
      </c>
      <c r="AC59" t="s">
        <v>2256</v>
      </c>
      <c r="AD59" t="s">
        <v>2257</v>
      </c>
      <c r="AE59" t="s">
        <v>2258</v>
      </c>
      <c r="AF59" t="s">
        <v>2259</v>
      </c>
      <c r="AG59" t="s">
        <v>2260</v>
      </c>
    </row>
    <row r="60" spans="1:33" x14ac:dyDescent="0.25">
      <c r="A60" s="95" t="s">
        <v>541</v>
      </c>
      <c r="B60" t="s">
        <v>2261</v>
      </c>
      <c r="C60" t="s">
        <v>2262</v>
      </c>
      <c r="D60" t="s">
        <v>2263</v>
      </c>
      <c r="E60" t="s">
        <v>2264</v>
      </c>
      <c r="F60" t="s">
        <v>2265</v>
      </c>
      <c r="G60" t="s">
        <v>2266</v>
      </c>
      <c r="H60" t="s">
        <v>2267</v>
      </c>
      <c r="I60" t="s">
        <v>2268</v>
      </c>
      <c r="J60" t="s">
        <v>2269</v>
      </c>
      <c r="K60" t="s">
        <v>2270</v>
      </c>
      <c r="L60" t="s">
        <v>2271</v>
      </c>
      <c r="M60" t="s">
        <v>2272</v>
      </c>
      <c r="N60" t="s">
        <v>2273</v>
      </c>
      <c r="O60" t="s">
        <v>2274</v>
      </c>
      <c r="P60" t="s">
        <v>2275</v>
      </c>
      <c r="Q60" t="s">
        <v>2276</v>
      </c>
      <c r="R60" t="s">
        <v>2277</v>
      </c>
      <c r="S60" t="s">
        <v>2278</v>
      </c>
      <c r="T60" t="s">
        <v>2279</v>
      </c>
      <c r="U60" t="s">
        <v>2280</v>
      </c>
      <c r="V60" t="s">
        <v>2281</v>
      </c>
      <c r="W60" t="s">
        <v>2282</v>
      </c>
      <c r="X60" t="s">
        <v>2283</v>
      </c>
      <c r="Y60" t="s">
        <v>2284</v>
      </c>
      <c r="Z60" t="s">
        <v>2285</v>
      </c>
      <c r="AA60" t="s">
        <v>2286</v>
      </c>
      <c r="AB60" t="s">
        <v>2287</v>
      </c>
      <c r="AC60" t="s">
        <v>2288</v>
      </c>
      <c r="AD60" t="s">
        <v>2289</v>
      </c>
      <c r="AE60" t="s">
        <v>2290</v>
      </c>
      <c r="AF60" t="s">
        <v>2291</v>
      </c>
      <c r="AG60" t="s">
        <v>2292</v>
      </c>
    </row>
    <row r="61" spans="1:33" x14ac:dyDescent="0.25">
      <c r="A61" s="95" t="s">
        <v>542</v>
      </c>
      <c r="B61" t="s">
        <v>6898</v>
      </c>
      <c r="C61" t="s">
        <v>6899</v>
      </c>
      <c r="D61" t="s">
        <v>6900</v>
      </c>
      <c r="E61" t="s">
        <v>6901</v>
      </c>
      <c r="F61" t="s">
        <v>6902</v>
      </c>
      <c r="G61" t="s">
        <v>6903</v>
      </c>
      <c r="H61" t="s">
        <v>6904</v>
      </c>
      <c r="I61" t="s">
        <v>6905</v>
      </c>
      <c r="J61" t="s">
        <v>6906</v>
      </c>
      <c r="K61" t="s">
        <v>6907</v>
      </c>
      <c r="L61" t="s">
        <v>6908</v>
      </c>
      <c r="M61" t="s">
        <v>6909</v>
      </c>
      <c r="N61" t="s">
        <v>6910</v>
      </c>
      <c r="O61" t="s">
        <v>6911</v>
      </c>
      <c r="P61" t="s">
        <v>6912</v>
      </c>
      <c r="Q61" t="s">
        <v>6913</v>
      </c>
      <c r="R61" t="s">
        <v>6914</v>
      </c>
      <c r="S61" t="s">
        <v>6915</v>
      </c>
      <c r="T61" t="s">
        <v>6916</v>
      </c>
      <c r="U61" t="s">
        <v>6917</v>
      </c>
      <c r="V61" t="s">
        <v>6918</v>
      </c>
      <c r="W61" t="s">
        <v>6919</v>
      </c>
      <c r="X61" t="s">
        <v>6920</v>
      </c>
      <c r="Y61" t="s">
        <v>6921</v>
      </c>
      <c r="Z61" t="s">
        <v>6922</v>
      </c>
      <c r="AA61" t="s">
        <v>6923</v>
      </c>
      <c r="AB61" t="s">
        <v>6924</v>
      </c>
      <c r="AC61" t="s">
        <v>6925</v>
      </c>
      <c r="AD61" t="s">
        <v>6926</v>
      </c>
      <c r="AE61" t="s">
        <v>6927</v>
      </c>
      <c r="AF61" t="s">
        <v>6928</v>
      </c>
      <c r="AG61" t="s">
        <v>6929</v>
      </c>
    </row>
    <row r="62" spans="1:33" x14ac:dyDescent="0.25">
      <c r="A62" s="95" t="s">
        <v>543</v>
      </c>
      <c r="B62" t="s">
        <v>6930</v>
      </c>
      <c r="C62" t="s">
        <v>6931</v>
      </c>
      <c r="D62" t="s">
        <v>6932</v>
      </c>
      <c r="E62" t="s">
        <v>6933</v>
      </c>
      <c r="F62" t="s">
        <v>6934</v>
      </c>
      <c r="G62" t="s">
        <v>6935</v>
      </c>
      <c r="H62" t="s">
        <v>6936</v>
      </c>
      <c r="I62" t="s">
        <v>6937</v>
      </c>
      <c r="J62" t="s">
        <v>6938</v>
      </c>
      <c r="K62" t="s">
        <v>6939</v>
      </c>
      <c r="L62" t="s">
        <v>6940</v>
      </c>
      <c r="M62" t="s">
        <v>6941</v>
      </c>
      <c r="N62" t="s">
        <v>6942</v>
      </c>
      <c r="O62" t="s">
        <v>6943</v>
      </c>
      <c r="P62" t="s">
        <v>6944</v>
      </c>
      <c r="Q62" t="s">
        <v>6945</v>
      </c>
      <c r="R62" t="s">
        <v>6946</v>
      </c>
      <c r="S62" t="s">
        <v>6947</v>
      </c>
      <c r="T62" t="s">
        <v>6948</v>
      </c>
      <c r="U62" t="s">
        <v>6949</v>
      </c>
      <c r="V62" t="s">
        <v>6950</v>
      </c>
      <c r="W62" t="s">
        <v>6951</v>
      </c>
      <c r="X62" t="s">
        <v>6952</v>
      </c>
      <c r="Y62" t="s">
        <v>6953</v>
      </c>
      <c r="Z62" t="s">
        <v>6954</v>
      </c>
      <c r="AA62" t="s">
        <v>6955</v>
      </c>
      <c r="AB62" t="s">
        <v>6956</v>
      </c>
      <c r="AC62" t="s">
        <v>6957</v>
      </c>
      <c r="AD62" t="s">
        <v>6958</v>
      </c>
      <c r="AE62" t="s">
        <v>6959</v>
      </c>
      <c r="AF62" t="s">
        <v>6960</v>
      </c>
      <c r="AG62" t="s">
        <v>6961</v>
      </c>
    </row>
    <row r="63" spans="1:33" x14ac:dyDescent="0.25">
      <c r="A63" s="95" t="s">
        <v>544</v>
      </c>
      <c r="B63" t="s">
        <v>6787</v>
      </c>
      <c r="C63" t="s">
        <v>6962</v>
      </c>
      <c r="D63" t="s">
        <v>818</v>
      </c>
      <c r="E63" t="s">
        <v>6787</v>
      </c>
      <c r="F63" t="s">
        <v>6963</v>
      </c>
      <c r="G63" t="s">
        <v>6964</v>
      </c>
      <c r="H63" t="s">
        <v>6787</v>
      </c>
      <c r="I63" t="s">
        <v>6965</v>
      </c>
      <c r="J63" t="s">
        <v>6787</v>
      </c>
      <c r="K63" t="s">
        <v>6787</v>
      </c>
      <c r="L63" t="s">
        <v>6962</v>
      </c>
      <c r="M63" t="s">
        <v>6787</v>
      </c>
      <c r="N63" t="s">
        <v>6787</v>
      </c>
      <c r="O63" t="s">
        <v>6787</v>
      </c>
      <c r="P63" t="s">
        <v>6787</v>
      </c>
      <c r="Q63" t="s">
        <v>6787</v>
      </c>
      <c r="R63" t="s">
        <v>6962</v>
      </c>
      <c r="S63" t="s">
        <v>6589</v>
      </c>
      <c r="T63" t="s">
        <v>6787</v>
      </c>
      <c r="U63" t="s">
        <v>6787</v>
      </c>
      <c r="V63" t="s">
        <v>824</v>
      </c>
      <c r="W63" t="s">
        <v>6787</v>
      </c>
      <c r="X63" t="s">
        <v>6592</v>
      </c>
      <c r="Y63" t="s">
        <v>6787</v>
      </c>
      <c r="Z63" t="s">
        <v>6787</v>
      </c>
      <c r="AA63" t="s">
        <v>822</v>
      </c>
      <c r="AB63" t="s">
        <v>6962</v>
      </c>
      <c r="AC63" t="s">
        <v>6962</v>
      </c>
      <c r="AD63" t="s">
        <v>6787</v>
      </c>
      <c r="AE63" t="s">
        <v>6787</v>
      </c>
      <c r="AF63" t="s">
        <v>6962</v>
      </c>
      <c r="AG63" t="s">
        <v>6962</v>
      </c>
    </row>
    <row r="64" spans="1:33" x14ac:dyDescent="0.25">
      <c r="A64" s="95" t="s">
        <v>545</v>
      </c>
      <c r="B64" t="s">
        <v>6966</v>
      </c>
      <c r="C64" t="s">
        <v>6967</v>
      </c>
      <c r="D64" t="s">
        <v>6968</v>
      </c>
      <c r="E64" t="s">
        <v>6969</v>
      </c>
      <c r="F64" t="s">
        <v>6970</v>
      </c>
      <c r="G64" t="s">
        <v>6971</v>
      </c>
      <c r="H64" t="s">
        <v>6972</v>
      </c>
      <c r="I64" t="s">
        <v>6973</v>
      </c>
      <c r="J64" t="s">
        <v>6974</v>
      </c>
      <c r="K64" t="s">
        <v>6975</v>
      </c>
      <c r="L64" t="s">
        <v>6976</v>
      </c>
      <c r="M64" t="s">
        <v>6977</v>
      </c>
      <c r="N64" t="s">
        <v>6978</v>
      </c>
      <c r="O64" t="s">
        <v>6979</v>
      </c>
      <c r="P64" t="s">
        <v>6980</v>
      </c>
      <c r="Q64" t="s">
        <v>6981</v>
      </c>
      <c r="R64" t="s">
        <v>6982</v>
      </c>
      <c r="S64" t="s">
        <v>6983</v>
      </c>
      <c r="T64" t="s">
        <v>6984</v>
      </c>
      <c r="U64" t="s">
        <v>6985</v>
      </c>
      <c r="V64" t="s">
        <v>6986</v>
      </c>
      <c r="W64" t="s">
        <v>6987</v>
      </c>
      <c r="X64" t="s">
        <v>6988</v>
      </c>
      <c r="Y64" t="s">
        <v>6989</v>
      </c>
      <c r="Z64" t="s">
        <v>6990</v>
      </c>
      <c r="AA64" t="s">
        <v>6991</v>
      </c>
      <c r="AB64" t="s">
        <v>6992</v>
      </c>
      <c r="AC64" t="s">
        <v>6993</v>
      </c>
      <c r="AD64" t="s">
        <v>6994</v>
      </c>
      <c r="AE64" t="s">
        <v>6995</v>
      </c>
      <c r="AF64" t="s">
        <v>6996</v>
      </c>
      <c r="AG64" t="s">
        <v>6997</v>
      </c>
    </row>
    <row r="65" spans="1:33" x14ac:dyDescent="0.25">
      <c r="A65" s="95" t="s">
        <v>546</v>
      </c>
      <c r="B65" t="s">
        <v>8672</v>
      </c>
      <c r="C65" t="s">
        <v>8672</v>
      </c>
      <c r="D65" t="s">
        <v>8672</v>
      </c>
      <c r="E65" t="s">
        <v>8673</v>
      </c>
      <c r="F65" t="s">
        <v>8674</v>
      </c>
      <c r="G65" t="s">
        <v>8675</v>
      </c>
      <c r="H65" t="s">
        <v>8672</v>
      </c>
      <c r="I65" t="s">
        <v>8672</v>
      </c>
      <c r="J65" t="s">
        <v>8672</v>
      </c>
      <c r="K65" t="s">
        <v>8676</v>
      </c>
      <c r="L65" t="s">
        <v>8677</v>
      </c>
      <c r="M65" t="s">
        <v>8678</v>
      </c>
      <c r="N65" t="s">
        <v>8679</v>
      </c>
      <c r="O65" t="s">
        <v>8680</v>
      </c>
      <c r="P65" t="s">
        <v>8681</v>
      </c>
      <c r="Q65" t="s">
        <v>8682</v>
      </c>
      <c r="R65" t="s">
        <v>8683</v>
      </c>
      <c r="S65" t="s">
        <v>8684</v>
      </c>
      <c r="T65" t="s">
        <v>8685</v>
      </c>
      <c r="U65" t="s">
        <v>8686</v>
      </c>
      <c r="V65" t="s">
        <v>8687</v>
      </c>
      <c r="W65" t="s">
        <v>8680</v>
      </c>
      <c r="X65" t="s">
        <v>8688</v>
      </c>
      <c r="Y65" t="s">
        <v>8689</v>
      </c>
      <c r="Z65" t="s">
        <v>8672</v>
      </c>
      <c r="AA65" t="s">
        <v>8690</v>
      </c>
      <c r="AB65" t="s">
        <v>8691</v>
      </c>
      <c r="AC65" t="s">
        <v>8692</v>
      </c>
      <c r="AD65" t="s">
        <v>8693</v>
      </c>
      <c r="AE65" t="s">
        <v>8672</v>
      </c>
      <c r="AF65" t="s">
        <v>8694</v>
      </c>
      <c r="AG65" t="s">
        <v>8695</v>
      </c>
    </row>
    <row r="66" spans="1:33" x14ac:dyDescent="0.25">
      <c r="A66" s="95" t="s">
        <v>547</v>
      </c>
      <c r="B66" t="s">
        <v>8696</v>
      </c>
      <c r="C66" t="s">
        <v>8697</v>
      </c>
      <c r="D66" t="s">
        <v>8698</v>
      </c>
      <c r="E66" t="s">
        <v>8699</v>
      </c>
      <c r="F66" t="s">
        <v>8700</v>
      </c>
      <c r="G66" t="s">
        <v>8701</v>
      </c>
      <c r="H66" t="s">
        <v>8702</v>
      </c>
      <c r="I66" t="s">
        <v>8703</v>
      </c>
      <c r="J66" t="s">
        <v>8704</v>
      </c>
      <c r="K66" t="s">
        <v>8705</v>
      </c>
      <c r="L66" t="s">
        <v>8706</v>
      </c>
      <c r="M66" t="s">
        <v>8707</v>
      </c>
      <c r="N66" t="s">
        <v>8708</v>
      </c>
      <c r="O66" t="s">
        <v>8709</v>
      </c>
      <c r="P66" t="s">
        <v>8710</v>
      </c>
      <c r="Q66" t="s">
        <v>8711</v>
      </c>
      <c r="R66" t="s">
        <v>8712</v>
      </c>
      <c r="S66" t="s">
        <v>8713</v>
      </c>
      <c r="T66" t="s">
        <v>8714</v>
      </c>
      <c r="U66" t="s">
        <v>8715</v>
      </c>
      <c r="V66" t="s">
        <v>8716</v>
      </c>
      <c r="W66" t="s">
        <v>8717</v>
      </c>
      <c r="X66" t="s">
        <v>8718</v>
      </c>
      <c r="Y66" t="s">
        <v>8719</v>
      </c>
      <c r="Z66" t="s">
        <v>8720</v>
      </c>
      <c r="AA66" t="s">
        <v>8721</v>
      </c>
      <c r="AB66" t="s">
        <v>8722</v>
      </c>
      <c r="AC66" t="s">
        <v>8723</v>
      </c>
      <c r="AD66" t="s">
        <v>8724</v>
      </c>
      <c r="AE66" t="s">
        <v>8725</v>
      </c>
      <c r="AF66" t="s">
        <v>8726</v>
      </c>
      <c r="AG66" t="s">
        <v>8727</v>
      </c>
    </row>
    <row r="67" spans="1:33" x14ac:dyDescent="0.25">
      <c r="A67" s="95" t="s">
        <v>548</v>
      </c>
      <c r="B67" t="s">
        <v>2877</v>
      </c>
      <c r="C67" t="s">
        <v>7027</v>
      </c>
      <c r="D67" t="s">
        <v>7028</v>
      </c>
      <c r="E67" t="s">
        <v>7029</v>
      </c>
      <c r="F67" t="s">
        <v>6497</v>
      </c>
      <c r="G67" t="s">
        <v>6497</v>
      </c>
      <c r="H67" t="s">
        <v>7030</v>
      </c>
      <c r="I67" t="s">
        <v>6594</v>
      </c>
      <c r="J67" t="s">
        <v>5823</v>
      </c>
      <c r="K67" t="s">
        <v>7029</v>
      </c>
      <c r="L67" t="s">
        <v>7029</v>
      </c>
      <c r="M67" t="s">
        <v>7029</v>
      </c>
      <c r="N67" t="s">
        <v>7029</v>
      </c>
      <c r="O67" t="s">
        <v>7029</v>
      </c>
      <c r="P67" t="s">
        <v>7029</v>
      </c>
      <c r="Q67" t="s">
        <v>7029</v>
      </c>
      <c r="R67" t="s">
        <v>7029</v>
      </c>
      <c r="S67" t="s">
        <v>7029</v>
      </c>
      <c r="T67" t="s">
        <v>2880</v>
      </c>
      <c r="U67" t="s">
        <v>7031</v>
      </c>
      <c r="V67" t="s">
        <v>6594</v>
      </c>
      <c r="W67" t="s">
        <v>7029</v>
      </c>
      <c r="X67" t="s">
        <v>7029</v>
      </c>
      <c r="Y67" t="s">
        <v>7029</v>
      </c>
      <c r="Z67" t="s">
        <v>7032</v>
      </c>
      <c r="AA67" t="s">
        <v>7029</v>
      </c>
      <c r="AB67" t="s">
        <v>819</v>
      </c>
      <c r="AC67" t="s">
        <v>7029</v>
      </c>
      <c r="AD67" t="s">
        <v>7029</v>
      </c>
      <c r="AE67" t="s">
        <v>7029</v>
      </c>
      <c r="AF67" t="s">
        <v>2878</v>
      </c>
      <c r="AG67" t="s">
        <v>6501</v>
      </c>
    </row>
    <row r="68" spans="1:33" x14ac:dyDescent="0.25">
      <c r="A68" s="95" t="s">
        <v>549</v>
      </c>
      <c r="B68" t="s">
        <v>7033</v>
      </c>
      <c r="C68" t="s">
        <v>7034</v>
      </c>
      <c r="D68" t="s">
        <v>7035</v>
      </c>
      <c r="E68" t="s">
        <v>7036</v>
      </c>
      <c r="F68" t="s">
        <v>7037</v>
      </c>
      <c r="G68" t="s">
        <v>7038</v>
      </c>
      <c r="H68" t="s">
        <v>7039</v>
      </c>
      <c r="I68" t="s">
        <v>7040</v>
      </c>
      <c r="J68" t="s">
        <v>7041</v>
      </c>
      <c r="K68" t="s">
        <v>7042</v>
      </c>
      <c r="L68" t="s">
        <v>7043</v>
      </c>
      <c r="M68" t="s">
        <v>7044</v>
      </c>
      <c r="N68" t="s">
        <v>7045</v>
      </c>
      <c r="O68" t="s">
        <v>7046</v>
      </c>
      <c r="P68" t="s">
        <v>7047</v>
      </c>
      <c r="Q68" t="s">
        <v>7048</v>
      </c>
      <c r="R68" t="s">
        <v>7049</v>
      </c>
      <c r="S68" t="s">
        <v>7050</v>
      </c>
      <c r="T68" t="s">
        <v>7051</v>
      </c>
      <c r="U68" t="s">
        <v>7052</v>
      </c>
      <c r="V68" t="s">
        <v>7053</v>
      </c>
      <c r="W68" t="s">
        <v>7054</v>
      </c>
      <c r="X68" t="s">
        <v>7055</v>
      </c>
      <c r="Y68" t="s">
        <v>7056</v>
      </c>
      <c r="Z68" t="s">
        <v>7057</v>
      </c>
      <c r="AA68" t="s">
        <v>7058</v>
      </c>
      <c r="AB68" t="s">
        <v>7059</v>
      </c>
      <c r="AC68" t="s">
        <v>7060</v>
      </c>
      <c r="AD68" t="s">
        <v>7061</v>
      </c>
      <c r="AE68" t="s">
        <v>7062</v>
      </c>
      <c r="AF68" t="s">
        <v>7063</v>
      </c>
      <c r="AG68" t="s">
        <v>7064</v>
      </c>
    </row>
    <row r="69" spans="1:33" x14ac:dyDescent="0.25">
      <c r="A69" s="95" t="s">
        <v>550</v>
      </c>
      <c r="B69" t="s">
        <v>2524</v>
      </c>
      <c r="C69" t="s">
        <v>2525</v>
      </c>
      <c r="D69" t="s">
        <v>2526</v>
      </c>
      <c r="E69" t="s">
        <v>2527</v>
      </c>
      <c r="F69" t="s">
        <v>2528</v>
      </c>
      <c r="G69" t="s">
        <v>2529</v>
      </c>
      <c r="H69" t="s">
        <v>2530</v>
      </c>
      <c r="I69" t="s">
        <v>2531</v>
      </c>
      <c r="J69" t="s">
        <v>2532</v>
      </c>
      <c r="K69" t="s">
        <v>2533</v>
      </c>
      <c r="L69" t="s">
        <v>2534</v>
      </c>
      <c r="M69" t="s">
        <v>2535</v>
      </c>
      <c r="N69" t="s">
        <v>2536</v>
      </c>
      <c r="O69" t="s">
        <v>2537</v>
      </c>
      <c r="P69" t="s">
        <v>2538</v>
      </c>
      <c r="Q69" t="s">
        <v>2539</v>
      </c>
      <c r="R69" t="s">
        <v>2540</v>
      </c>
      <c r="S69" t="s">
        <v>2541</v>
      </c>
      <c r="T69" t="s">
        <v>2542</v>
      </c>
      <c r="U69" t="s">
        <v>2543</v>
      </c>
      <c r="V69" t="s">
        <v>2544</v>
      </c>
      <c r="W69" t="s">
        <v>2545</v>
      </c>
      <c r="X69" t="s">
        <v>2546</v>
      </c>
      <c r="Y69" t="s">
        <v>2547</v>
      </c>
      <c r="Z69" t="s">
        <v>2548</v>
      </c>
      <c r="AA69" t="s">
        <v>2549</v>
      </c>
      <c r="AB69" t="s">
        <v>2550</v>
      </c>
      <c r="AC69" t="s">
        <v>2551</v>
      </c>
      <c r="AD69" t="s">
        <v>2552</v>
      </c>
      <c r="AE69" t="s">
        <v>2553</v>
      </c>
      <c r="AF69" t="s">
        <v>2554</v>
      </c>
      <c r="AG69" t="s">
        <v>2555</v>
      </c>
    </row>
    <row r="70" spans="1:33" x14ac:dyDescent="0.25">
      <c r="A70" s="95" t="s">
        <v>551</v>
      </c>
      <c r="B70" t="s">
        <v>8728</v>
      </c>
      <c r="C70" t="s">
        <v>8729</v>
      </c>
      <c r="D70" t="s">
        <v>8730</v>
      </c>
      <c r="E70" t="s">
        <v>8731</v>
      </c>
      <c r="F70" t="s">
        <v>8732</v>
      </c>
      <c r="G70" t="s">
        <v>8733</v>
      </c>
      <c r="H70" t="s">
        <v>8734</v>
      </c>
      <c r="I70" t="s">
        <v>8735</v>
      </c>
      <c r="J70" t="s">
        <v>8736</v>
      </c>
      <c r="K70" t="s">
        <v>8737</v>
      </c>
      <c r="L70" t="s">
        <v>8738</v>
      </c>
      <c r="M70" t="s">
        <v>8739</v>
      </c>
      <c r="N70" t="s">
        <v>8740</v>
      </c>
      <c r="O70" t="s">
        <v>8741</v>
      </c>
      <c r="P70" t="s">
        <v>8742</v>
      </c>
      <c r="Q70" t="s">
        <v>8743</v>
      </c>
      <c r="R70" t="s">
        <v>8744</v>
      </c>
      <c r="S70" t="s">
        <v>8745</v>
      </c>
      <c r="T70" t="s">
        <v>8746</v>
      </c>
      <c r="U70" t="s">
        <v>8747</v>
      </c>
      <c r="V70" t="s">
        <v>8748</v>
      </c>
      <c r="W70" t="s">
        <v>8749</v>
      </c>
      <c r="X70" t="s">
        <v>8750</v>
      </c>
      <c r="Y70" t="s">
        <v>8751</v>
      </c>
      <c r="Z70" t="s">
        <v>8752</v>
      </c>
      <c r="AA70" t="s">
        <v>8753</v>
      </c>
      <c r="AB70" t="s">
        <v>8754</v>
      </c>
      <c r="AC70" t="s">
        <v>8755</v>
      </c>
      <c r="AD70" t="s">
        <v>8756</v>
      </c>
      <c r="AE70" t="s">
        <v>8757</v>
      </c>
      <c r="AF70" t="s">
        <v>8758</v>
      </c>
      <c r="AG70" t="s">
        <v>8759</v>
      </c>
    </row>
    <row r="71" spans="1:33" x14ac:dyDescent="0.25">
      <c r="A71" s="95" t="s">
        <v>552</v>
      </c>
      <c r="B71" t="s">
        <v>8760</v>
      </c>
      <c r="C71" t="s">
        <v>8761</v>
      </c>
      <c r="D71" t="s">
        <v>8762</v>
      </c>
      <c r="E71" t="s">
        <v>8763</v>
      </c>
      <c r="F71" t="s">
        <v>8764</v>
      </c>
      <c r="G71" t="s">
        <v>8765</v>
      </c>
      <c r="H71" t="s">
        <v>8766</v>
      </c>
      <c r="I71" t="s">
        <v>8767</v>
      </c>
      <c r="J71" t="s">
        <v>8768</v>
      </c>
      <c r="K71" t="s">
        <v>8769</v>
      </c>
      <c r="L71" t="s">
        <v>8770</v>
      </c>
      <c r="M71" t="s">
        <v>8771</v>
      </c>
      <c r="N71" t="s">
        <v>8772</v>
      </c>
      <c r="O71" t="s">
        <v>8773</v>
      </c>
      <c r="P71" t="s">
        <v>8774</v>
      </c>
      <c r="Q71" t="s">
        <v>8775</v>
      </c>
      <c r="R71" t="s">
        <v>8776</v>
      </c>
      <c r="S71" t="s">
        <v>8777</v>
      </c>
      <c r="T71" t="s">
        <v>8778</v>
      </c>
      <c r="U71" t="s">
        <v>8779</v>
      </c>
      <c r="V71" t="s">
        <v>8780</v>
      </c>
      <c r="W71" t="s">
        <v>8781</v>
      </c>
      <c r="X71" t="s">
        <v>8782</v>
      </c>
      <c r="Y71" t="s">
        <v>8783</v>
      </c>
      <c r="Z71" t="s">
        <v>8784</v>
      </c>
      <c r="AA71" t="s">
        <v>8785</v>
      </c>
      <c r="AB71" t="s">
        <v>8786</v>
      </c>
      <c r="AC71" t="s">
        <v>8787</v>
      </c>
      <c r="AD71" t="s">
        <v>8788</v>
      </c>
      <c r="AE71" t="s">
        <v>8789</v>
      </c>
      <c r="AF71" t="s">
        <v>8790</v>
      </c>
      <c r="AG71" t="s">
        <v>8791</v>
      </c>
    </row>
    <row r="72" spans="1:33" x14ac:dyDescent="0.25">
      <c r="A72" s="95" t="s">
        <v>553</v>
      </c>
      <c r="B72" t="s">
        <v>2620</v>
      </c>
      <c r="C72" t="s">
        <v>2621</v>
      </c>
      <c r="D72" t="s">
        <v>2622</v>
      </c>
      <c r="E72" t="s">
        <v>2623</v>
      </c>
      <c r="F72" t="s">
        <v>2624</v>
      </c>
      <c r="G72" t="s">
        <v>2625</v>
      </c>
      <c r="H72" t="s">
        <v>2626</v>
      </c>
      <c r="I72" t="s">
        <v>2627</v>
      </c>
      <c r="J72" t="s">
        <v>2628</v>
      </c>
      <c r="K72" t="s">
        <v>2629</v>
      </c>
      <c r="L72" t="s">
        <v>2630</v>
      </c>
      <c r="M72" t="s">
        <v>2631</v>
      </c>
      <c r="N72" t="s">
        <v>2632</v>
      </c>
      <c r="O72" t="s">
        <v>2633</v>
      </c>
      <c r="P72" t="s">
        <v>2634</v>
      </c>
      <c r="Q72" t="s">
        <v>2635</v>
      </c>
      <c r="R72" t="s">
        <v>2636</v>
      </c>
      <c r="S72" t="s">
        <v>2637</v>
      </c>
      <c r="T72" t="s">
        <v>2638</v>
      </c>
      <c r="U72" t="s">
        <v>2639</v>
      </c>
      <c r="V72" t="s">
        <v>2640</v>
      </c>
      <c r="W72" t="s">
        <v>2641</v>
      </c>
      <c r="X72" t="s">
        <v>2642</v>
      </c>
      <c r="Y72" t="s">
        <v>2643</v>
      </c>
      <c r="Z72" t="s">
        <v>2644</v>
      </c>
      <c r="AA72" t="s">
        <v>2645</v>
      </c>
      <c r="AB72" t="s">
        <v>2646</v>
      </c>
      <c r="AC72" t="s">
        <v>2647</v>
      </c>
      <c r="AD72" t="s">
        <v>2648</v>
      </c>
      <c r="AE72" t="s">
        <v>2649</v>
      </c>
      <c r="AF72" t="s">
        <v>2650</v>
      </c>
      <c r="AG72" t="s">
        <v>2651</v>
      </c>
    </row>
    <row r="73" spans="1:33" x14ac:dyDescent="0.25">
      <c r="A73" s="95" t="s">
        <v>554</v>
      </c>
      <c r="B73" t="s">
        <v>2652</v>
      </c>
      <c r="C73" t="s">
        <v>2653</v>
      </c>
      <c r="D73" t="s">
        <v>2654</v>
      </c>
      <c r="E73" t="s">
        <v>2655</v>
      </c>
      <c r="F73" t="s">
        <v>2656</v>
      </c>
      <c r="G73" t="s">
        <v>2657</v>
      </c>
      <c r="H73" t="s">
        <v>2658</v>
      </c>
      <c r="I73" t="s">
        <v>2659</v>
      </c>
      <c r="J73" t="s">
        <v>2660</v>
      </c>
      <c r="K73" t="s">
        <v>2661</v>
      </c>
      <c r="L73" t="s">
        <v>2662</v>
      </c>
      <c r="M73" t="s">
        <v>2663</v>
      </c>
      <c r="N73" t="s">
        <v>2664</v>
      </c>
      <c r="O73" t="s">
        <v>2665</v>
      </c>
      <c r="P73" t="s">
        <v>2666</v>
      </c>
      <c r="Q73" t="s">
        <v>2667</v>
      </c>
      <c r="R73" t="s">
        <v>2668</v>
      </c>
      <c r="S73" t="s">
        <v>2669</v>
      </c>
      <c r="T73" t="s">
        <v>2670</v>
      </c>
      <c r="U73" t="s">
        <v>2671</v>
      </c>
      <c r="V73" t="s">
        <v>2672</v>
      </c>
      <c r="W73" t="s">
        <v>2673</v>
      </c>
      <c r="X73" t="s">
        <v>2674</v>
      </c>
      <c r="Y73" t="s">
        <v>2675</v>
      </c>
      <c r="Z73" t="s">
        <v>2676</v>
      </c>
      <c r="AA73" t="s">
        <v>2677</v>
      </c>
      <c r="AB73" t="s">
        <v>2678</v>
      </c>
      <c r="AC73" t="s">
        <v>2679</v>
      </c>
      <c r="AD73" t="s">
        <v>2680</v>
      </c>
      <c r="AE73" t="s">
        <v>2681</v>
      </c>
      <c r="AF73" t="s">
        <v>2682</v>
      </c>
      <c r="AG73" t="s">
        <v>2683</v>
      </c>
    </row>
    <row r="74" spans="1:33" x14ac:dyDescent="0.25">
      <c r="A74" s="95" t="s">
        <v>555</v>
      </c>
      <c r="B74" t="s">
        <v>2684</v>
      </c>
      <c r="C74" t="s">
        <v>2685</v>
      </c>
      <c r="D74" t="s">
        <v>2686</v>
      </c>
      <c r="E74" t="s">
        <v>2687</v>
      </c>
      <c r="F74" t="s">
        <v>2688</v>
      </c>
      <c r="G74" t="s">
        <v>2689</v>
      </c>
      <c r="H74" t="s">
        <v>2690</v>
      </c>
      <c r="I74" t="s">
        <v>2691</v>
      </c>
      <c r="J74" t="s">
        <v>2692</v>
      </c>
      <c r="K74" t="s">
        <v>2693</v>
      </c>
      <c r="L74" t="s">
        <v>2694</v>
      </c>
      <c r="M74" t="s">
        <v>2695</v>
      </c>
      <c r="N74" t="s">
        <v>2696</v>
      </c>
      <c r="O74" t="s">
        <v>2697</v>
      </c>
      <c r="P74" t="s">
        <v>2698</v>
      </c>
      <c r="Q74" t="s">
        <v>2699</v>
      </c>
      <c r="R74" t="s">
        <v>2700</v>
      </c>
      <c r="S74" t="s">
        <v>2701</v>
      </c>
      <c r="T74" t="s">
        <v>2702</v>
      </c>
      <c r="U74" t="s">
        <v>2703</v>
      </c>
      <c r="V74" t="s">
        <v>2704</v>
      </c>
      <c r="W74" t="s">
        <v>2705</v>
      </c>
      <c r="X74" t="s">
        <v>2706</v>
      </c>
      <c r="Y74" t="s">
        <v>2707</v>
      </c>
      <c r="Z74" t="s">
        <v>2708</v>
      </c>
      <c r="AA74" t="s">
        <v>2709</v>
      </c>
      <c r="AB74" t="s">
        <v>2710</v>
      </c>
      <c r="AC74" t="s">
        <v>2711</v>
      </c>
      <c r="AD74" t="s">
        <v>2712</v>
      </c>
      <c r="AE74" t="s">
        <v>2713</v>
      </c>
      <c r="AF74" t="s">
        <v>2714</v>
      </c>
      <c r="AG74" t="s">
        <v>2715</v>
      </c>
    </row>
    <row r="75" spans="1:33" x14ac:dyDescent="0.25">
      <c r="A75" s="95" t="s">
        <v>556</v>
      </c>
      <c r="B75" t="s">
        <v>2716</v>
      </c>
      <c r="C75" t="s">
        <v>2717</v>
      </c>
      <c r="D75" t="s">
        <v>2718</v>
      </c>
      <c r="E75" t="s">
        <v>2719</v>
      </c>
      <c r="F75" t="s">
        <v>2720</v>
      </c>
      <c r="G75" t="s">
        <v>2721</v>
      </c>
      <c r="H75" t="s">
        <v>2722</v>
      </c>
      <c r="I75" t="s">
        <v>2723</v>
      </c>
      <c r="J75" t="s">
        <v>2724</v>
      </c>
      <c r="K75" t="s">
        <v>2725</v>
      </c>
      <c r="L75" t="s">
        <v>2726</v>
      </c>
      <c r="M75" t="s">
        <v>2727</v>
      </c>
      <c r="N75" t="s">
        <v>2728</v>
      </c>
      <c r="O75" t="s">
        <v>2729</v>
      </c>
      <c r="P75" t="s">
        <v>2730</v>
      </c>
      <c r="Q75" t="s">
        <v>2731</v>
      </c>
      <c r="R75" t="s">
        <v>2732</v>
      </c>
      <c r="S75" t="s">
        <v>2733</v>
      </c>
      <c r="T75" t="s">
        <v>2734</v>
      </c>
      <c r="U75" t="s">
        <v>2735</v>
      </c>
      <c r="V75" t="s">
        <v>2736</v>
      </c>
      <c r="W75" t="s">
        <v>2737</v>
      </c>
      <c r="X75" t="s">
        <v>2738</v>
      </c>
      <c r="Y75" t="s">
        <v>2739</v>
      </c>
      <c r="Z75" t="s">
        <v>2740</v>
      </c>
      <c r="AA75" t="s">
        <v>2741</v>
      </c>
      <c r="AB75" t="s">
        <v>2742</v>
      </c>
      <c r="AC75" t="s">
        <v>2743</v>
      </c>
      <c r="AD75" t="s">
        <v>2744</v>
      </c>
      <c r="AE75" t="s">
        <v>2745</v>
      </c>
      <c r="AF75" t="s">
        <v>2746</v>
      </c>
      <c r="AG75" t="s">
        <v>2747</v>
      </c>
    </row>
    <row r="76" spans="1:33" x14ac:dyDescent="0.25">
      <c r="A76" s="95" t="s">
        <v>557</v>
      </c>
      <c r="B76" t="s">
        <v>2748</v>
      </c>
      <c r="C76" t="s">
        <v>2749</v>
      </c>
      <c r="D76" t="s">
        <v>2750</v>
      </c>
      <c r="E76" t="s">
        <v>2751</v>
      </c>
      <c r="F76" t="s">
        <v>2752</v>
      </c>
      <c r="G76" t="s">
        <v>2753</v>
      </c>
      <c r="H76" t="s">
        <v>2754</v>
      </c>
      <c r="I76" t="s">
        <v>2755</v>
      </c>
      <c r="J76" t="s">
        <v>2756</v>
      </c>
      <c r="K76" t="s">
        <v>2757</v>
      </c>
      <c r="L76" t="s">
        <v>2758</v>
      </c>
      <c r="M76" t="s">
        <v>2759</v>
      </c>
      <c r="N76" t="s">
        <v>2760</v>
      </c>
      <c r="O76" t="s">
        <v>2761</v>
      </c>
      <c r="P76" t="s">
        <v>2762</v>
      </c>
      <c r="Q76" t="s">
        <v>2763</v>
      </c>
      <c r="R76" t="s">
        <v>2764</v>
      </c>
      <c r="S76" t="s">
        <v>2765</v>
      </c>
      <c r="T76" t="s">
        <v>2766</v>
      </c>
      <c r="U76" t="s">
        <v>2767</v>
      </c>
      <c r="V76" t="s">
        <v>2768</v>
      </c>
      <c r="W76" t="s">
        <v>2769</v>
      </c>
      <c r="X76" t="s">
        <v>2770</v>
      </c>
      <c r="Y76" t="s">
        <v>2771</v>
      </c>
      <c r="Z76" t="s">
        <v>2772</v>
      </c>
      <c r="AA76" t="s">
        <v>2773</v>
      </c>
      <c r="AB76" t="s">
        <v>2774</v>
      </c>
      <c r="AC76" t="s">
        <v>2775</v>
      </c>
      <c r="AD76" t="s">
        <v>2776</v>
      </c>
      <c r="AE76" t="s">
        <v>2777</v>
      </c>
      <c r="AF76" t="s">
        <v>2778</v>
      </c>
      <c r="AG76" t="s">
        <v>2779</v>
      </c>
    </row>
    <row r="77" spans="1:33" x14ac:dyDescent="0.25">
      <c r="A77" s="95" t="s">
        <v>558</v>
      </c>
      <c r="B77" t="s">
        <v>2780</v>
      </c>
      <c r="C77" t="s">
        <v>2781</v>
      </c>
      <c r="D77" t="s">
        <v>2782</v>
      </c>
      <c r="E77" t="s">
        <v>2783</v>
      </c>
      <c r="F77" t="s">
        <v>2784</v>
      </c>
      <c r="G77" t="s">
        <v>2785</v>
      </c>
      <c r="H77" t="s">
        <v>2786</v>
      </c>
      <c r="I77" t="s">
        <v>2787</v>
      </c>
      <c r="J77" t="s">
        <v>2788</v>
      </c>
      <c r="K77" t="s">
        <v>2789</v>
      </c>
      <c r="L77" t="s">
        <v>2790</v>
      </c>
      <c r="M77" t="s">
        <v>2791</v>
      </c>
      <c r="N77" t="s">
        <v>2792</v>
      </c>
      <c r="O77" t="s">
        <v>2793</v>
      </c>
      <c r="P77" t="s">
        <v>2794</v>
      </c>
      <c r="Q77" t="s">
        <v>2795</v>
      </c>
      <c r="R77" t="s">
        <v>2796</v>
      </c>
      <c r="S77" t="s">
        <v>2797</v>
      </c>
      <c r="T77" t="s">
        <v>2798</v>
      </c>
      <c r="U77" t="s">
        <v>2799</v>
      </c>
      <c r="V77" t="s">
        <v>2800</v>
      </c>
      <c r="W77" t="s">
        <v>2801</v>
      </c>
      <c r="X77" t="s">
        <v>2802</v>
      </c>
      <c r="Y77" t="s">
        <v>2803</v>
      </c>
      <c r="Z77" t="s">
        <v>2804</v>
      </c>
      <c r="AA77" t="s">
        <v>2805</v>
      </c>
      <c r="AB77" t="s">
        <v>2806</v>
      </c>
      <c r="AC77" t="s">
        <v>2807</v>
      </c>
      <c r="AD77" t="s">
        <v>2808</v>
      </c>
      <c r="AE77" t="s">
        <v>2809</v>
      </c>
      <c r="AF77" t="s">
        <v>2810</v>
      </c>
      <c r="AG77" t="s">
        <v>2811</v>
      </c>
    </row>
    <row r="78" spans="1:33" x14ac:dyDescent="0.25">
      <c r="A78" s="95" t="s">
        <v>559</v>
      </c>
      <c r="B78" t="s">
        <v>2812</v>
      </c>
      <c r="C78" t="s">
        <v>2813</v>
      </c>
      <c r="D78" t="s">
        <v>2814</v>
      </c>
      <c r="E78" t="s">
        <v>2815</v>
      </c>
      <c r="F78" t="s">
        <v>2816</v>
      </c>
      <c r="G78" t="s">
        <v>2817</v>
      </c>
      <c r="H78" t="s">
        <v>2818</v>
      </c>
      <c r="I78" t="s">
        <v>2819</v>
      </c>
      <c r="J78" t="s">
        <v>2820</v>
      </c>
      <c r="K78" t="s">
        <v>2821</v>
      </c>
      <c r="L78" t="s">
        <v>2822</v>
      </c>
      <c r="M78" t="s">
        <v>2823</v>
      </c>
      <c r="N78" t="s">
        <v>2824</v>
      </c>
      <c r="O78" t="s">
        <v>2825</v>
      </c>
      <c r="P78" t="s">
        <v>2826</v>
      </c>
      <c r="Q78" t="s">
        <v>2827</v>
      </c>
      <c r="R78" t="s">
        <v>2828</v>
      </c>
      <c r="S78" t="s">
        <v>2829</v>
      </c>
      <c r="T78" t="s">
        <v>2830</v>
      </c>
      <c r="U78" t="s">
        <v>2831</v>
      </c>
      <c r="V78" t="s">
        <v>2832</v>
      </c>
      <c r="W78" t="s">
        <v>2833</v>
      </c>
      <c r="X78" t="s">
        <v>2834</v>
      </c>
      <c r="Y78" t="s">
        <v>2835</v>
      </c>
      <c r="Z78" t="s">
        <v>2836</v>
      </c>
      <c r="AA78" t="s">
        <v>2837</v>
      </c>
      <c r="AB78" t="s">
        <v>2838</v>
      </c>
      <c r="AC78" t="s">
        <v>2839</v>
      </c>
      <c r="AD78" t="s">
        <v>2840</v>
      </c>
      <c r="AE78" t="s">
        <v>2841</v>
      </c>
      <c r="AF78" t="s">
        <v>2842</v>
      </c>
      <c r="AG78" t="s">
        <v>2843</v>
      </c>
    </row>
    <row r="79" spans="1:33" x14ac:dyDescent="0.25">
      <c r="A79" s="95" t="s">
        <v>560</v>
      </c>
      <c r="B79" t="s">
        <v>2844</v>
      </c>
      <c r="C79" t="s">
        <v>2845</v>
      </c>
      <c r="D79" t="s">
        <v>2846</v>
      </c>
      <c r="E79" t="s">
        <v>2847</v>
      </c>
      <c r="F79" t="s">
        <v>2848</v>
      </c>
      <c r="G79" t="s">
        <v>2849</v>
      </c>
      <c r="H79" t="s">
        <v>2850</v>
      </c>
      <c r="I79" t="s">
        <v>2851</v>
      </c>
      <c r="J79" t="s">
        <v>2852</v>
      </c>
      <c r="K79" t="s">
        <v>2853</v>
      </c>
      <c r="L79" t="s">
        <v>2854</v>
      </c>
      <c r="M79" t="s">
        <v>2855</v>
      </c>
      <c r="N79" t="s">
        <v>2856</v>
      </c>
      <c r="O79" t="s">
        <v>2857</v>
      </c>
      <c r="P79" t="s">
        <v>2858</v>
      </c>
      <c r="Q79" t="s">
        <v>2859</v>
      </c>
      <c r="R79" t="s">
        <v>2860</v>
      </c>
      <c r="S79" t="s">
        <v>2861</v>
      </c>
      <c r="T79" t="s">
        <v>2862</v>
      </c>
      <c r="U79" t="s">
        <v>2863</v>
      </c>
      <c r="V79" t="s">
        <v>2864</v>
      </c>
      <c r="W79" t="s">
        <v>2865</v>
      </c>
      <c r="X79" t="s">
        <v>2866</v>
      </c>
      <c r="Y79" t="s">
        <v>2867</v>
      </c>
      <c r="Z79" t="s">
        <v>2868</v>
      </c>
      <c r="AA79" t="s">
        <v>2869</v>
      </c>
      <c r="AB79" t="s">
        <v>2870</v>
      </c>
      <c r="AC79" t="s">
        <v>2871</v>
      </c>
      <c r="AD79" t="s">
        <v>2872</v>
      </c>
      <c r="AE79" t="s">
        <v>2873</v>
      </c>
      <c r="AF79" t="s">
        <v>2874</v>
      </c>
      <c r="AG79" t="s">
        <v>2875</v>
      </c>
    </row>
    <row r="80" spans="1:33" x14ac:dyDescent="0.25">
      <c r="A80" s="95" t="s">
        <v>561</v>
      </c>
      <c r="B80" t="s">
        <v>1426</v>
      </c>
      <c r="C80" t="s">
        <v>1426</v>
      </c>
      <c r="D80" t="s">
        <v>1426</v>
      </c>
      <c r="E80" t="s">
        <v>1426</v>
      </c>
      <c r="F80" t="s">
        <v>1426</v>
      </c>
      <c r="G80" t="s">
        <v>1426</v>
      </c>
      <c r="H80" t="s">
        <v>1426</v>
      </c>
      <c r="I80" t="s">
        <v>1426</v>
      </c>
      <c r="J80" t="s">
        <v>1426</v>
      </c>
      <c r="K80" t="s">
        <v>2876</v>
      </c>
      <c r="L80" t="s">
        <v>1426</v>
      </c>
      <c r="M80" t="s">
        <v>2877</v>
      </c>
      <c r="N80" t="s">
        <v>2878</v>
      </c>
      <c r="O80" t="s">
        <v>1426</v>
      </c>
      <c r="P80" t="s">
        <v>2876</v>
      </c>
      <c r="Q80" t="s">
        <v>2879</v>
      </c>
      <c r="R80" t="s">
        <v>1426</v>
      </c>
      <c r="S80" t="s">
        <v>2880</v>
      </c>
      <c r="T80" t="s">
        <v>1426</v>
      </c>
      <c r="U80" t="s">
        <v>1426</v>
      </c>
      <c r="V80" t="s">
        <v>2881</v>
      </c>
      <c r="W80" t="s">
        <v>2882</v>
      </c>
      <c r="X80" t="s">
        <v>1426</v>
      </c>
      <c r="Y80" t="s">
        <v>2876</v>
      </c>
      <c r="Z80" t="s">
        <v>2883</v>
      </c>
      <c r="AA80" t="s">
        <v>828</v>
      </c>
      <c r="AB80" t="s">
        <v>2884</v>
      </c>
      <c r="AC80" t="s">
        <v>1426</v>
      </c>
      <c r="AD80" t="s">
        <v>819</v>
      </c>
      <c r="AE80" t="s">
        <v>2885</v>
      </c>
      <c r="AF80" t="s">
        <v>1426</v>
      </c>
      <c r="AG80" t="s">
        <v>2877</v>
      </c>
    </row>
    <row r="81" spans="1:33" x14ac:dyDescent="0.25">
      <c r="A81" s="95" t="s">
        <v>562</v>
      </c>
      <c r="B81" t="s">
        <v>2886</v>
      </c>
      <c r="C81" t="s">
        <v>2887</v>
      </c>
      <c r="D81" t="s">
        <v>2888</v>
      </c>
      <c r="E81" t="s">
        <v>2889</v>
      </c>
      <c r="F81" t="s">
        <v>2890</v>
      </c>
      <c r="G81" t="s">
        <v>2891</v>
      </c>
      <c r="H81" t="s">
        <v>2892</v>
      </c>
      <c r="I81" t="s">
        <v>2893</v>
      </c>
      <c r="J81" t="s">
        <v>2894</v>
      </c>
      <c r="K81" t="s">
        <v>2895</v>
      </c>
      <c r="L81" t="s">
        <v>2896</v>
      </c>
      <c r="M81" t="s">
        <v>2897</v>
      </c>
      <c r="N81" t="s">
        <v>2898</v>
      </c>
      <c r="O81" t="s">
        <v>2899</v>
      </c>
      <c r="P81" t="s">
        <v>2900</v>
      </c>
      <c r="Q81" t="s">
        <v>2901</v>
      </c>
      <c r="R81" t="s">
        <v>2902</v>
      </c>
      <c r="S81" t="s">
        <v>2903</v>
      </c>
      <c r="T81" t="s">
        <v>2904</v>
      </c>
      <c r="U81" t="s">
        <v>2905</v>
      </c>
      <c r="V81" t="s">
        <v>2906</v>
      </c>
      <c r="W81" t="s">
        <v>2907</v>
      </c>
      <c r="X81" t="s">
        <v>2908</v>
      </c>
      <c r="Y81" t="s">
        <v>2909</v>
      </c>
      <c r="Z81" t="s">
        <v>2910</v>
      </c>
      <c r="AA81" t="s">
        <v>2911</v>
      </c>
      <c r="AB81" t="s">
        <v>2912</v>
      </c>
      <c r="AC81" t="s">
        <v>2913</v>
      </c>
      <c r="AD81" t="s">
        <v>2914</v>
      </c>
      <c r="AE81" t="s">
        <v>2915</v>
      </c>
      <c r="AF81" t="s">
        <v>2916</v>
      </c>
      <c r="AG81" t="s">
        <v>2917</v>
      </c>
    </row>
    <row r="82" spans="1:33" x14ac:dyDescent="0.25">
      <c r="A82" s="95" t="s">
        <v>563</v>
      </c>
      <c r="B82" t="s">
        <v>2918</v>
      </c>
      <c r="C82" t="s">
        <v>2919</v>
      </c>
      <c r="D82" t="s">
        <v>2920</v>
      </c>
      <c r="E82" t="s">
        <v>2921</v>
      </c>
      <c r="F82" t="s">
        <v>2922</v>
      </c>
      <c r="G82" t="s">
        <v>2923</v>
      </c>
      <c r="H82" t="s">
        <v>2924</v>
      </c>
      <c r="I82" t="s">
        <v>2925</v>
      </c>
      <c r="J82" t="s">
        <v>2926</v>
      </c>
      <c r="K82" t="s">
        <v>2927</v>
      </c>
      <c r="L82" t="s">
        <v>2928</v>
      </c>
      <c r="M82" t="s">
        <v>2929</v>
      </c>
      <c r="N82" t="s">
        <v>2930</v>
      </c>
      <c r="O82" t="s">
        <v>2931</v>
      </c>
      <c r="P82" t="s">
        <v>2932</v>
      </c>
      <c r="Q82" t="s">
        <v>2933</v>
      </c>
      <c r="R82" t="s">
        <v>2934</v>
      </c>
      <c r="S82" t="s">
        <v>2935</v>
      </c>
      <c r="T82" t="s">
        <v>2936</v>
      </c>
      <c r="U82" t="s">
        <v>2937</v>
      </c>
      <c r="V82" t="s">
        <v>2938</v>
      </c>
      <c r="W82" t="s">
        <v>2939</v>
      </c>
      <c r="X82" t="s">
        <v>2940</v>
      </c>
      <c r="Y82" t="s">
        <v>2941</v>
      </c>
      <c r="Z82" t="s">
        <v>2942</v>
      </c>
      <c r="AA82" t="s">
        <v>2943</v>
      </c>
      <c r="AB82" t="s">
        <v>2944</v>
      </c>
      <c r="AC82" t="s">
        <v>2912</v>
      </c>
      <c r="AD82" t="s">
        <v>2945</v>
      </c>
      <c r="AE82" t="s">
        <v>2946</v>
      </c>
      <c r="AF82" t="s">
        <v>2947</v>
      </c>
      <c r="AG82" t="s">
        <v>2948</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28"/>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v>0.156</v>
      </c>
      <c r="C2">
        <v>0.48399999999999999</v>
      </c>
      <c r="D2">
        <v>0.32500000000000001</v>
      </c>
      <c r="E2">
        <v>0.156</v>
      </c>
      <c r="F2">
        <v>-1</v>
      </c>
      <c r="G2">
        <v>0.48399999999999999</v>
      </c>
      <c r="H2">
        <v>0.11899999999999999</v>
      </c>
      <c r="I2">
        <v>-1</v>
      </c>
      <c r="J2">
        <v>4.4580000000000002</v>
      </c>
      <c r="K2">
        <v>0.27100000000000002</v>
      </c>
    </row>
    <row r="3" spans="1:82" x14ac:dyDescent="0.25">
      <c r="A3" s="95" t="s">
        <v>238</v>
      </c>
      <c r="B3">
        <v>6.4000000000000001E-2</v>
      </c>
      <c r="C3">
        <v>0.54500000000000004</v>
      </c>
      <c r="D3">
        <v>0.34499999999999997</v>
      </c>
      <c r="E3">
        <v>5.6000000000000001E-2</v>
      </c>
      <c r="F3">
        <v>-1</v>
      </c>
      <c r="G3">
        <v>0.54500000000000004</v>
      </c>
      <c r="H3">
        <v>-1</v>
      </c>
      <c r="I3">
        <v>-1</v>
      </c>
      <c r="J3">
        <v>0.73599999999999999</v>
      </c>
      <c r="K3">
        <v>1.196</v>
      </c>
    </row>
    <row r="4" spans="1:82" x14ac:dyDescent="0.25">
      <c r="A4" s="95" t="s">
        <v>240</v>
      </c>
      <c r="B4">
        <v>0.104</v>
      </c>
      <c r="C4">
        <v>2.411</v>
      </c>
      <c r="D4">
        <v>1.9359999999999999</v>
      </c>
      <c r="E4">
        <v>0.111</v>
      </c>
      <c r="F4">
        <v>-1</v>
      </c>
      <c r="G4">
        <v>2.411</v>
      </c>
      <c r="H4">
        <v>0.11899999999999999</v>
      </c>
      <c r="I4">
        <v>-1</v>
      </c>
      <c r="J4">
        <v>0.41899999999999998</v>
      </c>
      <c r="K4">
        <v>8.2000000000000003E-2</v>
      </c>
    </row>
    <row r="5" spans="1:82" x14ac:dyDescent="0.25">
      <c r="A5" s="95" t="s">
        <v>242</v>
      </c>
      <c r="B5">
        <v>0.151</v>
      </c>
      <c r="C5">
        <v>1.532</v>
      </c>
      <c r="D5">
        <v>1.9359999999999999</v>
      </c>
      <c r="E5">
        <v>0.13600000000000001</v>
      </c>
      <c r="F5">
        <v>-1</v>
      </c>
      <c r="G5">
        <v>1.532</v>
      </c>
      <c r="H5">
        <v>-1</v>
      </c>
      <c r="I5">
        <v>-1</v>
      </c>
      <c r="J5">
        <v>2.298</v>
      </c>
      <c r="K5">
        <v>0.85499999999999998</v>
      </c>
    </row>
    <row r="6" spans="1:82" x14ac:dyDescent="0.25">
      <c r="A6" s="95" t="s">
        <v>244</v>
      </c>
      <c r="B6">
        <v>0.219</v>
      </c>
      <c r="C6">
        <v>1.9610000000000001</v>
      </c>
      <c r="D6">
        <v>1.302</v>
      </c>
      <c r="E6">
        <v>0.219</v>
      </c>
      <c r="F6">
        <v>-1</v>
      </c>
      <c r="G6">
        <v>1.9610000000000001</v>
      </c>
      <c r="H6">
        <v>1.236</v>
      </c>
      <c r="I6">
        <v>0.24199999999999999</v>
      </c>
      <c r="J6">
        <v>0.442</v>
      </c>
      <c r="K6">
        <v>1.2470000000000001</v>
      </c>
    </row>
    <row r="7" spans="1:82" x14ac:dyDescent="0.25">
      <c r="A7" s="95" t="s">
        <v>246</v>
      </c>
      <c r="B7">
        <v>0.21099999999999999</v>
      </c>
      <c r="C7">
        <v>0.34399999999999997</v>
      </c>
      <c r="D7">
        <v>0.626</v>
      </c>
      <c r="E7">
        <v>0.21099999999999999</v>
      </c>
      <c r="F7">
        <v>0.13</v>
      </c>
      <c r="G7">
        <v>0.34399999999999997</v>
      </c>
      <c r="H7">
        <v>1.206</v>
      </c>
      <c r="I7">
        <v>-1</v>
      </c>
      <c r="J7">
        <v>1.2470000000000001</v>
      </c>
      <c r="K7">
        <v>0.55900000000000005</v>
      </c>
    </row>
    <row r="8" spans="1:82" x14ac:dyDescent="0.25">
      <c r="A8" s="95" t="s">
        <v>248</v>
      </c>
      <c r="B8">
        <v>3.7429999999999999</v>
      </c>
      <c r="C8">
        <v>6.1040000000000001</v>
      </c>
      <c r="D8">
        <v>11.117000000000001</v>
      </c>
      <c r="E8">
        <v>3.754</v>
      </c>
      <c r="F8">
        <v>2.3119999999999998</v>
      </c>
      <c r="G8">
        <v>6.1040000000000001</v>
      </c>
      <c r="H8">
        <v>21.414000000000001</v>
      </c>
      <c r="I8">
        <v>0.33800000000000002</v>
      </c>
      <c r="J8">
        <v>22.14</v>
      </c>
      <c r="K8">
        <v>9.9329999999999998</v>
      </c>
    </row>
    <row r="9" spans="1:82" x14ac:dyDescent="0.25">
      <c r="A9" s="95" t="s">
        <v>251</v>
      </c>
      <c r="L9">
        <v>0.20699999999999999</v>
      </c>
      <c r="M9">
        <v>0.35899999999999999</v>
      </c>
      <c r="N9">
        <v>0.188</v>
      </c>
      <c r="O9">
        <v>0.06</v>
      </c>
      <c r="P9">
        <v>5.2999999999999999E-2</v>
      </c>
      <c r="Q9">
        <v>-1</v>
      </c>
      <c r="R9">
        <v>-1</v>
      </c>
      <c r="S9">
        <v>5.3999999999999999E-2</v>
      </c>
    </row>
    <row r="10" spans="1:82" x14ac:dyDescent="0.25">
      <c r="A10" s="95" t="s">
        <v>254</v>
      </c>
      <c r="L10">
        <v>9.7000000000000003E-2</v>
      </c>
      <c r="M10">
        <v>0.312</v>
      </c>
      <c r="N10">
        <v>6.8000000000000005E-2</v>
      </c>
      <c r="O10">
        <v>6.2E-2</v>
      </c>
      <c r="P10">
        <v>6.2E-2</v>
      </c>
      <c r="Q10">
        <v>-1</v>
      </c>
      <c r="R10">
        <v>-1</v>
      </c>
      <c r="S10">
        <v>-1</v>
      </c>
    </row>
    <row r="11" spans="1:82" x14ac:dyDescent="0.25">
      <c r="A11" s="95" t="s">
        <v>256</v>
      </c>
      <c r="L11">
        <v>0.23899999999999999</v>
      </c>
      <c r="M11">
        <v>0.61699999999999999</v>
      </c>
      <c r="N11">
        <v>0.23899999999999999</v>
      </c>
      <c r="O11">
        <v>0.155</v>
      </c>
      <c r="P11">
        <v>0.14699999999999999</v>
      </c>
      <c r="Q11">
        <v>-1</v>
      </c>
      <c r="R11">
        <v>-1</v>
      </c>
      <c r="S11">
        <v>-1</v>
      </c>
    </row>
    <row r="12" spans="1:82" x14ac:dyDescent="0.25">
      <c r="A12" s="95" t="s">
        <v>258</v>
      </c>
      <c r="L12">
        <v>0.83799999999999997</v>
      </c>
      <c r="M12">
        <v>0.63700000000000001</v>
      </c>
      <c r="N12">
        <v>0.66300000000000003</v>
      </c>
      <c r="O12">
        <v>9.1999999999999998E-2</v>
      </c>
      <c r="P12">
        <v>9.1999999999999998E-2</v>
      </c>
      <c r="Q12">
        <v>-1</v>
      </c>
      <c r="R12">
        <v>-1</v>
      </c>
      <c r="S12">
        <v>-1</v>
      </c>
    </row>
    <row r="13" spans="1:82" x14ac:dyDescent="0.25">
      <c r="A13" s="95" t="s">
        <v>260</v>
      </c>
      <c r="L13">
        <v>0.184</v>
      </c>
      <c r="M13">
        <v>0.14099999999999999</v>
      </c>
      <c r="N13">
        <v>0.17499999999999999</v>
      </c>
      <c r="O13">
        <v>9.4E-2</v>
      </c>
      <c r="P13">
        <v>9.4E-2</v>
      </c>
      <c r="Q13">
        <v>-1</v>
      </c>
      <c r="R13">
        <v>-1</v>
      </c>
      <c r="S13">
        <v>-1</v>
      </c>
    </row>
    <row r="14" spans="1:82" x14ac:dyDescent="0.25">
      <c r="A14" s="95" t="s">
        <v>262</v>
      </c>
      <c r="L14">
        <v>0.182</v>
      </c>
      <c r="M14">
        <v>0.14099999999999999</v>
      </c>
      <c r="N14">
        <v>0.17199999999999999</v>
      </c>
      <c r="O14">
        <v>9.4E-2</v>
      </c>
      <c r="P14">
        <v>9.4E-2</v>
      </c>
      <c r="Q14">
        <v>-1</v>
      </c>
      <c r="R14">
        <v>-1</v>
      </c>
      <c r="S14">
        <v>-1</v>
      </c>
    </row>
    <row r="15" spans="1:82" x14ac:dyDescent="0.25">
      <c r="A15" s="95" t="s">
        <v>264</v>
      </c>
      <c r="L15">
        <v>42.671999999999997</v>
      </c>
      <c r="M15">
        <v>33.140999999999998</v>
      </c>
      <c r="N15">
        <v>40.350999999999999</v>
      </c>
      <c r="O15">
        <v>22.094000000000001</v>
      </c>
      <c r="P15">
        <v>22.094000000000001</v>
      </c>
      <c r="Q15">
        <v>-1</v>
      </c>
      <c r="R15">
        <v>-1</v>
      </c>
      <c r="S15">
        <v>-1</v>
      </c>
    </row>
    <row r="16" spans="1:82" x14ac:dyDescent="0.25">
      <c r="A16" s="95" t="s">
        <v>267</v>
      </c>
      <c r="L16">
        <v>64.608000000000004</v>
      </c>
      <c r="M16">
        <v>49.62</v>
      </c>
      <c r="N16">
        <v>61.274000000000001</v>
      </c>
      <c r="O16">
        <v>33.112000000000002</v>
      </c>
      <c r="P16">
        <v>32.921999999999997</v>
      </c>
      <c r="Q16">
        <v>-1</v>
      </c>
      <c r="R16">
        <v>-1</v>
      </c>
      <c r="S16">
        <v>-1</v>
      </c>
    </row>
    <row r="17" spans="1:29" x14ac:dyDescent="0.25">
      <c r="A17" s="95" t="s">
        <v>270</v>
      </c>
      <c r="L17">
        <v>4.4420000000000002</v>
      </c>
      <c r="M17">
        <v>3.411</v>
      </c>
      <c r="N17">
        <v>4.2119999999999997</v>
      </c>
      <c r="O17">
        <v>2.2759999999999998</v>
      </c>
      <c r="P17">
        <v>2.2629999999999999</v>
      </c>
      <c r="Q17">
        <v>-1</v>
      </c>
      <c r="R17">
        <v>-1</v>
      </c>
      <c r="S17">
        <v>-1</v>
      </c>
    </row>
    <row r="18" spans="1:29" x14ac:dyDescent="0.25">
      <c r="A18" s="95" t="s">
        <v>273</v>
      </c>
      <c r="T18">
        <v>6.0999999999999999E-2</v>
      </c>
      <c r="U18">
        <v>6.0999999999999999E-2</v>
      </c>
      <c r="V18">
        <v>2.3E-2</v>
      </c>
    </row>
    <row r="19" spans="1:29" x14ac:dyDescent="0.25">
      <c r="A19" s="95" t="s">
        <v>276</v>
      </c>
      <c r="T19">
        <v>6.0999999999999999E-2</v>
      </c>
      <c r="U19">
        <v>6.0999999999999999E-2</v>
      </c>
      <c r="V19">
        <v>1.2999999999999999E-2</v>
      </c>
    </row>
    <row r="20" spans="1:29" x14ac:dyDescent="0.25">
      <c r="A20" s="95" t="s">
        <v>278</v>
      </c>
      <c r="T20">
        <v>6.0999999999999999E-2</v>
      </c>
      <c r="U20">
        <v>6.0999999999999999E-2</v>
      </c>
      <c r="V20">
        <v>2.1999999999999999E-2</v>
      </c>
    </row>
    <row r="21" spans="1:29" x14ac:dyDescent="0.25">
      <c r="A21" s="95" t="s">
        <v>280</v>
      </c>
      <c r="T21">
        <v>6.0999999999999999E-2</v>
      </c>
      <c r="U21">
        <v>6.0999999999999999E-2</v>
      </c>
      <c r="V21">
        <v>2.4E-2</v>
      </c>
    </row>
    <row r="22" spans="1:29" x14ac:dyDescent="0.25">
      <c r="A22" s="95" t="s">
        <v>282</v>
      </c>
      <c r="T22">
        <v>1.9E-2</v>
      </c>
      <c r="U22">
        <v>1.9E-2</v>
      </c>
      <c r="V22">
        <v>3.4000000000000002E-2</v>
      </c>
    </row>
    <row r="23" spans="1:29" x14ac:dyDescent="0.25">
      <c r="A23" s="95" t="s">
        <v>284</v>
      </c>
      <c r="T23">
        <v>1.9E-2</v>
      </c>
      <c r="U23">
        <v>1.9E-2</v>
      </c>
      <c r="V23">
        <v>3.3000000000000002E-2</v>
      </c>
    </row>
    <row r="24" spans="1:29" x14ac:dyDescent="0.25">
      <c r="A24" s="95" t="s">
        <v>286</v>
      </c>
      <c r="T24">
        <v>19.827999999999999</v>
      </c>
      <c r="U24">
        <v>19.827999999999999</v>
      </c>
      <c r="V24">
        <v>35.603999999999999</v>
      </c>
    </row>
    <row r="25" spans="1:29" x14ac:dyDescent="0.25">
      <c r="A25" s="95" t="s">
        <v>289</v>
      </c>
      <c r="T25">
        <v>30.154</v>
      </c>
      <c r="U25">
        <v>30.154</v>
      </c>
      <c r="V25">
        <v>52.097000000000001</v>
      </c>
    </row>
    <row r="26" spans="1:29" x14ac:dyDescent="0.25">
      <c r="A26" s="95" t="s">
        <v>292</v>
      </c>
      <c r="W26">
        <v>2.0779999999999998</v>
      </c>
      <c r="X26">
        <v>2.1070000000000002</v>
      </c>
      <c r="Y26">
        <v>2.0499999999999998</v>
      </c>
      <c r="Z26">
        <v>2.1640000000000001</v>
      </c>
      <c r="AA26">
        <v>3.3410000000000002</v>
      </c>
      <c r="AB26">
        <v>6.165</v>
      </c>
      <c r="AC26">
        <v>3.9830000000000001</v>
      </c>
    </row>
    <row r="27" spans="1:29" x14ac:dyDescent="0.25">
      <c r="A27" s="95" t="s">
        <v>295</v>
      </c>
      <c r="W27">
        <v>0.92400000000000004</v>
      </c>
      <c r="X27">
        <v>1.522</v>
      </c>
      <c r="Y27">
        <v>0.752</v>
      </c>
      <c r="Z27">
        <v>1.8169999999999999</v>
      </c>
      <c r="AA27">
        <v>4.6970000000000001</v>
      </c>
      <c r="AB27">
        <v>8.968</v>
      </c>
      <c r="AC27">
        <v>1.2549999999999999</v>
      </c>
    </row>
    <row r="28" spans="1:29" x14ac:dyDescent="0.25">
      <c r="A28" s="95" t="s">
        <v>297</v>
      </c>
      <c r="W28">
        <v>1.5469999999999999</v>
      </c>
      <c r="X28">
        <v>3.3340000000000001</v>
      </c>
      <c r="Y28">
        <v>3.0489999999999999</v>
      </c>
      <c r="Z28">
        <v>3.4020000000000001</v>
      </c>
      <c r="AA28">
        <v>3.702</v>
      </c>
      <c r="AB28">
        <v>4.6070000000000002</v>
      </c>
      <c r="AC28">
        <v>2.9950000000000001</v>
      </c>
    </row>
    <row r="29" spans="1:29" x14ac:dyDescent="0.25">
      <c r="A29" s="95" t="s">
        <v>299</v>
      </c>
      <c r="W29">
        <v>1.6850000000000001</v>
      </c>
      <c r="X29">
        <v>3.395</v>
      </c>
      <c r="Y29">
        <v>3.1230000000000002</v>
      </c>
      <c r="Z29">
        <v>3.4020000000000001</v>
      </c>
      <c r="AA29">
        <v>1.0549999999999999</v>
      </c>
      <c r="AB29">
        <v>2.4129999999999998</v>
      </c>
      <c r="AC29">
        <v>3.0270000000000001</v>
      </c>
    </row>
    <row r="30" spans="1:29" x14ac:dyDescent="0.25">
      <c r="A30" s="95" t="s">
        <v>301</v>
      </c>
      <c r="W30">
        <v>4.2670000000000003</v>
      </c>
      <c r="X30">
        <v>8.4689999999999994</v>
      </c>
      <c r="Y30">
        <v>4.46</v>
      </c>
      <c r="Z30">
        <v>8.4689999999999994</v>
      </c>
      <c r="AA30">
        <v>18.841999999999999</v>
      </c>
      <c r="AB30">
        <v>41.923999999999999</v>
      </c>
      <c r="AC30">
        <v>8.0619999999999994</v>
      </c>
    </row>
    <row r="31" spans="1:29" x14ac:dyDescent="0.25">
      <c r="A31" s="95" t="s">
        <v>303</v>
      </c>
      <c r="W31">
        <v>0.28399999999999997</v>
      </c>
      <c r="X31">
        <v>3.8109999999999999</v>
      </c>
      <c r="Y31">
        <v>2.8809999999999998</v>
      </c>
      <c r="Z31">
        <v>3.891</v>
      </c>
      <c r="AA31">
        <v>6.3520000000000003</v>
      </c>
      <c r="AB31">
        <v>24.661000000000001</v>
      </c>
      <c r="AC31">
        <v>0.74199999999999999</v>
      </c>
    </row>
    <row r="32" spans="1:29" x14ac:dyDescent="0.25">
      <c r="A32" s="95" t="s">
        <v>305</v>
      </c>
      <c r="W32">
        <v>46.624000000000002</v>
      </c>
      <c r="X32">
        <v>92.540999999999997</v>
      </c>
      <c r="Y32">
        <v>48.731999999999999</v>
      </c>
      <c r="Z32">
        <v>92.540999999999997</v>
      </c>
      <c r="AA32">
        <v>205.87700000000001</v>
      </c>
      <c r="AB32">
        <v>458.07600000000002</v>
      </c>
      <c r="AC32">
        <v>88.091999999999999</v>
      </c>
    </row>
    <row r="33" spans="1:52" x14ac:dyDescent="0.25">
      <c r="A33" s="95" t="s">
        <v>308</v>
      </c>
      <c r="AD33">
        <v>2E-3</v>
      </c>
    </row>
    <row r="34" spans="1:52" x14ac:dyDescent="0.25">
      <c r="A34" s="95" t="s">
        <v>311</v>
      </c>
      <c r="AD34">
        <v>-1</v>
      </c>
    </row>
    <row r="35" spans="1:52" x14ac:dyDescent="0.25">
      <c r="A35" s="95" t="s">
        <v>313</v>
      </c>
      <c r="AD35">
        <v>-1</v>
      </c>
    </row>
    <row r="36" spans="1:52" x14ac:dyDescent="0.25">
      <c r="A36" s="95" t="s">
        <v>315</v>
      </c>
      <c r="AD36">
        <v>-1</v>
      </c>
    </row>
    <row r="37" spans="1:52" x14ac:dyDescent="0.25">
      <c r="A37" s="95" t="s">
        <v>317</v>
      </c>
      <c r="AD37">
        <v>-1</v>
      </c>
    </row>
    <row r="38" spans="1:52" x14ac:dyDescent="0.25">
      <c r="A38" s="95" t="s">
        <v>319</v>
      </c>
      <c r="AD38">
        <v>-1</v>
      </c>
    </row>
    <row r="39" spans="1:52" x14ac:dyDescent="0.25">
      <c r="A39" s="95" t="s">
        <v>321</v>
      </c>
      <c r="AD39">
        <v>-1</v>
      </c>
    </row>
    <row r="40" spans="1:52" x14ac:dyDescent="0.25">
      <c r="A40" s="95" t="s">
        <v>324</v>
      </c>
      <c r="AE40">
        <v>0.24299999999999999</v>
      </c>
      <c r="AF40">
        <v>0.46400000000000002</v>
      </c>
      <c r="AG40">
        <v>0.48499999999999999</v>
      </c>
      <c r="AH40">
        <v>1.7509999999999999</v>
      </c>
      <c r="AI40">
        <v>-1</v>
      </c>
      <c r="AJ40">
        <v>1.0940000000000001</v>
      </c>
      <c r="AK40">
        <v>-1</v>
      </c>
    </row>
    <row r="41" spans="1:52" x14ac:dyDescent="0.25">
      <c r="A41" s="95" t="s">
        <v>327</v>
      </c>
      <c r="AE41">
        <v>6.6000000000000003E-2</v>
      </c>
      <c r="AF41">
        <v>0.14699999999999999</v>
      </c>
      <c r="AG41">
        <v>0.27300000000000002</v>
      </c>
      <c r="AH41">
        <v>-1</v>
      </c>
      <c r="AI41">
        <v>-1</v>
      </c>
      <c r="AJ41">
        <v>5.0999999999999997E-2</v>
      </c>
      <c r="AK41">
        <v>-1</v>
      </c>
    </row>
    <row r="42" spans="1:52" x14ac:dyDescent="0.25">
      <c r="A42" s="95" t="s">
        <v>329</v>
      </c>
      <c r="AE42">
        <v>0.111</v>
      </c>
      <c r="AF42">
        <v>0.65800000000000003</v>
      </c>
      <c r="AG42">
        <v>0.749</v>
      </c>
      <c r="AH42">
        <v>-1</v>
      </c>
      <c r="AI42">
        <v>-1</v>
      </c>
      <c r="AJ42">
        <v>0.503</v>
      </c>
      <c r="AK42">
        <v>-1</v>
      </c>
    </row>
    <row r="43" spans="1:52" x14ac:dyDescent="0.25">
      <c r="A43" s="95" t="s">
        <v>331</v>
      </c>
      <c r="AE43">
        <v>0.20899999999999999</v>
      </c>
      <c r="AF43">
        <v>0.83799999999999997</v>
      </c>
      <c r="AG43">
        <v>1.6060000000000001</v>
      </c>
      <c r="AH43">
        <v>0.31</v>
      </c>
      <c r="AI43">
        <v>0.63</v>
      </c>
      <c r="AJ43">
        <v>0.51800000000000002</v>
      </c>
      <c r="AK43">
        <v>-1</v>
      </c>
    </row>
    <row r="44" spans="1:52" x14ac:dyDescent="0.25">
      <c r="A44" s="95" t="s">
        <v>333</v>
      </c>
      <c r="AE44">
        <v>0.187</v>
      </c>
      <c r="AF44">
        <v>0.59299999999999997</v>
      </c>
      <c r="AG44">
        <v>0.59099999999999997</v>
      </c>
      <c r="AH44">
        <v>-1</v>
      </c>
      <c r="AI44">
        <v>-1</v>
      </c>
      <c r="AJ44">
        <v>0.503</v>
      </c>
      <c r="AK44">
        <v>-1</v>
      </c>
    </row>
    <row r="45" spans="1:52" x14ac:dyDescent="0.25">
      <c r="A45" s="95" t="s">
        <v>335</v>
      </c>
      <c r="AE45">
        <v>0.105</v>
      </c>
      <c r="AF45">
        <v>0.28299999999999997</v>
      </c>
      <c r="AG45">
        <v>0.74099999999999999</v>
      </c>
      <c r="AH45">
        <v>-1</v>
      </c>
      <c r="AI45">
        <v>-1</v>
      </c>
      <c r="AJ45">
        <v>0.39500000000000002</v>
      </c>
      <c r="AK45">
        <v>-1</v>
      </c>
    </row>
    <row r="46" spans="1:52" x14ac:dyDescent="0.25">
      <c r="A46" s="95" t="s">
        <v>337</v>
      </c>
      <c r="AE46">
        <v>44.171999999999997</v>
      </c>
      <c r="AF46">
        <v>139.99799999999999</v>
      </c>
      <c r="AG46">
        <v>139.548</v>
      </c>
      <c r="AH46">
        <v>-1</v>
      </c>
      <c r="AI46">
        <v>-1</v>
      </c>
      <c r="AJ46">
        <v>118.74</v>
      </c>
      <c r="AK46">
        <v>-1</v>
      </c>
    </row>
    <row r="47" spans="1:52" x14ac:dyDescent="0.25">
      <c r="A47" s="95" t="s">
        <v>340</v>
      </c>
      <c r="AE47">
        <v>31.434999999999999</v>
      </c>
      <c r="AF47">
        <v>85.028999999999996</v>
      </c>
      <c r="AG47">
        <v>222.51599999999999</v>
      </c>
      <c r="AH47">
        <v>-1</v>
      </c>
      <c r="AI47">
        <v>-1</v>
      </c>
      <c r="AJ47">
        <v>118.42</v>
      </c>
      <c r="AK47">
        <v>-1</v>
      </c>
    </row>
    <row r="48" spans="1:52" x14ac:dyDescent="0.25">
      <c r="A48" s="95" t="s">
        <v>343</v>
      </c>
      <c r="AL48">
        <v>4.7E-2</v>
      </c>
      <c r="AM48">
        <v>0.434</v>
      </c>
      <c r="AN48">
        <v>0.30399999999999999</v>
      </c>
      <c r="AO48">
        <v>0.30399999999999999</v>
      </c>
      <c r="AP48">
        <v>4.7E-2</v>
      </c>
      <c r="AQ48">
        <v>0.19</v>
      </c>
      <c r="AR48">
        <v>1.3759999999999999</v>
      </c>
      <c r="AS48">
        <v>0.10100000000000001</v>
      </c>
      <c r="AT48">
        <v>0.30399999999999999</v>
      </c>
      <c r="AU48">
        <v>60.802</v>
      </c>
      <c r="AV48">
        <v>0.30399999999999999</v>
      </c>
      <c r="AW48">
        <v>7.4999999999999997E-2</v>
      </c>
      <c r="AX48">
        <v>9.2999999999999999E-2</v>
      </c>
      <c r="AY48">
        <v>0.30399999999999999</v>
      </c>
      <c r="AZ48">
        <v>0.27800000000000002</v>
      </c>
    </row>
    <row r="49" spans="1:60" x14ac:dyDescent="0.25">
      <c r="A49" s="95" t="s">
        <v>346</v>
      </c>
      <c r="AL49">
        <v>0.13</v>
      </c>
      <c r="AM49">
        <v>0.112</v>
      </c>
      <c r="AN49">
        <v>0.1</v>
      </c>
      <c r="AO49">
        <v>0.14899999999999999</v>
      </c>
      <c r="AP49">
        <v>0.13</v>
      </c>
      <c r="AQ49">
        <v>0.19</v>
      </c>
      <c r="AR49">
        <v>1.1599999999999999</v>
      </c>
      <c r="AS49">
        <v>0.113</v>
      </c>
      <c r="AT49">
        <v>0.16500000000000001</v>
      </c>
      <c r="AU49">
        <v>10.134</v>
      </c>
      <c r="AV49">
        <v>0.16500000000000001</v>
      </c>
      <c r="AW49">
        <v>0.249</v>
      </c>
      <c r="AX49">
        <v>0.25900000000000001</v>
      </c>
      <c r="AY49">
        <v>0.152</v>
      </c>
      <c r="AZ49">
        <v>0.745</v>
      </c>
    </row>
    <row r="50" spans="1:60" x14ac:dyDescent="0.25">
      <c r="A50" s="95" t="s">
        <v>348</v>
      </c>
      <c r="AL50">
        <v>7.3999999999999996E-2</v>
      </c>
      <c r="AM50">
        <v>2.98</v>
      </c>
      <c r="AN50">
        <v>0.50700000000000001</v>
      </c>
      <c r="AO50">
        <v>1.5429999999999999</v>
      </c>
      <c r="AP50">
        <v>7.3999999999999996E-2</v>
      </c>
      <c r="AQ50">
        <v>0.19</v>
      </c>
      <c r="AR50">
        <v>7.0000000000000007E-2</v>
      </c>
      <c r="AS50">
        <v>7.0000000000000007E-2</v>
      </c>
      <c r="AT50">
        <v>0.29399999999999998</v>
      </c>
      <c r="AU50">
        <v>0.111</v>
      </c>
      <c r="AV50">
        <v>0.29399999999999998</v>
      </c>
      <c r="AW50">
        <v>0.109</v>
      </c>
      <c r="AX50">
        <v>0.14299999999999999</v>
      </c>
      <c r="AY50">
        <v>0.58199999999999996</v>
      </c>
      <c r="AZ50">
        <v>0.41099999999999998</v>
      </c>
    </row>
    <row r="51" spans="1:60" x14ac:dyDescent="0.25">
      <c r="A51" s="95" t="s">
        <v>350</v>
      </c>
      <c r="AL51">
        <v>7.3999999999999996E-2</v>
      </c>
      <c r="AM51">
        <v>1.5429999999999999</v>
      </c>
      <c r="AN51">
        <v>0.50700000000000001</v>
      </c>
      <c r="AO51">
        <v>1.5429999999999999</v>
      </c>
      <c r="AP51">
        <v>7.3999999999999996E-2</v>
      </c>
      <c r="AQ51">
        <v>0.19</v>
      </c>
      <c r="AR51">
        <v>4.343</v>
      </c>
      <c r="AS51">
        <v>0.14899999999999999</v>
      </c>
      <c r="AT51">
        <v>0.29399999999999998</v>
      </c>
      <c r="AU51">
        <v>5.4290000000000003</v>
      </c>
      <c r="AV51">
        <v>0.29399999999999998</v>
      </c>
      <c r="AW51">
        <v>0.114</v>
      </c>
      <c r="AX51">
        <v>0.13400000000000001</v>
      </c>
      <c r="AY51">
        <v>0.50700000000000001</v>
      </c>
      <c r="AZ51">
        <v>0.36</v>
      </c>
    </row>
    <row r="52" spans="1:60" x14ac:dyDescent="0.25">
      <c r="A52" s="95" t="s">
        <v>352</v>
      </c>
      <c r="AL52">
        <v>0.127</v>
      </c>
      <c r="AM52">
        <v>0.69899999999999995</v>
      </c>
      <c r="AN52">
        <v>0.50700000000000001</v>
      </c>
      <c r="AO52">
        <v>0.59099999999999997</v>
      </c>
      <c r="AP52">
        <v>0.127</v>
      </c>
      <c r="AQ52">
        <v>0.253</v>
      </c>
      <c r="AR52">
        <v>0.44400000000000001</v>
      </c>
      <c r="AS52">
        <v>0.17899999999999999</v>
      </c>
      <c r="AT52">
        <v>0.434</v>
      </c>
      <c r="AU52">
        <v>0.70899999999999996</v>
      </c>
      <c r="AV52">
        <v>0.434</v>
      </c>
      <c r="AW52">
        <v>0.17399999999999999</v>
      </c>
      <c r="AX52">
        <v>0.17299999999999999</v>
      </c>
      <c r="AY52">
        <v>0.51600000000000001</v>
      </c>
      <c r="AZ52">
        <v>0.254</v>
      </c>
    </row>
    <row r="53" spans="1:60" x14ac:dyDescent="0.25">
      <c r="A53" s="95" t="s">
        <v>354</v>
      </c>
      <c r="AL53">
        <v>0.127</v>
      </c>
      <c r="AM53">
        <v>0.67100000000000004</v>
      </c>
      <c r="AN53">
        <v>0.50700000000000001</v>
      </c>
      <c r="AO53">
        <v>0.59099999999999997</v>
      </c>
      <c r="AP53">
        <v>0.127</v>
      </c>
      <c r="AQ53">
        <v>0.253</v>
      </c>
      <c r="AR53">
        <v>0.38100000000000001</v>
      </c>
      <c r="AS53">
        <v>0.17899999999999999</v>
      </c>
      <c r="AT53">
        <v>0.434</v>
      </c>
      <c r="AU53">
        <v>0.68799999999999994</v>
      </c>
      <c r="AV53">
        <v>0.434</v>
      </c>
      <c r="AW53">
        <v>0.17399999999999999</v>
      </c>
      <c r="AX53">
        <v>0.17299999999999999</v>
      </c>
      <c r="AY53">
        <v>0.51400000000000001</v>
      </c>
      <c r="AZ53">
        <v>0.254</v>
      </c>
    </row>
    <row r="54" spans="1:60" x14ac:dyDescent="0.25">
      <c r="A54" s="95" t="s">
        <v>356</v>
      </c>
      <c r="AL54">
        <v>19.175999999999998</v>
      </c>
      <c r="AM54">
        <v>105.709</v>
      </c>
      <c r="AN54">
        <v>76.638999999999996</v>
      </c>
      <c r="AO54">
        <v>89.462000000000003</v>
      </c>
      <c r="AP54">
        <v>19.175999999999998</v>
      </c>
      <c r="AQ54">
        <v>38.319000000000003</v>
      </c>
      <c r="AR54">
        <v>67.227000000000004</v>
      </c>
      <c r="AS54">
        <v>27.033000000000001</v>
      </c>
      <c r="AT54">
        <v>65.691000000000003</v>
      </c>
      <c r="AU54">
        <v>107.187</v>
      </c>
      <c r="AV54">
        <v>65.691000000000003</v>
      </c>
      <c r="AW54">
        <v>26.260999999999999</v>
      </c>
      <c r="AX54">
        <v>26.097000000000001</v>
      </c>
      <c r="AY54">
        <v>78.069999999999993</v>
      </c>
      <c r="AZ54">
        <v>38.448</v>
      </c>
    </row>
    <row r="55" spans="1:60" x14ac:dyDescent="0.25">
      <c r="A55" s="95" t="s">
        <v>359</v>
      </c>
      <c r="BA55">
        <v>17.702000000000002</v>
      </c>
      <c r="BB55">
        <v>16.696000000000002</v>
      </c>
      <c r="BC55">
        <v>16.696000000000002</v>
      </c>
      <c r="BD55">
        <v>17.702000000000002</v>
      </c>
      <c r="BE55">
        <v>16.696000000000002</v>
      </c>
    </row>
    <row r="56" spans="1:60" x14ac:dyDescent="0.25">
      <c r="A56" s="95" t="s">
        <v>362</v>
      </c>
      <c r="BA56">
        <v>0.15</v>
      </c>
      <c r="BB56">
        <v>0.14599999999999999</v>
      </c>
      <c r="BC56">
        <v>0.14599999999999999</v>
      </c>
      <c r="BD56">
        <v>0.15</v>
      </c>
      <c r="BE56">
        <v>0.14599999999999999</v>
      </c>
    </row>
    <row r="57" spans="1:60" x14ac:dyDescent="0.25">
      <c r="A57" s="95" t="s">
        <v>365</v>
      </c>
      <c r="BA57">
        <v>7.9000000000000001E-2</v>
      </c>
      <c r="BB57">
        <v>9.5000000000000001E-2</v>
      </c>
      <c r="BC57">
        <v>9.5000000000000001E-2</v>
      </c>
      <c r="BD57">
        <v>7.9000000000000001E-2</v>
      </c>
      <c r="BE57">
        <v>9.5000000000000001E-2</v>
      </c>
    </row>
    <row r="58" spans="1:60" x14ac:dyDescent="0.25">
      <c r="A58" s="95" t="s">
        <v>367</v>
      </c>
      <c r="BA58">
        <v>0.36299999999999999</v>
      </c>
      <c r="BB58">
        <v>0.13200000000000001</v>
      </c>
      <c r="BC58">
        <v>0.13200000000000001</v>
      </c>
      <c r="BD58">
        <v>0.36299999999999999</v>
      </c>
      <c r="BE58">
        <v>0.13200000000000001</v>
      </c>
    </row>
    <row r="59" spans="1:60" x14ac:dyDescent="0.25">
      <c r="A59" s="95" t="s">
        <v>369</v>
      </c>
      <c r="BA59">
        <v>0.28100000000000003</v>
      </c>
      <c r="BB59">
        <v>0.13200000000000001</v>
      </c>
      <c r="BC59">
        <v>0.13200000000000001</v>
      </c>
      <c r="BD59">
        <v>0.28100000000000003</v>
      </c>
      <c r="BE59">
        <v>0.13200000000000001</v>
      </c>
    </row>
    <row r="60" spans="1:60" x14ac:dyDescent="0.25">
      <c r="A60" s="95" t="s">
        <v>371</v>
      </c>
      <c r="BA60">
        <v>0.192</v>
      </c>
      <c r="BB60">
        <v>0.183</v>
      </c>
      <c r="BC60">
        <v>0.183</v>
      </c>
      <c r="BD60">
        <v>0.192</v>
      </c>
      <c r="BE60">
        <v>0.183</v>
      </c>
    </row>
    <row r="61" spans="1:60" x14ac:dyDescent="0.25">
      <c r="A61" s="95" t="s">
        <v>373</v>
      </c>
      <c r="BA61">
        <v>0.19400000000000001</v>
      </c>
      <c r="BB61">
        <v>0.183</v>
      </c>
      <c r="BC61">
        <v>0.183</v>
      </c>
      <c r="BD61">
        <v>0.19400000000000001</v>
      </c>
      <c r="BE61">
        <v>0.183</v>
      </c>
    </row>
    <row r="62" spans="1:60" x14ac:dyDescent="0.25">
      <c r="A62" s="95" t="s">
        <v>375</v>
      </c>
      <c r="BA62">
        <v>43.517000000000003</v>
      </c>
      <c r="BB62">
        <v>41.43</v>
      </c>
      <c r="BC62">
        <v>41.43</v>
      </c>
      <c r="BD62">
        <v>43.517000000000003</v>
      </c>
      <c r="BE62">
        <v>41.43</v>
      </c>
    </row>
    <row r="63" spans="1:60" x14ac:dyDescent="0.25">
      <c r="A63" s="95" t="s">
        <v>378</v>
      </c>
      <c r="BA63">
        <v>20.91</v>
      </c>
      <c r="BB63">
        <v>19.721</v>
      </c>
      <c r="BC63">
        <v>19.721</v>
      </c>
      <c r="BD63">
        <v>20.91</v>
      </c>
      <c r="BE63">
        <v>19.721</v>
      </c>
    </row>
    <row r="64" spans="1:60" x14ac:dyDescent="0.25">
      <c r="A64" s="95" t="s">
        <v>381</v>
      </c>
      <c r="BF64">
        <v>15.959</v>
      </c>
      <c r="BG64">
        <v>14.263999999999999</v>
      </c>
      <c r="BH64">
        <v>15.824999999999999</v>
      </c>
    </row>
    <row r="65" spans="1:74" x14ac:dyDescent="0.25">
      <c r="A65" s="95" t="s">
        <v>384</v>
      </c>
      <c r="BI65">
        <v>15.058</v>
      </c>
      <c r="BJ65">
        <v>7.1109999999999998</v>
      </c>
      <c r="BK65">
        <v>-1</v>
      </c>
      <c r="BL65">
        <v>6.7050000000000001</v>
      </c>
      <c r="BM65">
        <v>-1</v>
      </c>
      <c r="BN65">
        <v>6.2489999999999997</v>
      </c>
      <c r="BO65">
        <v>-1</v>
      </c>
      <c r="BP65">
        <v>3.177</v>
      </c>
      <c r="BQ65">
        <v>54.567999999999998</v>
      </c>
      <c r="BR65">
        <v>10.763999999999999</v>
      </c>
      <c r="BS65">
        <v>6.968</v>
      </c>
    </row>
    <row r="66" spans="1:74" x14ac:dyDescent="0.25">
      <c r="A66" s="95" t="s">
        <v>387</v>
      </c>
      <c r="BI66">
        <v>10.302</v>
      </c>
      <c r="BJ66">
        <v>2.1150000000000002</v>
      </c>
      <c r="BK66">
        <v>-1</v>
      </c>
      <c r="BL66">
        <v>7.7080000000000002</v>
      </c>
      <c r="BM66">
        <v>4.3570000000000002</v>
      </c>
      <c r="BN66">
        <v>0.96499999999999997</v>
      </c>
      <c r="BO66">
        <v>-1</v>
      </c>
      <c r="BP66">
        <v>3.1779999999999999</v>
      </c>
      <c r="BQ66">
        <v>131.22200000000001</v>
      </c>
      <c r="BR66">
        <v>8.6519999999999992</v>
      </c>
      <c r="BS66">
        <v>3.9420000000000002</v>
      </c>
    </row>
    <row r="67" spans="1:74" x14ac:dyDescent="0.25">
      <c r="A67" s="95" t="s">
        <v>389</v>
      </c>
      <c r="BI67">
        <v>23.553000000000001</v>
      </c>
      <c r="BJ67">
        <v>8.8179999999999996</v>
      </c>
      <c r="BK67">
        <v>-1</v>
      </c>
      <c r="BL67">
        <v>7.2610000000000001</v>
      </c>
      <c r="BM67">
        <v>-1</v>
      </c>
      <c r="BN67">
        <v>4.1500000000000004</v>
      </c>
      <c r="BO67">
        <v>-1</v>
      </c>
      <c r="BP67">
        <v>5.0010000000000003</v>
      </c>
      <c r="BQ67">
        <v>250.51499999999999</v>
      </c>
      <c r="BR67">
        <v>6.4610000000000003</v>
      </c>
      <c r="BS67">
        <v>8.2629999999999999</v>
      </c>
    </row>
    <row r="68" spans="1:74" x14ac:dyDescent="0.25">
      <c r="A68" s="95" t="s">
        <v>391</v>
      </c>
      <c r="BI68">
        <v>25.634</v>
      </c>
      <c r="BJ68">
        <v>12.997999999999999</v>
      </c>
      <c r="BK68">
        <v>-1</v>
      </c>
      <c r="BL68">
        <v>26.625</v>
      </c>
      <c r="BM68">
        <v>-1</v>
      </c>
      <c r="BN68">
        <v>4.8470000000000004</v>
      </c>
      <c r="BO68">
        <v>-1</v>
      </c>
      <c r="BP68">
        <v>6.95</v>
      </c>
      <c r="BQ68">
        <v>61.237000000000002</v>
      </c>
      <c r="BR68">
        <v>19.07</v>
      </c>
      <c r="BS68">
        <v>6.0629999999999997</v>
      </c>
    </row>
    <row r="69" spans="1:74" x14ac:dyDescent="0.25">
      <c r="A69" s="95" t="s">
        <v>393</v>
      </c>
      <c r="BI69">
        <v>7.3</v>
      </c>
      <c r="BJ69">
        <v>8.5180000000000007</v>
      </c>
      <c r="BK69">
        <v>-1</v>
      </c>
      <c r="BL69">
        <v>11.112</v>
      </c>
      <c r="BM69">
        <v>-1</v>
      </c>
      <c r="BN69">
        <v>7.6870000000000003</v>
      </c>
      <c r="BO69">
        <v>-1</v>
      </c>
      <c r="BP69">
        <v>4.7270000000000003</v>
      </c>
      <c r="BQ69">
        <v>17.010000000000002</v>
      </c>
      <c r="BR69">
        <v>4.2489999999999997</v>
      </c>
      <c r="BS69">
        <v>4.6079999999999997</v>
      </c>
    </row>
    <row r="70" spans="1:74" x14ac:dyDescent="0.25">
      <c r="A70" s="95" t="s">
        <v>395</v>
      </c>
      <c r="BI70">
        <v>8.9039999999999999</v>
      </c>
      <c r="BJ70">
        <v>10.438000000000001</v>
      </c>
      <c r="BK70">
        <v>-1</v>
      </c>
      <c r="BL70">
        <v>13.217000000000001</v>
      </c>
      <c r="BM70">
        <v>4.7549999999999999</v>
      </c>
      <c r="BN70">
        <v>8.8040000000000003</v>
      </c>
      <c r="BO70">
        <v>-1</v>
      </c>
      <c r="BP70">
        <v>5.0609999999999999</v>
      </c>
      <c r="BQ70">
        <v>7.1760000000000002</v>
      </c>
      <c r="BR70">
        <v>4.7190000000000003</v>
      </c>
      <c r="BS70">
        <v>1.075</v>
      </c>
    </row>
    <row r="71" spans="1:74" x14ac:dyDescent="0.25">
      <c r="A71" s="95" t="s">
        <v>397</v>
      </c>
      <c r="BT71">
        <v>2.3E-2</v>
      </c>
      <c r="BU71">
        <v>2.9000000000000001E-2</v>
      </c>
    </row>
    <row r="72" spans="1:74" x14ac:dyDescent="0.25">
      <c r="A72" s="95" t="s">
        <v>400</v>
      </c>
      <c r="BT72">
        <v>0.17499999999999999</v>
      </c>
      <c r="BU72">
        <v>2.9000000000000001E-2</v>
      </c>
    </row>
    <row r="73" spans="1:74" x14ac:dyDescent="0.25">
      <c r="A73" s="95" t="s">
        <v>402</v>
      </c>
      <c r="BT73">
        <v>0.04</v>
      </c>
      <c r="BU73">
        <v>1.0999999999999999E-2</v>
      </c>
    </row>
    <row r="74" spans="1:74" x14ac:dyDescent="0.25">
      <c r="A74" s="95" t="s">
        <v>404</v>
      </c>
      <c r="BT74">
        <v>4.1000000000000002E-2</v>
      </c>
      <c r="BU74">
        <v>1.0999999999999999E-2</v>
      </c>
    </row>
    <row r="75" spans="1:74" x14ac:dyDescent="0.25">
      <c r="A75" s="95" t="s">
        <v>406</v>
      </c>
      <c r="BT75">
        <v>4.2000000000000003E-2</v>
      </c>
      <c r="BU75">
        <v>4.0000000000000001E-3</v>
      </c>
    </row>
    <row r="76" spans="1:74" x14ac:dyDescent="0.25">
      <c r="A76" s="95" t="s">
        <v>408</v>
      </c>
      <c r="BT76">
        <v>3.3000000000000002E-2</v>
      </c>
      <c r="BU76">
        <v>1.7999999999999999E-2</v>
      </c>
    </row>
    <row r="77" spans="1:74" x14ac:dyDescent="0.25">
      <c r="A77" s="95" t="s">
        <v>410</v>
      </c>
      <c r="BT77">
        <v>159.04300000000001</v>
      </c>
      <c r="BU77">
        <v>87.454999999999998</v>
      </c>
    </row>
    <row r="78" spans="1:74" x14ac:dyDescent="0.25">
      <c r="A78" s="95" t="s">
        <v>413</v>
      </c>
      <c r="BT78">
        <v>132.905</v>
      </c>
      <c r="BU78">
        <v>12.654</v>
      </c>
    </row>
    <row r="79" spans="1:74" x14ac:dyDescent="0.25">
      <c r="A79" s="95" t="s">
        <v>416</v>
      </c>
      <c r="BV79">
        <v>7.3999999999999996E-2</v>
      </c>
    </row>
    <row r="80" spans="1:74" x14ac:dyDescent="0.25">
      <c r="A80" s="95" t="s">
        <v>418</v>
      </c>
      <c r="BV80">
        <v>7.2999999999999995E-2</v>
      </c>
    </row>
    <row r="81" spans="1:78" x14ac:dyDescent="0.25">
      <c r="A81" s="95" t="s">
        <v>419</v>
      </c>
      <c r="BV81">
        <v>0.17699999999999999</v>
      </c>
    </row>
    <row r="82" spans="1:78" x14ac:dyDescent="0.25">
      <c r="A82" s="95" t="s">
        <v>420</v>
      </c>
      <c r="BV82">
        <v>0.16700000000000001</v>
      </c>
    </row>
    <row r="83" spans="1:78" x14ac:dyDescent="0.25">
      <c r="A83" s="95" t="s">
        <v>421</v>
      </c>
      <c r="BV83">
        <v>0.14000000000000001</v>
      </c>
    </row>
    <row r="84" spans="1:78" x14ac:dyDescent="0.25">
      <c r="A84" s="95" t="s">
        <v>422</v>
      </c>
      <c r="BV84">
        <v>0.13800000000000001</v>
      </c>
    </row>
    <row r="85" spans="1:78" x14ac:dyDescent="0.25">
      <c r="A85" s="95" t="s">
        <v>423</v>
      </c>
      <c r="BV85">
        <v>14.962999999999999</v>
      </c>
    </row>
    <row r="86" spans="1:78" x14ac:dyDescent="0.25">
      <c r="A86" s="95" t="s">
        <v>426</v>
      </c>
      <c r="BW86">
        <v>0.01</v>
      </c>
    </row>
    <row r="87" spans="1:78" x14ac:dyDescent="0.25">
      <c r="A87" s="95" t="s">
        <v>429</v>
      </c>
      <c r="BW87">
        <v>5.0000000000000001E-3</v>
      </c>
    </row>
    <row r="88" spans="1:78" x14ac:dyDescent="0.25">
      <c r="A88" s="95" t="s">
        <v>431</v>
      </c>
      <c r="BW88">
        <v>2.1000000000000001E-2</v>
      </c>
    </row>
    <row r="89" spans="1:78" x14ac:dyDescent="0.25">
      <c r="A89" s="95" t="s">
        <v>433</v>
      </c>
      <c r="BW89">
        <v>1.4999999999999999E-2</v>
      </c>
    </row>
    <row r="90" spans="1:78" x14ac:dyDescent="0.25">
      <c r="A90" s="95" t="s">
        <v>435</v>
      </c>
      <c r="BW90">
        <v>2.7E-2</v>
      </c>
    </row>
    <row r="91" spans="1:78" x14ac:dyDescent="0.25">
      <c r="A91" s="95" t="s">
        <v>437</v>
      </c>
      <c r="BW91">
        <v>2.5999999999999999E-2</v>
      </c>
    </row>
    <row r="92" spans="1:78" x14ac:dyDescent="0.25">
      <c r="A92" s="95" t="s">
        <v>439</v>
      </c>
      <c r="BW92">
        <v>6.3460000000000001</v>
      </c>
    </row>
    <row r="93" spans="1:78" x14ac:dyDescent="0.25">
      <c r="A93" s="95" t="s">
        <v>442</v>
      </c>
      <c r="BX93">
        <v>0.13800000000000001</v>
      </c>
      <c r="BY93">
        <v>4.5999999999999999E-2</v>
      </c>
      <c r="BZ93">
        <v>4.5999999999999999E-2</v>
      </c>
    </row>
    <row r="94" spans="1:78" x14ac:dyDescent="0.25">
      <c r="A94" s="95" t="s">
        <v>445</v>
      </c>
      <c r="BX94">
        <v>0.125</v>
      </c>
      <c r="BY94">
        <v>4.5999999999999999E-2</v>
      </c>
      <c r="BZ94">
        <v>4.5999999999999999E-2</v>
      </c>
    </row>
    <row r="95" spans="1:78" x14ac:dyDescent="0.25">
      <c r="A95" s="95" t="s">
        <v>447</v>
      </c>
      <c r="BX95">
        <v>6.5000000000000002E-2</v>
      </c>
      <c r="BY95">
        <v>0.17100000000000001</v>
      </c>
      <c r="BZ95">
        <v>0.17100000000000001</v>
      </c>
    </row>
    <row r="96" spans="1:78" x14ac:dyDescent="0.25">
      <c r="A96" s="95" t="s">
        <v>449</v>
      </c>
      <c r="BX96">
        <v>1.7999999999999999E-2</v>
      </c>
      <c r="BY96">
        <v>0.1</v>
      </c>
      <c r="BZ96">
        <v>0.1</v>
      </c>
    </row>
    <row r="97" spans="1:82" x14ac:dyDescent="0.25">
      <c r="A97" s="95" t="s">
        <v>451</v>
      </c>
      <c r="BX97">
        <v>3.9E-2</v>
      </c>
      <c r="BY97">
        <v>0.22800000000000001</v>
      </c>
      <c r="BZ97">
        <v>0.22800000000000001</v>
      </c>
    </row>
    <row r="98" spans="1:82" x14ac:dyDescent="0.25">
      <c r="A98" s="95" t="s">
        <v>453</v>
      </c>
      <c r="BX98">
        <v>0.16300000000000001</v>
      </c>
      <c r="BY98">
        <v>0.42199999999999999</v>
      </c>
      <c r="BZ98">
        <v>0.42199999999999999</v>
      </c>
    </row>
    <row r="99" spans="1:82" x14ac:dyDescent="0.25">
      <c r="A99" s="95" t="s">
        <v>455</v>
      </c>
      <c r="BX99">
        <v>67.959999999999994</v>
      </c>
      <c r="BY99">
        <v>177.28700000000001</v>
      </c>
      <c r="BZ99">
        <v>177.28700000000001</v>
      </c>
    </row>
    <row r="100" spans="1:82" x14ac:dyDescent="0.25">
      <c r="A100" s="95" t="s">
        <v>458</v>
      </c>
      <c r="BX100">
        <v>13.08</v>
      </c>
      <c r="BY100">
        <v>33.755000000000003</v>
      </c>
      <c r="BZ100">
        <v>33.755000000000003</v>
      </c>
    </row>
    <row r="101" spans="1:82" x14ac:dyDescent="0.25">
      <c r="A101" s="95" t="s">
        <v>461</v>
      </c>
      <c r="CA101">
        <v>6.5919999999999996</v>
      </c>
      <c r="CB101">
        <v>-1</v>
      </c>
      <c r="CC101">
        <v>15.212999999999999</v>
      </c>
      <c r="CD101">
        <v>14.125999999999999</v>
      </c>
    </row>
    <row r="102" spans="1:82" x14ac:dyDescent="0.25">
      <c r="A102" s="95" t="s">
        <v>464</v>
      </c>
      <c r="CA102">
        <v>6.5919999999999996</v>
      </c>
      <c r="CB102">
        <v>-1</v>
      </c>
      <c r="CC102">
        <v>15.212999999999999</v>
      </c>
      <c r="CD102">
        <v>14.125999999999999</v>
      </c>
    </row>
    <row r="103" spans="1:82" x14ac:dyDescent="0.25">
      <c r="A103" s="95" t="s">
        <v>466</v>
      </c>
      <c r="CA103">
        <v>4.8239999999999998</v>
      </c>
      <c r="CB103">
        <v>-1</v>
      </c>
      <c r="CC103">
        <v>1.8029999999999999</v>
      </c>
      <c r="CD103">
        <v>0.73599999999999999</v>
      </c>
    </row>
    <row r="104" spans="1:82" x14ac:dyDescent="0.25">
      <c r="A104" s="95" t="s">
        <v>468</v>
      </c>
      <c r="CA104">
        <v>3.64</v>
      </c>
      <c r="CB104">
        <v>-1</v>
      </c>
      <c r="CC104">
        <v>1.8029999999999999</v>
      </c>
      <c r="CD104">
        <v>0.70399999999999996</v>
      </c>
    </row>
    <row r="105" spans="1:82" x14ac:dyDescent="0.25">
      <c r="A105" s="95" t="s">
        <v>470</v>
      </c>
      <c r="CA105">
        <v>0.98899999999999999</v>
      </c>
      <c r="CB105">
        <v>-1</v>
      </c>
      <c r="CC105">
        <v>0.79400000000000004</v>
      </c>
      <c r="CD105">
        <v>0.57899999999999996</v>
      </c>
    </row>
    <row r="106" spans="1:82" x14ac:dyDescent="0.25">
      <c r="A106" s="95" t="s">
        <v>472</v>
      </c>
      <c r="CA106">
        <v>0.98899999999999999</v>
      </c>
      <c r="CB106">
        <v>-1</v>
      </c>
      <c r="CC106">
        <v>0.78600000000000003</v>
      </c>
      <c r="CD106">
        <v>0.58299999999999996</v>
      </c>
    </row>
    <row r="107" spans="1:82" x14ac:dyDescent="0.25">
      <c r="A107" s="95" t="s">
        <v>474</v>
      </c>
      <c r="CA107">
        <v>333.78300000000002</v>
      </c>
      <c r="CB107">
        <v>-1</v>
      </c>
      <c r="CC107">
        <v>165.37</v>
      </c>
      <c r="CD107">
        <v>64.539000000000001</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9"/>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t="s">
        <v>7112</v>
      </c>
      <c r="C2" t="s">
        <v>7113</v>
      </c>
      <c r="D2" t="s">
        <v>2951</v>
      </c>
      <c r="E2" t="s">
        <v>2952</v>
      </c>
      <c r="F2" t="s">
        <v>2956</v>
      </c>
      <c r="G2" t="s">
        <v>7113</v>
      </c>
      <c r="H2" t="s">
        <v>7114</v>
      </c>
      <c r="I2" t="s">
        <v>2956</v>
      </c>
      <c r="J2" t="s">
        <v>7115</v>
      </c>
      <c r="K2" t="s">
        <v>8792</v>
      </c>
    </row>
    <row r="3" spans="1:82" x14ac:dyDescent="0.25">
      <c r="A3" s="95" t="s">
        <v>238</v>
      </c>
      <c r="B3" t="s">
        <v>7117</v>
      </c>
      <c r="C3" t="s">
        <v>7118</v>
      </c>
      <c r="D3" t="s">
        <v>2961</v>
      </c>
      <c r="E3" t="s">
        <v>2962</v>
      </c>
      <c r="F3" t="s">
        <v>2956</v>
      </c>
      <c r="G3" t="s">
        <v>7118</v>
      </c>
      <c r="H3" t="s">
        <v>2956</v>
      </c>
      <c r="I3" t="s">
        <v>2956</v>
      </c>
      <c r="J3" t="s">
        <v>7119</v>
      </c>
      <c r="K3" t="s">
        <v>8793</v>
      </c>
    </row>
    <row r="4" spans="1:82" x14ac:dyDescent="0.25">
      <c r="A4" s="95" t="s">
        <v>240</v>
      </c>
      <c r="B4" t="s">
        <v>7121</v>
      </c>
      <c r="C4" t="s">
        <v>7122</v>
      </c>
      <c r="D4" t="s">
        <v>2970</v>
      </c>
      <c r="E4" t="s">
        <v>2971</v>
      </c>
      <c r="F4" t="s">
        <v>2956</v>
      </c>
      <c r="G4" t="s">
        <v>7122</v>
      </c>
      <c r="H4" t="s">
        <v>7123</v>
      </c>
      <c r="I4" t="s">
        <v>2956</v>
      </c>
      <c r="J4" t="s">
        <v>7124</v>
      </c>
      <c r="K4" t="s">
        <v>8794</v>
      </c>
    </row>
    <row r="5" spans="1:82" x14ac:dyDescent="0.25">
      <c r="A5" s="95" t="s">
        <v>242</v>
      </c>
      <c r="B5" t="s">
        <v>7126</v>
      </c>
      <c r="C5" t="s">
        <v>7127</v>
      </c>
      <c r="D5" t="s">
        <v>2979</v>
      </c>
      <c r="E5" t="s">
        <v>2980</v>
      </c>
      <c r="F5" t="s">
        <v>2956</v>
      </c>
      <c r="G5" t="s">
        <v>7127</v>
      </c>
      <c r="H5" t="s">
        <v>2956</v>
      </c>
      <c r="I5" t="s">
        <v>2956</v>
      </c>
      <c r="J5" t="s">
        <v>7128</v>
      </c>
      <c r="K5" t="s">
        <v>8795</v>
      </c>
    </row>
    <row r="6" spans="1:82" x14ac:dyDescent="0.25">
      <c r="A6" s="95" t="s">
        <v>244</v>
      </c>
      <c r="B6" t="s">
        <v>7130</v>
      </c>
      <c r="C6" t="s">
        <v>7131</v>
      </c>
      <c r="D6" t="s">
        <v>2988</v>
      </c>
      <c r="E6" t="s">
        <v>2989</v>
      </c>
      <c r="F6" t="s">
        <v>2956</v>
      </c>
      <c r="G6" t="s">
        <v>7131</v>
      </c>
      <c r="H6" t="s">
        <v>7132</v>
      </c>
      <c r="I6" t="s">
        <v>2992</v>
      </c>
      <c r="J6" t="s">
        <v>7133</v>
      </c>
      <c r="K6" t="s">
        <v>8796</v>
      </c>
    </row>
    <row r="7" spans="1:82" x14ac:dyDescent="0.25">
      <c r="A7" s="95" t="s">
        <v>246</v>
      </c>
      <c r="B7" t="s">
        <v>7135</v>
      </c>
      <c r="C7" t="s">
        <v>7136</v>
      </c>
      <c r="D7" t="s">
        <v>2997</v>
      </c>
      <c r="E7" t="s">
        <v>2998</v>
      </c>
      <c r="F7" t="s">
        <v>7137</v>
      </c>
      <c r="G7" t="s">
        <v>7136</v>
      </c>
      <c r="H7" t="s">
        <v>7138</v>
      </c>
      <c r="I7" t="s">
        <v>2956</v>
      </c>
      <c r="J7" t="s">
        <v>7134</v>
      </c>
      <c r="K7" t="s">
        <v>8797</v>
      </c>
    </row>
    <row r="8" spans="1:82" x14ac:dyDescent="0.25">
      <c r="A8" s="95" t="s">
        <v>248</v>
      </c>
      <c r="B8" t="s">
        <v>7140</v>
      </c>
      <c r="C8" t="s">
        <v>7141</v>
      </c>
      <c r="D8" t="s">
        <v>3006</v>
      </c>
      <c r="E8" t="s">
        <v>3007</v>
      </c>
      <c r="F8" t="s">
        <v>7142</v>
      </c>
      <c r="G8" t="s">
        <v>7141</v>
      </c>
      <c r="H8" t="s">
        <v>7143</v>
      </c>
      <c r="I8" t="s">
        <v>3011</v>
      </c>
      <c r="J8" t="s">
        <v>7144</v>
      </c>
      <c r="K8" t="s">
        <v>8798</v>
      </c>
    </row>
    <row r="9" spans="1:82" x14ac:dyDescent="0.25">
      <c r="A9" s="95" t="s">
        <v>251</v>
      </c>
      <c r="L9" t="s">
        <v>3014</v>
      </c>
      <c r="M9" t="s">
        <v>3015</v>
      </c>
      <c r="N9" t="s">
        <v>3016</v>
      </c>
      <c r="O9" t="s">
        <v>8799</v>
      </c>
      <c r="P9" t="s">
        <v>8800</v>
      </c>
      <c r="Q9" t="s">
        <v>2956</v>
      </c>
      <c r="R9" t="s">
        <v>2956</v>
      </c>
      <c r="S9" t="s">
        <v>3021</v>
      </c>
    </row>
    <row r="10" spans="1:82" x14ac:dyDescent="0.25">
      <c r="A10" s="95" t="s">
        <v>254</v>
      </c>
      <c r="L10" t="s">
        <v>3022</v>
      </c>
      <c r="M10" t="s">
        <v>3023</v>
      </c>
      <c r="N10" t="s">
        <v>3024</v>
      </c>
      <c r="O10" t="s">
        <v>8801</v>
      </c>
      <c r="P10" t="s">
        <v>8802</v>
      </c>
      <c r="Q10" t="s">
        <v>2956</v>
      </c>
      <c r="R10" t="s">
        <v>2956</v>
      </c>
      <c r="S10" t="s">
        <v>2956</v>
      </c>
    </row>
    <row r="11" spans="1:82" x14ac:dyDescent="0.25">
      <c r="A11" s="95" t="s">
        <v>256</v>
      </c>
      <c r="L11" t="s">
        <v>3029</v>
      </c>
      <c r="M11" t="s">
        <v>3030</v>
      </c>
      <c r="N11" t="s">
        <v>3031</v>
      </c>
      <c r="O11" t="s">
        <v>8803</v>
      </c>
      <c r="P11" t="s">
        <v>8804</v>
      </c>
      <c r="Q11" t="s">
        <v>2956</v>
      </c>
      <c r="R11" t="s">
        <v>2956</v>
      </c>
      <c r="S11" t="s">
        <v>2956</v>
      </c>
    </row>
    <row r="12" spans="1:82" x14ac:dyDescent="0.25">
      <c r="A12" s="95" t="s">
        <v>258</v>
      </c>
      <c r="L12" t="s">
        <v>3036</v>
      </c>
      <c r="M12" t="s">
        <v>3037</v>
      </c>
      <c r="N12" t="s">
        <v>3038</v>
      </c>
      <c r="O12" t="s">
        <v>8805</v>
      </c>
      <c r="P12" t="s">
        <v>8806</v>
      </c>
      <c r="Q12" t="s">
        <v>2956</v>
      </c>
      <c r="R12" t="s">
        <v>2956</v>
      </c>
      <c r="S12" t="s">
        <v>2956</v>
      </c>
    </row>
    <row r="13" spans="1:82" x14ac:dyDescent="0.25">
      <c r="A13" s="95" t="s">
        <v>260</v>
      </c>
      <c r="L13" t="s">
        <v>3043</v>
      </c>
      <c r="M13" t="s">
        <v>3044</v>
      </c>
      <c r="N13" t="s">
        <v>3045</v>
      </c>
      <c r="O13" t="s">
        <v>8807</v>
      </c>
      <c r="P13" t="s">
        <v>8808</v>
      </c>
      <c r="Q13" t="s">
        <v>2956</v>
      </c>
      <c r="R13" t="s">
        <v>2956</v>
      </c>
      <c r="S13" t="s">
        <v>2956</v>
      </c>
    </row>
    <row r="14" spans="1:82" x14ac:dyDescent="0.25">
      <c r="A14" s="95" t="s">
        <v>262</v>
      </c>
      <c r="L14" t="s">
        <v>3050</v>
      </c>
      <c r="M14" t="s">
        <v>3051</v>
      </c>
      <c r="N14" t="s">
        <v>3052</v>
      </c>
      <c r="O14" t="s">
        <v>8809</v>
      </c>
      <c r="P14" t="s">
        <v>8810</v>
      </c>
      <c r="Q14" t="s">
        <v>2956</v>
      </c>
      <c r="R14" t="s">
        <v>2956</v>
      </c>
      <c r="S14" t="s">
        <v>2956</v>
      </c>
    </row>
    <row r="15" spans="1:82" x14ac:dyDescent="0.25">
      <c r="A15" s="95" t="s">
        <v>264</v>
      </c>
      <c r="L15" t="s">
        <v>3057</v>
      </c>
      <c r="M15" t="s">
        <v>3058</v>
      </c>
      <c r="N15" t="s">
        <v>3059</v>
      </c>
      <c r="O15" t="s">
        <v>8811</v>
      </c>
      <c r="P15" t="s">
        <v>8812</v>
      </c>
      <c r="Q15" t="s">
        <v>2956</v>
      </c>
      <c r="R15" t="s">
        <v>2956</v>
      </c>
      <c r="S15" t="s">
        <v>2956</v>
      </c>
    </row>
    <row r="16" spans="1:82" x14ac:dyDescent="0.25">
      <c r="A16" s="95" t="s">
        <v>267</v>
      </c>
      <c r="L16" t="s">
        <v>3064</v>
      </c>
      <c r="M16" t="s">
        <v>3065</v>
      </c>
      <c r="N16" t="s">
        <v>3066</v>
      </c>
      <c r="O16" t="s">
        <v>8813</v>
      </c>
      <c r="P16" t="s">
        <v>8814</v>
      </c>
      <c r="Q16" t="s">
        <v>2956</v>
      </c>
      <c r="R16" t="s">
        <v>2956</v>
      </c>
      <c r="S16" t="s">
        <v>2956</v>
      </c>
    </row>
    <row r="17" spans="1:29" x14ac:dyDescent="0.25">
      <c r="A17" s="95" t="s">
        <v>270</v>
      </c>
      <c r="L17" t="s">
        <v>3071</v>
      </c>
      <c r="M17" t="s">
        <v>3072</v>
      </c>
      <c r="N17" t="s">
        <v>3073</v>
      </c>
      <c r="O17" t="s">
        <v>8815</v>
      </c>
      <c r="P17" t="s">
        <v>8816</v>
      </c>
      <c r="Q17" t="s">
        <v>2956</v>
      </c>
      <c r="R17" t="s">
        <v>2956</v>
      </c>
      <c r="S17" t="s">
        <v>2956</v>
      </c>
    </row>
    <row r="18" spans="1:29" x14ac:dyDescent="0.25">
      <c r="A18" s="95" t="s">
        <v>273</v>
      </c>
      <c r="T18" t="s">
        <v>3078</v>
      </c>
      <c r="U18" t="s">
        <v>3078</v>
      </c>
      <c r="V18" t="s">
        <v>3079</v>
      </c>
    </row>
    <row r="19" spans="1:29" x14ac:dyDescent="0.25">
      <c r="A19" s="95" t="s">
        <v>276</v>
      </c>
      <c r="T19" t="s">
        <v>3080</v>
      </c>
      <c r="U19" t="s">
        <v>3080</v>
      </c>
      <c r="V19" t="s">
        <v>3081</v>
      </c>
    </row>
    <row r="20" spans="1:29" x14ac:dyDescent="0.25">
      <c r="A20" s="95" t="s">
        <v>278</v>
      </c>
      <c r="T20" t="s">
        <v>3082</v>
      </c>
      <c r="U20" t="s">
        <v>3082</v>
      </c>
      <c r="V20" t="s">
        <v>3083</v>
      </c>
    </row>
    <row r="21" spans="1:29" x14ac:dyDescent="0.25">
      <c r="A21" s="95" t="s">
        <v>280</v>
      </c>
      <c r="T21" t="s">
        <v>3084</v>
      </c>
      <c r="U21" t="s">
        <v>3084</v>
      </c>
      <c r="V21" t="s">
        <v>3085</v>
      </c>
    </row>
    <row r="22" spans="1:29" x14ac:dyDescent="0.25">
      <c r="A22" s="95" t="s">
        <v>282</v>
      </c>
      <c r="T22" t="s">
        <v>3086</v>
      </c>
      <c r="U22" t="s">
        <v>3086</v>
      </c>
      <c r="V22" t="s">
        <v>3087</v>
      </c>
    </row>
    <row r="23" spans="1:29" x14ac:dyDescent="0.25">
      <c r="A23" s="95" t="s">
        <v>284</v>
      </c>
      <c r="T23" t="s">
        <v>3088</v>
      </c>
      <c r="U23" t="s">
        <v>3088</v>
      </c>
      <c r="V23" t="s">
        <v>3089</v>
      </c>
    </row>
    <row r="24" spans="1:29" x14ac:dyDescent="0.25">
      <c r="A24" s="95" t="s">
        <v>286</v>
      </c>
      <c r="T24" t="s">
        <v>3090</v>
      </c>
      <c r="U24" t="s">
        <v>3090</v>
      </c>
      <c r="V24" t="s">
        <v>3091</v>
      </c>
    </row>
    <row r="25" spans="1:29" x14ac:dyDescent="0.25">
      <c r="A25" s="95" t="s">
        <v>289</v>
      </c>
      <c r="T25" t="s">
        <v>3092</v>
      </c>
      <c r="U25" t="s">
        <v>3092</v>
      </c>
      <c r="V25" t="s">
        <v>3093</v>
      </c>
    </row>
    <row r="26" spans="1:29" x14ac:dyDescent="0.25">
      <c r="A26" s="95" t="s">
        <v>292</v>
      </c>
      <c r="W26" t="s">
        <v>8817</v>
      </c>
      <c r="X26" t="s">
        <v>7148</v>
      </c>
      <c r="Y26" t="s">
        <v>3096</v>
      </c>
      <c r="Z26" t="s">
        <v>3097</v>
      </c>
      <c r="AA26" t="s">
        <v>3098</v>
      </c>
      <c r="AB26" t="s">
        <v>8818</v>
      </c>
      <c r="AC26" t="s">
        <v>8819</v>
      </c>
    </row>
    <row r="27" spans="1:29" x14ac:dyDescent="0.25">
      <c r="A27" s="95" t="s">
        <v>295</v>
      </c>
      <c r="W27" t="s">
        <v>8820</v>
      </c>
      <c r="X27" t="s">
        <v>7152</v>
      </c>
      <c r="Y27" t="s">
        <v>3103</v>
      </c>
      <c r="Z27" t="s">
        <v>3104</v>
      </c>
      <c r="AA27" t="s">
        <v>3105</v>
      </c>
      <c r="AB27" t="s">
        <v>8821</v>
      </c>
      <c r="AC27" t="s">
        <v>8822</v>
      </c>
    </row>
    <row r="28" spans="1:29" x14ac:dyDescent="0.25">
      <c r="A28" s="95" t="s">
        <v>297</v>
      </c>
      <c r="W28" t="s">
        <v>8823</v>
      </c>
      <c r="X28" t="s">
        <v>7156</v>
      </c>
      <c r="Y28" t="s">
        <v>3110</v>
      </c>
      <c r="Z28" t="s">
        <v>3111</v>
      </c>
      <c r="AA28" t="s">
        <v>3112</v>
      </c>
      <c r="AB28" t="s">
        <v>8824</v>
      </c>
      <c r="AC28" t="s">
        <v>8825</v>
      </c>
    </row>
    <row r="29" spans="1:29" x14ac:dyDescent="0.25">
      <c r="A29" s="95" t="s">
        <v>299</v>
      </c>
      <c r="W29" t="s">
        <v>8826</v>
      </c>
      <c r="X29" t="s">
        <v>7160</v>
      </c>
      <c r="Y29" t="s">
        <v>3117</v>
      </c>
      <c r="Z29" t="s">
        <v>3118</v>
      </c>
      <c r="AA29" t="s">
        <v>3119</v>
      </c>
      <c r="AB29" t="s">
        <v>8827</v>
      </c>
      <c r="AC29" t="s">
        <v>8828</v>
      </c>
    </row>
    <row r="30" spans="1:29" x14ac:dyDescent="0.25">
      <c r="A30" s="95" t="s">
        <v>301</v>
      </c>
      <c r="W30" t="s">
        <v>8829</v>
      </c>
      <c r="X30" t="s">
        <v>7164</v>
      </c>
      <c r="Y30" t="s">
        <v>3124</v>
      </c>
      <c r="Z30" t="s">
        <v>3125</v>
      </c>
      <c r="AA30" t="s">
        <v>3126</v>
      </c>
      <c r="AB30" t="s">
        <v>8830</v>
      </c>
      <c r="AC30" t="s">
        <v>8831</v>
      </c>
    </row>
    <row r="31" spans="1:29" x14ac:dyDescent="0.25">
      <c r="A31" s="95" t="s">
        <v>303</v>
      </c>
      <c r="W31" t="s">
        <v>8832</v>
      </c>
      <c r="X31" t="s">
        <v>7168</v>
      </c>
      <c r="Y31" t="s">
        <v>3131</v>
      </c>
      <c r="Z31" t="s">
        <v>3132</v>
      </c>
      <c r="AA31" t="s">
        <v>3133</v>
      </c>
      <c r="AB31" t="s">
        <v>8833</v>
      </c>
      <c r="AC31" t="s">
        <v>8834</v>
      </c>
    </row>
    <row r="32" spans="1:29" x14ac:dyDescent="0.25">
      <c r="A32" s="95" t="s">
        <v>305</v>
      </c>
      <c r="W32" t="s">
        <v>8835</v>
      </c>
      <c r="X32" t="s">
        <v>7172</v>
      </c>
      <c r="Y32" t="s">
        <v>3138</v>
      </c>
      <c r="Z32" t="s">
        <v>3139</v>
      </c>
      <c r="AA32" t="s">
        <v>3140</v>
      </c>
      <c r="AB32" t="s">
        <v>8836</v>
      </c>
      <c r="AC32" t="s">
        <v>8837</v>
      </c>
    </row>
    <row r="33" spans="1:52" x14ac:dyDescent="0.25">
      <c r="A33" s="95" t="s">
        <v>308</v>
      </c>
      <c r="AD33" t="s">
        <v>3143</v>
      </c>
    </row>
    <row r="34" spans="1:52" x14ac:dyDescent="0.25">
      <c r="A34" s="95" t="s">
        <v>311</v>
      </c>
      <c r="AD34" t="s">
        <v>2956</v>
      </c>
    </row>
    <row r="35" spans="1:52" x14ac:dyDescent="0.25">
      <c r="A35" s="95" t="s">
        <v>313</v>
      </c>
      <c r="AD35" t="s">
        <v>2956</v>
      </c>
    </row>
    <row r="36" spans="1:52" x14ac:dyDescent="0.25">
      <c r="A36" s="95" t="s">
        <v>315</v>
      </c>
      <c r="AD36" t="s">
        <v>2956</v>
      </c>
    </row>
    <row r="37" spans="1:52" x14ac:dyDescent="0.25">
      <c r="A37" s="95" t="s">
        <v>317</v>
      </c>
      <c r="AD37" t="s">
        <v>2956</v>
      </c>
    </row>
    <row r="38" spans="1:52" x14ac:dyDescent="0.25">
      <c r="A38" s="95" t="s">
        <v>319</v>
      </c>
      <c r="AD38" t="s">
        <v>2956</v>
      </c>
    </row>
    <row r="39" spans="1:52" x14ac:dyDescent="0.25">
      <c r="A39" s="95" t="s">
        <v>321</v>
      </c>
      <c r="AD39" t="s">
        <v>2956</v>
      </c>
    </row>
    <row r="40" spans="1:52" x14ac:dyDescent="0.25">
      <c r="A40" s="95" t="s">
        <v>324</v>
      </c>
      <c r="AE40" t="s">
        <v>8838</v>
      </c>
      <c r="AF40" t="s">
        <v>7175</v>
      </c>
      <c r="AG40" t="s">
        <v>3146</v>
      </c>
      <c r="AH40" t="s">
        <v>7176</v>
      </c>
      <c r="AI40" t="s">
        <v>2956</v>
      </c>
      <c r="AJ40" t="s">
        <v>8839</v>
      </c>
      <c r="AK40" t="s">
        <v>2956</v>
      </c>
    </row>
    <row r="41" spans="1:52" x14ac:dyDescent="0.25">
      <c r="A41" s="95" t="s">
        <v>327</v>
      </c>
      <c r="AE41" t="s">
        <v>8840</v>
      </c>
      <c r="AF41" t="s">
        <v>7177</v>
      </c>
      <c r="AG41" t="s">
        <v>3153</v>
      </c>
      <c r="AH41" t="s">
        <v>2956</v>
      </c>
      <c r="AI41" t="s">
        <v>2956</v>
      </c>
      <c r="AJ41" t="s">
        <v>8841</v>
      </c>
      <c r="AK41" t="s">
        <v>2956</v>
      </c>
    </row>
    <row r="42" spans="1:52" x14ac:dyDescent="0.25">
      <c r="A42" s="95" t="s">
        <v>329</v>
      </c>
      <c r="AE42" t="s">
        <v>8842</v>
      </c>
      <c r="AF42" t="s">
        <v>7178</v>
      </c>
      <c r="AG42" t="s">
        <v>3160</v>
      </c>
      <c r="AH42" t="s">
        <v>2956</v>
      </c>
      <c r="AI42" t="s">
        <v>2956</v>
      </c>
      <c r="AJ42" t="s">
        <v>8843</v>
      </c>
      <c r="AK42" t="s">
        <v>2956</v>
      </c>
    </row>
    <row r="43" spans="1:52" x14ac:dyDescent="0.25">
      <c r="A43" s="95" t="s">
        <v>331</v>
      </c>
      <c r="AE43" t="s">
        <v>8844</v>
      </c>
      <c r="AF43" t="s">
        <v>7179</v>
      </c>
      <c r="AG43" t="s">
        <v>3167</v>
      </c>
      <c r="AH43" t="s">
        <v>7180</v>
      </c>
      <c r="AI43" t="s">
        <v>7181</v>
      </c>
      <c r="AJ43" t="s">
        <v>8845</v>
      </c>
      <c r="AK43" t="s">
        <v>2956</v>
      </c>
    </row>
    <row r="44" spans="1:52" x14ac:dyDescent="0.25">
      <c r="A44" s="95" t="s">
        <v>333</v>
      </c>
      <c r="AE44" t="s">
        <v>8846</v>
      </c>
      <c r="AF44" t="s">
        <v>7182</v>
      </c>
      <c r="AG44" t="s">
        <v>3174</v>
      </c>
      <c r="AH44" t="s">
        <v>2956</v>
      </c>
      <c r="AI44" t="s">
        <v>2956</v>
      </c>
      <c r="AJ44" t="s">
        <v>8847</v>
      </c>
      <c r="AK44" t="s">
        <v>2956</v>
      </c>
    </row>
    <row r="45" spans="1:52" x14ac:dyDescent="0.25">
      <c r="A45" s="95" t="s">
        <v>335</v>
      </c>
      <c r="AE45" t="s">
        <v>8848</v>
      </c>
      <c r="AF45" t="s">
        <v>7183</v>
      </c>
      <c r="AG45" t="s">
        <v>3181</v>
      </c>
      <c r="AH45" t="s">
        <v>2956</v>
      </c>
      <c r="AI45" t="s">
        <v>2956</v>
      </c>
      <c r="AJ45" t="s">
        <v>8849</v>
      </c>
      <c r="AK45" t="s">
        <v>2956</v>
      </c>
    </row>
    <row r="46" spans="1:52" x14ac:dyDescent="0.25">
      <c r="A46" s="95" t="s">
        <v>337</v>
      </c>
      <c r="AE46" t="s">
        <v>8850</v>
      </c>
      <c r="AF46" t="s">
        <v>7184</v>
      </c>
      <c r="AG46" t="s">
        <v>3188</v>
      </c>
      <c r="AH46" t="s">
        <v>2956</v>
      </c>
      <c r="AI46" t="s">
        <v>2956</v>
      </c>
      <c r="AJ46" t="s">
        <v>8851</v>
      </c>
      <c r="AK46" t="s">
        <v>2956</v>
      </c>
    </row>
    <row r="47" spans="1:52" x14ac:dyDescent="0.25">
      <c r="A47" s="95" t="s">
        <v>340</v>
      </c>
      <c r="AE47" t="s">
        <v>8852</v>
      </c>
      <c r="AF47" t="s">
        <v>7185</v>
      </c>
      <c r="AG47" t="s">
        <v>3195</v>
      </c>
      <c r="AH47" t="s">
        <v>2956</v>
      </c>
      <c r="AI47" t="s">
        <v>2956</v>
      </c>
      <c r="AJ47" t="s">
        <v>8853</v>
      </c>
      <c r="AK47" t="s">
        <v>2956</v>
      </c>
    </row>
    <row r="48" spans="1:52" x14ac:dyDescent="0.25">
      <c r="A48" s="95" t="s">
        <v>343</v>
      </c>
      <c r="AL48" t="s">
        <v>8854</v>
      </c>
      <c r="AM48" t="s">
        <v>7186</v>
      </c>
      <c r="AN48" t="s">
        <v>3202</v>
      </c>
      <c r="AO48" t="s">
        <v>3203</v>
      </c>
      <c r="AP48" t="s">
        <v>8854</v>
      </c>
      <c r="AQ48" t="s">
        <v>3204</v>
      </c>
      <c r="AR48" t="s">
        <v>8855</v>
      </c>
      <c r="AS48" t="s">
        <v>8856</v>
      </c>
      <c r="AT48" t="s">
        <v>3207</v>
      </c>
      <c r="AU48" t="s">
        <v>8857</v>
      </c>
      <c r="AV48" t="s">
        <v>3207</v>
      </c>
      <c r="AW48" t="s">
        <v>8858</v>
      </c>
      <c r="AX48" t="s">
        <v>8859</v>
      </c>
      <c r="AY48" t="s">
        <v>3211</v>
      </c>
      <c r="AZ48" t="s">
        <v>8860</v>
      </c>
    </row>
    <row r="49" spans="1:60" x14ac:dyDescent="0.25">
      <c r="A49" s="95" t="s">
        <v>346</v>
      </c>
      <c r="AL49" t="s">
        <v>8861</v>
      </c>
      <c r="AM49" t="s">
        <v>7187</v>
      </c>
      <c r="AN49" t="s">
        <v>3215</v>
      </c>
      <c r="AO49" t="s">
        <v>3216</v>
      </c>
      <c r="AP49" t="s">
        <v>8861</v>
      </c>
      <c r="AQ49" t="s">
        <v>3217</v>
      </c>
      <c r="AR49" t="s">
        <v>8862</v>
      </c>
      <c r="AS49" t="s">
        <v>8863</v>
      </c>
      <c r="AT49" t="s">
        <v>3220</v>
      </c>
      <c r="AU49" t="s">
        <v>8864</v>
      </c>
      <c r="AV49" t="s">
        <v>3220</v>
      </c>
      <c r="AW49" t="s">
        <v>8865</v>
      </c>
      <c r="AX49" t="s">
        <v>8866</v>
      </c>
      <c r="AY49" t="s">
        <v>3224</v>
      </c>
      <c r="AZ49" t="s">
        <v>8867</v>
      </c>
    </row>
    <row r="50" spans="1:60" x14ac:dyDescent="0.25">
      <c r="A50" s="95" t="s">
        <v>348</v>
      </c>
      <c r="AL50" t="s">
        <v>8868</v>
      </c>
      <c r="AM50" t="s">
        <v>7188</v>
      </c>
      <c r="AN50" t="s">
        <v>3228</v>
      </c>
      <c r="AO50" t="s">
        <v>3229</v>
      </c>
      <c r="AP50" t="s">
        <v>8868</v>
      </c>
      <c r="AQ50" t="s">
        <v>3230</v>
      </c>
      <c r="AR50" t="s">
        <v>8869</v>
      </c>
      <c r="AS50" t="s">
        <v>8870</v>
      </c>
      <c r="AT50" t="s">
        <v>3233</v>
      </c>
      <c r="AU50" t="s">
        <v>8871</v>
      </c>
      <c r="AV50" t="s">
        <v>3233</v>
      </c>
      <c r="AW50" t="s">
        <v>8872</v>
      </c>
      <c r="AX50" t="s">
        <v>8873</v>
      </c>
      <c r="AY50" t="s">
        <v>3237</v>
      </c>
      <c r="AZ50" t="s">
        <v>8874</v>
      </c>
    </row>
    <row r="51" spans="1:60" x14ac:dyDescent="0.25">
      <c r="A51" s="95" t="s">
        <v>350</v>
      </c>
      <c r="AL51" t="s">
        <v>8875</v>
      </c>
      <c r="AM51" t="s">
        <v>7189</v>
      </c>
      <c r="AN51" t="s">
        <v>3241</v>
      </c>
      <c r="AO51" t="s">
        <v>3242</v>
      </c>
      <c r="AP51" t="s">
        <v>8875</v>
      </c>
      <c r="AQ51" t="s">
        <v>3243</v>
      </c>
      <c r="AR51" t="s">
        <v>8876</v>
      </c>
      <c r="AS51" t="s">
        <v>8877</v>
      </c>
      <c r="AT51" t="s">
        <v>3246</v>
      </c>
      <c r="AU51" t="s">
        <v>8878</v>
      </c>
      <c r="AV51" t="s">
        <v>3246</v>
      </c>
      <c r="AW51" t="s">
        <v>8879</v>
      </c>
      <c r="AX51" t="s">
        <v>8880</v>
      </c>
      <c r="AY51" t="s">
        <v>3250</v>
      </c>
      <c r="AZ51" t="s">
        <v>8881</v>
      </c>
    </row>
    <row r="52" spans="1:60" x14ac:dyDescent="0.25">
      <c r="A52" s="95" t="s">
        <v>352</v>
      </c>
      <c r="AL52" t="s">
        <v>8882</v>
      </c>
      <c r="AM52" t="s">
        <v>7192</v>
      </c>
      <c r="AN52" t="s">
        <v>3254</v>
      </c>
      <c r="AO52" t="s">
        <v>3255</v>
      </c>
      <c r="AP52" t="s">
        <v>8882</v>
      </c>
      <c r="AQ52" t="s">
        <v>3256</v>
      </c>
      <c r="AR52" t="s">
        <v>8883</v>
      </c>
      <c r="AS52" t="s">
        <v>8884</v>
      </c>
      <c r="AT52" t="s">
        <v>3259</v>
      </c>
      <c r="AU52" t="s">
        <v>8885</v>
      </c>
      <c r="AV52" t="s">
        <v>3259</v>
      </c>
      <c r="AW52" t="s">
        <v>8886</v>
      </c>
      <c r="AX52" t="s">
        <v>8887</v>
      </c>
      <c r="AY52" t="s">
        <v>3263</v>
      </c>
      <c r="AZ52" t="s">
        <v>8888</v>
      </c>
    </row>
    <row r="53" spans="1:60" x14ac:dyDescent="0.25">
      <c r="A53" s="95" t="s">
        <v>354</v>
      </c>
      <c r="AL53" t="s">
        <v>8889</v>
      </c>
      <c r="AM53" t="s">
        <v>7193</v>
      </c>
      <c r="AN53" t="s">
        <v>3267</v>
      </c>
      <c r="AO53" t="s">
        <v>3268</v>
      </c>
      <c r="AP53" t="s">
        <v>8889</v>
      </c>
      <c r="AQ53" t="s">
        <v>3269</v>
      </c>
      <c r="AR53" t="s">
        <v>8890</v>
      </c>
      <c r="AS53" t="s">
        <v>8891</v>
      </c>
      <c r="AT53" t="s">
        <v>3272</v>
      </c>
      <c r="AU53" t="s">
        <v>8892</v>
      </c>
      <c r="AV53" t="s">
        <v>3272</v>
      </c>
      <c r="AW53" t="s">
        <v>8893</v>
      </c>
      <c r="AX53" t="s">
        <v>8894</v>
      </c>
      <c r="AY53" t="s">
        <v>3276</v>
      </c>
      <c r="AZ53" t="s">
        <v>8895</v>
      </c>
    </row>
    <row r="54" spans="1:60" x14ac:dyDescent="0.25">
      <c r="A54" s="95" t="s">
        <v>356</v>
      </c>
      <c r="AL54" t="s">
        <v>8896</v>
      </c>
      <c r="AM54" t="s">
        <v>7194</v>
      </c>
      <c r="AN54" t="s">
        <v>3280</v>
      </c>
      <c r="AO54" t="s">
        <v>3281</v>
      </c>
      <c r="AP54" t="s">
        <v>8896</v>
      </c>
      <c r="AQ54" t="s">
        <v>3282</v>
      </c>
      <c r="AR54" t="s">
        <v>8897</v>
      </c>
      <c r="AS54" t="s">
        <v>8898</v>
      </c>
      <c r="AT54" t="s">
        <v>3285</v>
      </c>
      <c r="AU54" t="s">
        <v>8899</v>
      </c>
      <c r="AV54" t="s">
        <v>3285</v>
      </c>
      <c r="AW54" t="s">
        <v>8900</v>
      </c>
      <c r="AX54" t="s">
        <v>8901</v>
      </c>
      <c r="AY54" t="s">
        <v>3289</v>
      </c>
      <c r="AZ54" t="s">
        <v>8902</v>
      </c>
    </row>
    <row r="55" spans="1:60" x14ac:dyDescent="0.25">
      <c r="A55" s="95" t="s">
        <v>359</v>
      </c>
      <c r="BA55" t="s">
        <v>3291</v>
      </c>
      <c r="BB55" t="s">
        <v>3292</v>
      </c>
      <c r="BC55" t="s">
        <v>3292</v>
      </c>
      <c r="BD55" t="s">
        <v>3293</v>
      </c>
      <c r="BE55" t="s">
        <v>3294</v>
      </c>
    </row>
    <row r="56" spans="1:60" x14ac:dyDescent="0.25">
      <c r="A56" s="95" t="s">
        <v>362</v>
      </c>
      <c r="BA56" t="s">
        <v>3295</v>
      </c>
      <c r="BB56" t="s">
        <v>3296</v>
      </c>
      <c r="BC56" t="s">
        <v>3296</v>
      </c>
      <c r="BD56" t="s">
        <v>3297</v>
      </c>
      <c r="BE56" t="s">
        <v>3298</v>
      </c>
    </row>
    <row r="57" spans="1:60" x14ac:dyDescent="0.25">
      <c r="A57" s="95" t="s">
        <v>365</v>
      </c>
      <c r="BA57" t="s">
        <v>3299</v>
      </c>
      <c r="BB57" t="s">
        <v>3300</v>
      </c>
      <c r="BC57" t="s">
        <v>3300</v>
      </c>
      <c r="BD57" t="s">
        <v>3301</v>
      </c>
      <c r="BE57" t="s">
        <v>3302</v>
      </c>
    </row>
    <row r="58" spans="1:60" x14ac:dyDescent="0.25">
      <c r="A58" s="95" t="s">
        <v>367</v>
      </c>
      <c r="BA58" t="s">
        <v>3303</v>
      </c>
      <c r="BB58" t="s">
        <v>3304</v>
      </c>
      <c r="BC58" t="s">
        <v>3304</v>
      </c>
      <c r="BD58" t="s">
        <v>3305</v>
      </c>
      <c r="BE58" t="s">
        <v>3306</v>
      </c>
    </row>
    <row r="59" spans="1:60" x14ac:dyDescent="0.25">
      <c r="A59" s="95" t="s">
        <v>369</v>
      </c>
      <c r="BA59" t="s">
        <v>3307</v>
      </c>
      <c r="BB59" t="s">
        <v>3308</v>
      </c>
      <c r="BC59" t="s">
        <v>3308</v>
      </c>
      <c r="BD59" t="s">
        <v>3309</v>
      </c>
      <c r="BE59" t="s">
        <v>3310</v>
      </c>
    </row>
    <row r="60" spans="1:60" x14ac:dyDescent="0.25">
      <c r="A60" s="95" t="s">
        <v>371</v>
      </c>
      <c r="BA60" t="s">
        <v>3311</v>
      </c>
      <c r="BB60" t="s">
        <v>3312</v>
      </c>
      <c r="BC60" t="s">
        <v>3312</v>
      </c>
      <c r="BD60" t="s">
        <v>3313</v>
      </c>
      <c r="BE60" t="s">
        <v>3314</v>
      </c>
    </row>
    <row r="61" spans="1:60" x14ac:dyDescent="0.25">
      <c r="A61" s="95" t="s">
        <v>373</v>
      </c>
      <c r="BA61" t="s">
        <v>3315</v>
      </c>
      <c r="BB61" t="s">
        <v>3316</v>
      </c>
      <c r="BC61" t="s">
        <v>3316</v>
      </c>
      <c r="BD61" t="s">
        <v>3317</v>
      </c>
      <c r="BE61" t="s">
        <v>3318</v>
      </c>
    </row>
    <row r="62" spans="1:60" x14ac:dyDescent="0.25">
      <c r="A62" s="95" t="s">
        <v>375</v>
      </c>
      <c r="BA62" t="s">
        <v>3319</v>
      </c>
      <c r="BB62" t="s">
        <v>3320</v>
      </c>
      <c r="BC62" t="s">
        <v>3320</v>
      </c>
      <c r="BD62" t="s">
        <v>3321</v>
      </c>
      <c r="BE62" t="s">
        <v>3322</v>
      </c>
    </row>
    <row r="63" spans="1:60" x14ac:dyDescent="0.25">
      <c r="A63" s="95" t="s">
        <v>378</v>
      </c>
      <c r="BA63" t="s">
        <v>3323</v>
      </c>
      <c r="BB63" t="s">
        <v>3324</v>
      </c>
      <c r="BC63" t="s">
        <v>3324</v>
      </c>
      <c r="BD63" t="s">
        <v>3325</v>
      </c>
      <c r="BE63" t="s">
        <v>3326</v>
      </c>
    </row>
    <row r="64" spans="1:60" x14ac:dyDescent="0.25">
      <c r="A64" s="95" t="s">
        <v>381</v>
      </c>
      <c r="BF64" t="s">
        <v>3327</v>
      </c>
      <c r="BG64" t="s">
        <v>3328</v>
      </c>
      <c r="BH64" t="s">
        <v>3329</v>
      </c>
    </row>
    <row r="65" spans="1:74" x14ac:dyDescent="0.25">
      <c r="A65" s="95" t="s">
        <v>384</v>
      </c>
      <c r="BI65" t="s">
        <v>7195</v>
      </c>
      <c r="BJ65" t="s">
        <v>7196</v>
      </c>
      <c r="BK65" t="s">
        <v>2956</v>
      </c>
      <c r="BL65" t="s">
        <v>7197</v>
      </c>
      <c r="BM65" t="s">
        <v>2956</v>
      </c>
      <c r="BN65" t="s">
        <v>8903</v>
      </c>
      <c r="BO65" t="s">
        <v>2956</v>
      </c>
      <c r="BP65" t="s">
        <v>7199</v>
      </c>
      <c r="BQ65" t="s">
        <v>3336</v>
      </c>
      <c r="BR65" t="s">
        <v>8904</v>
      </c>
      <c r="BS65" t="s">
        <v>8905</v>
      </c>
    </row>
    <row r="66" spans="1:74" x14ac:dyDescent="0.25">
      <c r="A66" s="95" t="s">
        <v>387</v>
      </c>
      <c r="BI66" t="s">
        <v>7201</v>
      </c>
      <c r="BJ66" t="s">
        <v>7202</v>
      </c>
      <c r="BK66" t="s">
        <v>2956</v>
      </c>
      <c r="BL66" t="s">
        <v>7203</v>
      </c>
      <c r="BM66" t="s">
        <v>8906</v>
      </c>
      <c r="BN66" t="s">
        <v>8907</v>
      </c>
      <c r="BO66" t="s">
        <v>2956</v>
      </c>
      <c r="BP66" t="s">
        <v>7205</v>
      </c>
      <c r="BQ66" t="s">
        <v>3346</v>
      </c>
      <c r="BR66" t="s">
        <v>8908</v>
      </c>
      <c r="BS66" t="s">
        <v>8909</v>
      </c>
    </row>
    <row r="67" spans="1:74" x14ac:dyDescent="0.25">
      <c r="A67" s="95" t="s">
        <v>389</v>
      </c>
      <c r="BI67" t="s">
        <v>7207</v>
      </c>
      <c r="BJ67" t="s">
        <v>7208</v>
      </c>
      <c r="BK67" t="s">
        <v>2956</v>
      </c>
      <c r="BL67" t="s">
        <v>7209</v>
      </c>
      <c r="BM67" t="s">
        <v>2956</v>
      </c>
      <c r="BN67" t="s">
        <v>8910</v>
      </c>
      <c r="BO67" t="s">
        <v>2956</v>
      </c>
      <c r="BP67" t="s">
        <v>7211</v>
      </c>
      <c r="BQ67" t="s">
        <v>3355</v>
      </c>
      <c r="BR67" t="s">
        <v>8911</v>
      </c>
      <c r="BS67" t="s">
        <v>8912</v>
      </c>
    </row>
    <row r="68" spans="1:74" x14ac:dyDescent="0.25">
      <c r="A68" s="95" t="s">
        <v>391</v>
      </c>
      <c r="BI68" t="s">
        <v>7213</v>
      </c>
      <c r="BJ68" t="s">
        <v>7214</v>
      </c>
      <c r="BK68" t="s">
        <v>2956</v>
      </c>
      <c r="BL68" t="s">
        <v>7215</v>
      </c>
      <c r="BM68" t="s">
        <v>2956</v>
      </c>
      <c r="BN68" t="s">
        <v>8913</v>
      </c>
      <c r="BO68" t="s">
        <v>2956</v>
      </c>
      <c r="BP68" t="s">
        <v>7216</v>
      </c>
      <c r="BQ68" t="s">
        <v>3364</v>
      </c>
      <c r="BR68" t="s">
        <v>8914</v>
      </c>
      <c r="BS68" t="s">
        <v>8915</v>
      </c>
    </row>
    <row r="69" spans="1:74" x14ac:dyDescent="0.25">
      <c r="A69" s="95" t="s">
        <v>393</v>
      </c>
      <c r="BI69" t="s">
        <v>7218</v>
      </c>
      <c r="BJ69" t="s">
        <v>7219</v>
      </c>
      <c r="BK69" t="s">
        <v>2956</v>
      </c>
      <c r="BL69" t="s">
        <v>7220</v>
      </c>
      <c r="BM69" t="s">
        <v>2956</v>
      </c>
      <c r="BN69" t="s">
        <v>8916</v>
      </c>
      <c r="BO69" t="s">
        <v>2956</v>
      </c>
      <c r="BP69" t="s">
        <v>7221</v>
      </c>
      <c r="BQ69" t="s">
        <v>3373</v>
      </c>
      <c r="BR69" t="s">
        <v>8917</v>
      </c>
      <c r="BS69" t="s">
        <v>8918</v>
      </c>
    </row>
    <row r="70" spans="1:74" x14ac:dyDescent="0.25">
      <c r="A70" s="95" t="s">
        <v>395</v>
      </c>
      <c r="BI70" t="s">
        <v>7224</v>
      </c>
      <c r="BJ70" t="s">
        <v>7225</v>
      </c>
      <c r="BK70" t="s">
        <v>2956</v>
      </c>
      <c r="BL70" t="s">
        <v>7226</v>
      </c>
      <c r="BM70" t="s">
        <v>8919</v>
      </c>
      <c r="BN70" t="s">
        <v>8920</v>
      </c>
      <c r="BO70" t="s">
        <v>2956</v>
      </c>
      <c r="BP70" t="s">
        <v>7227</v>
      </c>
      <c r="BQ70" t="s">
        <v>3383</v>
      </c>
      <c r="BR70" t="s">
        <v>8921</v>
      </c>
      <c r="BS70" t="s">
        <v>8922</v>
      </c>
    </row>
    <row r="71" spans="1:74" x14ac:dyDescent="0.25">
      <c r="A71" s="95" t="s">
        <v>397</v>
      </c>
      <c r="BT71" t="s">
        <v>3386</v>
      </c>
      <c r="BU71" t="s">
        <v>3387</v>
      </c>
    </row>
    <row r="72" spans="1:74" x14ac:dyDescent="0.25">
      <c r="A72" s="95" t="s">
        <v>400</v>
      </c>
      <c r="BT72" t="s">
        <v>3388</v>
      </c>
      <c r="BU72" t="s">
        <v>3389</v>
      </c>
    </row>
    <row r="73" spans="1:74" x14ac:dyDescent="0.25">
      <c r="A73" s="95" t="s">
        <v>402</v>
      </c>
      <c r="BT73" t="s">
        <v>3390</v>
      </c>
      <c r="BU73" t="s">
        <v>3391</v>
      </c>
    </row>
    <row r="74" spans="1:74" x14ac:dyDescent="0.25">
      <c r="A74" s="95" t="s">
        <v>404</v>
      </c>
      <c r="BT74" t="s">
        <v>3392</v>
      </c>
      <c r="BU74" t="s">
        <v>3393</v>
      </c>
    </row>
    <row r="75" spans="1:74" x14ac:dyDescent="0.25">
      <c r="A75" s="95" t="s">
        <v>406</v>
      </c>
      <c r="BT75" t="s">
        <v>3394</v>
      </c>
      <c r="BU75" t="s">
        <v>3395</v>
      </c>
    </row>
    <row r="76" spans="1:74" x14ac:dyDescent="0.25">
      <c r="A76" s="95" t="s">
        <v>408</v>
      </c>
      <c r="BT76" t="s">
        <v>3396</v>
      </c>
      <c r="BU76" t="s">
        <v>3397</v>
      </c>
    </row>
    <row r="77" spans="1:74" x14ac:dyDescent="0.25">
      <c r="A77" s="95" t="s">
        <v>410</v>
      </c>
      <c r="BT77" t="s">
        <v>3398</v>
      </c>
      <c r="BU77" t="s">
        <v>3399</v>
      </c>
    </row>
    <row r="78" spans="1:74" x14ac:dyDescent="0.25">
      <c r="A78" s="95" t="s">
        <v>413</v>
      </c>
      <c r="BT78" t="s">
        <v>3400</v>
      </c>
      <c r="BU78" t="s">
        <v>3401</v>
      </c>
    </row>
    <row r="79" spans="1:74" x14ac:dyDescent="0.25">
      <c r="A79" s="95" t="s">
        <v>416</v>
      </c>
      <c r="BV79" t="s">
        <v>3402</v>
      </c>
    </row>
    <row r="80" spans="1:74" x14ac:dyDescent="0.25">
      <c r="A80" s="95" t="s">
        <v>418</v>
      </c>
      <c r="BV80" t="s">
        <v>3403</v>
      </c>
    </row>
    <row r="81" spans="1:78" x14ac:dyDescent="0.25">
      <c r="A81" s="95" t="s">
        <v>419</v>
      </c>
      <c r="BV81" t="s">
        <v>3404</v>
      </c>
    </row>
    <row r="82" spans="1:78" x14ac:dyDescent="0.25">
      <c r="A82" s="95" t="s">
        <v>420</v>
      </c>
      <c r="BV82" t="s">
        <v>3405</v>
      </c>
    </row>
    <row r="83" spans="1:78" x14ac:dyDescent="0.25">
      <c r="A83" s="95" t="s">
        <v>421</v>
      </c>
      <c r="BV83" t="s">
        <v>3406</v>
      </c>
    </row>
    <row r="84" spans="1:78" x14ac:dyDescent="0.25">
      <c r="A84" s="95" t="s">
        <v>422</v>
      </c>
      <c r="BV84" t="s">
        <v>3407</v>
      </c>
    </row>
    <row r="85" spans="1:78" x14ac:dyDescent="0.25">
      <c r="A85" s="95" t="s">
        <v>423</v>
      </c>
      <c r="BV85" t="s">
        <v>3408</v>
      </c>
    </row>
    <row r="86" spans="1:78" x14ac:dyDescent="0.25">
      <c r="A86" s="95" t="s">
        <v>426</v>
      </c>
      <c r="BW86" t="s">
        <v>3409</v>
      </c>
    </row>
    <row r="87" spans="1:78" x14ac:dyDescent="0.25">
      <c r="A87" s="95" t="s">
        <v>429</v>
      </c>
      <c r="BW87" t="s">
        <v>3410</v>
      </c>
    </row>
    <row r="88" spans="1:78" x14ac:dyDescent="0.25">
      <c r="A88" s="95" t="s">
        <v>431</v>
      </c>
      <c r="BW88" t="s">
        <v>3411</v>
      </c>
    </row>
    <row r="89" spans="1:78" x14ac:dyDescent="0.25">
      <c r="A89" s="95" t="s">
        <v>433</v>
      </c>
      <c r="BW89" t="s">
        <v>3412</v>
      </c>
    </row>
    <row r="90" spans="1:78" x14ac:dyDescent="0.25">
      <c r="A90" s="95" t="s">
        <v>435</v>
      </c>
      <c r="BW90" t="s">
        <v>3413</v>
      </c>
    </row>
    <row r="91" spans="1:78" x14ac:dyDescent="0.25">
      <c r="A91" s="95" t="s">
        <v>437</v>
      </c>
      <c r="BW91" t="s">
        <v>3414</v>
      </c>
    </row>
    <row r="92" spans="1:78" x14ac:dyDescent="0.25">
      <c r="A92" s="95" t="s">
        <v>439</v>
      </c>
      <c r="BW92" t="s">
        <v>3415</v>
      </c>
    </row>
    <row r="93" spans="1:78" x14ac:dyDescent="0.25">
      <c r="A93" s="95" t="s">
        <v>442</v>
      </c>
      <c r="BX93" t="s">
        <v>3416</v>
      </c>
      <c r="BY93" t="s">
        <v>3417</v>
      </c>
      <c r="BZ93" t="s">
        <v>3418</v>
      </c>
    </row>
    <row r="94" spans="1:78" x14ac:dyDescent="0.25">
      <c r="A94" s="95" t="s">
        <v>445</v>
      </c>
      <c r="BX94" t="s">
        <v>3419</v>
      </c>
      <c r="BY94" t="s">
        <v>3420</v>
      </c>
      <c r="BZ94" t="s">
        <v>3421</v>
      </c>
    </row>
    <row r="95" spans="1:78" x14ac:dyDescent="0.25">
      <c r="A95" s="95" t="s">
        <v>447</v>
      </c>
      <c r="BX95" t="s">
        <v>3422</v>
      </c>
      <c r="BY95" t="s">
        <v>3423</v>
      </c>
      <c r="BZ95" t="s">
        <v>3424</v>
      </c>
    </row>
    <row r="96" spans="1:78" x14ac:dyDescent="0.25">
      <c r="A96" s="95" t="s">
        <v>449</v>
      </c>
      <c r="BX96" t="s">
        <v>3425</v>
      </c>
      <c r="BY96" t="s">
        <v>3426</v>
      </c>
      <c r="BZ96" t="s">
        <v>3427</v>
      </c>
    </row>
    <row r="97" spans="1:82" x14ac:dyDescent="0.25">
      <c r="A97" s="95" t="s">
        <v>451</v>
      </c>
      <c r="BX97" t="s">
        <v>3428</v>
      </c>
      <c r="BY97" t="s">
        <v>3429</v>
      </c>
      <c r="BZ97" t="s">
        <v>3430</v>
      </c>
    </row>
    <row r="98" spans="1:82" x14ac:dyDescent="0.25">
      <c r="A98" s="95" t="s">
        <v>453</v>
      </c>
      <c r="BX98" t="s">
        <v>3431</v>
      </c>
      <c r="BY98" t="s">
        <v>3432</v>
      </c>
      <c r="BZ98" t="s">
        <v>3433</v>
      </c>
    </row>
    <row r="99" spans="1:82" x14ac:dyDescent="0.25">
      <c r="A99" s="95" t="s">
        <v>455</v>
      </c>
      <c r="BX99" t="s">
        <v>3434</v>
      </c>
      <c r="BY99" t="s">
        <v>3435</v>
      </c>
      <c r="BZ99" t="s">
        <v>3436</v>
      </c>
    </row>
    <row r="100" spans="1:82" x14ac:dyDescent="0.25">
      <c r="A100" s="95" t="s">
        <v>458</v>
      </c>
      <c r="BX100" t="s">
        <v>3437</v>
      </c>
      <c r="BY100" t="s">
        <v>3438</v>
      </c>
      <c r="BZ100" t="s">
        <v>3439</v>
      </c>
    </row>
    <row r="101" spans="1:82" x14ac:dyDescent="0.25">
      <c r="A101" s="95" t="s">
        <v>461</v>
      </c>
      <c r="CA101" t="s">
        <v>3440</v>
      </c>
      <c r="CB101" t="s">
        <v>2956</v>
      </c>
      <c r="CC101" t="s">
        <v>3441</v>
      </c>
      <c r="CD101" t="s">
        <v>3442</v>
      </c>
    </row>
    <row r="102" spans="1:82" x14ac:dyDescent="0.25">
      <c r="A102" s="95" t="s">
        <v>464</v>
      </c>
      <c r="CA102" t="s">
        <v>3443</v>
      </c>
      <c r="CB102" t="s">
        <v>2956</v>
      </c>
      <c r="CC102" t="s">
        <v>3444</v>
      </c>
      <c r="CD102" t="s">
        <v>3445</v>
      </c>
    </row>
    <row r="103" spans="1:82" x14ac:dyDescent="0.25">
      <c r="A103" s="95" t="s">
        <v>466</v>
      </c>
      <c r="CA103" t="s">
        <v>3446</v>
      </c>
      <c r="CB103" t="s">
        <v>2956</v>
      </c>
      <c r="CC103" t="s">
        <v>3447</v>
      </c>
      <c r="CD103" t="s">
        <v>3448</v>
      </c>
    </row>
    <row r="104" spans="1:82" x14ac:dyDescent="0.25">
      <c r="A104" s="95" t="s">
        <v>468</v>
      </c>
      <c r="CA104" t="s">
        <v>3449</v>
      </c>
      <c r="CB104" t="s">
        <v>2956</v>
      </c>
      <c r="CC104" t="s">
        <v>3450</v>
      </c>
      <c r="CD104" t="s">
        <v>3451</v>
      </c>
    </row>
    <row r="105" spans="1:82" x14ac:dyDescent="0.25">
      <c r="A105" s="95" t="s">
        <v>470</v>
      </c>
      <c r="CA105" t="s">
        <v>3452</v>
      </c>
      <c r="CB105" t="s">
        <v>2956</v>
      </c>
      <c r="CC105" t="s">
        <v>3453</v>
      </c>
      <c r="CD105" t="s">
        <v>3454</v>
      </c>
    </row>
    <row r="106" spans="1:82" x14ac:dyDescent="0.25">
      <c r="A106" s="95" t="s">
        <v>472</v>
      </c>
      <c r="CA106" t="s">
        <v>3455</v>
      </c>
      <c r="CB106" t="s">
        <v>2956</v>
      </c>
      <c r="CC106" t="s">
        <v>3456</v>
      </c>
      <c r="CD106" t="s">
        <v>3457</v>
      </c>
    </row>
    <row r="107" spans="1:82" x14ac:dyDescent="0.25">
      <c r="A107" s="95" t="s">
        <v>474</v>
      </c>
      <c r="CA107" t="s">
        <v>3458</v>
      </c>
      <c r="CB107" t="s">
        <v>2956</v>
      </c>
      <c r="CC107" t="s">
        <v>3459</v>
      </c>
      <c r="CD107" t="s">
        <v>3460</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0"/>
  <dimension ref="A1:E82"/>
  <sheetViews>
    <sheetView topLeftCell="A46" workbookViewId="0">
      <selection activeCell="B2" sqref="B2:E82"/>
    </sheetView>
  </sheetViews>
  <sheetFormatPr defaultRowHeight="15" x14ac:dyDescent="0.25"/>
  <sheetData>
    <row r="1" spans="1:5" x14ac:dyDescent="0.25">
      <c r="B1" s="95" t="s">
        <v>3463</v>
      </c>
      <c r="C1" s="95" t="s">
        <v>3496</v>
      </c>
      <c r="D1" s="95" t="s">
        <v>3465</v>
      </c>
      <c r="E1" s="95" t="s">
        <v>3497</v>
      </c>
    </row>
    <row r="2" spans="1:5" x14ac:dyDescent="0.25">
      <c r="A2" s="95" t="s">
        <v>481</v>
      </c>
      <c r="B2" s="171">
        <v>6.4000000000000001E-2</v>
      </c>
      <c r="C2" t="s">
        <v>3498</v>
      </c>
      <c r="D2" s="171">
        <v>3.7429999999999999</v>
      </c>
      <c r="E2" t="s">
        <v>12</v>
      </c>
    </row>
    <row r="3" spans="1:5" x14ac:dyDescent="0.25">
      <c r="A3" s="95" t="s">
        <v>484</v>
      </c>
      <c r="B3" s="171">
        <v>0.34399999999999997</v>
      </c>
      <c r="C3" t="s">
        <v>3500</v>
      </c>
      <c r="D3" s="171">
        <v>6.1040000000000001</v>
      </c>
      <c r="E3" t="s">
        <v>12</v>
      </c>
    </row>
    <row r="4" spans="1:5" x14ac:dyDescent="0.25">
      <c r="A4" s="95" t="s">
        <v>485</v>
      </c>
      <c r="B4" s="171">
        <v>0.32500000000000001</v>
      </c>
      <c r="C4" t="s">
        <v>3499</v>
      </c>
      <c r="D4" s="171">
        <v>11.117000000000001</v>
      </c>
      <c r="E4" t="s">
        <v>12</v>
      </c>
    </row>
    <row r="5" spans="1:5" x14ac:dyDescent="0.25">
      <c r="A5" s="95" t="s">
        <v>486</v>
      </c>
      <c r="B5" s="171">
        <v>5.6000000000000001E-2</v>
      </c>
      <c r="C5" t="s">
        <v>3498</v>
      </c>
      <c r="D5" s="171">
        <v>3.754</v>
      </c>
      <c r="E5" t="s">
        <v>12</v>
      </c>
    </row>
    <row r="6" spans="1:5" x14ac:dyDescent="0.25">
      <c r="A6" s="95" t="s">
        <v>487</v>
      </c>
      <c r="B6" s="171">
        <v>0.13</v>
      </c>
      <c r="C6" t="s">
        <v>3500</v>
      </c>
      <c r="D6" s="171">
        <v>2.3119999999999998</v>
      </c>
      <c r="E6" t="s">
        <v>12</v>
      </c>
    </row>
    <row r="7" spans="1:5" x14ac:dyDescent="0.25">
      <c r="A7" s="95" t="s">
        <v>488</v>
      </c>
      <c r="B7" s="171">
        <v>0.34399999999999997</v>
      </c>
      <c r="C7" t="s">
        <v>3500</v>
      </c>
      <c r="D7" s="171">
        <v>6.1040000000000001</v>
      </c>
      <c r="E7" t="s">
        <v>12</v>
      </c>
    </row>
    <row r="8" spans="1:5" x14ac:dyDescent="0.25">
      <c r="A8" s="95" t="s">
        <v>489</v>
      </c>
      <c r="B8" s="171">
        <v>0.11899999999999999</v>
      </c>
      <c r="C8" t="s">
        <v>3499</v>
      </c>
      <c r="D8" s="171">
        <v>21.414000000000001</v>
      </c>
      <c r="E8" t="s">
        <v>12</v>
      </c>
    </row>
    <row r="9" spans="1:5" x14ac:dyDescent="0.25">
      <c r="A9" s="95" t="s">
        <v>490</v>
      </c>
      <c r="B9" s="171">
        <v>0.24199999999999999</v>
      </c>
      <c r="C9" t="s">
        <v>3502</v>
      </c>
      <c r="D9" s="171">
        <v>0.33800000000000002</v>
      </c>
      <c r="E9" t="s">
        <v>12</v>
      </c>
    </row>
    <row r="10" spans="1:5" x14ac:dyDescent="0.25">
      <c r="A10" s="95" t="s">
        <v>491</v>
      </c>
      <c r="B10" s="171">
        <v>0.41899999999999998</v>
      </c>
      <c r="C10" t="s">
        <v>3501</v>
      </c>
      <c r="D10" s="171">
        <v>22.14</v>
      </c>
      <c r="E10" t="s">
        <v>12</v>
      </c>
    </row>
    <row r="11" spans="1:5" x14ac:dyDescent="0.25">
      <c r="A11" s="95" t="s">
        <v>492</v>
      </c>
      <c r="B11" s="171">
        <v>8.2000000000000003E-2</v>
      </c>
      <c r="C11" t="s">
        <v>3501</v>
      </c>
      <c r="D11" s="171">
        <v>9.9329999999999998</v>
      </c>
      <c r="E11" t="s">
        <v>12</v>
      </c>
    </row>
    <row r="12" spans="1:5" x14ac:dyDescent="0.25">
      <c r="A12" s="95" t="s">
        <v>493</v>
      </c>
      <c r="B12" s="171">
        <v>9.7000000000000003E-2</v>
      </c>
      <c r="C12" t="s">
        <v>3498</v>
      </c>
      <c r="D12" s="171">
        <v>64.608000000000004</v>
      </c>
      <c r="E12" t="s">
        <v>174</v>
      </c>
    </row>
    <row r="13" spans="1:5" x14ac:dyDescent="0.25">
      <c r="A13" s="95" t="s">
        <v>494</v>
      </c>
      <c r="B13" s="171">
        <v>0.14099999999999999</v>
      </c>
      <c r="C13" t="s">
        <v>3502</v>
      </c>
      <c r="D13" s="171">
        <v>49.62</v>
      </c>
      <c r="E13" t="s">
        <v>174</v>
      </c>
    </row>
    <row r="14" spans="1:5" x14ac:dyDescent="0.25">
      <c r="A14" s="95" t="s">
        <v>495</v>
      </c>
      <c r="B14" s="171">
        <v>6.8000000000000005E-2</v>
      </c>
      <c r="C14" t="s">
        <v>3498</v>
      </c>
      <c r="D14" s="171">
        <v>61.274000000000001</v>
      </c>
      <c r="E14" t="s">
        <v>174</v>
      </c>
    </row>
    <row r="15" spans="1:5" x14ac:dyDescent="0.25">
      <c r="A15" s="95" t="s">
        <v>496</v>
      </c>
      <c r="B15" s="171">
        <v>0.06</v>
      </c>
      <c r="C15" t="s">
        <v>3499</v>
      </c>
      <c r="D15" s="171">
        <v>33.112000000000002</v>
      </c>
      <c r="E15" t="s">
        <v>174</v>
      </c>
    </row>
    <row r="16" spans="1:5" x14ac:dyDescent="0.25">
      <c r="A16" s="95" t="s">
        <v>497</v>
      </c>
      <c r="B16" s="171">
        <v>5.2999999999999999E-2</v>
      </c>
      <c r="C16" t="s">
        <v>3499</v>
      </c>
      <c r="D16" s="171">
        <v>32.921999999999997</v>
      </c>
      <c r="E16" t="s">
        <v>174</v>
      </c>
    </row>
    <row r="17" spans="1:5" x14ac:dyDescent="0.25">
      <c r="A17" s="95" t="s">
        <v>498</v>
      </c>
      <c r="B17" s="171">
        <v>0</v>
      </c>
      <c r="C17" t="s">
        <v>3482</v>
      </c>
      <c r="D17" s="171">
        <v>0</v>
      </c>
      <c r="E17" t="s">
        <v>3482</v>
      </c>
    </row>
    <row r="18" spans="1:5" x14ac:dyDescent="0.25">
      <c r="A18" s="95" t="s">
        <v>499</v>
      </c>
      <c r="B18" s="171">
        <v>0</v>
      </c>
      <c r="C18" t="s">
        <v>3482</v>
      </c>
      <c r="D18" s="171">
        <v>0</v>
      </c>
      <c r="E18" t="s">
        <v>3482</v>
      </c>
    </row>
    <row r="19" spans="1:5" x14ac:dyDescent="0.25">
      <c r="A19" s="95" t="s">
        <v>500</v>
      </c>
      <c r="B19" s="171">
        <v>5.3999999999999999E-2</v>
      </c>
      <c r="C19" t="s">
        <v>3499</v>
      </c>
      <c r="D19" s="171">
        <v>5.3999999999999999E-2</v>
      </c>
      <c r="E19" t="s">
        <v>3499</v>
      </c>
    </row>
    <row r="20" spans="1:5" x14ac:dyDescent="0.25">
      <c r="A20" s="95" t="s">
        <v>501</v>
      </c>
      <c r="B20" s="171">
        <v>1.9E-2</v>
      </c>
      <c r="C20" t="s">
        <v>3502</v>
      </c>
      <c r="D20" s="171">
        <v>30.154</v>
      </c>
      <c r="E20" t="s">
        <v>174</v>
      </c>
    </row>
    <row r="21" spans="1:5" x14ac:dyDescent="0.25">
      <c r="A21" s="95" t="s">
        <v>502</v>
      </c>
      <c r="B21" s="171">
        <v>1.9E-2</v>
      </c>
      <c r="C21" t="s">
        <v>3502</v>
      </c>
      <c r="D21" s="171">
        <v>30.154</v>
      </c>
      <c r="E21" t="s">
        <v>174</v>
      </c>
    </row>
    <row r="22" spans="1:5" x14ac:dyDescent="0.25">
      <c r="A22" s="95" t="s">
        <v>503</v>
      </c>
      <c r="B22" s="171">
        <v>1.2999999999999999E-2</v>
      </c>
      <c r="C22" t="s">
        <v>3498</v>
      </c>
      <c r="D22" s="171">
        <v>52.097000000000001</v>
      </c>
      <c r="E22" t="s">
        <v>174</v>
      </c>
    </row>
    <row r="23" spans="1:5" x14ac:dyDescent="0.25">
      <c r="A23" s="95" t="s">
        <v>504</v>
      </c>
      <c r="B23" s="171">
        <v>0.28399999999999997</v>
      </c>
      <c r="C23" t="s">
        <v>3500</v>
      </c>
      <c r="D23" s="171">
        <v>46.624000000000002</v>
      </c>
      <c r="E23" t="s">
        <v>139</v>
      </c>
    </row>
    <row r="24" spans="1:5" x14ac:dyDescent="0.25">
      <c r="A24" s="95" t="s">
        <v>505</v>
      </c>
      <c r="B24" s="171">
        <v>1.522</v>
      </c>
      <c r="C24" t="s">
        <v>3498</v>
      </c>
      <c r="D24" s="171">
        <v>92.540999999999997</v>
      </c>
      <c r="E24" t="s">
        <v>139</v>
      </c>
    </row>
    <row r="25" spans="1:5" x14ac:dyDescent="0.25">
      <c r="A25" s="95" t="s">
        <v>506</v>
      </c>
      <c r="B25" s="171">
        <v>0.752</v>
      </c>
      <c r="C25" t="s">
        <v>3498</v>
      </c>
      <c r="D25" s="171">
        <v>48.731999999999999</v>
      </c>
      <c r="E25" t="s">
        <v>139</v>
      </c>
    </row>
    <row r="26" spans="1:5" x14ac:dyDescent="0.25">
      <c r="A26" s="95" t="s">
        <v>507</v>
      </c>
      <c r="B26" s="171">
        <v>1.8169999999999999</v>
      </c>
      <c r="C26" t="s">
        <v>3498</v>
      </c>
      <c r="D26" s="171">
        <v>92.540999999999997</v>
      </c>
      <c r="E26" t="s">
        <v>139</v>
      </c>
    </row>
    <row r="27" spans="1:5" x14ac:dyDescent="0.25">
      <c r="A27" s="95" t="s">
        <v>508</v>
      </c>
      <c r="B27" s="171">
        <v>1.0549999999999999</v>
      </c>
      <c r="C27" t="s">
        <v>3503</v>
      </c>
      <c r="D27" s="171">
        <v>205.87700000000001</v>
      </c>
      <c r="E27" t="s">
        <v>139</v>
      </c>
    </row>
    <row r="28" spans="1:5" x14ac:dyDescent="0.25">
      <c r="A28" s="95" t="s">
        <v>509</v>
      </c>
      <c r="B28" s="171">
        <v>2.4129999999999998</v>
      </c>
      <c r="C28" t="s">
        <v>3503</v>
      </c>
      <c r="D28" s="171">
        <v>458.07600000000002</v>
      </c>
      <c r="E28" t="s">
        <v>139</v>
      </c>
    </row>
    <row r="29" spans="1:5" x14ac:dyDescent="0.25">
      <c r="A29" s="95" t="s">
        <v>510</v>
      </c>
      <c r="B29" s="171">
        <v>0.74199999999999999</v>
      </c>
      <c r="C29" t="s">
        <v>3500</v>
      </c>
      <c r="D29" s="171">
        <v>88.091999999999999</v>
      </c>
      <c r="E29" t="s">
        <v>139</v>
      </c>
    </row>
    <row r="30" spans="1:5" x14ac:dyDescent="0.25">
      <c r="A30" s="95" t="s">
        <v>511</v>
      </c>
      <c r="B30" s="171">
        <v>2E-3</v>
      </c>
      <c r="C30" t="s">
        <v>3499</v>
      </c>
      <c r="D30" s="171">
        <v>2E-3</v>
      </c>
      <c r="E30" t="s">
        <v>3499</v>
      </c>
    </row>
    <row r="31" spans="1:5" x14ac:dyDescent="0.25">
      <c r="A31" s="95" t="s">
        <v>512</v>
      </c>
      <c r="B31" s="171">
        <v>6.6000000000000003E-2</v>
      </c>
      <c r="C31" t="s">
        <v>3498</v>
      </c>
      <c r="D31" s="171">
        <v>44.171999999999997</v>
      </c>
      <c r="E31" t="s">
        <v>180</v>
      </c>
    </row>
    <row r="32" spans="1:5" x14ac:dyDescent="0.25">
      <c r="A32" s="95" t="s">
        <v>513</v>
      </c>
      <c r="B32" s="171">
        <v>0.14699999999999999</v>
      </c>
      <c r="C32" t="s">
        <v>3498</v>
      </c>
      <c r="D32" s="171">
        <v>139.99799999999999</v>
      </c>
      <c r="E32" t="s">
        <v>180</v>
      </c>
    </row>
    <row r="33" spans="1:5" x14ac:dyDescent="0.25">
      <c r="A33" s="95" t="s">
        <v>514</v>
      </c>
      <c r="B33" s="171">
        <v>0.27300000000000002</v>
      </c>
      <c r="C33" t="s">
        <v>3498</v>
      </c>
      <c r="D33" s="171">
        <v>222.51599999999999</v>
      </c>
      <c r="E33" t="s">
        <v>181</v>
      </c>
    </row>
    <row r="34" spans="1:5" x14ac:dyDescent="0.25">
      <c r="A34" s="95" t="s">
        <v>515</v>
      </c>
      <c r="B34" s="171">
        <v>0.31</v>
      </c>
      <c r="C34" t="s">
        <v>3503</v>
      </c>
      <c r="D34" s="171">
        <v>1.7509999999999999</v>
      </c>
      <c r="E34" t="s">
        <v>3499</v>
      </c>
    </row>
    <row r="35" spans="1:5" x14ac:dyDescent="0.25">
      <c r="A35" s="95" t="s">
        <v>516</v>
      </c>
      <c r="B35" s="171">
        <v>0.63</v>
      </c>
      <c r="C35" t="s">
        <v>3503</v>
      </c>
      <c r="D35" s="171">
        <v>0.63</v>
      </c>
      <c r="E35" t="s">
        <v>3503</v>
      </c>
    </row>
    <row r="36" spans="1:5" x14ac:dyDescent="0.25">
      <c r="A36" s="95" t="s">
        <v>517</v>
      </c>
      <c r="B36" s="171">
        <v>5.0999999999999997E-2</v>
      </c>
      <c r="C36" t="s">
        <v>3498</v>
      </c>
      <c r="D36" s="171">
        <v>118.74</v>
      </c>
      <c r="E36" t="s">
        <v>180</v>
      </c>
    </row>
    <row r="37" spans="1:5" x14ac:dyDescent="0.25">
      <c r="A37" s="95" t="s">
        <v>518</v>
      </c>
      <c r="B37" s="171">
        <v>0</v>
      </c>
      <c r="C37" t="s">
        <v>3482</v>
      </c>
      <c r="D37" s="171">
        <v>0</v>
      </c>
      <c r="E37" t="s">
        <v>3482</v>
      </c>
    </row>
    <row r="38" spans="1:5" x14ac:dyDescent="0.25">
      <c r="A38" s="95" t="s">
        <v>519</v>
      </c>
      <c r="B38" s="171">
        <v>4.7E-2</v>
      </c>
      <c r="C38" t="s">
        <v>3499</v>
      </c>
      <c r="D38" s="171">
        <v>19.175999999999998</v>
      </c>
      <c r="E38" t="s">
        <v>180</v>
      </c>
    </row>
    <row r="39" spans="1:5" x14ac:dyDescent="0.25">
      <c r="A39" s="95" t="s">
        <v>520</v>
      </c>
      <c r="B39" s="171">
        <v>0.112</v>
      </c>
      <c r="C39" t="s">
        <v>3498</v>
      </c>
      <c r="D39" s="171">
        <v>105.709</v>
      </c>
      <c r="E39" t="s">
        <v>180</v>
      </c>
    </row>
    <row r="40" spans="1:5" x14ac:dyDescent="0.25">
      <c r="A40" s="95" t="s">
        <v>521</v>
      </c>
      <c r="B40" s="171">
        <v>0.1</v>
      </c>
      <c r="C40" t="s">
        <v>3498</v>
      </c>
      <c r="D40" s="171">
        <v>76.638999999999996</v>
      </c>
      <c r="E40" t="s">
        <v>180</v>
      </c>
    </row>
    <row r="41" spans="1:5" x14ac:dyDescent="0.25">
      <c r="A41" s="95" t="s">
        <v>522</v>
      </c>
      <c r="B41" s="171">
        <v>0.14899999999999999</v>
      </c>
      <c r="C41" t="s">
        <v>3498</v>
      </c>
      <c r="D41" s="171">
        <v>89.462000000000003</v>
      </c>
      <c r="E41" t="s">
        <v>180</v>
      </c>
    </row>
    <row r="42" spans="1:5" x14ac:dyDescent="0.25">
      <c r="A42" s="95" t="s">
        <v>523</v>
      </c>
      <c r="B42" s="171">
        <v>4.7E-2</v>
      </c>
      <c r="C42" t="s">
        <v>3499</v>
      </c>
      <c r="D42" s="171">
        <v>19.175999999999998</v>
      </c>
      <c r="E42" t="s">
        <v>180</v>
      </c>
    </row>
    <row r="43" spans="1:5" x14ac:dyDescent="0.25">
      <c r="A43" s="95" t="s">
        <v>524</v>
      </c>
      <c r="B43" s="171">
        <v>0.19</v>
      </c>
      <c r="C43" t="s">
        <v>3499</v>
      </c>
      <c r="D43" s="171">
        <v>38.319000000000003</v>
      </c>
      <c r="E43" t="s">
        <v>180</v>
      </c>
    </row>
    <row r="44" spans="1:5" x14ac:dyDescent="0.25">
      <c r="A44" s="95" t="s">
        <v>525</v>
      </c>
      <c r="B44" s="171">
        <v>7.0000000000000007E-2</v>
      </c>
      <c r="C44" t="s">
        <v>3501</v>
      </c>
      <c r="D44" s="171">
        <v>67.227000000000004</v>
      </c>
      <c r="E44" t="s">
        <v>180</v>
      </c>
    </row>
    <row r="45" spans="1:5" x14ac:dyDescent="0.25">
      <c r="A45" s="95" t="s">
        <v>526</v>
      </c>
      <c r="B45" s="171">
        <v>7.0000000000000007E-2</v>
      </c>
      <c r="C45" t="s">
        <v>3501</v>
      </c>
      <c r="D45" s="171">
        <v>27.033000000000001</v>
      </c>
      <c r="E45" t="s">
        <v>180</v>
      </c>
    </row>
    <row r="46" spans="1:5" x14ac:dyDescent="0.25">
      <c r="A46" s="95" t="s">
        <v>527</v>
      </c>
      <c r="B46" s="171">
        <v>0.16500000000000001</v>
      </c>
      <c r="C46" t="s">
        <v>3498</v>
      </c>
      <c r="D46" s="171">
        <v>65.691000000000003</v>
      </c>
      <c r="E46" t="s">
        <v>180</v>
      </c>
    </row>
    <row r="47" spans="1:5" x14ac:dyDescent="0.25">
      <c r="A47" s="95" t="s">
        <v>528</v>
      </c>
      <c r="B47" s="171">
        <v>0.111</v>
      </c>
      <c r="C47" t="s">
        <v>3501</v>
      </c>
      <c r="D47" s="171">
        <v>107.187</v>
      </c>
      <c r="E47" t="s">
        <v>180</v>
      </c>
    </row>
    <row r="48" spans="1:5" x14ac:dyDescent="0.25">
      <c r="A48" s="95" t="s">
        <v>529</v>
      </c>
      <c r="B48" s="171">
        <v>0.16500000000000001</v>
      </c>
      <c r="C48" t="s">
        <v>3498</v>
      </c>
      <c r="D48" s="171">
        <v>65.691000000000003</v>
      </c>
      <c r="E48" t="s">
        <v>180</v>
      </c>
    </row>
    <row r="49" spans="1:5" x14ac:dyDescent="0.25">
      <c r="A49" s="95" t="s">
        <v>530</v>
      </c>
      <c r="B49" s="171">
        <v>7.4999999999999997E-2</v>
      </c>
      <c r="C49" t="s">
        <v>3499</v>
      </c>
      <c r="D49" s="171">
        <v>26.260999999999999</v>
      </c>
      <c r="E49" t="s">
        <v>180</v>
      </c>
    </row>
    <row r="50" spans="1:5" x14ac:dyDescent="0.25">
      <c r="A50" s="95" t="s">
        <v>531</v>
      </c>
      <c r="B50" s="171">
        <v>9.2999999999999999E-2</v>
      </c>
      <c r="C50" t="s">
        <v>3499</v>
      </c>
      <c r="D50" s="171">
        <v>26.097000000000001</v>
      </c>
      <c r="E50" t="s">
        <v>180</v>
      </c>
    </row>
    <row r="51" spans="1:5" x14ac:dyDescent="0.25">
      <c r="A51" s="95" t="s">
        <v>532</v>
      </c>
      <c r="B51" s="171">
        <v>0.152</v>
      </c>
      <c r="C51" t="s">
        <v>3498</v>
      </c>
      <c r="D51" s="171">
        <v>78.069999999999993</v>
      </c>
      <c r="E51" t="s">
        <v>180</v>
      </c>
    </row>
    <row r="52" spans="1:5" x14ac:dyDescent="0.25">
      <c r="A52" s="95" t="s">
        <v>533</v>
      </c>
      <c r="B52" s="171">
        <v>0.254</v>
      </c>
      <c r="C52" t="s">
        <v>3502</v>
      </c>
      <c r="D52" s="171">
        <v>38.448</v>
      </c>
      <c r="E52" t="s">
        <v>180</v>
      </c>
    </row>
    <row r="53" spans="1:5" x14ac:dyDescent="0.25">
      <c r="A53" s="95" t="s">
        <v>534</v>
      </c>
      <c r="B53" s="171">
        <v>7.9000000000000001E-2</v>
      </c>
      <c r="C53" t="s">
        <v>3498</v>
      </c>
      <c r="D53" s="171">
        <v>43.517000000000003</v>
      </c>
      <c r="E53" t="s">
        <v>183</v>
      </c>
    </row>
    <row r="54" spans="1:5" x14ac:dyDescent="0.25">
      <c r="A54" s="95" t="s">
        <v>535</v>
      </c>
      <c r="B54" s="171">
        <v>9.5000000000000001E-2</v>
      </c>
      <c r="C54" t="s">
        <v>3498</v>
      </c>
      <c r="D54" s="171">
        <v>41.43</v>
      </c>
      <c r="E54" t="s">
        <v>183</v>
      </c>
    </row>
    <row r="55" spans="1:5" x14ac:dyDescent="0.25">
      <c r="A55" s="95" t="s">
        <v>536</v>
      </c>
      <c r="B55" s="171">
        <v>9.5000000000000001E-2</v>
      </c>
      <c r="C55" t="s">
        <v>3498</v>
      </c>
      <c r="D55" s="171">
        <v>41.43</v>
      </c>
      <c r="E55" t="s">
        <v>183</v>
      </c>
    </row>
    <row r="56" spans="1:5" x14ac:dyDescent="0.25">
      <c r="A56" s="95" t="s">
        <v>537</v>
      </c>
      <c r="B56" s="171">
        <v>7.9000000000000001E-2</v>
      </c>
      <c r="C56" t="s">
        <v>3498</v>
      </c>
      <c r="D56" s="171">
        <v>43.517000000000003</v>
      </c>
      <c r="E56" t="s">
        <v>183</v>
      </c>
    </row>
    <row r="57" spans="1:5" x14ac:dyDescent="0.25">
      <c r="A57" s="95" t="s">
        <v>538</v>
      </c>
      <c r="B57" s="171">
        <v>9.5000000000000001E-2</v>
      </c>
      <c r="C57" t="s">
        <v>3498</v>
      </c>
      <c r="D57" s="171">
        <v>41.43</v>
      </c>
      <c r="E57" t="s">
        <v>183</v>
      </c>
    </row>
    <row r="58" spans="1:5" x14ac:dyDescent="0.25">
      <c r="A58" s="95" t="s">
        <v>539</v>
      </c>
      <c r="B58" s="171">
        <v>15.959</v>
      </c>
      <c r="C58" t="s">
        <v>171</v>
      </c>
      <c r="D58" s="171">
        <v>15.959</v>
      </c>
      <c r="E58" t="s">
        <v>171</v>
      </c>
    </row>
    <row r="59" spans="1:5" x14ac:dyDescent="0.25">
      <c r="A59" s="95" t="s">
        <v>540</v>
      </c>
      <c r="B59" s="171">
        <v>14.263999999999999</v>
      </c>
      <c r="C59" t="s">
        <v>171</v>
      </c>
      <c r="D59" s="171">
        <v>14.263999999999999</v>
      </c>
      <c r="E59" t="s">
        <v>171</v>
      </c>
    </row>
    <row r="60" spans="1:5" x14ac:dyDescent="0.25">
      <c r="A60" s="95" t="s">
        <v>541</v>
      </c>
      <c r="B60" s="171">
        <v>15.824999999999999</v>
      </c>
      <c r="C60" t="s">
        <v>171</v>
      </c>
      <c r="D60" s="171">
        <v>15.824999999999999</v>
      </c>
      <c r="E60" t="s">
        <v>171</v>
      </c>
    </row>
    <row r="61" spans="1:5" x14ac:dyDescent="0.25">
      <c r="A61" s="95" t="s">
        <v>542</v>
      </c>
      <c r="B61" s="171">
        <v>7.3</v>
      </c>
      <c r="C61" t="s">
        <v>3502</v>
      </c>
      <c r="D61" s="171">
        <v>25.634</v>
      </c>
      <c r="E61" t="s">
        <v>3503</v>
      </c>
    </row>
    <row r="62" spans="1:5" x14ac:dyDescent="0.25">
      <c r="A62" s="95" t="s">
        <v>543</v>
      </c>
      <c r="B62" s="171">
        <v>2.1150000000000002</v>
      </c>
      <c r="C62" t="s">
        <v>3498</v>
      </c>
      <c r="D62" s="171">
        <v>12.997999999999999</v>
      </c>
      <c r="E62" t="s">
        <v>3503</v>
      </c>
    </row>
    <row r="63" spans="1:5" x14ac:dyDescent="0.25">
      <c r="A63" s="95" t="s">
        <v>544</v>
      </c>
      <c r="B63" s="171">
        <v>0</v>
      </c>
      <c r="C63" t="s">
        <v>3482</v>
      </c>
      <c r="D63" s="171">
        <v>0</v>
      </c>
      <c r="E63" t="s">
        <v>3482</v>
      </c>
    </row>
    <row r="64" spans="1:5" x14ac:dyDescent="0.25">
      <c r="A64" s="95" t="s">
        <v>545</v>
      </c>
      <c r="B64" s="171">
        <v>6.7050000000000001</v>
      </c>
      <c r="C64" t="s">
        <v>3499</v>
      </c>
      <c r="D64" s="171">
        <v>26.625</v>
      </c>
      <c r="E64" t="s">
        <v>3503</v>
      </c>
    </row>
    <row r="65" spans="1:5" x14ac:dyDescent="0.25">
      <c r="A65" s="95" t="s">
        <v>546</v>
      </c>
      <c r="B65" s="171">
        <v>4.3570000000000002</v>
      </c>
      <c r="C65" t="s">
        <v>3498</v>
      </c>
      <c r="D65" s="171">
        <v>4.7549999999999999</v>
      </c>
      <c r="E65" t="s">
        <v>3500</v>
      </c>
    </row>
    <row r="66" spans="1:5" x14ac:dyDescent="0.25">
      <c r="A66" s="95" t="s">
        <v>547</v>
      </c>
      <c r="B66" s="171">
        <v>0.96499999999999997</v>
      </c>
      <c r="C66" t="s">
        <v>3498</v>
      </c>
      <c r="D66" s="171">
        <v>8.8040000000000003</v>
      </c>
      <c r="E66" t="s">
        <v>3500</v>
      </c>
    </row>
    <row r="67" spans="1:5" x14ac:dyDescent="0.25">
      <c r="A67" s="95" t="s">
        <v>548</v>
      </c>
      <c r="B67" s="171">
        <v>0</v>
      </c>
      <c r="C67" t="s">
        <v>3482</v>
      </c>
      <c r="D67" s="171">
        <v>0</v>
      </c>
      <c r="E67" t="s">
        <v>3482</v>
      </c>
    </row>
    <row r="68" spans="1:5" x14ac:dyDescent="0.25">
      <c r="A68" s="95" t="s">
        <v>549</v>
      </c>
      <c r="B68" s="171">
        <v>3.177</v>
      </c>
      <c r="C68" t="s">
        <v>3499</v>
      </c>
      <c r="D68" s="171">
        <v>6.95</v>
      </c>
      <c r="E68" t="s">
        <v>3503</v>
      </c>
    </row>
    <row r="69" spans="1:5" x14ac:dyDescent="0.25">
      <c r="A69" s="95" t="s">
        <v>550</v>
      </c>
      <c r="B69" s="171">
        <v>7.1760000000000002</v>
      </c>
      <c r="C69" t="s">
        <v>3500</v>
      </c>
      <c r="D69" s="171">
        <v>250.51499999999999</v>
      </c>
      <c r="E69" t="s">
        <v>3501</v>
      </c>
    </row>
    <row r="70" spans="1:5" x14ac:dyDescent="0.25">
      <c r="A70" s="95" t="s">
        <v>551</v>
      </c>
      <c r="B70" s="171">
        <v>4.2489999999999997</v>
      </c>
      <c r="C70" t="s">
        <v>3502</v>
      </c>
      <c r="D70" s="171">
        <v>19.07</v>
      </c>
      <c r="E70" t="s">
        <v>3503</v>
      </c>
    </row>
    <row r="71" spans="1:5" x14ac:dyDescent="0.25">
      <c r="A71" s="95" t="s">
        <v>552</v>
      </c>
      <c r="B71" s="171">
        <v>1.075</v>
      </c>
      <c r="C71" t="s">
        <v>3500</v>
      </c>
      <c r="D71" s="171">
        <v>8.2629999999999999</v>
      </c>
      <c r="E71" t="s">
        <v>3501</v>
      </c>
    </row>
    <row r="72" spans="1:5" x14ac:dyDescent="0.25">
      <c r="A72" s="95" t="s">
        <v>553</v>
      </c>
      <c r="B72" s="171">
        <v>2.3E-2</v>
      </c>
      <c r="C72" t="s">
        <v>3499</v>
      </c>
      <c r="D72" s="171">
        <v>159.04300000000001</v>
      </c>
      <c r="E72" t="s">
        <v>180</v>
      </c>
    </row>
    <row r="73" spans="1:5" x14ac:dyDescent="0.25">
      <c r="A73" s="95" t="s">
        <v>554</v>
      </c>
      <c r="B73" s="171">
        <v>4.0000000000000001E-3</v>
      </c>
      <c r="C73" t="s">
        <v>3502</v>
      </c>
      <c r="D73" s="171">
        <v>87.454999999999998</v>
      </c>
      <c r="E73" t="s">
        <v>180</v>
      </c>
    </row>
    <row r="74" spans="1:5" x14ac:dyDescent="0.25">
      <c r="A74" s="95" t="s">
        <v>555</v>
      </c>
      <c r="B74" s="171">
        <v>7.2999999999999995E-2</v>
      </c>
      <c r="C74" t="s">
        <v>3498</v>
      </c>
      <c r="D74" s="171">
        <v>14.962999999999999</v>
      </c>
      <c r="E74" t="s">
        <v>139</v>
      </c>
    </row>
    <row r="75" spans="1:5" x14ac:dyDescent="0.25">
      <c r="A75" s="95" t="s">
        <v>556</v>
      </c>
      <c r="B75" s="171">
        <v>5.0000000000000001E-3</v>
      </c>
      <c r="C75" t="s">
        <v>3498</v>
      </c>
      <c r="D75" s="171">
        <v>6.3460000000000001</v>
      </c>
      <c r="E75" t="s">
        <v>180</v>
      </c>
    </row>
    <row r="76" spans="1:5" x14ac:dyDescent="0.25">
      <c r="A76" s="95" t="s">
        <v>557</v>
      </c>
      <c r="B76" s="171">
        <v>1.7999999999999999E-2</v>
      </c>
      <c r="C76" t="s">
        <v>3503</v>
      </c>
      <c r="D76" s="171">
        <v>67.959999999999994</v>
      </c>
      <c r="E76" t="s">
        <v>77</v>
      </c>
    </row>
    <row r="77" spans="1:5" x14ac:dyDescent="0.25">
      <c r="A77" s="95" t="s">
        <v>558</v>
      </c>
      <c r="B77" s="171">
        <v>4.5999999999999999E-2</v>
      </c>
      <c r="C77" t="s">
        <v>3499</v>
      </c>
      <c r="D77" s="171">
        <v>177.28700000000001</v>
      </c>
      <c r="E77" t="s">
        <v>77</v>
      </c>
    </row>
    <row r="78" spans="1:5" x14ac:dyDescent="0.25">
      <c r="A78" s="95" t="s">
        <v>559</v>
      </c>
      <c r="B78" s="171">
        <v>4.5999999999999999E-2</v>
      </c>
      <c r="C78" t="s">
        <v>3499</v>
      </c>
      <c r="D78" s="171">
        <v>177.28700000000001</v>
      </c>
      <c r="E78" t="s">
        <v>77</v>
      </c>
    </row>
    <row r="79" spans="1:5" x14ac:dyDescent="0.25">
      <c r="A79" s="95" t="s">
        <v>560</v>
      </c>
      <c r="B79" s="171">
        <v>0.98899999999999999</v>
      </c>
      <c r="C79" t="s">
        <v>3502</v>
      </c>
      <c r="D79" s="171">
        <v>333.78300000000002</v>
      </c>
      <c r="E79" t="s">
        <v>195</v>
      </c>
    </row>
    <row r="80" spans="1:5" x14ac:dyDescent="0.25">
      <c r="A80" s="95" t="s">
        <v>561</v>
      </c>
      <c r="B80" s="171">
        <v>0</v>
      </c>
      <c r="C80" t="s">
        <v>3482</v>
      </c>
      <c r="D80" s="171">
        <v>0</v>
      </c>
      <c r="E80" t="s">
        <v>3482</v>
      </c>
    </row>
    <row r="81" spans="1:5" x14ac:dyDescent="0.25">
      <c r="A81" s="95" t="s">
        <v>562</v>
      </c>
      <c r="B81" s="171">
        <v>0.78600000000000003</v>
      </c>
      <c r="C81" t="s">
        <v>3500</v>
      </c>
      <c r="D81" s="171">
        <v>165.37</v>
      </c>
      <c r="E81" t="s">
        <v>195</v>
      </c>
    </row>
    <row r="82" spans="1:5" x14ac:dyDescent="0.25">
      <c r="A82" s="95" t="s">
        <v>563</v>
      </c>
      <c r="B82" s="171">
        <v>0.57899999999999996</v>
      </c>
      <c r="C82" t="s">
        <v>3502</v>
      </c>
      <c r="D82" s="171">
        <v>64.539000000000001</v>
      </c>
      <c r="E82" t="s">
        <v>195</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1">
    <tabColor rgb="FFFFC000"/>
  </sheetPr>
  <dimension ref="A1:E107"/>
  <sheetViews>
    <sheetView topLeftCell="A70" workbookViewId="0">
      <selection activeCell="B2" sqref="B2:E108"/>
    </sheetView>
  </sheetViews>
  <sheetFormatPr defaultRowHeight="15" x14ac:dyDescent="0.25"/>
  <sheetData>
    <row r="1" spans="1:5" x14ac:dyDescent="0.25">
      <c r="B1" s="95" t="s">
        <v>3463</v>
      </c>
      <c r="C1" s="95" t="s">
        <v>3464</v>
      </c>
      <c r="D1" s="95" t="s">
        <v>3465</v>
      </c>
      <c r="E1" s="95" t="s">
        <v>3466</v>
      </c>
    </row>
    <row r="2" spans="1:5" x14ac:dyDescent="0.25">
      <c r="A2" s="95" t="s">
        <v>235</v>
      </c>
      <c r="B2" s="171">
        <v>0.11899999999999999</v>
      </c>
      <c r="C2" t="s">
        <v>3467</v>
      </c>
      <c r="D2" s="171">
        <v>4.4580000000000002</v>
      </c>
      <c r="E2" t="s">
        <v>3472</v>
      </c>
    </row>
    <row r="3" spans="1:5" x14ac:dyDescent="0.25">
      <c r="A3" s="95" t="s">
        <v>238</v>
      </c>
      <c r="B3" s="171">
        <v>5.6000000000000001E-2</v>
      </c>
      <c r="C3" t="s">
        <v>3480</v>
      </c>
      <c r="D3" s="171">
        <v>1.196</v>
      </c>
      <c r="E3" t="s">
        <v>6431</v>
      </c>
    </row>
    <row r="4" spans="1:5" x14ac:dyDescent="0.25">
      <c r="A4" s="95" t="s">
        <v>240</v>
      </c>
      <c r="B4" s="171">
        <v>8.2000000000000003E-2</v>
      </c>
      <c r="C4" t="s">
        <v>6431</v>
      </c>
      <c r="D4" s="171">
        <v>2.411</v>
      </c>
      <c r="E4" t="s">
        <v>3471</v>
      </c>
    </row>
    <row r="5" spans="1:5" x14ac:dyDescent="0.25">
      <c r="A5" s="95" t="s">
        <v>242</v>
      </c>
      <c r="B5" s="171">
        <v>0.13600000000000001</v>
      </c>
      <c r="C5" t="s">
        <v>3480</v>
      </c>
      <c r="D5" s="171">
        <v>2.298</v>
      </c>
      <c r="E5" t="s">
        <v>3472</v>
      </c>
    </row>
    <row r="6" spans="1:5" x14ac:dyDescent="0.25">
      <c r="A6" s="95" t="s">
        <v>244</v>
      </c>
      <c r="B6" s="171">
        <v>0.219</v>
      </c>
      <c r="C6" t="s">
        <v>3469</v>
      </c>
      <c r="D6" s="171">
        <v>1.9610000000000001</v>
      </c>
      <c r="E6" t="s">
        <v>3471</v>
      </c>
    </row>
    <row r="7" spans="1:5" x14ac:dyDescent="0.25">
      <c r="A7" s="95" t="s">
        <v>246</v>
      </c>
      <c r="B7" s="171">
        <v>0.13</v>
      </c>
      <c r="C7" t="s">
        <v>3468</v>
      </c>
      <c r="D7" s="171">
        <v>1.2470000000000001</v>
      </c>
      <c r="E7" t="s">
        <v>3472</v>
      </c>
    </row>
    <row r="8" spans="1:5" x14ac:dyDescent="0.25">
      <c r="A8" s="95" t="s">
        <v>248</v>
      </c>
      <c r="B8" s="171">
        <v>0.33800000000000002</v>
      </c>
      <c r="C8" t="s">
        <v>3473</v>
      </c>
      <c r="D8" s="171">
        <v>22.14</v>
      </c>
      <c r="E8" t="s">
        <v>3472</v>
      </c>
    </row>
    <row r="9" spans="1:5" x14ac:dyDescent="0.25">
      <c r="A9" s="95" t="s">
        <v>251</v>
      </c>
      <c r="B9" s="171">
        <v>5.2999999999999999E-2</v>
      </c>
      <c r="C9" t="s">
        <v>8923</v>
      </c>
      <c r="D9" s="171">
        <v>0.35899999999999999</v>
      </c>
      <c r="E9" t="s">
        <v>3475</v>
      </c>
    </row>
    <row r="10" spans="1:5" x14ac:dyDescent="0.25">
      <c r="A10" s="95" t="s">
        <v>254</v>
      </c>
      <c r="B10" s="171">
        <v>6.2E-2</v>
      </c>
      <c r="C10" t="s">
        <v>3493</v>
      </c>
      <c r="D10" s="171">
        <v>0.312</v>
      </c>
      <c r="E10" t="s">
        <v>3475</v>
      </c>
    </row>
    <row r="11" spans="1:5" x14ac:dyDescent="0.25">
      <c r="A11" s="95" t="s">
        <v>256</v>
      </c>
      <c r="B11" s="171">
        <v>0.14699999999999999</v>
      </c>
      <c r="C11" t="s">
        <v>8923</v>
      </c>
      <c r="D11" s="171">
        <v>0.61699999999999999</v>
      </c>
      <c r="E11" t="s">
        <v>3475</v>
      </c>
    </row>
    <row r="12" spans="1:5" x14ac:dyDescent="0.25">
      <c r="A12" s="95" t="s">
        <v>258</v>
      </c>
      <c r="B12" s="171">
        <v>9.1999999999999998E-2</v>
      </c>
      <c r="C12" t="s">
        <v>3493</v>
      </c>
      <c r="D12" s="171">
        <v>0.83799999999999997</v>
      </c>
      <c r="E12" t="s">
        <v>3470</v>
      </c>
    </row>
    <row r="13" spans="1:5" x14ac:dyDescent="0.25">
      <c r="A13" s="95" t="s">
        <v>260</v>
      </c>
      <c r="B13" s="171">
        <v>9.4E-2</v>
      </c>
      <c r="C13" t="s">
        <v>3493</v>
      </c>
      <c r="D13" s="171">
        <v>0.184</v>
      </c>
      <c r="E13" t="s">
        <v>3470</v>
      </c>
    </row>
    <row r="14" spans="1:5" x14ac:dyDescent="0.25">
      <c r="A14" s="95" t="s">
        <v>262</v>
      </c>
      <c r="B14" s="171">
        <v>9.4E-2</v>
      </c>
      <c r="C14" t="s">
        <v>3493</v>
      </c>
      <c r="D14" s="171">
        <v>0.182</v>
      </c>
      <c r="E14" t="s">
        <v>3470</v>
      </c>
    </row>
    <row r="15" spans="1:5" x14ac:dyDescent="0.25">
      <c r="A15" s="95" t="s">
        <v>264</v>
      </c>
      <c r="B15" s="171">
        <v>22.094000000000001</v>
      </c>
      <c r="C15" t="s">
        <v>3493</v>
      </c>
      <c r="D15" s="171">
        <v>42.671999999999997</v>
      </c>
      <c r="E15" t="s">
        <v>3470</v>
      </c>
    </row>
    <row r="16" spans="1:5" x14ac:dyDescent="0.25">
      <c r="A16" s="95" t="s">
        <v>267</v>
      </c>
      <c r="B16" s="171">
        <v>32.921999999999997</v>
      </c>
      <c r="C16" t="s">
        <v>8923</v>
      </c>
      <c r="D16" s="171">
        <v>64.608000000000004</v>
      </c>
      <c r="E16" t="s">
        <v>3470</v>
      </c>
    </row>
    <row r="17" spans="1:5" x14ac:dyDescent="0.25">
      <c r="A17" s="95" t="s">
        <v>270</v>
      </c>
      <c r="B17" s="171">
        <v>2.2629999999999999</v>
      </c>
      <c r="C17" t="s">
        <v>8923</v>
      </c>
      <c r="D17" s="171">
        <v>4.4420000000000002</v>
      </c>
      <c r="E17" t="s">
        <v>3470</v>
      </c>
    </row>
    <row r="18" spans="1:5" x14ac:dyDescent="0.25">
      <c r="A18" s="95" t="s">
        <v>273</v>
      </c>
      <c r="B18" s="171">
        <v>2.3E-2</v>
      </c>
      <c r="C18" t="s">
        <v>3476</v>
      </c>
      <c r="D18" s="171">
        <v>6.0999999999999999E-2</v>
      </c>
      <c r="E18" t="s">
        <v>3477</v>
      </c>
    </row>
    <row r="19" spans="1:5" x14ac:dyDescent="0.25">
      <c r="A19" s="95" t="s">
        <v>276</v>
      </c>
      <c r="B19" s="171">
        <v>1.2999999999999999E-2</v>
      </c>
      <c r="C19" t="s">
        <v>3476</v>
      </c>
      <c r="D19" s="171">
        <v>6.0999999999999999E-2</v>
      </c>
      <c r="E19" t="s">
        <v>3477</v>
      </c>
    </row>
    <row r="20" spans="1:5" x14ac:dyDescent="0.25">
      <c r="A20" s="95" t="s">
        <v>278</v>
      </c>
      <c r="B20" s="171">
        <v>2.1999999999999999E-2</v>
      </c>
      <c r="C20" t="s">
        <v>3476</v>
      </c>
      <c r="D20" s="171">
        <v>6.0999999999999999E-2</v>
      </c>
      <c r="E20" t="s">
        <v>3477</v>
      </c>
    </row>
    <row r="21" spans="1:5" x14ac:dyDescent="0.25">
      <c r="A21" s="95" t="s">
        <v>280</v>
      </c>
      <c r="B21" s="171">
        <v>2.4E-2</v>
      </c>
      <c r="C21" t="s">
        <v>3476</v>
      </c>
      <c r="D21" s="171">
        <v>6.0999999999999999E-2</v>
      </c>
      <c r="E21" t="s">
        <v>3477</v>
      </c>
    </row>
    <row r="22" spans="1:5" x14ac:dyDescent="0.25">
      <c r="A22" s="95" t="s">
        <v>282</v>
      </c>
      <c r="B22" s="171">
        <v>1.9E-2</v>
      </c>
      <c r="C22" t="s">
        <v>3477</v>
      </c>
      <c r="D22" s="171">
        <v>3.4000000000000002E-2</v>
      </c>
      <c r="E22" t="s">
        <v>3476</v>
      </c>
    </row>
    <row r="23" spans="1:5" x14ac:dyDescent="0.25">
      <c r="A23" s="95" t="s">
        <v>284</v>
      </c>
      <c r="B23" s="171">
        <v>1.9E-2</v>
      </c>
      <c r="C23" t="s">
        <v>3477</v>
      </c>
      <c r="D23" s="171">
        <v>3.3000000000000002E-2</v>
      </c>
      <c r="E23" t="s">
        <v>3476</v>
      </c>
    </row>
    <row r="24" spans="1:5" x14ac:dyDescent="0.25">
      <c r="A24" s="95" t="s">
        <v>286</v>
      </c>
      <c r="B24" s="171">
        <v>19.827999999999999</v>
      </c>
      <c r="C24" t="s">
        <v>3477</v>
      </c>
      <c r="D24" s="171">
        <v>35.603999999999999</v>
      </c>
      <c r="E24" t="s">
        <v>3476</v>
      </c>
    </row>
    <row r="25" spans="1:5" x14ac:dyDescent="0.25">
      <c r="A25" s="95" t="s">
        <v>289</v>
      </c>
      <c r="B25" s="171">
        <v>30.154</v>
      </c>
      <c r="C25" t="s">
        <v>3477</v>
      </c>
      <c r="D25" s="171">
        <v>52.097000000000001</v>
      </c>
      <c r="E25" t="s">
        <v>3476</v>
      </c>
    </row>
    <row r="26" spans="1:5" x14ac:dyDescent="0.25">
      <c r="A26" s="95" t="s">
        <v>292</v>
      </c>
      <c r="B26" s="171">
        <v>2.0499999999999998</v>
      </c>
      <c r="C26" t="s">
        <v>7229</v>
      </c>
      <c r="D26" s="171">
        <v>6.165</v>
      </c>
      <c r="E26" t="s">
        <v>3479</v>
      </c>
    </row>
    <row r="27" spans="1:5" x14ac:dyDescent="0.25">
      <c r="A27" s="95" t="s">
        <v>295</v>
      </c>
      <c r="B27" s="171">
        <v>0.752</v>
      </c>
      <c r="C27" t="s">
        <v>7229</v>
      </c>
      <c r="D27" s="171">
        <v>8.968</v>
      </c>
      <c r="E27" t="s">
        <v>3479</v>
      </c>
    </row>
    <row r="28" spans="1:5" x14ac:dyDescent="0.25">
      <c r="A28" s="95" t="s">
        <v>297</v>
      </c>
      <c r="B28" s="171">
        <v>1.5469999999999999</v>
      </c>
      <c r="C28" t="s">
        <v>3478</v>
      </c>
      <c r="D28" s="171">
        <v>4.6070000000000002</v>
      </c>
      <c r="E28" t="s">
        <v>3479</v>
      </c>
    </row>
    <row r="29" spans="1:5" x14ac:dyDescent="0.25">
      <c r="A29" s="95" t="s">
        <v>299</v>
      </c>
      <c r="B29" s="171">
        <v>1.0549999999999999</v>
      </c>
      <c r="C29" t="s">
        <v>3480</v>
      </c>
      <c r="D29" s="171">
        <v>3.4020000000000001</v>
      </c>
      <c r="E29" t="s">
        <v>3470</v>
      </c>
    </row>
    <row r="30" spans="1:5" x14ac:dyDescent="0.25">
      <c r="A30" s="95" t="s">
        <v>301</v>
      </c>
      <c r="B30" s="171">
        <v>4.2670000000000003</v>
      </c>
      <c r="C30" t="s">
        <v>3478</v>
      </c>
      <c r="D30" s="171">
        <v>41.923999999999999</v>
      </c>
      <c r="E30" t="s">
        <v>3479</v>
      </c>
    </row>
    <row r="31" spans="1:5" x14ac:dyDescent="0.25">
      <c r="A31" s="95" t="s">
        <v>303</v>
      </c>
      <c r="B31" s="171">
        <v>0.28399999999999997</v>
      </c>
      <c r="C31" t="s">
        <v>3478</v>
      </c>
      <c r="D31" s="171">
        <v>24.661000000000001</v>
      </c>
      <c r="E31" t="s">
        <v>3479</v>
      </c>
    </row>
    <row r="32" spans="1:5" x14ac:dyDescent="0.25">
      <c r="A32" s="95" t="s">
        <v>305</v>
      </c>
      <c r="B32" s="171">
        <v>46.624000000000002</v>
      </c>
      <c r="C32" t="s">
        <v>3478</v>
      </c>
      <c r="D32" s="171">
        <v>458.07600000000002</v>
      </c>
      <c r="E32" t="s">
        <v>3479</v>
      </c>
    </row>
    <row r="33" spans="1:5" x14ac:dyDescent="0.25">
      <c r="A33" s="95" t="s">
        <v>308</v>
      </c>
      <c r="B33" s="171">
        <v>2E-3</v>
      </c>
      <c r="C33" t="s">
        <v>3481</v>
      </c>
      <c r="D33" s="171">
        <v>2E-3</v>
      </c>
      <c r="E33" t="s">
        <v>3481</v>
      </c>
    </row>
    <row r="34" spans="1:5" x14ac:dyDescent="0.25">
      <c r="A34" s="95" t="s">
        <v>311</v>
      </c>
      <c r="B34" s="171">
        <v>0</v>
      </c>
      <c r="C34" t="s">
        <v>3482</v>
      </c>
      <c r="D34" s="171">
        <v>0</v>
      </c>
      <c r="E34" t="s">
        <v>3482</v>
      </c>
    </row>
    <row r="35" spans="1:5" x14ac:dyDescent="0.25">
      <c r="A35" s="95" t="s">
        <v>313</v>
      </c>
      <c r="B35" s="171">
        <v>0</v>
      </c>
      <c r="C35" t="s">
        <v>3482</v>
      </c>
      <c r="D35" s="171">
        <v>0</v>
      </c>
      <c r="E35" t="s">
        <v>3482</v>
      </c>
    </row>
    <row r="36" spans="1:5" x14ac:dyDescent="0.25">
      <c r="A36" s="95" t="s">
        <v>315</v>
      </c>
      <c r="B36" s="171">
        <v>0</v>
      </c>
      <c r="C36" t="s">
        <v>3482</v>
      </c>
      <c r="D36" s="171">
        <v>0</v>
      </c>
      <c r="E36" t="s">
        <v>3482</v>
      </c>
    </row>
    <row r="37" spans="1:5" x14ac:dyDescent="0.25">
      <c r="A37" s="95" t="s">
        <v>317</v>
      </c>
      <c r="B37" s="171">
        <v>0</v>
      </c>
      <c r="C37" t="s">
        <v>3482</v>
      </c>
      <c r="D37" s="171">
        <v>0</v>
      </c>
      <c r="E37" t="s">
        <v>3482</v>
      </c>
    </row>
    <row r="38" spans="1:5" x14ac:dyDescent="0.25">
      <c r="A38" s="95" t="s">
        <v>319</v>
      </c>
      <c r="B38" s="171">
        <v>0</v>
      </c>
      <c r="C38" t="s">
        <v>3482</v>
      </c>
      <c r="D38" s="171">
        <v>0</v>
      </c>
      <c r="E38" t="s">
        <v>3482</v>
      </c>
    </row>
    <row r="39" spans="1:5" x14ac:dyDescent="0.25">
      <c r="A39" s="95" t="s">
        <v>321</v>
      </c>
      <c r="B39" s="171">
        <v>0</v>
      </c>
      <c r="C39" t="s">
        <v>3482</v>
      </c>
      <c r="D39" s="171">
        <v>0</v>
      </c>
      <c r="E39" t="s">
        <v>3482</v>
      </c>
    </row>
    <row r="40" spans="1:5" x14ac:dyDescent="0.25">
      <c r="A40" s="95" t="s">
        <v>324</v>
      </c>
      <c r="B40" s="171">
        <v>0.24299999999999999</v>
      </c>
      <c r="C40" t="s">
        <v>3483</v>
      </c>
      <c r="D40" s="171">
        <v>1.7509999999999999</v>
      </c>
      <c r="E40" t="s">
        <v>3468</v>
      </c>
    </row>
    <row r="41" spans="1:5" x14ac:dyDescent="0.25">
      <c r="A41" s="95" t="s">
        <v>327</v>
      </c>
      <c r="B41" s="171">
        <v>5.0999999999999997E-2</v>
      </c>
      <c r="C41" t="s">
        <v>8924</v>
      </c>
      <c r="D41" s="171">
        <v>0.27300000000000002</v>
      </c>
      <c r="E41" t="s">
        <v>3470</v>
      </c>
    </row>
    <row r="42" spans="1:5" x14ac:dyDescent="0.25">
      <c r="A42" s="95" t="s">
        <v>329</v>
      </c>
      <c r="B42" s="171">
        <v>0.111</v>
      </c>
      <c r="C42" t="s">
        <v>3483</v>
      </c>
      <c r="D42" s="171">
        <v>0.749</v>
      </c>
      <c r="E42" t="s">
        <v>3470</v>
      </c>
    </row>
    <row r="43" spans="1:5" x14ac:dyDescent="0.25">
      <c r="A43" s="95" t="s">
        <v>331</v>
      </c>
      <c r="B43" s="171">
        <v>0.20899999999999999</v>
      </c>
      <c r="C43" t="s">
        <v>3483</v>
      </c>
      <c r="D43" s="171">
        <v>1.6060000000000001</v>
      </c>
      <c r="E43" t="s">
        <v>3470</v>
      </c>
    </row>
    <row r="44" spans="1:5" x14ac:dyDescent="0.25">
      <c r="A44" s="95" t="s">
        <v>333</v>
      </c>
      <c r="B44" s="171">
        <v>0.187</v>
      </c>
      <c r="C44" t="s">
        <v>3483</v>
      </c>
      <c r="D44" s="171">
        <v>0.59299999999999997</v>
      </c>
      <c r="E44" t="s">
        <v>3471</v>
      </c>
    </row>
    <row r="45" spans="1:5" x14ac:dyDescent="0.25">
      <c r="A45" s="95" t="s">
        <v>335</v>
      </c>
      <c r="B45" s="171">
        <v>0.105</v>
      </c>
      <c r="C45" t="s">
        <v>3483</v>
      </c>
      <c r="D45" s="171">
        <v>0.74099999999999999</v>
      </c>
      <c r="E45" t="s">
        <v>3470</v>
      </c>
    </row>
    <row r="46" spans="1:5" x14ac:dyDescent="0.25">
      <c r="A46" s="95" t="s">
        <v>337</v>
      </c>
      <c r="B46" s="171">
        <v>44.171999999999997</v>
      </c>
      <c r="C46" t="s">
        <v>3483</v>
      </c>
      <c r="D46" s="171">
        <v>139.99799999999999</v>
      </c>
      <c r="E46" t="s">
        <v>3471</v>
      </c>
    </row>
    <row r="47" spans="1:5" x14ac:dyDescent="0.25">
      <c r="A47" s="95" t="s">
        <v>340</v>
      </c>
      <c r="B47" s="171">
        <v>31.434999999999999</v>
      </c>
      <c r="C47" t="s">
        <v>3483</v>
      </c>
      <c r="D47" s="171">
        <v>222.51599999999999</v>
      </c>
      <c r="E47" t="s">
        <v>3470</v>
      </c>
    </row>
    <row r="48" spans="1:5" x14ac:dyDescent="0.25">
      <c r="A48" s="95" t="s">
        <v>343</v>
      </c>
      <c r="B48" s="171">
        <v>4.7E-2</v>
      </c>
      <c r="C48" t="s">
        <v>3485</v>
      </c>
      <c r="D48" s="171">
        <v>60.802</v>
      </c>
      <c r="E48" t="s">
        <v>3486</v>
      </c>
    </row>
    <row r="49" spans="1:5" x14ac:dyDescent="0.25">
      <c r="A49" s="95" t="s">
        <v>346</v>
      </c>
      <c r="B49" s="171">
        <v>0.1</v>
      </c>
      <c r="C49" t="s">
        <v>7229</v>
      </c>
      <c r="D49" s="171">
        <v>10.134</v>
      </c>
      <c r="E49" t="s">
        <v>3486</v>
      </c>
    </row>
    <row r="50" spans="1:5" x14ac:dyDescent="0.25">
      <c r="A50" s="95" t="s">
        <v>348</v>
      </c>
      <c r="B50" s="171">
        <v>7.0000000000000007E-2</v>
      </c>
      <c r="C50" t="s">
        <v>8925</v>
      </c>
      <c r="D50" s="171">
        <v>2.98</v>
      </c>
      <c r="E50" t="s">
        <v>3471</v>
      </c>
    </row>
    <row r="51" spans="1:5" x14ac:dyDescent="0.25">
      <c r="A51" s="95" t="s">
        <v>350</v>
      </c>
      <c r="B51" s="171">
        <v>7.3999999999999996E-2</v>
      </c>
      <c r="C51" t="s">
        <v>3485</v>
      </c>
      <c r="D51" s="171">
        <v>5.4290000000000003</v>
      </c>
      <c r="E51" t="s">
        <v>3486</v>
      </c>
    </row>
    <row r="52" spans="1:5" x14ac:dyDescent="0.25">
      <c r="A52" s="95" t="s">
        <v>352</v>
      </c>
      <c r="B52" s="171">
        <v>0.127</v>
      </c>
      <c r="C52" t="s">
        <v>3485</v>
      </c>
      <c r="D52" s="171">
        <v>0.70899999999999996</v>
      </c>
      <c r="E52" t="s">
        <v>3486</v>
      </c>
    </row>
    <row r="53" spans="1:5" x14ac:dyDescent="0.25">
      <c r="A53" s="95" t="s">
        <v>354</v>
      </c>
      <c r="B53" s="171">
        <v>0.127</v>
      </c>
      <c r="C53" t="s">
        <v>3485</v>
      </c>
      <c r="D53" s="171">
        <v>0.68799999999999994</v>
      </c>
      <c r="E53" t="s">
        <v>3486</v>
      </c>
    </row>
    <row r="54" spans="1:5" x14ac:dyDescent="0.25">
      <c r="A54" s="95" t="s">
        <v>356</v>
      </c>
      <c r="B54" s="171">
        <v>19.175999999999998</v>
      </c>
      <c r="C54" t="s">
        <v>3485</v>
      </c>
      <c r="D54" s="171">
        <v>107.187</v>
      </c>
      <c r="E54" t="s">
        <v>3486</v>
      </c>
    </row>
    <row r="55" spans="1:5" x14ac:dyDescent="0.25">
      <c r="A55" s="95" t="s">
        <v>359</v>
      </c>
      <c r="B55" s="171">
        <v>16.696000000000002</v>
      </c>
      <c r="C55" t="s">
        <v>3481</v>
      </c>
      <c r="D55" s="171">
        <v>17.702000000000002</v>
      </c>
      <c r="E55" t="s">
        <v>3470</v>
      </c>
    </row>
    <row r="56" spans="1:5" x14ac:dyDescent="0.25">
      <c r="A56" s="95" t="s">
        <v>362</v>
      </c>
      <c r="B56" s="171">
        <v>0.14599999999999999</v>
      </c>
      <c r="C56" t="s">
        <v>3481</v>
      </c>
      <c r="D56" s="171">
        <v>0.15</v>
      </c>
      <c r="E56" t="s">
        <v>3470</v>
      </c>
    </row>
    <row r="57" spans="1:5" x14ac:dyDescent="0.25">
      <c r="A57" s="95" t="s">
        <v>365</v>
      </c>
      <c r="B57" s="171">
        <v>7.9000000000000001E-2</v>
      </c>
      <c r="C57" t="s">
        <v>3470</v>
      </c>
      <c r="D57" s="171">
        <v>9.5000000000000001E-2</v>
      </c>
      <c r="E57" t="s">
        <v>3481</v>
      </c>
    </row>
    <row r="58" spans="1:5" x14ac:dyDescent="0.25">
      <c r="A58" s="95" t="s">
        <v>367</v>
      </c>
      <c r="B58" s="171">
        <v>0.13200000000000001</v>
      </c>
      <c r="C58" t="s">
        <v>3481</v>
      </c>
      <c r="D58" s="171">
        <v>0.36299999999999999</v>
      </c>
      <c r="E58" t="s">
        <v>3470</v>
      </c>
    </row>
    <row r="59" spans="1:5" x14ac:dyDescent="0.25">
      <c r="A59" s="95" t="s">
        <v>369</v>
      </c>
      <c r="B59" s="171">
        <v>0.13200000000000001</v>
      </c>
      <c r="C59" t="s">
        <v>3481</v>
      </c>
      <c r="D59" s="171">
        <v>0.28100000000000003</v>
      </c>
      <c r="E59" t="s">
        <v>3470</v>
      </c>
    </row>
    <row r="60" spans="1:5" x14ac:dyDescent="0.25">
      <c r="A60" s="95" t="s">
        <v>371</v>
      </c>
      <c r="B60" s="171">
        <v>0.183</v>
      </c>
      <c r="C60" t="s">
        <v>3481</v>
      </c>
      <c r="D60" s="171">
        <v>0.192</v>
      </c>
      <c r="E60" t="s">
        <v>3470</v>
      </c>
    </row>
    <row r="61" spans="1:5" x14ac:dyDescent="0.25">
      <c r="A61" s="95" t="s">
        <v>373</v>
      </c>
      <c r="B61" s="171">
        <v>0.183</v>
      </c>
      <c r="C61" t="s">
        <v>3481</v>
      </c>
      <c r="D61" s="171">
        <v>0.19400000000000001</v>
      </c>
      <c r="E61" t="s">
        <v>3470</v>
      </c>
    </row>
    <row r="62" spans="1:5" x14ac:dyDescent="0.25">
      <c r="A62" s="95" t="s">
        <v>375</v>
      </c>
      <c r="B62" s="171">
        <v>41.43</v>
      </c>
      <c r="C62" t="s">
        <v>3481</v>
      </c>
      <c r="D62" s="171">
        <v>43.517000000000003</v>
      </c>
      <c r="E62" t="s">
        <v>3470</v>
      </c>
    </row>
    <row r="63" spans="1:5" x14ac:dyDescent="0.25">
      <c r="A63" s="95" t="s">
        <v>378</v>
      </c>
      <c r="B63" s="171">
        <v>19.721</v>
      </c>
      <c r="C63" t="s">
        <v>3481</v>
      </c>
      <c r="D63" s="171">
        <v>20.91</v>
      </c>
      <c r="E63" t="s">
        <v>3470</v>
      </c>
    </row>
    <row r="64" spans="1:5" x14ac:dyDescent="0.25">
      <c r="A64" s="95" t="s">
        <v>381</v>
      </c>
      <c r="B64" s="171">
        <v>14.263999999999999</v>
      </c>
      <c r="C64" t="s">
        <v>3487</v>
      </c>
      <c r="D64" s="171">
        <v>15.959</v>
      </c>
      <c r="E64" t="s">
        <v>3488</v>
      </c>
    </row>
    <row r="65" spans="1:5" x14ac:dyDescent="0.25">
      <c r="A65" s="95" t="s">
        <v>384</v>
      </c>
      <c r="B65" s="171">
        <v>3.177</v>
      </c>
      <c r="C65" t="s">
        <v>3489</v>
      </c>
      <c r="D65" s="171">
        <v>54.567999999999998</v>
      </c>
      <c r="E65" t="s">
        <v>3490</v>
      </c>
    </row>
    <row r="66" spans="1:5" x14ac:dyDescent="0.25">
      <c r="A66" s="95" t="s">
        <v>387</v>
      </c>
      <c r="B66" s="171">
        <v>0.96499999999999997</v>
      </c>
      <c r="C66" t="s">
        <v>3491</v>
      </c>
      <c r="D66" s="171">
        <v>131.22200000000001</v>
      </c>
      <c r="E66" t="s">
        <v>3490</v>
      </c>
    </row>
    <row r="67" spans="1:5" x14ac:dyDescent="0.25">
      <c r="A67" s="95" t="s">
        <v>389</v>
      </c>
      <c r="B67" s="171">
        <v>4.1500000000000004</v>
      </c>
      <c r="C67" t="s">
        <v>3491</v>
      </c>
      <c r="D67" s="171">
        <v>250.51499999999999</v>
      </c>
      <c r="E67" t="s">
        <v>3490</v>
      </c>
    </row>
    <row r="68" spans="1:5" x14ac:dyDescent="0.25">
      <c r="A68" s="95" t="s">
        <v>391</v>
      </c>
      <c r="B68" s="171">
        <v>4.8470000000000004</v>
      </c>
      <c r="C68" t="s">
        <v>3491</v>
      </c>
      <c r="D68" s="171">
        <v>61.237000000000002</v>
      </c>
      <c r="E68" t="s">
        <v>3490</v>
      </c>
    </row>
    <row r="69" spans="1:5" x14ac:dyDescent="0.25">
      <c r="A69" s="95" t="s">
        <v>393</v>
      </c>
      <c r="B69" s="171">
        <v>4.2489999999999997</v>
      </c>
      <c r="C69" t="s">
        <v>7232</v>
      </c>
      <c r="D69" s="171">
        <v>17.010000000000002</v>
      </c>
      <c r="E69" t="s">
        <v>3490</v>
      </c>
    </row>
    <row r="70" spans="1:5" x14ac:dyDescent="0.25">
      <c r="A70" s="95" t="s">
        <v>395</v>
      </c>
      <c r="B70" s="171">
        <v>1.075</v>
      </c>
      <c r="C70" t="s">
        <v>3492</v>
      </c>
      <c r="D70" s="171">
        <v>13.217000000000001</v>
      </c>
      <c r="E70" t="s">
        <v>7233</v>
      </c>
    </row>
    <row r="71" spans="1:5" x14ac:dyDescent="0.25">
      <c r="A71" s="95" t="s">
        <v>397</v>
      </c>
      <c r="B71" s="171">
        <v>2.3E-2</v>
      </c>
      <c r="C71" t="s">
        <v>3475</v>
      </c>
      <c r="D71" s="171">
        <v>2.9000000000000001E-2</v>
      </c>
      <c r="E71" t="s">
        <v>3481</v>
      </c>
    </row>
    <row r="72" spans="1:5" x14ac:dyDescent="0.25">
      <c r="A72" s="95" t="s">
        <v>400</v>
      </c>
      <c r="B72" s="171">
        <v>2.9000000000000001E-2</v>
      </c>
      <c r="C72" t="s">
        <v>3481</v>
      </c>
      <c r="D72" s="171">
        <v>0.17499999999999999</v>
      </c>
      <c r="E72" t="s">
        <v>3475</v>
      </c>
    </row>
    <row r="73" spans="1:5" x14ac:dyDescent="0.25">
      <c r="A73" s="95" t="s">
        <v>402</v>
      </c>
      <c r="B73" s="171">
        <v>1.0999999999999999E-2</v>
      </c>
      <c r="C73" t="s">
        <v>3481</v>
      </c>
      <c r="D73" s="171">
        <v>0.04</v>
      </c>
      <c r="E73" t="s">
        <v>3475</v>
      </c>
    </row>
    <row r="74" spans="1:5" x14ac:dyDescent="0.25">
      <c r="A74" s="95" t="s">
        <v>404</v>
      </c>
      <c r="B74" s="171">
        <v>1.0999999999999999E-2</v>
      </c>
      <c r="C74" t="s">
        <v>3481</v>
      </c>
      <c r="D74" s="171">
        <v>4.1000000000000002E-2</v>
      </c>
      <c r="E74" t="s">
        <v>3475</v>
      </c>
    </row>
    <row r="75" spans="1:5" x14ac:dyDescent="0.25">
      <c r="A75" s="95" t="s">
        <v>406</v>
      </c>
      <c r="B75" s="171">
        <v>4.0000000000000001E-3</v>
      </c>
      <c r="C75" t="s">
        <v>3481</v>
      </c>
      <c r="D75" s="171">
        <v>4.2000000000000003E-2</v>
      </c>
      <c r="E75" t="s">
        <v>3475</v>
      </c>
    </row>
    <row r="76" spans="1:5" x14ac:dyDescent="0.25">
      <c r="A76" s="95" t="s">
        <v>408</v>
      </c>
      <c r="B76" s="171">
        <v>1.7999999999999999E-2</v>
      </c>
      <c r="C76" t="s">
        <v>3481</v>
      </c>
      <c r="D76" s="171">
        <v>3.3000000000000002E-2</v>
      </c>
      <c r="E76" t="s">
        <v>3475</v>
      </c>
    </row>
    <row r="77" spans="1:5" x14ac:dyDescent="0.25">
      <c r="A77" s="95" t="s">
        <v>410</v>
      </c>
      <c r="B77" s="171">
        <v>87.454999999999998</v>
      </c>
      <c r="C77" t="s">
        <v>3481</v>
      </c>
      <c r="D77" s="171">
        <v>159.04300000000001</v>
      </c>
      <c r="E77" t="s">
        <v>3475</v>
      </c>
    </row>
    <row r="78" spans="1:5" x14ac:dyDescent="0.25">
      <c r="A78" s="95" t="s">
        <v>413</v>
      </c>
      <c r="B78" s="171">
        <v>12.654</v>
      </c>
      <c r="C78" t="s">
        <v>3481</v>
      </c>
      <c r="D78" s="171">
        <v>132.905</v>
      </c>
      <c r="E78" t="s">
        <v>3475</v>
      </c>
    </row>
    <row r="79" spans="1:5" x14ac:dyDescent="0.25">
      <c r="A79" s="95" t="s">
        <v>416</v>
      </c>
      <c r="B79" s="171">
        <v>7.3999999999999996E-2</v>
      </c>
      <c r="C79" t="s">
        <v>3493</v>
      </c>
      <c r="D79" s="171">
        <v>7.3999999999999996E-2</v>
      </c>
      <c r="E79" t="s">
        <v>3493</v>
      </c>
    </row>
    <row r="80" spans="1:5" x14ac:dyDescent="0.25">
      <c r="A80" s="95" t="s">
        <v>418</v>
      </c>
      <c r="B80" s="171">
        <v>7.2999999999999995E-2</v>
      </c>
      <c r="C80" t="s">
        <v>3493</v>
      </c>
      <c r="D80" s="171">
        <v>7.2999999999999995E-2</v>
      </c>
      <c r="E80" t="s">
        <v>3493</v>
      </c>
    </row>
    <row r="81" spans="1:5" x14ac:dyDescent="0.25">
      <c r="A81" s="95" t="s">
        <v>419</v>
      </c>
      <c r="B81" s="171">
        <v>0.17699999999999999</v>
      </c>
      <c r="C81" t="s">
        <v>3493</v>
      </c>
      <c r="D81" s="171">
        <v>0.17699999999999999</v>
      </c>
      <c r="E81" t="s">
        <v>3493</v>
      </c>
    </row>
    <row r="82" spans="1:5" x14ac:dyDescent="0.25">
      <c r="A82" s="95" t="s">
        <v>420</v>
      </c>
      <c r="B82" s="171">
        <v>0.16700000000000001</v>
      </c>
      <c r="C82" t="s">
        <v>3493</v>
      </c>
      <c r="D82" s="171">
        <v>0.16700000000000001</v>
      </c>
      <c r="E82" t="s">
        <v>3493</v>
      </c>
    </row>
    <row r="83" spans="1:5" x14ac:dyDescent="0.25">
      <c r="A83" s="95" t="s">
        <v>421</v>
      </c>
      <c r="B83" s="171">
        <v>0.14000000000000001</v>
      </c>
      <c r="C83" t="s">
        <v>3493</v>
      </c>
      <c r="D83" s="171">
        <v>0.14000000000000001</v>
      </c>
      <c r="E83" t="s">
        <v>3493</v>
      </c>
    </row>
    <row r="84" spans="1:5" x14ac:dyDescent="0.25">
      <c r="A84" s="95" t="s">
        <v>422</v>
      </c>
      <c r="B84" s="171">
        <v>0.13800000000000001</v>
      </c>
      <c r="C84" t="s">
        <v>3493</v>
      </c>
      <c r="D84" s="171">
        <v>0.13800000000000001</v>
      </c>
      <c r="E84" t="s">
        <v>3493</v>
      </c>
    </row>
    <row r="85" spans="1:5" x14ac:dyDescent="0.25">
      <c r="A85" s="95" t="s">
        <v>423</v>
      </c>
      <c r="B85" s="171">
        <v>14.962999999999999</v>
      </c>
      <c r="C85" t="s">
        <v>3493</v>
      </c>
      <c r="D85" s="171">
        <v>14.962999999999999</v>
      </c>
      <c r="E85" t="s">
        <v>3493</v>
      </c>
    </row>
    <row r="86" spans="1:5" x14ac:dyDescent="0.25">
      <c r="A86" s="95" t="s">
        <v>426</v>
      </c>
      <c r="B86" s="171">
        <v>0.01</v>
      </c>
      <c r="C86" t="s">
        <v>3481</v>
      </c>
      <c r="D86" s="171">
        <v>0.01</v>
      </c>
      <c r="E86" t="s">
        <v>3481</v>
      </c>
    </row>
    <row r="87" spans="1:5" x14ac:dyDescent="0.25">
      <c r="A87" s="95" t="s">
        <v>429</v>
      </c>
      <c r="B87" s="171">
        <v>5.0000000000000001E-3</v>
      </c>
      <c r="C87" t="s">
        <v>3481</v>
      </c>
      <c r="D87" s="171">
        <v>5.0000000000000001E-3</v>
      </c>
      <c r="E87" t="s">
        <v>3481</v>
      </c>
    </row>
    <row r="88" spans="1:5" x14ac:dyDescent="0.25">
      <c r="A88" s="95" t="s">
        <v>431</v>
      </c>
      <c r="B88" s="171">
        <v>2.1000000000000001E-2</v>
      </c>
      <c r="C88" t="s">
        <v>3481</v>
      </c>
      <c r="D88" s="171">
        <v>2.1000000000000001E-2</v>
      </c>
      <c r="E88" t="s">
        <v>3481</v>
      </c>
    </row>
    <row r="89" spans="1:5" x14ac:dyDescent="0.25">
      <c r="A89" s="95" t="s">
        <v>433</v>
      </c>
      <c r="B89" s="171">
        <v>1.4999999999999999E-2</v>
      </c>
      <c r="C89" t="s">
        <v>3481</v>
      </c>
      <c r="D89" s="171">
        <v>1.4999999999999999E-2</v>
      </c>
      <c r="E89" t="s">
        <v>3481</v>
      </c>
    </row>
    <row r="90" spans="1:5" x14ac:dyDescent="0.25">
      <c r="A90" s="95" t="s">
        <v>435</v>
      </c>
      <c r="B90" s="171">
        <v>2.7E-2</v>
      </c>
      <c r="C90" t="s">
        <v>3481</v>
      </c>
      <c r="D90" s="171">
        <v>2.7E-2</v>
      </c>
      <c r="E90" t="s">
        <v>3481</v>
      </c>
    </row>
    <row r="91" spans="1:5" x14ac:dyDescent="0.25">
      <c r="A91" s="95" t="s">
        <v>437</v>
      </c>
      <c r="B91" s="171">
        <v>2.5999999999999999E-2</v>
      </c>
      <c r="C91" t="s">
        <v>3481</v>
      </c>
      <c r="D91" s="171">
        <v>2.5999999999999999E-2</v>
      </c>
      <c r="E91" t="s">
        <v>3481</v>
      </c>
    </row>
    <row r="92" spans="1:5" x14ac:dyDescent="0.25">
      <c r="A92" s="95" t="s">
        <v>439</v>
      </c>
      <c r="B92" s="171">
        <v>6.3460000000000001</v>
      </c>
      <c r="C92" t="s">
        <v>3481</v>
      </c>
      <c r="D92" s="171">
        <v>6.3460000000000001</v>
      </c>
      <c r="E92" t="s">
        <v>3481</v>
      </c>
    </row>
    <row r="93" spans="1:5" x14ac:dyDescent="0.25">
      <c r="A93" s="95" t="s">
        <v>442</v>
      </c>
      <c r="B93" s="171">
        <v>4.5999999999999999E-2</v>
      </c>
      <c r="C93" t="s">
        <v>3487</v>
      </c>
      <c r="D93" s="171">
        <v>0.13800000000000001</v>
      </c>
      <c r="E93" t="s">
        <v>3477</v>
      </c>
    </row>
    <row r="94" spans="1:5" x14ac:dyDescent="0.25">
      <c r="A94" s="95" t="s">
        <v>445</v>
      </c>
      <c r="B94" s="171">
        <v>4.5999999999999999E-2</v>
      </c>
      <c r="C94" t="s">
        <v>3487</v>
      </c>
      <c r="D94" s="171">
        <v>0.125</v>
      </c>
      <c r="E94" t="s">
        <v>3477</v>
      </c>
    </row>
    <row r="95" spans="1:5" x14ac:dyDescent="0.25">
      <c r="A95" s="95" t="s">
        <v>447</v>
      </c>
      <c r="B95" s="171">
        <v>6.5000000000000002E-2</v>
      </c>
      <c r="C95" t="s">
        <v>3477</v>
      </c>
      <c r="D95" s="171">
        <v>0.17100000000000001</v>
      </c>
      <c r="E95" t="s">
        <v>3487</v>
      </c>
    </row>
    <row r="96" spans="1:5" x14ac:dyDescent="0.25">
      <c r="A96" s="95" t="s">
        <v>449</v>
      </c>
      <c r="B96" s="171">
        <v>1.7999999999999999E-2</v>
      </c>
      <c r="C96" t="s">
        <v>3477</v>
      </c>
      <c r="D96" s="171">
        <v>0.1</v>
      </c>
      <c r="E96" t="s">
        <v>3487</v>
      </c>
    </row>
    <row r="97" spans="1:5" x14ac:dyDescent="0.25">
      <c r="A97" s="95" t="s">
        <v>451</v>
      </c>
      <c r="B97" s="171">
        <v>3.9E-2</v>
      </c>
      <c r="C97" t="s">
        <v>3477</v>
      </c>
      <c r="D97" s="171">
        <v>0.22800000000000001</v>
      </c>
      <c r="E97" t="s">
        <v>3487</v>
      </c>
    </row>
    <row r="98" spans="1:5" x14ac:dyDescent="0.25">
      <c r="A98" s="95" t="s">
        <v>453</v>
      </c>
      <c r="B98" s="171">
        <v>0.16300000000000001</v>
      </c>
      <c r="C98" t="s">
        <v>3477</v>
      </c>
      <c r="D98" s="171">
        <v>0.42199999999999999</v>
      </c>
      <c r="E98" t="s">
        <v>3487</v>
      </c>
    </row>
    <row r="99" spans="1:5" x14ac:dyDescent="0.25">
      <c r="A99" s="95" t="s">
        <v>455</v>
      </c>
      <c r="B99" s="171">
        <v>67.959999999999994</v>
      </c>
      <c r="C99" t="s">
        <v>3477</v>
      </c>
      <c r="D99" s="171">
        <v>177.28700000000001</v>
      </c>
      <c r="E99" t="s">
        <v>3487</v>
      </c>
    </row>
    <row r="100" spans="1:5" x14ac:dyDescent="0.25">
      <c r="A100" s="95" t="s">
        <v>458</v>
      </c>
      <c r="B100" s="171">
        <v>13.08</v>
      </c>
      <c r="C100" t="s">
        <v>3477</v>
      </c>
      <c r="D100" s="171">
        <v>33.755000000000003</v>
      </c>
      <c r="E100" t="s">
        <v>3487</v>
      </c>
    </row>
    <row r="101" spans="1:5" x14ac:dyDescent="0.25">
      <c r="A101" s="95" t="s">
        <v>461</v>
      </c>
      <c r="B101" s="171">
        <v>6.5919999999999996</v>
      </c>
      <c r="C101" t="s">
        <v>3477</v>
      </c>
      <c r="D101" s="171">
        <v>15.212999999999999</v>
      </c>
      <c r="E101" t="s">
        <v>3494</v>
      </c>
    </row>
    <row r="102" spans="1:5" x14ac:dyDescent="0.25">
      <c r="A102" s="95" t="s">
        <v>464</v>
      </c>
      <c r="B102" s="171">
        <v>6.5919999999999996</v>
      </c>
      <c r="C102" t="s">
        <v>3477</v>
      </c>
      <c r="D102" s="171">
        <v>15.212999999999999</v>
      </c>
      <c r="E102" t="s">
        <v>3494</v>
      </c>
    </row>
    <row r="103" spans="1:5" x14ac:dyDescent="0.25">
      <c r="A103" s="95" t="s">
        <v>466</v>
      </c>
      <c r="B103" s="171">
        <v>0.73599999999999999</v>
      </c>
      <c r="C103" t="s">
        <v>3495</v>
      </c>
      <c r="D103" s="171">
        <v>4.8239999999999998</v>
      </c>
      <c r="E103" t="s">
        <v>3477</v>
      </c>
    </row>
    <row r="104" spans="1:5" x14ac:dyDescent="0.25">
      <c r="A104" s="95" t="s">
        <v>468</v>
      </c>
      <c r="B104" s="171">
        <v>0.70399999999999996</v>
      </c>
      <c r="C104" t="s">
        <v>3495</v>
      </c>
      <c r="D104" s="171">
        <v>3.64</v>
      </c>
      <c r="E104" t="s">
        <v>3477</v>
      </c>
    </row>
    <row r="105" spans="1:5" x14ac:dyDescent="0.25">
      <c r="A105" s="95" t="s">
        <v>470</v>
      </c>
      <c r="B105" s="171">
        <v>0.57899999999999996</v>
      </c>
      <c r="C105" t="s">
        <v>3495</v>
      </c>
      <c r="D105" s="171">
        <v>0.98899999999999999</v>
      </c>
      <c r="E105" t="s">
        <v>3477</v>
      </c>
    </row>
    <row r="106" spans="1:5" x14ac:dyDescent="0.25">
      <c r="A106" s="95" t="s">
        <v>472</v>
      </c>
      <c r="B106" s="171">
        <v>0.58299999999999996</v>
      </c>
      <c r="C106" t="s">
        <v>3495</v>
      </c>
      <c r="D106" s="171">
        <v>0.98899999999999999</v>
      </c>
      <c r="E106" t="s">
        <v>3477</v>
      </c>
    </row>
    <row r="107" spans="1:5" x14ac:dyDescent="0.25">
      <c r="A107" s="95" t="s">
        <v>474</v>
      </c>
      <c r="B107" s="171">
        <v>64.539000000000001</v>
      </c>
      <c r="C107" t="s">
        <v>3495</v>
      </c>
      <c r="D107" s="171">
        <v>333.78300000000002</v>
      </c>
      <c r="E107" t="s">
        <v>3477</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32"/>
  <dimension ref="A1:F16"/>
  <sheetViews>
    <sheetView workbookViewId="0">
      <selection activeCell="B2" sqref="B2:F16"/>
    </sheetView>
  </sheetViews>
  <sheetFormatPr defaultRowHeight="15" x14ac:dyDescent="0.25"/>
  <sheetData>
    <row r="1" spans="1:6" x14ac:dyDescent="0.25">
      <c r="B1" s="95" t="s">
        <v>3463</v>
      </c>
      <c r="C1" s="95" t="s">
        <v>228</v>
      </c>
      <c r="D1" s="95" t="s">
        <v>3504</v>
      </c>
      <c r="E1" s="95" t="s">
        <v>3505</v>
      </c>
      <c r="F1" s="95" t="s">
        <v>3506</v>
      </c>
    </row>
    <row r="2" spans="1:6" x14ac:dyDescent="0.25">
      <c r="A2" s="95" t="s">
        <v>167</v>
      </c>
      <c r="B2" s="171">
        <v>5.6000000000000001E-2</v>
      </c>
      <c r="C2" t="s">
        <v>3480</v>
      </c>
      <c r="D2" s="171">
        <v>0.33800000000000002</v>
      </c>
      <c r="E2" t="s">
        <v>3473</v>
      </c>
      <c r="F2" s="171">
        <v>22.14</v>
      </c>
    </row>
    <row r="3" spans="1:6" x14ac:dyDescent="0.25">
      <c r="A3" s="95" t="s">
        <v>9</v>
      </c>
      <c r="B3" s="171">
        <v>5.2999999999999999E-2</v>
      </c>
      <c r="C3" t="s">
        <v>8923</v>
      </c>
      <c r="D3" s="171">
        <v>32.921999999999997</v>
      </c>
      <c r="E3" t="s">
        <v>8923</v>
      </c>
      <c r="F3" s="171">
        <v>64.608000000000004</v>
      </c>
    </row>
    <row r="4" spans="1:6" x14ac:dyDescent="0.25">
      <c r="A4" s="95" t="s">
        <v>175</v>
      </c>
      <c r="B4" s="171">
        <v>1.2999999999999999E-2</v>
      </c>
      <c r="C4" t="s">
        <v>3476</v>
      </c>
      <c r="D4" s="171">
        <v>30.154</v>
      </c>
      <c r="E4" t="s">
        <v>3477</v>
      </c>
      <c r="F4" s="171">
        <v>52.097000000000001</v>
      </c>
    </row>
    <row r="5" spans="1:6" x14ac:dyDescent="0.25">
      <c r="A5" s="95" t="s">
        <v>16</v>
      </c>
      <c r="B5" s="171">
        <v>0.28399999999999997</v>
      </c>
      <c r="C5" t="s">
        <v>3478</v>
      </c>
      <c r="D5" s="171">
        <v>46.624000000000002</v>
      </c>
      <c r="E5" t="s">
        <v>3478</v>
      </c>
      <c r="F5" s="171">
        <v>458.07600000000002</v>
      </c>
    </row>
    <row r="6" spans="1:6" x14ac:dyDescent="0.25">
      <c r="A6" s="95" t="s">
        <v>177</v>
      </c>
      <c r="B6" s="171">
        <v>2E-3</v>
      </c>
      <c r="C6" t="s">
        <v>3481</v>
      </c>
      <c r="D6" s="171">
        <v>2E-3</v>
      </c>
      <c r="E6" t="s">
        <v>3481</v>
      </c>
      <c r="F6" s="171">
        <v>2E-3</v>
      </c>
    </row>
    <row r="7" spans="1:6" x14ac:dyDescent="0.25">
      <c r="A7" s="95" t="s">
        <v>179</v>
      </c>
      <c r="B7" s="171">
        <v>5.0999999999999997E-2</v>
      </c>
      <c r="C7" t="s">
        <v>8924</v>
      </c>
      <c r="D7" s="171">
        <v>44.171999999999997</v>
      </c>
      <c r="E7" t="s">
        <v>3483</v>
      </c>
      <c r="F7" s="171">
        <v>222.51599999999999</v>
      </c>
    </row>
    <row r="8" spans="1:6" x14ac:dyDescent="0.25">
      <c r="A8" s="95" t="s">
        <v>23</v>
      </c>
      <c r="B8" s="171">
        <v>4.7E-2</v>
      </c>
      <c r="C8" t="s">
        <v>3485</v>
      </c>
      <c r="D8" s="171">
        <v>19.175999999999998</v>
      </c>
      <c r="E8" t="s">
        <v>3485</v>
      </c>
      <c r="F8" s="171">
        <v>107.187</v>
      </c>
    </row>
    <row r="9" spans="1:6" x14ac:dyDescent="0.25">
      <c r="A9" s="95" t="s">
        <v>148</v>
      </c>
      <c r="B9" s="171">
        <v>7.9000000000000001E-2</v>
      </c>
      <c r="C9" t="s">
        <v>3470</v>
      </c>
      <c r="D9" s="171">
        <v>41.43</v>
      </c>
      <c r="E9" t="s">
        <v>3481</v>
      </c>
      <c r="F9" s="171">
        <v>43.517000000000003</v>
      </c>
    </row>
    <row r="10" spans="1:6" x14ac:dyDescent="0.25">
      <c r="A10" s="95" t="s">
        <v>185</v>
      </c>
      <c r="B10" s="171">
        <v>14.263999999999999</v>
      </c>
      <c r="C10" t="s">
        <v>3487</v>
      </c>
      <c r="D10" s="171">
        <v>14.263999999999999</v>
      </c>
      <c r="E10" t="s">
        <v>3487</v>
      </c>
      <c r="F10" s="171">
        <v>15.959</v>
      </c>
    </row>
    <row r="11" spans="1:6" x14ac:dyDescent="0.25">
      <c r="A11" s="95" t="s">
        <v>186</v>
      </c>
      <c r="B11" s="171">
        <v>0.96499999999999997</v>
      </c>
      <c r="C11" t="s">
        <v>3491</v>
      </c>
      <c r="D11" s="171">
        <v>4.8470000000000004</v>
      </c>
      <c r="E11" t="s">
        <v>3491</v>
      </c>
      <c r="F11" s="171">
        <v>250.51499999999999</v>
      </c>
    </row>
    <row r="12" spans="1:6" x14ac:dyDescent="0.25">
      <c r="A12" s="95" t="s">
        <v>187</v>
      </c>
      <c r="B12" s="171">
        <v>4.0000000000000001E-3</v>
      </c>
      <c r="C12" t="s">
        <v>3481</v>
      </c>
      <c r="D12" s="171">
        <v>87.454999999999998</v>
      </c>
      <c r="E12" t="s">
        <v>3481</v>
      </c>
      <c r="F12" s="171">
        <v>159.04300000000001</v>
      </c>
    </row>
    <row r="13" spans="1:6" x14ac:dyDescent="0.25">
      <c r="A13" s="95" t="s">
        <v>188</v>
      </c>
      <c r="B13" s="171">
        <v>7.2999999999999995E-2</v>
      </c>
      <c r="C13" t="s">
        <v>3493</v>
      </c>
      <c r="D13" s="171">
        <v>14.962999999999999</v>
      </c>
      <c r="E13" t="s">
        <v>3493</v>
      </c>
      <c r="F13" s="171">
        <v>14.962999999999999</v>
      </c>
    </row>
    <row r="14" spans="1:6" x14ac:dyDescent="0.25">
      <c r="A14" s="95" t="s">
        <v>191</v>
      </c>
      <c r="B14" s="171">
        <v>5.0000000000000001E-3</v>
      </c>
      <c r="C14" t="s">
        <v>3481</v>
      </c>
      <c r="D14" s="171">
        <v>6.3460000000000001</v>
      </c>
      <c r="E14" t="s">
        <v>3481</v>
      </c>
      <c r="F14" s="171">
        <v>6.3460000000000001</v>
      </c>
    </row>
    <row r="15" spans="1:6" x14ac:dyDescent="0.25">
      <c r="A15" s="95" t="s">
        <v>192</v>
      </c>
      <c r="B15" s="171">
        <v>1.7999999999999999E-2</v>
      </c>
      <c r="C15" t="s">
        <v>3477</v>
      </c>
      <c r="D15" s="171">
        <v>67.959999999999994</v>
      </c>
      <c r="E15" t="s">
        <v>3477</v>
      </c>
      <c r="F15" s="171">
        <v>177.28700000000001</v>
      </c>
    </row>
    <row r="16" spans="1:6" x14ac:dyDescent="0.25">
      <c r="A16" s="95" t="s">
        <v>129</v>
      </c>
      <c r="B16" s="171">
        <v>0.57899999999999996</v>
      </c>
      <c r="C16" t="s">
        <v>3495</v>
      </c>
      <c r="D16" s="171">
        <v>64.539000000000001</v>
      </c>
      <c r="E16" t="s">
        <v>3495</v>
      </c>
      <c r="F16" s="171">
        <v>333.78300000000002</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3"/>
  <dimension ref="A1:G82"/>
  <sheetViews>
    <sheetView topLeftCell="A45" workbookViewId="0">
      <selection activeCell="C2" sqref="C2:D82"/>
    </sheetView>
  </sheetViews>
  <sheetFormatPr defaultRowHeight="15" x14ac:dyDescent="0.25"/>
  <sheetData>
    <row r="1" spans="1:7" x14ac:dyDescent="0.25">
      <c r="B1" s="95" t="s">
        <v>228</v>
      </c>
      <c r="C1" s="95" t="s">
        <v>212</v>
      </c>
      <c r="D1" s="95" t="s">
        <v>477</v>
      </c>
      <c r="E1" s="95" t="s">
        <v>478</v>
      </c>
      <c r="F1" s="95" t="s">
        <v>479</v>
      </c>
      <c r="G1" s="95" t="s">
        <v>480</v>
      </c>
    </row>
    <row r="2" spans="1:7" x14ac:dyDescent="0.25">
      <c r="A2" s="95">
        <v>0</v>
      </c>
      <c r="B2" t="s">
        <v>481</v>
      </c>
      <c r="C2" s="171">
        <v>4</v>
      </c>
      <c r="D2" s="171">
        <v>6</v>
      </c>
      <c r="E2" t="s">
        <v>482</v>
      </c>
      <c r="F2" t="s">
        <v>483</v>
      </c>
      <c r="G2" t="s">
        <v>483</v>
      </c>
    </row>
    <row r="3" spans="1:7" x14ac:dyDescent="0.25">
      <c r="A3" s="95">
        <v>1</v>
      </c>
      <c r="B3" t="s">
        <v>484</v>
      </c>
      <c r="C3" s="171">
        <v>4</v>
      </c>
      <c r="D3" s="171">
        <v>6</v>
      </c>
      <c r="E3" t="s">
        <v>482</v>
      </c>
      <c r="F3" t="s">
        <v>483</v>
      </c>
      <c r="G3" t="s">
        <v>483</v>
      </c>
    </row>
    <row r="4" spans="1:7" x14ac:dyDescent="0.25">
      <c r="A4" s="95">
        <v>2</v>
      </c>
      <c r="B4" t="s">
        <v>485</v>
      </c>
      <c r="C4" s="171">
        <v>3</v>
      </c>
      <c r="D4" s="171">
        <v>6</v>
      </c>
      <c r="E4" t="s">
        <v>482</v>
      </c>
      <c r="F4" t="s">
        <v>483</v>
      </c>
      <c r="G4" t="s">
        <v>483</v>
      </c>
    </row>
    <row r="5" spans="1:7" x14ac:dyDescent="0.25">
      <c r="A5" s="95">
        <v>3</v>
      </c>
      <c r="B5" t="s">
        <v>486</v>
      </c>
      <c r="C5" s="171">
        <v>4</v>
      </c>
      <c r="D5" s="171">
        <v>6</v>
      </c>
      <c r="E5" t="s">
        <v>482</v>
      </c>
      <c r="F5" t="s">
        <v>483</v>
      </c>
      <c r="G5" t="s">
        <v>483</v>
      </c>
    </row>
    <row r="6" spans="1:7" x14ac:dyDescent="0.25">
      <c r="A6" s="95">
        <v>4</v>
      </c>
      <c r="B6" t="s">
        <v>487</v>
      </c>
      <c r="C6" s="171">
        <v>3</v>
      </c>
      <c r="D6" s="171">
        <v>6</v>
      </c>
      <c r="E6" t="s">
        <v>482</v>
      </c>
      <c r="F6" t="s">
        <v>483</v>
      </c>
      <c r="G6" t="s">
        <v>482</v>
      </c>
    </row>
    <row r="7" spans="1:7" x14ac:dyDescent="0.25">
      <c r="A7" s="95">
        <v>5</v>
      </c>
      <c r="B7" t="s">
        <v>488</v>
      </c>
      <c r="C7" s="171">
        <v>4</v>
      </c>
      <c r="D7" s="171">
        <v>6</v>
      </c>
      <c r="E7" t="s">
        <v>482</v>
      </c>
      <c r="F7" t="s">
        <v>483</v>
      </c>
      <c r="G7" t="s">
        <v>483</v>
      </c>
    </row>
    <row r="8" spans="1:7" x14ac:dyDescent="0.25">
      <c r="A8" s="95">
        <v>6</v>
      </c>
      <c r="B8" t="s">
        <v>489</v>
      </c>
      <c r="C8" s="171">
        <v>4</v>
      </c>
      <c r="D8" s="171">
        <v>6</v>
      </c>
      <c r="E8" t="s">
        <v>482</v>
      </c>
      <c r="F8" t="s">
        <v>483</v>
      </c>
      <c r="G8" t="s">
        <v>482</v>
      </c>
    </row>
    <row r="9" spans="1:7" x14ac:dyDescent="0.25">
      <c r="A9" s="95">
        <v>7</v>
      </c>
      <c r="B9" t="s">
        <v>490</v>
      </c>
      <c r="C9" s="171">
        <v>3</v>
      </c>
      <c r="D9" s="171">
        <v>6</v>
      </c>
      <c r="E9" t="s">
        <v>482</v>
      </c>
      <c r="F9" t="s">
        <v>483</v>
      </c>
      <c r="G9" t="s">
        <v>482</v>
      </c>
    </row>
    <row r="10" spans="1:7" x14ac:dyDescent="0.25">
      <c r="A10" s="95">
        <v>8</v>
      </c>
      <c r="B10" t="s">
        <v>491</v>
      </c>
      <c r="C10" s="171">
        <v>4</v>
      </c>
      <c r="D10" s="171">
        <v>6</v>
      </c>
      <c r="E10" t="s">
        <v>482</v>
      </c>
      <c r="F10" t="s">
        <v>483</v>
      </c>
      <c r="G10" t="s">
        <v>483</v>
      </c>
    </row>
    <row r="11" spans="1:7" x14ac:dyDescent="0.25">
      <c r="A11" s="95">
        <v>9</v>
      </c>
      <c r="B11" t="s">
        <v>492</v>
      </c>
      <c r="C11" s="171">
        <v>5</v>
      </c>
      <c r="D11" s="171">
        <v>6</v>
      </c>
      <c r="E11" t="s">
        <v>482</v>
      </c>
      <c r="F11" t="s">
        <v>483</v>
      </c>
      <c r="G11" t="s">
        <v>483</v>
      </c>
    </row>
    <row r="12" spans="1:7" x14ac:dyDescent="0.25">
      <c r="A12" s="95">
        <v>10</v>
      </c>
      <c r="B12" t="s">
        <v>493</v>
      </c>
      <c r="C12" s="171">
        <v>3</v>
      </c>
      <c r="D12" s="171">
        <v>6</v>
      </c>
      <c r="E12" t="s">
        <v>482</v>
      </c>
      <c r="F12" t="s">
        <v>483</v>
      </c>
      <c r="G12" t="s">
        <v>483</v>
      </c>
    </row>
    <row r="13" spans="1:7" x14ac:dyDescent="0.25">
      <c r="A13" s="95">
        <v>11</v>
      </c>
      <c r="B13" t="s">
        <v>494</v>
      </c>
      <c r="C13" s="171">
        <v>3</v>
      </c>
      <c r="D13" s="171">
        <v>6</v>
      </c>
      <c r="E13" t="s">
        <v>482</v>
      </c>
      <c r="F13" t="s">
        <v>483</v>
      </c>
      <c r="G13" t="s">
        <v>483</v>
      </c>
    </row>
    <row r="14" spans="1:7" x14ac:dyDescent="0.25">
      <c r="A14" s="95">
        <v>12</v>
      </c>
      <c r="B14" t="s">
        <v>495</v>
      </c>
      <c r="C14" s="171">
        <v>4</v>
      </c>
      <c r="D14" s="171">
        <v>6</v>
      </c>
      <c r="E14" t="s">
        <v>482</v>
      </c>
      <c r="F14" t="s">
        <v>483</v>
      </c>
      <c r="G14" t="s">
        <v>483</v>
      </c>
    </row>
    <row r="15" spans="1:7" x14ac:dyDescent="0.25">
      <c r="A15" s="95">
        <v>13</v>
      </c>
      <c r="B15" t="s">
        <v>496</v>
      </c>
      <c r="C15" s="171">
        <v>4</v>
      </c>
      <c r="D15" s="171">
        <v>6</v>
      </c>
      <c r="E15" t="s">
        <v>482</v>
      </c>
      <c r="F15" t="s">
        <v>483</v>
      </c>
      <c r="G15" t="s">
        <v>483</v>
      </c>
    </row>
    <row r="16" spans="1:7" x14ac:dyDescent="0.25">
      <c r="A16" s="95">
        <v>14</v>
      </c>
      <c r="B16" t="s">
        <v>497</v>
      </c>
      <c r="C16" s="171">
        <v>5</v>
      </c>
      <c r="D16" s="171">
        <v>6</v>
      </c>
      <c r="E16" t="s">
        <v>482</v>
      </c>
      <c r="F16" t="s">
        <v>483</v>
      </c>
      <c r="G16" t="s">
        <v>483</v>
      </c>
    </row>
    <row r="17" spans="1:7" x14ac:dyDescent="0.25">
      <c r="A17" s="95">
        <v>15</v>
      </c>
      <c r="B17" t="s">
        <v>498</v>
      </c>
      <c r="C17" s="171">
        <v>6</v>
      </c>
      <c r="D17" s="171">
        <v>6</v>
      </c>
      <c r="E17" t="s">
        <v>482</v>
      </c>
      <c r="F17" t="s">
        <v>482</v>
      </c>
      <c r="G17" t="s">
        <v>482</v>
      </c>
    </row>
    <row r="18" spans="1:7" x14ac:dyDescent="0.25">
      <c r="A18" s="95">
        <v>16</v>
      </c>
      <c r="B18" t="s">
        <v>499</v>
      </c>
      <c r="C18" s="171">
        <v>3</v>
      </c>
      <c r="D18" s="171">
        <v>6</v>
      </c>
      <c r="E18" t="s">
        <v>482</v>
      </c>
      <c r="F18" t="s">
        <v>483</v>
      </c>
      <c r="G18" t="s">
        <v>482</v>
      </c>
    </row>
    <row r="19" spans="1:7" x14ac:dyDescent="0.25">
      <c r="A19" s="95">
        <v>17</v>
      </c>
      <c r="B19" t="s">
        <v>500</v>
      </c>
      <c r="C19" s="171">
        <v>5</v>
      </c>
      <c r="D19" s="171">
        <v>6</v>
      </c>
      <c r="E19" t="s">
        <v>482</v>
      </c>
      <c r="F19" t="s">
        <v>483</v>
      </c>
      <c r="G19" t="s">
        <v>482</v>
      </c>
    </row>
    <row r="20" spans="1:7" x14ac:dyDescent="0.25">
      <c r="A20" s="95">
        <v>18</v>
      </c>
      <c r="B20" t="s">
        <v>501</v>
      </c>
      <c r="C20" s="171">
        <v>4</v>
      </c>
      <c r="D20" s="171">
        <v>6</v>
      </c>
      <c r="E20" t="s">
        <v>482</v>
      </c>
      <c r="F20" t="s">
        <v>483</v>
      </c>
      <c r="G20" t="s">
        <v>483</v>
      </c>
    </row>
    <row r="21" spans="1:7" x14ac:dyDescent="0.25">
      <c r="A21" s="95">
        <v>19</v>
      </c>
      <c r="B21" t="s">
        <v>502</v>
      </c>
      <c r="C21" s="171">
        <v>4</v>
      </c>
      <c r="D21" s="171">
        <v>6</v>
      </c>
      <c r="E21" t="s">
        <v>482</v>
      </c>
      <c r="F21" t="s">
        <v>483</v>
      </c>
      <c r="G21" t="s">
        <v>483</v>
      </c>
    </row>
    <row r="22" spans="1:7" x14ac:dyDescent="0.25">
      <c r="A22" s="95">
        <v>20</v>
      </c>
      <c r="B22" t="s">
        <v>503</v>
      </c>
      <c r="C22" s="171">
        <v>5</v>
      </c>
      <c r="D22" s="171">
        <v>6</v>
      </c>
      <c r="E22" t="s">
        <v>482</v>
      </c>
      <c r="F22" t="s">
        <v>483</v>
      </c>
      <c r="G22" t="s">
        <v>483</v>
      </c>
    </row>
    <row r="23" spans="1:7" x14ac:dyDescent="0.25">
      <c r="A23" s="95">
        <v>21</v>
      </c>
      <c r="B23" t="s">
        <v>504</v>
      </c>
      <c r="C23" s="171">
        <v>12</v>
      </c>
      <c r="D23" s="171">
        <v>6</v>
      </c>
      <c r="E23" t="s">
        <v>482</v>
      </c>
      <c r="F23" t="s">
        <v>483</v>
      </c>
      <c r="G23" t="s">
        <v>483</v>
      </c>
    </row>
    <row r="24" spans="1:7" x14ac:dyDescent="0.25">
      <c r="A24" s="95">
        <v>22</v>
      </c>
      <c r="B24" t="s">
        <v>505</v>
      </c>
      <c r="C24" s="171">
        <v>4</v>
      </c>
      <c r="D24" s="171">
        <v>6</v>
      </c>
      <c r="E24" t="s">
        <v>482</v>
      </c>
      <c r="F24" t="s">
        <v>483</v>
      </c>
      <c r="G24" t="s">
        <v>483</v>
      </c>
    </row>
    <row r="25" spans="1:7" x14ac:dyDescent="0.25">
      <c r="A25" s="95">
        <v>23</v>
      </c>
      <c r="B25" t="s">
        <v>506</v>
      </c>
      <c r="C25" s="171">
        <v>4</v>
      </c>
      <c r="D25" s="171">
        <v>6</v>
      </c>
      <c r="E25" t="s">
        <v>482</v>
      </c>
      <c r="F25" t="s">
        <v>483</v>
      </c>
      <c r="G25" t="s">
        <v>483</v>
      </c>
    </row>
    <row r="26" spans="1:7" x14ac:dyDescent="0.25">
      <c r="A26" s="95">
        <v>24</v>
      </c>
      <c r="B26" t="s">
        <v>507</v>
      </c>
      <c r="C26" s="171">
        <v>3</v>
      </c>
      <c r="D26" s="171">
        <v>6</v>
      </c>
      <c r="E26" t="s">
        <v>482</v>
      </c>
      <c r="F26" t="s">
        <v>483</v>
      </c>
      <c r="G26" t="s">
        <v>483</v>
      </c>
    </row>
    <row r="27" spans="1:7" x14ac:dyDescent="0.25">
      <c r="A27" s="95">
        <v>25</v>
      </c>
      <c r="B27" t="s">
        <v>508</v>
      </c>
      <c r="C27" s="171">
        <v>4</v>
      </c>
      <c r="D27" s="171">
        <v>6</v>
      </c>
      <c r="E27" t="s">
        <v>482</v>
      </c>
      <c r="F27" t="s">
        <v>483</v>
      </c>
      <c r="G27" t="s">
        <v>483</v>
      </c>
    </row>
    <row r="28" spans="1:7" x14ac:dyDescent="0.25">
      <c r="A28" s="95">
        <v>26</v>
      </c>
      <c r="B28" t="s">
        <v>509</v>
      </c>
      <c r="C28" s="171">
        <v>5</v>
      </c>
      <c r="D28" s="171">
        <v>6</v>
      </c>
      <c r="E28" t="s">
        <v>482</v>
      </c>
      <c r="F28" t="s">
        <v>483</v>
      </c>
      <c r="G28" t="s">
        <v>483</v>
      </c>
    </row>
    <row r="29" spans="1:7" x14ac:dyDescent="0.25">
      <c r="A29" s="95">
        <v>27</v>
      </c>
      <c r="B29" t="s">
        <v>510</v>
      </c>
      <c r="C29" s="171">
        <v>7</v>
      </c>
      <c r="D29" s="171">
        <v>6</v>
      </c>
      <c r="E29" t="s">
        <v>482</v>
      </c>
      <c r="F29" t="s">
        <v>483</v>
      </c>
      <c r="G29" t="s">
        <v>483</v>
      </c>
    </row>
    <row r="30" spans="1:7" x14ac:dyDescent="0.25">
      <c r="A30" s="95">
        <v>28</v>
      </c>
      <c r="B30" t="s">
        <v>511</v>
      </c>
      <c r="C30" s="171">
        <v>3</v>
      </c>
      <c r="D30" s="171">
        <v>6</v>
      </c>
      <c r="E30" t="s">
        <v>482</v>
      </c>
      <c r="F30" t="s">
        <v>483</v>
      </c>
      <c r="G30" t="s">
        <v>482</v>
      </c>
    </row>
    <row r="31" spans="1:7" x14ac:dyDescent="0.25">
      <c r="A31" s="95">
        <v>29</v>
      </c>
      <c r="B31" t="s">
        <v>512</v>
      </c>
      <c r="C31" s="171">
        <v>12</v>
      </c>
      <c r="D31" s="171">
        <v>6</v>
      </c>
      <c r="E31" t="s">
        <v>482</v>
      </c>
      <c r="F31" t="s">
        <v>483</v>
      </c>
      <c r="G31" t="s">
        <v>483</v>
      </c>
    </row>
    <row r="32" spans="1:7" x14ac:dyDescent="0.25">
      <c r="A32" s="95">
        <v>30</v>
      </c>
      <c r="B32" t="s">
        <v>513</v>
      </c>
      <c r="C32" s="171">
        <v>4</v>
      </c>
      <c r="D32" s="171">
        <v>6</v>
      </c>
      <c r="E32" t="s">
        <v>482</v>
      </c>
      <c r="F32" t="s">
        <v>483</v>
      </c>
      <c r="G32" t="s">
        <v>483</v>
      </c>
    </row>
    <row r="33" spans="1:7" x14ac:dyDescent="0.25">
      <c r="A33" s="95">
        <v>31</v>
      </c>
      <c r="B33" t="s">
        <v>514</v>
      </c>
      <c r="C33" s="171">
        <v>3</v>
      </c>
      <c r="D33" s="171">
        <v>6</v>
      </c>
      <c r="E33" t="s">
        <v>482</v>
      </c>
      <c r="F33" t="s">
        <v>483</v>
      </c>
      <c r="G33" t="s">
        <v>483</v>
      </c>
    </row>
    <row r="34" spans="1:7" x14ac:dyDescent="0.25">
      <c r="A34" s="95">
        <v>32</v>
      </c>
      <c r="B34" t="s">
        <v>515</v>
      </c>
      <c r="C34" s="171">
        <v>3</v>
      </c>
      <c r="D34" s="171">
        <v>6</v>
      </c>
      <c r="E34" t="s">
        <v>482</v>
      </c>
      <c r="F34" t="s">
        <v>483</v>
      </c>
      <c r="G34" t="s">
        <v>482</v>
      </c>
    </row>
    <row r="35" spans="1:7" x14ac:dyDescent="0.25">
      <c r="A35" s="95">
        <v>33</v>
      </c>
      <c r="B35" t="s">
        <v>516</v>
      </c>
      <c r="C35" s="171">
        <v>4</v>
      </c>
      <c r="D35" s="171">
        <v>6</v>
      </c>
      <c r="E35" t="s">
        <v>482</v>
      </c>
      <c r="F35" t="s">
        <v>483</v>
      </c>
      <c r="G35" t="s">
        <v>482</v>
      </c>
    </row>
    <row r="36" spans="1:7" x14ac:dyDescent="0.25">
      <c r="A36" s="95">
        <v>34</v>
      </c>
      <c r="B36" t="s">
        <v>517</v>
      </c>
      <c r="C36" s="171">
        <v>10</v>
      </c>
      <c r="D36" s="171">
        <v>6</v>
      </c>
      <c r="E36" t="s">
        <v>482</v>
      </c>
      <c r="F36" t="s">
        <v>483</v>
      </c>
      <c r="G36" t="s">
        <v>483</v>
      </c>
    </row>
    <row r="37" spans="1:7" x14ac:dyDescent="0.25">
      <c r="A37" s="95">
        <v>35</v>
      </c>
      <c r="B37" t="s">
        <v>518</v>
      </c>
      <c r="C37" s="171">
        <v>4</v>
      </c>
      <c r="D37" s="171">
        <v>6</v>
      </c>
      <c r="E37" t="s">
        <v>482</v>
      </c>
      <c r="F37" t="s">
        <v>483</v>
      </c>
      <c r="G37" t="s">
        <v>482</v>
      </c>
    </row>
    <row r="38" spans="1:7" x14ac:dyDescent="0.25">
      <c r="A38" s="95">
        <v>36</v>
      </c>
      <c r="B38" t="s">
        <v>519</v>
      </c>
      <c r="C38" s="171">
        <v>12</v>
      </c>
      <c r="D38" s="171">
        <v>6</v>
      </c>
      <c r="E38" t="s">
        <v>482</v>
      </c>
      <c r="F38" t="s">
        <v>483</v>
      </c>
      <c r="G38" t="s">
        <v>483</v>
      </c>
    </row>
    <row r="39" spans="1:7" x14ac:dyDescent="0.25">
      <c r="A39" s="95">
        <v>37</v>
      </c>
      <c r="B39" t="s">
        <v>520</v>
      </c>
      <c r="C39" s="171">
        <v>4</v>
      </c>
      <c r="D39" s="171">
        <v>6</v>
      </c>
      <c r="E39" t="s">
        <v>482</v>
      </c>
      <c r="F39" t="s">
        <v>483</v>
      </c>
      <c r="G39" t="s">
        <v>483</v>
      </c>
    </row>
    <row r="40" spans="1:7" x14ac:dyDescent="0.25">
      <c r="A40" s="95">
        <v>38</v>
      </c>
      <c r="B40" t="s">
        <v>521</v>
      </c>
      <c r="C40" s="171">
        <v>4</v>
      </c>
      <c r="D40" s="171">
        <v>6</v>
      </c>
      <c r="E40" t="s">
        <v>482</v>
      </c>
      <c r="F40" t="s">
        <v>483</v>
      </c>
      <c r="G40" t="s">
        <v>483</v>
      </c>
    </row>
    <row r="41" spans="1:7" x14ac:dyDescent="0.25">
      <c r="A41" s="95">
        <v>39</v>
      </c>
      <c r="B41" t="s">
        <v>522</v>
      </c>
      <c r="C41" s="171">
        <v>3</v>
      </c>
      <c r="D41" s="171">
        <v>6</v>
      </c>
      <c r="E41" t="s">
        <v>482</v>
      </c>
      <c r="F41" t="s">
        <v>483</v>
      </c>
      <c r="G41" t="s">
        <v>483</v>
      </c>
    </row>
    <row r="42" spans="1:7" x14ac:dyDescent="0.25">
      <c r="A42" s="95">
        <v>40</v>
      </c>
      <c r="B42" t="s">
        <v>523</v>
      </c>
      <c r="C42" s="171">
        <v>12</v>
      </c>
      <c r="D42" s="171">
        <v>6</v>
      </c>
      <c r="E42" t="s">
        <v>482</v>
      </c>
      <c r="F42" t="s">
        <v>483</v>
      </c>
      <c r="G42" t="s">
        <v>483</v>
      </c>
    </row>
    <row r="43" spans="1:7" x14ac:dyDescent="0.25">
      <c r="A43" s="95">
        <v>41</v>
      </c>
      <c r="B43" t="s">
        <v>524</v>
      </c>
      <c r="C43" s="171">
        <v>4</v>
      </c>
      <c r="D43" s="171">
        <v>6</v>
      </c>
      <c r="E43" t="s">
        <v>482</v>
      </c>
      <c r="F43" t="s">
        <v>483</v>
      </c>
      <c r="G43" t="s">
        <v>483</v>
      </c>
    </row>
    <row r="44" spans="1:7" x14ac:dyDescent="0.25">
      <c r="A44" s="95">
        <v>42</v>
      </c>
      <c r="B44" t="s">
        <v>525</v>
      </c>
      <c r="C44" s="171">
        <v>7</v>
      </c>
      <c r="D44" s="171">
        <v>6</v>
      </c>
      <c r="E44" t="s">
        <v>482</v>
      </c>
      <c r="F44" t="s">
        <v>483</v>
      </c>
      <c r="G44" t="s">
        <v>483</v>
      </c>
    </row>
    <row r="45" spans="1:7" x14ac:dyDescent="0.25">
      <c r="A45" s="95">
        <v>43</v>
      </c>
      <c r="B45" t="s">
        <v>526</v>
      </c>
      <c r="C45" s="171">
        <v>8</v>
      </c>
      <c r="D45" s="171">
        <v>6</v>
      </c>
      <c r="E45" t="s">
        <v>482</v>
      </c>
      <c r="F45" t="s">
        <v>483</v>
      </c>
      <c r="G45" t="s">
        <v>483</v>
      </c>
    </row>
    <row r="46" spans="1:7" x14ac:dyDescent="0.25">
      <c r="A46" s="95">
        <v>44</v>
      </c>
      <c r="B46" t="s">
        <v>527</v>
      </c>
      <c r="C46" s="171">
        <v>3</v>
      </c>
      <c r="D46" s="171">
        <v>6</v>
      </c>
      <c r="E46" t="s">
        <v>482</v>
      </c>
      <c r="F46" t="s">
        <v>483</v>
      </c>
      <c r="G46" t="s">
        <v>483</v>
      </c>
    </row>
    <row r="47" spans="1:7" x14ac:dyDescent="0.25">
      <c r="A47" s="95">
        <v>45</v>
      </c>
      <c r="B47" t="s">
        <v>528</v>
      </c>
      <c r="C47" s="171">
        <v>4</v>
      </c>
      <c r="D47" s="171">
        <v>6</v>
      </c>
      <c r="E47" t="s">
        <v>482</v>
      </c>
      <c r="F47" t="s">
        <v>483</v>
      </c>
      <c r="G47" t="s">
        <v>483</v>
      </c>
    </row>
    <row r="48" spans="1:7" x14ac:dyDescent="0.25">
      <c r="A48" s="95">
        <v>46</v>
      </c>
      <c r="B48" t="s">
        <v>529</v>
      </c>
      <c r="C48" s="171">
        <v>3</v>
      </c>
      <c r="D48" s="171">
        <v>6</v>
      </c>
      <c r="E48" t="s">
        <v>482</v>
      </c>
      <c r="F48" t="s">
        <v>483</v>
      </c>
      <c r="G48" t="s">
        <v>483</v>
      </c>
    </row>
    <row r="49" spans="1:7" x14ac:dyDescent="0.25">
      <c r="A49" s="95">
        <v>47</v>
      </c>
      <c r="B49" t="s">
        <v>530</v>
      </c>
      <c r="C49" s="171">
        <v>9</v>
      </c>
      <c r="D49" s="171">
        <v>6</v>
      </c>
      <c r="E49" t="s">
        <v>482</v>
      </c>
      <c r="F49" t="s">
        <v>483</v>
      </c>
      <c r="G49" t="s">
        <v>483</v>
      </c>
    </row>
    <row r="50" spans="1:7" x14ac:dyDescent="0.25">
      <c r="A50" s="95">
        <v>48</v>
      </c>
      <c r="B50" t="s">
        <v>531</v>
      </c>
      <c r="C50" s="171">
        <v>9</v>
      </c>
      <c r="D50" s="171">
        <v>6</v>
      </c>
      <c r="E50" t="s">
        <v>482</v>
      </c>
      <c r="F50" t="s">
        <v>483</v>
      </c>
      <c r="G50" t="s">
        <v>483</v>
      </c>
    </row>
    <row r="51" spans="1:7" x14ac:dyDescent="0.25">
      <c r="A51" s="95">
        <v>49</v>
      </c>
      <c r="B51" t="s">
        <v>532</v>
      </c>
      <c r="C51" s="171">
        <v>3</v>
      </c>
      <c r="D51" s="171">
        <v>6</v>
      </c>
      <c r="E51" t="s">
        <v>482</v>
      </c>
      <c r="F51" t="s">
        <v>483</v>
      </c>
      <c r="G51" t="s">
        <v>483</v>
      </c>
    </row>
    <row r="52" spans="1:7" x14ac:dyDescent="0.25">
      <c r="A52" s="95">
        <v>50</v>
      </c>
      <c r="B52" t="s">
        <v>533</v>
      </c>
      <c r="C52" s="171">
        <v>6</v>
      </c>
      <c r="D52" s="171">
        <v>6</v>
      </c>
      <c r="E52" t="s">
        <v>482</v>
      </c>
      <c r="F52" t="s">
        <v>483</v>
      </c>
      <c r="G52" t="s">
        <v>483</v>
      </c>
    </row>
    <row r="53" spans="1:7" x14ac:dyDescent="0.25">
      <c r="A53" s="95">
        <v>51</v>
      </c>
      <c r="B53" t="s">
        <v>534</v>
      </c>
      <c r="C53" s="171">
        <v>3</v>
      </c>
      <c r="D53" s="171">
        <v>6</v>
      </c>
      <c r="E53" t="s">
        <v>482</v>
      </c>
      <c r="F53" t="s">
        <v>483</v>
      </c>
      <c r="G53" t="s">
        <v>483</v>
      </c>
    </row>
    <row r="54" spans="1:7" x14ac:dyDescent="0.25">
      <c r="A54" s="95">
        <v>52</v>
      </c>
      <c r="B54" t="s">
        <v>535</v>
      </c>
      <c r="C54" s="171">
        <v>3</v>
      </c>
      <c r="D54" s="171">
        <v>6</v>
      </c>
      <c r="E54" t="s">
        <v>482</v>
      </c>
      <c r="F54" t="s">
        <v>483</v>
      </c>
      <c r="G54" t="s">
        <v>483</v>
      </c>
    </row>
    <row r="55" spans="1:7" x14ac:dyDescent="0.25">
      <c r="A55" s="95">
        <v>53</v>
      </c>
      <c r="B55" t="s">
        <v>536</v>
      </c>
      <c r="C55" s="171">
        <v>3</v>
      </c>
      <c r="D55" s="171">
        <v>6</v>
      </c>
      <c r="E55" t="s">
        <v>482</v>
      </c>
      <c r="F55" t="s">
        <v>483</v>
      </c>
      <c r="G55" t="s">
        <v>483</v>
      </c>
    </row>
    <row r="56" spans="1:7" x14ac:dyDescent="0.25">
      <c r="A56" s="95">
        <v>54</v>
      </c>
      <c r="B56" t="s">
        <v>537</v>
      </c>
      <c r="C56" s="171">
        <v>3</v>
      </c>
      <c r="D56" s="171">
        <v>6</v>
      </c>
      <c r="E56" t="s">
        <v>482</v>
      </c>
      <c r="F56" t="s">
        <v>483</v>
      </c>
      <c r="G56" t="s">
        <v>483</v>
      </c>
    </row>
    <row r="57" spans="1:7" x14ac:dyDescent="0.25">
      <c r="A57" s="95">
        <v>55</v>
      </c>
      <c r="B57" t="s">
        <v>538</v>
      </c>
      <c r="C57" s="171">
        <v>3</v>
      </c>
      <c r="D57" s="171">
        <v>6</v>
      </c>
      <c r="E57" t="s">
        <v>482</v>
      </c>
      <c r="F57" t="s">
        <v>483</v>
      </c>
      <c r="G57" t="s">
        <v>483</v>
      </c>
    </row>
    <row r="58" spans="1:7" x14ac:dyDescent="0.25">
      <c r="A58" s="95">
        <v>56</v>
      </c>
      <c r="B58" t="s">
        <v>539</v>
      </c>
      <c r="C58" s="171">
        <v>3</v>
      </c>
      <c r="D58" s="171">
        <v>6</v>
      </c>
      <c r="E58" t="s">
        <v>482</v>
      </c>
      <c r="F58" t="s">
        <v>483</v>
      </c>
      <c r="G58" t="s">
        <v>483</v>
      </c>
    </row>
    <row r="59" spans="1:7" x14ac:dyDescent="0.25">
      <c r="A59" s="95">
        <v>57</v>
      </c>
      <c r="B59" t="s">
        <v>540</v>
      </c>
      <c r="C59" s="171">
        <v>3</v>
      </c>
      <c r="D59" s="171">
        <v>6</v>
      </c>
      <c r="E59" t="s">
        <v>482</v>
      </c>
      <c r="F59" t="s">
        <v>483</v>
      </c>
      <c r="G59" t="s">
        <v>483</v>
      </c>
    </row>
    <row r="60" spans="1:7" x14ac:dyDescent="0.25">
      <c r="A60" s="95">
        <v>58</v>
      </c>
      <c r="B60" t="s">
        <v>541</v>
      </c>
      <c r="C60" s="171">
        <v>3</v>
      </c>
      <c r="D60" s="171">
        <v>6</v>
      </c>
      <c r="E60" t="s">
        <v>482</v>
      </c>
      <c r="F60" t="s">
        <v>483</v>
      </c>
      <c r="G60" t="s">
        <v>483</v>
      </c>
    </row>
    <row r="61" spans="1:7" x14ac:dyDescent="0.25">
      <c r="A61" s="95">
        <v>59</v>
      </c>
      <c r="B61" t="s">
        <v>542</v>
      </c>
      <c r="C61" s="171">
        <v>4</v>
      </c>
      <c r="D61" s="171">
        <v>6</v>
      </c>
      <c r="E61" t="s">
        <v>482</v>
      </c>
      <c r="F61" t="s">
        <v>483</v>
      </c>
      <c r="G61" t="s">
        <v>483</v>
      </c>
    </row>
    <row r="62" spans="1:7" x14ac:dyDescent="0.25">
      <c r="A62" s="95">
        <v>60</v>
      </c>
      <c r="B62" t="s">
        <v>543</v>
      </c>
      <c r="C62" s="171">
        <v>4</v>
      </c>
      <c r="D62" s="171">
        <v>6</v>
      </c>
      <c r="E62" t="s">
        <v>482</v>
      </c>
      <c r="F62" t="s">
        <v>483</v>
      </c>
      <c r="G62" t="s">
        <v>483</v>
      </c>
    </row>
    <row r="63" spans="1:7" x14ac:dyDescent="0.25">
      <c r="A63" s="95">
        <v>61</v>
      </c>
      <c r="B63" t="s">
        <v>544</v>
      </c>
      <c r="C63" s="171">
        <v>3</v>
      </c>
      <c r="D63" s="171">
        <v>6</v>
      </c>
      <c r="E63" t="s">
        <v>482</v>
      </c>
      <c r="F63" t="s">
        <v>483</v>
      </c>
      <c r="G63" t="s">
        <v>482</v>
      </c>
    </row>
    <row r="64" spans="1:7" x14ac:dyDescent="0.25">
      <c r="A64" s="95">
        <v>62</v>
      </c>
      <c r="B64" t="s">
        <v>545</v>
      </c>
      <c r="C64" s="171">
        <v>4</v>
      </c>
      <c r="D64" s="171">
        <v>6</v>
      </c>
      <c r="E64" t="s">
        <v>482</v>
      </c>
      <c r="F64" t="s">
        <v>483</v>
      </c>
      <c r="G64" t="s">
        <v>483</v>
      </c>
    </row>
    <row r="65" spans="1:7" x14ac:dyDescent="0.25">
      <c r="A65" s="95">
        <v>63</v>
      </c>
      <c r="B65" t="s">
        <v>546</v>
      </c>
      <c r="C65" s="171">
        <v>5</v>
      </c>
      <c r="D65" s="171">
        <v>6</v>
      </c>
      <c r="E65" t="s">
        <v>482</v>
      </c>
      <c r="F65" t="s">
        <v>483</v>
      </c>
      <c r="G65" t="s">
        <v>482</v>
      </c>
    </row>
    <row r="66" spans="1:7" x14ac:dyDescent="0.25">
      <c r="A66" s="95">
        <v>64</v>
      </c>
      <c r="B66" t="s">
        <v>547</v>
      </c>
      <c r="C66" s="171">
        <v>7</v>
      </c>
      <c r="D66" s="171">
        <v>6</v>
      </c>
      <c r="E66" t="s">
        <v>482</v>
      </c>
      <c r="F66" t="s">
        <v>483</v>
      </c>
      <c r="G66" t="s">
        <v>483</v>
      </c>
    </row>
    <row r="67" spans="1:7" x14ac:dyDescent="0.25">
      <c r="A67" s="95">
        <v>65</v>
      </c>
      <c r="B67" t="s">
        <v>548</v>
      </c>
      <c r="C67" s="171">
        <v>3</v>
      </c>
      <c r="D67" s="171">
        <v>6</v>
      </c>
      <c r="E67" t="s">
        <v>482</v>
      </c>
      <c r="F67" t="s">
        <v>483</v>
      </c>
      <c r="G67" t="s">
        <v>482</v>
      </c>
    </row>
    <row r="68" spans="1:7" x14ac:dyDescent="0.25">
      <c r="A68" s="95">
        <v>66</v>
      </c>
      <c r="B68" t="s">
        <v>549</v>
      </c>
      <c r="C68" s="171">
        <v>4</v>
      </c>
      <c r="D68" s="171">
        <v>6</v>
      </c>
      <c r="E68" t="s">
        <v>482</v>
      </c>
      <c r="F68" t="s">
        <v>483</v>
      </c>
      <c r="G68" t="s">
        <v>483</v>
      </c>
    </row>
    <row r="69" spans="1:7" x14ac:dyDescent="0.25">
      <c r="A69" s="95">
        <v>67</v>
      </c>
      <c r="B69" t="s">
        <v>550</v>
      </c>
      <c r="C69" s="171">
        <v>4</v>
      </c>
      <c r="D69" s="171">
        <v>6</v>
      </c>
      <c r="E69" t="s">
        <v>482</v>
      </c>
      <c r="F69" t="s">
        <v>483</v>
      </c>
      <c r="G69" t="s">
        <v>483</v>
      </c>
    </row>
    <row r="70" spans="1:7" x14ac:dyDescent="0.25">
      <c r="A70" s="95">
        <v>68</v>
      </c>
      <c r="B70" t="s">
        <v>551</v>
      </c>
      <c r="C70" s="171">
        <v>5</v>
      </c>
      <c r="D70" s="171">
        <v>6</v>
      </c>
      <c r="E70" t="s">
        <v>482</v>
      </c>
      <c r="F70" t="s">
        <v>483</v>
      </c>
      <c r="G70" t="s">
        <v>483</v>
      </c>
    </row>
    <row r="71" spans="1:7" x14ac:dyDescent="0.25">
      <c r="A71" s="95">
        <v>69</v>
      </c>
      <c r="B71" t="s">
        <v>552</v>
      </c>
      <c r="C71" s="171">
        <v>12</v>
      </c>
      <c r="D71" s="171">
        <v>6</v>
      </c>
      <c r="E71" t="s">
        <v>482</v>
      </c>
      <c r="F71" t="s">
        <v>483</v>
      </c>
      <c r="G71" t="s">
        <v>483</v>
      </c>
    </row>
    <row r="72" spans="1:7" x14ac:dyDescent="0.25">
      <c r="A72" s="95">
        <v>70</v>
      </c>
      <c r="B72" t="s">
        <v>553</v>
      </c>
      <c r="C72" s="171">
        <v>3</v>
      </c>
      <c r="D72" s="171">
        <v>6</v>
      </c>
      <c r="E72" t="s">
        <v>482</v>
      </c>
      <c r="F72" t="s">
        <v>483</v>
      </c>
      <c r="G72" t="s">
        <v>483</v>
      </c>
    </row>
    <row r="73" spans="1:7" x14ac:dyDescent="0.25">
      <c r="A73" s="95">
        <v>71</v>
      </c>
      <c r="B73" t="s">
        <v>554</v>
      </c>
      <c r="C73" s="171">
        <v>4</v>
      </c>
      <c r="D73" s="171">
        <v>6</v>
      </c>
      <c r="E73" t="s">
        <v>482</v>
      </c>
      <c r="F73" t="s">
        <v>483</v>
      </c>
      <c r="G73" t="s">
        <v>483</v>
      </c>
    </row>
    <row r="74" spans="1:7" x14ac:dyDescent="0.25">
      <c r="A74" s="95">
        <v>72</v>
      </c>
      <c r="B74" t="s">
        <v>555</v>
      </c>
      <c r="C74" s="171">
        <v>4</v>
      </c>
      <c r="D74" s="171">
        <v>6</v>
      </c>
      <c r="E74" t="s">
        <v>482</v>
      </c>
      <c r="F74" t="s">
        <v>483</v>
      </c>
      <c r="G74" t="s">
        <v>483</v>
      </c>
    </row>
    <row r="75" spans="1:7" x14ac:dyDescent="0.25">
      <c r="A75" s="95">
        <v>73</v>
      </c>
      <c r="B75" t="s">
        <v>556</v>
      </c>
      <c r="C75" s="171">
        <v>3</v>
      </c>
      <c r="D75" s="171">
        <v>6</v>
      </c>
      <c r="E75" t="s">
        <v>482</v>
      </c>
      <c r="F75" t="s">
        <v>483</v>
      </c>
      <c r="G75" t="s">
        <v>483</v>
      </c>
    </row>
    <row r="76" spans="1:7" x14ac:dyDescent="0.25">
      <c r="A76" s="95">
        <v>74</v>
      </c>
      <c r="B76" t="s">
        <v>557</v>
      </c>
      <c r="C76" s="171">
        <v>4</v>
      </c>
      <c r="D76" s="171">
        <v>6</v>
      </c>
      <c r="E76" t="s">
        <v>482</v>
      </c>
      <c r="F76" t="s">
        <v>483</v>
      </c>
      <c r="G76" t="s">
        <v>483</v>
      </c>
    </row>
    <row r="77" spans="1:7" x14ac:dyDescent="0.25">
      <c r="A77" s="95">
        <v>75</v>
      </c>
      <c r="B77" t="s">
        <v>558</v>
      </c>
      <c r="C77" s="171">
        <v>3</v>
      </c>
      <c r="D77" s="171">
        <v>6</v>
      </c>
      <c r="E77" t="s">
        <v>482</v>
      </c>
      <c r="F77" t="s">
        <v>483</v>
      </c>
      <c r="G77" t="s">
        <v>483</v>
      </c>
    </row>
    <row r="78" spans="1:7" x14ac:dyDescent="0.25">
      <c r="A78" s="95">
        <v>76</v>
      </c>
      <c r="B78" t="s">
        <v>559</v>
      </c>
      <c r="C78" s="171">
        <v>4</v>
      </c>
      <c r="D78" s="171">
        <v>6</v>
      </c>
      <c r="E78" t="s">
        <v>482</v>
      </c>
      <c r="F78" t="s">
        <v>483</v>
      </c>
      <c r="G78" t="s">
        <v>483</v>
      </c>
    </row>
    <row r="79" spans="1:7" x14ac:dyDescent="0.25">
      <c r="A79" s="95">
        <v>77</v>
      </c>
      <c r="B79" t="s">
        <v>560</v>
      </c>
      <c r="C79" s="171">
        <v>4</v>
      </c>
      <c r="D79" s="171">
        <v>6</v>
      </c>
      <c r="E79" t="s">
        <v>482</v>
      </c>
      <c r="F79" t="s">
        <v>483</v>
      </c>
      <c r="G79" t="s">
        <v>483</v>
      </c>
    </row>
    <row r="80" spans="1:7" x14ac:dyDescent="0.25">
      <c r="A80" s="95">
        <v>78</v>
      </c>
      <c r="B80" t="s">
        <v>561</v>
      </c>
      <c r="C80" s="171">
        <v>3</v>
      </c>
      <c r="D80" s="171">
        <v>6</v>
      </c>
      <c r="E80" t="s">
        <v>482</v>
      </c>
      <c r="F80" t="s">
        <v>483</v>
      </c>
      <c r="G80" t="s">
        <v>482</v>
      </c>
    </row>
    <row r="81" spans="1:7" x14ac:dyDescent="0.25">
      <c r="A81" s="95">
        <v>79</v>
      </c>
      <c r="B81" t="s">
        <v>562</v>
      </c>
      <c r="C81" s="171">
        <v>4</v>
      </c>
      <c r="D81" s="171">
        <v>6</v>
      </c>
      <c r="E81" t="s">
        <v>482</v>
      </c>
      <c r="F81" t="s">
        <v>483</v>
      </c>
      <c r="G81" t="s">
        <v>483</v>
      </c>
    </row>
    <row r="82" spans="1:7" x14ac:dyDescent="0.25">
      <c r="A82" s="95">
        <v>80</v>
      </c>
      <c r="B82" t="s">
        <v>563</v>
      </c>
      <c r="C82" s="171">
        <v>4</v>
      </c>
      <c r="D82" s="171">
        <v>6</v>
      </c>
      <c r="E82" t="s">
        <v>482</v>
      </c>
      <c r="F82" t="s">
        <v>483</v>
      </c>
      <c r="G82" t="s">
        <v>483</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4"/>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v>0.98</v>
      </c>
      <c r="C2">
        <v>0.93300000000000005</v>
      </c>
      <c r="D2">
        <v>1.0660000000000001</v>
      </c>
      <c r="E2">
        <v>1.0169999999999999</v>
      </c>
      <c r="F2">
        <v>0.94899999999999995</v>
      </c>
      <c r="G2">
        <v>1.107</v>
      </c>
      <c r="H2">
        <v>0.85199999999999998</v>
      </c>
      <c r="I2">
        <v>0.81899999999999995</v>
      </c>
      <c r="J2">
        <v>0.96899999999999997</v>
      </c>
      <c r="K2">
        <v>1.964</v>
      </c>
      <c r="L2">
        <v>1.81</v>
      </c>
      <c r="M2">
        <v>2.1120000000000001</v>
      </c>
      <c r="N2">
        <v>1.512</v>
      </c>
      <c r="O2">
        <v>1.3879999999999999</v>
      </c>
      <c r="P2">
        <v>1.5529999999999999</v>
      </c>
      <c r="Q2">
        <v>1.7490000000000001</v>
      </c>
      <c r="R2">
        <v>1.6279999999999999</v>
      </c>
      <c r="S2">
        <v>2.6440000000000001</v>
      </c>
      <c r="T2">
        <v>1.389</v>
      </c>
      <c r="U2">
        <v>1.3420000000000001</v>
      </c>
      <c r="V2">
        <v>1.83</v>
      </c>
      <c r="W2">
        <v>1.1930000000000001</v>
      </c>
      <c r="X2">
        <v>1.119</v>
      </c>
      <c r="Y2">
        <v>1.2989999999999999</v>
      </c>
      <c r="Z2">
        <v>1.135</v>
      </c>
      <c r="AA2">
        <v>1.167</v>
      </c>
      <c r="AB2">
        <v>0.59599999999999997</v>
      </c>
      <c r="AC2">
        <v>0.57899999999999996</v>
      </c>
      <c r="AD2">
        <v>0.90100000000000002</v>
      </c>
      <c r="AE2">
        <v>0.874</v>
      </c>
      <c r="AF2">
        <v>1.1890000000000001</v>
      </c>
      <c r="AG2">
        <v>1.034</v>
      </c>
    </row>
    <row r="3" spans="1:33" x14ac:dyDescent="0.25">
      <c r="A3" s="95" t="s">
        <v>484</v>
      </c>
      <c r="B3">
        <v>0.18099999999999999</v>
      </c>
      <c r="C3">
        <v>0.52400000000000002</v>
      </c>
      <c r="D3">
        <v>0.32500000000000001</v>
      </c>
      <c r="E3">
        <v>0.224</v>
      </c>
      <c r="F3">
        <v>0.52400000000000002</v>
      </c>
      <c r="G3">
        <v>0.34200000000000003</v>
      </c>
      <c r="H3">
        <v>0.247</v>
      </c>
      <c r="I3">
        <v>0.79600000000000004</v>
      </c>
      <c r="J3">
        <v>0.70399999999999996</v>
      </c>
      <c r="K3">
        <v>0.14899999999999999</v>
      </c>
      <c r="L3">
        <v>0.67100000000000004</v>
      </c>
      <c r="M3">
        <v>0.215</v>
      </c>
      <c r="N3">
        <v>0.18</v>
      </c>
      <c r="O3">
        <v>0.67100000000000004</v>
      </c>
      <c r="P3">
        <v>0.25</v>
      </c>
      <c r="Q3">
        <v>0.183</v>
      </c>
      <c r="R3">
        <v>0.59499999999999997</v>
      </c>
      <c r="S3">
        <v>0.64600000000000002</v>
      </c>
      <c r="T3">
        <v>0.13700000000000001</v>
      </c>
      <c r="U3">
        <v>0.48799999999999999</v>
      </c>
      <c r="V3">
        <v>0.185</v>
      </c>
      <c r="W3">
        <v>0.16500000000000001</v>
      </c>
      <c r="X3">
        <v>0.48799999999999999</v>
      </c>
      <c r="Y3">
        <v>0.20499999999999999</v>
      </c>
      <c r="Z3">
        <v>0.16200000000000001</v>
      </c>
      <c r="AA3">
        <v>0.57299999999999995</v>
      </c>
      <c r="AB3">
        <v>0.20499999999999999</v>
      </c>
      <c r="AC3">
        <v>0.23799999999999999</v>
      </c>
      <c r="AD3">
        <v>9.5000000000000001E-2</v>
      </c>
      <c r="AE3">
        <v>0.23</v>
      </c>
      <c r="AF3">
        <v>9.2999999999999999E-2</v>
      </c>
      <c r="AG3">
        <v>8.1000000000000003E-2</v>
      </c>
    </row>
    <row r="4" spans="1:33" x14ac:dyDescent="0.25">
      <c r="A4" s="95" t="s">
        <v>485</v>
      </c>
      <c r="B4">
        <v>0.192</v>
      </c>
      <c r="C4">
        <v>0.26500000000000001</v>
      </c>
      <c r="D4">
        <v>0.20100000000000001</v>
      </c>
      <c r="E4">
        <v>0.192</v>
      </c>
      <c r="F4">
        <v>0.26500000000000001</v>
      </c>
      <c r="G4">
        <v>0.20100000000000001</v>
      </c>
      <c r="H4">
        <v>0.28799999999999998</v>
      </c>
      <c r="I4">
        <v>0.48399999999999999</v>
      </c>
      <c r="J4">
        <v>0.85199999999999998</v>
      </c>
      <c r="K4">
        <v>0.17199999999999999</v>
      </c>
      <c r="L4">
        <v>0.29399999999999998</v>
      </c>
      <c r="M4">
        <v>0.186</v>
      </c>
      <c r="N4">
        <v>0.17199999999999999</v>
      </c>
      <c r="O4">
        <v>0.29399999999999998</v>
      </c>
      <c r="P4">
        <v>0.186</v>
      </c>
      <c r="Q4">
        <v>0.222</v>
      </c>
      <c r="R4">
        <v>0.38800000000000001</v>
      </c>
      <c r="S4">
        <v>0.80800000000000005</v>
      </c>
      <c r="T4">
        <v>0.15</v>
      </c>
      <c r="U4">
        <v>0.22700000000000001</v>
      </c>
      <c r="V4">
        <v>0.13700000000000001</v>
      </c>
      <c r="W4">
        <v>0.15</v>
      </c>
      <c r="X4">
        <v>0.22700000000000001</v>
      </c>
      <c r="Y4">
        <v>0.13700000000000001</v>
      </c>
      <c r="Z4">
        <v>0.19500000000000001</v>
      </c>
      <c r="AA4">
        <v>0.36</v>
      </c>
      <c r="AB4">
        <v>0.22500000000000001</v>
      </c>
      <c r="AC4">
        <v>0.22500000000000001</v>
      </c>
      <c r="AD4">
        <v>0.11899999999999999</v>
      </c>
      <c r="AE4">
        <v>0.16200000000000001</v>
      </c>
      <c r="AF4">
        <v>6.5000000000000002E-2</v>
      </c>
      <c r="AG4">
        <v>6.5000000000000002E-2</v>
      </c>
    </row>
    <row r="5" spans="1:33" x14ac:dyDescent="0.25">
      <c r="A5" s="95" t="s">
        <v>486</v>
      </c>
      <c r="B5">
        <v>0.98</v>
      </c>
      <c r="C5">
        <v>0.93300000000000005</v>
      </c>
      <c r="D5">
        <v>1.0660000000000001</v>
      </c>
      <c r="E5">
        <v>1.0169999999999999</v>
      </c>
      <c r="F5">
        <v>0.94899999999999995</v>
      </c>
      <c r="G5">
        <v>1.107</v>
      </c>
      <c r="H5">
        <v>0.85199999999999998</v>
      </c>
      <c r="I5">
        <v>0.81899999999999995</v>
      </c>
      <c r="J5">
        <v>0.96899999999999997</v>
      </c>
      <c r="K5">
        <v>1.8140000000000001</v>
      </c>
      <c r="L5">
        <v>1.67</v>
      </c>
      <c r="M5">
        <v>1.931</v>
      </c>
      <c r="N5">
        <v>1.7090000000000001</v>
      </c>
      <c r="O5">
        <v>1.5609999999999999</v>
      </c>
      <c r="P5">
        <v>1.7949999999999999</v>
      </c>
      <c r="Q5">
        <v>1.7769999999999999</v>
      </c>
      <c r="R5">
        <v>1.6359999999999999</v>
      </c>
      <c r="S5">
        <v>2.9849999999999999</v>
      </c>
      <c r="T5">
        <v>1.365</v>
      </c>
      <c r="U5">
        <v>1.3180000000000001</v>
      </c>
      <c r="V5">
        <v>1.6739999999999999</v>
      </c>
      <c r="W5">
        <v>1.22</v>
      </c>
      <c r="X5">
        <v>1.1419999999999999</v>
      </c>
      <c r="Y5">
        <v>1.4319999999999999</v>
      </c>
      <c r="Z5">
        <v>1.139</v>
      </c>
      <c r="AA5">
        <v>1.163</v>
      </c>
      <c r="AB5">
        <v>0.59599999999999997</v>
      </c>
      <c r="AC5">
        <v>0.57899999999999996</v>
      </c>
      <c r="AD5">
        <v>0.91300000000000003</v>
      </c>
      <c r="AE5">
        <v>0.9</v>
      </c>
      <c r="AF5">
        <v>1.1890000000000001</v>
      </c>
      <c r="AG5">
        <v>1.034</v>
      </c>
    </row>
    <row r="6" spans="1:33" x14ac:dyDescent="0.25">
      <c r="A6" s="95" t="s">
        <v>487</v>
      </c>
      <c r="B6">
        <v>0</v>
      </c>
      <c r="C6">
        <v>0</v>
      </c>
      <c r="D6">
        <v>0</v>
      </c>
      <c r="E6">
        <v>0</v>
      </c>
      <c r="F6">
        <v>0</v>
      </c>
      <c r="G6">
        <v>0</v>
      </c>
      <c r="H6">
        <v>0</v>
      </c>
      <c r="I6">
        <v>0</v>
      </c>
      <c r="J6">
        <v>0</v>
      </c>
      <c r="K6">
        <v>0</v>
      </c>
      <c r="L6">
        <v>0</v>
      </c>
      <c r="M6">
        <v>0</v>
      </c>
      <c r="N6">
        <v>0</v>
      </c>
      <c r="O6">
        <v>0</v>
      </c>
      <c r="P6">
        <v>0</v>
      </c>
      <c r="Q6">
        <v>0</v>
      </c>
      <c r="R6">
        <v>0</v>
      </c>
      <c r="S6">
        <v>0</v>
      </c>
      <c r="T6">
        <v>0</v>
      </c>
      <c r="U6">
        <v>1.6970000000000001</v>
      </c>
      <c r="V6">
        <v>0</v>
      </c>
      <c r="W6">
        <v>0</v>
      </c>
      <c r="X6">
        <v>1.4139999999999999</v>
      </c>
      <c r="Y6">
        <v>0</v>
      </c>
      <c r="Z6">
        <v>0</v>
      </c>
      <c r="AA6">
        <v>1.2</v>
      </c>
      <c r="AB6">
        <v>0.441</v>
      </c>
      <c r="AC6">
        <v>0</v>
      </c>
      <c r="AD6">
        <v>0</v>
      </c>
      <c r="AE6">
        <v>0</v>
      </c>
      <c r="AF6">
        <v>0</v>
      </c>
      <c r="AG6">
        <v>0</v>
      </c>
    </row>
    <row r="7" spans="1:33" x14ac:dyDescent="0.25">
      <c r="A7" s="95" t="s">
        <v>488</v>
      </c>
      <c r="B7">
        <v>0.18099999999999999</v>
      </c>
      <c r="C7">
        <v>0.52400000000000002</v>
      </c>
      <c r="D7">
        <v>0.32500000000000001</v>
      </c>
      <c r="E7">
        <v>0.224</v>
      </c>
      <c r="F7">
        <v>0.52400000000000002</v>
      </c>
      <c r="G7">
        <v>0.34200000000000003</v>
      </c>
      <c r="H7">
        <v>0.247</v>
      </c>
      <c r="I7">
        <v>0.79600000000000004</v>
      </c>
      <c r="J7">
        <v>0.70399999999999996</v>
      </c>
      <c r="K7">
        <v>0.14899999999999999</v>
      </c>
      <c r="L7">
        <v>0.67100000000000004</v>
      </c>
      <c r="M7">
        <v>0.215</v>
      </c>
      <c r="N7">
        <v>0.18</v>
      </c>
      <c r="O7">
        <v>0.67100000000000004</v>
      </c>
      <c r="P7">
        <v>0.25</v>
      </c>
      <c r="Q7">
        <v>0.183</v>
      </c>
      <c r="R7">
        <v>0.59499999999999997</v>
      </c>
      <c r="S7">
        <v>0.64600000000000002</v>
      </c>
      <c r="T7">
        <v>0.13700000000000001</v>
      </c>
      <c r="U7">
        <v>0.48799999999999999</v>
      </c>
      <c r="V7">
        <v>0.185</v>
      </c>
      <c r="W7">
        <v>0.16500000000000001</v>
      </c>
      <c r="X7">
        <v>0.48799999999999999</v>
      </c>
      <c r="Y7">
        <v>0.20499999999999999</v>
      </c>
      <c r="Z7">
        <v>0.16200000000000001</v>
      </c>
      <c r="AA7">
        <v>0.57299999999999995</v>
      </c>
      <c r="AB7">
        <v>0.20499999999999999</v>
      </c>
      <c r="AC7">
        <v>0.23799999999999999</v>
      </c>
      <c r="AD7">
        <v>9.5000000000000001E-2</v>
      </c>
      <c r="AE7">
        <v>0.23</v>
      </c>
      <c r="AF7">
        <v>9.2999999999999999E-2</v>
      </c>
      <c r="AG7">
        <v>8.1000000000000003E-2</v>
      </c>
    </row>
    <row r="8" spans="1:33" x14ac:dyDescent="0.25">
      <c r="A8" s="95" t="s">
        <v>489</v>
      </c>
      <c r="B8">
        <v>0.73799999999999999</v>
      </c>
      <c r="C8">
        <v>0.76300000000000001</v>
      </c>
      <c r="D8">
        <v>2.851</v>
      </c>
      <c r="E8">
        <v>0.39500000000000002</v>
      </c>
      <c r="F8">
        <v>0.40600000000000003</v>
      </c>
      <c r="G8">
        <v>0.79400000000000004</v>
      </c>
      <c r="H8">
        <v>0.42499999999999999</v>
      </c>
      <c r="I8">
        <v>0.435</v>
      </c>
      <c r="J8">
        <v>2.0529999999999999</v>
      </c>
      <c r="K8">
        <v>0.56299999999999994</v>
      </c>
      <c r="L8">
        <v>0.55200000000000005</v>
      </c>
      <c r="M8">
        <v>1.0880000000000001</v>
      </c>
      <c r="N8">
        <v>0.26600000000000001</v>
      </c>
      <c r="O8">
        <v>0.26900000000000002</v>
      </c>
      <c r="P8">
        <v>0.255</v>
      </c>
      <c r="Q8">
        <v>0.373</v>
      </c>
      <c r="R8">
        <v>0.38200000000000001</v>
      </c>
      <c r="S8">
        <v>0.46500000000000002</v>
      </c>
      <c r="T8">
        <v>0.59899999999999998</v>
      </c>
      <c r="U8">
        <v>0.59099999999999997</v>
      </c>
      <c r="V8">
        <v>2.0529999999999999</v>
      </c>
      <c r="W8">
        <v>0.28999999999999998</v>
      </c>
      <c r="X8">
        <v>0.307</v>
      </c>
      <c r="Y8">
        <v>0.28899999999999998</v>
      </c>
      <c r="Z8">
        <v>0.313</v>
      </c>
      <c r="AA8">
        <v>0.31900000000000001</v>
      </c>
      <c r="AB8">
        <v>0.14799999999999999</v>
      </c>
      <c r="AC8">
        <v>0.14399999999999999</v>
      </c>
      <c r="AD8">
        <v>0.34300000000000003</v>
      </c>
      <c r="AE8">
        <v>0.34200000000000003</v>
      </c>
      <c r="AF8">
        <v>1.087</v>
      </c>
      <c r="AG8">
        <v>0.18099999999999999</v>
      </c>
    </row>
    <row r="9" spans="1:33" x14ac:dyDescent="0.25">
      <c r="A9" s="95" t="s">
        <v>490</v>
      </c>
      <c r="B9">
        <v>0.69699999999999995</v>
      </c>
      <c r="C9">
        <v>3.9E-2</v>
      </c>
      <c r="D9">
        <v>0.10100000000000001</v>
      </c>
      <c r="E9">
        <v>0.69699999999999995</v>
      </c>
      <c r="F9">
        <v>3.9E-2</v>
      </c>
      <c r="G9">
        <v>0.10100000000000001</v>
      </c>
      <c r="H9">
        <v>1.093</v>
      </c>
      <c r="I9">
        <v>4.4999999999999998E-2</v>
      </c>
      <c r="J9">
        <v>0.111</v>
      </c>
      <c r="K9">
        <v>0.86399999999999999</v>
      </c>
      <c r="L9">
        <v>2.9000000000000001E-2</v>
      </c>
      <c r="M9">
        <v>4.8000000000000001E-2</v>
      </c>
      <c r="N9">
        <v>0.86399999999999999</v>
      </c>
      <c r="O9">
        <v>2.9000000000000001E-2</v>
      </c>
      <c r="P9">
        <v>4.8000000000000001E-2</v>
      </c>
      <c r="Q9">
        <v>0.77600000000000002</v>
      </c>
      <c r="R9">
        <v>3.5000000000000003E-2</v>
      </c>
      <c r="S9">
        <v>0.11</v>
      </c>
      <c r="T9">
        <v>0.67700000000000005</v>
      </c>
      <c r="U9">
        <v>2.7E-2</v>
      </c>
      <c r="V9">
        <v>4.7E-2</v>
      </c>
      <c r="W9">
        <v>0.67700000000000005</v>
      </c>
      <c r="X9">
        <v>2.7E-2</v>
      </c>
      <c r="Y9">
        <v>4.7E-2</v>
      </c>
      <c r="Z9">
        <v>0.77300000000000002</v>
      </c>
      <c r="AA9">
        <v>3.2000000000000001E-2</v>
      </c>
      <c r="AB9">
        <v>4.1000000000000002E-2</v>
      </c>
      <c r="AC9">
        <v>4.1000000000000002E-2</v>
      </c>
      <c r="AD9">
        <v>0.27800000000000002</v>
      </c>
      <c r="AE9">
        <v>1.6E-2</v>
      </c>
      <c r="AF9">
        <v>0.02</v>
      </c>
      <c r="AG9">
        <v>0.02</v>
      </c>
    </row>
    <row r="10" spans="1:33" x14ac:dyDescent="0.25">
      <c r="A10" s="95" t="s">
        <v>491</v>
      </c>
      <c r="B10">
        <v>0.84599999999999997</v>
      </c>
      <c r="C10">
        <v>0.18</v>
      </c>
      <c r="D10">
        <v>0.26700000000000002</v>
      </c>
      <c r="E10">
        <v>0.11600000000000001</v>
      </c>
      <c r="F10">
        <v>7.6999999999999999E-2</v>
      </c>
      <c r="G10">
        <v>7.8E-2</v>
      </c>
      <c r="H10">
        <v>0.16700000000000001</v>
      </c>
      <c r="I10">
        <v>8.7999999999999995E-2</v>
      </c>
      <c r="J10">
        <v>8.5000000000000006E-2</v>
      </c>
      <c r="K10">
        <v>1.548</v>
      </c>
      <c r="L10">
        <v>0.221</v>
      </c>
      <c r="M10">
        <v>0.59799999999999998</v>
      </c>
      <c r="N10">
        <v>1.0089999999999999</v>
      </c>
      <c r="O10">
        <v>0.223</v>
      </c>
      <c r="P10">
        <v>0.62</v>
      </c>
      <c r="Q10">
        <v>1.038</v>
      </c>
      <c r="R10">
        <v>0.18099999999999999</v>
      </c>
      <c r="S10">
        <v>0.43</v>
      </c>
      <c r="T10">
        <v>1.18</v>
      </c>
      <c r="U10">
        <v>0.24099999999999999</v>
      </c>
      <c r="V10">
        <v>0.72699999999999998</v>
      </c>
      <c r="W10">
        <v>0.44600000000000001</v>
      </c>
      <c r="X10">
        <v>0.11899999999999999</v>
      </c>
      <c r="Y10">
        <v>0.156</v>
      </c>
      <c r="Z10">
        <v>0.73599999999999999</v>
      </c>
      <c r="AA10">
        <v>0.182</v>
      </c>
      <c r="AB10">
        <v>0.13600000000000001</v>
      </c>
      <c r="AC10">
        <v>0.36899999999999999</v>
      </c>
      <c r="AD10">
        <v>0.251</v>
      </c>
      <c r="AE10">
        <v>0.16700000000000001</v>
      </c>
      <c r="AF10">
        <v>5.2999999999999999E-2</v>
      </c>
      <c r="AG10">
        <v>0.31900000000000001</v>
      </c>
    </row>
    <row r="11" spans="1:33" x14ac:dyDescent="0.25">
      <c r="A11" s="95" t="s">
        <v>492</v>
      </c>
      <c r="B11">
        <v>0.29099999999999998</v>
      </c>
      <c r="C11">
        <v>1.296</v>
      </c>
      <c r="D11">
        <v>1.611</v>
      </c>
      <c r="E11">
        <v>0.24399999999999999</v>
      </c>
      <c r="F11">
        <v>0.82899999999999996</v>
      </c>
      <c r="G11">
        <v>0.85699999999999998</v>
      </c>
      <c r="H11">
        <v>0.217</v>
      </c>
      <c r="I11">
        <v>0.85599999999999998</v>
      </c>
      <c r="J11">
        <v>0.92900000000000005</v>
      </c>
      <c r="K11">
        <v>0.26600000000000001</v>
      </c>
      <c r="L11">
        <v>1.4770000000000001</v>
      </c>
      <c r="M11">
        <v>0.9</v>
      </c>
      <c r="N11">
        <v>0.13200000000000001</v>
      </c>
      <c r="O11">
        <v>0.34499999999999997</v>
      </c>
      <c r="P11">
        <v>0.17599999999999999</v>
      </c>
      <c r="Q11">
        <v>0.14399999999999999</v>
      </c>
      <c r="R11">
        <v>0.51100000000000001</v>
      </c>
      <c r="S11">
        <v>0.21</v>
      </c>
      <c r="T11">
        <v>0.27900000000000003</v>
      </c>
      <c r="U11">
        <v>1.171</v>
      </c>
      <c r="V11">
        <v>2.3439999999999999</v>
      </c>
      <c r="W11">
        <v>0.16200000000000001</v>
      </c>
      <c r="X11">
        <v>0.495</v>
      </c>
      <c r="Y11">
        <v>0.30299999999999999</v>
      </c>
      <c r="Z11">
        <v>0.182</v>
      </c>
      <c r="AA11">
        <v>0.63600000000000001</v>
      </c>
      <c r="AB11">
        <v>0.38500000000000001</v>
      </c>
      <c r="AC11">
        <v>0.13600000000000001</v>
      </c>
      <c r="AD11">
        <v>0.315</v>
      </c>
      <c r="AE11">
        <v>0.17399999999999999</v>
      </c>
      <c r="AF11">
        <v>0.59199999999999997</v>
      </c>
      <c r="AG11">
        <v>0.128</v>
      </c>
    </row>
    <row r="12" spans="1:33" x14ac:dyDescent="0.25">
      <c r="A12" s="95" t="s">
        <v>493</v>
      </c>
      <c r="B12">
        <v>0.58499999999999996</v>
      </c>
      <c r="C12">
        <v>0.52500000000000002</v>
      </c>
      <c r="D12">
        <v>0.45900000000000002</v>
      </c>
      <c r="E12">
        <v>0.34499999999999997</v>
      </c>
      <c r="F12">
        <v>0.313</v>
      </c>
      <c r="G12">
        <v>0.26800000000000002</v>
      </c>
      <c r="H12">
        <v>0.82</v>
      </c>
      <c r="I12">
        <v>0.69499999999999995</v>
      </c>
      <c r="J12">
        <v>0.56299999999999994</v>
      </c>
      <c r="K12">
        <v>1.294</v>
      </c>
      <c r="L12">
        <v>1.143</v>
      </c>
      <c r="M12">
        <v>1.0409999999999999</v>
      </c>
      <c r="N12">
        <v>0.94599999999999995</v>
      </c>
      <c r="O12">
        <v>0.873</v>
      </c>
      <c r="P12">
        <v>0.80800000000000005</v>
      </c>
      <c r="Q12">
        <v>1.2649999999999999</v>
      </c>
      <c r="R12">
        <v>1.133</v>
      </c>
      <c r="S12">
        <v>1.0680000000000001</v>
      </c>
      <c r="T12">
        <v>0.84</v>
      </c>
      <c r="U12">
        <v>0.78100000000000003</v>
      </c>
      <c r="V12">
        <v>0.628</v>
      </c>
      <c r="W12">
        <v>0.42199999999999999</v>
      </c>
      <c r="X12">
        <v>0.376</v>
      </c>
      <c r="Y12">
        <v>0.28499999999999998</v>
      </c>
      <c r="Z12">
        <v>0.93300000000000005</v>
      </c>
      <c r="AA12">
        <v>0.93600000000000005</v>
      </c>
      <c r="AB12">
        <v>0.186</v>
      </c>
      <c r="AC12">
        <v>0.1</v>
      </c>
      <c r="AD12">
        <v>0.32600000000000001</v>
      </c>
      <c r="AE12">
        <v>0.309</v>
      </c>
      <c r="AF12">
        <v>6.0999999999999999E-2</v>
      </c>
      <c r="AG12">
        <v>7.6999999999999999E-2</v>
      </c>
    </row>
    <row r="13" spans="1:33" x14ac:dyDescent="0.25">
      <c r="A13" s="95" t="s">
        <v>494</v>
      </c>
      <c r="B13">
        <v>0.34100000000000003</v>
      </c>
      <c r="C13">
        <v>0.40400000000000003</v>
      </c>
      <c r="D13">
        <v>0.309</v>
      </c>
      <c r="E13">
        <v>0.31900000000000001</v>
      </c>
      <c r="F13">
        <v>0.34399999999999997</v>
      </c>
      <c r="G13">
        <v>0.27200000000000002</v>
      </c>
      <c r="H13">
        <v>0.439</v>
      </c>
      <c r="I13">
        <v>0.51</v>
      </c>
      <c r="J13">
        <v>0.41799999999999998</v>
      </c>
      <c r="K13">
        <v>0.53900000000000003</v>
      </c>
      <c r="L13">
        <v>0.42199999999999999</v>
      </c>
      <c r="M13">
        <v>0.38600000000000001</v>
      </c>
      <c r="N13">
        <v>0.54600000000000004</v>
      </c>
      <c r="O13">
        <v>0.442</v>
      </c>
      <c r="P13">
        <v>0.438</v>
      </c>
      <c r="Q13">
        <v>0.51</v>
      </c>
      <c r="R13">
        <v>0.89</v>
      </c>
      <c r="S13">
        <v>0.51700000000000002</v>
      </c>
      <c r="T13">
        <v>0.35899999999999999</v>
      </c>
      <c r="U13">
        <v>0.40899999999999997</v>
      </c>
      <c r="V13">
        <v>0.27300000000000002</v>
      </c>
      <c r="W13">
        <v>0.40100000000000002</v>
      </c>
      <c r="X13">
        <v>0.36599999999999999</v>
      </c>
      <c r="Y13">
        <v>0.27800000000000002</v>
      </c>
      <c r="Z13">
        <v>1.1579999999999999</v>
      </c>
      <c r="AA13">
        <v>1.1579999999999999</v>
      </c>
      <c r="AB13">
        <v>4.1000000000000002E-2</v>
      </c>
      <c r="AC13">
        <v>4.1000000000000002E-2</v>
      </c>
      <c r="AD13">
        <v>7.5999999999999998E-2</v>
      </c>
      <c r="AE13">
        <v>7.5999999999999998E-2</v>
      </c>
      <c r="AF13">
        <v>0.104</v>
      </c>
      <c r="AG13">
        <v>0.10299999999999999</v>
      </c>
    </row>
    <row r="14" spans="1:33" x14ac:dyDescent="0.25">
      <c r="A14" s="95" t="s">
        <v>495</v>
      </c>
      <c r="B14">
        <v>0.58499999999999996</v>
      </c>
      <c r="C14">
        <v>0.52500000000000002</v>
      </c>
      <c r="D14">
        <v>0.45900000000000002</v>
      </c>
      <c r="E14">
        <v>0.36399999999999999</v>
      </c>
      <c r="F14">
        <v>0.33500000000000002</v>
      </c>
      <c r="G14">
        <v>0.28499999999999998</v>
      </c>
      <c r="H14">
        <v>0.84199999999999997</v>
      </c>
      <c r="I14">
        <v>0.70899999999999996</v>
      </c>
      <c r="J14">
        <v>0.57399999999999995</v>
      </c>
      <c r="K14">
        <v>1.63</v>
      </c>
      <c r="L14">
        <v>1.5640000000000001</v>
      </c>
      <c r="M14">
        <v>1.482</v>
      </c>
      <c r="N14">
        <v>0.94899999999999995</v>
      </c>
      <c r="O14">
        <v>0.91600000000000004</v>
      </c>
      <c r="P14">
        <v>0.84099999999999997</v>
      </c>
      <c r="Q14">
        <v>1.9359999999999999</v>
      </c>
      <c r="R14">
        <v>1.657</v>
      </c>
      <c r="S14">
        <v>1.512</v>
      </c>
      <c r="T14">
        <v>0.84</v>
      </c>
      <c r="U14">
        <v>0.78100000000000003</v>
      </c>
      <c r="V14">
        <v>0.628</v>
      </c>
      <c r="W14">
        <v>0.45400000000000001</v>
      </c>
      <c r="X14">
        <v>0.40100000000000002</v>
      </c>
      <c r="Y14">
        <v>0.30099999999999999</v>
      </c>
      <c r="Z14">
        <v>0.96599999999999997</v>
      </c>
      <c r="AA14">
        <v>0.97</v>
      </c>
      <c r="AB14">
        <v>0.186</v>
      </c>
      <c r="AC14">
        <v>0.1</v>
      </c>
      <c r="AD14">
        <v>0.33100000000000002</v>
      </c>
      <c r="AE14">
        <v>0.32</v>
      </c>
      <c r="AF14">
        <v>0.08</v>
      </c>
      <c r="AG14">
        <v>8.3000000000000004E-2</v>
      </c>
    </row>
    <row r="15" spans="1:33" x14ac:dyDescent="0.25">
      <c r="A15" s="95" t="s">
        <v>496</v>
      </c>
      <c r="B15">
        <v>1.488</v>
      </c>
      <c r="C15">
        <v>1.4039999999999999</v>
      </c>
      <c r="D15">
        <v>1.2829999999999999</v>
      </c>
      <c r="E15">
        <v>1.5940000000000001</v>
      </c>
      <c r="F15">
        <v>1.569</v>
      </c>
      <c r="G15">
        <v>1.347</v>
      </c>
      <c r="H15">
        <v>1.7470000000000001</v>
      </c>
      <c r="I15">
        <v>1.742</v>
      </c>
      <c r="J15">
        <v>1.677</v>
      </c>
      <c r="K15">
        <v>1.579</v>
      </c>
      <c r="L15">
        <v>1.5149999999999999</v>
      </c>
      <c r="M15">
        <v>1.3819999999999999</v>
      </c>
      <c r="N15">
        <v>1.65</v>
      </c>
      <c r="O15">
        <v>1.544</v>
      </c>
      <c r="P15">
        <v>1.3879999999999999</v>
      </c>
      <c r="Q15">
        <v>1.843</v>
      </c>
      <c r="R15">
        <v>1.7989999999999999</v>
      </c>
      <c r="S15">
        <v>1.6180000000000001</v>
      </c>
      <c r="T15">
        <v>1.5720000000000001</v>
      </c>
      <c r="U15">
        <v>1.54</v>
      </c>
      <c r="V15">
        <v>1.2250000000000001</v>
      </c>
      <c r="W15">
        <v>1.8660000000000001</v>
      </c>
      <c r="X15">
        <v>1.823</v>
      </c>
      <c r="Y15">
        <v>1.675</v>
      </c>
      <c r="Z15">
        <v>1.84</v>
      </c>
      <c r="AA15">
        <v>1.84</v>
      </c>
      <c r="AB15">
        <v>0.32500000000000001</v>
      </c>
      <c r="AC15">
        <v>0.47199999999999998</v>
      </c>
      <c r="AD15">
        <v>0.47899999999999998</v>
      </c>
      <c r="AE15">
        <v>0.441</v>
      </c>
      <c r="AF15">
        <v>0.14000000000000001</v>
      </c>
      <c r="AG15">
        <v>0.14699999999999999</v>
      </c>
    </row>
    <row r="16" spans="1:33" x14ac:dyDescent="0.25">
      <c r="A16" s="95" t="s">
        <v>497</v>
      </c>
      <c r="B16">
        <v>1.5549999999999999</v>
      </c>
      <c r="C16">
        <v>1.4730000000000001</v>
      </c>
      <c r="D16">
        <v>1.3380000000000001</v>
      </c>
      <c r="E16">
        <v>1.5940000000000001</v>
      </c>
      <c r="F16">
        <v>1.569</v>
      </c>
      <c r="G16">
        <v>1.347</v>
      </c>
      <c r="H16">
        <v>1.7509999999999999</v>
      </c>
      <c r="I16">
        <v>1.744</v>
      </c>
      <c r="J16">
        <v>1.8660000000000001</v>
      </c>
      <c r="K16">
        <v>1.681</v>
      </c>
      <c r="L16">
        <v>1.593</v>
      </c>
      <c r="M16">
        <v>1.45</v>
      </c>
      <c r="N16">
        <v>1.6970000000000001</v>
      </c>
      <c r="O16">
        <v>1.554</v>
      </c>
      <c r="P16">
        <v>1.4219999999999999</v>
      </c>
      <c r="Q16">
        <v>2.04</v>
      </c>
      <c r="R16">
        <v>1.8180000000000001</v>
      </c>
      <c r="S16">
        <v>1.6180000000000001</v>
      </c>
      <c r="T16">
        <v>1.579</v>
      </c>
      <c r="U16">
        <v>1.54</v>
      </c>
      <c r="V16">
        <v>1.252</v>
      </c>
      <c r="W16">
        <v>1.87</v>
      </c>
      <c r="X16">
        <v>1.8520000000000001</v>
      </c>
      <c r="Y16">
        <v>1.7090000000000001</v>
      </c>
      <c r="Z16">
        <v>1.8560000000000001</v>
      </c>
      <c r="AA16">
        <v>1.84</v>
      </c>
      <c r="AB16">
        <v>0.33100000000000002</v>
      </c>
      <c r="AC16">
        <v>0.54200000000000004</v>
      </c>
      <c r="AD16">
        <v>0.47899999999999998</v>
      </c>
      <c r="AE16">
        <v>0.90400000000000003</v>
      </c>
      <c r="AF16">
        <v>0.14299999999999999</v>
      </c>
      <c r="AG16">
        <v>0.155</v>
      </c>
    </row>
    <row r="17" spans="1:33" x14ac:dyDescent="0.25">
      <c r="A17" s="95" t="s">
        <v>498</v>
      </c>
      <c r="B17">
        <v>-2</v>
      </c>
      <c r="C17">
        <v>-2</v>
      </c>
      <c r="D17">
        <v>-2</v>
      </c>
      <c r="E17">
        <v>-2</v>
      </c>
      <c r="F17">
        <v>-2</v>
      </c>
      <c r="G17">
        <v>-2</v>
      </c>
      <c r="H17">
        <v>-2</v>
      </c>
      <c r="I17">
        <v>-2</v>
      </c>
      <c r="J17">
        <v>-2</v>
      </c>
      <c r="K17">
        <v>-2</v>
      </c>
      <c r="L17">
        <v>-2</v>
      </c>
      <c r="M17">
        <v>-2</v>
      </c>
      <c r="N17">
        <v>-2</v>
      </c>
      <c r="O17">
        <v>-2</v>
      </c>
      <c r="P17">
        <v>-2</v>
      </c>
      <c r="Q17">
        <v>-2</v>
      </c>
      <c r="R17">
        <v>-2</v>
      </c>
      <c r="S17">
        <v>-2</v>
      </c>
      <c r="T17">
        <v>-2</v>
      </c>
      <c r="U17">
        <v>-2</v>
      </c>
      <c r="V17">
        <v>-2</v>
      </c>
      <c r="W17">
        <v>-2</v>
      </c>
      <c r="X17">
        <v>-2</v>
      </c>
      <c r="Y17">
        <v>-2</v>
      </c>
      <c r="Z17">
        <v>-2</v>
      </c>
      <c r="AA17">
        <v>-2</v>
      </c>
      <c r="AB17">
        <v>-2</v>
      </c>
      <c r="AC17">
        <v>-2</v>
      </c>
      <c r="AD17">
        <v>-2</v>
      </c>
      <c r="AE17">
        <v>-2</v>
      </c>
      <c r="AF17">
        <v>-2</v>
      </c>
      <c r="AG17">
        <v>-2</v>
      </c>
    </row>
    <row r="18" spans="1:33" x14ac:dyDescent="0.25">
      <c r="A18" s="95" t="s">
        <v>499</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0.36799999999999999</v>
      </c>
      <c r="AF18">
        <v>0</v>
      </c>
      <c r="AG18">
        <v>0</v>
      </c>
    </row>
    <row r="19" spans="1:33" x14ac:dyDescent="0.25">
      <c r="A19" s="95" t="s">
        <v>500</v>
      </c>
      <c r="B19">
        <v>0.96</v>
      </c>
      <c r="C19">
        <v>0.35599999999999998</v>
      </c>
      <c r="D19">
        <v>1.0289999999999999</v>
      </c>
      <c r="E19">
        <v>1.853</v>
      </c>
      <c r="F19">
        <v>2.5510000000000002</v>
      </c>
      <c r="G19">
        <v>2.407</v>
      </c>
      <c r="H19">
        <v>1.349</v>
      </c>
      <c r="I19">
        <v>2.89</v>
      </c>
      <c r="J19">
        <v>2.629</v>
      </c>
      <c r="K19">
        <v>3.5999999999999997E-2</v>
      </c>
      <c r="L19">
        <v>3.2000000000000001E-2</v>
      </c>
      <c r="M19">
        <v>2.8000000000000001E-2</v>
      </c>
      <c r="N19">
        <v>9.1999999999999998E-2</v>
      </c>
      <c r="O19">
        <v>0.107</v>
      </c>
      <c r="P19">
        <v>8.5000000000000006E-2</v>
      </c>
      <c r="Q19">
        <v>4.4999999999999998E-2</v>
      </c>
      <c r="R19">
        <v>0.04</v>
      </c>
      <c r="S19">
        <v>3.2000000000000001E-2</v>
      </c>
      <c r="T19">
        <v>8.5999999999999993E-2</v>
      </c>
      <c r="U19">
        <v>5.8999999999999997E-2</v>
      </c>
      <c r="V19">
        <v>5.0999999999999997E-2</v>
      </c>
      <c r="W19">
        <v>0.26700000000000002</v>
      </c>
      <c r="X19">
        <v>1.244</v>
      </c>
      <c r="Y19">
        <v>1.117</v>
      </c>
      <c r="Z19">
        <v>0.13300000000000001</v>
      </c>
      <c r="AA19">
        <v>0.14499999999999999</v>
      </c>
      <c r="AB19">
        <v>6.0000000000000001E-3</v>
      </c>
      <c r="AC19">
        <v>0.24199999999999999</v>
      </c>
      <c r="AD19">
        <v>6.0000000000000001E-3</v>
      </c>
      <c r="AE19">
        <v>0.63800000000000001</v>
      </c>
      <c r="AF19">
        <v>1.2999999999999999E-2</v>
      </c>
      <c r="AG19">
        <v>1.4E-2</v>
      </c>
    </row>
    <row r="20" spans="1:33" x14ac:dyDescent="0.25">
      <c r="A20" s="95" t="s">
        <v>501</v>
      </c>
      <c r="B20">
        <v>0.75800000000000001</v>
      </c>
      <c r="C20">
        <v>0.78700000000000003</v>
      </c>
      <c r="D20">
        <v>0.68</v>
      </c>
      <c r="E20">
        <v>0.75800000000000001</v>
      </c>
      <c r="F20">
        <v>0.78700000000000003</v>
      </c>
      <c r="G20">
        <v>0.68</v>
      </c>
      <c r="H20">
        <v>0.84799999999999998</v>
      </c>
      <c r="I20">
        <v>0.84599999999999997</v>
      </c>
      <c r="J20">
        <v>0.6</v>
      </c>
      <c r="K20">
        <v>0.75800000000000001</v>
      </c>
      <c r="L20">
        <v>0.78700000000000003</v>
      </c>
      <c r="M20">
        <v>0.68</v>
      </c>
      <c r="N20">
        <v>0.75800000000000001</v>
      </c>
      <c r="O20">
        <v>0.78700000000000003</v>
      </c>
      <c r="P20">
        <v>0.68</v>
      </c>
      <c r="Q20">
        <v>0.84799999999999998</v>
      </c>
      <c r="R20">
        <v>0.84599999999999997</v>
      </c>
      <c r="S20">
        <v>0.6</v>
      </c>
      <c r="T20">
        <v>0.84799999999999998</v>
      </c>
      <c r="U20">
        <v>0.84599999999999997</v>
      </c>
      <c r="V20">
        <v>0.6</v>
      </c>
      <c r="W20">
        <v>0.84799999999999998</v>
      </c>
      <c r="X20">
        <v>0.84599999999999997</v>
      </c>
      <c r="Y20">
        <v>0.6</v>
      </c>
      <c r="Z20">
        <v>1.968</v>
      </c>
      <c r="AA20">
        <v>1.9350000000000001</v>
      </c>
      <c r="AB20">
        <v>0.14299999999999999</v>
      </c>
      <c r="AC20">
        <v>0.14299999999999999</v>
      </c>
      <c r="AD20">
        <v>0.14299999999999999</v>
      </c>
      <c r="AE20">
        <v>0.14299999999999999</v>
      </c>
      <c r="AF20">
        <v>0.26600000000000001</v>
      </c>
      <c r="AG20">
        <v>0.3</v>
      </c>
    </row>
    <row r="21" spans="1:33" x14ac:dyDescent="0.25">
      <c r="A21" s="95" t="s">
        <v>502</v>
      </c>
      <c r="B21">
        <v>0.75800000000000001</v>
      </c>
      <c r="C21">
        <v>0.78700000000000003</v>
      </c>
      <c r="D21">
        <v>0.68</v>
      </c>
      <c r="E21">
        <v>0.75800000000000001</v>
      </c>
      <c r="F21">
        <v>0.78700000000000003</v>
      </c>
      <c r="G21">
        <v>0.68</v>
      </c>
      <c r="H21">
        <v>0.84799999999999998</v>
      </c>
      <c r="I21">
        <v>0.84599999999999997</v>
      </c>
      <c r="J21">
        <v>0.6</v>
      </c>
      <c r="K21">
        <v>0.75800000000000001</v>
      </c>
      <c r="L21">
        <v>0.78700000000000003</v>
      </c>
      <c r="M21">
        <v>0.68</v>
      </c>
      <c r="N21">
        <v>0.75800000000000001</v>
      </c>
      <c r="O21">
        <v>0.78700000000000003</v>
      </c>
      <c r="P21">
        <v>0.68</v>
      </c>
      <c r="Q21">
        <v>0.84799999999999998</v>
      </c>
      <c r="R21">
        <v>0.84599999999999997</v>
      </c>
      <c r="S21">
        <v>0.6</v>
      </c>
      <c r="T21">
        <v>0.84799999999999998</v>
      </c>
      <c r="U21">
        <v>0.84599999999999997</v>
      </c>
      <c r="V21">
        <v>0.6</v>
      </c>
      <c r="W21">
        <v>0.84799999999999998</v>
      </c>
      <c r="X21">
        <v>0.84599999999999997</v>
      </c>
      <c r="Y21">
        <v>0.6</v>
      </c>
      <c r="Z21">
        <v>1.968</v>
      </c>
      <c r="AA21">
        <v>1.9350000000000001</v>
      </c>
      <c r="AB21">
        <v>0.14299999999999999</v>
      </c>
      <c r="AC21">
        <v>0.14299999999999999</v>
      </c>
      <c r="AD21">
        <v>0.14299999999999999</v>
      </c>
      <c r="AE21">
        <v>0.14299999999999999</v>
      </c>
      <c r="AF21">
        <v>0.26600000000000001</v>
      </c>
      <c r="AG21">
        <v>0.3</v>
      </c>
    </row>
    <row r="22" spans="1:33" x14ac:dyDescent="0.25">
      <c r="A22" s="95" t="s">
        <v>503</v>
      </c>
      <c r="B22">
        <v>1.046</v>
      </c>
      <c r="C22">
        <v>0.84499999999999997</v>
      </c>
      <c r="D22">
        <v>1</v>
      </c>
      <c r="E22">
        <v>1.093</v>
      </c>
      <c r="F22">
        <v>0.89800000000000002</v>
      </c>
      <c r="G22">
        <v>1.0740000000000001</v>
      </c>
      <c r="H22">
        <v>0.97</v>
      </c>
      <c r="I22">
        <v>0.74199999999999999</v>
      </c>
      <c r="J22">
        <v>0.96799999999999997</v>
      </c>
      <c r="K22">
        <v>1.212</v>
      </c>
      <c r="L22">
        <v>1.5629999999999999</v>
      </c>
      <c r="M22">
        <v>1.244</v>
      </c>
      <c r="N22">
        <v>1.325</v>
      </c>
      <c r="O22">
        <v>1.702</v>
      </c>
      <c r="P22">
        <v>1.35</v>
      </c>
      <c r="Q22">
        <v>1.4730000000000001</v>
      </c>
      <c r="R22">
        <v>1.8979999999999999</v>
      </c>
      <c r="S22">
        <v>1.9530000000000001</v>
      </c>
      <c r="T22">
        <v>1.1739999999999999</v>
      </c>
      <c r="U22">
        <v>1.2929999999999999</v>
      </c>
      <c r="V22">
        <v>1.343</v>
      </c>
      <c r="W22">
        <v>1.181</v>
      </c>
      <c r="X22">
        <v>1.3740000000000001</v>
      </c>
      <c r="Y22">
        <v>1.252</v>
      </c>
      <c r="Z22">
        <v>1.0820000000000001</v>
      </c>
      <c r="AA22">
        <v>1.1020000000000001</v>
      </c>
      <c r="AB22">
        <v>0.21</v>
      </c>
      <c r="AC22">
        <v>0.28699999999999998</v>
      </c>
      <c r="AD22">
        <v>0.6</v>
      </c>
      <c r="AE22">
        <v>0.13100000000000001</v>
      </c>
      <c r="AF22">
        <v>0.153</v>
      </c>
      <c r="AG22">
        <v>0.159</v>
      </c>
    </row>
    <row r="23" spans="1:33" x14ac:dyDescent="0.25">
      <c r="A23" s="95" t="s">
        <v>504</v>
      </c>
      <c r="B23">
        <v>0.85699999999999998</v>
      </c>
      <c r="C23">
        <v>2.0670000000000002</v>
      </c>
      <c r="D23">
        <v>1.1000000000000001</v>
      </c>
      <c r="E23">
        <v>0.85899999999999999</v>
      </c>
      <c r="F23">
        <v>3.173</v>
      </c>
      <c r="G23">
        <v>1.363</v>
      </c>
      <c r="H23">
        <v>0.73899999999999999</v>
      </c>
      <c r="I23">
        <v>2.8929999999999998</v>
      </c>
      <c r="J23">
        <v>1.07</v>
      </c>
      <c r="K23">
        <v>1.917</v>
      </c>
      <c r="L23">
        <v>4.1219999999999999</v>
      </c>
      <c r="M23">
        <v>2.2360000000000002</v>
      </c>
      <c r="N23">
        <v>1.3939999999999999</v>
      </c>
      <c r="O23">
        <v>5.17</v>
      </c>
      <c r="P23">
        <v>2.3439999999999999</v>
      </c>
      <c r="Q23">
        <v>1.5589999999999999</v>
      </c>
      <c r="R23">
        <v>5.71</v>
      </c>
      <c r="S23">
        <v>2.129</v>
      </c>
      <c r="T23">
        <v>1.2210000000000001</v>
      </c>
      <c r="U23">
        <v>4.6609999999999996</v>
      </c>
      <c r="V23">
        <v>2.052</v>
      </c>
      <c r="W23">
        <v>0.88600000000000001</v>
      </c>
      <c r="X23">
        <v>6.16</v>
      </c>
      <c r="Y23">
        <v>1.887</v>
      </c>
      <c r="Z23">
        <v>0.86699999999999999</v>
      </c>
      <c r="AA23">
        <v>6.593</v>
      </c>
      <c r="AB23">
        <v>0.51400000000000001</v>
      </c>
      <c r="AC23">
        <v>1.0069999999999999</v>
      </c>
      <c r="AD23">
        <v>0.54500000000000004</v>
      </c>
      <c r="AE23">
        <v>0.71</v>
      </c>
      <c r="AF23">
        <v>1.4410000000000001</v>
      </c>
      <c r="AG23">
        <v>0.877</v>
      </c>
    </row>
    <row r="24" spans="1:33" x14ac:dyDescent="0.25">
      <c r="A24" s="95" t="s">
        <v>505</v>
      </c>
      <c r="B24">
        <v>0.77100000000000002</v>
      </c>
      <c r="C24">
        <v>0.624</v>
      </c>
      <c r="D24">
        <v>0.84899999999999998</v>
      </c>
      <c r="E24">
        <v>0.82199999999999995</v>
      </c>
      <c r="F24">
        <v>0.74099999999999999</v>
      </c>
      <c r="G24">
        <v>0.88300000000000001</v>
      </c>
      <c r="H24">
        <v>0.749</v>
      </c>
      <c r="I24">
        <v>0.61399999999999999</v>
      </c>
      <c r="J24">
        <v>0.871</v>
      </c>
      <c r="K24">
        <v>0.873</v>
      </c>
      <c r="L24">
        <v>1.6950000000000001</v>
      </c>
      <c r="M24">
        <v>1.37</v>
      </c>
      <c r="N24">
        <v>0.873</v>
      </c>
      <c r="O24">
        <v>2.0640000000000001</v>
      </c>
      <c r="P24">
        <v>2.222</v>
      </c>
      <c r="Q24">
        <v>0.71199999999999997</v>
      </c>
      <c r="R24">
        <v>2.0750000000000002</v>
      </c>
      <c r="S24">
        <v>1.597</v>
      </c>
      <c r="T24">
        <v>0.78200000000000003</v>
      </c>
      <c r="U24">
        <v>0.86699999999999999</v>
      </c>
      <c r="V24">
        <v>0.90800000000000003</v>
      </c>
      <c r="W24">
        <v>0.71699999999999997</v>
      </c>
      <c r="X24">
        <v>0.997</v>
      </c>
      <c r="Y24">
        <v>0.9</v>
      </c>
      <c r="Z24">
        <v>0.59399999999999997</v>
      </c>
      <c r="AA24">
        <v>0.84099999999999997</v>
      </c>
      <c r="AB24">
        <v>0.215</v>
      </c>
      <c r="AC24">
        <v>0.21099999999999999</v>
      </c>
      <c r="AD24">
        <v>0.39700000000000002</v>
      </c>
      <c r="AE24">
        <v>0.23100000000000001</v>
      </c>
      <c r="AF24">
        <v>0.56000000000000005</v>
      </c>
      <c r="AG24">
        <v>0.626</v>
      </c>
    </row>
    <row r="25" spans="1:33" x14ac:dyDescent="0.25">
      <c r="A25" s="95" t="s">
        <v>506</v>
      </c>
      <c r="B25">
        <v>0.745</v>
      </c>
      <c r="C25">
        <v>0.67300000000000004</v>
      </c>
      <c r="D25">
        <v>0.78100000000000003</v>
      </c>
      <c r="E25">
        <v>0.81799999999999995</v>
      </c>
      <c r="F25">
        <v>0.81</v>
      </c>
      <c r="G25">
        <v>0.90300000000000002</v>
      </c>
      <c r="H25">
        <v>0.749</v>
      </c>
      <c r="I25">
        <v>0.66700000000000004</v>
      </c>
      <c r="J25">
        <v>0.876</v>
      </c>
      <c r="K25">
        <v>1.2490000000000001</v>
      </c>
      <c r="L25">
        <v>2.0510000000000002</v>
      </c>
      <c r="M25">
        <v>1.9570000000000001</v>
      </c>
      <c r="N25">
        <v>1.099</v>
      </c>
      <c r="O25">
        <v>1.9239999999999999</v>
      </c>
      <c r="P25">
        <v>1.97</v>
      </c>
      <c r="Q25">
        <v>1.0189999999999999</v>
      </c>
      <c r="R25">
        <v>2.1259999999999999</v>
      </c>
      <c r="S25">
        <v>2.597</v>
      </c>
      <c r="T25">
        <v>0.8</v>
      </c>
      <c r="U25">
        <v>0.98599999999999999</v>
      </c>
      <c r="V25">
        <v>0.93</v>
      </c>
      <c r="W25">
        <v>0.82799999999999996</v>
      </c>
      <c r="X25">
        <v>1.028</v>
      </c>
      <c r="Y25">
        <v>0.93899999999999995</v>
      </c>
      <c r="Z25">
        <v>0.72699999999999998</v>
      </c>
      <c r="AA25">
        <v>1.0069999999999999</v>
      </c>
      <c r="AB25">
        <v>0.16300000000000001</v>
      </c>
      <c r="AC25">
        <v>0.16</v>
      </c>
      <c r="AD25">
        <v>0.39300000000000002</v>
      </c>
      <c r="AE25">
        <v>0.32100000000000001</v>
      </c>
      <c r="AF25">
        <v>0.59099999999999997</v>
      </c>
      <c r="AG25">
        <v>0.5</v>
      </c>
    </row>
    <row r="26" spans="1:33" x14ac:dyDescent="0.25">
      <c r="A26" s="95" t="s">
        <v>507</v>
      </c>
      <c r="B26">
        <v>0.745</v>
      </c>
      <c r="C26">
        <v>0.60499999999999998</v>
      </c>
      <c r="D26">
        <v>0.75800000000000001</v>
      </c>
      <c r="E26">
        <v>0.81699999999999995</v>
      </c>
      <c r="F26">
        <v>0.73799999999999999</v>
      </c>
      <c r="G26">
        <v>0.878</v>
      </c>
      <c r="H26">
        <v>0.749</v>
      </c>
      <c r="I26">
        <v>0.61</v>
      </c>
      <c r="J26">
        <v>0.85799999999999998</v>
      </c>
      <c r="K26">
        <v>0.873</v>
      </c>
      <c r="L26">
        <v>1.6890000000000001</v>
      </c>
      <c r="M26">
        <v>1.3620000000000001</v>
      </c>
      <c r="N26">
        <v>0.77</v>
      </c>
      <c r="O26">
        <v>1.4710000000000001</v>
      </c>
      <c r="P26">
        <v>1.1679999999999999</v>
      </c>
      <c r="Q26">
        <v>0.71199999999999997</v>
      </c>
      <c r="R26">
        <v>1.7529999999999999</v>
      </c>
      <c r="S26">
        <v>1.468</v>
      </c>
      <c r="T26">
        <v>0.76900000000000002</v>
      </c>
      <c r="U26">
        <v>0.82799999999999996</v>
      </c>
      <c r="V26">
        <v>0.89500000000000002</v>
      </c>
      <c r="W26">
        <v>0.68600000000000005</v>
      </c>
      <c r="X26">
        <v>0.99199999999999999</v>
      </c>
      <c r="Y26">
        <v>0.89500000000000002</v>
      </c>
      <c r="Z26">
        <v>0.59399999999999997</v>
      </c>
      <c r="AA26">
        <v>0.83799999999999997</v>
      </c>
      <c r="AB26">
        <v>0.16300000000000001</v>
      </c>
      <c r="AC26">
        <v>0.16</v>
      </c>
      <c r="AD26">
        <v>0.39300000000000002</v>
      </c>
      <c r="AE26">
        <v>0.23100000000000001</v>
      </c>
      <c r="AF26">
        <v>0.55100000000000005</v>
      </c>
      <c r="AG26">
        <v>0.47399999999999998</v>
      </c>
    </row>
    <row r="27" spans="1:33" x14ac:dyDescent="0.25">
      <c r="A27" s="95" t="s">
        <v>508</v>
      </c>
      <c r="B27">
        <v>0.27100000000000002</v>
      </c>
      <c r="C27">
        <v>0.45700000000000002</v>
      </c>
      <c r="D27">
        <v>0.55700000000000005</v>
      </c>
      <c r="E27">
        <v>0.375</v>
      </c>
      <c r="F27">
        <v>0.60899999999999999</v>
      </c>
      <c r="G27">
        <v>1.044</v>
      </c>
      <c r="H27">
        <v>0.25800000000000001</v>
      </c>
      <c r="I27">
        <v>0.42599999999999999</v>
      </c>
      <c r="J27">
        <v>0.57899999999999996</v>
      </c>
      <c r="K27">
        <v>0.35299999999999998</v>
      </c>
      <c r="L27">
        <v>0.47199999999999998</v>
      </c>
      <c r="M27">
        <v>0.51300000000000001</v>
      </c>
      <c r="N27">
        <v>0.48399999999999999</v>
      </c>
      <c r="O27">
        <v>0.77700000000000002</v>
      </c>
      <c r="P27">
        <v>1.425</v>
      </c>
      <c r="Q27">
        <v>0.34</v>
      </c>
      <c r="R27">
        <v>0.49299999999999999</v>
      </c>
      <c r="S27">
        <v>0.59899999999999998</v>
      </c>
      <c r="T27">
        <v>0.27500000000000002</v>
      </c>
      <c r="U27">
        <v>0.53800000000000003</v>
      </c>
      <c r="V27">
        <v>0.80900000000000005</v>
      </c>
      <c r="W27">
        <v>0.45</v>
      </c>
      <c r="X27">
        <v>0.92900000000000005</v>
      </c>
      <c r="Y27">
        <v>2.0680000000000001</v>
      </c>
      <c r="Z27">
        <v>0.24199999999999999</v>
      </c>
      <c r="AA27">
        <v>0.501</v>
      </c>
      <c r="AB27">
        <v>0.126</v>
      </c>
      <c r="AC27">
        <v>0.29199999999999998</v>
      </c>
      <c r="AD27">
        <v>0.3</v>
      </c>
      <c r="AE27">
        <v>0.34300000000000003</v>
      </c>
      <c r="AF27">
        <v>0.36199999999999999</v>
      </c>
      <c r="AG27">
        <v>0.56899999999999995</v>
      </c>
    </row>
    <row r="28" spans="1:33" x14ac:dyDescent="0.25">
      <c r="A28" s="95" t="s">
        <v>509</v>
      </c>
      <c r="B28">
        <v>0.255</v>
      </c>
      <c r="C28">
        <v>0.39300000000000002</v>
      </c>
      <c r="D28">
        <v>0.497</v>
      </c>
      <c r="E28">
        <v>0.23400000000000001</v>
      </c>
      <c r="F28">
        <v>0.63900000000000001</v>
      </c>
      <c r="G28">
        <v>1.171</v>
      </c>
      <c r="H28">
        <v>0.20300000000000001</v>
      </c>
      <c r="I28">
        <v>0.40400000000000003</v>
      </c>
      <c r="J28">
        <v>0.50600000000000001</v>
      </c>
      <c r="K28">
        <v>0.17699999999999999</v>
      </c>
      <c r="L28">
        <v>0.29299999999999998</v>
      </c>
      <c r="M28">
        <v>0.44500000000000001</v>
      </c>
      <c r="N28">
        <v>0.17399999999999999</v>
      </c>
      <c r="O28">
        <v>0.38</v>
      </c>
      <c r="P28">
        <v>0.56100000000000005</v>
      </c>
      <c r="Q28">
        <v>0.14499999999999999</v>
      </c>
      <c r="R28">
        <v>0.27400000000000002</v>
      </c>
      <c r="S28">
        <v>0.38600000000000001</v>
      </c>
      <c r="T28">
        <v>0.17399999999999999</v>
      </c>
      <c r="U28">
        <v>0.309</v>
      </c>
      <c r="V28">
        <v>0.96699999999999997</v>
      </c>
      <c r="W28">
        <v>0.17</v>
      </c>
      <c r="X28">
        <v>0.46200000000000002</v>
      </c>
      <c r="Y28">
        <v>1.304</v>
      </c>
      <c r="Z28">
        <v>0.122</v>
      </c>
      <c r="AA28">
        <v>0.26200000000000001</v>
      </c>
      <c r="AB28">
        <v>8.6999999999999994E-2</v>
      </c>
      <c r="AC28">
        <v>0.13400000000000001</v>
      </c>
      <c r="AD28">
        <v>0.38300000000000001</v>
      </c>
      <c r="AE28">
        <v>0.26300000000000001</v>
      </c>
      <c r="AF28">
        <v>0.36099999999999999</v>
      </c>
      <c r="AG28">
        <v>0.39400000000000002</v>
      </c>
    </row>
    <row r="29" spans="1:33" x14ac:dyDescent="0.25">
      <c r="A29" s="95" t="s">
        <v>510</v>
      </c>
      <c r="B29">
        <v>0.42399999999999999</v>
      </c>
      <c r="C29">
        <v>0.99199999999999999</v>
      </c>
      <c r="D29">
        <v>0.58099999999999996</v>
      </c>
      <c r="E29">
        <v>0.45200000000000001</v>
      </c>
      <c r="F29">
        <v>1.2869999999999999</v>
      </c>
      <c r="G29">
        <v>0.749</v>
      </c>
      <c r="H29">
        <v>0.38700000000000001</v>
      </c>
      <c r="I29">
        <v>1.337</v>
      </c>
      <c r="J29">
        <v>0.55000000000000004</v>
      </c>
      <c r="K29">
        <v>0.98699999999999999</v>
      </c>
      <c r="L29">
        <v>3.2869999999999999</v>
      </c>
      <c r="M29">
        <v>1.6659999999999999</v>
      </c>
      <c r="N29">
        <v>0.80800000000000005</v>
      </c>
      <c r="O29">
        <v>5.0570000000000004</v>
      </c>
      <c r="P29">
        <v>2.2269999999999999</v>
      </c>
      <c r="Q29">
        <v>0.79500000000000004</v>
      </c>
      <c r="R29">
        <v>4.6440000000000001</v>
      </c>
      <c r="S29">
        <v>2.0499999999999998</v>
      </c>
      <c r="T29">
        <v>0.60199999999999998</v>
      </c>
      <c r="U29">
        <v>2.14</v>
      </c>
      <c r="V29">
        <v>1.014</v>
      </c>
      <c r="W29">
        <v>0.47899999999999998</v>
      </c>
      <c r="X29">
        <v>2.1920000000000002</v>
      </c>
      <c r="Y29">
        <v>0.98699999999999999</v>
      </c>
      <c r="Z29">
        <v>0.45200000000000001</v>
      </c>
      <c r="AA29">
        <v>2.7389999999999999</v>
      </c>
      <c r="AB29">
        <v>0.27800000000000002</v>
      </c>
      <c r="AC29">
        <v>0.46600000000000003</v>
      </c>
      <c r="AD29">
        <v>0.29099999999999998</v>
      </c>
      <c r="AE29">
        <v>0.33900000000000002</v>
      </c>
      <c r="AF29">
        <v>0.94899999999999995</v>
      </c>
      <c r="AG29">
        <v>0.50800000000000001</v>
      </c>
    </row>
    <row r="30" spans="1:33" x14ac:dyDescent="0.25">
      <c r="A30" s="95" t="s">
        <v>511</v>
      </c>
      <c r="B30">
        <v>0</v>
      </c>
      <c r="C30">
        <v>0</v>
      </c>
      <c r="D30">
        <v>0</v>
      </c>
      <c r="E30">
        <v>0</v>
      </c>
      <c r="F30">
        <v>0</v>
      </c>
      <c r="G30">
        <v>0</v>
      </c>
      <c r="H30">
        <v>0</v>
      </c>
      <c r="I30">
        <v>0</v>
      </c>
      <c r="J30">
        <v>1.595</v>
      </c>
      <c r="K30">
        <v>0</v>
      </c>
      <c r="L30">
        <v>0</v>
      </c>
      <c r="M30">
        <v>0</v>
      </c>
      <c r="N30">
        <v>0</v>
      </c>
      <c r="O30">
        <v>0</v>
      </c>
      <c r="P30">
        <v>0</v>
      </c>
      <c r="Q30">
        <v>0</v>
      </c>
      <c r="R30">
        <v>0</v>
      </c>
      <c r="S30">
        <v>0</v>
      </c>
      <c r="T30">
        <v>0</v>
      </c>
      <c r="U30">
        <v>0</v>
      </c>
      <c r="V30">
        <v>0</v>
      </c>
      <c r="W30">
        <v>0</v>
      </c>
      <c r="X30">
        <v>0</v>
      </c>
      <c r="Y30">
        <v>0</v>
      </c>
      <c r="Z30">
        <v>0</v>
      </c>
      <c r="AA30">
        <v>0</v>
      </c>
      <c r="AB30">
        <v>0</v>
      </c>
      <c r="AC30">
        <v>0</v>
      </c>
      <c r="AD30">
        <v>0</v>
      </c>
      <c r="AE30">
        <v>0.28699999999999998</v>
      </c>
      <c r="AF30">
        <v>0</v>
      </c>
      <c r="AG30">
        <v>0</v>
      </c>
    </row>
    <row r="31" spans="1:33" x14ac:dyDescent="0.25">
      <c r="A31" s="95" t="s">
        <v>512</v>
      </c>
      <c r="B31">
        <v>2.698</v>
      </c>
      <c r="C31">
        <v>3.5630000000000002</v>
      </c>
      <c r="D31">
        <v>3.004</v>
      </c>
      <c r="E31">
        <v>2.6309999999999998</v>
      </c>
      <c r="F31">
        <v>3.0960000000000001</v>
      </c>
      <c r="G31">
        <v>2.6019999999999999</v>
      </c>
      <c r="H31">
        <v>2.4689999999999999</v>
      </c>
      <c r="I31">
        <v>3.1219999999999999</v>
      </c>
      <c r="J31">
        <v>2.5259999999999998</v>
      </c>
      <c r="K31">
        <v>5.5060000000000002</v>
      </c>
      <c r="L31">
        <v>6.9630000000000001</v>
      </c>
      <c r="M31">
        <v>6.7779999999999996</v>
      </c>
      <c r="N31">
        <v>4.3140000000000001</v>
      </c>
      <c r="O31">
        <v>5.0990000000000002</v>
      </c>
      <c r="P31">
        <v>4.3470000000000004</v>
      </c>
      <c r="Q31">
        <v>5.4470000000000001</v>
      </c>
      <c r="R31">
        <v>7.5250000000000004</v>
      </c>
      <c r="S31">
        <v>7.3540000000000001</v>
      </c>
      <c r="T31">
        <v>3.4550000000000001</v>
      </c>
      <c r="U31">
        <v>6.194</v>
      </c>
      <c r="V31">
        <v>4.9189999999999996</v>
      </c>
      <c r="W31">
        <v>2.89</v>
      </c>
      <c r="X31">
        <v>3.9449999999999998</v>
      </c>
      <c r="Y31">
        <v>2.9470000000000001</v>
      </c>
      <c r="Z31">
        <v>3.5</v>
      </c>
      <c r="AA31">
        <v>5.556</v>
      </c>
      <c r="AB31">
        <v>4.9009999999999998</v>
      </c>
      <c r="AC31">
        <v>2.6970000000000001</v>
      </c>
      <c r="AD31">
        <v>5.3019999999999996</v>
      </c>
      <c r="AE31">
        <v>2.6080000000000001</v>
      </c>
      <c r="AF31">
        <v>3.2349999999999999</v>
      </c>
      <c r="AG31">
        <v>2.56</v>
      </c>
    </row>
    <row r="32" spans="1:33" x14ac:dyDescent="0.25">
      <c r="A32" s="95" t="s">
        <v>513</v>
      </c>
      <c r="B32">
        <v>0.78700000000000003</v>
      </c>
      <c r="C32">
        <v>0.95099999999999996</v>
      </c>
      <c r="D32">
        <v>0.77700000000000002</v>
      </c>
      <c r="E32">
        <v>0.751</v>
      </c>
      <c r="F32">
        <v>0.97699999999999998</v>
      </c>
      <c r="G32">
        <v>0.79</v>
      </c>
      <c r="H32">
        <v>0.91500000000000004</v>
      </c>
      <c r="I32">
        <v>1.05</v>
      </c>
      <c r="J32">
        <v>0.89500000000000002</v>
      </c>
      <c r="K32">
        <v>1.3859999999999999</v>
      </c>
      <c r="L32">
        <v>1.81</v>
      </c>
      <c r="M32">
        <v>1.55</v>
      </c>
      <c r="N32">
        <v>1.208</v>
      </c>
      <c r="O32">
        <v>1.56</v>
      </c>
      <c r="P32">
        <v>1.2729999999999999</v>
      </c>
      <c r="Q32">
        <v>1.7</v>
      </c>
      <c r="R32">
        <v>2.198</v>
      </c>
      <c r="S32">
        <v>2.79</v>
      </c>
      <c r="T32">
        <v>0.83499999999999996</v>
      </c>
      <c r="U32">
        <v>1.444</v>
      </c>
      <c r="V32">
        <v>0.95799999999999996</v>
      </c>
      <c r="W32">
        <v>0.79400000000000004</v>
      </c>
      <c r="X32">
        <v>1.246</v>
      </c>
      <c r="Y32">
        <v>0.84499999999999997</v>
      </c>
      <c r="Z32">
        <v>1.016</v>
      </c>
      <c r="AA32">
        <v>1.6910000000000001</v>
      </c>
      <c r="AB32">
        <v>0.45300000000000001</v>
      </c>
      <c r="AC32">
        <v>0.45300000000000001</v>
      </c>
      <c r="AD32">
        <v>0.83699999999999997</v>
      </c>
      <c r="AE32">
        <v>1.357</v>
      </c>
      <c r="AF32">
        <v>0.65200000000000002</v>
      </c>
      <c r="AG32">
        <v>0.66</v>
      </c>
    </row>
    <row r="33" spans="1:33" x14ac:dyDescent="0.25">
      <c r="A33" s="95" t="s">
        <v>514</v>
      </c>
      <c r="B33">
        <v>0.81599999999999995</v>
      </c>
      <c r="C33">
        <v>0.57999999999999996</v>
      </c>
      <c r="D33">
        <v>0.57399999999999995</v>
      </c>
      <c r="E33">
        <v>0.626</v>
      </c>
      <c r="F33">
        <v>0.45400000000000001</v>
      </c>
      <c r="G33">
        <v>0.43</v>
      </c>
      <c r="H33">
        <v>0.94699999999999995</v>
      </c>
      <c r="I33">
        <v>0.79800000000000004</v>
      </c>
      <c r="J33">
        <v>0.79900000000000004</v>
      </c>
      <c r="K33">
        <v>1.6240000000000001</v>
      </c>
      <c r="L33">
        <v>1.165</v>
      </c>
      <c r="M33">
        <v>1.29</v>
      </c>
      <c r="N33">
        <v>1.232</v>
      </c>
      <c r="O33">
        <v>1.1220000000000001</v>
      </c>
      <c r="P33">
        <v>1.1259999999999999</v>
      </c>
      <c r="Q33">
        <v>1.823</v>
      </c>
      <c r="R33">
        <v>1.103</v>
      </c>
      <c r="S33">
        <v>1.349</v>
      </c>
      <c r="T33">
        <v>0.95399999999999996</v>
      </c>
      <c r="U33">
        <v>0.81399999999999995</v>
      </c>
      <c r="V33">
        <v>0.82299999999999995</v>
      </c>
      <c r="W33">
        <v>0.72299999999999998</v>
      </c>
      <c r="X33">
        <v>0.55200000000000005</v>
      </c>
      <c r="Y33">
        <v>0.49</v>
      </c>
      <c r="Z33">
        <v>1.016</v>
      </c>
      <c r="AA33">
        <v>0.90200000000000002</v>
      </c>
      <c r="AB33">
        <v>0.36699999999999999</v>
      </c>
      <c r="AC33">
        <v>0.26900000000000002</v>
      </c>
      <c r="AD33">
        <v>1.3069999999999999</v>
      </c>
      <c r="AE33">
        <v>1.321</v>
      </c>
      <c r="AF33">
        <v>0.58099999999999996</v>
      </c>
      <c r="AG33">
        <v>0.66</v>
      </c>
    </row>
    <row r="34" spans="1:33" x14ac:dyDescent="0.25">
      <c r="A34" s="95" t="s">
        <v>515</v>
      </c>
      <c r="B34">
        <v>0.25</v>
      </c>
      <c r="C34">
        <v>0.38500000000000001</v>
      </c>
      <c r="D34">
        <v>0.254</v>
      </c>
      <c r="E34">
        <v>1.113</v>
      </c>
      <c r="F34">
        <v>0.56499999999999995</v>
      </c>
      <c r="G34">
        <v>0.75600000000000001</v>
      </c>
      <c r="H34">
        <v>0.70899999999999996</v>
      </c>
      <c r="I34">
        <v>0.51300000000000001</v>
      </c>
      <c r="J34">
        <v>0.64200000000000002</v>
      </c>
      <c r="K34">
        <v>0.23200000000000001</v>
      </c>
      <c r="L34">
        <v>0.34100000000000003</v>
      </c>
      <c r="M34">
        <v>0.253</v>
      </c>
      <c r="N34">
        <v>1.8149999999999999</v>
      </c>
      <c r="O34">
        <v>1.006</v>
      </c>
      <c r="P34">
        <v>1.371</v>
      </c>
      <c r="Q34">
        <v>0.501</v>
      </c>
      <c r="R34">
        <v>0.56699999999999995</v>
      </c>
      <c r="S34">
        <v>0.43</v>
      </c>
      <c r="T34">
        <v>0.217</v>
      </c>
      <c r="U34">
        <v>0.34</v>
      </c>
      <c r="V34">
        <v>0.193</v>
      </c>
      <c r="W34">
        <v>1.605</v>
      </c>
      <c r="X34">
        <v>0.93700000000000006</v>
      </c>
      <c r="Y34">
        <v>1.623</v>
      </c>
      <c r="Z34">
        <v>0.49199999999999999</v>
      </c>
      <c r="AA34">
        <v>0.55100000000000005</v>
      </c>
      <c r="AB34">
        <v>0.14399999999999999</v>
      </c>
      <c r="AC34">
        <v>0.214</v>
      </c>
      <c r="AD34">
        <v>0.48499999999999999</v>
      </c>
      <c r="AE34">
        <v>0.59499999999999997</v>
      </c>
      <c r="AF34">
        <v>0.22900000000000001</v>
      </c>
      <c r="AG34">
        <v>0.23400000000000001</v>
      </c>
    </row>
    <row r="35" spans="1:33" x14ac:dyDescent="0.25">
      <c r="A35" s="95" t="s">
        <v>516</v>
      </c>
      <c r="B35">
        <v>0.16300000000000001</v>
      </c>
      <c r="C35">
        <v>0.33600000000000002</v>
      </c>
      <c r="D35">
        <v>0.19800000000000001</v>
      </c>
      <c r="E35">
        <v>0.61199999999999999</v>
      </c>
      <c r="F35">
        <v>0.65300000000000002</v>
      </c>
      <c r="G35">
        <v>0.71199999999999997</v>
      </c>
      <c r="H35">
        <v>0.502</v>
      </c>
      <c r="I35">
        <v>0.45700000000000002</v>
      </c>
      <c r="J35">
        <v>0.41299999999999998</v>
      </c>
      <c r="K35">
        <v>9.9000000000000005E-2</v>
      </c>
      <c r="L35">
        <v>0.16300000000000001</v>
      </c>
      <c r="M35">
        <v>0.10100000000000001</v>
      </c>
      <c r="N35">
        <v>2.0910000000000002</v>
      </c>
      <c r="O35">
        <v>2.4729999999999999</v>
      </c>
      <c r="P35">
        <v>2.9279999999999999</v>
      </c>
      <c r="Q35">
        <v>0.192</v>
      </c>
      <c r="R35">
        <v>0.39900000000000002</v>
      </c>
      <c r="S35">
        <v>0.24299999999999999</v>
      </c>
      <c r="T35">
        <v>0.1</v>
      </c>
      <c r="U35">
        <v>0.19800000000000001</v>
      </c>
      <c r="V35">
        <v>9.4E-2</v>
      </c>
      <c r="W35">
        <v>1.0980000000000001</v>
      </c>
      <c r="X35">
        <v>1.5269999999999999</v>
      </c>
      <c r="Y35">
        <v>1.583</v>
      </c>
      <c r="Z35">
        <v>0.28799999999999998</v>
      </c>
      <c r="AA35">
        <v>1.155</v>
      </c>
      <c r="AB35">
        <v>0.14599999999999999</v>
      </c>
      <c r="AC35">
        <v>0.40500000000000003</v>
      </c>
      <c r="AD35">
        <v>0.98</v>
      </c>
      <c r="AE35">
        <v>0.38100000000000001</v>
      </c>
      <c r="AF35">
        <v>0.14699999999999999</v>
      </c>
      <c r="AG35">
        <v>0.29699999999999999</v>
      </c>
    </row>
    <row r="36" spans="1:33" x14ac:dyDescent="0.25">
      <c r="A36" s="95" t="s">
        <v>517</v>
      </c>
      <c r="B36">
        <v>0.65700000000000003</v>
      </c>
      <c r="C36">
        <v>0.82299999999999995</v>
      </c>
      <c r="D36">
        <v>0.625</v>
      </c>
      <c r="E36">
        <v>0.66700000000000004</v>
      </c>
      <c r="F36">
        <v>1.1859999999999999</v>
      </c>
      <c r="G36">
        <v>0.71499999999999997</v>
      </c>
      <c r="H36">
        <v>0.64800000000000002</v>
      </c>
      <c r="I36">
        <v>0.85799999999999998</v>
      </c>
      <c r="J36">
        <v>0.57399999999999995</v>
      </c>
      <c r="K36">
        <v>4.0049999999999999</v>
      </c>
      <c r="L36">
        <v>4.9189999999999996</v>
      </c>
      <c r="M36">
        <v>4.8570000000000002</v>
      </c>
      <c r="N36">
        <v>3.1480000000000001</v>
      </c>
      <c r="O36">
        <v>4.21</v>
      </c>
      <c r="P36">
        <v>4.3029999999999999</v>
      </c>
      <c r="Q36">
        <v>4.532</v>
      </c>
      <c r="R36">
        <v>5.9560000000000004</v>
      </c>
      <c r="S36">
        <v>8.6189999999999998</v>
      </c>
      <c r="T36">
        <v>1.2330000000000001</v>
      </c>
      <c r="U36">
        <v>2.2349999999999999</v>
      </c>
      <c r="V36">
        <v>1.6439999999999999</v>
      </c>
      <c r="W36">
        <v>1.147</v>
      </c>
      <c r="X36">
        <v>2.242</v>
      </c>
      <c r="Y36">
        <v>1.5840000000000001</v>
      </c>
      <c r="Z36">
        <v>1.17</v>
      </c>
      <c r="AA36">
        <v>3.0310000000000001</v>
      </c>
      <c r="AB36">
        <v>1.8480000000000001</v>
      </c>
      <c r="AC36">
        <v>1.6739999999999999</v>
      </c>
      <c r="AD36">
        <v>1.7949999999999999</v>
      </c>
      <c r="AE36">
        <v>0.74</v>
      </c>
      <c r="AF36">
        <v>0.85699999999999998</v>
      </c>
      <c r="AG36">
        <v>0.99099999999999999</v>
      </c>
    </row>
    <row r="37" spans="1:33" x14ac:dyDescent="0.25">
      <c r="A37" s="95" t="s">
        <v>518</v>
      </c>
      <c r="B37">
        <v>0.318</v>
      </c>
      <c r="C37">
        <v>0.55300000000000005</v>
      </c>
      <c r="D37">
        <v>0.38400000000000001</v>
      </c>
      <c r="E37">
        <v>0.45800000000000002</v>
      </c>
      <c r="F37">
        <v>0.58499999999999996</v>
      </c>
      <c r="G37">
        <v>0.45700000000000002</v>
      </c>
      <c r="H37">
        <v>0.49099999999999999</v>
      </c>
      <c r="I37">
        <v>0.64100000000000001</v>
      </c>
      <c r="J37">
        <v>0.42</v>
      </c>
      <c r="K37">
        <v>0.21099999999999999</v>
      </c>
      <c r="L37">
        <v>0.37</v>
      </c>
      <c r="M37">
        <v>0.219</v>
      </c>
      <c r="N37">
        <v>2.04</v>
      </c>
      <c r="O37">
        <v>2.3220000000000001</v>
      </c>
      <c r="P37">
        <v>2.6179999999999999</v>
      </c>
      <c r="Q37">
        <v>0.36</v>
      </c>
      <c r="R37">
        <v>1.488</v>
      </c>
      <c r="S37">
        <v>0.45800000000000002</v>
      </c>
      <c r="T37">
        <v>0.21299999999999999</v>
      </c>
      <c r="U37">
        <v>0.46800000000000003</v>
      </c>
      <c r="V37">
        <v>0.20699999999999999</v>
      </c>
      <c r="W37">
        <v>0.81499999999999995</v>
      </c>
      <c r="X37">
        <v>1.0629999999999999</v>
      </c>
      <c r="Y37">
        <v>0.77300000000000002</v>
      </c>
      <c r="Z37">
        <v>0.54700000000000004</v>
      </c>
      <c r="AA37">
        <v>1.4530000000000001</v>
      </c>
      <c r="AB37">
        <v>0.48599999999999999</v>
      </c>
      <c r="AC37">
        <v>0.36499999999999999</v>
      </c>
      <c r="AD37">
        <v>1.494</v>
      </c>
      <c r="AE37">
        <v>0.39400000000000002</v>
      </c>
      <c r="AF37">
        <v>0.152</v>
      </c>
      <c r="AG37">
        <v>0.312</v>
      </c>
    </row>
    <row r="38" spans="1:33" x14ac:dyDescent="0.25">
      <c r="A38" s="95" t="s">
        <v>519</v>
      </c>
      <c r="B38">
        <v>6.8120000000000003</v>
      </c>
      <c r="C38">
        <v>6.7480000000000002</v>
      </c>
      <c r="D38">
        <v>8.0050000000000008</v>
      </c>
      <c r="E38">
        <v>6.7750000000000004</v>
      </c>
      <c r="F38">
        <v>6.7960000000000003</v>
      </c>
      <c r="G38">
        <v>8.0050000000000008</v>
      </c>
      <c r="H38">
        <v>7.5570000000000004</v>
      </c>
      <c r="I38">
        <v>7.5620000000000003</v>
      </c>
      <c r="J38">
        <v>8.2070000000000007</v>
      </c>
      <c r="K38">
        <v>3.621</v>
      </c>
      <c r="L38">
        <v>3.7109999999999999</v>
      </c>
      <c r="M38">
        <v>3.4009999999999998</v>
      </c>
      <c r="N38">
        <v>3.6909999999999998</v>
      </c>
      <c r="O38">
        <v>3.6419999999999999</v>
      </c>
      <c r="P38">
        <v>3.3959999999999999</v>
      </c>
      <c r="Q38">
        <v>3.8849999999999998</v>
      </c>
      <c r="R38">
        <v>3.8849999999999998</v>
      </c>
      <c r="S38">
        <v>3.847</v>
      </c>
      <c r="T38">
        <v>4.2050000000000001</v>
      </c>
      <c r="U38">
        <v>4.2370000000000001</v>
      </c>
      <c r="V38">
        <v>4.2359999999999998</v>
      </c>
      <c r="W38">
        <v>4.2549999999999999</v>
      </c>
      <c r="X38">
        <v>4.1859999999999999</v>
      </c>
      <c r="Y38">
        <v>4.2359999999999998</v>
      </c>
      <c r="Z38">
        <v>4.234</v>
      </c>
      <c r="AA38">
        <v>4.2409999999999997</v>
      </c>
      <c r="AB38">
        <v>2.379</v>
      </c>
      <c r="AC38">
        <v>1.9910000000000001</v>
      </c>
      <c r="AD38">
        <v>2.0310000000000001</v>
      </c>
      <c r="AE38">
        <v>2.0310000000000001</v>
      </c>
      <c r="AF38">
        <v>0.313</v>
      </c>
      <c r="AG38">
        <v>0.313</v>
      </c>
    </row>
    <row r="39" spans="1:33" x14ac:dyDescent="0.25">
      <c r="A39" s="95" t="s">
        <v>520</v>
      </c>
      <c r="B39">
        <v>0.38400000000000001</v>
      </c>
      <c r="C39">
        <v>0.35599999999999998</v>
      </c>
      <c r="D39">
        <v>0.30199999999999999</v>
      </c>
      <c r="E39">
        <v>0.67600000000000005</v>
      </c>
      <c r="F39">
        <v>0.65600000000000003</v>
      </c>
      <c r="G39">
        <v>0.57499999999999996</v>
      </c>
      <c r="H39">
        <v>0.84699999999999998</v>
      </c>
      <c r="I39">
        <v>0.84499999999999997</v>
      </c>
      <c r="J39">
        <v>0.71599999999999997</v>
      </c>
      <c r="K39">
        <v>0.85899999999999999</v>
      </c>
      <c r="L39">
        <v>0.83299999999999996</v>
      </c>
      <c r="M39">
        <v>0.745</v>
      </c>
      <c r="N39">
        <v>1.0209999999999999</v>
      </c>
      <c r="O39">
        <v>1.0209999999999999</v>
      </c>
      <c r="P39">
        <v>0.83299999999999996</v>
      </c>
      <c r="Q39">
        <v>2.3090000000000002</v>
      </c>
      <c r="R39">
        <v>2.3170000000000002</v>
      </c>
      <c r="S39">
        <v>2.72</v>
      </c>
      <c r="T39">
        <v>0.44</v>
      </c>
      <c r="U39">
        <v>0.40699999999999997</v>
      </c>
      <c r="V39">
        <v>0.30399999999999999</v>
      </c>
      <c r="W39">
        <v>0.75600000000000001</v>
      </c>
      <c r="X39">
        <v>0.78800000000000003</v>
      </c>
      <c r="Y39">
        <v>0.58899999999999997</v>
      </c>
      <c r="Z39">
        <v>0.89300000000000002</v>
      </c>
      <c r="AA39">
        <v>0.89300000000000002</v>
      </c>
      <c r="AB39">
        <v>0.121</v>
      </c>
      <c r="AC39">
        <v>0.35399999999999998</v>
      </c>
      <c r="AD39">
        <v>0.88900000000000001</v>
      </c>
      <c r="AE39">
        <v>0.48099999999999998</v>
      </c>
      <c r="AF39">
        <v>0.11899999999999999</v>
      </c>
      <c r="AG39">
        <v>5.0999999999999997E-2</v>
      </c>
    </row>
    <row r="40" spans="1:33" x14ac:dyDescent="0.25">
      <c r="A40" s="95" t="s">
        <v>521</v>
      </c>
      <c r="B40">
        <v>0.80600000000000005</v>
      </c>
      <c r="C40">
        <v>0.79700000000000004</v>
      </c>
      <c r="D40">
        <v>0.70699999999999996</v>
      </c>
      <c r="E40">
        <v>0.79700000000000004</v>
      </c>
      <c r="F40">
        <v>0.80600000000000005</v>
      </c>
      <c r="G40">
        <v>0.70699999999999996</v>
      </c>
      <c r="H40">
        <v>0.93899999999999995</v>
      </c>
      <c r="I40">
        <v>0.93899999999999995</v>
      </c>
      <c r="J40">
        <v>1</v>
      </c>
      <c r="K40">
        <v>1.5169999999999999</v>
      </c>
      <c r="L40">
        <v>1.5249999999999999</v>
      </c>
      <c r="M40">
        <v>1.4139999999999999</v>
      </c>
      <c r="N40">
        <v>1.5249999999999999</v>
      </c>
      <c r="O40">
        <v>1.5169999999999999</v>
      </c>
      <c r="P40">
        <v>1.4139999999999999</v>
      </c>
      <c r="Q40">
        <v>2.3969999999999998</v>
      </c>
      <c r="R40">
        <v>2.3969999999999998</v>
      </c>
      <c r="S40">
        <v>3.04</v>
      </c>
      <c r="T40">
        <v>1</v>
      </c>
      <c r="U40">
        <v>1</v>
      </c>
      <c r="V40">
        <v>1</v>
      </c>
      <c r="W40">
        <v>1</v>
      </c>
      <c r="X40">
        <v>1</v>
      </c>
      <c r="Y40">
        <v>1</v>
      </c>
      <c r="Z40">
        <v>1</v>
      </c>
      <c r="AA40">
        <v>1</v>
      </c>
      <c r="AB40">
        <v>0.16400000000000001</v>
      </c>
      <c r="AC40">
        <v>0.46500000000000002</v>
      </c>
      <c r="AD40">
        <v>0.67200000000000004</v>
      </c>
      <c r="AE40">
        <v>0.67200000000000004</v>
      </c>
      <c r="AF40">
        <v>8.7999999999999995E-2</v>
      </c>
      <c r="AG40">
        <v>8.7999999999999995E-2</v>
      </c>
    </row>
    <row r="41" spans="1:33" x14ac:dyDescent="0.25">
      <c r="A41" s="95" t="s">
        <v>522</v>
      </c>
      <c r="B41">
        <v>0.65500000000000003</v>
      </c>
      <c r="C41">
        <v>0.60899999999999999</v>
      </c>
      <c r="D41">
        <v>0.52</v>
      </c>
      <c r="E41">
        <v>0.60899999999999999</v>
      </c>
      <c r="F41">
        <v>0.65500000000000003</v>
      </c>
      <c r="G41">
        <v>0.52</v>
      </c>
      <c r="H41">
        <v>0.91300000000000003</v>
      </c>
      <c r="I41">
        <v>0.91300000000000003</v>
      </c>
      <c r="J41">
        <v>1</v>
      </c>
      <c r="K41">
        <v>1.3939999999999999</v>
      </c>
      <c r="L41">
        <v>1.403</v>
      </c>
      <c r="M41">
        <v>1.3740000000000001</v>
      </c>
      <c r="N41">
        <v>1.403</v>
      </c>
      <c r="O41">
        <v>1.3939999999999999</v>
      </c>
      <c r="P41">
        <v>1.3740000000000001</v>
      </c>
      <c r="Q41">
        <v>1.6970000000000001</v>
      </c>
      <c r="R41">
        <v>1.6970000000000001</v>
      </c>
      <c r="S41">
        <v>2.04</v>
      </c>
      <c r="T41">
        <v>0.79700000000000004</v>
      </c>
      <c r="U41">
        <v>0.76700000000000002</v>
      </c>
      <c r="V41">
        <v>0.58199999999999996</v>
      </c>
      <c r="W41">
        <v>0.76700000000000002</v>
      </c>
      <c r="X41">
        <v>0.79700000000000004</v>
      </c>
      <c r="Y41">
        <v>0.58199999999999996</v>
      </c>
      <c r="Z41">
        <v>0.91</v>
      </c>
      <c r="AA41">
        <v>0.91</v>
      </c>
      <c r="AB41">
        <v>0.16400000000000001</v>
      </c>
      <c r="AC41">
        <v>0.46500000000000002</v>
      </c>
      <c r="AD41">
        <v>0.67200000000000004</v>
      </c>
      <c r="AE41">
        <v>0.67200000000000004</v>
      </c>
      <c r="AF41">
        <v>5.0999999999999997E-2</v>
      </c>
      <c r="AG41">
        <v>5.0999999999999997E-2</v>
      </c>
    </row>
    <row r="42" spans="1:33" x14ac:dyDescent="0.25">
      <c r="A42" s="95" t="s">
        <v>523</v>
      </c>
      <c r="B42">
        <v>6.8120000000000003</v>
      </c>
      <c r="C42">
        <v>6.7480000000000002</v>
      </c>
      <c r="D42">
        <v>8.0050000000000008</v>
      </c>
      <c r="E42">
        <v>6.7750000000000004</v>
      </c>
      <c r="F42">
        <v>6.7960000000000003</v>
      </c>
      <c r="G42">
        <v>8.0050000000000008</v>
      </c>
      <c r="H42">
        <v>7.5570000000000004</v>
      </c>
      <c r="I42">
        <v>7.5620000000000003</v>
      </c>
      <c r="J42">
        <v>8.2070000000000007</v>
      </c>
      <c r="K42">
        <v>3.621</v>
      </c>
      <c r="L42">
        <v>3.7109999999999999</v>
      </c>
      <c r="M42">
        <v>3.4009999999999998</v>
      </c>
      <c r="N42">
        <v>3.6909999999999998</v>
      </c>
      <c r="O42">
        <v>3.6419999999999999</v>
      </c>
      <c r="P42">
        <v>3.3959999999999999</v>
      </c>
      <c r="Q42">
        <v>3.8849999999999998</v>
      </c>
      <c r="R42">
        <v>3.8849999999999998</v>
      </c>
      <c r="S42">
        <v>3.847</v>
      </c>
      <c r="T42">
        <v>4.2050000000000001</v>
      </c>
      <c r="U42">
        <v>4.2370000000000001</v>
      </c>
      <c r="V42">
        <v>4.2359999999999998</v>
      </c>
      <c r="W42">
        <v>4.2549999999999999</v>
      </c>
      <c r="X42">
        <v>4.1859999999999999</v>
      </c>
      <c r="Y42">
        <v>4.2359999999999998</v>
      </c>
      <c r="Z42">
        <v>4.234</v>
      </c>
      <c r="AA42">
        <v>4.2409999999999997</v>
      </c>
      <c r="AB42">
        <v>2.379</v>
      </c>
      <c r="AC42">
        <v>1.9910000000000001</v>
      </c>
      <c r="AD42">
        <v>2.0310000000000001</v>
      </c>
      <c r="AE42">
        <v>2.0310000000000001</v>
      </c>
      <c r="AF42">
        <v>0.313</v>
      </c>
      <c r="AG42">
        <v>0.313</v>
      </c>
    </row>
    <row r="43" spans="1:33" x14ac:dyDescent="0.25">
      <c r="A43" s="95" t="s">
        <v>524</v>
      </c>
      <c r="B43">
        <v>1.6659999999999999</v>
      </c>
      <c r="C43">
        <v>1.6659999999999999</v>
      </c>
      <c r="D43">
        <v>2.1219999999999999</v>
      </c>
      <c r="E43">
        <v>1.6659999999999999</v>
      </c>
      <c r="F43">
        <v>1.6659999999999999</v>
      </c>
      <c r="G43">
        <v>2.1219999999999999</v>
      </c>
      <c r="H43">
        <v>1.7070000000000001</v>
      </c>
      <c r="I43">
        <v>1.7070000000000001</v>
      </c>
      <c r="J43">
        <v>2</v>
      </c>
      <c r="K43">
        <v>1.6659999999999999</v>
      </c>
      <c r="L43">
        <v>1.6659999999999999</v>
      </c>
      <c r="M43">
        <v>2.1219999999999999</v>
      </c>
      <c r="N43">
        <v>1.6659999999999999</v>
      </c>
      <c r="O43">
        <v>1.6659999999999999</v>
      </c>
      <c r="P43">
        <v>2.1219999999999999</v>
      </c>
      <c r="Q43">
        <v>1.7070000000000001</v>
      </c>
      <c r="R43">
        <v>1.7070000000000001</v>
      </c>
      <c r="S43">
        <v>2</v>
      </c>
      <c r="T43">
        <v>1.7070000000000001</v>
      </c>
      <c r="U43">
        <v>1.7070000000000001</v>
      </c>
      <c r="V43">
        <v>2</v>
      </c>
      <c r="W43">
        <v>1.7070000000000001</v>
      </c>
      <c r="X43">
        <v>1.7070000000000001</v>
      </c>
      <c r="Y43">
        <v>2</v>
      </c>
      <c r="Z43">
        <v>2</v>
      </c>
      <c r="AA43">
        <v>2</v>
      </c>
      <c r="AB43">
        <v>0.08</v>
      </c>
      <c r="AC43">
        <v>0.08</v>
      </c>
      <c r="AD43">
        <v>0.08</v>
      </c>
      <c r="AE43">
        <v>0.08</v>
      </c>
      <c r="AF43">
        <v>0.16</v>
      </c>
      <c r="AG43">
        <v>0.16</v>
      </c>
    </row>
    <row r="44" spans="1:33" x14ac:dyDescent="0.25">
      <c r="A44" s="95" t="s">
        <v>525</v>
      </c>
      <c r="B44">
        <v>3.222</v>
      </c>
      <c r="C44">
        <v>3.177</v>
      </c>
      <c r="D44">
        <v>2.8490000000000002</v>
      </c>
      <c r="E44">
        <v>0.16700000000000001</v>
      </c>
      <c r="F44">
        <v>0.19400000000000001</v>
      </c>
      <c r="G44">
        <v>0.14699999999999999</v>
      </c>
      <c r="H44">
        <v>0.754</v>
      </c>
      <c r="I44">
        <v>1.1850000000000001</v>
      </c>
      <c r="J44">
        <v>0.81</v>
      </c>
      <c r="K44">
        <v>3.6120000000000001</v>
      </c>
      <c r="L44">
        <v>3.3010000000000002</v>
      </c>
      <c r="M44">
        <v>2.9580000000000002</v>
      </c>
      <c r="N44">
        <v>0.17699999999999999</v>
      </c>
      <c r="O44">
        <v>0.20599999999999999</v>
      </c>
      <c r="P44">
        <v>0.156</v>
      </c>
      <c r="Q44">
        <v>0.81299999999999994</v>
      </c>
      <c r="R44">
        <v>1.1479999999999999</v>
      </c>
      <c r="S44">
        <v>0.94399999999999995</v>
      </c>
      <c r="T44">
        <v>4.2789999999999999</v>
      </c>
      <c r="U44">
        <v>4.3659999999999997</v>
      </c>
      <c r="V44">
        <v>5.23</v>
      </c>
      <c r="W44">
        <v>0.15</v>
      </c>
      <c r="X44">
        <v>0.182</v>
      </c>
      <c r="Y44">
        <v>0.11700000000000001</v>
      </c>
      <c r="Z44">
        <v>1.159</v>
      </c>
      <c r="AA44">
        <v>1.4319999999999999</v>
      </c>
      <c r="AB44">
        <v>1.2909999999999999</v>
      </c>
      <c r="AC44">
        <v>7.0000000000000007E-2</v>
      </c>
      <c r="AD44">
        <v>0.56699999999999995</v>
      </c>
      <c r="AE44">
        <v>0.57199999999999995</v>
      </c>
      <c r="AF44">
        <v>0.10199999999999999</v>
      </c>
      <c r="AG44">
        <v>0.13900000000000001</v>
      </c>
    </row>
    <row r="45" spans="1:33" x14ac:dyDescent="0.25">
      <c r="A45" s="95" t="s">
        <v>526</v>
      </c>
      <c r="B45">
        <v>3.6150000000000002</v>
      </c>
      <c r="C45">
        <v>3.4670000000000001</v>
      </c>
      <c r="D45">
        <v>3.105</v>
      </c>
      <c r="E45">
        <v>2.5739999999999998</v>
      </c>
      <c r="F45">
        <v>2.5739999999999998</v>
      </c>
      <c r="G45">
        <v>2.5489999999999999</v>
      </c>
      <c r="H45">
        <v>3.617</v>
      </c>
      <c r="I45">
        <v>3.629</v>
      </c>
      <c r="J45">
        <v>3.444</v>
      </c>
      <c r="K45">
        <v>3.6120000000000001</v>
      </c>
      <c r="L45">
        <v>3.3010000000000002</v>
      </c>
      <c r="M45">
        <v>2.9580000000000002</v>
      </c>
      <c r="N45">
        <v>2.5710000000000002</v>
      </c>
      <c r="O45">
        <v>2.5739999999999998</v>
      </c>
      <c r="P45">
        <v>2.5489999999999999</v>
      </c>
      <c r="Q45">
        <v>3.4670000000000001</v>
      </c>
      <c r="R45">
        <v>3.3010000000000002</v>
      </c>
      <c r="S45">
        <v>3.0259999999999998</v>
      </c>
      <c r="T45">
        <v>4.4340000000000002</v>
      </c>
      <c r="U45">
        <v>4.4180000000000001</v>
      </c>
      <c r="V45">
        <v>5.23</v>
      </c>
      <c r="W45">
        <v>2.1949999999999998</v>
      </c>
      <c r="X45">
        <v>2.1949999999999998</v>
      </c>
      <c r="Y45">
        <v>2.0819999999999999</v>
      </c>
      <c r="Z45">
        <v>3.2810000000000001</v>
      </c>
      <c r="AA45">
        <v>3.286</v>
      </c>
      <c r="AB45">
        <v>1.321</v>
      </c>
      <c r="AC45">
        <v>1.3240000000000001</v>
      </c>
      <c r="AD45">
        <v>1.625</v>
      </c>
      <c r="AE45">
        <v>2.0470000000000002</v>
      </c>
      <c r="AF45">
        <v>0.24299999999999999</v>
      </c>
      <c r="AG45">
        <v>0.24299999999999999</v>
      </c>
    </row>
    <row r="46" spans="1:33" x14ac:dyDescent="0.25">
      <c r="A46" s="95" t="s">
        <v>527</v>
      </c>
      <c r="B46">
        <v>0.93799999999999994</v>
      </c>
      <c r="C46">
        <v>0.93799999999999994</v>
      </c>
      <c r="D46">
        <v>1.1499999999999999</v>
      </c>
      <c r="E46">
        <v>0.93799999999999994</v>
      </c>
      <c r="F46">
        <v>0.93799999999999994</v>
      </c>
      <c r="G46">
        <v>1.1499999999999999</v>
      </c>
      <c r="H46">
        <v>0.81399999999999995</v>
      </c>
      <c r="I46">
        <v>0.81399999999999995</v>
      </c>
      <c r="J46">
        <v>1</v>
      </c>
      <c r="K46">
        <v>1.1599999999999999</v>
      </c>
      <c r="L46">
        <v>1.1599999999999999</v>
      </c>
      <c r="M46">
        <v>1.143</v>
      </c>
      <c r="N46">
        <v>1.1599999999999999</v>
      </c>
      <c r="O46">
        <v>1.1599999999999999</v>
      </c>
      <c r="P46">
        <v>1.143</v>
      </c>
      <c r="Q46">
        <v>1.482</v>
      </c>
      <c r="R46">
        <v>1.482</v>
      </c>
      <c r="S46">
        <v>2.121</v>
      </c>
      <c r="T46">
        <v>1.2110000000000001</v>
      </c>
      <c r="U46">
        <v>1.2110000000000001</v>
      </c>
      <c r="V46">
        <v>1.23</v>
      </c>
      <c r="W46">
        <v>1.2110000000000001</v>
      </c>
      <c r="X46">
        <v>1.2110000000000001</v>
      </c>
      <c r="Y46">
        <v>1.23</v>
      </c>
      <c r="Z46">
        <v>1.167</v>
      </c>
      <c r="AA46">
        <v>1.167</v>
      </c>
      <c r="AB46">
        <v>5.5E-2</v>
      </c>
      <c r="AC46">
        <v>5.5E-2</v>
      </c>
      <c r="AD46">
        <v>7.0000000000000007E-2</v>
      </c>
      <c r="AE46">
        <v>7.0000000000000007E-2</v>
      </c>
      <c r="AF46">
        <v>0.106</v>
      </c>
      <c r="AG46">
        <v>0.106</v>
      </c>
    </row>
    <row r="47" spans="1:33" x14ac:dyDescent="0.25">
      <c r="A47" s="95" t="s">
        <v>528</v>
      </c>
      <c r="B47">
        <v>6.8000000000000005E-2</v>
      </c>
      <c r="C47">
        <v>6.7000000000000004E-2</v>
      </c>
      <c r="D47">
        <v>5.8000000000000003E-2</v>
      </c>
      <c r="E47">
        <v>0.04</v>
      </c>
      <c r="F47">
        <v>3.7999999999999999E-2</v>
      </c>
      <c r="G47">
        <v>3.2000000000000001E-2</v>
      </c>
      <c r="H47">
        <v>4.1000000000000002E-2</v>
      </c>
      <c r="I47">
        <v>0.04</v>
      </c>
      <c r="J47">
        <v>2.9000000000000001E-2</v>
      </c>
      <c r="K47">
        <v>0.53200000000000003</v>
      </c>
      <c r="L47">
        <v>0.48299999999999998</v>
      </c>
      <c r="M47">
        <v>0.59</v>
      </c>
      <c r="N47">
        <v>8.2000000000000003E-2</v>
      </c>
      <c r="O47">
        <v>7.3999999999999996E-2</v>
      </c>
      <c r="P47">
        <v>6.4000000000000001E-2</v>
      </c>
      <c r="Q47">
        <v>0.11600000000000001</v>
      </c>
      <c r="R47">
        <v>0.105</v>
      </c>
      <c r="S47">
        <v>8.2000000000000003E-2</v>
      </c>
      <c r="T47">
        <v>2.0230000000000001</v>
      </c>
      <c r="U47">
        <v>2.1429999999999998</v>
      </c>
      <c r="V47">
        <v>2.7610000000000001</v>
      </c>
      <c r="W47">
        <v>0.13900000000000001</v>
      </c>
      <c r="X47">
        <v>0.127</v>
      </c>
      <c r="Y47">
        <v>0.10100000000000001</v>
      </c>
      <c r="Z47">
        <v>0.83499999999999996</v>
      </c>
      <c r="AA47">
        <v>0.83699999999999997</v>
      </c>
      <c r="AB47">
        <v>1.2909999999999999</v>
      </c>
      <c r="AC47">
        <v>6.7000000000000004E-2</v>
      </c>
      <c r="AD47">
        <v>5.1999999999999998E-2</v>
      </c>
      <c r="AE47">
        <v>1.7000000000000001E-2</v>
      </c>
      <c r="AF47">
        <v>4.5999999999999999E-2</v>
      </c>
      <c r="AG47">
        <v>0.109</v>
      </c>
    </row>
    <row r="48" spans="1:33" x14ac:dyDescent="0.25">
      <c r="A48" s="95" t="s">
        <v>529</v>
      </c>
      <c r="B48">
        <v>0.93799999999999994</v>
      </c>
      <c r="C48">
        <v>0.93799999999999994</v>
      </c>
      <c r="D48">
        <v>1.1499999999999999</v>
      </c>
      <c r="E48">
        <v>0.93799999999999994</v>
      </c>
      <c r="F48">
        <v>0.93799999999999994</v>
      </c>
      <c r="G48">
        <v>1.1499999999999999</v>
      </c>
      <c r="H48">
        <v>0.81399999999999995</v>
      </c>
      <c r="I48">
        <v>0.81399999999999995</v>
      </c>
      <c r="J48">
        <v>1</v>
      </c>
      <c r="K48">
        <v>1.1599999999999999</v>
      </c>
      <c r="L48">
        <v>1.1599999999999999</v>
      </c>
      <c r="M48">
        <v>1.143</v>
      </c>
      <c r="N48">
        <v>1.1599999999999999</v>
      </c>
      <c r="O48">
        <v>1.1599999999999999</v>
      </c>
      <c r="P48">
        <v>1.143</v>
      </c>
      <c r="Q48">
        <v>1.482</v>
      </c>
      <c r="R48">
        <v>1.482</v>
      </c>
      <c r="S48">
        <v>2.121</v>
      </c>
      <c r="T48">
        <v>1.2110000000000001</v>
      </c>
      <c r="U48">
        <v>1.2110000000000001</v>
      </c>
      <c r="V48">
        <v>1.23</v>
      </c>
      <c r="W48">
        <v>1.2110000000000001</v>
      </c>
      <c r="X48">
        <v>1.2110000000000001</v>
      </c>
      <c r="Y48">
        <v>1.23</v>
      </c>
      <c r="Z48">
        <v>1.167</v>
      </c>
      <c r="AA48">
        <v>1.167</v>
      </c>
      <c r="AB48">
        <v>5.5E-2</v>
      </c>
      <c r="AC48">
        <v>5.5E-2</v>
      </c>
      <c r="AD48">
        <v>7.0000000000000007E-2</v>
      </c>
      <c r="AE48">
        <v>7.0000000000000007E-2</v>
      </c>
      <c r="AF48">
        <v>0.106</v>
      </c>
      <c r="AG48">
        <v>0.106</v>
      </c>
    </row>
    <row r="49" spans="1:33" x14ac:dyDescent="0.25">
      <c r="A49" s="95" t="s">
        <v>530</v>
      </c>
      <c r="B49">
        <v>5.05</v>
      </c>
      <c r="C49">
        <v>5.0199999999999996</v>
      </c>
      <c r="D49">
        <v>5.024</v>
      </c>
      <c r="E49">
        <v>4.7389999999999999</v>
      </c>
      <c r="F49">
        <v>4.8029999999999999</v>
      </c>
      <c r="G49">
        <v>4.5810000000000004</v>
      </c>
      <c r="H49">
        <v>5.1349999999999998</v>
      </c>
      <c r="I49">
        <v>5.1360000000000001</v>
      </c>
      <c r="J49">
        <v>5.1790000000000003</v>
      </c>
      <c r="K49">
        <v>2.4790000000000001</v>
      </c>
      <c r="L49">
        <v>2.448</v>
      </c>
      <c r="M49">
        <v>2.2599999999999998</v>
      </c>
      <c r="N49">
        <v>2.6549999999999998</v>
      </c>
      <c r="O49">
        <v>2.6230000000000002</v>
      </c>
      <c r="P49">
        <v>2.3180000000000001</v>
      </c>
      <c r="Q49">
        <v>2.6360000000000001</v>
      </c>
      <c r="R49">
        <v>2.5739999999999998</v>
      </c>
      <c r="S49">
        <v>2.3359999999999999</v>
      </c>
      <c r="T49">
        <v>3.38</v>
      </c>
      <c r="U49">
        <v>3.4260000000000002</v>
      </c>
      <c r="V49">
        <v>3.1219999999999999</v>
      </c>
      <c r="W49">
        <v>3.1869999999999998</v>
      </c>
      <c r="X49">
        <v>3.2</v>
      </c>
      <c r="Y49">
        <v>2.97</v>
      </c>
      <c r="Z49">
        <v>3.4289999999999998</v>
      </c>
      <c r="AA49">
        <v>3.3980000000000001</v>
      </c>
      <c r="AB49">
        <v>1.726</v>
      </c>
      <c r="AC49">
        <v>2.0910000000000002</v>
      </c>
      <c r="AD49">
        <v>1.597</v>
      </c>
      <c r="AE49">
        <v>2.0649999999999999</v>
      </c>
      <c r="AF49">
        <v>0.35599999999999998</v>
      </c>
      <c r="AG49">
        <v>0.19600000000000001</v>
      </c>
    </row>
    <row r="50" spans="1:33" x14ac:dyDescent="0.25">
      <c r="A50" s="95" t="s">
        <v>531</v>
      </c>
      <c r="B50">
        <v>4.2130000000000001</v>
      </c>
      <c r="C50">
        <v>4.4690000000000003</v>
      </c>
      <c r="D50">
        <v>4.1589999999999998</v>
      </c>
      <c r="E50">
        <v>4.2619999999999996</v>
      </c>
      <c r="F50">
        <v>4.5999999999999996</v>
      </c>
      <c r="G50">
        <v>4.157</v>
      </c>
      <c r="H50">
        <v>4.6040000000000001</v>
      </c>
      <c r="I50">
        <v>4.931</v>
      </c>
      <c r="J50">
        <v>4.1719999999999997</v>
      </c>
      <c r="K50">
        <v>2.278</v>
      </c>
      <c r="L50">
        <v>2.343</v>
      </c>
      <c r="M50">
        <v>2.0750000000000002</v>
      </c>
      <c r="N50">
        <v>2.2759999999999998</v>
      </c>
      <c r="O50">
        <v>2.306</v>
      </c>
      <c r="P50">
        <v>2.0150000000000001</v>
      </c>
      <c r="Q50">
        <v>2.3860000000000001</v>
      </c>
      <c r="R50">
        <v>2.399</v>
      </c>
      <c r="S50">
        <v>1.9670000000000001</v>
      </c>
      <c r="T50">
        <v>2.7290000000000001</v>
      </c>
      <c r="U50">
        <v>2.8929999999999998</v>
      </c>
      <c r="V50">
        <v>2.327</v>
      </c>
      <c r="W50">
        <v>2.887</v>
      </c>
      <c r="X50">
        <v>3.0459999999999998</v>
      </c>
      <c r="Y50">
        <v>2.528</v>
      </c>
      <c r="Z50">
        <v>3.141</v>
      </c>
      <c r="AA50">
        <v>3.1549999999999998</v>
      </c>
      <c r="AB50">
        <v>1.1599999999999999</v>
      </c>
      <c r="AC50">
        <v>1.1559999999999999</v>
      </c>
      <c r="AD50">
        <v>1.1539999999999999</v>
      </c>
      <c r="AE50">
        <v>1.1539999999999999</v>
      </c>
      <c r="AF50">
        <v>0.26600000000000001</v>
      </c>
      <c r="AG50">
        <v>0.20399999999999999</v>
      </c>
    </row>
    <row r="51" spans="1:33" x14ac:dyDescent="0.25">
      <c r="A51" s="95" t="s">
        <v>532</v>
      </c>
      <c r="B51">
        <v>0.80100000000000005</v>
      </c>
      <c r="C51">
        <v>0.77600000000000002</v>
      </c>
      <c r="D51">
        <v>0.67600000000000005</v>
      </c>
      <c r="E51">
        <v>0.81499999999999995</v>
      </c>
      <c r="F51">
        <v>0.83099999999999996</v>
      </c>
      <c r="G51">
        <v>0.71199999999999997</v>
      </c>
      <c r="H51">
        <v>0.93799999999999994</v>
      </c>
      <c r="I51">
        <v>0.94</v>
      </c>
      <c r="J51">
        <v>1</v>
      </c>
      <c r="K51">
        <v>1.52</v>
      </c>
      <c r="L51">
        <v>1.522</v>
      </c>
      <c r="M51">
        <v>1.4139999999999999</v>
      </c>
      <c r="N51">
        <v>1.526</v>
      </c>
      <c r="O51">
        <v>1.5149999999999999</v>
      </c>
      <c r="P51">
        <v>1.401</v>
      </c>
      <c r="Q51">
        <v>1.7410000000000001</v>
      </c>
      <c r="R51">
        <v>1.7470000000000001</v>
      </c>
      <c r="S51">
        <v>2</v>
      </c>
      <c r="T51">
        <v>0.96</v>
      </c>
      <c r="U51">
        <v>0.95799999999999996</v>
      </c>
      <c r="V51">
        <v>0.91500000000000004</v>
      </c>
      <c r="W51">
        <v>1.004</v>
      </c>
      <c r="X51">
        <v>1.004</v>
      </c>
      <c r="Y51">
        <v>1</v>
      </c>
      <c r="Z51">
        <v>0.98699999999999999</v>
      </c>
      <c r="AA51">
        <v>0.99099999999999999</v>
      </c>
      <c r="AB51">
        <v>0.183</v>
      </c>
      <c r="AC51">
        <v>0.20399999999999999</v>
      </c>
      <c r="AD51">
        <v>0.48399999999999999</v>
      </c>
      <c r="AE51">
        <v>0.48699999999999999</v>
      </c>
      <c r="AF51">
        <v>8.7999999999999995E-2</v>
      </c>
      <c r="AG51">
        <v>0.08</v>
      </c>
    </row>
    <row r="52" spans="1:33" x14ac:dyDescent="0.25">
      <c r="A52" s="95" t="s">
        <v>533</v>
      </c>
      <c r="B52">
        <v>1.351</v>
      </c>
      <c r="C52">
        <v>1.6160000000000001</v>
      </c>
      <c r="D52">
        <v>1.2569999999999999</v>
      </c>
      <c r="E52">
        <v>1.5840000000000001</v>
      </c>
      <c r="F52">
        <v>1.64</v>
      </c>
      <c r="G52">
        <v>1.399</v>
      </c>
      <c r="H52">
        <v>1.7370000000000001</v>
      </c>
      <c r="I52">
        <v>1.873</v>
      </c>
      <c r="J52">
        <v>1.39</v>
      </c>
      <c r="K52">
        <v>0.81599999999999995</v>
      </c>
      <c r="L52">
        <v>0.79500000000000004</v>
      </c>
      <c r="M52">
        <v>0.69</v>
      </c>
      <c r="N52">
        <v>0.95099999999999996</v>
      </c>
      <c r="O52">
        <v>0.88700000000000001</v>
      </c>
      <c r="P52">
        <v>0.75700000000000001</v>
      </c>
      <c r="Q52">
        <v>0.98699999999999999</v>
      </c>
      <c r="R52">
        <v>0.91800000000000004</v>
      </c>
      <c r="S52">
        <v>0.68300000000000005</v>
      </c>
      <c r="T52">
        <v>1.0529999999999999</v>
      </c>
      <c r="U52">
        <v>1.1930000000000001</v>
      </c>
      <c r="V52">
        <v>0.84599999999999997</v>
      </c>
      <c r="W52">
        <v>1.2569999999999999</v>
      </c>
      <c r="X52">
        <v>1.3720000000000001</v>
      </c>
      <c r="Y52">
        <v>1.0089999999999999</v>
      </c>
      <c r="Z52">
        <v>2.105</v>
      </c>
      <c r="AA52">
        <v>2.105</v>
      </c>
      <c r="AB52">
        <v>0.59</v>
      </c>
      <c r="AC52">
        <v>0.49299999999999999</v>
      </c>
      <c r="AD52">
        <v>0.41899999999999998</v>
      </c>
      <c r="AE52">
        <v>0.41899999999999998</v>
      </c>
      <c r="AF52">
        <v>0.156</v>
      </c>
      <c r="AG52">
        <v>0.156</v>
      </c>
    </row>
    <row r="53" spans="1:33" x14ac:dyDescent="0.25">
      <c r="A53" s="95" t="s">
        <v>534</v>
      </c>
      <c r="B53">
        <v>0.76800000000000002</v>
      </c>
      <c r="C53">
        <v>0.49099999999999999</v>
      </c>
      <c r="D53">
        <v>0.50900000000000001</v>
      </c>
      <c r="E53">
        <v>0.77600000000000002</v>
      </c>
      <c r="F53">
        <v>0.71899999999999997</v>
      </c>
      <c r="G53">
        <v>0.67</v>
      </c>
      <c r="H53">
        <v>0.88800000000000001</v>
      </c>
      <c r="I53">
        <v>0.69099999999999995</v>
      </c>
      <c r="J53">
        <v>0.78400000000000003</v>
      </c>
      <c r="K53">
        <v>1.423</v>
      </c>
      <c r="L53">
        <v>1.6120000000000001</v>
      </c>
      <c r="M53">
        <v>1.6120000000000001</v>
      </c>
      <c r="N53">
        <v>1.0089999999999999</v>
      </c>
      <c r="O53">
        <v>1.1870000000000001</v>
      </c>
      <c r="P53">
        <v>0.91100000000000003</v>
      </c>
      <c r="Q53">
        <v>1.286</v>
      </c>
      <c r="R53">
        <v>1.585</v>
      </c>
      <c r="S53">
        <v>1.6160000000000001</v>
      </c>
      <c r="T53">
        <v>0.879</v>
      </c>
      <c r="U53">
        <v>0.625</v>
      </c>
      <c r="V53">
        <v>0.66200000000000003</v>
      </c>
      <c r="W53">
        <v>0.79900000000000004</v>
      </c>
      <c r="X53">
        <v>0.90500000000000003</v>
      </c>
      <c r="Y53">
        <v>0.75900000000000001</v>
      </c>
      <c r="Z53">
        <v>0.90500000000000003</v>
      </c>
      <c r="AA53">
        <v>0.93899999999999995</v>
      </c>
      <c r="AB53">
        <v>7.4999999999999997E-2</v>
      </c>
      <c r="AC53">
        <v>8.2000000000000003E-2</v>
      </c>
      <c r="AD53">
        <v>0.35099999999999998</v>
      </c>
      <c r="AE53">
        <v>0.16800000000000001</v>
      </c>
      <c r="AF53">
        <v>0.15</v>
      </c>
      <c r="AG53">
        <v>9.1999999999999998E-2</v>
      </c>
    </row>
    <row r="54" spans="1:33" x14ac:dyDescent="0.25">
      <c r="A54" s="95" t="s">
        <v>535</v>
      </c>
      <c r="B54">
        <v>1.1850000000000001</v>
      </c>
      <c r="C54">
        <v>0.81200000000000006</v>
      </c>
      <c r="D54">
        <v>0.84699999999999998</v>
      </c>
      <c r="E54">
        <v>1.163</v>
      </c>
      <c r="F54">
        <v>0.81200000000000006</v>
      </c>
      <c r="G54">
        <v>0.84699999999999998</v>
      </c>
      <c r="H54">
        <v>0.96499999999999997</v>
      </c>
      <c r="I54">
        <v>0.753</v>
      </c>
      <c r="J54">
        <v>0.81200000000000006</v>
      </c>
      <c r="K54">
        <v>1.23</v>
      </c>
      <c r="L54">
        <v>0.98099999999999998</v>
      </c>
      <c r="M54">
        <v>1.0609999999999999</v>
      </c>
      <c r="N54">
        <v>1.212</v>
      </c>
      <c r="O54">
        <v>0.97299999999999998</v>
      </c>
      <c r="P54">
        <v>1.048</v>
      </c>
      <c r="Q54">
        <v>1.5469999999999999</v>
      </c>
      <c r="R54">
        <v>0.97699999999999998</v>
      </c>
      <c r="S54">
        <v>1.474</v>
      </c>
      <c r="T54">
        <v>1.179</v>
      </c>
      <c r="U54">
        <v>1.022</v>
      </c>
      <c r="V54">
        <v>1.0720000000000001</v>
      </c>
      <c r="W54">
        <v>1.1950000000000001</v>
      </c>
      <c r="X54">
        <v>1.0169999999999999</v>
      </c>
      <c r="Y54">
        <v>1.0720000000000001</v>
      </c>
      <c r="Z54">
        <v>0.93899999999999995</v>
      </c>
      <c r="AA54">
        <v>0.93899999999999995</v>
      </c>
      <c r="AB54">
        <v>0.105</v>
      </c>
      <c r="AC54">
        <v>0.105</v>
      </c>
      <c r="AD54">
        <v>0.122</v>
      </c>
      <c r="AE54">
        <v>0.122</v>
      </c>
      <c r="AF54">
        <v>0.192</v>
      </c>
      <c r="AG54">
        <v>0.192</v>
      </c>
    </row>
    <row r="55" spans="1:33" x14ac:dyDescent="0.25">
      <c r="A55" s="95" t="s">
        <v>536</v>
      </c>
      <c r="B55">
        <v>1.1850000000000001</v>
      </c>
      <c r="C55">
        <v>0.81200000000000006</v>
      </c>
      <c r="D55">
        <v>0.84699999999999998</v>
      </c>
      <c r="E55">
        <v>1.163</v>
      </c>
      <c r="F55">
        <v>0.81200000000000006</v>
      </c>
      <c r="G55">
        <v>0.84699999999999998</v>
      </c>
      <c r="H55">
        <v>0.96499999999999997</v>
      </c>
      <c r="I55">
        <v>0.753</v>
      </c>
      <c r="J55">
        <v>0.81200000000000006</v>
      </c>
      <c r="K55">
        <v>1.23</v>
      </c>
      <c r="L55">
        <v>0.98099999999999998</v>
      </c>
      <c r="M55">
        <v>1.0609999999999999</v>
      </c>
      <c r="N55">
        <v>1.212</v>
      </c>
      <c r="O55">
        <v>0.97299999999999998</v>
      </c>
      <c r="P55">
        <v>1.048</v>
      </c>
      <c r="Q55">
        <v>1.5469999999999999</v>
      </c>
      <c r="R55">
        <v>0.97699999999999998</v>
      </c>
      <c r="S55">
        <v>1.474</v>
      </c>
      <c r="T55">
        <v>1.179</v>
      </c>
      <c r="U55">
        <v>1.022</v>
      </c>
      <c r="V55">
        <v>1.0720000000000001</v>
      </c>
      <c r="W55">
        <v>1.1950000000000001</v>
      </c>
      <c r="X55">
        <v>1.0169999999999999</v>
      </c>
      <c r="Y55">
        <v>1.0720000000000001</v>
      </c>
      <c r="Z55">
        <v>0.93899999999999995</v>
      </c>
      <c r="AA55">
        <v>0.93899999999999995</v>
      </c>
      <c r="AB55">
        <v>0.105</v>
      </c>
      <c r="AC55">
        <v>0.105</v>
      </c>
      <c r="AD55">
        <v>0.122</v>
      </c>
      <c r="AE55">
        <v>0.122</v>
      </c>
      <c r="AF55">
        <v>0.192</v>
      </c>
      <c r="AG55">
        <v>0.192</v>
      </c>
    </row>
    <row r="56" spans="1:33" x14ac:dyDescent="0.25">
      <c r="A56" s="95" t="s">
        <v>537</v>
      </c>
      <c r="B56">
        <v>0.76800000000000002</v>
      </c>
      <c r="C56">
        <v>0.49099999999999999</v>
      </c>
      <c r="D56">
        <v>0.50900000000000001</v>
      </c>
      <c r="E56">
        <v>0.77600000000000002</v>
      </c>
      <c r="F56">
        <v>0.71899999999999997</v>
      </c>
      <c r="G56">
        <v>0.67</v>
      </c>
      <c r="H56">
        <v>0.88800000000000001</v>
      </c>
      <c r="I56">
        <v>0.69099999999999995</v>
      </c>
      <c r="J56">
        <v>0.78400000000000003</v>
      </c>
      <c r="K56">
        <v>1.423</v>
      </c>
      <c r="L56">
        <v>1.6120000000000001</v>
      </c>
      <c r="M56">
        <v>1.6120000000000001</v>
      </c>
      <c r="N56">
        <v>1.0089999999999999</v>
      </c>
      <c r="O56">
        <v>1.1870000000000001</v>
      </c>
      <c r="P56">
        <v>0.91100000000000003</v>
      </c>
      <c r="Q56">
        <v>1.286</v>
      </c>
      <c r="R56">
        <v>1.585</v>
      </c>
      <c r="S56">
        <v>1.6160000000000001</v>
      </c>
      <c r="T56">
        <v>0.879</v>
      </c>
      <c r="U56">
        <v>0.625</v>
      </c>
      <c r="V56">
        <v>0.66200000000000003</v>
      </c>
      <c r="W56">
        <v>0.79900000000000004</v>
      </c>
      <c r="X56">
        <v>0.90500000000000003</v>
      </c>
      <c r="Y56">
        <v>0.75900000000000001</v>
      </c>
      <c r="Z56">
        <v>0.90500000000000003</v>
      </c>
      <c r="AA56">
        <v>0.93899999999999995</v>
      </c>
      <c r="AB56">
        <v>7.4999999999999997E-2</v>
      </c>
      <c r="AC56">
        <v>8.2000000000000003E-2</v>
      </c>
      <c r="AD56">
        <v>0.35099999999999998</v>
      </c>
      <c r="AE56">
        <v>0.16800000000000001</v>
      </c>
      <c r="AF56">
        <v>0.15</v>
      </c>
      <c r="AG56">
        <v>9.1999999999999998E-2</v>
      </c>
    </row>
    <row r="57" spans="1:33" x14ac:dyDescent="0.25">
      <c r="A57" s="95" t="s">
        <v>538</v>
      </c>
      <c r="B57">
        <v>1.1850000000000001</v>
      </c>
      <c r="C57">
        <v>0.81200000000000006</v>
      </c>
      <c r="D57">
        <v>0.84699999999999998</v>
      </c>
      <c r="E57">
        <v>1.163</v>
      </c>
      <c r="F57">
        <v>0.81200000000000006</v>
      </c>
      <c r="G57">
        <v>0.84699999999999998</v>
      </c>
      <c r="H57">
        <v>0.96499999999999997</v>
      </c>
      <c r="I57">
        <v>0.753</v>
      </c>
      <c r="J57">
        <v>0.81200000000000006</v>
      </c>
      <c r="K57">
        <v>1.23</v>
      </c>
      <c r="L57">
        <v>0.98099999999999998</v>
      </c>
      <c r="M57">
        <v>1.0609999999999999</v>
      </c>
      <c r="N57">
        <v>1.212</v>
      </c>
      <c r="O57">
        <v>0.97299999999999998</v>
      </c>
      <c r="P57">
        <v>1.048</v>
      </c>
      <c r="Q57">
        <v>1.5469999999999999</v>
      </c>
      <c r="R57">
        <v>0.97699999999999998</v>
      </c>
      <c r="S57">
        <v>1.474</v>
      </c>
      <c r="T57">
        <v>1.179</v>
      </c>
      <c r="U57">
        <v>1.022</v>
      </c>
      <c r="V57">
        <v>1.0720000000000001</v>
      </c>
      <c r="W57">
        <v>1.1950000000000001</v>
      </c>
      <c r="X57">
        <v>1.0169999999999999</v>
      </c>
      <c r="Y57">
        <v>1.0720000000000001</v>
      </c>
      <c r="Z57">
        <v>0.93899999999999995</v>
      </c>
      <c r="AA57">
        <v>0.93899999999999995</v>
      </c>
      <c r="AB57">
        <v>0.105</v>
      </c>
      <c r="AC57">
        <v>0.105</v>
      </c>
      <c r="AD57">
        <v>0.122</v>
      </c>
      <c r="AE57">
        <v>0.122</v>
      </c>
      <c r="AF57">
        <v>0.192</v>
      </c>
      <c r="AG57">
        <v>0.192</v>
      </c>
    </row>
    <row r="58" spans="1:33" x14ac:dyDescent="0.25">
      <c r="A58" s="95" t="s">
        <v>539</v>
      </c>
      <c r="B58">
        <v>0.71</v>
      </c>
      <c r="C58">
        <v>0.94599999999999995</v>
      </c>
      <c r="D58">
        <v>0.71</v>
      </c>
      <c r="E58">
        <v>0.72399999999999998</v>
      </c>
      <c r="F58">
        <v>0.93799999999999994</v>
      </c>
      <c r="G58">
        <v>0.7</v>
      </c>
      <c r="H58">
        <v>0.76</v>
      </c>
      <c r="I58">
        <v>1.581</v>
      </c>
      <c r="J58">
        <v>1</v>
      </c>
      <c r="K58">
        <v>0.72399999999999998</v>
      </c>
      <c r="L58">
        <v>0.93799999999999994</v>
      </c>
      <c r="M58">
        <v>0.7</v>
      </c>
      <c r="N58">
        <v>0.71</v>
      </c>
      <c r="O58">
        <v>0.94599999999999995</v>
      </c>
      <c r="P58">
        <v>0.71</v>
      </c>
      <c r="Q58">
        <v>0.76</v>
      </c>
      <c r="R58">
        <v>1.581</v>
      </c>
      <c r="S58">
        <v>1</v>
      </c>
      <c r="T58">
        <v>0.98099999999999998</v>
      </c>
      <c r="U58">
        <v>1.4</v>
      </c>
      <c r="V58">
        <v>0.98099999999999998</v>
      </c>
      <c r="W58">
        <v>0.98099999999999998</v>
      </c>
      <c r="X58">
        <v>1.4</v>
      </c>
      <c r="Y58">
        <v>0.98099999999999998</v>
      </c>
      <c r="Z58">
        <v>0.98099999999999998</v>
      </c>
      <c r="AA58">
        <v>1.9810000000000001</v>
      </c>
      <c r="AB58">
        <v>0.33100000000000002</v>
      </c>
      <c r="AC58">
        <v>0.33100000000000002</v>
      </c>
      <c r="AD58">
        <v>0.27800000000000002</v>
      </c>
      <c r="AE58">
        <v>0.27800000000000002</v>
      </c>
      <c r="AF58">
        <v>0.19</v>
      </c>
      <c r="AG58">
        <v>0.193</v>
      </c>
    </row>
    <row r="59" spans="1:33" x14ac:dyDescent="0.25">
      <c r="A59" s="95" t="s">
        <v>540</v>
      </c>
      <c r="B59">
        <v>0.99299999999999999</v>
      </c>
      <c r="C59">
        <v>0.995</v>
      </c>
      <c r="D59">
        <v>1.1910000000000001</v>
      </c>
      <c r="E59">
        <v>0.995</v>
      </c>
      <c r="F59">
        <v>0.99299999999999999</v>
      </c>
      <c r="G59">
        <v>1.1910000000000001</v>
      </c>
      <c r="H59">
        <v>0.85799999999999998</v>
      </c>
      <c r="I59">
        <v>0.85799999999999998</v>
      </c>
      <c r="J59">
        <v>1</v>
      </c>
      <c r="K59">
        <v>1.1240000000000001</v>
      </c>
      <c r="L59">
        <v>1.109</v>
      </c>
      <c r="M59">
        <v>1.0840000000000001</v>
      </c>
      <c r="N59">
        <v>1.109</v>
      </c>
      <c r="O59">
        <v>1.1240000000000001</v>
      </c>
      <c r="P59">
        <v>1.0840000000000001</v>
      </c>
      <c r="Q59">
        <v>1.4059999999999999</v>
      </c>
      <c r="R59">
        <v>1.4059999999999999</v>
      </c>
      <c r="S59">
        <v>2.0739999999999998</v>
      </c>
      <c r="T59">
        <v>1.1499999999999999</v>
      </c>
      <c r="U59">
        <v>1.175</v>
      </c>
      <c r="V59">
        <v>1.171</v>
      </c>
      <c r="W59">
        <v>1.175</v>
      </c>
      <c r="X59">
        <v>1.1499999999999999</v>
      </c>
      <c r="Y59">
        <v>1.171</v>
      </c>
      <c r="Z59">
        <v>1.099</v>
      </c>
      <c r="AA59">
        <v>1.099</v>
      </c>
      <c r="AB59">
        <v>0.14399999999999999</v>
      </c>
      <c r="AC59">
        <v>0.14199999999999999</v>
      </c>
      <c r="AD59">
        <v>0.17699999999999999</v>
      </c>
      <c r="AE59">
        <v>0.17699999999999999</v>
      </c>
      <c r="AF59">
        <v>0.26900000000000002</v>
      </c>
      <c r="AG59">
        <v>0.26900000000000002</v>
      </c>
    </row>
    <row r="60" spans="1:33" x14ac:dyDescent="0.25">
      <c r="A60" s="95" t="s">
        <v>541</v>
      </c>
      <c r="B60">
        <v>0.76500000000000001</v>
      </c>
      <c r="C60">
        <v>0.76500000000000001</v>
      </c>
      <c r="D60">
        <v>0.70699999999999996</v>
      </c>
      <c r="E60">
        <v>0.76500000000000001</v>
      </c>
      <c r="F60">
        <v>0.76500000000000001</v>
      </c>
      <c r="G60">
        <v>0.70699999999999996</v>
      </c>
      <c r="H60">
        <v>0.93400000000000005</v>
      </c>
      <c r="I60">
        <v>0.93400000000000005</v>
      </c>
      <c r="J60">
        <v>1</v>
      </c>
      <c r="K60">
        <v>1.4</v>
      </c>
      <c r="L60">
        <v>1.3879999999999999</v>
      </c>
      <c r="M60">
        <v>1.3979999999999999</v>
      </c>
      <c r="N60">
        <v>1.3879999999999999</v>
      </c>
      <c r="O60">
        <v>1.4</v>
      </c>
      <c r="P60">
        <v>1.3979999999999999</v>
      </c>
      <c r="Q60">
        <v>1.5649999999999999</v>
      </c>
      <c r="R60">
        <v>1.5649999999999999</v>
      </c>
      <c r="S60">
        <v>2</v>
      </c>
      <c r="T60">
        <v>0.99099999999999999</v>
      </c>
      <c r="U60">
        <v>0.98699999999999999</v>
      </c>
      <c r="V60">
        <v>0.98799999999999999</v>
      </c>
      <c r="W60">
        <v>0.98699999999999999</v>
      </c>
      <c r="X60">
        <v>0.99099999999999999</v>
      </c>
      <c r="Y60">
        <v>0.98799999999999999</v>
      </c>
      <c r="Z60">
        <v>0.99099999999999999</v>
      </c>
      <c r="AA60">
        <v>0.99099999999999999</v>
      </c>
      <c r="AB60">
        <v>0.161</v>
      </c>
      <c r="AC60">
        <v>0.161</v>
      </c>
      <c r="AD60">
        <v>0.51200000000000001</v>
      </c>
      <c r="AE60">
        <v>0.51200000000000001</v>
      </c>
      <c r="AF60">
        <v>0.191</v>
      </c>
      <c r="AG60">
        <v>0.191</v>
      </c>
    </row>
    <row r="61" spans="1:33" x14ac:dyDescent="0.25">
      <c r="A61" s="95" t="s">
        <v>542</v>
      </c>
      <c r="B61">
        <v>0.44500000000000001</v>
      </c>
      <c r="C61">
        <v>0.51900000000000002</v>
      </c>
      <c r="D61">
        <v>0.39900000000000002</v>
      </c>
      <c r="E61">
        <v>0.433</v>
      </c>
      <c r="F61">
        <v>0.49299999999999999</v>
      </c>
      <c r="G61">
        <v>0.39</v>
      </c>
      <c r="H61">
        <v>0.53900000000000003</v>
      </c>
      <c r="I61">
        <v>0.623</v>
      </c>
      <c r="J61">
        <v>0.53800000000000003</v>
      </c>
      <c r="K61">
        <v>0.78200000000000003</v>
      </c>
      <c r="L61">
        <v>0.61199999999999999</v>
      </c>
      <c r="M61">
        <v>0.58599999999999997</v>
      </c>
      <c r="N61">
        <v>0.754</v>
      </c>
      <c r="O61">
        <v>0.67900000000000005</v>
      </c>
      <c r="P61">
        <v>0.628</v>
      </c>
      <c r="Q61">
        <v>0.76600000000000001</v>
      </c>
      <c r="R61">
        <v>1.2689999999999999</v>
      </c>
      <c r="S61">
        <v>0.85899999999999999</v>
      </c>
      <c r="T61">
        <v>0.56000000000000005</v>
      </c>
      <c r="U61">
        <v>0.55000000000000004</v>
      </c>
      <c r="V61">
        <v>0.41399999999999998</v>
      </c>
      <c r="W61">
        <v>0.54300000000000004</v>
      </c>
      <c r="X61">
        <v>0.52200000000000002</v>
      </c>
      <c r="Y61">
        <v>0.38500000000000001</v>
      </c>
      <c r="Z61">
        <v>1.288</v>
      </c>
      <c r="AA61">
        <v>1.1379999999999999</v>
      </c>
      <c r="AB61">
        <v>0.157</v>
      </c>
      <c r="AC61">
        <v>0.17199999999999999</v>
      </c>
      <c r="AD61">
        <v>0.30099999999999999</v>
      </c>
      <c r="AE61">
        <v>0.32800000000000001</v>
      </c>
      <c r="AF61">
        <v>0.39400000000000002</v>
      </c>
      <c r="AG61">
        <v>0.36899999999999999</v>
      </c>
    </row>
    <row r="62" spans="1:33" x14ac:dyDescent="0.25">
      <c r="A62" s="95" t="s">
        <v>543</v>
      </c>
      <c r="B62">
        <v>0.876</v>
      </c>
      <c r="C62">
        <v>0.65900000000000003</v>
      </c>
      <c r="D62">
        <v>0.73199999999999998</v>
      </c>
      <c r="E62">
        <v>0.747</v>
      </c>
      <c r="F62">
        <v>0.60099999999999998</v>
      </c>
      <c r="G62">
        <v>0.58799999999999997</v>
      </c>
      <c r="H62">
        <v>0.90400000000000003</v>
      </c>
      <c r="I62">
        <v>0.74399999999999999</v>
      </c>
      <c r="J62">
        <v>0.85099999999999998</v>
      </c>
      <c r="K62">
        <v>1.7589999999999999</v>
      </c>
      <c r="L62">
        <v>1.7</v>
      </c>
      <c r="M62">
        <v>1.538</v>
      </c>
      <c r="N62">
        <v>1.37</v>
      </c>
      <c r="O62">
        <v>1.4890000000000001</v>
      </c>
      <c r="P62">
        <v>1.278</v>
      </c>
      <c r="Q62">
        <v>1.972</v>
      </c>
      <c r="R62">
        <v>2.3250000000000002</v>
      </c>
      <c r="S62">
        <v>2.7370000000000001</v>
      </c>
      <c r="T62">
        <v>1.0589999999999999</v>
      </c>
      <c r="U62">
        <v>0.89900000000000002</v>
      </c>
      <c r="V62">
        <v>1.0249999999999999</v>
      </c>
      <c r="W62">
        <v>0.89300000000000002</v>
      </c>
      <c r="X62">
        <v>0.82799999999999996</v>
      </c>
      <c r="Y62">
        <v>0.81299999999999994</v>
      </c>
      <c r="Z62">
        <v>1.0349999999999999</v>
      </c>
      <c r="AA62">
        <v>0.92300000000000004</v>
      </c>
      <c r="AB62">
        <v>0.17399999999999999</v>
      </c>
      <c r="AC62">
        <v>0.17299999999999999</v>
      </c>
      <c r="AD62">
        <v>0.72399999999999998</v>
      </c>
      <c r="AE62">
        <v>0.45700000000000002</v>
      </c>
      <c r="AF62">
        <v>0.27900000000000003</v>
      </c>
      <c r="AG62">
        <v>0.32100000000000001</v>
      </c>
    </row>
    <row r="63" spans="1:33" x14ac:dyDescent="0.25">
      <c r="A63" s="95" t="s">
        <v>544</v>
      </c>
      <c r="B63">
        <v>0</v>
      </c>
      <c r="C63">
        <v>0</v>
      </c>
      <c r="D63">
        <v>0</v>
      </c>
      <c r="E63">
        <v>0</v>
      </c>
      <c r="F63">
        <v>0</v>
      </c>
      <c r="G63">
        <v>0</v>
      </c>
      <c r="H63">
        <v>0</v>
      </c>
      <c r="I63">
        <v>0.15</v>
      </c>
      <c r="J63">
        <v>8.6999999999999994E-2</v>
      </c>
      <c r="K63">
        <v>0</v>
      </c>
      <c r="L63">
        <v>0</v>
      </c>
      <c r="M63">
        <v>0</v>
      </c>
      <c r="N63">
        <v>0</v>
      </c>
      <c r="O63">
        <v>0</v>
      </c>
      <c r="P63">
        <v>0</v>
      </c>
      <c r="Q63">
        <v>0</v>
      </c>
      <c r="R63">
        <v>0</v>
      </c>
      <c r="S63">
        <v>0</v>
      </c>
      <c r="T63">
        <v>0</v>
      </c>
      <c r="U63">
        <v>0</v>
      </c>
      <c r="V63">
        <v>0</v>
      </c>
      <c r="W63">
        <v>0</v>
      </c>
      <c r="X63">
        <v>0</v>
      </c>
      <c r="Y63">
        <v>0</v>
      </c>
      <c r="Z63">
        <v>0</v>
      </c>
      <c r="AA63">
        <v>1.397</v>
      </c>
      <c r="AB63">
        <v>0</v>
      </c>
      <c r="AC63">
        <v>0</v>
      </c>
      <c r="AD63">
        <v>0</v>
      </c>
      <c r="AE63">
        <v>0</v>
      </c>
      <c r="AF63">
        <v>0</v>
      </c>
      <c r="AG63">
        <v>0</v>
      </c>
    </row>
    <row r="64" spans="1:33" x14ac:dyDescent="0.25">
      <c r="A64" s="95" t="s">
        <v>545</v>
      </c>
      <c r="B64">
        <v>0.86699999999999999</v>
      </c>
      <c r="C64">
        <v>0.63500000000000001</v>
      </c>
      <c r="D64">
        <v>0.75700000000000001</v>
      </c>
      <c r="E64">
        <v>0.67500000000000004</v>
      </c>
      <c r="F64">
        <v>0.56599999999999995</v>
      </c>
      <c r="G64">
        <v>0.51200000000000001</v>
      </c>
      <c r="H64">
        <v>0.88400000000000001</v>
      </c>
      <c r="I64">
        <v>0.63300000000000001</v>
      </c>
      <c r="J64">
        <v>0.875</v>
      </c>
      <c r="K64">
        <v>1.7030000000000001</v>
      </c>
      <c r="L64">
        <v>2.4420000000000002</v>
      </c>
      <c r="M64">
        <v>2.339</v>
      </c>
      <c r="N64">
        <v>0.72299999999999998</v>
      </c>
      <c r="O64">
        <v>0.84599999999999997</v>
      </c>
      <c r="P64">
        <v>0.69099999999999995</v>
      </c>
      <c r="Q64">
        <v>1.2589999999999999</v>
      </c>
      <c r="R64">
        <v>1.7789999999999999</v>
      </c>
      <c r="S64">
        <v>1.63</v>
      </c>
      <c r="T64">
        <v>1.274</v>
      </c>
      <c r="U64">
        <v>0.879</v>
      </c>
      <c r="V64">
        <v>1.24</v>
      </c>
      <c r="W64">
        <v>0.63200000000000001</v>
      </c>
      <c r="X64">
        <v>0.65600000000000003</v>
      </c>
      <c r="Y64">
        <v>0.56799999999999995</v>
      </c>
      <c r="Z64">
        <v>0.93200000000000005</v>
      </c>
      <c r="AA64">
        <v>0.79700000000000004</v>
      </c>
      <c r="AB64">
        <v>0.127</v>
      </c>
      <c r="AC64">
        <v>0.1</v>
      </c>
      <c r="AD64">
        <v>0.499</v>
      </c>
      <c r="AE64">
        <v>0.312</v>
      </c>
      <c r="AF64">
        <v>0.214</v>
      </c>
      <c r="AG64">
        <v>0.189</v>
      </c>
    </row>
    <row r="65" spans="1:33" x14ac:dyDescent="0.25">
      <c r="A65" s="95" t="s">
        <v>546</v>
      </c>
      <c r="B65">
        <v>1.7999999999999999E-2</v>
      </c>
      <c r="C65">
        <v>1.7999999999999999E-2</v>
      </c>
      <c r="D65">
        <v>1.4999999999999999E-2</v>
      </c>
      <c r="E65">
        <v>1.9E-2</v>
      </c>
      <c r="F65">
        <v>1.9E-2</v>
      </c>
      <c r="G65">
        <v>1.4999999999999999E-2</v>
      </c>
      <c r="H65">
        <v>1.6E-2</v>
      </c>
      <c r="I65">
        <v>1.6E-2</v>
      </c>
      <c r="J65">
        <v>1.0999999999999999E-2</v>
      </c>
      <c r="K65">
        <v>0.122</v>
      </c>
      <c r="L65">
        <v>0.23200000000000001</v>
      </c>
      <c r="M65">
        <v>0.13</v>
      </c>
      <c r="N65">
        <v>9.7000000000000003E-2</v>
      </c>
      <c r="O65">
        <v>0.18099999999999999</v>
      </c>
      <c r="P65">
        <v>0.10299999999999999</v>
      </c>
      <c r="Q65">
        <v>1.8779999999999999</v>
      </c>
      <c r="R65">
        <v>1.829</v>
      </c>
      <c r="S65">
        <v>1.3839999999999999</v>
      </c>
      <c r="T65">
        <v>5.7000000000000002E-2</v>
      </c>
      <c r="U65">
        <v>7.9000000000000001E-2</v>
      </c>
      <c r="V65">
        <v>4.7E-2</v>
      </c>
      <c r="W65">
        <v>4.7E-2</v>
      </c>
      <c r="X65">
        <v>6.5000000000000002E-2</v>
      </c>
      <c r="Y65">
        <v>3.9E-2</v>
      </c>
      <c r="Z65">
        <v>0.24099999999999999</v>
      </c>
      <c r="AA65">
        <v>1.51</v>
      </c>
      <c r="AB65">
        <v>3.5999999999999997E-2</v>
      </c>
      <c r="AC65">
        <v>0.03</v>
      </c>
      <c r="AD65">
        <v>1.1220000000000001</v>
      </c>
      <c r="AE65">
        <v>8.9999999999999993E-3</v>
      </c>
      <c r="AF65">
        <v>6.9000000000000006E-2</v>
      </c>
      <c r="AG65">
        <v>7.4999999999999997E-2</v>
      </c>
    </row>
    <row r="66" spans="1:33" x14ac:dyDescent="0.25">
      <c r="A66" s="95" t="s">
        <v>547</v>
      </c>
      <c r="B66">
        <v>1.07</v>
      </c>
      <c r="C66">
        <v>0.86399999999999999</v>
      </c>
      <c r="D66">
        <v>0.96799999999999997</v>
      </c>
      <c r="E66">
        <v>1.05</v>
      </c>
      <c r="F66">
        <v>0.83199999999999996</v>
      </c>
      <c r="G66">
        <v>0.97899999999999998</v>
      </c>
      <c r="H66">
        <v>0.96899999999999997</v>
      </c>
      <c r="I66">
        <v>0.78300000000000003</v>
      </c>
      <c r="J66">
        <v>0.91500000000000004</v>
      </c>
      <c r="K66">
        <v>2.722</v>
      </c>
      <c r="L66">
        <v>2.8439999999999999</v>
      </c>
      <c r="M66">
        <v>3.2490000000000001</v>
      </c>
      <c r="N66">
        <v>2.5950000000000002</v>
      </c>
      <c r="O66">
        <v>2.7730000000000001</v>
      </c>
      <c r="P66">
        <v>2.9940000000000002</v>
      </c>
      <c r="Q66">
        <v>3.593</v>
      </c>
      <c r="R66">
        <v>3.5510000000000002</v>
      </c>
      <c r="S66">
        <v>6.3179999999999996</v>
      </c>
      <c r="T66">
        <v>1.5840000000000001</v>
      </c>
      <c r="U66">
        <v>1.3560000000000001</v>
      </c>
      <c r="V66">
        <v>1.794</v>
      </c>
      <c r="W66">
        <v>1.498</v>
      </c>
      <c r="X66">
        <v>1.306</v>
      </c>
      <c r="Y66">
        <v>1.575</v>
      </c>
      <c r="Z66">
        <v>1.173</v>
      </c>
      <c r="AA66">
        <v>1.0840000000000001</v>
      </c>
      <c r="AB66">
        <v>0.38200000000000001</v>
      </c>
      <c r="AC66">
        <v>0.42299999999999999</v>
      </c>
      <c r="AD66">
        <v>0.65200000000000002</v>
      </c>
      <c r="AE66">
        <v>0.47599999999999998</v>
      </c>
      <c r="AF66">
        <v>0.38400000000000001</v>
      </c>
      <c r="AG66">
        <v>0.36499999999999999</v>
      </c>
    </row>
    <row r="67" spans="1:33" x14ac:dyDescent="0.25">
      <c r="A67" s="95" t="s">
        <v>548</v>
      </c>
      <c r="B67">
        <v>0.68899999999999995</v>
      </c>
      <c r="C67">
        <v>2.335</v>
      </c>
      <c r="D67">
        <v>1.4850000000000001</v>
      </c>
      <c r="E67">
        <v>0.14399999999999999</v>
      </c>
      <c r="F67">
        <v>0</v>
      </c>
      <c r="G67">
        <v>0.16700000000000001</v>
      </c>
      <c r="H67">
        <v>0.20100000000000001</v>
      </c>
      <c r="I67">
        <v>0.621</v>
      </c>
      <c r="J67">
        <v>0.28899999999999998</v>
      </c>
      <c r="K67">
        <v>9.5000000000000001E-2</v>
      </c>
      <c r="L67">
        <v>0</v>
      </c>
      <c r="M67">
        <v>0.11</v>
      </c>
      <c r="N67">
        <v>0</v>
      </c>
      <c r="O67">
        <v>0</v>
      </c>
      <c r="P67">
        <v>0</v>
      </c>
      <c r="Q67">
        <v>0</v>
      </c>
      <c r="R67">
        <v>0</v>
      </c>
      <c r="S67">
        <v>0</v>
      </c>
      <c r="T67">
        <v>0.151</v>
      </c>
      <c r="U67">
        <v>0.628</v>
      </c>
      <c r="V67">
        <v>0.24399999999999999</v>
      </c>
      <c r="W67">
        <v>0</v>
      </c>
      <c r="X67">
        <v>0</v>
      </c>
      <c r="Y67">
        <v>0</v>
      </c>
      <c r="Z67">
        <v>0.189</v>
      </c>
      <c r="AA67">
        <v>0</v>
      </c>
      <c r="AB67">
        <v>0</v>
      </c>
      <c r="AC67">
        <v>5.1999999999999998E-2</v>
      </c>
      <c r="AD67">
        <v>4.2999999999999997E-2</v>
      </c>
      <c r="AE67">
        <v>0</v>
      </c>
      <c r="AF67">
        <v>3.6999999999999998E-2</v>
      </c>
      <c r="AG67">
        <v>1.0999999999999999E-2</v>
      </c>
    </row>
    <row r="68" spans="1:33" x14ac:dyDescent="0.25">
      <c r="A68" s="95" t="s">
        <v>549</v>
      </c>
      <c r="B68">
        <v>1.609</v>
      </c>
      <c r="C68">
        <v>1.7</v>
      </c>
      <c r="D68">
        <v>1.522</v>
      </c>
      <c r="E68">
        <v>1.492</v>
      </c>
      <c r="F68">
        <v>1.5249999999999999</v>
      </c>
      <c r="G68">
        <v>1.347</v>
      </c>
      <c r="H68">
        <v>1.62</v>
      </c>
      <c r="I68">
        <v>1.7350000000000001</v>
      </c>
      <c r="J68">
        <v>1.831</v>
      </c>
      <c r="K68">
        <v>1.61</v>
      </c>
      <c r="L68">
        <v>1.6970000000000001</v>
      </c>
      <c r="M68">
        <v>1.5149999999999999</v>
      </c>
      <c r="N68">
        <v>1.482</v>
      </c>
      <c r="O68">
        <v>1.516</v>
      </c>
      <c r="P68">
        <v>1.355</v>
      </c>
      <c r="Q68">
        <v>1.62</v>
      </c>
      <c r="R68">
        <v>1.7430000000000001</v>
      </c>
      <c r="S68">
        <v>1.829</v>
      </c>
      <c r="T68">
        <v>1.9550000000000001</v>
      </c>
      <c r="U68">
        <v>1.915</v>
      </c>
      <c r="V68">
        <v>1.734</v>
      </c>
      <c r="W68">
        <v>1.776</v>
      </c>
      <c r="X68">
        <v>1.681</v>
      </c>
      <c r="Y68">
        <v>1.4239999999999999</v>
      </c>
      <c r="Z68">
        <v>1.923</v>
      </c>
      <c r="AA68">
        <v>1.859</v>
      </c>
      <c r="AB68">
        <v>0.70499999999999996</v>
      </c>
      <c r="AC68">
        <v>0.77500000000000002</v>
      </c>
      <c r="AD68">
        <v>1.0549999999999999</v>
      </c>
      <c r="AE68">
        <v>1.0509999999999999</v>
      </c>
      <c r="AF68">
        <v>0.60499999999999998</v>
      </c>
      <c r="AG68">
        <v>0.60299999999999998</v>
      </c>
    </row>
    <row r="69" spans="1:33" x14ac:dyDescent="0.25">
      <c r="A69" s="95" t="s">
        <v>550</v>
      </c>
      <c r="B69">
        <v>0.115</v>
      </c>
      <c r="C69">
        <v>0.113</v>
      </c>
      <c r="D69">
        <v>9.2999999999999999E-2</v>
      </c>
      <c r="E69">
        <v>0.23599999999999999</v>
      </c>
      <c r="F69">
        <v>0.29899999999999999</v>
      </c>
      <c r="G69">
        <v>0.216</v>
      </c>
      <c r="H69">
        <v>0.19900000000000001</v>
      </c>
      <c r="I69">
        <v>0.252</v>
      </c>
      <c r="J69">
        <v>0.159</v>
      </c>
      <c r="K69">
        <v>8.6999999999999994E-2</v>
      </c>
      <c r="L69">
        <v>9.6000000000000002E-2</v>
      </c>
      <c r="M69">
        <v>7.3999999999999996E-2</v>
      </c>
      <c r="N69">
        <v>0.17599999999999999</v>
      </c>
      <c r="O69">
        <v>0.19500000000000001</v>
      </c>
      <c r="P69">
        <v>0.151</v>
      </c>
      <c r="Q69">
        <v>0.17899999999999999</v>
      </c>
      <c r="R69">
        <v>0.155</v>
      </c>
      <c r="S69">
        <v>0.11700000000000001</v>
      </c>
      <c r="T69">
        <v>9.5000000000000001E-2</v>
      </c>
      <c r="U69">
        <v>9.9000000000000005E-2</v>
      </c>
      <c r="V69">
        <v>6.9000000000000006E-2</v>
      </c>
      <c r="W69">
        <v>0.19900000000000001</v>
      </c>
      <c r="X69">
        <v>0.22700000000000001</v>
      </c>
      <c r="Y69">
        <v>0.15</v>
      </c>
      <c r="Z69">
        <v>1.0489999999999999</v>
      </c>
      <c r="AA69">
        <v>1.2110000000000001</v>
      </c>
      <c r="AB69">
        <v>5.8999999999999997E-2</v>
      </c>
      <c r="AC69">
        <v>0.13</v>
      </c>
      <c r="AD69">
        <v>0.1</v>
      </c>
      <c r="AE69">
        <v>0.14000000000000001</v>
      </c>
      <c r="AF69">
        <v>0.193</v>
      </c>
      <c r="AG69">
        <v>0.14499999999999999</v>
      </c>
    </row>
    <row r="70" spans="1:33" x14ac:dyDescent="0.25">
      <c r="A70" s="95" t="s">
        <v>551</v>
      </c>
      <c r="B70">
        <v>0.79200000000000004</v>
      </c>
      <c r="C70">
        <v>0.78500000000000003</v>
      </c>
      <c r="D70">
        <v>0.65900000000000003</v>
      </c>
      <c r="E70">
        <v>0.56399999999999995</v>
      </c>
      <c r="F70">
        <v>0.51500000000000001</v>
      </c>
      <c r="G70">
        <v>0.45900000000000002</v>
      </c>
      <c r="H70">
        <v>0.76100000000000001</v>
      </c>
      <c r="I70">
        <v>0.76100000000000001</v>
      </c>
      <c r="J70">
        <v>0.53800000000000003</v>
      </c>
      <c r="K70">
        <v>1.7929999999999999</v>
      </c>
      <c r="L70">
        <v>1.569</v>
      </c>
      <c r="M70">
        <v>1.4870000000000001</v>
      </c>
      <c r="N70">
        <v>0.55700000000000005</v>
      </c>
      <c r="O70">
        <v>0.54800000000000004</v>
      </c>
      <c r="P70">
        <v>0.47899999999999998</v>
      </c>
      <c r="Q70">
        <v>1.08</v>
      </c>
      <c r="R70">
        <v>1.004</v>
      </c>
      <c r="S70">
        <v>0.86499999999999999</v>
      </c>
      <c r="T70">
        <v>1.4670000000000001</v>
      </c>
      <c r="U70">
        <v>1.429</v>
      </c>
      <c r="V70">
        <v>1.177</v>
      </c>
      <c r="W70">
        <v>0.63800000000000001</v>
      </c>
      <c r="X70">
        <v>0.61499999999999999</v>
      </c>
      <c r="Y70">
        <v>0.495</v>
      </c>
      <c r="Z70">
        <v>1.9139999999999999</v>
      </c>
      <c r="AA70">
        <v>1.6259999999999999</v>
      </c>
      <c r="AB70">
        <v>0.65200000000000002</v>
      </c>
      <c r="AC70">
        <v>0.35699999999999998</v>
      </c>
      <c r="AD70">
        <v>0.57199999999999995</v>
      </c>
      <c r="AE70">
        <v>0.436</v>
      </c>
      <c r="AF70">
        <v>0.35699999999999998</v>
      </c>
      <c r="AG70">
        <v>0.35199999999999998</v>
      </c>
    </row>
    <row r="71" spans="1:33" x14ac:dyDescent="0.25">
      <c r="A71" s="95" t="s">
        <v>552</v>
      </c>
      <c r="B71">
        <v>1.0980000000000001</v>
      </c>
      <c r="C71">
        <v>1.6160000000000001</v>
      </c>
      <c r="D71">
        <v>1.0960000000000001</v>
      </c>
      <c r="E71">
        <v>1.3380000000000001</v>
      </c>
      <c r="F71">
        <v>1.859</v>
      </c>
      <c r="G71">
        <v>1.331</v>
      </c>
      <c r="H71">
        <v>1.1870000000000001</v>
      </c>
      <c r="I71">
        <v>2.5680000000000001</v>
      </c>
      <c r="J71">
        <v>1.25</v>
      </c>
      <c r="K71">
        <v>1.637</v>
      </c>
      <c r="L71">
        <v>2.6419999999999999</v>
      </c>
      <c r="M71">
        <v>1.863</v>
      </c>
      <c r="N71">
        <v>1.7010000000000001</v>
      </c>
      <c r="O71">
        <v>3.4550000000000001</v>
      </c>
      <c r="P71">
        <v>1.98</v>
      </c>
      <c r="Q71">
        <v>1.8540000000000001</v>
      </c>
      <c r="R71">
        <v>5.27</v>
      </c>
      <c r="S71">
        <v>2.101</v>
      </c>
      <c r="T71">
        <v>1.2350000000000001</v>
      </c>
      <c r="U71">
        <v>2.2170000000000001</v>
      </c>
      <c r="V71">
        <v>1.163</v>
      </c>
      <c r="W71">
        <v>1.544</v>
      </c>
      <c r="X71">
        <v>2.6579999999999999</v>
      </c>
      <c r="Y71">
        <v>1.4350000000000001</v>
      </c>
      <c r="Z71">
        <v>2.2829999999999999</v>
      </c>
      <c r="AA71">
        <v>6.2910000000000004</v>
      </c>
      <c r="AB71">
        <v>0.71799999999999997</v>
      </c>
      <c r="AC71">
        <v>0.60699999999999998</v>
      </c>
      <c r="AD71">
        <v>0.86699999999999999</v>
      </c>
      <c r="AE71">
        <v>0.90500000000000003</v>
      </c>
      <c r="AF71">
        <v>1.048</v>
      </c>
      <c r="AG71">
        <v>0.95499999999999996</v>
      </c>
    </row>
    <row r="72" spans="1:33" x14ac:dyDescent="0.25">
      <c r="A72" s="95" t="s">
        <v>553</v>
      </c>
      <c r="B72">
        <v>0.55300000000000005</v>
      </c>
      <c r="C72">
        <v>0.44</v>
      </c>
      <c r="D72">
        <v>0.49</v>
      </c>
      <c r="E72">
        <v>0.53800000000000003</v>
      </c>
      <c r="F72">
        <v>0.443</v>
      </c>
      <c r="G72">
        <v>0.49</v>
      </c>
      <c r="H72">
        <v>0.80200000000000005</v>
      </c>
      <c r="I72">
        <v>0.38400000000000001</v>
      </c>
      <c r="J72">
        <v>0.4</v>
      </c>
      <c r="K72">
        <v>0.28699999999999998</v>
      </c>
      <c r="L72">
        <v>0.32200000000000001</v>
      </c>
      <c r="M72">
        <v>0.311</v>
      </c>
      <c r="N72">
        <v>0.28499999999999998</v>
      </c>
      <c r="O72">
        <v>0.32200000000000001</v>
      </c>
      <c r="P72">
        <v>0.311</v>
      </c>
      <c r="Q72">
        <v>0.35</v>
      </c>
      <c r="R72">
        <v>0.26200000000000001</v>
      </c>
      <c r="S72">
        <v>0.22</v>
      </c>
      <c r="T72">
        <v>0.311</v>
      </c>
      <c r="U72">
        <v>0.69399999999999995</v>
      </c>
      <c r="V72">
        <v>0.41599999999999998</v>
      </c>
      <c r="W72">
        <v>0.307</v>
      </c>
      <c r="X72">
        <v>0.70799999999999996</v>
      </c>
      <c r="Y72">
        <v>0.41099999999999998</v>
      </c>
      <c r="Z72">
        <v>0.42099999999999999</v>
      </c>
      <c r="AA72">
        <v>0.84199999999999997</v>
      </c>
      <c r="AB72">
        <v>0.16300000000000001</v>
      </c>
      <c r="AC72">
        <v>0.16200000000000001</v>
      </c>
      <c r="AD72">
        <v>7.4999999999999997E-2</v>
      </c>
      <c r="AE72">
        <v>0.19400000000000001</v>
      </c>
      <c r="AF72">
        <v>0.374</v>
      </c>
      <c r="AG72">
        <v>0.378</v>
      </c>
    </row>
    <row r="73" spans="1:33" x14ac:dyDescent="0.25">
      <c r="A73" s="95" t="s">
        <v>554</v>
      </c>
      <c r="B73">
        <v>0.88</v>
      </c>
      <c r="C73">
        <v>0.39200000000000002</v>
      </c>
      <c r="D73">
        <v>0.443</v>
      </c>
      <c r="E73">
        <v>0.879</v>
      </c>
      <c r="F73">
        <v>0.39600000000000002</v>
      </c>
      <c r="G73">
        <v>0.44900000000000001</v>
      </c>
      <c r="H73">
        <v>0.82199999999999995</v>
      </c>
      <c r="I73">
        <v>0.373</v>
      </c>
      <c r="J73">
        <v>0.39100000000000001</v>
      </c>
      <c r="K73">
        <v>1.3129999999999999</v>
      </c>
      <c r="L73">
        <v>0.52300000000000002</v>
      </c>
      <c r="M73">
        <v>0.67600000000000005</v>
      </c>
      <c r="N73">
        <v>1.3049999999999999</v>
      </c>
      <c r="O73">
        <v>0.53600000000000003</v>
      </c>
      <c r="P73">
        <v>0.69199999999999995</v>
      </c>
      <c r="Q73">
        <v>1.18</v>
      </c>
      <c r="R73">
        <v>0.47</v>
      </c>
      <c r="S73">
        <v>0.56200000000000006</v>
      </c>
      <c r="T73">
        <v>2.048</v>
      </c>
      <c r="U73">
        <v>0.73099999999999998</v>
      </c>
      <c r="V73">
        <v>1.3320000000000001</v>
      </c>
      <c r="W73">
        <v>2.0390000000000001</v>
      </c>
      <c r="X73">
        <v>0.73899999999999999</v>
      </c>
      <c r="Y73">
        <v>1.3460000000000001</v>
      </c>
      <c r="Z73">
        <v>2.4289999999999998</v>
      </c>
      <c r="AA73">
        <v>0.80200000000000005</v>
      </c>
      <c r="AB73">
        <v>0.41299999999999998</v>
      </c>
      <c r="AC73">
        <v>0.46200000000000002</v>
      </c>
      <c r="AD73">
        <v>0.19700000000000001</v>
      </c>
      <c r="AE73">
        <v>0.186</v>
      </c>
      <c r="AF73">
        <v>0.628</v>
      </c>
      <c r="AG73">
        <v>0.67900000000000005</v>
      </c>
    </row>
    <row r="74" spans="1:33" x14ac:dyDescent="0.25">
      <c r="A74" s="95" t="s">
        <v>555</v>
      </c>
      <c r="B74">
        <v>1.5720000000000001</v>
      </c>
      <c r="C74">
        <v>1.5780000000000001</v>
      </c>
      <c r="D74">
        <v>1.5129999999999999</v>
      </c>
      <c r="E74">
        <v>1.429</v>
      </c>
      <c r="F74">
        <v>1.4259999999999999</v>
      </c>
      <c r="G74">
        <v>1.339</v>
      </c>
      <c r="H74">
        <v>1.76</v>
      </c>
      <c r="I74">
        <v>1.7749999999999999</v>
      </c>
      <c r="J74">
        <v>2.1520000000000001</v>
      </c>
      <c r="K74">
        <v>1.5680000000000001</v>
      </c>
      <c r="L74">
        <v>1.5740000000000001</v>
      </c>
      <c r="M74">
        <v>1.6639999999999999</v>
      </c>
      <c r="N74">
        <v>1.7310000000000001</v>
      </c>
      <c r="O74">
        <v>1.75</v>
      </c>
      <c r="P74">
        <v>1.95</v>
      </c>
      <c r="Q74">
        <v>1.444</v>
      </c>
      <c r="R74">
        <v>1.4510000000000001</v>
      </c>
      <c r="S74">
        <v>2.0049999999999999</v>
      </c>
      <c r="T74">
        <v>1.6259999999999999</v>
      </c>
      <c r="U74">
        <v>1.6439999999999999</v>
      </c>
      <c r="V74">
        <v>1.5469999999999999</v>
      </c>
      <c r="W74">
        <v>1.732</v>
      </c>
      <c r="X74">
        <v>1.7230000000000001</v>
      </c>
      <c r="Y74">
        <v>1.587</v>
      </c>
      <c r="Z74">
        <v>1.8109999999999999</v>
      </c>
      <c r="AA74">
        <v>1.855</v>
      </c>
      <c r="AB74">
        <v>0.192</v>
      </c>
      <c r="AC74">
        <v>0.19</v>
      </c>
      <c r="AD74">
        <v>0.30199999999999999</v>
      </c>
      <c r="AE74">
        <v>0.307</v>
      </c>
      <c r="AF74">
        <v>0.23100000000000001</v>
      </c>
      <c r="AG74">
        <v>0.30599999999999999</v>
      </c>
    </row>
    <row r="75" spans="1:33" x14ac:dyDescent="0.25">
      <c r="A75" s="95" t="s">
        <v>556</v>
      </c>
      <c r="B75">
        <v>0.59499999999999997</v>
      </c>
      <c r="C75">
        <v>0.60599999999999998</v>
      </c>
      <c r="D75">
        <v>0.82899999999999996</v>
      </c>
      <c r="E75">
        <v>0.624</v>
      </c>
      <c r="F75">
        <v>0.61799999999999999</v>
      </c>
      <c r="G75">
        <v>0.99099999999999999</v>
      </c>
      <c r="H75">
        <v>0.53300000000000003</v>
      </c>
      <c r="I75">
        <v>0.54200000000000004</v>
      </c>
      <c r="J75">
        <v>0.96299999999999997</v>
      </c>
      <c r="K75">
        <v>1.55</v>
      </c>
      <c r="L75">
        <v>1.5129999999999999</v>
      </c>
      <c r="M75">
        <v>1.702</v>
      </c>
      <c r="N75">
        <v>1.655</v>
      </c>
      <c r="O75">
        <v>1.722</v>
      </c>
      <c r="P75">
        <v>1.8919999999999999</v>
      </c>
      <c r="Q75">
        <v>1.724</v>
      </c>
      <c r="R75">
        <v>1.78</v>
      </c>
      <c r="S75">
        <v>2</v>
      </c>
      <c r="T75">
        <v>0.754</v>
      </c>
      <c r="U75">
        <v>0.77400000000000002</v>
      </c>
      <c r="V75">
        <v>0.86499999999999999</v>
      </c>
      <c r="W75">
        <v>0.78</v>
      </c>
      <c r="X75">
        <v>0.76700000000000002</v>
      </c>
      <c r="Y75">
        <v>1.0329999999999999</v>
      </c>
      <c r="Z75">
        <v>0.61299999999999999</v>
      </c>
      <c r="AA75">
        <v>0.63400000000000001</v>
      </c>
      <c r="AB75">
        <v>0.29599999999999999</v>
      </c>
      <c r="AC75">
        <v>0.29799999999999999</v>
      </c>
      <c r="AD75">
        <v>0.191</v>
      </c>
      <c r="AE75">
        <v>0.189</v>
      </c>
      <c r="AF75">
        <v>0.79100000000000004</v>
      </c>
      <c r="AG75">
        <v>0.74199999999999999</v>
      </c>
    </row>
    <row r="76" spans="1:33" x14ac:dyDescent="0.25">
      <c r="A76" s="95" t="s">
        <v>557</v>
      </c>
      <c r="B76">
        <v>0.86799999999999999</v>
      </c>
      <c r="C76">
        <v>0.46600000000000003</v>
      </c>
      <c r="D76">
        <v>0.52900000000000003</v>
      </c>
      <c r="E76">
        <v>1.244</v>
      </c>
      <c r="F76">
        <v>1.1919999999999999</v>
      </c>
      <c r="G76">
        <v>1.2490000000000001</v>
      </c>
      <c r="H76">
        <v>0.92</v>
      </c>
      <c r="I76">
        <v>0.59899999999999998</v>
      </c>
      <c r="J76">
        <v>0.73599999999999999</v>
      </c>
      <c r="K76">
        <v>0.85099999999999998</v>
      </c>
      <c r="L76">
        <v>0.48699999999999999</v>
      </c>
      <c r="M76">
        <v>0.54900000000000004</v>
      </c>
      <c r="N76">
        <v>1.2410000000000001</v>
      </c>
      <c r="O76">
        <v>1.1850000000000001</v>
      </c>
      <c r="P76">
        <v>1.2490000000000001</v>
      </c>
      <c r="Q76">
        <v>0.92</v>
      </c>
      <c r="R76">
        <v>0.64200000000000002</v>
      </c>
      <c r="S76">
        <v>0.80300000000000005</v>
      </c>
      <c r="T76">
        <v>1.024</v>
      </c>
      <c r="U76">
        <v>0.58799999999999997</v>
      </c>
      <c r="V76">
        <v>0.73499999999999999</v>
      </c>
      <c r="W76">
        <v>1.5580000000000001</v>
      </c>
      <c r="X76">
        <v>1.6579999999999999</v>
      </c>
      <c r="Y76">
        <v>2.2650000000000001</v>
      </c>
      <c r="Z76">
        <v>1.385</v>
      </c>
      <c r="AA76">
        <v>0.64600000000000002</v>
      </c>
      <c r="AB76">
        <v>0.23100000000000001</v>
      </c>
      <c r="AC76">
        <v>0.70799999999999996</v>
      </c>
      <c r="AD76">
        <v>9.5000000000000001E-2</v>
      </c>
      <c r="AE76">
        <v>9.1999999999999998E-2</v>
      </c>
      <c r="AF76">
        <v>0.27600000000000002</v>
      </c>
      <c r="AG76">
        <v>0.27800000000000002</v>
      </c>
    </row>
    <row r="77" spans="1:33" x14ac:dyDescent="0.25">
      <c r="A77" s="95" t="s">
        <v>558</v>
      </c>
      <c r="B77">
        <v>1.04</v>
      </c>
      <c r="C77">
        <v>0.69799999999999995</v>
      </c>
      <c r="D77">
        <v>0.98099999999999998</v>
      </c>
      <c r="E77">
        <v>0.65300000000000002</v>
      </c>
      <c r="F77">
        <v>1.109</v>
      </c>
      <c r="G77">
        <v>0.88800000000000001</v>
      </c>
      <c r="H77">
        <v>0.76700000000000002</v>
      </c>
      <c r="I77">
        <v>1.1319999999999999</v>
      </c>
      <c r="J77">
        <v>1.0640000000000001</v>
      </c>
      <c r="K77">
        <v>1.04</v>
      </c>
      <c r="L77">
        <v>0.69799999999999995</v>
      </c>
      <c r="M77">
        <v>0.98099999999999998</v>
      </c>
      <c r="N77">
        <v>0.65300000000000002</v>
      </c>
      <c r="O77">
        <v>1.109</v>
      </c>
      <c r="P77">
        <v>0.88800000000000001</v>
      </c>
      <c r="Q77">
        <v>0.76700000000000002</v>
      </c>
      <c r="R77">
        <v>1.1319999999999999</v>
      </c>
      <c r="S77">
        <v>1.0640000000000001</v>
      </c>
      <c r="T77">
        <v>1.032</v>
      </c>
      <c r="U77">
        <v>0.57999999999999996</v>
      </c>
      <c r="V77">
        <v>0.73099999999999998</v>
      </c>
      <c r="W77">
        <v>0.53300000000000003</v>
      </c>
      <c r="X77">
        <v>1.5109999999999999</v>
      </c>
      <c r="Y77">
        <v>1.1240000000000001</v>
      </c>
      <c r="Z77">
        <v>0.54200000000000004</v>
      </c>
      <c r="AA77">
        <v>0.879</v>
      </c>
      <c r="AB77">
        <v>0.19700000000000001</v>
      </c>
      <c r="AC77">
        <v>0.47599999999999998</v>
      </c>
      <c r="AD77">
        <v>0.157</v>
      </c>
      <c r="AE77">
        <v>0.157</v>
      </c>
      <c r="AF77">
        <v>0.29899999999999999</v>
      </c>
      <c r="AG77">
        <v>0.29899999999999999</v>
      </c>
    </row>
    <row r="78" spans="1:33" x14ac:dyDescent="0.25">
      <c r="A78" s="95" t="s">
        <v>559</v>
      </c>
      <c r="B78">
        <v>1.04</v>
      </c>
      <c r="C78">
        <v>0.69799999999999995</v>
      </c>
      <c r="D78">
        <v>0.98099999999999998</v>
      </c>
      <c r="E78">
        <v>0.65300000000000002</v>
      </c>
      <c r="F78">
        <v>1.111</v>
      </c>
      <c r="G78">
        <v>0.88800000000000001</v>
      </c>
      <c r="H78">
        <v>0.76700000000000002</v>
      </c>
      <c r="I78">
        <v>1.137</v>
      </c>
      <c r="J78">
        <v>1.0640000000000001</v>
      </c>
      <c r="K78">
        <v>1.04</v>
      </c>
      <c r="L78">
        <v>0.69799999999999995</v>
      </c>
      <c r="M78">
        <v>0.98099999999999998</v>
      </c>
      <c r="N78">
        <v>0.65300000000000002</v>
      </c>
      <c r="O78">
        <v>1.111</v>
      </c>
      <c r="P78">
        <v>0.88800000000000001</v>
      </c>
      <c r="Q78">
        <v>0.76700000000000002</v>
      </c>
      <c r="R78">
        <v>1.137</v>
      </c>
      <c r="S78">
        <v>1.0640000000000001</v>
      </c>
      <c r="T78">
        <v>1.08</v>
      </c>
      <c r="U78">
        <v>0.57999999999999996</v>
      </c>
      <c r="V78">
        <v>0.73099999999999998</v>
      </c>
      <c r="W78">
        <v>0.53300000000000003</v>
      </c>
      <c r="X78">
        <v>1.821</v>
      </c>
      <c r="Y78">
        <v>1.1240000000000001</v>
      </c>
      <c r="Z78">
        <v>0.54200000000000004</v>
      </c>
      <c r="AA78">
        <v>0.879</v>
      </c>
      <c r="AB78">
        <v>0.19700000000000001</v>
      </c>
      <c r="AC78">
        <v>1.544</v>
      </c>
      <c r="AD78">
        <v>0.161</v>
      </c>
      <c r="AE78">
        <v>0.16200000000000001</v>
      </c>
      <c r="AF78">
        <v>0.29899999999999999</v>
      </c>
      <c r="AG78">
        <v>0.29899999999999999</v>
      </c>
    </row>
    <row r="79" spans="1:33" x14ac:dyDescent="0.25">
      <c r="A79" s="95" t="s">
        <v>560</v>
      </c>
      <c r="B79">
        <v>0.23</v>
      </c>
      <c r="C79">
        <v>0.22600000000000001</v>
      </c>
      <c r="D79">
        <v>0.19500000000000001</v>
      </c>
      <c r="E79">
        <v>0.253</v>
      </c>
      <c r="F79">
        <v>0.22600000000000001</v>
      </c>
      <c r="G79">
        <v>0.19900000000000001</v>
      </c>
      <c r="H79">
        <v>0.25</v>
      </c>
      <c r="I79">
        <v>0.184</v>
      </c>
      <c r="J79">
        <v>0.15</v>
      </c>
      <c r="K79">
        <v>0.22600000000000001</v>
      </c>
      <c r="L79">
        <v>0.28899999999999998</v>
      </c>
      <c r="M79">
        <v>0.21199999999999999</v>
      </c>
      <c r="N79">
        <v>0.22600000000000001</v>
      </c>
      <c r="O79">
        <v>0.30599999999999999</v>
      </c>
      <c r="P79">
        <v>0.21199999999999999</v>
      </c>
      <c r="Q79">
        <v>0.184</v>
      </c>
      <c r="R79">
        <v>0.25</v>
      </c>
      <c r="S79">
        <v>0.15</v>
      </c>
      <c r="T79">
        <v>0.308</v>
      </c>
      <c r="U79">
        <v>0.31</v>
      </c>
      <c r="V79">
        <v>0.219</v>
      </c>
      <c r="W79">
        <v>0.35799999999999998</v>
      </c>
      <c r="X79">
        <v>0.36599999999999999</v>
      </c>
      <c r="Y79">
        <v>0.25900000000000001</v>
      </c>
      <c r="Z79">
        <v>1</v>
      </c>
      <c r="AA79">
        <v>1</v>
      </c>
      <c r="AB79">
        <v>3.5999999999999997E-2</v>
      </c>
      <c r="AC79">
        <v>3.1E-2</v>
      </c>
      <c r="AD79">
        <v>2.1000000000000001E-2</v>
      </c>
      <c r="AE79">
        <v>2.1000000000000001E-2</v>
      </c>
      <c r="AF79">
        <v>5.7000000000000002E-2</v>
      </c>
      <c r="AG79">
        <v>4.3999999999999997E-2</v>
      </c>
    </row>
    <row r="80" spans="1:33" x14ac:dyDescent="0.25">
      <c r="A80" s="95" t="s">
        <v>561</v>
      </c>
      <c r="B80">
        <v>0</v>
      </c>
      <c r="C80">
        <v>0</v>
      </c>
      <c r="D80">
        <v>0</v>
      </c>
      <c r="E80">
        <v>0</v>
      </c>
      <c r="F80">
        <v>0</v>
      </c>
      <c r="G80">
        <v>0</v>
      </c>
      <c r="H80">
        <v>0</v>
      </c>
      <c r="I80">
        <v>0</v>
      </c>
      <c r="J80">
        <v>0</v>
      </c>
      <c r="K80">
        <v>0</v>
      </c>
      <c r="L80">
        <v>0</v>
      </c>
      <c r="M80">
        <v>0</v>
      </c>
      <c r="N80">
        <v>0.92500000000000004</v>
      </c>
      <c r="O80">
        <v>0</v>
      </c>
      <c r="P80">
        <v>0.91800000000000004</v>
      </c>
      <c r="Q80">
        <v>0</v>
      </c>
      <c r="R80">
        <v>0</v>
      </c>
      <c r="S80">
        <v>0</v>
      </c>
      <c r="T80">
        <v>0</v>
      </c>
      <c r="U80">
        <v>0</v>
      </c>
      <c r="V80">
        <v>0</v>
      </c>
      <c r="W80">
        <v>1.1160000000000001</v>
      </c>
      <c r="X80">
        <v>1.081</v>
      </c>
      <c r="Y80">
        <v>1</v>
      </c>
      <c r="Z80">
        <v>0</v>
      </c>
      <c r="AA80">
        <v>0</v>
      </c>
      <c r="AB80">
        <v>0.28100000000000003</v>
      </c>
      <c r="AC80">
        <v>0</v>
      </c>
      <c r="AD80">
        <v>0</v>
      </c>
      <c r="AE80">
        <v>0</v>
      </c>
      <c r="AF80">
        <v>0</v>
      </c>
      <c r="AG80">
        <v>0</v>
      </c>
    </row>
    <row r="81" spans="1:33" x14ac:dyDescent="0.25">
      <c r="A81" s="95" t="s">
        <v>562</v>
      </c>
      <c r="B81">
        <v>0.1</v>
      </c>
      <c r="C81">
        <v>9.9000000000000005E-2</v>
      </c>
      <c r="D81">
        <v>8.1000000000000003E-2</v>
      </c>
      <c r="E81">
        <v>0.10100000000000001</v>
      </c>
      <c r="F81">
        <v>0.10100000000000001</v>
      </c>
      <c r="G81">
        <v>8.2000000000000003E-2</v>
      </c>
      <c r="H81">
        <v>8.2000000000000003E-2</v>
      </c>
      <c r="I81">
        <v>8.1000000000000003E-2</v>
      </c>
      <c r="J81">
        <v>5.8000000000000003E-2</v>
      </c>
      <c r="K81">
        <v>0.1</v>
      </c>
      <c r="L81">
        <v>9.9000000000000005E-2</v>
      </c>
      <c r="M81">
        <v>8.1000000000000003E-2</v>
      </c>
      <c r="N81">
        <v>0.10199999999999999</v>
      </c>
      <c r="O81">
        <v>0.10199999999999999</v>
      </c>
      <c r="P81">
        <v>8.3000000000000004E-2</v>
      </c>
      <c r="Q81">
        <v>8.3000000000000004E-2</v>
      </c>
      <c r="R81">
        <v>8.2000000000000003E-2</v>
      </c>
      <c r="S81">
        <v>5.8000000000000003E-2</v>
      </c>
      <c r="T81">
        <v>0.55200000000000005</v>
      </c>
      <c r="U81">
        <v>1.07</v>
      </c>
      <c r="V81">
        <v>0.54800000000000004</v>
      </c>
      <c r="W81">
        <v>1.1020000000000001</v>
      </c>
      <c r="X81">
        <v>0.55200000000000005</v>
      </c>
      <c r="Y81">
        <v>0.54800000000000004</v>
      </c>
      <c r="Z81">
        <v>1.244</v>
      </c>
      <c r="AA81">
        <v>1.258</v>
      </c>
      <c r="AB81">
        <v>0.22</v>
      </c>
      <c r="AC81">
        <v>0.22</v>
      </c>
      <c r="AD81">
        <v>2.4E-2</v>
      </c>
      <c r="AE81">
        <v>2.4E-2</v>
      </c>
      <c r="AF81">
        <v>0.24</v>
      </c>
      <c r="AG81">
        <v>0.24</v>
      </c>
    </row>
    <row r="82" spans="1:33" x14ac:dyDescent="0.25">
      <c r="A82" s="95" t="s">
        <v>563</v>
      </c>
      <c r="B82">
        <v>0.107</v>
      </c>
      <c r="C82">
        <v>0.106</v>
      </c>
      <c r="D82">
        <v>8.6999999999999994E-2</v>
      </c>
      <c r="E82">
        <v>0.107</v>
      </c>
      <c r="F82">
        <v>0.106</v>
      </c>
      <c r="G82">
        <v>8.6999999999999994E-2</v>
      </c>
      <c r="H82">
        <v>8.6999999999999994E-2</v>
      </c>
      <c r="I82">
        <v>8.6999999999999994E-2</v>
      </c>
      <c r="J82">
        <v>6.0999999999999999E-2</v>
      </c>
      <c r="K82">
        <v>0.108</v>
      </c>
      <c r="L82">
        <v>0.107</v>
      </c>
      <c r="M82">
        <v>8.7999999999999995E-2</v>
      </c>
      <c r="N82">
        <v>0.109</v>
      </c>
      <c r="O82">
        <v>0.108</v>
      </c>
      <c r="P82">
        <v>8.8999999999999996E-2</v>
      </c>
      <c r="Q82">
        <v>8.8999999999999996E-2</v>
      </c>
      <c r="R82">
        <v>8.7999999999999995E-2</v>
      </c>
      <c r="S82">
        <v>6.2E-2</v>
      </c>
      <c r="T82">
        <v>1.169</v>
      </c>
      <c r="U82">
        <v>1.768</v>
      </c>
      <c r="V82">
        <v>1.2689999999999999</v>
      </c>
      <c r="W82">
        <v>1.3420000000000001</v>
      </c>
      <c r="X82">
        <v>1.359</v>
      </c>
      <c r="Y82">
        <v>1.331</v>
      </c>
      <c r="Z82">
        <v>1.7070000000000001</v>
      </c>
      <c r="AA82">
        <v>1.6919999999999999</v>
      </c>
      <c r="AB82">
        <v>0.64300000000000002</v>
      </c>
      <c r="AC82">
        <v>0.64300000000000002</v>
      </c>
      <c r="AD82">
        <v>2.5999999999999999E-2</v>
      </c>
      <c r="AE82">
        <v>2.5000000000000001E-2</v>
      </c>
      <c r="AF82">
        <v>0.66200000000000003</v>
      </c>
      <c r="AG82">
        <v>0.66200000000000003</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35"/>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t="s">
        <v>7234</v>
      </c>
      <c r="C2" t="s">
        <v>7235</v>
      </c>
      <c r="D2" t="s">
        <v>7236</v>
      </c>
      <c r="E2" t="s">
        <v>7237</v>
      </c>
      <c r="F2" t="s">
        <v>7238</v>
      </c>
      <c r="G2" t="s">
        <v>7239</v>
      </c>
      <c r="H2" t="s">
        <v>7240</v>
      </c>
      <c r="I2" t="s">
        <v>3596</v>
      </c>
      <c r="J2" t="s">
        <v>7241</v>
      </c>
      <c r="K2" t="s">
        <v>7242</v>
      </c>
      <c r="L2" t="s">
        <v>7243</v>
      </c>
      <c r="M2" t="s">
        <v>7244</v>
      </c>
      <c r="N2" t="s">
        <v>7245</v>
      </c>
      <c r="O2" t="s">
        <v>7246</v>
      </c>
      <c r="P2" t="s">
        <v>7247</v>
      </c>
      <c r="Q2" t="s">
        <v>7248</v>
      </c>
      <c r="R2" t="s">
        <v>7249</v>
      </c>
      <c r="S2" t="s">
        <v>7250</v>
      </c>
      <c r="T2" t="s">
        <v>7251</v>
      </c>
      <c r="U2" t="s">
        <v>7252</v>
      </c>
      <c r="V2" t="s">
        <v>7253</v>
      </c>
      <c r="W2" t="s">
        <v>7254</v>
      </c>
      <c r="X2" t="s">
        <v>7255</v>
      </c>
      <c r="Y2" t="s">
        <v>7256</v>
      </c>
      <c r="Z2" t="s">
        <v>7257</v>
      </c>
      <c r="AA2" t="s">
        <v>7258</v>
      </c>
      <c r="AB2" t="s">
        <v>7259</v>
      </c>
      <c r="AC2" t="s">
        <v>7260</v>
      </c>
      <c r="AD2" t="s">
        <v>7261</v>
      </c>
      <c r="AE2" t="s">
        <v>7262</v>
      </c>
      <c r="AF2" t="s">
        <v>7263</v>
      </c>
      <c r="AG2" t="s">
        <v>7264</v>
      </c>
    </row>
    <row r="3" spans="1:33" x14ac:dyDescent="0.25">
      <c r="A3" s="95" t="s">
        <v>484</v>
      </c>
      <c r="B3" t="s">
        <v>7265</v>
      </c>
      <c r="C3" t="s">
        <v>7266</v>
      </c>
      <c r="D3" t="s">
        <v>7267</v>
      </c>
      <c r="E3" t="s">
        <v>7268</v>
      </c>
      <c r="F3" t="s">
        <v>7269</v>
      </c>
      <c r="G3" t="s">
        <v>7270</v>
      </c>
      <c r="H3" t="s">
        <v>7271</v>
      </c>
      <c r="I3" t="s">
        <v>7272</v>
      </c>
      <c r="J3" t="s">
        <v>7273</v>
      </c>
      <c r="K3" t="s">
        <v>7274</v>
      </c>
      <c r="L3" t="s">
        <v>7275</v>
      </c>
      <c r="M3" t="s">
        <v>7276</v>
      </c>
      <c r="N3" t="s">
        <v>7277</v>
      </c>
      <c r="O3" t="s">
        <v>7278</v>
      </c>
      <c r="P3" t="s">
        <v>7279</v>
      </c>
      <c r="Q3" t="s">
        <v>7280</v>
      </c>
      <c r="R3" t="s">
        <v>7281</v>
      </c>
      <c r="S3" t="s">
        <v>7282</v>
      </c>
      <c r="T3" t="s">
        <v>7283</v>
      </c>
      <c r="U3" t="s">
        <v>7284</v>
      </c>
      <c r="V3" t="s">
        <v>7285</v>
      </c>
      <c r="W3" t="s">
        <v>7286</v>
      </c>
      <c r="X3" t="s">
        <v>7287</v>
      </c>
      <c r="Y3" t="s">
        <v>7288</v>
      </c>
      <c r="Z3" t="s">
        <v>7289</v>
      </c>
      <c r="AA3" t="s">
        <v>7290</v>
      </c>
      <c r="AB3" t="s">
        <v>7291</v>
      </c>
      <c r="AC3" t="s">
        <v>7292</v>
      </c>
      <c r="AD3" t="s">
        <v>7293</v>
      </c>
      <c r="AE3" t="s">
        <v>7294</v>
      </c>
      <c r="AF3" t="s">
        <v>7295</v>
      </c>
      <c r="AG3" t="s">
        <v>7296</v>
      </c>
    </row>
    <row r="4" spans="1:33" x14ac:dyDescent="0.25">
      <c r="A4" s="95" t="s">
        <v>485</v>
      </c>
      <c r="B4" t="s">
        <v>3557</v>
      </c>
      <c r="C4" t="s">
        <v>3558</v>
      </c>
      <c r="D4" t="s">
        <v>3559</v>
      </c>
      <c r="E4" t="s">
        <v>3560</v>
      </c>
      <c r="F4" t="s">
        <v>3561</v>
      </c>
      <c r="G4" t="s">
        <v>3562</v>
      </c>
      <c r="H4" t="s">
        <v>3563</v>
      </c>
      <c r="I4" t="s">
        <v>3564</v>
      </c>
      <c r="J4" t="s">
        <v>3565</v>
      </c>
      <c r="K4" t="s">
        <v>3566</v>
      </c>
      <c r="L4" t="s">
        <v>3567</v>
      </c>
      <c r="M4" t="s">
        <v>3568</v>
      </c>
      <c r="N4" t="s">
        <v>3569</v>
      </c>
      <c r="O4" t="s">
        <v>3570</v>
      </c>
      <c r="P4" t="s">
        <v>3571</v>
      </c>
      <c r="Q4" t="s">
        <v>3572</v>
      </c>
      <c r="R4" t="s">
        <v>3573</v>
      </c>
      <c r="S4" t="s">
        <v>3574</v>
      </c>
      <c r="T4" t="s">
        <v>3575</v>
      </c>
      <c r="U4" t="s">
        <v>3576</v>
      </c>
      <c r="V4" t="s">
        <v>3577</v>
      </c>
      <c r="W4" t="s">
        <v>3578</v>
      </c>
      <c r="X4" t="s">
        <v>3579</v>
      </c>
      <c r="Y4" t="s">
        <v>3580</v>
      </c>
      <c r="Z4" t="s">
        <v>3581</v>
      </c>
      <c r="AA4" t="s">
        <v>3582</v>
      </c>
      <c r="AB4" t="s">
        <v>3583</v>
      </c>
      <c r="AC4" t="s">
        <v>3584</v>
      </c>
      <c r="AD4" t="s">
        <v>3585</v>
      </c>
      <c r="AE4" t="s">
        <v>3586</v>
      </c>
      <c r="AF4" t="s">
        <v>3587</v>
      </c>
      <c r="AG4" t="s">
        <v>3588</v>
      </c>
    </row>
    <row r="5" spans="1:33" x14ac:dyDescent="0.25">
      <c r="A5" s="95" t="s">
        <v>486</v>
      </c>
      <c r="B5" t="s">
        <v>3589</v>
      </c>
      <c r="C5" t="s">
        <v>3590</v>
      </c>
      <c r="D5" t="s">
        <v>3591</v>
      </c>
      <c r="E5" t="s">
        <v>3592</v>
      </c>
      <c r="F5" t="s">
        <v>3593</v>
      </c>
      <c r="G5" t="s">
        <v>3594</v>
      </c>
      <c r="H5" t="s">
        <v>3595</v>
      </c>
      <c r="I5" t="s">
        <v>3596</v>
      </c>
      <c r="J5" t="s">
        <v>3597</v>
      </c>
      <c r="K5" t="s">
        <v>3598</v>
      </c>
      <c r="L5" t="s">
        <v>3599</v>
      </c>
      <c r="M5" t="s">
        <v>3600</v>
      </c>
      <c r="N5" t="s">
        <v>3601</v>
      </c>
      <c r="O5" t="s">
        <v>3602</v>
      </c>
      <c r="P5" t="s">
        <v>3603</v>
      </c>
      <c r="Q5" t="s">
        <v>3604</v>
      </c>
      <c r="R5" t="s">
        <v>3605</v>
      </c>
      <c r="S5" t="s">
        <v>3606</v>
      </c>
      <c r="T5" t="s">
        <v>3607</v>
      </c>
      <c r="U5" t="s">
        <v>3608</v>
      </c>
      <c r="V5" t="s">
        <v>3609</v>
      </c>
      <c r="W5" t="s">
        <v>3610</v>
      </c>
      <c r="X5" t="s">
        <v>3611</v>
      </c>
      <c r="Y5" t="s">
        <v>3612</v>
      </c>
      <c r="Z5" t="s">
        <v>3613</v>
      </c>
      <c r="AA5" t="s">
        <v>3614</v>
      </c>
      <c r="AB5" t="s">
        <v>3615</v>
      </c>
      <c r="AC5" t="s">
        <v>3616</v>
      </c>
      <c r="AD5" t="s">
        <v>3617</v>
      </c>
      <c r="AE5" t="s">
        <v>3618</v>
      </c>
      <c r="AF5" t="s">
        <v>3619</v>
      </c>
      <c r="AG5" t="s">
        <v>3620</v>
      </c>
    </row>
    <row r="6" spans="1:33" x14ac:dyDescent="0.25">
      <c r="A6" s="95" t="s">
        <v>487</v>
      </c>
      <c r="B6" t="s">
        <v>6783</v>
      </c>
      <c r="C6" t="s">
        <v>6592</v>
      </c>
      <c r="D6" t="s">
        <v>7297</v>
      </c>
      <c r="E6" t="s">
        <v>5828</v>
      </c>
      <c r="F6" t="s">
        <v>2883</v>
      </c>
      <c r="G6" t="s">
        <v>5828</v>
      </c>
      <c r="H6" t="s">
        <v>5828</v>
      </c>
      <c r="I6" t="s">
        <v>2882</v>
      </c>
      <c r="J6" t="s">
        <v>1425</v>
      </c>
      <c r="K6" t="s">
        <v>7298</v>
      </c>
      <c r="L6" t="s">
        <v>4354</v>
      </c>
      <c r="M6" t="s">
        <v>6495</v>
      </c>
      <c r="N6" t="s">
        <v>6495</v>
      </c>
      <c r="O6" t="s">
        <v>6590</v>
      </c>
      <c r="P6" t="s">
        <v>7299</v>
      </c>
      <c r="Q6" t="s">
        <v>7298</v>
      </c>
      <c r="R6" t="s">
        <v>1426</v>
      </c>
      <c r="S6" t="s">
        <v>1425</v>
      </c>
      <c r="T6" t="s">
        <v>6783</v>
      </c>
      <c r="U6" t="s">
        <v>7300</v>
      </c>
      <c r="V6" t="s">
        <v>6495</v>
      </c>
      <c r="W6" t="s">
        <v>5828</v>
      </c>
      <c r="X6" t="s">
        <v>7301</v>
      </c>
      <c r="Y6" t="s">
        <v>1425</v>
      </c>
      <c r="Z6" t="s">
        <v>6783</v>
      </c>
      <c r="AA6" t="s">
        <v>7302</v>
      </c>
      <c r="AB6" t="s">
        <v>7303</v>
      </c>
      <c r="AC6" t="s">
        <v>1425</v>
      </c>
      <c r="AD6" t="s">
        <v>1425</v>
      </c>
      <c r="AE6" t="s">
        <v>1425</v>
      </c>
      <c r="AF6" t="s">
        <v>1425</v>
      </c>
      <c r="AG6" t="s">
        <v>1425</v>
      </c>
    </row>
    <row r="7" spans="1:33" x14ac:dyDescent="0.25">
      <c r="A7" s="95" t="s">
        <v>488</v>
      </c>
      <c r="B7" t="s">
        <v>7265</v>
      </c>
      <c r="C7" t="s">
        <v>7266</v>
      </c>
      <c r="D7" t="s">
        <v>7267</v>
      </c>
      <c r="E7" t="s">
        <v>7268</v>
      </c>
      <c r="F7" t="s">
        <v>7269</v>
      </c>
      <c r="G7" t="s">
        <v>7270</v>
      </c>
      <c r="H7" t="s">
        <v>7271</v>
      </c>
      <c r="I7" t="s">
        <v>7272</v>
      </c>
      <c r="J7" t="s">
        <v>7273</v>
      </c>
      <c r="K7" t="s">
        <v>7274</v>
      </c>
      <c r="L7" t="s">
        <v>7275</v>
      </c>
      <c r="M7" t="s">
        <v>7276</v>
      </c>
      <c r="N7" t="s">
        <v>7277</v>
      </c>
      <c r="O7" t="s">
        <v>7278</v>
      </c>
      <c r="P7" t="s">
        <v>7279</v>
      </c>
      <c r="Q7" t="s">
        <v>7280</v>
      </c>
      <c r="R7" t="s">
        <v>7281</v>
      </c>
      <c r="S7" t="s">
        <v>7282</v>
      </c>
      <c r="T7" t="s">
        <v>7283</v>
      </c>
      <c r="U7" t="s">
        <v>7284</v>
      </c>
      <c r="V7" t="s">
        <v>7285</v>
      </c>
      <c r="W7" t="s">
        <v>7286</v>
      </c>
      <c r="X7" t="s">
        <v>7287</v>
      </c>
      <c r="Y7" t="s">
        <v>7288</v>
      </c>
      <c r="Z7" t="s">
        <v>7289</v>
      </c>
      <c r="AA7" t="s">
        <v>7290</v>
      </c>
      <c r="AB7" t="s">
        <v>7291</v>
      </c>
      <c r="AC7" t="s">
        <v>7292</v>
      </c>
      <c r="AD7" t="s">
        <v>7293</v>
      </c>
      <c r="AE7" t="s">
        <v>7294</v>
      </c>
      <c r="AF7" t="s">
        <v>7295</v>
      </c>
      <c r="AG7" t="s">
        <v>7296</v>
      </c>
    </row>
    <row r="8" spans="1:33" x14ac:dyDescent="0.25">
      <c r="A8" s="95" t="s">
        <v>489</v>
      </c>
      <c r="B8" t="s">
        <v>7304</v>
      </c>
      <c r="C8" t="s">
        <v>7305</v>
      </c>
      <c r="D8" t="s">
        <v>7306</v>
      </c>
      <c r="E8" t="s">
        <v>7307</v>
      </c>
      <c r="F8" t="s">
        <v>7308</v>
      </c>
      <c r="G8" t="s">
        <v>7309</v>
      </c>
      <c r="H8" t="s">
        <v>7310</v>
      </c>
      <c r="I8" t="s">
        <v>7311</v>
      </c>
      <c r="J8" t="s">
        <v>7312</v>
      </c>
      <c r="K8" t="s">
        <v>7313</v>
      </c>
      <c r="L8" t="s">
        <v>7314</v>
      </c>
      <c r="M8" t="s">
        <v>7315</v>
      </c>
      <c r="N8" t="s">
        <v>7316</v>
      </c>
      <c r="O8" t="s">
        <v>7317</v>
      </c>
      <c r="P8" t="s">
        <v>7318</v>
      </c>
      <c r="Q8" t="s">
        <v>7319</v>
      </c>
      <c r="R8" t="s">
        <v>7320</v>
      </c>
      <c r="S8" t="s">
        <v>7321</v>
      </c>
      <c r="T8" t="s">
        <v>7322</v>
      </c>
      <c r="U8" t="s">
        <v>7323</v>
      </c>
      <c r="V8" t="s">
        <v>7324</v>
      </c>
      <c r="W8" t="s">
        <v>7325</v>
      </c>
      <c r="X8" t="s">
        <v>7326</v>
      </c>
      <c r="Y8" t="s">
        <v>7327</v>
      </c>
      <c r="Z8" t="s">
        <v>7328</v>
      </c>
      <c r="AA8" t="s">
        <v>7329</v>
      </c>
      <c r="AB8" t="s">
        <v>7330</v>
      </c>
      <c r="AC8" t="s">
        <v>7331</v>
      </c>
      <c r="AD8" t="s">
        <v>7332</v>
      </c>
      <c r="AE8" t="s">
        <v>7333</v>
      </c>
      <c r="AF8" t="s">
        <v>7334</v>
      </c>
      <c r="AG8" t="s">
        <v>7335</v>
      </c>
    </row>
    <row r="9" spans="1:33" x14ac:dyDescent="0.25">
      <c r="A9" s="95" t="s">
        <v>490</v>
      </c>
      <c r="B9" t="s">
        <v>3713</v>
      </c>
      <c r="C9" t="s">
        <v>3714</v>
      </c>
      <c r="D9" t="s">
        <v>3715</v>
      </c>
      <c r="E9" t="s">
        <v>3716</v>
      </c>
      <c r="F9" t="s">
        <v>3717</v>
      </c>
      <c r="G9" t="s">
        <v>3718</v>
      </c>
      <c r="H9" t="s">
        <v>3719</v>
      </c>
      <c r="I9" t="s">
        <v>3720</v>
      </c>
      <c r="J9" t="s">
        <v>3721</v>
      </c>
      <c r="K9" t="s">
        <v>3722</v>
      </c>
      <c r="L9" t="s">
        <v>3723</v>
      </c>
      <c r="M9" t="s">
        <v>3724</v>
      </c>
      <c r="N9" t="s">
        <v>3725</v>
      </c>
      <c r="O9" t="s">
        <v>3726</v>
      </c>
      <c r="P9" t="s">
        <v>3727</v>
      </c>
      <c r="Q9" t="s">
        <v>3728</v>
      </c>
      <c r="R9" t="s">
        <v>3729</v>
      </c>
      <c r="S9" t="s">
        <v>3730</v>
      </c>
      <c r="T9" t="s">
        <v>3731</v>
      </c>
      <c r="U9" t="s">
        <v>3732</v>
      </c>
      <c r="V9" t="s">
        <v>3733</v>
      </c>
      <c r="W9" t="s">
        <v>3734</v>
      </c>
      <c r="X9" t="s">
        <v>3735</v>
      </c>
      <c r="Y9" t="s">
        <v>3736</v>
      </c>
      <c r="Z9" t="s">
        <v>3737</v>
      </c>
      <c r="AA9" t="s">
        <v>3738</v>
      </c>
      <c r="AB9" t="s">
        <v>3739</v>
      </c>
      <c r="AC9" t="s">
        <v>3740</v>
      </c>
      <c r="AD9" t="s">
        <v>3741</v>
      </c>
      <c r="AE9" t="s">
        <v>3742</v>
      </c>
      <c r="AF9" t="s">
        <v>3743</v>
      </c>
      <c r="AG9" t="s">
        <v>3744</v>
      </c>
    </row>
    <row r="10" spans="1:33" x14ac:dyDescent="0.25">
      <c r="A10" s="95" t="s">
        <v>491</v>
      </c>
      <c r="B10" t="s">
        <v>7336</v>
      </c>
      <c r="C10" t="s">
        <v>7337</v>
      </c>
      <c r="D10" t="s">
        <v>7338</v>
      </c>
      <c r="E10" t="s">
        <v>7339</v>
      </c>
      <c r="F10" t="s">
        <v>7340</v>
      </c>
      <c r="G10" t="s">
        <v>7341</v>
      </c>
      <c r="H10" t="s">
        <v>7342</v>
      </c>
      <c r="I10" t="s">
        <v>7343</v>
      </c>
      <c r="J10" t="s">
        <v>7344</v>
      </c>
      <c r="K10" t="s">
        <v>7345</v>
      </c>
      <c r="L10" t="s">
        <v>7346</v>
      </c>
      <c r="M10" t="s">
        <v>7347</v>
      </c>
      <c r="N10" t="s">
        <v>7348</v>
      </c>
      <c r="O10" t="s">
        <v>7349</v>
      </c>
      <c r="P10" t="s">
        <v>7350</v>
      </c>
      <c r="Q10" t="s">
        <v>7351</v>
      </c>
      <c r="R10" t="s">
        <v>7352</v>
      </c>
      <c r="S10" t="s">
        <v>7353</v>
      </c>
      <c r="T10" t="s">
        <v>7354</v>
      </c>
      <c r="U10" t="s">
        <v>7355</v>
      </c>
      <c r="V10" t="s">
        <v>7356</v>
      </c>
      <c r="W10" t="s">
        <v>7357</v>
      </c>
      <c r="X10" t="s">
        <v>7358</v>
      </c>
      <c r="Y10" t="s">
        <v>7359</v>
      </c>
      <c r="Z10" t="s">
        <v>7360</v>
      </c>
      <c r="AA10" t="s">
        <v>7361</v>
      </c>
      <c r="AB10" t="s">
        <v>7362</v>
      </c>
      <c r="AC10" t="s">
        <v>7363</v>
      </c>
      <c r="AD10" t="s">
        <v>7364</v>
      </c>
      <c r="AE10" t="s">
        <v>7365</v>
      </c>
      <c r="AF10" t="s">
        <v>7366</v>
      </c>
      <c r="AG10" t="s">
        <v>7367</v>
      </c>
    </row>
    <row r="11" spans="1:33" x14ac:dyDescent="0.25">
      <c r="A11" s="95" t="s">
        <v>492</v>
      </c>
      <c r="B11" t="s">
        <v>8926</v>
      </c>
      <c r="C11" t="s">
        <v>8927</v>
      </c>
      <c r="D11" t="s">
        <v>8928</v>
      </c>
      <c r="E11" t="s">
        <v>8929</v>
      </c>
      <c r="F11" t="s">
        <v>8930</v>
      </c>
      <c r="G11" t="s">
        <v>8931</v>
      </c>
      <c r="H11" t="s">
        <v>8932</v>
      </c>
      <c r="I11" t="s">
        <v>8933</v>
      </c>
      <c r="J11" t="s">
        <v>8934</v>
      </c>
      <c r="K11" t="s">
        <v>8935</v>
      </c>
      <c r="L11" t="s">
        <v>8936</v>
      </c>
      <c r="M11" t="s">
        <v>8937</v>
      </c>
      <c r="N11" t="s">
        <v>8938</v>
      </c>
      <c r="O11" t="s">
        <v>8939</v>
      </c>
      <c r="P11" t="s">
        <v>8940</v>
      </c>
      <c r="Q11" t="s">
        <v>8941</v>
      </c>
      <c r="R11" t="s">
        <v>8942</v>
      </c>
      <c r="S11" t="s">
        <v>8943</v>
      </c>
      <c r="T11" t="s">
        <v>8944</v>
      </c>
      <c r="U11" t="s">
        <v>8945</v>
      </c>
      <c r="V11" t="s">
        <v>8946</v>
      </c>
      <c r="W11" t="s">
        <v>8947</v>
      </c>
      <c r="X11" t="s">
        <v>8948</v>
      </c>
      <c r="Y11" t="s">
        <v>8949</v>
      </c>
      <c r="Z11" t="s">
        <v>8950</v>
      </c>
      <c r="AA11" t="s">
        <v>8951</v>
      </c>
      <c r="AB11" t="s">
        <v>8952</v>
      </c>
      <c r="AC11" t="s">
        <v>8953</v>
      </c>
      <c r="AD11" t="s">
        <v>8954</v>
      </c>
      <c r="AE11" t="s">
        <v>8955</v>
      </c>
      <c r="AF11" t="s">
        <v>8956</v>
      </c>
      <c r="AG11" t="s">
        <v>8957</v>
      </c>
    </row>
    <row r="12" spans="1:33" x14ac:dyDescent="0.25">
      <c r="A12" s="95" t="s">
        <v>493</v>
      </c>
      <c r="B12" t="s">
        <v>3809</v>
      </c>
      <c r="C12" t="s">
        <v>3810</v>
      </c>
      <c r="D12" t="s">
        <v>3811</v>
      </c>
      <c r="E12" t="s">
        <v>3812</v>
      </c>
      <c r="F12" t="s">
        <v>3813</v>
      </c>
      <c r="G12" t="s">
        <v>3814</v>
      </c>
      <c r="H12" t="s">
        <v>3815</v>
      </c>
      <c r="I12" t="s">
        <v>3816</v>
      </c>
      <c r="J12" t="s">
        <v>3817</v>
      </c>
      <c r="K12" t="s">
        <v>3818</v>
      </c>
      <c r="L12" t="s">
        <v>3819</v>
      </c>
      <c r="M12" t="s">
        <v>3820</v>
      </c>
      <c r="N12" t="s">
        <v>3821</v>
      </c>
      <c r="O12" t="s">
        <v>3822</v>
      </c>
      <c r="P12" t="s">
        <v>3823</v>
      </c>
      <c r="Q12" t="s">
        <v>3824</v>
      </c>
      <c r="R12" t="s">
        <v>3825</v>
      </c>
      <c r="S12" t="s">
        <v>3826</v>
      </c>
      <c r="T12" t="s">
        <v>3827</v>
      </c>
      <c r="U12" t="s">
        <v>3828</v>
      </c>
      <c r="V12" t="s">
        <v>3829</v>
      </c>
      <c r="W12" t="s">
        <v>3830</v>
      </c>
      <c r="X12" t="s">
        <v>3831</v>
      </c>
      <c r="Y12" t="s">
        <v>3832</v>
      </c>
      <c r="Z12" t="s">
        <v>3833</v>
      </c>
      <c r="AA12" t="s">
        <v>3834</v>
      </c>
      <c r="AB12" t="s">
        <v>3835</v>
      </c>
      <c r="AC12" t="s">
        <v>3836</v>
      </c>
      <c r="AD12" t="s">
        <v>3837</v>
      </c>
      <c r="AE12" t="s">
        <v>3838</v>
      </c>
      <c r="AF12" t="s">
        <v>3839</v>
      </c>
      <c r="AG12" t="s">
        <v>3840</v>
      </c>
    </row>
    <row r="13" spans="1:33" x14ac:dyDescent="0.25">
      <c r="A13" s="95" t="s">
        <v>494</v>
      </c>
      <c r="B13" t="s">
        <v>3841</v>
      </c>
      <c r="C13" t="s">
        <v>3842</v>
      </c>
      <c r="D13" t="s">
        <v>3843</v>
      </c>
      <c r="E13" t="s">
        <v>3844</v>
      </c>
      <c r="F13" t="s">
        <v>3845</v>
      </c>
      <c r="G13" t="s">
        <v>3846</v>
      </c>
      <c r="H13" t="s">
        <v>3847</v>
      </c>
      <c r="I13" t="s">
        <v>3848</v>
      </c>
      <c r="J13" t="s">
        <v>3849</v>
      </c>
      <c r="K13" t="s">
        <v>3850</v>
      </c>
      <c r="L13" t="s">
        <v>3851</v>
      </c>
      <c r="M13" t="s">
        <v>3852</v>
      </c>
      <c r="N13" t="s">
        <v>3853</v>
      </c>
      <c r="O13" t="s">
        <v>3854</v>
      </c>
      <c r="P13" t="s">
        <v>3855</v>
      </c>
      <c r="Q13" t="s">
        <v>3856</v>
      </c>
      <c r="R13" t="s">
        <v>3857</v>
      </c>
      <c r="S13" t="s">
        <v>3858</v>
      </c>
      <c r="T13" t="s">
        <v>3859</v>
      </c>
      <c r="U13" t="s">
        <v>3860</v>
      </c>
      <c r="V13" t="s">
        <v>3861</v>
      </c>
      <c r="W13" t="s">
        <v>3862</v>
      </c>
      <c r="X13" t="s">
        <v>3863</v>
      </c>
      <c r="Y13" t="s">
        <v>3864</v>
      </c>
      <c r="Z13" t="s">
        <v>3865</v>
      </c>
      <c r="AA13" t="s">
        <v>3866</v>
      </c>
      <c r="AB13" t="s">
        <v>3867</v>
      </c>
      <c r="AC13" t="s">
        <v>3868</v>
      </c>
      <c r="AD13" t="s">
        <v>3869</v>
      </c>
      <c r="AE13" t="s">
        <v>3870</v>
      </c>
      <c r="AF13" t="s">
        <v>3871</v>
      </c>
      <c r="AG13" t="s">
        <v>3872</v>
      </c>
    </row>
    <row r="14" spans="1:33" x14ac:dyDescent="0.25">
      <c r="A14" s="95" t="s">
        <v>495</v>
      </c>
      <c r="B14" t="s">
        <v>3873</v>
      </c>
      <c r="C14" t="s">
        <v>3874</v>
      </c>
      <c r="D14" t="s">
        <v>3875</v>
      </c>
      <c r="E14" t="s">
        <v>3876</v>
      </c>
      <c r="F14" t="s">
        <v>3877</v>
      </c>
      <c r="G14" t="s">
        <v>3878</v>
      </c>
      <c r="H14" t="s">
        <v>3879</v>
      </c>
      <c r="I14" t="s">
        <v>3880</v>
      </c>
      <c r="J14" t="s">
        <v>3881</v>
      </c>
      <c r="K14" t="s">
        <v>3882</v>
      </c>
      <c r="L14" t="s">
        <v>3883</v>
      </c>
      <c r="M14" t="s">
        <v>3884</v>
      </c>
      <c r="N14" t="s">
        <v>3885</v>
      </c>
      <c r="O14" t="s">
        <v>3886</v>
      </c>
      <c r="P14" t="s">
        <v>3887</v>
      </c>
      <c r="Q14" t="s">
        <v>3888</v>
      </c>
      <c r="R14" t="s">
        <v>3889</v>
      </c>
      <c r="S14" t="s">
        <v>3890</v>
      </c>
      <c r="T14" t="s">
        <v>3891</v>
      </c>
      <c r="U14" t="s">
        <v>3892</v>
      </c>
      <c r="V14" t="s">
        <v>3893</v>
      </c>
      <c r="W14" t="s">
        <v>3894</v>
      </c>
      <c r="X14" t="s">
        <v>3895</v>
      </c>
      <c r="Y14" t="s">
        <v>3896</v>
      </c>
      <c r="Z14" t="s">
        <v>3897</v>
      </c>
      <c r="AA14" t="s">
        <v>3898</v>
      </c>
      <c r="AB14" t="s">
        <v>3899</v>
      </c>
      <c r="AC14" t="s">
        <v>3900</v>
      </c>
      <c r="AD14" t="s">
        <v>3901</v>
      </c>
      <c r="AE14" t="s">
        <v>3902</v>
      </c>
      <c r="AF14" t="s">
        <v>3903</v>
      </c>
      <c r="AG14" t="s">
        <v>3904</v>
      </c>
    </row>
    <row r="15" spans="1:33" x14ac:dyDescent="0.25">
      <c r="A15" s="95" t="s">
        <v>496</v>
      </c>
      <c r="B15" t="s">
        <v>8958</v>
      </c>
      <c r="C15" t="s">
        <v>8959</v>
      </c>
      <c r="D15" t="s">
        <v>8960</v>
      </c>
      <c r="E15" t="s">
        <v>8961</v>
      </c>
      <c r="F15" t="s">
        <v>8962</v>
      </c>
      <c r="G15" t="s">
        <v>8963</v>
      </c>
      <c r="H15" t="s">
        <v>8964</v>
      </c>
      <c r="I15" t="s">
        <v>8965</v>
      </c>
      <c r="J15" t="s">
        <v>8966</v>
      </c>
      <c r="K15" t="s">
        <v>8967</v>
      </c>
      <c r="L15" t="s">
        <v>8968</v>
      </c>
      <c r="M15" t="s">
        <v>8969</v>
      </c>
      <c r="N15" t="s">
        <v>8970</v>
      </c>
      <c r="O15" t="s">
        <v>8971</v>
      </c>
      <c r="P15" t="s">
        <v>8972</v>
      </c>
      <c r="Q15" t="s">
        <v>8973</v>
      </c>
      <c r="R15" t="s">
        <v>8974</v>
      </c>
      <c r="S15" t="s">
        <v>8975</v>
      </c>
      <c r="T15" t="s">
        <v>8976</v>
      </c>
      <c r="U15" t="s">
        <v>8977</v>
      </c>
      <c r="V15" t="s">
        <v>8978</v>
      </c>
      <c r="W15" t="s">
        <v>8979</v>
      </c>
      <c r="X15" t="s">
        <v>8980</v>
      </c>
      <c r="Y15" t="s">
        <v>8981</v>
      </c>
      <c r="Z15" t="s">
        <v>8982</v>
      </c>
      <c r="AA15" t="s">
        <v>8983</v>
      </c>
      <c r="AB15" t="s">
        <v>8984</v>
      </c>
      <c r="AC15" t="s">
        <v>8985</v>
      </c>
      <c r="AD15" t="s">
        <v>8986</v>
      </c>
      <c r="AE15" t="s">
        <v>8987</v>
      </c>
      <c r="AF15" t="s">
        <v>8988</v>
      </c>
      <c r="AG15" t="s">
        <v>8989</v>
      </c>
    </row>
    <row r="16" spans="1:33" x14ac:dyDescent="0.25">
      <c r="A16" s="95" t="s">
        <v>497</v>
      </c>
      <c r="B16" t="s">
        <v>8990</v>
      </c>
      <c r="C16" t="s">
        <v>8991</v>
      </c>
      <c r="D16" t="s">
        <v>8992</v>
      </c>
      <c r="E16" t="s">
        <v>8993</v>
      </c>
      <c r="F16" t="s">
        <v>8994</v>
      </c>
      <c r="G16" t="s">
        <v>8995</v>
      </c>
      <c r="H16" t="s">
        <v>8996</v>
      </c>
      <c r="I16" t="s">
        <v>8997</v>
      </c>
      <c r="J16" t="s">
        <v>8998</v>
      </c>
      <c r="K16" t="s">
        <v>8999</v>
      </c>
      <c r="L16" t="s">
        <v>9000</v>
      </c>
      <c r="M16" t="s">
        <v>9001</v>
      </c>
      <c r="N16" t="s">
        <v>9002</v>
      </c>
      <c r="O16" t="s">
        <v>9003</v>
      </c>
      <c r="P16" t="s">
        <v>9004</v>
      </c>
      <c r="Q16" t="s">
        <v>9005</v>
      </c>
      <c r="R16" t="s">
        <v>9006</v>
      </c>
      <c r="S16" t="s">
        <v>9007</v>
      </c>
      <c r="T16" t="s">
        <v>9008</v>
      </c>
      <c r="U16" t="s">
        <v>9009</v>
      </c>
      <c r="V16" t="s">
        <v>9010</v>
      </c>
      <c r="W16" t="s">
        <v>9011</v>
      </c>
      <c r="X16" t="s">
        <v>9012</v>
      </c>
      <c r="Y16" t="s">
        <v>9013</v>
      </c>
      <c r="Z16" t="s">
        <v>9014</v>
      </c>
      <c r="AA16" t="s">
        <v>9015</v>
      </c>
      <c r="AB16" t="s">
        <v>9016</v>
      </c>
      <c r="AC16" t="s">
        <v>9017</v>
      </c>
      <c r="AD16" t="s">
        <v>9018</v>
      </c>
      <c r="AE16" t="s">
        <v>9019</v>
      </c>
      <c r="AF16" t="s">
        <v>9020</v>
      </c>
      <c r="AG16" t="s">
        <v>9021</v>
      </c>
    </row>
    <row r="17" spans="1:33" x14ac:dyDescent="0.25">
      <c r="A17" s="95" t="s">
        <v>498</v>
      </c>
      <c r="B17" t="s">
        <v>8287</v>
      </c>
      <c r="C17" t="s">
        <v>8287</v>
      </c>
      <c r="D17" t="s">
        <v>8287</v>
      </c>
      <c r="E17" t="s">
        <v>8287</v>
      </c>
      <c r="F17" t="s">
        <v>8287</v>
      </c>
      <c r="G17" t="s">
        <v>8287</v>
      </c>
      <c r="H17" t="s">
        <v>8287</v>
      </c>
      <c r="I17" t="s">
        <v>8287</v>
      </c>
      <c r="J17" t="s">
        <v>8287</v>
      </c>
      <c r="K17" t="s">
        <v>8287</v>
      </c>
      <c r="L17" t="s">
        <v>8287</v>
      </c>
      <c r="M17" t="s">
        <v>8287</v>
      </c>
      <c r="N17" t="s">
        <v>8287</v>
      </c>
      <c r="O17" t="s">
        <v>8287</v>
      </c>
      <c r="P17" t="s">
        <v>8287</v>
      </c>
      <c r="Q17" t="s">
        <v>8287</v>
      </c>
      <c r="R17" t="s">
        <v>8287</v>
      </c>
      <c r="S17" t="s">
        <v>8287</v>
      </c>
      <c r="T17" t="s">
        <v>8287</v>
      </c>
      <c r="U17" t="s">
        <v>8287</v>
      </c>
      <c r="V17" t="s">
        <v>8287</v>
      </c>
      <c r="W17" t="s">
        <v>8287</v>
      </c>
      <c r="X17" t="s">
        <v>8287</v>
      </c>
      <c r="Y17" t="s">
        <v>8287</v>
      </c>
      <c r="Z17" t="s">
        <v>8287</v>
      </c>
      <c r="AA17" t="s">
        <v>8287</v>
      </c>
      <c r="AB17" t="s">
        <v>8287</v>
      </c>
      <c r="AC17" t="s">
        <v>8287</v>
      </c>
      <c r="AD17" t="s">
        <v>8287</v>
      </c>
      <c r="AE17" t="s">
        <v>8287</v>
      </c>
      <c r="AF17" t="s">
        <v>8287</v>
      </c>
      <c r="AG17" t="s">
        <v>8287</v>
      </c>
    </row>
    <row r="18" spans="1:33" x14ac:dyDescent="0.25">
      <c r="A18" s="95" t="s">
        <v>499</v>
      </c>
      <c r="B18" t="s">
        <v>7399</v>
      </c>
      <c r="C18" t="s">
        <v>7399</v>
      </c>
      <c r="D18" t="s">
        <v>7399</v>
      </c>
      <c r="E18" t="s">
        <v>7399</v>
      </c>
      <c r="F18" t="s">
        <v>7399</v>
      </c>
      <c r="G18" t="s">
        <v>7399</v>
      </c>
      <c r="H18" t="s">
        <v>7399</v>
      </c>
      <c r="I18" t="s">
        <v>7399</v>
      </c>
      <c r="J18" t="s">
        <v>7399</v>
      </c>
      <c r="K18" t="s">
        <v>6496</v>
      </c>
      <c r="L18" t="s">
        <v>7399</v>
      </c>
      <c r="M18" t="s">
        <v>7399</v>
      </c>
      <c r="N18" t="s">
        <v>7400</v>
      </c>
      <c r="O18" t="s">
        <v>7401</v>
      </c>
      <c r="P18" t="s">
        <v>6501</v>
      </c>
      <c r="Q18" t="s">
        <v>6589</v>
      </c>
      <c r="R18" t="s">
        <v>7401</v>
      </c>
      <c r="S18" t="s">
        <v>818</v>
      </c>
      <c r="T18" t="s">
        <v>7399</v>
      </c>
      <c r="U18" t="s">
        <v>7399</v>
      </c>
      <c r="V18" t="s">
        <v>5823</v>
      </c>
      <c r="W18" t="s">
        <v>6498</v>
      </c>
      <c r="X18" t="s">
        <v>7401</v>
      </c>
      <c r="Y18" t="s">
        <v>6498</v>
      </c>
      <c r="Z18" t="s">
        <v>5825</v>
      </c>
      <c r="AA18" t="s">
        <v>5825</v>
      </c>
      <c r="AB18" t="s">
        <v>823</v>
      </c>
      <c r="AC18" t="s">
        <v>7399</v>
      </c>
      <c r="AD18" t="s">
        <v>7399</v>
      </c>
      <c r="AE18" t="s">
        <v>7402</v>
      </c>
      <c r="AF18" t="s">
        <v>7399</v>
      </c>
      <c r="AG18" t="s">
        <v>2885</v>
      </c>
    </row>
    <row r="19" spans="1:33" x14ac:dyDescent="0.25">
      <c r="A19" s="95" t="s">
        <v>500</v>
      </c>
      <c r="B19" t="s">
        <v>4033</v>
      </c>
      <c r="C19" t="s">
        <v>4034</v>
      </c>
      <c r="D19" t="s">
        <v>4035</v>
      </c>
      <c r="E19" t="s">
        <v>4036</v>
      </c>
      <c r="F19" t="s">
        <v>4037</v>
      </c>
      <c r="G19" t="s">
        <v>4038</v>
      </c>
      <c r="H19" t="s">
        <v>4039</v>
      </c>
      <c r="I19" t="s">
        <v>4040</v>
      </c>
      <c r="J19" t="s">
        <v>4041</v>
      </c>
      <c r="K19" t="s">
        <v>4042</v>
      </c>
      <c r="L19" t="s">
        <v>4043</v>
      </c>
      <c r="M19" t="s">
        <v>4044</v>
      </c>
      <c r="N19" t="s">
        <v>4045</v>
      </c>
      <c r="O19" t="s">
        <v>4046</v>
      </c>
      <c r="P19" t="s">
        <v>4047</v>
      </c>
      <c r="Q19" t="s">
        <v>4048</v>
      </c>
      <c r="R19" t="s">
        <v>4049</v>
      </c>
      <c r="S19" t="s">
        <v>4050</v>
      </c>
      <c r="T19" t="s">
        <v>4051</v>
      </c>
      <c r="U19" t="s">
        <v>4052</v>
      </c>
      <c r="V19" t="s">
        <v>4053</v>
      </c>
      <c r="W19" t="s">
        <v>4054</v>
      </c>
      <c r="X19" t="s">
        <v>4055</v>
      </c>
      <c r="Y19" t="s">
        <v>4056</v>
      </c>
      <c r="Z19" t="s">
        <v>4057</v>
      </c>
      <c r="AA19" t="s">
        <v>4058</v>
      </c>
      <c r="AB19" t="s">
        <v>4059</v>
      </c>
      <c r="AC19" t="s">
        <v>4060</v>
      </c>
      <c r="AD19" t="s">
        <v>4061</v>
      </c>
      <c r="AE19" t="s">
        <v>4062</v>
      </c>
      <c r="AF19" t="s">
        <v>4063</v>
      </c>
      <c r="AG19" t="s">
        <v>4064</v>
      </c>
    </row>
    <row r="20" spans="1:33" x14ac:dyDescent="0.25">
      <c r="A20" s="95" t="s">
        <v>501</v>
      </c>
      <c r="B20" t="s">
        <v>4065</v>
      </c>
      <c r="C20" t="s">
        <v>4066</v>
      </c>
      <c r="D20" t="s">
        <v>4067</v>
      </c>
      <c r="E20" t="s">
        <v>4068</v>
      </c>
      <c r="F20" t="s">
        <v>4069</v>
      </c>
      <c r="G20" t="s">
        <v>4070</v>
      </c>
      <c r="H20" t="s">
        <v>4071</v>
      </c>
      <c r="I20" t="s">
        <v>4072</v>
      </c>
      <c r="J20" t="s">
        <v>4073</v>
      </c>
      <c r="K20" t="s">
        <v>4074</v>
      </c>
      <c r="L20" t="s">
        <v>4075</v>
      </c>
      <c r="M20" t="s">
        <v>4076</v>
      </c>
      <c r="N20" t="s">
        <v>4077</v>
      </c>
      <c r="O20" t="s">
        <v>4078</v>
      </c>
      <c r="P20" t="s">
        <v>4079</v>
      </c>
      <c r="Q20" t="s">
        <v>4080</v>
      </c>
      <c r="R20" t="s">
        <v>4081</v>
      </c>
      <c r="S20" t="s">
        <v>4082</v>
      </c>
      <c r="T20" t="s">
        <v>4083</v>
      </c>
      <c r="U20" t="s">
        <v>4084</v>
      </c>
      <c r="V20" t="s">
        <v>4085</v>
      </c>
      <c r="W20" t="s">
        <v>4086</v>
      </c>
      <c r="X20" t="s">
        <v>4087</v>
      </c>
      <c r="Y20" t="s">
        <v>4088</v>
      </c>
      <c r="Z20" t="s">
        <v>4089</v>
      </c>
      <c r="AA20" t="s">
        <v>4090</v>
      </c>
      <c r="AB20" t="s">
        <v>4091</v>
      </c>
      <c r="AC20" t="s">
        <v>4092</v>
      </c>
      <c r="AD20" t="s">
        <v>4093</v>
      </c>
      <c r="AE20" t="s">
        <v>4094</v>
      </c>
      <c r="AF20" t="s">
        <v>4095</v>
      </c>
      <c r="AG20" t="s">
        <v>4096</v>
      </c>
    </row>
    <row r="21" spans="1:33" x14ac:dyDescent="0.25">
      <c r="A21" s="95" t="s">
        <v>502</v>
      </c>
      <c r="B21" t="s">
        <v>4065</v>
      </c>
      <c r="C21" t="s">
        <v>4066</v>
      </c>
      <c r="D21" t="s">
        <v>4067</v>
      </c>
      <c r="E21" t="s">
        <v>4068</v>
      </c>
      <c r="F21" t="s">
        <v>4069</v>
      </c>
      <c r="G21" t="s">
        <v>4070</v>
      </c>
      <c r="H21" t="s">
        <v>4071</v>
      </c>
      <c r="I21" t="s">
        <v>4072</v>
      </c>
      <c r="J21" t="s">
        <v>4073</v>
      </c>
      <c r="K21" t="s">
        <v>4074</v>
      </c>
      <c r="L21" t="s">
        <v>4075</v>
      </c>
      <c r="M21" t="s">
        <v>4076</v>
      </c>
      <c r="N21" t="s">
        <v>4077</v>
      </c>
      <c r="O21" t="s">
        <v>4078</v>
      </c>
      <c r="P21" t="s">
        <v>4079</v>
      </c>
      <c r="Q21" t="s">
        <v>4080</v>
      </c>
      <c r="R21" t="s">
        <v>4081</v>
      </c>
      <c r="S21" t="s">
        <v>4082</v>
      </c>
      <c r="T21" t="s">
        <v>4083</v>
      </c>
      <c r="U21" t="s">
        <v>4084</v>
      </c>
      <c r="V21" t="s">
        <v>4085</v>
      </c>
      <c r="W21" t="s">
        <v>4086</v>
      </c>
      <c r="X21" t="s">
        <v>4087</v>
      </c>
      <c r="Y21" t="s">
        <v>4088</v>
      </c>
      <c r="Z21" t="s">
        <v>4089</v>
      </c>
      <c r="AA21" t="s">
        <v>4090</v>
      </c>
      <c r="AB21" t="s">
        <v>4091</v>
      </c>
      <c r="AC21" t="s">
        <v>4092</v>
      </c>
      <c r="AD21" t="s">
        <v>4093</v>
      </c>
      <c r="AE21" t="s">
        <v>4094</v>
      </c>
      <c r="AF21" t="s">
        <v>4095</v>
      </c>
      <c r="AG21" t="s">
        <v>4096</v>
      </c>
    </row>
    <row r="22" spans="1:33" x14ac:dyDescent="0.25">
      <c r="A22" s="95" t="s">
        <v>503</v>
      </c>
      <c r="B22" t="s">
        <v>4097</v>
      </c>
      <c r="C22" t="s">
        <v>4098</v>
      </c>
      <c r="D22" t="s">
        <v>4099</v>
      </c>
      <c r="E22" t="s">
        <v>4100</v>
      </c>
      <c r="F22" t="s">
        <v>4101</v>
      </c>
      <c r="G22" t="s">
        <v>4102</v>
      </c>
      <c r="H22" t="s">
        <v>4103</v>
      </c>
      <c r="I22" t="s">
        <v>4104</v>
      </c>
      <c r="J22" t="s">
        <v>4105</v>
      </c>
      <c r="K22" t="s">
        <v>4106</v>
      </c>
      <c r="L22" t="s">
        <v>4107</v>
      </c>
      <c r="M22" t="s">
        <v>4108</v>
      </c>
      <c r="N22" t="s">
        <v>4109</v>
      </c>
      <c r="O22" t="s">
        <v>4110</v>
      </c>
      <c r="P22" t="s">
        <v>4111</v>
      </c>
      <c r="Q22" t="s">
        <v>4112</v>
      </c>
      <c r="R22" t="s">
        <v>4113</v>
      </c>
      <c r="S22" t="s">
        <v>4114</v>
      </c>
      <c r="T22" t="s">
        <v>4115</v>
      </c>
      <c r="U22" t="s">
        <v>4116</v>
      </c>
      <c r="V22" t="s">
        <v>4117</v>
      </c>
      <c r="W22" t="s">
        <v>4118</v>
      </c>
      <c r="X22" t="s">
        <v>4119</v>
      </c>
      <c r="Y22" t="s">
        <v>4120</v>
      </c>
      <c r="Z22" t="s">
        <v>4121</v>
      </c>
      <c r="AA22" t="s">
        <v>4122</v>
      </c>
      <c r="AB22" t="s">
        <v>4123</v>
      </c>
      <c r="AC22" t="s">
        <v>4124</v>
      </c>
      <c r="AD22" t="s">
        <v>4125</v>
      </c>
      <c r="AE22" t="s">
        <v>4126</v>
      </c>
      <c r="AF22" t="s">
        <v>4127</v>
      </c>
      <c r="AG22" t="s">
        <v>4128</v>
      </c>
    </row>
    <row r="23" spans="1:33" x14ac:dyDescent="0.25">
      <c r="A23" s="95" t="s">
        <v>504</v>
      </c>
      <c r="B23" t="s">
        <v>9022</v>
      </c>
      <c r="C23" t="s">
        <v>9023</v>
      </c>
      <c r="D23" t="s">
        <v>9024</v>
      </c>
      <c r="E23" t="s">
        <v>9025</v>
      </c>
      <c r="F23" t="s">
        <v>9026</v>
      </c>
      <c r="G23" t="s">
        <v>9027</v>
      </c>
      <c r="H23" t="s">
        <v>9028</v>
      </c>
      <c r="I23" t="s">
        <v>9029</v>
      </c>
      <c r="J23" t="s">
        <v>9030</v>
      </c>
      <c r="K23" t="s">
        <v>9031</v>
      </c>
      <c r="L23" t="s">
        <v>9032</v>
      </c>
      <c r="M23" t="s">
        <v>9033</v>
      </c>
      <c r="N23" t="s">
        <v>9034</v>
      </c>
      <c r="O23" t="s">
        <v>9035</v>
      </c>
      <c r="P23" t="s">
        <v>9036</v>
      </c>
      <c r="Q23" t="s">
        <v>9037</v>
      </c>
      <c r="R23" t="s">
        <v>9038</v>
      </c>
      <c r="S23" t="s">
        <v>9039</v>
      </c>
      <c r="T23" t="s">
        <v>9040</v>
      </c>
      <c r="U23" t="s">
        <v>9041</v>
      </c>
      <c r="V23" t="s">
        <v>9042</v>
      </c>
      <c r="W23" t="s">
        <v>9043</v>
      </c>
      <c r="X23" t="s">
        <v>9044</v>
      </c>
      <c r="Y23" t="s">
        <v>9045</v>
      </c>
      <c r="Z23" t="s">
        <v>9046</v>
      </c>
      <c r="AA23" t="s">
        <v>9047</v>
      </c>
      <c r="AB23" t="s">
        <v>9048</v>
      </c>
      <c r="AC23" t="s">
        <v>9049</v>
      </c>
      <c r="AD23" t="s">
        <v>9050</v>
      </c>
      <c r="AE23" t="s">
        <v>9051</v>
      </c>
      <c r="AF23" t="s">
        <v>9052</v>
      </c>
      <c r="AG23" t="s">
        <v>9053</v>
      </c>
    </row>
    <row r="24" spans="1:33" x14ac:dyDescent="0.25">
      <c r="A24" s="95" t="s">
        <v>505</v>
      </c>
      <c r="B24" t="s">
        <v>7470</v>
      </c>
      <c r="C24" t="s">
        <v>7471</v>
      </c>
      <c r="D24" t="s">
        <v>7472</v>
      </c>
      <c r="E24" t="s">
        <v>7473</v>
      </c>
      <c r="F24" t="s">
        <v>7474</v>
      </c>
      <c r="G24" t="s">
        <v>7475</v>
      </c>
      <c r="H24" t="s">
        <v>7476</v>
      </c>
      <c r="I24" t="s">
        <v>7477</v>
      </c>
      <c r="J24" t="s">
        <v>7478</v>
      </c>
      <c r="K24" t="s">
        <v>7479</v>
      </c>
      <c r="L24" t="s">
        <v>7480</v>
      </c>
      <c r="M24" t="s">
        <v>7481</v>
      </c>
      <c r="N24" t="s">
        <v>7482</v>
      </c>
      <c r="O24" t="s">
        <v>7483</v>
      </c>
      <c r="P24" t="s">
        <v>7484</v>
      </c>
      <c r="Q24" t="s">
        <v>7485</v>
      </c>
      <c r="R24" t="s">
        <v>7486</v>
      </c>
      <c r="S24" t="s">
        <v>7487</v>
      </c>
      <c r="T24" t="s">
        <v>7488</v>
      </c>
      <c r="U24" t="s">
        <v>7489</v>
      </c>
      <c r="V24" t="s">
        <v>7490</v>
      </c>
      <c r="W24" t="s">
        <v>7491</v>
      </c>
      <c r="X24" t="s">
        <v>7492</v>
      </c>
      <c r="Y24" t="s">
        <v>7493</v>
      </c>
      <c r="Z24" t="s">
        <v>7494</v>
      </c>
      <c r="AA24" t="s">
        <v>7495</v>
      </c>
      <c r="AB24" t="s">
        <v>7496</v>
      </c>
      <c r="AC24" t="s">
        <v>7497</v>
      </c>
      <c r="AD24" t="s">
        <v>7498</v>
      </c>
      <c r="AE24" t="s">
        <v>7499</v>
      </c>
      <c r="AF24" t="s">
        <v>7500</v>
      </c>
      <c r="AG24" t="s">
        <v>7501</v>
      </c>
    </row>
    <row r="25" spans="1:33" x14ac:dyDescent="0.25">
      <c r="A25" s="95" t="s">
        <v>506</v>
      </c>
      <c r="B25" t="s">
        <v>4193</v>
      </c>
      <c r="C25" t="s">
        <v>4194</v>
      </c>
      <c r="D25" t="s">
        <v>4195</v>
      </c>
      <c r="E25" t="s">
        <v>4196</v>
      </c>
      <c r="F25" t="s">
        <v>4197</v>
      </c>
      <c r="G25" t="s">
        <v>4198</v>
      </c>
      <c r="H25" t="s">
        <v>4199</v>
      </c>
      <c r="I25" t="s">
        <v>4200</v>
      </c>
      <c r="J25" t="s">
        <v>4201</v>
      </c>
      <c r="K25" t="s">
        <v>4202</v>
      </c>
      <c r="L25" t="s">
        <v>4203</v>
      </c>
      <c r="M25" t="s">
        <v>4204</v>
      </c>
      <c r="N25" t="s">
        <v>4205</v>
      </c>
      <c r="O25" t="s">
        <v>4206</v>
      </c>
      <c r="P25" t="s">
        <v>4207</v>
      </c>
      <c r="Q25" t="s">
        <v>4208</v>
      </c>
      <c r="R25" t="s">
        <v>4209</v>
      </c>
      <c r="S25" t="s">
        <v>4210</v>
      </c>
      <c r="T25" t="s">
        <v>4211</v>
      </c>
      <c r="U25" t="s">
        <v>4212</v>
      </c>
      <c r="V25" t="s">
        <v>4213</v>
      </c>
      <c r="W25" t="s">
        <v>4214</v>
      </c>
      <c r="X25" t="s">
        <v>4215</v>
      </c>
      <c r="Y25" t="s">
        <v>4216</v>
      </c>
      <c r="Z25" t="s">
        <v>4217</v>
      </c>
      <c r="AA25" t="s">
        <v>4218</v>
      </c>
      <c r="AB25" t="s">
        <v>4219</v>
      </c>
      <c r="AC25" t="s">
        <v>4220</v>
      </c>
      <c r="AD25" t="s">
        <v>4221</v>
      </c>
      <c r="AE25" t="s">
        <v>4222</v>
      </c>
      <c r="AF25" t="s">
        <v>4223</v>
      </c>
      <c r="AG25" t="s">
        <v>4224</v>
      </c>
    </row>
    <row r="26" spans="1:33" x14ac:dyDescent="0.25">
      <c r="A26" s="95" t="s">
        <v>507</v>
      </c>
      <c r="B26" t="s">
        <v>4225</v>
      </c>
      <c r="C26" t="s">
        <v>4226</v>
      </c>
      <c r="D26" t="s">
        <v>4227</v>
      </c>
      <c r="E26" t="s">
        <v>4228</v>
      </c>
      <c r="F26" t="s">
        <v>4229</v>
      </c>
      <c r="G26" t="s">
        <v>4230</v>
      </c>
      <c r="H26" t="s">
        <v>4231</v>
      </c>
      <c r="I26" t="s">
        <v>4232</v>
      </c>
      <c r="J26" t="s">
        <v>4233</v>
      </c>
      <c r="K26" t="s">
        <v>4234</v>
      </c>
      <c r="L26" t="s">
        <v>4235</v>
      </c>
      <c r="M26" t="s">
        <v>4236</v>
      </c>
      <c r="N26" t="s">
        <v>4237</v>
      </c>
      <c r="O26" t="s">
        <v>4238</v>
      </c>
      <c r="P26" t="s">
        <v>4239</v>
      </c>
      <c r="Q26" t="s">
        <v>4240</v>
      </c>
      <c r="R26" t="s">
        <v>4241</v>
      </c>
      <c r="S26" t="s">
        <v>4242</v>
      </c>
      <c r="T26" t="s">
        <v>4243</v>
      </c>
      <c r="U26" t="s">
        <v>4244</v>
      </c>
      <c r="V26" t="s">
        <v>4245</v>
      </c>
      <c r="W26" t="s">
        <v>4246</v>
      </c>
      <c r="X26" t="s">
        <v>4247</v>
      </c>
      <c r="Y26" t="s">
        <v>4248</v>
      </c>
      <c r="Z26" t="s">
        <v>4249</v>
      </c>
      <c r="AA26" t="s">
        <v>4250</v>
      </c>
      <c r="AB26" t="s">
        <v>4251</v>
      </c>
      <c r="AC26" t="s">
        <v>4252</v>
      </c>
      <c r="AD26" t="s">
        <v>4253</v>
      </c>
      <c r="AE26" t="s">
        <v>4254</v>
      </c>
      <c r="AF26" t="s">
        <v>4255</v>
      </c>
      <c r="AG26" t="s">
        <v>4256</v>
      </c>
    </row>
    <row r="27" spans="1:33" x14ac:dyDescent="0.25">
      <c r="A27" s="95" t="s">
        <v>508</v>
      </c>
      <c r="B27" t="s">
        <v>4257</v>
      </c>
      <c r="C27" t="s">
        <v>4258</v>
      </c>
      <c r="D27" t="s">
        <v>4259</v>
      </c>
      <c r="E27" t="s">
        <v>4260</v>
      </c>
      <c r="F27" t="s">
        <v>4261</v>
      </c>
      <c r="G27" t="s">
        <v>4262</v>
      </c>
      <c r="H27" t="s">
        <v>4263</v>
      </c>
      <c r="I27" t="s">
        <v>4264</v>
      </c>
      <c r="J27" t="s">
        <v>4265</v>
      </c>
      <c r="K27" t="s">
        <v>4266</v>
      </c>
      <c r="L27" t="s">
        <v>4267</v>
      </c>
      <c r="M27" t="s">
        <v>4268</v>
      </c>
      <c r="N27" t="s">
        <v>4269</v>
      </c>
      <c r="O27" t="s">
        <v>4270</v>
      </c>
      <c r="P27" t="s">
        <v>4271</v>
      </c>
      <c r="Q27" t="s">
        <v>4272</v>
      </c>
      <c r="R27" t="s">
        <v>4273</v>
      </c>
      <c r="S27" t="s">
        <v>4274</v>
      </c>
      <c r="T27" t="s">
        <v>4275</v>
      </c>
      <c r="U27" t="s">
        <v>4276</v>
      </c>
      <c r="V27" t="s">
        <v>4277</v>
      </c>
      <c r="W27" t="s">
        <v>4278</v>
      </c>
      <c r="X27" t="s">
        <v>4279</v>
      </c>
      <c r="Y27" t="s">
        <v>4280</v>
      </c>
      <c r="Z27" t="s">
        <v>4281</v>
      </c>
      <c r="AA27" t="s">
        <v>4282</v>
      </c>
      <c r="AB27" t="s">
        <v>4283</v>
      </c>
      <c r="AC27" t="s">
        <v>4284</v>
      </c>
      <c r="AD27" t="s">
        <v>4285</v>
      </c>
      <c r="AE27" t="s">
        <v>4286</v>
      </c>
      <c r="AF27" t="s">
        <v>4287</v>
      </c>
      <c r="AG27" t="s">
        <v>4288</v>
      </c>
    </row>
    <row r="28" spans="1:33" x14ac:dyDescent="0.25">
      <c r="A28" s="95" t="s">
        <v>509</v>
      </c>
      <c r="B28" t="s">
        <v>9054</v>
      </c>
      <c r="C28" t="s">
        <v>9055</v>
      </c>
      <c r="D28" t="s">
        <v>9056</v>
      </c>
      <c r="E28" t="s">
        <v>9057</v>
      </c>
      <c r="F28" t="s">
        <v>9058</v>
      </c>
      <c r="G28" t="s">
        <v>9059</v>
      </c>
      <c r="H28" t="s">
        <v>9060</v>
      </c>
      <c r="I28" t="s">
        <v>9061</v>
      </c>
      <c r="J28" t="s">
        <v>9062</v>
      </c>
      <c r="K28" t="s">
        <v>9063</v>
      </c>
      <c r="L28" t="s">
        <v>9064</v>
      </c>
      <c r="M28" t="s">
        <v>9065</v>
      </c>
      <c r="N28" t="s">
        <v>9066</v>
      </c>
      <c r="O28" t="s">
        <v>9067</v>
      </c>
      <c r="P28" t="s">
        <v>9068</v>
      </c>
      <c r="Q28" t="s">
        <v>9069</v>
      </c>
      <c r="R28" t="s">
        <v>9070</v>
      </c>
      <c r="S28" t="s">
        <v>9071</v>
      </c>
      <c r="T28" t="s">
        <v>9072</v>
      </c>
      <c r="U28" t="s">
        <v>9073</v>
      </c>
      <c r="V28" t="s">
        <v>9074</v>
      </c>
      <c r="W28" t="s">
        <v>9075</v>
      </c>
      <c r="X28" t="s">
        <v>9076</v>
      </c>
      <c r="Y28" t="s">
        <v>9077</v>
      </c>
      <c r="Z28" t="s">
        <v>9078</v>
      </c>
      <c r="AA28" t="s">
        <v>9079</v>
      </c>
      <c r="AB28" t="s">
        <v>9080</v>
      </c>
      <c r="AC28" t="s">
        <v>9081</v>
      </c>
      <c r="AD28" t="s">
        <v>9082</v>
      </c>
      <c r="AE28" t="s">
        <v>9083</v>
      </c>
      <c r="AF28" t="s">
        <v>9084</v>
      </c>
      <c r="AG28" t="s">
        <v>9085</v>
      </c>
    </row>
    <row r="29" spans="1:33" x14ac:dyDescent="0.25">
      <c r="A29" s="95" t="s">
        <v>510</v>
      </c>
      <c r="B29" t="s">
        <v>9086</v>
      </c>
      <c r="C29" t="s">
        <v>9087</v>
      </c>
      <c r="D29" t="s">
        <v>9088</v>
      </c>
      <c r="E29" t="s">
        <v>9089</v>
      </c>
      <c r="F29" t="s">
        <v>9090</v>
      </c>
      <c r="G29" t="s">
        <v>9091</v>
      </c>
      <c r="H29" t="s">
        <v>9092</v>
      </c>
      <c r="I29" t="s">
        <v>9093</v>
      </c>
      <c r="J29" t="s">
        <v>9094</v>
      </c>
      <c r="K29" t="s">
        <v>9095</v>
      </c>
      <c r="L29" t="s">
        <v>9096</v>
      </c>
      <c r="M29" t="s">
        <v>9097</v>
      </c>
      <c r="N29" t="s">
        <v>9098</v>
      </c>
      <c r="O29" t="s">
        <v>9099</v>
      </c>
      <c r="P29" t="s">
        <v>9100</v>
      </c>
      <c r="Q29" t="s">
        <v>9101</v>
      </c>
      <c r="R29" t="s">
        <v>9102</v>
      </c>
      <c r="S29" t="s">
        <v>9103</v>
      </c>
      <c r="T29" t="s">
        <v>9104</v>
      </c>
      <c r="U29" t="s">
        <v>9105</v>
      </c>
      <c r="V29" t="s">
        <v>9106</v>
      </c>
      <c r="W29" t="s">
        <v>9107</v>
      </c>
      <c r="X29" t="s">
        <v>9108</v>
      </c>
      <c r="Y29" t="s">
        <v>9109</v>
      </c>
      <c r="Z29" t="s">
        <v>9110</v>
      </c>
      <c r="AA29" t="s">
        <v>9111</v>
      </c>
      <c r="AB29" t="s">
        <v>9112</v>
      </c>
      <c r="AC29" t="s">
        <v>9113</v>
      </c>
      <c r="AD29" t="s">
        <v>9114</v>
      </c>
      <c r="AE29" t="s">
        <v>9115</v>
      </c>
      <c r="AF29" t="s">
        <v>9116</v>
      </c>
      <c r="AG29" t="s">
        <v>9117</v>
      </c>
    </row>
    <row r="30" spans="1:33" x14ac:dyDescent="0.25">
      <c r="A30" s="95" t="s">
        <v>511</v>
      </c>
      <c r="B30" t="s">
        <v>1425</v>
      </c>
      <c r="C30" t="s">
        <v>1425</v>
      </c>
      <c r="D30" t="s">
        <v>4353</v>
      </c>
      <c r="E30" t="s">
        <v>1425</v>
      </c>
      <c r="F30" t="s">
        <v>1425</v>
      </c>
      <c r="G30" t="s">
        <v>1425</v>
      </c>
      <c r="H30" t="s">
        <v>4354</v>
      </c>
      <c r="I30" t="s">
        <v>1425</v>
      </c>
      <c r="J30" t="s">
        <v>4355</v>
      </c>
      <c r="K30" t="s">
        <v>1425</v>
      </c>
      <c r="L30" t="s">
        <v>1425</v>
      </c>
      <c r="M30" t="s">
        <v>1425</v>
      </c>
      <c r="N30" t="s">
        <v>1425</v>
      </c>
      <c r="O30" t="s">
        <v>1425</v>
      </c>
      <c r="P30" t="s">
        <v>1425</v>
      </c>
      <c r="Q30" t="s">
        <v>1425</v>
      </c>
      <c r="R30" t="s">
        <v>1425</v>
      </c>
      <c r="S30" t="s">
        <v>1425</v>
      </c>
      <c r="T30" t="s">
        <v>1425</v>
      </c>
      <c r="U30" t="s">
        <v>1425</v>
      </c>
      <c r="V30" t="s">
        <v>1425</v>
      </c>
      <c r="W30" t="s">
        <v>1425</v>
      </c>
      <c r="X30" t="s">
        <v>1425</v>
      </c>
      <c r="Y30" t="s">
        <v>1425</v>
      </c>
      <c r="Z30" t="s">
        <v>1425</v>
      </c>
      <c r="AA30" t="s">
        <v>1425</v>
      </c>
      <c r="AB30" t="s">
        <v>1425</v>
      </c>
      <c r="AC30" t="s">
        <v>1425</v>
      </c>
      <c r="AD30" t="s">
        <v>1425</v>
      </c>
      <c r="AE30" t="s">
        <v>4356</v>
      </c>
      <c r="AF30" t="s">
        <v>1425</v>
      </c>
      <c r="AG30" t="s">
        <v>1425</v>
      </c>
    </row>
    <row r="31" spans="1:33" x14ac:dyDescent="0.25">
      <c r="A31" s="95" t="s">
        <v>512</v>
      </c>
      <c r="B31" t="s">
        <v>9118</v>
      </c>
      <c r="C31" t="s">
        <v>9119</v>
      </c>
      <c r="D31" t="s">
        <v>9120</v>
      </c>
      <c r="E31" t="s">
        <v>9121</v>
      </c>
      <c r="F31" t="s">
        <v>9122</v>
      </c>
      <c r="G31" t="s">
        <v>9123</v>
      </c>
      <c r="H31" t="s">
        <v>9124</v>
      </c>
      <c r="I31" t="s">
        <v>9125</v>
      </c>
      <c r="J31" t="s">
        <v>9126</v>
      </c>
      <c r="K31" t="s">
        <v>9127</v>
      </c>
      <c r="L31" t="s">
        <v>9128</v>
      </c>
      <c r="M31" t="s">
        <v>9129</v>
      </c>
      <c r="N31" t="s">
        <v>9130</v>
      </c>
      <c r="O31" t="s">
        <v>9131</v>
      </c>
      <c r="P31" t="s">
        <v>9132</v>
      </c>
      <c r="Q31" t="s">
        <v>9133</v>
      </c>
      <c r="R31" t="s">
        <v>9134</v>
      </c>
      <c r="S31" t="s">
        <v>9135</v>
      </c>
      <c r="T31" t="s">
        <v>9136</v>
      </c>
      <c r="U31" t="s">
        <v>9137</v>
      </c>
      <c r="V31" t="s">
        <v>9138</v>
      </c>
      <c r="W31" t="s">
        <v>9139</v>
      </c>
      <c r="X31" t="s">
        <v>9140</v>
      </c>
      <c r="Y31" t="s">
        <v>9141</v>
      </c>
      <c r="Z31" t="s">
        <v>9142</v>
      </c>
      <c r="AA31" t="s">
        <v>9143</v>
      </c>
      <c r="AB31" t="s">
        <v>9144</v>
      </c>
      <c r="AC31" t="s">
        <v>9145</v>
      </c>
      <c r="AD31" t="s">
        <v>9146</v>
      </c>
      <c r="AE31" t="s">
        <v>9147</v>
      </c>
      <c r="AF31" t="s">
        <v>9148</v>
      </c>
      <c r="AG31" t="s">
        <v>9149</v>
      </c>
    </row>
    <row r="32" spans="1:33" x14ac:dyDescent="0.25">
      <c r="A32" s="95" t="s">
        <v>513</v>
      </c>
      <c r="B32" t="s">
        <v>7575</v>
      </c>
      <c r="C32" t="s">
        <v>7576</v>
      </c>
      <c r="D32" t="s">
        <v>7577</v>
      </c>
      <c r="E32" t="s">
        <v>7578</v>
      </c>
      <c r="F32" t="s">
        <v>7579</v>
      </c>
      <c r="G32" t="s">
        <v>7580</v>
      </c>
      <c r="H32" t="s">
        <v>7581</v>
      </c>
      <c r="I32" t="s">
        <v>7582</v>
      </c>
      <c r="J32" t="s">
        <v>7583</v>
      </c>
      <c r="K32" t="s">
        <v>7584</v>
      </c>
      <c r="L32" t="s">
        <v>7585</v>
      </c>
      <c r="M32" t="s">
        <v>7586</v>
      </c>
      <c r="N32" t="s">
        <v>7587</v>
      </c>
      <c r="O32" t="s">
        <v>7588</v>
      </c>
      <c r="P32" t="s">
        <v>7589</v>
      </c>
      <c r="Q32" t="s">
        <v>7590</v>
      </c>
      <c r="R32" t="s">
        <v>7591</v>
      </c>
      <c r="S32" t="s">
        <v>7592</v>
      </c>
      <c r="T32" t="s">
        <v>7593</v>
      </c>
      <c r="U32" t="s">
        <v>7594</v>
      </c>
      <c r="V32" t="s">
        <v>7595</v>
      </c>
      <c r="W32" t="s">
        <v>7596</v>
      </c>
      <c r="X32" t="s">
        <v>7597</v>
      </c>
      <c r="Y32" t="s">
        <v>7598</v>
      </c>
      <c r="Z32" t="s">
        <v>7599</v>
      </c>
      <c r="AA32" t="s">
        <v>7600</v>
      </c>
      <c r="AB32" t="s">
        <v>7601</v>
      </c>
      <c r="AC32" t="s">
        <v>7602</v>
      </c>
      <c r="AD32" t="s">
        <v>7603</v>
      </c>
      <c r="AE32" t="s">
        <v>7604</v>
      </c>
      <c r="AF32" t="s">
        <v>7605</v>
      </c>
      <c r="AG32" t="s">
        <v>7606</v>
      </c>
    </row>
    <row r="33" spans="1:33" x14ac:dyDescent="0.25">
      <c r="A33" s="95" t="s">
        <v>514</v>
      </c>
      <c r="B33" t="s">
        <v>4421</v>
      </c>
      <c r="C33" t="s">
        <v>4422</v>
      </c>
      <c r="D33" t="s">
        <v>4423</v>
      </c>
      <c r="E33" t="s">
        <v>4424</v>
      </c>
      <c r="F33" t="s">
        <v>4425</v>
      </c>
      <c r="G33" t="s">
        <v>4426</v>
      </c>
      <c r="H33" t="s">
        <v>4427</v>
      </c>
      <c r="I33" t="s">
        <v>4428</v>
      </c>
      <c r="J33" t="s">
        <v>4429</v>
      </c>
      <c r="K33" t="s">
        <v>4430</v>
      </c>
      <c r="L33" t="s">
        <v>4431</v>
      </c>
      <c r="M33" t="s">
        <v>4432</v>
      </c>
      <c r="N33" t="s">
        <v>4433</v>
      </c>
      <c r="O33" t="s">
        <v>4434</v>
      </c>
      <c r="P33" t="s">
        <v>4435</v>
      </c>
      <c r="Q33" t="s">
        <v>4436</v>
      </c>
      <c r="R33" t="s">
        <v>4437</v>
      </c>
      <c r="S33" t="s">
        <v>4438</v>
      </c>
      <c r="T33" t="s">
        <v>4439</v>
      </c>
      <c r="U33" t="s">
        <v>4440</v>
      </c>
      <c r="V33" t="s">
        <v>4441</v>
      </c>
      <c r="W33" t="s">
        <v>4442</v>
      </c>
      <c r="X33" t="s">
        <v>4443</v>
      </c>
      <c r="Y33" t="s">
        <v>4444</v>
      </c>
      <c r="Z33" t="s">
        <v>4445</v>
      </c>
      <c r="AA33" t="s">
        <v>4446</v>
      </c>
      <c r="AB33" t="s">
        <v>4447</v>
      </c>
      <c r="AC33" t="s">
        <v>4448</v>
      </c>
      <c r="AD33" t="s">
        <v>4449</v>
      </c>
      <c r="AE33" t="s">
        <v>4450</v>
      </c>
      <c r="AF33" t="s">
        <v>4451</v>
      </c>
      <c r="AG33" t="s">
        <v>4452</v>
      </c>
    </row>
    <row r="34" spans="1:33" x14ac:dyDescent="0.25">
      <c r="A34" s="95" t="s">
        <v>515</v>
      </c>
      <c r="B34" t="s">
        <v>7607</v>
      </c>
      <c r="C34" t="s">
        <v>7608</v>
      </c>
      <c r="D34" t="s">
        <v>7609</v>
      </c>
      <c r="E34" t="s">
        <v>7610</v>
      </c>
      <c r="F34" t="s">
        <v>7611</v>
      </c>
      <c r="G34" t="s">
        <v>7612</v>
      </c>
      <c r="H34" t="s">
        <v>7613</v>
      </c>
      <c r="I34" t="s">
        <v>7614</v>
      </c>
      <c r="J34" t="s">
        <v>7615</v>
      </c>
      <c r="K34" t="s">
        <v>7616</v>
      </c>
      <c r="L34" t="s">
        <v>7617</v>
      </c>
      <c r="M34" t="s">
        <v>7618</v>
      </c>
      <c r="N34" t="s">
        <v>7619</v>
      </c>
      <c r="O34" t="s">
        <v>7620</v>
      </c>
      <c r="P34" t="s">
        <v>7621</v>
      </c>
      <c r="Q34" t="s">
        <v>7622</v>
      </c>
      <c r="R34" t="s">
        <v>7623</v>
      </c>
      <c r="S34" t="s">
        <v>7624</v>
      </c>
      <c r="T34" t="s">
        <v>7625</v>
      </c>
      <c r="U34" t="s">
        <v>7626</v>
      </c>
      <c r="V34" t="s">
        <v>7627</v>
      </c>
      <c r="W34" t="s">
        <v>7628</v>
      </c>
      <c r="X34" t="s">
        <v>7629</v>
      </c>
      <c r="Y34" t="s">
        <v>7630</v>
      </c>
      <c r="Z34" t="s">
        <v>7631</v>
      </c>
      <c r="AA34" t="s">
        <v>7632</v>
      </c>
      <c r="AB34" t="s">
        <v>7633</v>
      </c>
      <c r="AC34" t="s">
        <v>7634</v>
      </c>
      <c r="AD34" t="s">
        <v>7635</v>
      </c>
      <c r="AE34" t="s">
        <v>7636</v>
      </c>
      <c r="AF34" t="s">
        <v>7637</v>
      </c>
      <c r="AG34" t="s">
        <v>7638</v>
      </c>
    </row>
    <row r="35" spans="1:33" x14ac:dyDescent="0.25">
      <c r="A35" s="95" t="s">
        <v>516</v>
      </c>
      <c r="B35" t="s">
        <v>7639</v>
      </c>
      <c r="C35" t="s">
        <v>7640</v>
      </c>
      <c r="D35" t="s">
        <v>7641</v>
      </c>
      <c r="E35" t="s">
        <v>7642</v>
      </c>
      <c r="F35" t="s">
        <v>7643</v>
      </c>
      <c r="G35" t="s">
        <v>7644</v>
      </c>
      <c r="H35" t="s">
        <v>7645</v>
      </c>
      <c r="I35" t="s">
        <v>7646</v>
      </c>
      <c r="J35" t="s">
        <v>7647</v>
      </c>
      <c r="K35" t="s">
        <v>7648</v>
      </c>
      <c r="L35" t="s">
        <v>7649</v>
      </c>
      <c r="M35" t="s">
        <v>7650</v>
      </c>
      <c r="N35" t="s">
        <v>7651</v>
      </c>
      <c r="O35" t="s">
        <v>7652</v>
      </c>
      <c r="P35" t="s">
        <v>7653</v>
      </c>
      <c r="Q35" t="s">
        <v>7654</v>
      </c>
      <c r="R35" t="s">
        <v>7655</v>
      </c>
      <c r="S35" t="s">
        <v>7656</v>
      </c>
      <c r="T35" t="s">
        <v>7657</v>
      </c>
      <c r="U35" t="s">
        <v>7658</v>
      </c>
      <c r="V35" t="s">
        <v>7659</v>
      </c>
      <c r="W35" t="s">
        <v>7660</v>
      </c>
      <c r="X35" t="s">
        <v>7661</v>
      </c>
      <c r="Y35" t="s">
        <v>7662</v>
      </c>
      <c r="Z35" t="s">
        <v>7663</v>
      </c>
      <c r="AA35" t="s">
        <v>7664</v>
      </c>
      <c r="AB35" t="s">
        <v>7665</v>
      </c>
      <c r="AC35" t="s">
        <v>7666</v>
      </c>
      <c r="AD35" t="s">
        <v>7667</v>
      </c>
      <c r="AE35" t="s">
        <v>7668</v>
      </c>
      <c r="AF35" t="s">
        <v>7669</v>
      </c>
      <c r="AG35" t="s">
        <v>7670</v>
      </c>
    </row>
    <row r="36" spans="1:33" x14ac:dyDescent="0.25">
      <c r="A36" s="95" t="s">
        <v>517</v>
      </c>
      <c r="B36" t="s">
        <v>9150</v>
      </c>
      <c r="C36" t="s">
        <v>9151</v>
      </c>
      <c r="D36" t="s">
        <v>9152</v>
      </c>
      <c r="E36" t="s">
        <v>9153</v>
      </c>
      <c r="F36" t="s">
        <v>9154</v>
      </c>
      <c r="G36" t="s">
        <v>9155</v>
      </c>
      <c r="H36" t="s">
        <v>9156</v>
      </c>
      <c r="I36" t="s">
        <v>9157</v>
      </c>
      <c r="J36" t="s">
        <v>9158</v>
      </c>
      <c r="K36" t="s">
        <v>9159</v>
      </c>
      <c r="L36" t="s">
        <v>9160</v>
      </c>
      <c r="M36" t="s">
        <v>9161</v>
      </c>
      <c r="N36" t="s">
        <v>9162</v>
      </c>
      <c r="O36" t="s">
        <v>9163</v>
      </c>
      <c r="P36" t="s">
        <v>9164</v>
      </c>
      <c r="Q36" t="s">
        <v>9165</v>
      </c>
      <c r="R36" t="s">
        <v>9166</v>
      </c>
      <c r="S36" t="s">
        <v>9167</v>
      </c>
      <c r="T36" t="s">
        <v>9168</v>
      </c>
      <c r="U36" t="s">
        <v>9169</v>
      </c>
      <c r="V36" t="s">
        <v>9170</v>
      </c>
      <c r="W36" t="s">
        <v>9171</v>
      </c>
      <c r="X36" t="s">
        <v>9172</v>
      </c>
      <c r="Y36" t="s">
        <v>9173</v>
      </c>
      <c r="Z36" t="s">
        <v>9174</v>
      </c>
      <c r="AA36" t="s">
        <v>9175</v>
      </c>
      <c r="AB36" t="s">
        <v>9176</v>
      </c>
      <c r="AC36" t="s">
        <v>9177</v>
      </c>
      <c r="AD36" t="s">
        <v>9178</v>
      </c>
      <c r="AE36" t="s">
        <v>9179</v>
      </c>
      <c r="AF36" t="s">
        <v>9180</v>
      </c>
      <c r="AG36" t="s">
        <v>9181</v>
      </c>
    </row>
    <row r="37" spans="1:33" x14ac:dyDescent="0.25">
      <c r="A37" s="95" t="s">
        <v>518</v>
      </c>
      <c r="B37" t="s">
        <v>7671</v>
      </c>
      <c r="C37" t="s">
        <v>7672</v>
      </c>
      <c r="D37" t="s">
        <v>7673</v>
      </c>
      <c r="E37" t="s">
        <v>7674</v>
      </c>
      <c r="F37" t="s">
        <v>7675</v>
      </c>
      <c r="G37" t="s">
        <v>7676</v>
      </c>
      <c r="H37" t="s">
        <v>7677</v>
      </c>
      <c r="I37" t="s">
        <v>7678</v>
      </c>
      <c r="J37" t="s">
        <v>7679</v>
      </c>
      <c r="K37" t="s">
        <v>7680</v>
      </c>
      <c r="L37" t="s">
        <v>7681</v>
      </c>
      <c r="M37" t="s">
        <v>7682</v>
      </c>
      <c r="N37" t="s">
        <v>7683</v>
      </c>
      <c r="O37" t="s">
        <v>7684</v>
      </c>
      <c r="P37" t="s">
        <v>7685</v>
      </c>
      <c r="Q37" t="s">
        <v>7686</v>
      </c>
      <c r="R37" t="s">
        <v>7687</v>
      </c>
      <c r="S37" t="s">
        <v>7688</v>
      </c>
      <c r="T37" t="s">
        <v>7689</v>
      </c>
      <c r="U37" t="s">
        <v>7690</v>
      </c>
      <c r="V37" t="s">
        <v>7691</v>
      </c>
      <c r="W37" t="s">
        <v>7692</v>
      </c>
      <c r="X37" t="s">
        <v>7693</v>
      </c>
      <c r="Y37" t="s">
        <v>7694</v>
      </c>
      <c r="Z37" t="s">
        <v>7695</v>
      </c>
      <c r="AA37" t="s">
        <v>7696</v>
      </c>
      <c r="AB37" t="s">
        <v>7697</v>
      </c>
      <c r="AC37" t="s">
        <v>7698</v>
      </c>
      <c r="AD37" t="s">
        <v>7699</v>
      </c>
      <c r="AE37" t="s">
        <v>7700</v>
      </c>
      <c r="AF37" t="s">
        <v>7701</v>
      </c>
      <c r="AG37" t="s">
        <v>7702</v>
      </c>
    </row>
    <row r="38" spans="1:33" x14ac:dyDescent="0.25">
      <c r="A38" s="95" t="s">
        <v>519</v>
      </c>
      <c r="B38" t="s">
        <v>9182</v>
      </c>
      <c r="C38" t="s">
        <v>9183</v>
      </c>
      <c r="D38" t="s">
        <v>9184</v>
      </c>
      <c r="E38" t="s">
        <v>9185</v>
      </c>
      <c r="F38" t="s">
        <v>9186</v>
      </c>
      <c r="G38" t="s">
        <v>9187</v>
      </c>
      <c r="H38" t="s">
        <v>9188</v>
      </c>
      <c r="I38" t="s">
        <v>9189</v>
      </c>
      <c r="J38" t="s">
        <v>9190</v>
      </c>
      <c r="K38" t="s">
        <v>9191</v>
      </c>
      <c r="L38" t="s">
        <v>9192</v>
      </c>
      <c r="M38" t="s">
        <v>9193</v>
      </c>
      <c r="N38" t="s">
        <v>9194</v>
      </c>
      <c r="O38" t="s">
        <v>9195</v>
      </c>
      <c r="P38" t="s">
        <v>9196</v>
      </c>
      <c r="Q38" t="s">
        <v>9197</v>
      </c>
      <c r="R38" t="s">
        <v>9198</v>
      </c>
      <c r="S38" t="s">
        <v>9199</v>
      </c>
      <c r="T38" t="s">
        <v>9200</v>
      </c>
      <c r="U38" t="s">
        <v>9201</v>
      </c>
      <c r="V38" t="s">
        <v>9202</v>
      </c>
      <c r="W38" t="s">
        <v>9203</v>
      </c>
      <c r="X38" t="s">
        <v>9204</v>
      </c>
      <c r="Y38" t="s">
        <v>9205</v>
      </c>
      <c r="Z38" t="s">
        <v>9206</v>
      </c>
      <c r="AA38" t="s">
        <v>9207</v>
      </c>
      <c r="AB38" t="s">
        <v>9208</v>
      </c>
      <c r="AC38" t="s">
        <v>9209</v>
      </c>
      <c r="AD38" t="s">
        <v>9210</v>
      </c>
      <c r="AE38" t="s">
        <v>9211</v>
      </c>
      <c r="AF38" t="s">
        <v>9212</v>
      </c>
      <c r="AG38" t="s">
        <v>9213</v>
      </c>
    </row>
    <row r="39" spans="1:33" x14ac:dyDescent="0.25">
      <c r="A39" s="95" t="s">
        <v>520</v>
      </c>
      <c r="B39" t="s">
        <v>7703</v>
      </c>
      <c r="C39" t="s">
        <v>7704</v>
      </c>
      <c r="D39" t="s">
        <v>7705</v>
      </c>
      <c r="E39" t="s">
        <v>7706</v>
      </c>
      <c r="F39" t="s">
        <v>7707</v>
      </c>
      <c r="G39" t="s">
        <v>7708</v>
      </c>
      <c r="H39" t="s">
        <v>7709</v>
      </c>
      <c r="I39" t="s">
        <v>7710</v>
      </c>
      <c r="J39" t="s">
        <v>7711</v>
      </c>
      <c r="K39" t="s">
        <v>7712</v>
      </c>
      <c r="L39" t="s">
        <v>7713</v>
      </c>
      <c r="M39" t="s">
        <v>7714</v>
      </c>
      <c r="N39" t="s">
        <v>7715</v>
      </c>
      <c r="O39" t="s">
        <v>7716</v>
      </c>
      <c r="P39" t="s">
        <v>7717</v>
      </c>
      <c r="Q39" t="s">
        <v>7718</v>
      </c>
      <c r="R39" t="s">
        <v>7719</v>
      </c>
      <c r="S39" t="s">
        <v>7720</v>
      </c>
      <c r="T39" t="s">
        <v>7721</v>
      </c>
      <c r="U39" t="s">
        <v>7722</v>
      </c>
      <c r="V39" t="s">
        <v>7723</v>
      </c>
      <c r="W39" t="s">
        <v>7724</v>
      </c>
      <c r="X39" t="s">
        <v>7725</v>
      </c>
      <c r="Y39" t="s">
        <v>7726</v>
      </c>
      <c r="Z39" t="s">
        <v>7727</v>
      </c>
      <c r="AA39" t="s">
        <v>7728</v>
      </c>
      <c r="AB39" t="s">
        <v>7729</v>
      </c>
      <c r="AC39" t="s">
        <v>7730</v>
      </c>
      <c r="AD39" t="s">
        <v>7731</v>
      </c>
      <c r="AE39" t="s">
        <v>7732</v>
      </c>
      <c r="AF39" t="s">
        <v>7733</v>
      </c>
      <c r="AG39" t="s">
        <v>7734</v>
      </c>
    </row>
    <row r="40" spans="1:33" x14ac:dyDescent="0.25">
      <c r="A40" s="95" t="s">
        <v>521</v>
      </c>
      <c r="B40" t="s">
        <v>4645</v>
      </c>
      <c r="C40" t="s">
        <v>4646</v>
      </c>
      <c r="D40" t="s">
        <v>4647</v>
      </c>
      <c r="E40" t="s">
        <v>4648</v>
      </c>
      <c r="F40" t="s">
        <v>4649</v>
      </c>
      <c r="G40" t="s">
        <v>4650</v>
      </c>
      <c r="H40" t="s">
        <v>4651</v>
      </c>
      <c r="I40" t="s">
        <v>4652</v>
      </c>
      <c r="J40" t="s">
        <v>4653</v>
      </c>
      <c r="K40" t="s">
        <v>4654</v>
      </c>
      <c r="L40" t="s">
        <v>4655</v>
      </c>
      <c r="M40" t="s">
        <v>4656</v>
      </c>
      <c r="N40" t="s">
        <v>4657</v>
      </c>
      <c r="O40" t="s">
        <v>4658</v>
      </c>
      <c r="P40" t="s">
        <v>4659</v>
      </c>
      <c r="Q40" t="s">
        <v>4660</v>
      </c>
      <c r="R40" t="s">
        <v>4661</v>
      </c>
      <c r="S40" t="s">
        <v>4662</v>
      </c>
      <c r="T40" t="s">
        <v>4663</v>
      </c>
      <c r="U40" t="s">
        <v>4664</v>
      </c>
      <c r="V40" t="s">
        <v>4665</v>
      </c>
      <c r="W40" t="s">
        <v>4666</v>
      </c>
      <c r="X40" t="s">
        <v>4667</v>
      </c>
      <c r="Y40" t="s">
        <v>4668</v>
      </c>
      <c r="Z40" t="s">
        <v>4669</v>
      </c>
      <c r="AA40" t="s">
        <v>4670</v>
      </c>
      <c r="AB40" t="s">
        <v>4671</v>
      </c>
      <c r="AC40" t="s">
        <v>4672</v>
      </c>
      <c r="AD40" t="s">
        <v>4673</v>
      </c>
      <c r="AE40" t="s">
        <v>4674</v>
      </c>
      <c r="AF40" t="s">
        <v>4675</v>
      </c>
      <c r="AG40" t="s">
        <v>4676</v>
      </c>
    </row>
    <row r="41" spans="1:33" x14ac:dyDescent="0.25">
      <c r="A41" s="95" t="s">
        <v>522</v>
      </c>
      <c r="B41" t="s">
        <v>4677</v>
      </c>
      <c r="C41" t="s">
        <v>4678</v>
      </c>
      <c r="D41" t="s">
        <v>4679</v>
      </c>
      <c r="E41" t="s">
        <v>4680</v>
      </c>
      <c r="F41" t="s">
        <v>4681</v>
      </c>
      <c r="G41" t="s">
        <v>4682</v>
      </c>
      <c r="H41" t="s">
        <v>4683</v>
      </c>
      <c r="I41" t="s">
        <v>4684</v>
      </c>
      <c r="J41" t="s">
        <v>4685</v>
      </c>
      <c r="K41" t="s">
        <v>4686</v>
      </c>
      <c r="L41" t="s">
        <v>4687</v>
      </c>
      <c r="M41" t="s">
        <v>4688</v>
      </c>
      <c r="N41" t="s">
        <v>4689</v>
      </c>
      <c r="O41" t="s">
        <v>4690</v>
      </c>
      <c r="P41" t="s">
        <v>4691</v>
      </c>
      <c r="Q41" t="s">
        <v>4692</v>
      </c>
      <c r="R41" t="s">
        <v>4693</v>
      </c>
      <c r="S41" t="s">
        <v>4694</v>
      </c>
      <c r="T41" t="s">
        <v>4695</v>
      </c>
      <c r="U41" t="s">
        <v>4696</v>
      </c>
      <c r="V41" t="s">
        <v>4697</v>
      </c>
      <c r="W41" t="s">
        <v>4698</v>
      </c>
      <c r="X41" t="s">
        <v>4699</v>
      </c>
      <c r="Y41" t="s">
        <v>4700</v>
      </c>
      <c r="Z41" t="s">
        <v>4701</v>
      </c>
      <c r="AA41" t="s">
        <v>4702</v>
      </c>
      <c r="AB41" t="s">
        <v>4703</v>
      </c>
      <c r="AC41" t="s">
        <v>4704</v>
      </c>
      <c r="AD41" t="s">
        <v>4705</v>
      </c>
      <c r="AE41" t="s">
        <v>4706</v>
      </c>
      <c r="AF41" t="s">
        <v>4707</v>
      </c>
      <c r="AG41" t="s">
        <v>4708</v>
      </c>
    </row>
    <row r="42" spans="1:33" x14ac:dyDescent="0.25">
      <c r="A42" s="95" t="s">
        <v>523</v>
      </c>
      <c r="B42" t="s">
        <v>9182</v>
      </c>
      <c r="C42" t="s">
        <v>9183</v>
      </c>
      <c r="D42" t="s">
        <v>9184</v>
      </c>
      <c r="E42" t="s">
        <v>9185</v>
      </c>
      <c r="F42" t="s">
        <v>9186</v>
      </c>
      <c r="G42" t="s">
        <v>9187</v>
      </c>
      <c r="H42" t="s">
        <v>9188</v>
      </c>
      <c r="I42" t="s">
        <v>9189</v>
      </c>
      <c r="J42" t="s">
        <v>9190</v>
      </c>
      <c r="K42" t="s">
        <v>9191</v>
      </c>
      <c r="L42" t="s">
        <v>9192</v>
      </c>
      <c r="M42" t="s">
        <v>9193</v>
      </c>
      <c r="N42" t="s">
        <v>9194</v>
      </c>
      <c r="O42" t="s">
        <v>9195</v>
      </c>
      <c r="P42" t="s">
        <v>9196</v>
      </c>
      <c r="Q42" t="s">
        <v>9197</v>
      </c>
      <c r="R42" t="s">
        <v>9198</v>
      </c>
      <c r="S42" t="s">
        <v>9199</v>
      </c>
      <c r="T42" t="s">
        <v>9200</v>
      </c>
      <c r="U42" t="s">
        <v>9201</v>
      </c>
      <c r="V42" t="s">
        <v>9202</v>
      </c>
      <c r="W42" t="s">
        <v>9203</v>
      </c>
      <c r="X42" t="s">
        <v>9204</v>
      </c>
      <c r="Y42" t="s">
        <v>9205</v>
      </c>
      <c r="Z42" t="s">
        <v>9206</v>
      </c>
      <c r="AA42" t="s">
        <v>9207</v>
      </c>
      <c r="AB42" t="s">
        <v>9208</v>
      </c>
      <c r="AC42" t="s">
        <v>9209</v>
      </c>
      <c r="AD42" t="s">
        <v>9210</v>
      </c>
      <c r="AE42" t="s">
        <v>9211</v>
      </c>
      <c r="AF42" t="s">
        <v>9212</v>
      </c>
      <c r="AG42" t="s">
        <v>9213</v>
      </c>
    </row>
    <row r="43" spans="1:33" x14ac:dyDescent="0.25">
      <c r="A43" s="95" t="s">
        <v>524</v>
      </c>
      <c r="B43" t="s">
        <v>4709</v>
      </c>
      <c r="C43" t="s">
        <v>4710</v>
      </c>
      <c r="D43" t="s">
        <v>4711</v>
      </c>
      <c r="E43" t="s">
        <v>4712</v>
      </c>
      <c r="F43" t="s">
        <v>4713</v>
      </c>
      <c r="G43" t="s">
        <v>4714</v>
      </c>
      <c r="H43" t="s">
        <v>4715</v>
      </c>
      <c r="I43" t="s">
        <v>4716</v>
      </c>
      <c r="J43" t="s">
        <v>4717</v>
      </c>
      <c r="K43" t="s">
        <v>4718</v>
      </c>
      <c r="L43" t="s">
        <v>4719</v>
      </c>
      <c r="M43" t="s">
        <v>4720</v>
      </c>
      <c r="N43" t="s">
        <v>4721</v>
      </c>
      <c r="O43" t="s">
        <v>4722</v>
      </c>
      <c r="P43" t="s">
        <v>4723</v>
      </c>
      <c r="Q43" t="s">
        <v>4724</v>
      </c>
      <c r="R43" t="s">
        <v>4725</v>
      </c>
      <c r="S43" t="s">
        <v>4726</v>
      </c>
      <c r="T43" t="s">
        <v>4727</v>
      </c>
      <c r="U43" t="s">
        <v>4728</v>
      </c>
      <c r="V43" t="s">
        <v>4729</v>
      </c>
      <c r="W43" t="s">
        <v>4730</v>
      </c>
      <c r="X43" t="s">
        <v>4731</v>
      </c>
      <c r="Y43" t="s">
        <v>4732</v>
      </c>
      <c r="Z43" t="s">
        <v>4733</v>
      </c>
      <c r="AA43" t="s">
        <v>4734</v>
      </c>
      <c r="AB43" t="s">
        <v>4735</v>
      </c>
      <c r="AC43" t="s">
        <v>4736</v>
      </c>
      <c r="AD43" t="s">
        <v>4737</v>
      </c>
      <c r="AE43" t="s">
        <v>4738</v>
      </c>
      <c r="AF43" t="s">
        <v>4739</v>
      </c>
      <c r="AG43" t="s">
        <v>4740</v>
      </c>
    </row>
    <row r="44" spans="1:33" x14ac:dyDescent="0.25">
      <c r="A44" s="95" t="s">
        <v>525</v>
      </c>
      <c r="B44" t="s">
        <v>9214</v>
      </c>
      <c r="C44" t="s">
        <v>9215</v>
      </c>
      <c r="D44" t="s">
        <v>9216</v>
      </c>
      <c r="E44" t="s">
        <v>9217</v>
      </c>
      <c r="F44" t="s">
        <v>9218</v>
      </c>
      <c r="G44" t="s">
        <v>9219</v>
      </c>
      <c r="H44" t="s">
        <v>9220</v>
      </c>
      <c r="I44" t="s">
        <v>9221</v>
      </c>
      <c r="J44" t="s">
        <v>9222</v>
      </c>
      <c r="K44" t="s">
        <v>9223</v>
      </c>
      <c r="L44" t="s">
        <v>9224</v>
      </c>
      <c r="M44" t="s">
        <v>9225</v>
      </c>
      <c r="N44" t="s">
        <v>9226</v>
      </c>
      <c r="O44" t="s">
        <v>9227</v>
      </c>
      <c r="P44" t="s">
        <v>9228</v>
      </c>
      <c r="Q44" t="s">
        <v>9229</v>
      </c>
      <c r="R44" t="s">
        <v>9230</v>
      </c>
      <c r="S44" t="s">
        <v>9231</v>
      </c>
      <c r="T44" t="s">
        <v>9232</v>
      </c>
      <c r="U44" t="s">
        <v>9233</v>
      </c>
      <c r="V44" t="s">
        <v>9234</v>
      </c>
      <c r="W44" t="s">
        <v>9235</v>
      </c>
      <c r="X44" t="s">
        <v>9236</v>
      </c>
      <c r="Y44" t="s">
        <v>9237</v>
      </c>
      <c r="Z44" t="s">
        <v>9238</v>
      </c>
      <c r="AA44" t="s">
        <v>9239</v>
      </c>
      <c r="AB44" t="s">
        <v>9240</v>
      </c>
      <c r="AC44" t="s">
        <v>9241</v>
      </c>
      <c r="AD44" t="s">
        <v>9242</v>
      </c>
      <c r="AE44" t="s">
        <v>9243</v>
      </c>
      <c r="AF44" t="s">
        <v>9244</v>
      </c>
      <c r="AG44" t="s">
        <v>9245</v>
      </c>
    </row>
    <row r="45" spans="1:33" x14ac:dyDescent="0.25">
      <c r="A45" s="95" t="s">
        <v>526</v>
      </c>
      <c r="B45" t="s">
        <v>9246</v>
      </c>
      <c r="C45" t="s">
        <v>9247</v>
      </c>
      <c r="D45" t="s">
        <v>9248</v>
      </c>
      <c r="E45" t="s">
        <v>9249</v>
      </c>
      <c r="F45" t="s">
        <v>9250</v>
      </c>
      <c r="G45" t="s">
        <v>9251</v>
      </c>
      <c r="H45" t="s">
        <v>9252</v>
      </c>
      <c r="I45" t="s">
        <v>9253</v>
      </c>
      <c r="J45" t="s">
        <v>9254</v>
      </c>
      <c r="K45" t="s">
        <v>9255</v>
      </c>
      <c r="L45" t="s">
        <v>9256</v>
      </c>
      <c r="M45" t="s">
        <v>9257</v>
      </c>
      <c r="N45" t="s">
        <v>9258</v>
      </c>
      <c r="O45" t="s">
        <v>9259</v>
      </c>
      <c r="P45" t="s">
        <v>9260</v>
      </c>
      <c r="Q45" t="s">
        <v>9261</v>
      </c>
      <c r="R45" t="s">
        <v>9262</v>
      </c>
      <c r="S45" t="s">
        <v>9263</v>
      </c>
      <c r="T45" t="s">
        <v>9264</v>
      </c>
      <c r="U45" t="s">
        <v>9265</v>
      </c>
      <c r="V45" t="s">
        <v>9266</v>
      </c>
      <c r="W45" t="s">
        <v>9267</v>
      </c>
      <c r="X45" t="s">
        <v>9268</v>
      </c>
      <c r="Y45" t="s">
        <v>9269</v>
      </c>
      <c r="Z45" t="s">
        <v>9270</v>
      </c>
      <c r="AA45" t="s">
        <v>9271</v>
      </c>
      <c r="AB45" t="s">
        <v>9272</v>
      </c>
      <c r="AC45" t="s">
        <v>9273</v>
      </c>
      <c r="AD45" t="s">
        <v>9274</v>
      </c>
      <c r="AE45" t="s">
        <v>9275</v>
      </c>
      <c r="AF45" t="s">
        <v>9276</v>
      </c>
      <c r="AG45" t="s">
        <v>9277</v>
      </c>
    </row>
    <row r="46" spans="1:33" x14ac:dyDescent="0.25">
      <c r="A46" s="95" t="s">
        <v>527</v>
      </c>
      <c r="B46" t="s">
        <v>4805</v>
      </c>
      <c r="C46" t="s">
        <v>4806</v>
      </c>
      <c r="D46" t="s">
        <v>4807</v>
      </c>
      <c r="E46" t="s">
        <v>4808</v>
      </c>
      <c r="F46" t="s">
        <v>4809</v>
      </c>
      <c r="G46" t="s">
        <v>4810</v>
      </c>
      <c r="H46" t="s">
        <v>4811</v>
      </c>
      <c r="I46" t="s">
        <v>4812</v>
      </c>
      <c r="J46" t="s">
        <v>4813</v>
      </c>
      <c r="K46" t="s">
        <v>4814</v>
      </c>
      <c r="L46" t="s">
        <v>4815</v>
      </c>
      <c r="M46" t="s">
        <v>4816</v>
      </c>
      <c r="N46" t="s">
        <v>4817</v>
      </c>
      <c r="O46" t="s">
        <v>4818</v>
      </c>
      <c r="P46" t="s">
        <v>4819</v>
      </c>
      <c r="Q46" t="s">
        <v>4820</v>
      </c>
      <c r="R46" t="s">
        <v>4821</v>
      </c>
      <c r="S46" t="s">
        <v>4822</v>
      </c>
      <c r="T46" t="s">
        <v>4823</v>
      </c>
      <c r="U46" t="s">
        <v>4824</v>
      </c>
      <c r="V46" t="s">
        <v>4825</v>
      </c>
      <c r="W46" t="s">
        <v>4826</v>
      </c>
      <c r="X46" t="s">
        <v>4827</v>
      </c>
      <c r="Y46" t="s">
        <v>4828</v>
      </c>
      <c r="Z46" t="s">
        <v>4829</v>
      </c>
      <c r="AA46" t="s">
        <v>4830</v>
      </c>
      <c r="AB46" t="s">
        <v>4831</v>
      </c>
      <c r="AC46" t="s">
        <v>4832</v>
      </c>
      <c r="AD46" t="s">
        <v>4833</v>
      </c>
      <c r="AE46" t="s">
        <v>4834</v>
      </c>
      <c r="AF46" t="s">
        <v>4835</v>
      </c>
      <c r="AG46" t="s">
        <v>4836</v>
      </c>
    </row>
    <row r="47" spans="1:33" x14ac:dyDescent="0.25">
      <c r="A47" s="95" t="s">
        <v>528</v>
      </c>
      <c r="B47" t="s">
        <v>9278</v>
      </c>
      <c r="C47" t="s">
        <v>9279</v>
      </c>
      <c r="D47" t="s">
        <v>9280</v>
      </c>
      <c r="E47" t="s">
        <v>9281</v>
      </c>
      <c r="F47" t="s">
        <v>9282</v>
      </c>
      <c r="G47" t="s">
        <v>9283</v>
      </c>
      <c r="H47" t="s">
        <v>9284</v>
      </c>
      <c r="I47" t="s">
        <v>9285</v>
      </c>
      <c r="J47" t="s">
        <v>9286</v>
      </c>
      <c r="K47" t="s">
        <v>9287</v>
      </c>
      <c r="L47" t="s">
        <v>9288</v>
      </c>
      <c r="M47" t="s">
        <v>9289</v>
      </c>
      <c r="N47" t="s">
        <v>9290</v>
      </c>
      <c r="O47" t="s">
        <v>9291</v>
      </c>
      <c r="P47" t="s">
        <v>9292</v>
      </c>
      <c r="Q47" t="s">
        <v>9293</v>
      </c>
      <c r="R47" t="s">
        <v>9294</v>
      </c>
      <c r="S47" t="s">
        <v>9295</v>
      </c>
      <c r="T47" t="s">
        <v>9296</v>
      </c>
      <c r="U47" t="s">
        <v>9297</v>
      </c>
      <c r="V47" t="s">
        <v>9298</v>
      </c>
      <c r="W47" t="s">
        <v>9299</v>
      </c>
      <c r="X47" t="s">
        <v>9300</v>
      </c>
      <c r="Y47" t="s">
        <v>9301</v>
      </c>
      <c r="Z47" t="s">
        <v>9302</v>
      </c>
      <c r="AA47" t="s">
        <v>9303</v>
      </c>
      <c r="AB47" t="s">
        <v>9304</v>
      </c>
      <c r="AC47" t="s">
        <v>9305</v>
      </c>
      <c r="AD47" t="s">
        <v>9306</v>
      </c>
      <c r="AE47" t="s">
        <v>9307</v>
      </c>
      <c r="AF47" t="s">
        <v>9308</v>
      </c>
      <c r="AG47" t="s">
        <v>9309</v>
      </c>
    </row>
    <row r="48" spans="1:33" x14ac:dyDescent="0.25">
      <c r="A48" s="95" t="s">
        <v>529</v>
      </c>
      <c r="B48" t="s">
        <v>4805</v>
      </c>
      <c r="C48" t="s">
        <v>4806</v>
      </c>
      <c r="D48" t="s">
        <v>4807</v>
      </c>
      <c r="E48" t="s">
        <v>4808</v>
      </c>
      <c r="F48" t="s">
        <v>4809</v>
      </c>
      <c r="G48" t="s">
        <v>4810</v>
      </c>
      <c r="H48" t="s">
        <v>4811</v>
      </c>
      <c r="I48" t="s">
        <v>4812</v>
      </c>
      <c r="J48" t="s">
        <v>4813</v>
      </c>
      <c r="K48" t="s">
        <v>4814</v>
      </c>
      <c r="L48" t="s">
        <v>4815</v>
      </c>
      <c r="M48" t="s">
        <v>4816</v>
      </c>
      <c r="N48" t="s">
        <v>4817</v>
      </c>
      <c r="O48" t="s">
        <v>4818</v>
      </c>
      <c r="P48" t="s">
        <v>4819</v>
      </c>
      <c r="Q48" t="s">
        <v>4820</v>
      </c>
      <c r="R48" t="s">
        <v>4821</v>
      </c>
      <c r="S48" t="s">
        <v>4822</v>
      </c>
      <c r="T48" t="s">
        <v>4823</v>
      </c>
      <c r="U48" t="s">
        <v>4824</v>
      </c>
      <c r="V48" t="s">
        <v>4825</v>
      </c>
      <c r="W48" t="s">
        <v>4826</v>
      </c>
      <c r="X48" t="s">
        <v>4827</v>
      </c>
      <c r="Y48" t="s">
        <v>4828</v>
      </c>
      <c r="Z48" t="s">
        <v>4829</v>
      </c>
      <c r="AA48" t="s">
        <v>4830</v>
      </c>
      <c r="AB48" t="s">
        <v>4831</v>
      </c>
      <c r="AC48" t="s">
        <v>4832</v>
      </c>
      <c r="AD48" t="s">
        <v>4833</v>
      </c>
      <c r="AE48" t="s">
        <v>4834</v>
      </c>
      <c r="AF48" t="s">
        <v>4835</v>
      </c>
      <c r="AG48" t="s">
        <v>4836</v>
      </c>
    </row>
    <row r="49" spans="1:33" x14ac:dyDescent="0.25">
      <c r="A49" s="95" t="s">
        <v>530</v>
      </c>
      <c r="B49" t="s">
        <v>9310</v>
      </c>
      <c r="C49" t="s">
        <v>9311</v>
      </c>
      <c r="D49" t="s">
        <v>9312</v>
      </c>
      <c r="E49" t="s">
        <v>9313</v>
      </c>
      <c r="F49" t="s">
        <v>9314</v>
      </c>
      <c r="G49" t="s">
        <v>9315</v>
      </c>
      <c r="H49" t="s">
        <v>9316</v>
      </c>
      <c r="I49" t="s">
        <v>9317</v>
      </c>
      <c r="J49" t="s">
        <v>9318</v>
      </c>
      <c r="K49" t="s">
        <v>9319</v>
      </c>
      <c r="L49" t="s">
        <v>9320</v>
      </c>
      <c r="M49" t="s">
        <v>9321</v>
      </c>
      <c r="N49" t="s">
        <v>9322</v>
      </c>
      <c r="O49" t="s">
        <v>9323</v>
      </c>
      <c r="P49" t="s">
        <v>9324</v>
      </c>
      <c r="Q49" t="s">
        <v>9325</v>
      </c>
      <c r="R49" t="s">
        <v>9326</v>
      </c>
      <c r="S49" t="s">
        <v>9327</v>
      </c>
      <c r="T49" t="s">
        <v>9328</v>
      </c>
      <c r="U49" t="s">
        <v>9329</v>
      </c>
      <c r="V49" t="s">
        <v>9330</v>
      </c>
      <c r="W49" t="s">
        <v>9331</v>
      </c>
      <c r="X49" t="s">
        <v>9332</v>
      </c>
      <c r="Y49" t="s">
        <v>9333</v>
      </c>
      <c r="Z49" t="s">
        <v>9334</v>
      </c>
      <c r="AA49" t="s">
        <v>9335</v>
      </c>
      <c r="AB49" t="s">
        <v>9336</v>
      </c>
      <c r="AC49" t="s">
        <v>9337</v>
      </c>
      <c r="AD49" t="s">
        <v>9338</v>
      </c>
      <c r="AE49" t="s">
        <v>9339</v>
      </c>
      <c r="AF49" t="s">
        <v>9340</v>
      </c>
      <c r="AG49" t="s">
        <v>9341</v>
      </c>
    </row>
    <row r="50" spans="1:33" x14ac:dyDescent="0.25">
      <c r="A50" s="95" t="s">
        <v>531</v>
      </c>
      <c r="B50" t="s">
        <v>9342</v>
      </c>
      <c r="C50" t="s">
        <v>9343</v>
      </c>
      <c r="D50" t="s">
        <v>9344</v>
      </c>
      <c r="E50" t="s">
        <v>9345</v>
      </c>
      <c r="F50" t="s">
        <v>9346</v>
      </c>
      <c r="G50" t="s">
        <v>9347</v>
      </c>
      <c r="H50" t="s">
        <v>9348</v>
      </c>
      <c r="I50" t="s">
        <v>9349</v>
      </c>
      <c r="J50" t="s">
        <v>9350</v>
      </c>
      <c r="K50" t="s">
        <v>9351</v>
      </c>
      <c r="L50" t="s">
        <v>9352</v>
      </c>
      <c r="M50" t="s">
        <v>9353</v>
      </c>
      <c r="N50" t="s">
        <v>9354</v>
      </c>
      <c r="O50" t="s">
        <v>9355</v>
      </c>
      <c r="P50" t="s">
        <v>9356</v>
      </c>
      <c r="Q50" t="s">
        <v>9357</v>
      </c>
      <c r="R50" t="s">
        <v>9358</v>
      </c>
      <c r="S50" t="s">
        <v>9359</v>
      </c>
      <c r="T50" t="s">
        <v>9360</v>
      </c>
      <c r="U50" t="s">
        <v>9361</v>
      </c>
      <c r="V50" t="s">
        <v>9362</v>
      </c>
      <c r="W50" t="s">
        <v>9363</v>
      </c>
      <c r="X50" t="s">
        <v>9364</v>
      </c>
      <c r="Y50" t="s">
        <v>9365</v>
      </c>
      <c r="Z50" t="s">
        <v>9366</v>
      </c>
      <c r="AA50" t="s">
        <v>9367</v>
      </c>
      <c r="AB50" t="s">
        <v>9368</v>
      </c>
      <c r="AC50" t="s">
        <v>9369</v>
      </c>
      <c r="AD50" t="s">
        <v>9370</v>
      </c>
      <c r="AE50" t="s">
        <v>9371</v>
      </c>
      <c r="AF50" t="s">
        <v>9372</v>
      </c>
      <c r="AG50" t="s">
        <v>9373</v>
      </c>
    </row>
    <row r="51" spans="1:33" x14ac:dyDescent="0.25">
      <c r="A51" s="95" t="s">
        <v>532</v>
      </c>
      <c r="B51" t="s">
        <v>4933</v>
      </c>
      <c r="C51" t="s">
        <v>4934</v>
      </c>
      <c r="D51" t="s">
        <v>4935</v>
      </c>
      <c r="E51" t="s">
        <v>4936</v>
      </c>
      <c r="F51" t="s">
        <v>4937</v>
      </c>
      <c r="G51" t="s">
        <v>4938</v>
      </c>
      <c r="H51" t="s">
        <v>4939</v>
      </c>
      <c r="I51" t="s">
        <v>4940</v>
      </c>
      <c r="J51" t="s">
        <v>4941</v>
      </c>
      <c r="K51" t="s">
        <v>4942</v>
      </c>
      <c r="L51" t="s">
        <v>4943</v>
      </c>
      <c r="M51" t="s">
        <v>4944</v>
      </c>
      <c r="N51" t="s">
        <v>4945</v>
      </c>
      <c r="O51" t="s">
        <v>4946</v>
      </c>
      <c r="P51" t="s">
        <v>4947</v>
      </c>
      <c r="Q51" t="s">
        <v>4948</v>
      </c>
      <c r="R51" t="s">
        <v>4949</v>
      </c>
      <c r="S51" t="s">
        <v>2023</v>
      </c>
      <c r="T51" t="s">
        <v>4950</v>
      </c>
      <c r="U51" t="s">
        <v>4951</v>
      </c>
      <c r="V51" t="s">
        <v>4952</v>
      </c>
      <c r="W51" t="s">
        <v>4953</v>
      </c>
      <c r="X51" t="s">
        <v>4954</v>
      </c>
      <c r="Y51" t="s">
        <v>4955</v>
      </c>
      <c r="Z51" t="s">
        <v>4956</v>
      </c>
      <c r="AA51" t="s">
        <v>4957</v>
      </c>
      <c r="AB51" t="s">
        <v>4958</v>
      </c>
      <c r="AC51" t="s">
        <v>4959</v>
      </c>
      <c r="AD51" t="s">
        <v>4960</v>
      </c>
      <c r="AE51" t="s">
        <v>4961</v>
      </c>
      <c r="AF51" t="s">
        <v>4962</v>
      </c>
      <c r="AG51" t="s">
        <v>4963</v>
      </c>
    </row>
    <row r="52" spans="1:33" x14ac:dyDescent="0.25">
      <c r="A52" s="95" t="s">
        <v>533</v>
      </c>
      <c r="B52" t="s">
        <v>9374</v>
      </c>
      <c r="C52" t="s">
        <v>9375</v>
      </c>
      <c r="D52" t="s">
        <v>9376</v>
      </c>
      <c r="E52" t="s">
        <v>9377</v>
      </c>
      <c r="F52" t="s">
        <v>9378</v>
      </c>
      <c r="G52" t="s">
        <v>9379</v>
      </c>
      <c r="H52" t="s">
        <v>9380</v>
      </c>
      <c r="I52" t="s">
        <v>9381</v>
      </c>
      <c r="J52" t="s">
        <v>9382</v>
      </c>
      <c r="K52" t="s">
        <v>9383</v>
      </c>
      <c r="L52" t="s">
        <v>9384</v>
      </c>
      <c r="M52" t="s">
        <v>9385</v>
      </c>
      <c r="N52" t="s">
        <v>9386</v>
      </c>
      <c r="O52" t="s">
        <v>9387</v>
      </c>
      <c r="P52" t="s">
        <v>9388</v>
      </c>
      <c r="Q52" t="s">
        <v>9389</v>
      </c>
      <c r="R52" t="s">
        <v>9390</v>
      </c>
      <c r="S52" t="s">
        <v>9391</v>
      </c>
      <c r="T52" t="s">
        <v>9392</v>
      </c>
      <c r="U52" t="s">
        <v>9393</v>
      </c>
      <c r="V52" t="s">
        <v>9394</v>
      </c>
      <c r="W52" t="s">
        <v>9395</v>
      </c>
      <c r="X52" t="s">
        <v>9396</v>
      </c>
      <c r="Y52" t="s">
        <v>9397</v>
      </c>
      <c r="Z52" t="s">
        <v>9398</v>
      </c>
      <c r="AA52" t="s">
        <v>9399</v>
      </c>
      <c r="AB52" t="s">
        <v>9400</v>
      </c>
      <c r="AC52" t="s">
        <v>9401</v>
      </c>
      <c r="AD52" t="s">
        <v>9402</v>
      </c>
      <c r="AE52" t="s">
        <v>9403</v>
      </c>
      <c r="AF52" t="s">
        <v>9404</v>
      </c>
      <c r="AG52" t="s">
        <v>9405</v>
      </c>
    </row>
    <row r="53" spans="1:33" x14ac:dyDescent="0.25">
      <c r="A53" s="95" t="s">
        <v>534</v>
      </c>
      <c r="B53" t="s">
        <v>4996</v>
      </c>
      <c r="C53" t="s">
        <v>4997</v>
      </c>
      <c r="D53" t="s">
        <v>4998</v>
      </c>
      <c r="E53" t="s">
        <v>4999</v>
      </c>
      <c r="F53" t="s">
        <v>5000</v>
      </c>
      <c r="G53" t="s">
        <v>5001</v>
      </c>
      <c r="H53" t="s">
        <v>5002</v>
      </c>
      <c r="I53" t="s">
        <v>5003</v>
      </c>
      <c r="J53" t="s">
        <v>5004</v>
      </c>
      <c r="K53" t="s">
        <v>5005</v>
      </c>
      <c r="L53" t="s">
        <v>5006</v>
      </c>
      <c r="M53" t="s">
        <v>5007</v>
      </c>
      <c r="N53" t="s">
        <v>5008</v>
      </c>
      <c r="O53" t="s">
        <v>5009</v>
      </c>
      <c r="P53" t="s">
        <v>5010</v>
      </c>
      <c r="Q53" t="s">
        <v>5011</v>
      </c>
      <c r="R53" t="s">
        <v>5012</v>
      </c>
      <c r="S53" t="s">
        <v>5013</v>
      </c>
      <c r="T53" t="s">
        <v>5014</v>
      </c>
      <c r="U53" t="s">
        <v>5015</v>
      </c>
      <c r="V53" t="s">
        <v>5016</v>
      </c>
      <c r="W53" t="s">
        <v>5017</v>
      </c>
      <c r="X53" t="s">
        <v>5018</v>
      </c>
      <c r="Y53" t="s">
        <v>5019</v>
      </c>
      <c r="Z53" t="s">
        <v>5020</v>
      </c>
      <c r="AA53" t="s">
        <v>5021</v>
      </c>
      <c r="AB53" t="s">
        <v>5022</v>
      </c>
      <c r="AC53" t="s">
        <v>5023</v>
      </c>
      <c r="AD53" t="s">
        <v>5024</v>
      </c>
      <c r="AE53" t="s">
        <v>5025</v>
      </c>
      <c r="AF53" t="s">
        <v>5026</v>
      </c>
      <c r="AG53" t="s">
        <v>5027</v>
      </c>
    </row>
    <row r="54" spans="1:33" x14ac:dyDescent="0.25">
      <c r="A54" s="95" t="s">
        <v>535</v>
      </c>
      <c r="B54" t="s">
        <v>5028</v>
      </c>
      <c r="C54" t="s">
        <v>5029</v>
      </c>
      <c r="D54" t="s">
        <v>5030</v>
      </c>
      <c r="E54" t="s">
        <v>5031</v>
      </c>
      <c r="F54" t="s">
        <v>5032</v>
      </c>
      <c r="G54" t="s">
        <v>5033</v>
      </c>
      <c r="H54" t="s">
        <v>5034</v>
      </c>
      <c r="I54" t="s">
        <v>5035</v>
      </c>
      <c r="J54" t="s">
        <v>5036</v>
      </c>
      <c r="K54" t="s">
        <v>5037</v>
      </c>
      <c r="L54" t="s">
        <v>5038</v>
      </c>
      <c r="M54" t="s">
        <v>5039</v>
      </c>
      <c r="N54" t="s">
        <v>5040</v>
      </c>
      <c r="O54" t="s">
        <v>5041</v>
      </c>
      <c r="P54" t="s">
        <v>5042</v>
      </c>
      <c r="Q54" t="s">
        <v>5043</v>
      </c>
      <c r="R54" t="s">
        <v>5044</v>
      </c>
      <c r="S54" t="s">
        <v>5045</v>
      </c>
      <c r="T54" t="s">
        <v>5046</v>
      </c>
      <c r="U54" t="s">
        <v>5047</v>
      </c>
      <c r="V54" t="s">
        <v>5048</v>
      </c>
      <c r="W54" t="s">
        <v>5049</v>
      </c>
      <c r="X54" t="s">
        <v>5050</v>
      </c>
      <c r="Y54" t="s">
        <v>5051</v>
      </c>
      <c r="Z54" t="s">
        <v>5052</v>
      </c>
      <c r="AA54" t="s">
        <v>5053</v>
      </c>
      <c r="AB54" t="s">
        <v>5054</v>
      </c>
      <c r="AC54" t="s">
        <v>5055</v>
      </c>
      <c r="AD54" t="s">
        <v>5056</v>
      </c>
      <c r="AE54" t="s">
        <v>5057</v>
      </c>
      <c r="AF54" t="s">
        <v>5058</v>
      </c>
      <c r="AG54" t="s">
        <v>5059</v>
      </c>
    </row>
    <row r="55" spans="1:33" x14ac:dyDescent="0.25">
      <c r="A55" s="95" t="s">
        <v>536</v>
      </c>
      <c r="B55" t="s">
        <v>5028</v>
      </c>
      <c r="C55" t="s">
        <v>5029</v>
      </c>
      <c r="D55" t="s">
        <v>5030</v>
      </c>
      <c r="E55" t="s">
        <v>5031</v>
      </c>
      <c r="F55" t="s">
        <v>5032</v>
      </c>
      <c r="G55" t="s">
        <v>5033</v>
      </c>
      <c r="H55" t="s">
        <v>5034</v>
      </c>
      <c r="I55" t="s">
        <v>5035</v>
      </c>
      <c r="J55" t="s">
        <v>5036</v>
      </c>
      <c r="K55" t="s">
        <v>5037</v>
      </c>
      <c r="L55" t="s">
        <v>5038</v>
      </c>
      <c r="M55" t="s">
        <v>5039</v>
      </c>
      <c r="N55" t="s">
        <v>5040</v>
      </c>
      <c r="O55" t="s">
        <v>5041</v>
      </c>
      <c r="P55" t="s">
        <v>5042</v>
      </c>
      <c r="Q55" t="s">
        <v>5043</v>
      </c>
      <c r="R55" t="s">
        <v>5044</v>
      </c>
      <c r="S55" t="s">
        <v>5045</v>
      </c>
      <c r="T55" t="s">
        <v>5046</v>
      </c>
      <c r="U55" t="s">
        <v>5047</v>
      </c>
      <c r="V55" t="s">
        <v>5048</v>
      </c>
      <c r="W55" t="s">
        <v>5049</v>
      </c>
      <c r="X55" t="s">
        <v>5050</v>
      </c>
      <c r="Y55" t="s">
        <v>5051</v>
      </c>
      <c r="Z55" t="s">
        <v>5052</v>
      </c>
      <c r="AA55" t="s">
        <v>5053</v>
      </c>
      <c r="AB55" t="s">
        <v>5054</v>
      </c>
      <c r="AC55" t="s">
        <v>5055</v>
      </c>
      <c r="AD55" t="s">
        <v>5056</v>
      </c>
      <c r="AE55" t="s">
        <v>5057</v>
      </c>
      <c r="AF55" t="s">
        <v>5058</v>
      </c>
      <c r="AG55" t="s">
        <v>5059</v>
      </c>
    </row>
    <row r="56" spans="1:33" x14ac:dyDescent="0.25">
      <c r="A56" s="95" t="s">
        <v>537</v>
      </c>
      <c r="B56" t="s">
        <v>5060</v>
      </c>
      <c r="C56" t="s">
        <v>5061</v>
      </c>
      <c r="D56" t="s">
        <v>5062</v>
      </c>
      <c r="E56" t="s">
        <v>5063</v>
      </c>
      <c r="F56" t="s">
        <v>5064</v>
      </c>
      <c r="G56" t="s">
        <v>5065</v>
      </c>
      <c r="H56" t="s">
        <v>5066</v>
      </c>
      <c r="I56" t="s">
        <v>5067</v>
      </c>
      <c r="J56" t="s">
        <v>5068</v>
      </c>
      <c r="K56" t="s">
        <v>5069</v>
      </c>
      <c r="L56" t="s">
        <v>5070</v>
      </c>
      <c r="M56" t="s">
        <v>5071</v>
      </c>
      <c r="N56" t="s">
        <v>5072</v>
      </c>
      <c r="O56" t="s">
        <v>5073</v>
      </c>
      <c r="P56" t="s">
        <v>5074</v>
      </c>
      <c r="Q56" t="s">
        <v>5075</v>
      </c>
      <c r="R56" t="s">
        <v>5076</v>
      </c>
      <c r="S56" t="s">
        <v>5077</v>
      </c>
      <c r="T56" t="s">
        <v>5078</v>
      </c>
      <c r="U56" t="s">
        <v>5079</v>
      </c>
      <c r="V56" t="s">
        <v>5080</v>
      </c>
      <c r="W56" t="s">
        <v>5081</v>
      </c>
      <c r="X56" t="s">
        <v>5082</v>
      </c>
      <c r="Y56" t="s">
        <v>5083</v>
      </c>
      <c r="Z56" t="s">
        <v>5084</v>
      </c>
      <c r="AA56" t="s">
        <v>5085</v>
      </c>
      <c r="AB56" t="s">
        <v>5086</v>
      </c>
      <c r="AC56" t="s">
        <v>5087</v>
      </c>
      <c r="AD56" t="s">
        <v>5088</v>
      </c>
      <c r="AE56" t="s">
        <v>5089</v>
      </c>
      <c r="AF56" t="s">
        <v>5090</v>
      </c>
      <c r="AG56" t="s">
        <v>5091</v>
      </c>
    </row>
    <row r="57" spans="1:33" x14ac:dyDescent="0.25">
      <c r="A57" s="95" t="s">
        <v>538</v>
      </c>
      <c r="B57" t="s">
        <v>5092</v>
      </c>
      <c r="C57" t="s">
        <v>5093</v>
      </c>
      <c r="D57" t="s">
        <v>5094</v>
      </c>
      <c r="E57" t="s">
        <v>5095</v>
      </c>
      <c r="F57" t="s">
        <v>5096</v>
      </c>
      <c r="G57" t="s">
        <v>5097</v>
      </c>
      <c r="H57" t="s">
        <v>5098</v>
      </c>
      <c r="I57" t="s">
        <v>5099</v>
      </c>
      <c r="J57" t="s">
        <v>5100</v>
      </c>
      <c r="K57" t="s">
        <v>5101</v>
      </c>
      <c r="L57" t="s">
        <v>5102</v>
      </c>
      <c r="M57" t="s">
        <v>5103</v>
      </c>
      <c r="N57" t="s">
        <v>5104</v>
      </c>
      <c r="O57" t="s">
        <v>5105</v>
      </c>
      <c r="P57" t="s">
        <v>5106</v>
      </c>
      <c r="Q57" t="s">
        <v>5107</v>
      </c>
      <c r="R57" t="s">
        <v>5108</v>
      </c>
      <c r="S57" t="s">
        <v>5109</v>
      </c>
      <c r="T57" t="s">
        <v>5110</v>
      </c>
      <c r="U57" t="s">
        <v>5111</v>
      </c>
      <c r="V57" t="s">
        <v>5112</v>
      </c>
      <c r="W57" t="s">
        <v>5113</v>
      </c>
      <c r="X57" t="s">
        <v>5114</v>
      </c>
      <c r="Y57" t="s">
        <v>5115</v>
      </c>
      <c r="Z57" t="s">
        <v>5116</v>
      </c>
      <c r="AA57" t="s">
        <v>5117</v>
      </c>
      <c r="AB57" t="s">
        <v>5054</v>
      </c>
      <c r="AC57" t="s">
        <v>5055</v>
      </c>
      <c r="AD57" t="s">
        <v>5118</v>
      </c>
      <c r="AE57" t="s">
        <v>5119</v>
      </c>
      <c r="AF57" t="s">
        <v>5120</v>
      </c>
      <c r="AG57" t="s">
        <v>5121</v>
      </c>
    </row>
    <row r="58" spans="1:33" x14ac:dyDescent="0.25">
      <c r="A58" s="95" t="s">
        <v>539</v>
      </c>
      <c r="B58" t="s">
        <v>5122</v>
      </c>
      <c r="C58" t="s">
        <v>5123</v>
      </c>
      <c r="D58" t="s">
        <v>5124</v>
      </c>
      <c r="E58" t="s">
        <v>5125</v>
      </c>
      <c r="F58" t="s">
        <v>5126</v>
      </c>
      <c r="G58" t="s">
        <v>5127</v>
      </c>
      <c r="H58" t="s">
        <v>5128</v>
      </c>
      <c r="I58" t="s">
        <v>5129</v>
      </c>
      <c r="J58" t="s">
        <v>5130</v>
      </c>
      <c r="K58" t="s">
        <v>5131</v>
      </c>
      <c r="L58" t="s">
        <v>5132</v>
      </c>
      <c r="M58" t="s">
        <v>5133</v>
      </c>
      <c r="N58" t="s">
        <v>5134</v>
      </c>
      <c r="O58" t="s">
        <v>5135</v>
      </c>
      <c r="P58" t="s">
        <v>5136</v>
      </c>
      <c r="Q58" t="s">
        <v>5137</v>
      </c>
      <c r="R58" t="s">
        <v>5138</v>
      </c>
      <c r="S58" t="s">
        <v>5139</v>
      </c>
      <c r="T58" t="s">
        <v>5140</v>
      </c>
      <c r="U58" t="s">
        <v>5141</v>
      </c>
      <c r="V58" t="s">
        <v>5142</v>
      </c>
      <c r="W58" t="s">
        <v>5143</v>
      </c>
      <c r="X58" t="s">
        <v>5144</v>
      </c>
      <c r="Y58" t="s">
        <v>5145</v>
      </c>
      <c r="Z58" t="s">
        <v>5146</v>
      </c>
      <c r="AA58" t="s">
        <v>5147</v>
      </c>
      <c r="AB58" t="s">
        <v>5148</v>
      </c>
      <c r="AC58" t="s">
        <v>5149</v>
      </c>
      <c r="AD58" t="s">
        <v>5150</v>
      </c>
      <c r="AE58" t="s">
        <v>5151</v>
      </c>
      <c r="AF58" t="s">
        <v>5152</v>
      </c>
      <c r="AG58" t="s">
        <v>5153</v>
      </c>
    </row>
    <row r="59" spans="1:33" x14ac:dyDescent="0.25">
      <c r="A59" s="95" t="s">
        <v>540</v>
      </c>
      <c r="B59" t="s">
        <v>5154</v>
      </c>
      <c r="C59" t="s">
        <v>5155</v>
      </c>
      <c r="D59" t="s">
        <v>5156</v>
      </c>
      <c r="E59" t="s">
        <v>5157</v>
      </c>
      <c r="F59" t="s">
        <v>5158</v>
      </c>
      <c r="G59" t="s">
        <v>5159</v>
      </c>
      <c r="H59" t="s">
        <v>5160</v>
      </c>
      <c r="I59" t="s">
        <v>5161</v>
      </c>
      <c r="J59" t="s">
        <v>5162</v>
      </c>
      <c r="K59" t="s">
        <v>5163</v>
      </c>
      <c r="L59" t="s">
        <v>5164</v>
      </c>
      <c r="M59" t="s">
        <v>5165</v>
      </c>
      <c r="N59" t="s">
        <v>5166</v>
      </c>
      <c r="O59" t="s">
        <v>5167</v>
      </c>
      <c r="P59" t="s">
        <v>5168</v>
      </c>
      <c r="Q59" t="s">
        <v>5169</v>
      </c>
      <c r="R59" t="s">
        <v>5170</v>
      </c>
      <c r="S59" t="s">
        <v>5171</v>
      </c>
      <c r="T59" t="s">
        <v>5172</v>
      </c>
      <c r="U59" t="s">
        <v>5173</v>
      </c>
      <c r="V59" t="s">
        <v>5174</v>
      </c>
      <c r="W59" t="s">
        <v>5175</v>
      </c>
      <c r="X59" t="s">
        <v>5176</v>
      </c>
      <c r="Y59" t="s">
        <v>5177</v>
      </c>
      <c r="Z59" t="s">
        <v>5178</v>
      </c>
      <c r="AA59" t="s">
        <v>5179</v>
      </c>
      <c r="AB59" t="s">
        <v>5180</v>
      </c>
      <c r="AC59" t="s">
        <v>5181</v>
      </c>
      <c r="AD59" t="s">
        <v>5182</v>
      </c>
      <c r="AE59" t="s">
        <v>5183</v>
      </c>
      <c r="AF59" t="s">
        <v>5184</v>
      </c>
      <c r="AG59" t="s">
        <v>5185</v>
      </c>
    </row>
    <row r="60" spans="1:33" x14ac:dyDescent="0.25">
      <c r="A60" s="95" t="s">
        <v>541</v>
      </c>
      <c r="B60" t="s">
        <v>5186</v>
      </c>
      <c r="C60" t="s">
        <v>5187</v>
      </c>
      <c r="D60" t="s">
        <v>5188</v>
      </c>
      <c r="E60" t="s">
        <v>5189</v>
      </c>
      <c r="F60" t="s">
        <v>5190</v>
      </c>
      <c r="G60" t="s">
        <v>5191</v>
      </c>
      <c r="H60" t="s">
        <v>5192</v>
      </c>
      <c r="I60" t="s">
        <v>5193</v>
      </c>
      <c r="J60" t="s">
        <v>2269</v>
      </c>
      <c r="K60" t="s">
        <v>5194</v>
      </c>
      <c r="L60" t="s">
        <v>5195</v>
      </c>
      <c r="M60" t="s">
        <v>5196</v>
      </c>
      <c r="N60" t="s">
        <v>5197</v>
      </c>
      <c r="O60" t="s">
        <v>5198</v>
      </c>
      <c r="P60" t="s">
        <v>5199</v>
      </c>
      <c r="Q60" t="s">
        <v>5200</v>
      </c>
      <c r="R60" t="s">
        <v>5201</v>
      </c>
      <c r="S60" t="s">
        <v>2278</v>
      </c>
      <c r="T60" t="s">
        <v>5202</v>
      </c>
      <c r="U60" t="s">
        <v>5203</v>
      </c>
      <c r="V60" t="s">
        <v>5204</v>
      </c>
      <c r="W60" t="s">
        <v>5205</v>
      </c>
      <c r="X60" t="s">
        <v>5206</v>
      </c>
      <c r="Y60" t="s">
        <v>5207</v>
      </c>
      <c r="Z60" t="s">
        <v>5208</v>
      </c>
      <c r="AA60" t="s">
        <v>5209</v>
      </c>
      <c r="AB60" t="s">
        <v>5210</v>
      </c>
      <c r="AC60" t="s">
        <v>5211</v>
      </c>
      <c r="AD60" t="s">
        <v>5212</v>
      </c>
      <c r="AE60" t="s">
        <v>5213</v>
      </c>
      <c r="AF60" t="s">
        <v>5214</v>
      </c>
      <c r="AG60" t="s">
        <v>5215</v>
      </c>
    </row>
    <row r="61" spans="1:33" x14ac:dyDescent="0.25">
      <c r="A61" s="95" t="s">
        <v>542</v>
      </c>
      <c r="B61" t="s">
        <v>7775</v>
      </c>
      <c r="C61" t="s">
        <v>7776</v>
      </c>
      <c r="D61" t="s">
        <v>7777</v>
      </c>
      <c r="E61" t="s">
        <v>7778</v>
      </c>
      <c r="F61" t="s">
        <v>7779</v>
      </c>
      <c r="G61" t="s">
        <v>7780</v>
      </c>
      <c r="H61" t="s">
        <v>7781</v>
      </c>
      <c r="I61" t="s">
        <v>7782</v>
      </c>
      <c r="J61" t="s">
        <v>7783</v>
      </c>
      <c r="K61" t="s">
        <v>7784</v>
      </c>
      <c r="L61" t="s">
        <v>7785</v>
      </c>
      <c r="M61" t="s">
        <v>7786</v>
      </c>
      <c r="N61" t="s">
        <v>7787</v>
      </c>
      <c r="O61" t="s">
        <v>7788</v>
      </c>
      <c r="P61" t="s">
        <v>7789</v>
      </c>
      <c r="Q61" t="s">
        <v>7790</v>
      </c>
      <c r="R61" t="s">
        <v>7791</v>
      </c>
      <c r="S61" t="s">
        <v>7792</v>
      </c>
      <c r="T61" t="s">
        <v>7793</v>
      </c>
      <c r="U61" t="s">
        <v>7794</v>
      </c>
      <c r="V61" t="s">
        <v>7795</v>
      </c>
      <c r="W61" t="s">
        <v>7796</v>
      </c>
      <c r="X61" t="s">
        <v>7797</v>
      </c>
      <c r="Y61" t="s">
        <v>7798</v>
      </c>
      <c r="Z61" t="s">
        <v>7799</v>
      </c>
      <c r="AA61" t="s">
        <v>7800</v>
      </c>
      <c r="AB61" t="s">
        <v>7801</v>
      </c>
      <c r="AC61" t="s">
        <v>7802</v>
      </c>
      <c r="AD61" t="s">
        <v>7803</v>
      </c>
      <c r="AE61" t="s">
        <v>7804</v>
      </c>
      <c r="AF61" t="s">
        <v>7805</v>
      </c>
      <c r="AG61" t="s">
        <v>7806</v>
      </c>
    </row>
    <row r="62" spans="1:33" x14ac:dyDescent="0.25">
      <c r="A62" s="95" t="s">
        <v>543</v>
      </c>
      <c r="B62" t="s">
        <v>7807</v>
      </c>
      <c r="C62" t="s">
        <v>7808</v>
      </c>
      <c r="D62" t="s">
        <v>7809</v>
      </c>
      <c r="E62" t="s">
        <v>7810</v>
      </c>
      <c r="F62" t="s">
        <v>7811</v>
      </c>
      <c r="G62" t="s">
        <v>7812</v>
      </c>
      <c r="H62" t="s">
        <v>7813</v>
      </c>
      <c r="I62" t="s">
        <v>7814</v>
      </c>
      <c r="J62" t="s">
        <v>7815</v>
      </c>
      <c r="K62" t="s">
        <v>7816</v>
      </c>
      <c r="L62" t="s">
        <v>7817</v>
      </c>
      <c r="M62" t="s">
        <v>7818</v>
      </c>
      <c r="N62" t="s">
        <v>7819</v>
      </c>
      <c r="O62" t="s">
        <v>7820</v>
      </c>
      <c r="P62" t="s">
        <v>7821</v>
      </c>
      <c r="Q62" t="s">
        <v>7822</v>
      </c>
      <c r="R62" t="s">
        <v>7823</v>
      </c>
      <c r="S62" t="s">
        <v>7824</v>
      </c>
      <c r="T62" t="s">
        <v>7825</v>
      </c>
      <c r="U62" t="s">
        <v>7826</v>
      </c>
      <c r="V62" t="s">
        <v>7827</v>
      </c>
      <c r="W62" t="s">
        <v>7828</v>
      </c>
      <c r="X62" t="s">
        <v>7829</v>
      </c>
      <c r="Y62" t="s">
        <v>7830</v>
      </c>
      <c r="Z62" t="s">
        <v>7831</v>
      </c>
      <c r="AA62" t="s">
        <v>7832</v>
      </c>
      <c r="AB62" t="s">
        <v>7833</v>
      </c>
      <c r="AC62" t="s">
        <v>7834</v>
      </c>
      <c r="AD62" t="s">
        <v>7835</v>
      </c>
      <c r="AE62" t="s">
        <v>7836</v>
      </c>
      <c r="AF62" t="s">
        <v>7837</v>
      </c>
      <c r="AG62" t="s">
        <v>7838</v>
      </c>
    </row>
    <row r="63" spans="1:33" x14ac:dyDescent="0.25">
      <c r="A63" s="95" t="s">
        <v>544</v>
      </c>
      <c r="B63" t="s">
        <v>7400</v>
      </c>
      <c r="C63" t="s">
        <v>6496</v>
      </c>
      <c r="D63" t="s">
        <v>6496</v>
      </c>
      <c r="E63" t="s">
        <v>7400</v>
      </c>
      <c r="F63" t="s">
        <v>6787</v>
      </c>
      <c r="G63" t="s">
        <v>7400</v>
      </c>
      <c r="H63" t="s">
        <v>7400</v>
      </c>
      <c r="I63" t="s">
        <v>7839</v>
      </c>
      <c r="J63" t="s">
        <v>7840</v>
      </c>
      <c r="K63" t="s">
        <v>7400</v>
      </c>
      <c r="L63" t="s">
        <v>6495</v>
      </c>
      <c r="M63" t="s">
        <v>6596</v>
      </c>
      <c r="N63" t="s">
        <v>7400</v>
      </c>
      <c r="O63" t="s">
        <v>7400</v>
      </c>
      <c r="P63" t="s">
        <v>7400</v>
      </c>
      <c r="Q63" t="s">
        <v>7400</v>
      </c>
      <c r="R63" t="s">
        <v>7400</v>
      </c>
      <c r="S63" t="s">
        <v>6496</v>
      </c>
      <c r="T63" t="s">
        <v>7400</v>
      </c>
      <c r="U63" t="s">
        <v>2878</v>
      </c>
      <c r="V63" t="s">
        <v>6787</v>
      </c>
      <c r="W63" t="s">
        <v>7400</v>
      </c>
      <c r="X63" t="s">
        <v>7400</v>
      </c>
      <c r="Y63" t="s">
        <v>7400</v>
      </c>
      <c r="Z63" t="s">
        <v>7400</v>
      </c>
      <c r="AA63" t="s">
        <v>7841</v>
      </c>
      <c r="AB63" t="s">
        <v>6962</v>
      </c>
      <c r="AC63" t="s">
        <v>7400</v>
      </c>
      <c r="AD63" t="s">
        <v>7400</v>
      </c>
      <c r="AE63" t="s">
        <v>7400</v>
      </c>
      <c r="AF63" t="s">
        <v>7400</v>
      </c>
      <c r="AG63" t="s">
        <v>7400</v>
      </c>
    </row>
    <row r="64" spans="1:33" x14ac:dyDescent="0.25">
      <c r="A64" s="95" t="s">
        <v>545</v>
      </c>
      <c r="B64" t="s">
        <v>7842</v>
      </c>
      <c r="C64" t="s">
        <v>7843</v>
      </c>
      <c r="D64" t="s">
        <v>7844</v>
      </c>
      <c r="E64" t="s">
        <v>7845</v>
      </c>
      <c r="F64" t="s">
        <v>7846</v>
      </c>
      <c r="G64" t="s">
        <v>7847</v>
      </c>
      <c r="H64" t="s">
        <v>7848</v>
      </c>
      <c r="I64" t="s">
        <v>7849</v>
      </c>
      <c r="J64" t="s">
        <v>7850</v>
      </c>
      <c r="K64" t="s">
        <v>7851</v>
      </c>
      <c r="L64" t="s">
        <v>7852</v>
      </c>
      <c r="M64" t="s">
        <v>7853</v>
      </c>
      <c r="N64" t="s">
        <v>7854</v>
      </c>
      <c r="O64" t="s">
        <v>7855</v>
      </c>
      <c r="P64" t="s">
        <v>7856</v>
      </c>
      <c r="Q64" t="s">
        <v>7857</v>
      </c>
      <c r="R64" t="s">
        <v>7858</v>
      </c>
      <c r="S64" t="s">
        <v>7859</v>
      </c>
      <c r="T64" t="s">
        <v>7860</v>
      </c>
      <c r="U64" t="s">
        <v>7861</v>
      </c>
      <c r="V64" t="s">
        <v>7862</v>
      </c>
      <c r="W64" t="s">
        <v>7863</v>
      </c>
      <c r="X64" t="s">
        <v>7864</v>
      </c>
      <c r="Y64" t="s">
        <v>7865</v>
      </c>
      <c r="Z64" t="s">
        <v>7866</v>
      </c>
      <c r="AA64" t="s">
        <v>7867</v>
      </c>
      <c r="AB64" t="s">
        <v>7868</v>
      </c>
      <c r="AC64" t="s">
        <v>7869</v>
      </c>
      <c r="AD64" t="s">
        <v>7870</v>
      </c>
      <c r="AE64" t="s">
        <v>7871</v>
      </c>
      <c r="AF64" t="s">
        <v>7872</v>
      </c>
      <c r="AG64" t="s">
        <v>7873</v>
      </c>
    </row>
    <row r="65" spans="1:33" x14ac:dyDescent="0.25">
      <c r="A65" s="95" t="s">
        <v>546</v>
      </c>
      <c r="B65" t="s">
        <v>9406</v>
      </c>
      <c r="C65" t="s">
        <v>9407</v>
      </c>
      <c r="D65" t="s">
        <v>9408</v>
      </c>
      <c r="E65" t="s">
        <v>9409</v>
      </c>
      <c r="F65" t="s">
        <v>9410</v>
      </c>
      <c r="G65" t="s">
        <v>9411</v>
      </c>
      <c r="H65" t="s">
        <v>9412</v>
      </c>
      <c r="I65" t="s">
        <v>9413</v>
      </c>
      <c r="J65" t="s">
        <v>9414</v>
      </c>
      <c r="K65" t="s">
        <v>9415</v>
      </c>
      <c r="L65" t="s">
        <v>9416</v>
      </c>
      <c r="M65" t="s">
        <v>9417</v>
      </c>
      <c r="N65" t="s">
        <v>9418</v>
      </c>
      <c r="O65" t="s">
        <v>9419</v>
      </c>
      <c r="P65" t="s">
        <v>9420</v>
      </c>
      <c r="Q65" t="s">
        <v>9421</v>
      </c>
      <c r="R65" t="s">
        <v>9422</v>
      </c>
      <c r="S65" t="s">
        <v>9423</v>
      </c>
      <c r="T65" t="s">
        <v>9424</v>
      </c>
      <c r="U65" t="s">
        <v>9425</v>
      </c>
      <c r="V65" t="s">
        <v>9426</v>
      </c>
      <c r="W65" t="s">
        <v>9427</v>
      </c>
      <c r="X65" t="s">
        <v>9428</v>
      </c>
      <c r="Y65" t="s">
        <v>9429</v>
      </c>
      <c r="Z65" t="s">
        <v>9430</v>
      </c>
      <c r="AA65" t="s">
        <v>9431</v>
      </c>
      <c r="AB65" t="s">
        <v>9432</v>
      </c>
      <c r="AC65" t="s">
        <v>9433</v>
      </c>
      <c r="AD65" t="s">
        <v>9434</v>
      </c>
      <c r="AE65" t="s">
        <v>9435</v>
      </c>
      <c r="AF65" t="s">
        <v>9436</v>
      </c>
      <c r="AG65" t="s">
        <v>9437</v>
      </c>
    </row>
    <row r="66" spans="1:33" x14ac:dyDescent="0.25">
      <c r="A66" s="95" t="s">
        <v>547</v>
      </c>
      <c r="B66" t="s">
        <v>9438</v>
      </c>
      <c r="C66" t="s">
        <v>9439</v>
      </c>
      <c r="D66" t="s">
        <v>9440</v>
      </c>
      <c r="E66" t="s">
        <v>9441</v>
      </c>
      <c r="F66" t="s">
        <v>9442</v>
      </c>
      <c r="G66" t="s">
        <v>9443</v>
      </c>
      <c r="H66" t="s">
        <v>9444</v>
      </c>
      <c r="I66" t="s">
        <v>9445</v>
      </c>
      <c r="J66" t="s">
        <v>9446</v>
      </c>
      <c r="K66" t="s">
        <v>9447</v>
      </c>
      <c r="L66" t="s">
        <v>9448</v>
      </c>
      <c r="M66" t="s">
        <v>9449</v>
      </c>
      <c r="N66" t="s">
        <v>9450</v>
      </c>
      <c r="O66" t="s">
        <v>9451</v>
      </c>
      <c r="P66" t="s">
        <v>9452</v>
      </c>
      <c r="Q66" t="s">
        <v>9453</v>
      </c>
      <c r="R66" t="s">
        <v>9454</v>
      </c>
      <c r="S66" t="s">
        <v>9455</v>
      </c>
      <c r="T66" t="s">
        <v>9456</v>
      </c>
      <c r="U66" t="s">
        <v>9457</v>
      </c>
      <c r="V66" t="s">
        <v>9458</v>
      </c>
      <c r="W66" t="s">
        <v>9459</v>
      </c>
      <c r="X66" t="s">
        <v>9460</v>
      </c>
      <c r="Y66" t="s">
        <v>9461</v>
      </c>
      <c r="Z66" t="s">
        <v>9462</v>
      </c>
      <c r="AA66" t="s">
        <v>9463</v>
      </c>
      <c r="AB66" t="s">
        <v>9464</v>
      </c>
      <c r="AC66" t="s">
        <v>9465</v>
      </c>
      <c r="AD66" t="s">
        <v>9466</v>
      </c>
      <c r="AE66" t="s">
        <v>9467</v>
      </c>
      <c r="AF66" t="s">
        <v>9468</v>
      </c>
      <c r="AG66" t="s">
        <v>9469</v>
      </c>
    </row>
    <row r="67" spans="1:33" x14ac:dyDescent="0.25">
      <c r="A67" s="95" t="s">
        <v>548</v>
      </c>
      <c r="B67" t="s">
        <v>7923</v>
      </c>
      <c r="C67" t="s">
        <v>7924</v>
      </c>
      <c r="D67" t="s">
        <v>7925</v>
      </c>
      <c r="E67" t="s">
        <v>7926</v>
      </c>
      <c r="F67" t="s">
        <v>7927</v>
      </c>
      <c r="G67" t="s">
        <v>7928</v>
      </c>
      <c r="H67" t="s">
        <v>7929</v>
      </c>
      <c r="I67" t="s">
        <v>7930</v>
      </c>
      <c r="J67" t="s">
        <v>7931</v>
      </c>
      <c r="K67" t="s">
        <v>7932</v>
      </c>
      <c r="L67" t="s">
        <v>7927</v>
      </c>
      <c r="M67" t="s">
        <v>7933</v>
      </c>
      <c r="N67" t="s">
        <v>7927</v>
      </c>
      <c r="O67" t="s">
        <v>7927</v>
      </c>
      <c r="P67" t="s">
        <v>7927</v>
      </c>
      <c r="Q67" t="s">
        <v>7927</v>
      </c>
      <c r="R67" t="s">
        <v>7927</v>
      </c>
      <c r="S67" t="s">
        <v>7927</v>
      </c>
      <c r="T67" t="s">
        <v>7934</v>
      </c>
      <c r="U67" t="s">
        <v>7935</v>
      </c>
      <c r="V67" t="s">
        <v>7936</v>
      </c>
      <c r="W67" t="s">
        <v>7927</v>
      </c>
      <c r="X67" t="s">
        <v>7927</v>
      </c>
      <c r="Y67" t="s">
        <v>7927</v>
      </c>
      <c r="Z67" t="s">
        <v>7937</v>
      </c>
      <c r="AA67" t="s">
        <v>7927</v>
      </c>
      <c r="AB67" t="s">
        <v>7927</v>
      </c>
      <c r="AC67" t="s">
        <v>7938</v>
      </c>
      <c r="AD67" t="s">
        <v>7939</v>
      </c>
      <c r="AE67" t="s">
        <v>7927</v>
      </c>
      <c r="AF67" t="s">
        <v>7940</v>
      </c>
      <c r="AG67" t="s">
        <v>7941</v>
      </c>
    </row>
    <row r="68" spans="1:33" x14ac:dyDescent="0.25">
      <c r="A68" s="95" t="s">
        <v>549</v>
      </c>
      <c r="B68" t="s">
        <v>7942</v>
      </c>
      <c r="C68" t="s">
        <v>7943</v>
      </c>
      <c r="D68" t="s">
        <v>7944</v>
      </c>
      <c r="E68" t="s">
        <v>7945</v>
      </c>
      <c r="F68" t="s">
        <v>7946</v>
      </c>
      <c r="G68" t="s">
        <v>7947</v>
      </c>
      <c r="H68" t="s">
        <v>7948</v>
      </c>
      <c r="I68" t="s">
        <v>7949</v>
      </c>
      <c r="J68" t="s">
        <v>7950</v>
      </c>
      <c r="K68" t="s">
        <v>7951</v>
      </c>
      <c r="L68" t="s">
        <v>7952</v>
      </c>
      <c r="M68" t="s">
        <v>7953</v>
      </c>
      <c r="N68" t="s">
        <v>7954</v>
      </c>
      <c r="O68" t="s">
        <v>7955</v>
      </c>
      <c r="P68" t="s">
        <v>7956</v>
      </c>
      <c r="Q68" t="s">
        <v>7957</v>
      </c>
      <c r="R68" t="s">
        <v>7958</v>
      </c>
      <c r="S68" t="s">
        <v>7959</v>
      </c>
      <c r="T68" t="s">
        <v>7960</v>
      </c>
      <c r="U68" t="s">
        <v>7961</v>
      </c>
      <c r="V68" t="s">
        <v>7962</v>
      </c>
      <c r="W68" t="s">
        <v>7963</v>
      </c>
      <c r="X68" t="s">
        <v>7964</v>
      </c>
      <c r="Y68" t="s">
        <v>7965</v>
      </c>
      <c r="Z68" t="s">
        <v>7966</v>
      </c>
      <c r="AA68" t="s">
        <v>7967</v>
      </c>
      <c r="AB68" t="s">
        <v>7968</v>
      </c>
      <c r="AC68" t="s">
        <v>7969</v>
      </c>
      <c r="AD68" t="s">
        <v>7970</v>
      </c>
      <c r="AE68" t="s">
        <v>7971</v>
      </c>
      <c r="AF68" t="s">
        <v>7972</v>
      </c>
      <c r="AG68" t="s">
        <v>7973</v>
      </c>
    </row>
    <row r="69" spans="1:33" x14ac:dyDescent="0.25">
      <c r="A69" s="95" t="s">
        <v>550</v>
      </c>
      <c r="B69" t="s">
        <v>5472</v>
      </c>
      <c r="C69" t="s">
        <v>5473</v>
      </c>
      <c r="D69" t="s">
        <v>5474</v>
      </c>
      <c r="E69" t="s">
        <v>5475</v>
      </c>
      <c r="F69" t="s">
        <v>5476</v>
      </c>
      <c r="G69" t="s">
        <v>5477</v>
      </c>
      <c r="H69" t="s">
        <v>5478</v>
      </c>
      <c r="I69" t="s">
        <v>5479</v>
      </c>
      <c r="J69" t="s">
        <v>5480</v>
      </c>
      <c r="K69" t="s">
        <v>5481</v>
      </c>
      <c r="L69" t="s">
        <v>5482</v>
      </c>
      <c r="M69" t="s">
        <v>5483</v>
      </c>
      <c r="N69" t="s">
        <v>5484</v>
      </c>
      <c r="O69" t="s">
        <v>5485</v>
      </c>
      <c r="P69" t="s">
        <v>5486</v>
      </c>
      <c r="Q69" t="s">
        <v>5487</v>
      </c>
      <c r="R69" t="s">
        <v>5488</v>
      </c>
      <c r="S69" t="s">
        <v>5489</v>
      </c>
      <c r="T69" t="s">
        <v>5490</v>
      </c>
      <c r="U69" t="s">
        <v>5491</v>
      </c>
      <c r="V69" t="s">
        <v>5492</v>
      </c>
      <c r="W69" t="s">
        <v>5493</v>
      </c>
      <c r="X69" t="s">
        <v>5494</v>
      </c>
      <c r="Y69" t="s">
        <v>5495</v>
      </c>
      <c r="Z69" t="s">
        <v>5496</v>
      </c>
      <c r="AA69" t="s">
        <v>5497</v>
      </c>
      <c r="AB69" t="s">
        <v>5498</v>
      </c>
      <c r="AC69" t="s">
        <v>5499</v>
      </c>
      <c r="AD69" t="s">
        <v>5500</v>
      </c>
      <c r="AE69" t="s">
        <v>5501</v>
      </c>
      <c r="AF69" t="s">
        <v>5502</v>
      </c>
      <c r="AG69" t="s">
        <v>5503</v>
      </c>
    </row>
    <row r="70" spans="1:33" x14ac:dyDescent="0.25">
      <c r="A70" s="95" t="s">
        <v>551</v>
      </c>
      <c r="B70" t="s">
        <v>9470</v>
      </c>
      <c r="C70" t="s">
        <v>9471</v>
      </c>
      <c r="D70" t="s">
        <v>9472</v>
      </c>
      <c r="E70" t="s">
        <v>9473</v>
      </c>
      <c r="F70" t="s">
        <v>9474</v>
      </c>
      <c r="G70" t="s">
        <v>9475</v>
      </c>
      <c r="H70" t="s">
        <v>9476</v>
      </c>
      <c r="I70" t="s">
        <v>9477</v>
      </c>
      <c r="J70" t="s">
        <v>9478</v>
      </c>
      <c r="K70" t="s">
        <v>9479</v>
      </c>
      <c r="L70" t="s">
        <v>9480</v>
      </c>
      <c r="M70" t="s">
        <v>9481</v>
      </c>
      <c r="N70" t="s">
        <v>9482</v>
      </c>
      <c r="O70" t="s">
        <v>9483</v>
      </c>
      <c r="P70" t="s">
        <v>9484</v>
      </c>
      <c r="Q70" t="s">
        <v>9485</v>
      </c>
      <c r="R70" t="s">
        <v>9486</v>
      </c>
      <c r="S70" t="s">
        <v>9487</v>
      </c>
      <c r="T70" t="s">
        <v>9488</v>
      </c>
      <c r="U70" t="s">
        <v>9489</v>
      </c>
      <c r="V70" t="s">
        <v>9490</v>
      </c>
      <c r="W70" t="s">
        <v>9491</v>
      </c>
      <c r="X70" t="s">
        <v>9492</v>
      </c>
      <c r="Y70" t="s">
        <v>9493</v>
      </c>
      <c r="Z70" t="s">
        <v>9494</v>
      </c>
      <c r="AA70" t="s">
        <v>9495</v>
      </c>
      <c r="AB70" t="s">
        <v>9496</v>
      </c>
      <c r="AC70" t="s">
        <v>9497</v>
      </c>
      <c r="AD70" t="s">
        <v>9498</v>
      </c>
      <c r="AE70" t="s">
        <v>9499</v>
      </c>
      <c r="AF70" t="s">
        <v>9500</v>
      </c>
      <c r="AG70" t="s">
        <v>9501</v>
      </c>
    </row>
    <row r="71" spans="1:33" x14ac:dyDescent="0.25">
      <c r="A71" s="95" t="s">
        <v>552</v>
      </c>
      <c r="B71" t="s">
        <v>9502</v>
      </c>
      <c r="C71" t="s">
        <v>9503</v>
      </c>
      <c r="D71" t="s">
        <v>9504</v>
      </c>
      <c r="E71" t="s">
        <v>9505</v>
      </c>
      <c r="F71" t="s">
        <v>9506</v>
      </c>
      <c r="G71" t="s">
        <v>9507</v>
      </c>
      <c r="H71" t="s">
        <v>9508</v>
      </c>
      <c r="I71" t="s">
        <v>9509</v>
      </c>
      <c r="J71" t="s">
        <v>9510</v>
      </c>
      <c r="K71" t="s">
        <v>9511</v>
      </c>
      <c r="L71" t="s">
        <v>9512</v>
      </c>
      <c r="M71" t="s">
        <v>9513</v>
      </c>
      <c r="N71" t="s">
        <v>9514</v>
      </c>
      <c r="O71" t="s">
        <v>9515</v>
      </c>
      <c r="P71" t="s">
        <v>9516</v>
      </c>
      <c r="Q71" t="s">
        <v>9517</v>
      </c>
      <c r="R71" t="s">
        <v>9518</v>
      </c>
      <c r="S71" t="s">
        <v>9519</v>
      </c>
      <c r="T71" t="s">
        <v>9520</v>
      </c>
      <c r="U71" t="s">
        <v>9521</v>
      </c>
      <c r="V71" t="s">
        <v>9522</v>
      </c>
      <c r="W71" t="s">
        <v>9523</v>
      </c>
      <c r="X71" t="s">
        <v>9524</v>
      </c>
      <c r="Y71" t="s">
        <v>9525</v>
      </c>
      <c r="Z71" t="s">
        <v>9526</v>
      </c>
      <c r="AA71" t="s">
        <v>9527</v>
      </c>
      <c r="AB71" t="s">
        <v>9528</v>
      </c>
      <c r="AC71" t="s">
        <v>9529</v>
      </c>
      <c r="AD71" t="s">
        <v>9530</v>
      </c>
      <c r="AE71" t="s">
        <v>9531</v>
      </c>
      <c r="AF71" t="s">
        <v>9532</v>
      </c>
      <c r="AG71" t="s">
        <v>9533</v>
      </c>
    </row>
    <row r="72" spans="1:33" x14ac:dyDescent="0.25">
      <c r="A72" s="95" t="s">
        <v>553</v>
      </c>
      <c r="B72" t="s">
        <v>5568</v>
      </c>
      <c r="C72" t="s">
        <v>5569</v>
      </c>
      <c r="D72" t="s">
        <v>5570</v>
      </c>
      <c r="E72" t="s">
        <v>5571</v>
      </c>
      <c r="F72" t="s">
        <v>5572</v>
      </c>
      <c r="G72" t="s">
        <v>5573</v>
      </c>
      <c r="H72" t="s">
        <v>5574</v>
      </c>
      <c r="I72" t="s">
        <v>5575</v>
      </c>
      <c r="J72" t="s">
        <v>5576</v>
      </c>
      <c r="K72" t="s">
        <v>5577</v>
      </c>
      <c r="L72" t="s">
        <v>5578</v>
      </c>
      <c r="M72" t="s">
        <v>5579</v>
      </c>
      <c r="N72" t="s">
        <v>5580</v>
      </c>
      <c r="O72" t="s">
        <v>5581</v>
      </c>
      <c r="P72" t="s">
        <v>5582</v>
      </c>
      <c r="Q72" t="s">
        <v>5583</v>
      </c>
      <c r="R72" t="s">
        <v>5584</v>
      </c>
      <c r="S72" t="s">
        <v>5585</v>
      </c>
      <c r="T72" t="s">
        <v>5586</v>
      </c>
      <c r="U72" t="s">
        <v>5587</v>
      </c>
      <c r="V72" t="s">
        <v>5588</v>
      </c>
      <c r="W72" t="s">
        <v>5589</v>
      </c>
      <c r="X72" t="s">
        <v>5590</v>
      </c>
      <c r="Y72" t="s">
        <v>5591</v>
      </c>
      <c r="Z72" t="s">
        <v>5592</v>
      </c>
      <c r="AA72" t="s">
        <v>5593</v>
      </c>
      <c r="AB72" t="s">
        <v>5594</v>
      </c>
      <c r="AC72" t="s">
        <v>5595</v>
      </c>
      <c r="AD72" t="s">
        <v>5596</v>
      </c>
      <c r="AE72" t="s">
        <v>5597</v>
      </c>
      <c r="AF72" t="s">
        <v>5598</v>
      </c>
      <c r="AG72" t="s">
        <v>5599</v>
      </c>
    </row>
    <row r="73" spans="1:33" x14ac:dyDescent="0.25">
      <c r="A73" s="95" t="s">
        <v>554</v>
      </c>
      <c r="B73" t="s">
        <v>5600</v>
      </c>
      <c r="C73" t="s">
        <v>5601</v>
      </c>
      <c r="D73" t="s">
        <v>5602</v>
      </c>
      <c r="E73" t="s">
        <v>5603</v>
      </c>
      <c r="F73" t="s">
        <v>5604</v>
      </c>
      <c r="G73" t="s">
        <v>5605</v>
      </c>
      <c r="H73" t="s">
        <v>5606</v>
      </c>
      <c r="I73" t="s">
        <v>5607</v>
      </c>
      <c r="J73" t="s">
        <v>5608</v>
      </c>
      <c r="K73" t="s">
        <v>5609</v>
      </c>
      <c r="L73" t="s">
        <v>5610</v>
      </c>
      <c r="M73" t="s">
        <v>5611</v>
      </c>
      <c r="N73" t="s">
        <v>5612</v>
      </c>
      <c r="O73" t="s">
        <v>5613</v>
      </c>
      <c r="P73" t="s">
        <v>5614</v>
      </c>
      <c r="Q73" t="s">
        <v>5615</v>
      </c>
      <c r="R73" t="s">
        <v>5616</v>
      </c>
      <c r="S73" t="s">
        <v>5617</v>
      </c>
      <c r="T73" t="s">
        <v>5618</v>
      </c>
      <c r="U73" t="s">
        <v>5619</v>
      </c>
      <c r="V73" t="s">
        <v>5620</v>
      </c>
      <c r="W73" t="s">
        <v>5621</v>
      </c>
      <c r="X73" t="s">
        <v>5622</v>
      </c>
      <c r="Y73" t="s">
        <v>5623</v>
      </c>
      <c r="Z73" t="s">
        <v>5624</v>
      </c>
      <c r="AA73" t="s">
        <v>5625</v>
      </c>
      <c r="AB73" t="s">
        <v>5626</v>
      </c>
      <c r="AC73" t="s">
        <v>5627</v>
      </c>
      <c r="AD73" t="s">
        <v>5628</v>
      </c>
      <c r="AE73" t="s">
        <v>5629</v>
      </c>
      <c r="AF73" t="s">
        <v>5630</v>
      </c>
      <c r="AG73" t="s">
        <v>5631</v>
      </c>
    </row>
    <row r="74" spans="1:33" x14ac:dyDescent="0.25">
      <c r="A74" s="95" t="s">
        <v>555</v>
      </c>
      <c r="B74" t="s">
        <v>5632</v>
      </c>
      <c r="C74" t="s">
        <v>5633</v>
      </c>
      <c r="D74" t="s">
        <v>5634</v>
      </c>
      <c r="E74" t="s">
        <v>5635</v>
      </c>
      <c r="F74" t="s">
        <v>5636</v>
      </c>
      <c r="G74" t="s">
        <v>5637</v>
      </c>
      <c r="H74" t="s">
        <v>5638</v>
      </c>
      <c r="I74" t="s">
        <v>5639</v>
      </c>
      <c r="J74" t="s">
        <v>5640</v>
      </c>
      <c r="K74" t="s">
        <v>5641</v>
      </c>
      <c r="L74" t="s">
        <v>5642</v>
      </c>
      <c r="M74" t="s">
        <v>5643</v>
      </c>
      <c r="N74" t="s">
        <v>5644</v>
      </c>
      <c r="O74" t="s">
        <v>5645</v>
      </c>
      <c r="P74" t="s">
        <v>5646</v>
      </c>
      <c r="Q74" t="s">
        <v>5647</v>
      </c>
      <c r="R74" t="s">
        <v>5648</v>
      </c>
      <c r="S74" t="s">
        <v>5649</v>
      </c>
      <c r="T74" t="s">
        <v>5650</v>
      </c>
      <c r="U74" t="s">
        <v>5651</v>
      </c>
      <c r="V74" t="s">
        <v>5652</v>
      </c>
      <c r="W74" t="s">
        <v>5653</v>
      </c>
      <c r="X74" t="s">
        <v>5654</v>
      </c>
      <c r="Y74" t="s">
        <v>5655</v>
      </c>
      <c r="Z74" t="s">
        <v>5656</v>
      </c>
      <c r="AA74" t="s">
        <v>5657</v>
      </c>
      <c r="AB74" t="s">
        <v>5658</v>
      </c>
      <c r="AC74" t="s">
        <v>5659</v>
      </c>
      <c r="AD74" t="s">
        <v>5660</v>
      </c>
      <c r="AE74" t="s">
        <v>5661</v>
      </c>
      <c r="AF74" t="s">
        <v>5662</v>
      </c>
      <c r="AG74" t="s">
        <v>5663</v>
      </c>
    </row>
    <row r="75" spans="1:33" x14ac:dyDescent="0.25">
      <c r="A75" s="95" t="s">
        <v>556</v>
      </c>
      <c r="B75" t="s">
        <v>5664</v>
      </c>
      <c r="C75" t="s">
        <v>5665</v>
      </c>
      <c r="D75" t="s">
        <v>5666</v>
      </c>
      <c r="E75" t="s">
        <v>5667</v>
      </c>
      <c r="F75" t="s">
        <v>5668</v>
      </c>
      <c r="G75" t="s">
        <v>5669</v>
      </c>
      <c r="H75" t="s">
        <v>5670</v>
      </c>
      <c r="I75" t="s">
        <v>5671</v>
      </c>
      <c r="J75" t="s">
        <v>5672</v>
      </c>
      <c r="K75" t="s">
        <v>5673</v>
      </c>
      <c r="L75" t="s">
        <v>5674</v>
      </c>
      <c r="M75" t="s">
        <v>5675</v>
      </c>
      <c r="N75" t="s">
        <v>5676</v>
      </c>
      <c r="O75" t="s">
        <v>5677</v>
      </c>
      <c r="P75" t="s">
        <v>5678</v>
      </c>
      <c r="Q75" t="s">
        <v>5679</v>
      </c>
      <c r="R75" t="s">
        <v>5680</v>
      </c>
      <c r="S75" t="s">
        <v>2733</v>
      </c>
      <c r="T75" t="s">
        <v>5681</v>
      </c>
      <c r="U75" t="s">
        <v>5682</v>
      </c>
      <c r="V75" t="s">
        <v>5683</v>
      </c>
      <c r="W75" t="s">
        <v>5684</v>
      </c>
      <c r="X75" t="s">
        <v>5685</v>
      </c>
      <c r="Y75" t="s">
        <v>5686</v>
      </c>
      <c r="Z75" t="s">
        <v>5687</v>
      </c>
      <c r="AA75" t="s">
        <v>5688</v>
      </c>
      <c r="AB75" t="s">
        <v>5689</v>
      </c>
      <c r="AC75" t="s">
        <v>5690</v>
      </c>
      <c r="AD75" t="s">
        <v>5691</v>
      </c>
      <c r="AE75" t="s">
        <v>5692</v>
      </c>
      <c r="AF75" t="s">
        <v>5693</v>
      </c>
      <c r="AG75" t="s">
        <v>5694</v>
      </c>
    </row>
    <row r="76" spans="1:33" x14ac:dyDescent="0.25">
      <c r="A76" s="95" t="s">
        <v>557</v>
      </c>
      <c r="B76" t="s">
        <v>5695</v>
      </c>
      <c r="C76" t="s">
        <v>5696</v>
      </c>
      <c r="D76" t="s">
        <v>5697</v>
      </c>
      <c r="E76" t="s">
        <v>5698</v>
      </c>
      <c r="F76" t="s">
        <v>5699</v>
      </c>
      <c r="G76" t="s">
        <v>5700</v>
      </c>
      <c r="H76" t="s">
        <v>5701</v>
      </c>
      <c r="I76" t="s">
        <v>5702</v>
      </c>
      <c r="J76" t="s">
        <v>5703</v>
      </c>
      <c r="K76" t="s">
        <v>5704</v>
      </c>
      <c r="L76" t="s">
        <v>5705</v>
      </c>
      <c r="M76" t="s">
        <v>5706</v>
      </c>
      <c r="N76" t="s">
        <v>5707</v>
      </c>
      <c r="O76" t="s">
        <v>5708</v>
      </c>
      <c r="P76" t="s">
        <v>5709</v>
      </c>
      <c r="Q76" t="s">
        <v>5710</v>
      </c>
      <c r="R76" t="s">
        <v>5711</v>
      </c>
      <c r="S76" t="s">
        <v>5712</v>
      </c>
      <c r="T76" t="s">
        <v>5713</v>
      </c>
      <c r="U76" t="s">
        <v>5714</v>
      </c>
      <c r="V76" t="s">
        <v>5715</v>
      </c>
      <c r="W76" t="s">
        <v>5716</v>
      </c>
      <c r="X76" t="s">
        <v>5717</v>
      </c>
      <c r="Y76" t="s">
        <v>5718</v>
      </c>
      <c r="Z76" t="s">
        <v>5719</v>
      </c>
      <c r="AA76" t="s">
        <v>5720</v>
      </c>
      <c r="AB76" t="s">
        <v>5721</v>
      </c>
      <c r="AC76" t="s">
        <v>5722</v>
      </c>
      <c r="AD76" t="s">
        <v>5723</v>
      </c>
      <c r="AE76" t="s">
        <v>5724</v>
      </c>
      <c r="AF76" t="s">
        <v>5725</v>
      </c>
      <c r="AG76" t="s">
        <v>5726</v>
      </c>
    </row>
    <row r="77" spans="1:33" x14ac:dyDescent="0.25">
      <c r="A77" s="95" t="s">
        <v>558</v>
      </c>
      <c r="B77" t="s">
        <v>5727</v>
      </c>
      <c r="C77" t="s">
        <v>5728</v>
      </c>
      <c r="D77" t="s">
        <v>5729</v>
      </c>
      <c r="E77" t="s">
        <v>5730</v>
      </c>
      <c r="F77" t="s">
        <v>5731</v>
      </c>
      <c r="G77" t="s">
        <v>5732</v>
      </c>
      <c r="H77" t="s">
        <v>5733</v>
      </c>
      <c r="I77" t="s">
        <v>5734</v>
      </c>
      <c r="J77" t="s">
        <v>5735</v>
      </c>
      <c r="K77" t="s">
        <v>5736</v>
      </c>
      <c r="L77" t="s">
        <v>5737</v>
      </c>
      <c r="M77" t="s">
        <v>5738</v>
      </c>
      <c r="N77" t="s">
        <v>5739</v>
      </c>
      <c r="O77" t="s">
        <v>5740</v>
      </c>
      <c r="P77" t="s">
        <v>5741</v>
      </c>
      <c r="Q77" t="s">
        <v>5742</v>
      </c>
      <c r="R77" t="s">
        <v>5743</v>
      </c>
      <c r="S77" t="s">
        <v>5744</v>
      </c>
      <c r="T77" t="s">
        <v>5745</v>
      </c>
      <c r="U77" t="s">
        <v>5746</v>
      </c>
      <c r="V77" t="s">
        <v>5747</v>
      </c>
      <c r="W77" t="s">
        <v>5748</v>
      </c>
      <c r="X77" t="s">
        <v>5749</v>
      </c>
      <c r="Y77" t="s">
        <v>5750</v>
      </c>
      <c r="Z77" t="s">
        <v>5751</v>
      </c>
      <c r="AA77" t="s">
        <v>5752</v>
      </c>
      <c r="AB77" t="s">
        <v>5753</v>
      </c>
      <c r="AC77" t="s">
        <v>5754</v>
      </c>
      <c r="AD77" t="s">
        <v>5755</v>
      </c>
      <c r="AE77" t="s">
        <v>5756</v>
      </c>
      <c r="AF77" t="s">
        <v>5757</v>
      </c>
      <c r="AG77" t="s">
        <v>5758</v>
      </c>
    </row>
    <row r="78" spans="1:33" x14ac:dyDescent="0.25">
      <c r="A78" s="95" t="s">
        <v>559</v>
      </c>
      <c r="B78" t="s">
        <v>5759</v>
      </c>
      <c r="C78" t="s">
        <v>5760</v>
      </c>
      <c r="D78" t="s">
        <v>5761</v>
      </c>
      <c r="E78" t="s">
        <v>5762</v>
      </c>
      <c r="F78" t="s">
        <v>5763</v>
      </c>
      <c r="G78" t="s">
        <v>5764</v>
      </c>
      <c r="H78" t="s">
        <v>5765</v>
      </c>
      <c r="I78" t="s">
        <v>5766</v>
      </c>
      <c r="J78" t="s">
        <v>5767</v>
      </c>
      <c r="K78" t="s">
        <v>5768</v>
      </c>
      <c r="L78" t="s">
        <v>5769</v>
      </c>
      <c r="M78" t="s">
        <v>5770</v>
      </c>
      <c r="N78" t="s">
        <v>5771</v>
      </c>
      <c r="O78" t="s">
        <v>5772</v>
      </c>
      <c r="P78" t="s">
        <v>5773</v>
      </c>
      <c r="Q78" t="s">
        <v>5774</v>
      </c>
      <c r="R78" t="s">
        <v>5775</v>
      </c>
      <c r="S78" t="s">
        <v>5776</v>
      </c>
      <c r="T78" t="s">
        <v>5777</v>
      </c>
      <c r="U78" t="s">
        <v>5778</v>
      </c>
      <c r="V78" t="s">
        <v>5779</v>
      </c>
      <c r="W78" t="s">
        <v>5780</v>
      </c>
      <c r="X78" t="s">
        <v>5781</v>
      </c>
      <c r="Y78" t="s">
        <v>5782</v>
      </c>
      <c r="Z78" t="s">
        <v>5783</v>
      </c>
      <c r="AA78" t="s">
        <v>5784</v>
      </c>
      <c r="AB78" t="s">
        <v>5785</v>
      </c>
      <c r="AC78" t="s">
        <v>5786</v>
      </c>
      <c r="AD78" t="s">
        <v>5787</v>
      </c>
      <c r="AE78" t="s">
        <v>5788</v>
      </c>
      <c r="AF78" t="s">
        <v>5789</v>
      </c>
      <c r="AG78" t="s">
        <v>5790</v>
      </c>
    </row>
    <row r="79" spans="1:33" x14ac:dyDescent="0.25">
      <c r="A79" s="95" t="s">
        <v>560</v>
      </c>
      <c r="B79" t="s">
        <v>5791</v>
      </c>
      <c r="C79" t="s">
        <v>5792</v>
      </c>
      <c r="D79" t="s">
        <v>5793</v>
      </c>
      <c r="E79" t="s">
        <v>5794</v>
      </c>
      <c r="F79" t="s">
        <v>5795</v>
      </c>
      <c r="G79" t="s">
        <v>5796</v>
      </c>
      <c r="H79" t="s">
        <v>5797</v>
      </c>
      <c r="I79" t="s">
        <v>5798</v>
      </c>
      <c r="J79" t="s">
        <v>5799</v>
      </c>
      <c r="K79" t="s">
        <v>5800</v>
      </c>
      <c r="L79" t="s">
        <v>5801</v>
      </c>
      <c r="M79" t="s">
        <v>5802</v>
      </c>
      <c r="N79" t="s">
        <v>5803</v>
      </c>
      <c r="O79" t="s">
        <v>5804</v>
      </c>
      <c r="P79" t="s">
        <v>5805</v>
      </c>
      <c r="Q79" t="s">
        <v>5806</v>
      </c>
      <c r="R79" t="s">
        <v>5807</v>
      </c>
      <c r="S79" t="s">
        <v>5808</v>
      </c>
      <c r="T79" t="s">
        <v>5809</v>
      </c>
      <c r="U79" t="s">
        <v>5810</v>
      </c>
      <c r="V79" t="s">
        <v>5811</v>
      </c>
      <c r="W79" t="s">
        <v>5812</v>
      </c>
      <c r="X79" t="s">
        <v>5813</v>
      </c>
      <c r="Y79" t="s">
        <v>5814</v>
      </c>
      <c r="Z79" t="s">
        <v>5815</v>
      </c>
      <c r="AA79" t="s">
        <v>5816</v>
      </c>
      <c r="AB79" t="s">
        <v>5817</v>
      </c>
      <c r="AC79" t="s">
        <v>5818</v>
      </c>
      <c r="AD79" t="s">
        <v>5819</v>
      </c>
      <c r="AE79" t="s">
        <v>5820</v>
      </c>
      <c r="AF79" t="s">
        <v>5821</v>
      </c>
      <c r="AG79" t="s">
        <v>5822</v>
      </c>
    </row>
    <row r="80" spans="1:33" x14ac:dyDescent="0.25">
      <c r="A80" s="95" t="s">
        <v>561</v>
      </c>
      <c r="B80" t="s">
        <v>2881</v>
      </c>
      <c r="C80" t="s">
        <v>2881</v>
      </c>
      <c r="D80" t="s">
        <v>2881</v>
      </c>
      <c r="E80" t="s">
        <v>5823</v>
      </c>
      <c r="F80" t="s">
        <v>824</v>
      </c>
      <c r="G80" t="s">
        <v>814</v>
      </c>
      <c r="H80" t="s">
        <v>2881</v>
      </c>
      <c r="I80" t="s">
        <v>2881</v>
      </c>
      <c r="J80" t="s">
        <v>2881</v>
      </c>
      <c r="K80" t="s">
        <v>5823</v>
      </c>
      <c r="L80" t="s">
        <v>2881</v>
      </c>
      <c r="M80" t="s">
        <v>2881</v>
      </c>
      <c r="N80" t="s">
        <v>5824</v>
      </c>
      <c r="O80" t="s">
        <v>5825</v>
      </c>
      <c r="P80" t="s">
        <v>5826</v>
      </c>
      <c r="Q80" t="s">
        <v>2881</v>
      </c>
      <c r="R80" t="s">
        <v>2877</v>
      </c>
      <c r="S80" t="s">
        <v>5827</v>
      </c>
      <c r="T80" t="s">
        <v>2881</v>
      </c>
      <c r="U80" t="s">
        <v>2881</v>
      </c>
      <c r="V80" t="s">
        <v>5828</v>
      </c>
      <c r="W80" t="s">
        <v>5829</v>
      </c>
      <c r="X80" t="s">
        <v>5830</v>
      </c>
      <c r="Y80" t="s">
        <v>5831</v>
      </c>
      <c r="Z80" t="s">
        <v>5832</v>
      </c>
      <c r="AA80" t="s">
        <v>5833</v>
      </c>
      <c r="AB80" t="s">
        <v>5834</v>
      </c>
      <c r="AC80" t="s">
        <v>2881</v>
      </c>
      <c r="AD80" t="s">
        <v>1426</v>
      </c>
      <c r="AE80" t="s">
        <v>826</v>
      </c>
      <c r="AF80" t="s">
        <v>2881</v>
      </c>
      <c r="AG80" t="s">
        <v>5827</v>
      </c>
    </row>
    <row r="81" spans="1:33" x14ac:dyDescent="0.25">
      <c r="A81" s="95" t="s">
        <v>562</v>
      </c>
      <c r="B81" t="s">
        <v>5835</v>
      </c>
      <c r="C81" t="s">
        <v>5836</v>
      </c>
      <c r="D81" t="s">
        <v>5837</v>
      </c>
      <c r="E81" t="s">
        <v>5838</v>
      </c>
      <c r="F81" t="s">
        <v>5839</v>
      </c>
      <c r="G81" t="s">
        <v>5840</v>
      </c>
      <c r="H81" t="s">
        <v>5841</v>
      </c>
      <c r="I81" t="s">
        <v>5842</v>
      </c>
      <c r="J81" t="s">
        <v>5843</v>
      </c>
      <c r="K81" t="s">
        <v>5844</v>
      </c>
      <c r="L81" t="s">
        <v>5845</v>
      </c>
      <c r="M81" t="s">
        <v>5846</v>
      </c>
      <c r="N81" t="s">
        <v>5847</v>
      </c>
      <c r="O81" t="s">
        <v>5848</v>
      </c>
      <c r="P81" t="s">
        <v>5849</v>
      </c>
      <c r="Q81" t="s">
        <v>5850</v>
      </c>
      <c r="R81" t="s">
        <v>5851</v>
      </c>
      <c r="S81" t="s">
        <v>5852</v>
      </c>
      <c r="T81" t="s">
        <v>5853</v>
      </c>
      <c r="U81" t="s">
        <v>5854</v>
      </c>
      <c r="V81" t="s">
        <v>5855</v>
      </c>
      <c r="W81" t="s">
        <v>5856</v>
      </c>
      <c r="X81" t="s">
        <v>5857</v>
      </c>
      <c r="Y81" t="s">
        <v>5858</v>
      </c>
      <c r="Z81" t="s">
        <v>5859</v>
      </c>
      <c r="AA81" t="s">
        <v>5860</v>
      </c>
      <c r="AB81" t="s">
        <v>5861</v>
      </c>
      <c r="AC81" t="s">
        <v>5862</v>
      </c>
      <c r="AD81" t="s">
        <v>5863</v>
      </c>
      <c r="AE81" t="s">
        <v>5864</v>
      </c>
      <c r="AF81" t="s">
        <v>5865</v>
      </c>
      <c r="AG81" t="s">
        <v>5866</v>
      </c>
    </row>
    <row r="82" spans="1:33" x14ac:dyDescent="0.25">
      <c r="A82" s="95" t="s">
        <v>563</v>
      </c>
      <c r="B82" t="s">
        <v>5867</v>
      </c>
      <c r="C82" t="s">
        <v>5868</v>
      </c>
      <c r="D82" t="s">
        <v>5869</v>
      </c>
      <c r="E82" t="s">
        <v>5870</v>
      </c>
      <c r="F82" t="s">
        <v>5871</v>
      </c>
      <c r="G82" t="s">
        <v>5872</v>
      </c>
      <c r="H82" t="s">
        <v>5873</v>
      </c>
      <c r="I82" t="s">
        <v>5874</v>
      </c>
      <c r="J82" t="s">
        <v>5875</v>
      </c>
      <c r="K82" t="s">
        <v>5876</v>
      </c>
      <c r="L82" t="s">
        <v>5877</v>
      </c>
      <c r="M82" t="s">
        <v>5878</v>
      </c>
      <c r="N82" t="s">
        <v>5879</v>
      </c>
      <c r="O82" t="s">
        <v>5880</v>
      </c>
      <c r="P82" t="s">
        <v>5881</v>
      </c>
      <c r="Q82" t="s">
        <v>5882</v>
      </c>
      <c r="R82" t="s">
        <v>5883</v>
      </c>
      <c r="S82" t="s">
        <v>5884</v>
      </c>
      <c r="T82" t="s">
        <v>5885</v>
      </c>
      <c r="U82" t="s">
        <v>5886</v>
      </c>
      <c r="V82" t="s">
        <v>5887</v>
      </c>
      <c r="W82" t="s">
        <v>5888</v>
      </c>
      <c r="X82" t="s">
        <v>5889</v>
      </c>
      <c r="Y82" t="s">
        <v>5890</v>
      </c>
      <c r="Z82" t="s">
        <v>5891</v>
      </c>
      <c r="AA82" t="s">
        <v>5892</v>
      </c>
      <c r="AB82" t="s">
        <v>5893</v>
      </c>
      <c r="AC82" t="s">
        <v>5894</v>
      </c>
      <c r="AD82" t="s">
        <v>5895</v>
      </c>
      <c r="AE82" t="s">
        <v>5896</v>
      </c>
      <c r="AF82" t="s">
        <v>5897</v>
      </c>
      <c r="AG82" t="s">
        <v>5898</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6"/>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v>0.152</v>
      </c>
      <c r="C2">
        <v>0.20899999999999999</v>
      </c>
      <c r="D2">
        <v>0.17299999999999999</v>
      </c>
      <c r="E2">
        <v>0.152</v>
      </c>
      <c r="F2">
        <v>-1</v>
      </c>
      <c r="G2">
        <v>0.20899999999999999</v>
      </c>
      <c r="H2">
        <v>7.1999999999999995E-2</v>
      </c>
      <c r="I2">
        <v>1.325</v>
      </c>
      <c r="J2">
        <v>1.7310000000000001</v>
      </c>
      <c r="K2">
        <v>0.158</v>
      </c>
    </row>
    <row r="3" spans="1:82" x14ac:dyDescent="0.25">
      <c r="A3" s="95" t="s">
        <v>238</v>
      </c>
      <c r="B3">
        <v>5.6000000000000001E-2</v>
      </c>
      <c r="C3">
        <v>0.22800000000000001</v>
      </c>
      <c r="D3">
        <v>0.182</v>
      </c>
      <c r="E3">
        <v>4.9000000000000002E-2</v>
      </c>
      <c r="F3">
        <v>-1</v>
      </c>
      <c r="G3">
        <v>0.22800000000000001</v>
      </c>
      <c r="H3">
        <v>0.316</v>
      </c>
      <c r="I3">
        <v>1.337</v>
      </c>
      <c r="J3">
        <v>0.34200000000000003</v>
      </c>
      <c r="K3">
        <v>0.7</v>
      </c>
    </row>
    <row r="4" spans="1:82" x14ac:dyDescent="0.25">
      <c r="A4" s="95" t="s">
        <v>240</v>
      </c>
      <c r="B4">
        <v>0.08</v>
      </c>
      <c r="C4">
        <v>0.79500000000000004</v>
      </c>
      <c r="D4">
        <v>1.0740000000000001</v>
      </c>
      <c r="E4">
        <v>8.7999999999999995E-2</v>
      </c>
      <c r="F4">
        <v>-1</v>
      </c>
      <c r="G4">
        <v>0.79500000000000004</v>
      </c>
      <c r="H4">
        <v>7.1999999999999995E-2</v>
      </c>
      <c r="I4">
        <v>3.13</v>
      </c>
      <c r="J4">
        <v>0.20200000000000001</v>
      </c>
      <c r="K4">
        <v>6.3E-2</v>
      </c>
    </row>
    <row r="5" spans="1:82" x14ac:dyDescent="0.25">
      <c r="A5" s="95" t="s">
        <v>242</v>
      </c>
      <c r="B5">
        <v>0.113</v>
      </c>
      <c r="C5">
        <v>0.71799999999999997</v>
      </c>
      <c r="D5">
        <v>1.0740000000000001</v>
      </c>
      <c r="E5">
        <v>0.10299999999999999</v>
      </c>
      <c r="F5">
        <v>-1</v>
      </c>
      <c r="G5">
        <v>0.71799999999999997</v>
      </c>
      <c r="H5">
        <v>0.50900000000000001</v>
      </c>
      <c r="I5">
        <v>3.13</v>
      </c>
      <c r="J5">
        <v>0.94299999999999995</v>
      </c>
      <c r="K5">
        <v>0.48499999999999999</v>
      </c>
    </row>
    <row r="6" spans="1:82" x14ac:dyDescent="0.25">
      <c r="A6" s="95" t="s">
        <v>244</v>
      </c>
      <c r="B6">
        <v>0.13</v>
      </c>
      <c r="C6">
        <v>0.90800000000000003</v>
      </c>
      <c r="D6">
        <v>0.754</v>
      </c>
      <c r="E6">
        <v>0.129</v>
      </c>
      <c r="F6">
        <v>-1</v>
      </c>
      <c r="G6">
        <v>0.90800000000000003</v>
      </c>
      <c r="H6">
        <v>0.47</v>
      </c>
      <c r="I6">
        <v>0.19</v>
      </c>
      <c r="J6">
        <v>0.2</v>
      </c>
      <c r="K6">
        <v>0.80800000000000005</v>
      </c>
    </row>
    <row r="7" spans="1:82" x14ac:dyDescent="0.25">
      <c r="A7" s="95" t="s">
        <v>246</v>
      </c>
      <c r="B7">
        <v>0.126</v>
      </c>
      <c r="C7">
        <v>0.25700000000000001</v>
      </c>
      <c r="D7">
        <v>0.40899999999999997</v>
      </c>
      <c r="E7">
        <v>0.126</v>
      </c>
      <c r="F7">
        <v>0.123</v>
      </c>
      <c r="G7">
        <v>0.25700000000000001</v>
      </c>
      <c r="H7">
        <v>0.46100000000000002</v>
      </c>
      <c r="I7">
        <v>4.5970000000000004</v>
      </c>
      <c r="J7">
        <v>0.80800000000000005</v>
      </c>
      <c r="K7">
        <v>0.23100000000000001</v>
      </c>
    </row>
    <row r="8" spans="1:82" x14ac:dyDescent="0.25">
      <c r="A8" s="95" t="s">
        <v>248</v>
      </c>
      <c r="B8">
        <v>2.2389999999999999</v>
      </c>
      <c r="C8">
        <v>4.5590000000000002</v>
      </c>
      <c r="D8">
        <v>7.2569999999999997</v>
      </c>
      <c r="E8">
        <v>2.246</v>
      </c>
      <c r="F8">
        <v>2.177</v>
      </c>
      <c r="G8">
        <v>4.5590000000000002</v>
      </c>
      <c r="H8">
        <v>8.19</v>
      </c>
      <c r="I8">
        <v>81.64</v>
      </c>
      <c r="J8">
        <v>14.353999999999999</v>
      </c>
      <c r="K8">
        <v>4.1079999999999997</v>
      </c>
    </row>
    <row r="9" spans="1:82" x14ac:dyDescent="0.25">
      <c r="A9" s="95" t="s">
        <v>251</v>
      </c>
      <c r="L9">
        <v>0.17399999999999999</v>
      </c>
      <c r="M9">
        <v>0.23499999999999999</v>
      </c>
      <c r="N9">
        <v>0.17100000000000001</v>
      </c>
      <c r="O9">
        <v>5.8000000000000003E-2</v>
      </c>
      <c r="P9">
        <v>5.2999999999999999E-2</v>
      </c>
      <c r="Q9">
        <v>-1</v>
      </c>
      <c r="R9">
        <v>-1</v>
      </c>
      <c r="S9">
        <v>3.6999999999999998E-2</v>
      </c>
    </row>
    <row r="10" spans="1:82" x14ac:dyDescent="0.25">
      <c r="A10" s="95" t="s">
        <v>254</v>
      </c>
      <c r="L10">
        <v>9.1999999999999998E-2</v>
      </c>
      <c r="M10">
        <v>0.19</v>
      </c>
      <c r="N10">
        <v>6.5000000000000002E-2</v>
      </c>
      <c r="O10">
        <v>6.0999999999999999E-2</v>
      </c>
      <c r="P10">
        <v>6.0999999999999999E-2</v>
      </c>
      <c r="Q10">
        <v>-1</v>
      </c>
      <c r="R10">
        <v>-1</v>
      </c>
      <c r="S10">
        <v>3.0649999999999999</v>
      </c>
    </row>
    <row r="11" spans="1:82" x14ac:dyDescent="0.25">
      <c r="A11" s="95" t="s">
        <v>256</v>
      </c>
      <c r="L11">
        <v>0.156</v>
      </c>
      <c r="M11">
        <v>0.35899999999999999</v>
      </c>
      <c r="N11">
        <v>0.156</v>
      </c>
      <c r="O11">
        <v>0.08</v>
      </c>
      <c r="P11">
        <v>7.8E-2</v>
      </c>
      <c r="Q11">
        <v>-1</v>
      </c>
      <c r="R11">
        <v>-1</v>
      </c>
      <c r="S11">
        <v>1.923</v>
      </c>
    </row>
    <row r="12" spans="1:82" x14ac:dyDescent="0.25">
      <c r="A12" s="95" t="s">
        <v>258</v>
      </c>
      <c r="L12">
        <v>0.34399999999999997</v>
      </c>
      <c r="M12">
        <v>0.35299999999999998</v>
      </c>
      <c r="N12">
        <v>0.32600000000000001</v>
      </c>
      <c r="O12">
        <v>5.8999999999999997E-2</v>
      </c>
      <c r="P12">
        <v>5.7000000000000002E-2</v>
      </c>
      <c r="Q12">
        <v>-1</v>
      </c>
      <c r="R12">
        <v>-1</v>
      </c>
      <c r="S12">
        <v>8.7999999999999995E-2</v>
      </c>
    </row>
    <row r="13" spans="1:82" x14ac:dyDescent="0.25">
      <c r="A13" s="95" t="s">
        <v>260</v>
      </c>
      <c r="L13">
        <v>0.105</v>
      </c>
      <c r="M13">
        <v>8.5000000000000006E-2</v>
      </c>
      <c r="N13">
        <v>0.10199999999999999</v>
      </c>
      <c r="O13">
        <v>5.2999999999999999E-2</v>
      </c>
      <c r="P13">
        <v>5.2999999999999999E-2</v>
      </c>
      <c r="Q13">
        <v>-1</v>
      </c>
      <c r="R13">
        <v>-1</v>
      </c>
      <c r="S13">
        <v>0.73699999999999999</v>
      </c>
    </row>
    <row r="14" spans="1:82" x14ac:dyDescent="0.25">
      <c r="A14" s="95" t="s">
        <v>262</v>
      </c>
      <c r="L14">
        <v>0.105</v>
      </c>
      <c r="M14">
        <v>8.5000000000000006E-2</v>
      </c>
      <c r="N14">
        <v>0.10100000000000001</v>
      </c>
      <c r="O14">
        <v>5.2999999999999999E-2</v>
      </c>
      <c r="P14">
        <v>5.2999999999999999E-2</v>
      </c>
      <c r="Q14">
        <v>-1</v>
      </c>
      <c r="R14">
        <v>-1</v>
      </c>
      <c r="S14">
        <v>0.67600000000000005</v>
      </c>
    </row>
    <row r="15" spans="1:82" x14ac:dyDescent="0.25">
      <c r="A15" s="95" t="s">
        <v>264</v>
      </c>
      <c r="L15">
        <v>24.573</v>
      </c>
      <c r="M15">
        <v>19.861999999999998</v>
      </c>
      <c r="N15">
        <v>23.710999999999999</v>
      </c>
      <c r="O15">
        <v>12.5</v>
      </c>
      <c r="P15">
        <v>12.5</v>
      </c>
      <c r="Q15">
        <v>-1</v>
      </c>
      <c r="R15">
        <v>-1</v>
      </c>
      <c r="S15">
        <v>158.62100000000001</v>
      </c>
    </row>
    <row r="16" spans="1:82" x14ac:dyDescent="0.25">
      <c r="A16" s="95" t="s">
        <v>267</v>
      </c>
      <c r="L16">
        <v>36.908999999999999</v>
      </c>
      <c r="M16">
        <v>29.738</v>
      </c>
      <c r="N16">
        <v>35.648000000000003</v>
      </c>
      <c r="O16">
        <v>18.715</v>
      </c>
      <c r="P16">
        <v>18.553999999999998</v>
      </c>
      <c r="Q16">
        <v>-1</v>
      </c>
      <c r="R16">
        <v>-1</v>
      </c>
      <c r="S16">
        <v>258.91800000000001</v>
      </c>
    </row>
    <row r="17" spans="1:29" x14ac:dyDescent="0.25">
      <c r="A17" s="95" t="s">
        <v>270</v>
      </c>
      <c r="L17">
        <v>2.5369999999999999</v>
      </c>
      <c r="M17">
        <v>2.044</v>
      </c>
      <c r="N17">
        <v>2.4510000000000001</v>
      </c>
      <c r="O17">
        <v>1.2869999999999999</v>
      </c>
      <c r="P17">
        <v>1.2749999999999999</v>
      </c>
      <c r="Q17">
        <v>-1</v>
      </c>
      <c r="R17">
        <v>-1</v>
      </c>
      <c r="S17">
        <v>17.798999999999999</v>
      </c>
    </row>
    <row r="18" spans="1:29" x14ac:dyDescent="0.25">
      <c r="A18" s="95" t="s">
        <v>273</v>
      </c>
      <c r="T18">
        <v>3.6999999999999998E-2</v>
      </c>
      <c r="U18">
        <v>3.6999999999999998E-2</v>
      </c>
      <c r="V18">
        <v>2.3E-2</v>
      </c>
    </row>
    <row r="19" spans="1:29" x14ac:dyDescent="0.25">
      <c r="A19" s="95" t="s">
        <v>276</v>
      </c>
      <c r="T19">
        <v>3.6999999999999998E-2</v>
      </c>
      <c r="U19">
        <v>3.6999999999999998E-2</v>
      </c>
      <c r="V19">
        <v>1.0999999999999999E-2</v>
      </c>
    </row>
    <row r="20" spans="1:29" x14ac:dyDescent="0.25">
      <c r="A20" s="95" t="s">
        <v>278</v>
      </c>
      <c r="T20">
        <v>3.6999999999999998E-2</v>
      </c>
      <c r="U20">
        <v>3.6999999999999998E-2</v>
      </c>
      <c r="V20">
        <v>1.6E-2</v>
      </c>
    </row>
    <row r="21" spans="1:29" x14ac:dyDescent="0.25">
      <c r="A21" s="95" t="s">
        <v>280</v>
      </c>
      <c r="T21">
        <v>3.6999999999999998E-2</v>
      </c>
      <c r="U21">
        <v>3.6999999999999998E-2</v>
      </c>
      <c r="V21">
        <v>1.7999999999999999E-2</v>
      </c>
    </row>
    <row r="22" spans="1:29" x14ac:dyDescent="0.25">
      <c r="A22" s="95" t="s">
        <v>282</v>
      </c>
      <c r="T22">
        <v>1.0999999999999999E-2</v>
      </c>
      <c r="U22">
        <v>1.0999999999999999E-2</v>
      </c>
      <c r="V22">
        <v>0.02</v>
      </c>
    </row>
    <row r="23" spans="1:29" x14ac:dyDescent="0.25">
      <c r="A23" s="95" t="s">
        <v>284</v>
      </c>
      <c r="T23">
        <v>1.0999999999999999E-2</v>
      </c>
      <c r="U23">
        <v>1.0999999999999999E-2</v>
      </c>
      <c r="V23">
        <v>0.02</v>
      </c>
    </row>
    <row r="24" spans="1:29" x14ac:dyDescent="0.25">
      <c r="A24" s="95" t="s">
        <v>286</v>
      </c>
      <c r="T24">
        <v>11.686999999999999</v>
      </c>
      <c r="U24">
        <v>11.686999999999999</v>
      </c>
      <c r="V24">
        <v>21.257000000000001</v>
      </c>
    </row>
    <row r="25" spans="1:29" x14ac:dyDescent="0.25">
      <c r="A25" s="95" t="s">
        <v>289</v>
      </c>
      <c r="T25">
        <v>17.795999999999999</v>
      </c>
      <c r="U25">
        <v>17.795999999999999</v>
      </c>
      <c r="V25">
        <v>31.248999999999999</v>
      </c>
    </row>
    <row r="26" spans="1:29" x14ac:dyDescent="0.25">
      <c r="A26" s="95" t="s">
        <v>292</v>
      </c>
      <c r="W26">
        <v>1.5669999999999999</v>
      </c>
      <c r="X26">
        <v>1.925</v>
      </c>
      <c r="Y26">
        <v>1.9139999999999999</v>
      </c>
      <c r="Z26">
        <v>1.954</v>
      </c>
      <c r="AA26">
        <v>2.8959999999999999</v>
      </c>
      <c r="AB26">
        <v>3.3140000000000001</v>
      </c>
      <c r="AC26">
        <v>3.0489999999999999</v>
      </c>
    </row>
    <row r="27" spans="1:29" x14ac:dyDescent="0.25">
      <c r="A27" s="95" t="s">
        <v>295</v>
      </c>
      <c r="W27">
        <v>0.78800000000000003</v>
      </c>
      <c r="X27">
        <v>1.05</v>
      </c>
      <c r="Y27">
        <v>0.64600000000000002</v>
      </c>
      <c r="Z27">
        <v>1.1419999999999999</v>
      </c>
      <c r="AA27">
        <v>2.8</v>
      </c>
      <c r="AB27">
        <v>4.3440000000000003</v>
      </c>
      <c r="AC27">
        <v>0.81799999999999995</v>
      </c>
    </row>
    <row r="28" spans="1:29" x14ac:dyDescent="0.25">
      <c r="A28" s="95" t="s">
        <v>297</v>
      </c>
      <c r="W28">
        <v>0.81699999999999995</v>
      </c>
      <c r="X28">
        <v>1.847</v>
      </c>
      <c r="Y28">
        <v>1.8029999999999999</v>
      </c>
      <c r="Z28">
        <v>1.8740000000000001</v>
      </c>
      <c r="AA28">
        <v>2.073</v>
      </c>
      <c r="AB28">
        <v>1.734</v>
      </c>
      <c r="AC28">
        <v>1.6539999999999999</v>
      </c>
    </row>
    <row r="29" spans="1:29" x14ac:dyDescent="0.25">
      <c r="A29" s="95" t="s">
        <v>299</v>
      </c>
      <c r="W29">
        <v>0.88900000000000001</v>
      </c>
      <c r="X29">
        <v>1.863</v>
      </c>
      <c r="Y29">
        <v>1.786</v>
      </c>
      <c r="Z29">
        <v>1.8740000000000001</v>
      </c>
      <c r="AA29">
        <v>0.81100000000000005</v>
      </c>
      <c r="AB29">
        <v>1.286</v>
      </c>
      <c r="AC29">
        <v>1.6990000000000001</v>
      </c>
    </row>
    <row r="30" spans="1:29" x14ac:dyDescent="0.25">
      <c r="A30" s="95" t="s">
        <v>301</v>
      </c>
      <c r="W30">
        <v>1.9339999999999999</v>
      </c>
      <c r="X30">
        <v>2.823</v>
      </c>
      <c r="Y30">
        <v>2.3069999999999999</v>
      </c>
      <c r="Z30">
        <v>2.823</v>
      </c>
      <c r="AA30">
        <v>6.93</v>
      </c>
      <c r="AB30">
        <v>13.744999999999999</v>
      </c>
      <c r="AC30">
        <v>3.71</v>
      </c>
    </row>
    <row r="31" spans="1:29" x14ac:dyDescent="0.25">
      <c r="A31" s="95" t="s">
        <v>303</v>
      </c>
      <c r="W31">
        <v>0.254</v>
      </c>
      <c r="X31">
        <v>1.994</v>
      </c>
      <c r="Y31">
        <v>1.665</v>
      </c>
      <c r="Z31">
        <v>2.0009999999999999</v>
      </c>
      <c r="AA31">
        <v>3.347</v>
      </c>
      <c r="AB31">
        <v>6.4009999999999998</v>
      </c>
      <c r="AC31">
        <v>0.61199999999999999</v>
      </c>
    </row>
    <row r="32" spans="1:29" x14ac:dyDescent="0.25">
      <c r="A32" s="95" t="s">
        <v>305</v>
      </c>
      <c r="W32">
        <v>21.134</v>
      </c>
      <c r="X32">
        <v>30.847000000000001</v>
      </c>
      <c r="Y32">
        <v>25.204000000000001</v>
      </c>
      <c r="Z32">
        <v>30.847000000000001</v>
      </c>
      <c r="AA32">
        <v>75.715000000000003</v>
      </c>
      <c r="AB32">
        <v>150.18899999999999</v>
      </c>
      <c r="AC32">
        <v>40.537999999999997</v>
      </c>
    </row>
    <row r="33" spans="1:52" x14ac:dyDescent="0.25">
      <c r="A33" s="95" t="s">
        <v>308</v>
      </c>
      <c r="AD33">
        <v>2E-3</v>
      </c>
    </row>
    <row r="34" spans="1:52" x14ac:dyDescent="0.25">
      <c r="A34" s="95" t="s">
        <v>311</v>
      </c>
      <c r="AD34">
        <v>-1</v>
      </c>
    </row>
    <row r="35" spans="1:52" x14ac:dyDescent="0.25">
      <c r="A35" s="95" t="s">
        <v>313</v>
      </c>
      <c r="AD35">
        <v>-1</v>
      </c>
    </row>
    <row r="36" spans="1:52" x14ac:dyDescent="0.25">
      <c r="A36" s="95" t="s">
        <v>315</v>
      </c>
      <c r="AD36">
        <v>-1</v>
      </c>
    </row>
    <row r="37" spans="1:52" x14ac:dyDescent="0.25">
      <c r="A37" s="95" t="s">
        <v>317</v>
      </c>
      <c r="AD37">
        <v>-1</v>
      </c>
    </row>
    <row r="38" spans="1:52" x14ac:dyDescent="0.25">
      <c r="A38" s="95" t="s">
        <v>319</v>
      </c>
      <c r="AD38">
        <v>-1</v>
      </c>
    </row>
    <row r="39" spans="1:52" x14ac:dyDescent="0.25">
      <c r="A39" s="95" t="s">
        <v>321</v>
      </c>
      <c r="AD39">
        <v>-1</v>
      </c>
    </row>
    <row r="40" spans="1:52" x14ac:dyDescent="0.25">
      <c r="A40" s="95" t="s">
        <v>324</v>
      </c>
      <c r="AE40">
        <v>0.14599999999999999</v>
      </c>
      <c r="AF40">
        <v>0.41099999999999998</v>
      </c>
      <c r="AG40">
        <v>0.46</v>
      </c>
      <c r="AH40">
        <v>0.57299999999999995</v>
      </c>
      <c r="AI40">
        <v>0.89</v>
      </c>
      <c r="AJ40">
        <v>0.64100000000000001</v>
      </c>
      <c r="AK40">
        <v>0.876</v>
      </c>
    </row>
    <row r="41" spans="1:52" x14ac:dyDescent="0.25">
      <c r="A41" s="95" t="s">
        <v>327</v>
      </c>
      <c r="AE41">
        <v>0.05</v>
      </c>
      <c r="AF41">
        <v>0.13200000000000001</v>
      </c>
      <c r="AG41">
        <v>0.27300000000000002</v>
      </c>
      <c r="AH41">
        <v>0.85499999999999998</v>
      </c>
      <c r="AI41">
        <v>1.5129999999999999</v>
      </c>
      <c r="AJ41">
        <v>4.2999999999999997E-2</v>
      </c>
      <c r="AK41">
        <v>0.80300000000000005</v>
      </c>
    </row>
    <row r="42" spans="1:52" x14ac:dyDescent="0.25">
      <c r="A42" s="95" t="s">
        <v>329</v>
      </c>
      <c r="AE42">
        <v>7.4999999999999997E-2</v>
      </c>
      <c r="AF42">
        <v>0.38400000000000001</v>
      </c>
      <c r="AG42">
        <v>0.44700000000000001</v>
      </c>
      <c r="AH42">
        <v>1.905</v>
      </c>
      <c r="AI42">
        <v>3.9119999999999999</v>
      </c>
      <c r="AJ42">
        <v>0.224</v>
      </c>
      <c r="AK42">
        <v>1.7769999999999999</v>
      </c>
    </row>
    <row r="43" spans="1:52" x14ac:dyDescent="0.25">
      <c r="A43" s="95" t="s">
        <v>331</v>
      </c>
      <c r="AE43">
        <v>0.125</v>
      </c>
      <c r="AF43">
        <v>0.435</v>
      </c>
      <c r="AG43">
        <v>0.751</v>
      </c>
      <c r="AH43">
        <v>0.22700000000000001</v>
      </c>
      <c r="AI43">
        <v>0.23200000000000001</v>
      </c>
      <c r="AJ43">
        <v>0.23200000000000001</v>
      </c>
      <c r="AK43">
        <v>0.47599999999999998</v>
      </c>
    </row>
    <row r="44" spans="1:52" x14ac:dyDescent="0.25">
      <c r="A44" s="95" t="s">
        <v>333</v>
      </c>
      <c r="AE44">
        <v>0.105</v>
      </c>
      <c r="AF44">
        <v>0.36199999999999999</v>
      </c>
      <c r="AG44">
        <v>0.36199999999999999</v>
      </c>
      <c r="AH44">
        <v>0.747</v>
      </c>
      <c r="AI44">
        <v>1.2769999999999999</v>
      </c>
      <c r="AJ44">
        <v>0.314</v>
      </c>
      <c r="AK44">
        <v>0.67200000000000004</v>
      </c>
    </row>
    <row r="45" spans="1:52" x14ac:dyDescent="0.25">
      <c r="A45" s="95" t="s">
        <v>335</v>
      </c>
      <c r="AE45">
        <v>6.6000000000000003E-2</v>
      </c>
      <c r="AF45">
        <v>0.217</v>
      </c>
      <c r="AG45">
        <v>0.40799999999999997</v>
      </c>
      <c r="AH45">
        <v>0.66700000000000004</v>
      </c>
      <c r="AI45">
        <v>0.318</v>
      </c>
      <c r="AJ45">
        <v>0.121</v>
      </c>
      <c r="AK45">
        <v>0.253</v>
      </c>
    </row>
    <row r="46" spans="1:52" x14ac:dyDescent="0.25">
      <c r="A46" s="95" t="s">
        <v>337</v>
      </c>
      <c r="AE46">
        <v>24.8</v>
      </c>
      <c r="AF46">
        <v>85.432000000000002</v>
      </c>
      <c r="AG46">
        <v>85.432000000000002</v>
      </c>
      <c r="AH46">
        <v>176.42</v>
      </c>
      <c r="AI46">
        <v>301.38400000000001</v>
      </c>
      <c r="AJ46">
        <v>74.186999999999998</v>
      </c>
      <c r="AK46">
        <v>158.68100000000001</v>
      </c>
    </row>
    <row r="47" spans="1:52" x14ac:dyDescent="0.25">
      <c r="A47" s="95" t="s">
        <v>340</v>
      </c>
      <c r="AE47">
        <v>19.864999999999998</v>
      </c>
      <c r="AF47">
        <v>65.268000000000001</v>
      </c>
      <c r="AG47">
        <v>122.35899999999999</v>
      </c>
      <c r="AH47">
        <v>200.304</v>
      </c>
      <c r="AI47">
        <v>95.555999999999997</v>
      </c>
      <c r="AJ47">
        <v>36.412999999999997</v>
      </c>
      <c r="AK47">
        <v>75.959000000000003</v>
      </c>
    </row>
    <row r="48" spans="1:52" x14ac:dyDescent="0.25">
      <c r="A48" s="95" t="s">
        <v>343</v>
      </c>
      <c r="AL48">
        <v>3.6999999999999998E-2</v>
      </c>
      <c r="AM48">
        <v>0.42499999999999999</v>
      </c>
      <c r="AN48">
        <v>0.30399999999999999</v>
      </c>
      <c r="AO48">
        <v>0.30399999999999999</v>
      </c>
      <c r="AP48">
        <v>3.6999999999999998E-2</v>
      </c>
      <c r="AQ48">
        <v>0.152</v>
      </c>
      <c r="AR48">
        <v>0.375</v>
      </c>
      <c r="AS48">
        <v>8.7999999999999995E-2</v>
      </c>
      <c r="AT48">
        <v>0.30399999999999999</v>
      </c>
      <c r="AU48">
        <v>10.483000000000001</v>
      </c>
      <c r="AV48">
        <v>0.30399999999999999</v>
      </c>
      <c r="AW48">
        <v>5.8999999999999997E-2</v>
      </c>
      <c r="AX48">
        <v>7.2999999999999995E-2</v>
      </c>
      <c r="AY48">
        <v>0.30399999999999999</v>
      </c>
      <c r="AZ48">
        <v>0.219</v>
      </c>
    </row>
    <row r="49" spans="1:60" x14ac:dyDescent="0.25">
      <c r="A49" s="95" t="s">
        <v>346</v>
      </c>
      <c r="AL49">
        <v>7.9000000000000001E-2</v>
      </c>
      <c r="AM49">
        <v>0.112</v>
      </c>
      <c r="AN49">
        <v>0.1</v>
      </c>
      <c r="AO49">
        <v>0.14899999999999999</v>
      </c>
      <c r="AP49">
        <v>7.9000000000000001E-2</v>
      </c>
      <c r="AQ49">
        <v>0.152</v>
      </c>
      <c r="AR49">
        <v>0.32200000000000001</v>
      </c>
      <c r="AS49">
        <v>0.1</v>
      </c>
      <c r="AT49">
        <v>0.14299999999999999</v>
      </c>
      <c r="AU49">
        <v>3.7069999999999999</v>
      </c>
      <c r="AV49">
        <v>0.14299999999999999</v>
      </c>
      <c r="AW49">
        <v>0.13</v>
      </c>
      <c r="AX49">
        <v>0.155</v>
      </c>
      <c r="AY49">
        <v>0.152</v>
      </c>
      <c r="AZ49">
        <v>0.44500000000000001</v>
      </c>
    </row>
    <row r="50" spans="1:60" x14ac:dyDescent="0.25">
      <c r="A50" s="95" t="s">
        <v>348</v>
      </c>
      <c r="AL50">
        <v>7.1999999999999995E-2</v>
      </c>
      <c r="AM50">
        <v>1</v>
      </c>
      <c r="AN50">
        <v>0.30399999999999999</v>
      </c>
      <c r="AO50">
        <v>0.52200000000000002</v>
      </c>
      <c r="AP50">
        <v>7.1999999999999995E-2</v>
      </c>
      <c r="AQ50">
        <v>0.152</v>
      </c>
      <c r="AR50">
        <v>5.8000000000000003E-2</v>
      </c>
      <c r="AS50">
        <v>5.8000000000000003E-2</v>
      </c>
      <c r="AT50">
        <v>0.247</v>
      </c>
      <c r="AU50">
        <v>0.11</v>
      </c>
      <c r="AV50">
        <v>0.247</v>
      </c>
      <c r="AW50">
        <v>9.7000000000000003E-2</v>
      </c>
      <c r="AX50">
        <v>0.13100000000000001</v>
      </c>
      <c r="AY50">
        <v>0.33200000000000002</v>
      </c>
      <c r="AZ50">
        <v>0.35899999999999999</v>
      </c>
    </row>
    <row r="51" spans="1:60" x14ac:dyDescent="0.25">
      <c r="A51" s="95" t="s">
        <v>350</v>
      </c>
      <c r="AL51">
        <v>7.1999999999999995E-2</v>
      </c>
      <c r="AM51">
        <v>0.51600000000000001</v>
      </c>
      <c r="AN51">
        <v>0.30399999999999999</v>
      </c>
      <c r="AO51">
        <v>0.52200000000000002</v>
      </c>
      <c r="AP51">
        <v>7.1999999999999995E-2</v>
      </c>
      <c r="AQ51">
        <v>0.152</v>
      </c>
      <c r="AR51">
        <v>2.5979999999999999</v>
      </c>
      <c r="AS51">
        <v>0.14599999999999999</v>
      </c>
      <c r="AT51">
        <v>0.247</v>
      </c>
      <c r="AU51">
        <v>3.01</v>
      </c>
      <c r="AV51">
        <v>0.247</v>
      </c>
      <c r="AW51">
        <v>0.10199999999999999</v>
      </c>
      <c r="AX51">
        <v>0.12</v>
      </c>
      <c r="AY51">
        <v>0.30399999999999999</v>
      </c>
      <c r="AZ51">
        <v>0.30099999999999999</v>
      </c>
    </row>
    <row r="52" spans="1:60" x14ac:dyDescent="0.25">
      <c r="A52" s="95" t="s">
        <v>352</v>
      </c>
      <c r="AL52">
        <v>7.1999999999999995E-2</v>
      </c>
      <c r="AM52">
        <v>0.34</v>
      </c>
      <c r="AN52">
        <v>0.30399999999999999</v>
      </c>
      <c r="AO52">
        <v>0.33400000000000002</v>
      </c>
      <c r="AP52">
        <v>7.1999999999999995E-2</v>
      </c>
      <c r="AQ52">
        <v>0.152</v>
      </c>
      <c r="AR52">
        <v>0.26200000000000001</v>
      </c>
      <c r="AS52">
        <v>9.2999999999999999E-2</v>
      </c>
      <c r="AT52">
        <v>0.26100000000000001</v>
      </c>
      <c r="AU52">
        <v>0.36399999999999999</v>
      </c>
      <c r="AV52">
        <v>0.26100000000000001</v>
      </c>
      <c r="AW52">
        <v>8.8999999999999996E-2</v>
      </c>
      <c r="AX52">
        <v>9.7000000000000003E-2</v>
      </c>
      <c r="AY52">
        <v>0.308</v>
      </c>
      <c r="AZ52">
        <v>0.14399999999999999</v>
      </c>
    </row>
    <row r="53" spans="1:60" x14ac:dyDescent="0.25">
      <c r="A53" s="95" t="s">
        <v>354</v>
      </c>
      <c r="AL53">
        <v>7.1999999999999995E-2</v>
      </c>
      <c r="AM53">
        <v>0.34</v>
      </c>
      <c r="AN53">
        <v>0.30399999999999999</v>
      </c>
      <c r="AO53">
        <v>0.33400000000000002</v>
      </c>
      <c r="AP53">
        <v>7.1999999999999995E-2</v>
      </c>
      <c r="AQ53">
        <v>0.152</v>
      </c>
      <c r="AR53">
        <v>0.21199999999999999</v>
      </c>
      <c r="AS53">
        <v>9.2999999999999999E-2</v>
      </c>
      <c r="AT53">
        <v>0.26100000000000001</v>
      </c>
      <c r="AU53">
        <v>0.36299999999999999</v>
      </c>
      <c r="AV53">
        <v>0.26100000000000001</v>
      </c>
      <c r="AW53">
        <v>8.8999999999999996E-2</v>
      </c>
      <c r="AX53">
        <v>9.6000000000000002E-2</v>
      </c>
      <c r="AY53">
        <v>0.307</v>
      </c>
      <c r="AZ53">
        <v>0.14399999999999999</v>
      </c>
    </row>
    <row r="54" spans="1:60" x14ac:dyDescent="0.25">
      <c r="A54" s="95" t="s">
        <v>356</v>
      </c>
      <c r="AL54">
        <v>10.861000000000001</v>
      </c>
      <c r="AM54">
        <v>51.493000000000002</v>
      </c>
      <c r="AN54">
        <v>45.982999999999997</v>
      </c>
      <c r="AO54">
        <v>50.530999999999999</v>
      </c>
      <c r="AP54">
        <v>10.861000000000001</v>
      </c>
      <c r="AQ54">
        <v>22.992000000000001</v>
      </c>
      <c r="AR54">
        <v>39.674999999999997</v>
      </c>
      <c r="AS54">
        <v>14.015000000000001</v>
      </c>
      <c r="AT54">
        <v>39.402999999999999</v>
      </c>
      <c r="AU54">
        <v>55.07</v>
      </c>
      <c r="AV54">
        <v>39.402999999999999</v>
      </c>
      <c r="AW54">
        <v>13.41</v>
      </c>
      <c r="AX54">
        <v>14.64</v>
      </c>
      <c r="AY54">
        <v>46.588999999999999</v>
      </c>
      <c r="AZ54">
        <v>21.844999999999999</v>
      </c>
    </row>
    <row r="55" spans="1:60" x14ac:dyDescent="0.25">
      <c r="A55" s="95" t="s">
        <v>359</v>
      </c>
      <c r="BA55">
        <v>10.010999999999999</v>
      </c>
      <c r="BB55">
        <v>10.010999999999999</v>
      </c>
      <c r="BC55">
        <v>10.010999999999999</v>
      </c>
      <c r="BD55">
        <v>10.010999999999999</v>
      </c>
      <c r="BE55">
        <v>10.010999999999999</v>
      </c>
    </row>
    <row r="56" spans="1:60" x14ac:dyDescent="0.25">
      <c r="A56" s="95" t="s">
        <v>362</v>
      </c>
      <c r="BA56">
        <v>0.13100000000000001</v>
      </c>
      <c r="BB56">
        <v>0.127</v>
      </c>
      <c r="BC56">
        <v>0.127</v>
      </c>
      <c r="BD56">
        <v>0.13100000000000001</v>
      </c>
      <c r="BE56">
        <v>0.127</v>
      </c>
    </row>
    <row r="57" spans="1:60" x14ac:dyDescent="0.25">
      <c r="A57" s="95" t="s">
        <v>365</v>
      </c>
      <c r="BA57">
        <v>6.4000000000000001E-2</v>
      </c>
      <c r="BB57">
        <v>7.0000000000000007E-2</v>
      </c>
      <c r="BC57">
        <v>7.0000000000000007E-2</v>
      </c>
      <c r="BD57">
        <v>6.4000000000000001E-2</v>
      </c>
      <c r="BE57">
        <v>7.0000000000000007E-2</v>
      </c>
    </row>
    <row r="58" spans="1:60" x14ac:dyDescent="0.25">
      <c r="A58" s="95" t="s">
        <v>367</v>
      </c>
      <c r="BA58">
        <v>0.156</v>
      </c>
      <c r="BB58">
        <v>9.6000000000000002E-2</v>
      </c>
      <c r="BC58">
        <v>9.6000000000000002E-2</v>
      </c>
      <c r="BD58">
        <v>0.156</v>
      </c>
      <c r="BE58">
        <v>9.6000000000000002E-2</v>
      </c>
    </row>
    <row r="59" spans="1:60" x14ac:dyDescent="0.25">
      <c r="A59" s="95" t="s">
        <v>369</v>
      </c>
      <c r="BA59">
        <v>0.13600000000000001</v>
      </c>
      <c r="BB59">
        <v>9.6000000000000002E-2</v>
      </c>
      <c r="BC59">
        <v>9.6000000000000002E-2</v>
      </c>
      <c r="BD59">
        <v>0.13600000000000001</v>
      </c>
      <c r="BE59">
        <v>9.6000000000000002E-2</v>
      </c>
    </row>
    <row r="60" spans="1:60" x14ac:dyDescent="0.25">
      <c r="A60" s="95" t="s">
        <v>371</v>
      </c>
      <c r="BA60">
        <v>0.114</v>
      </c>
      <c r="BB60">
        <v>0.11</v>
      </c>
      <c r="BC60">
        <v>0.11</v>
      </c>
      <c r="BD60">
        <v>0.114</v>
      </c>
      <c r="BE60">
        <v>0.11</v>
      </c>
    </row>
    <row r="61" spans="1:60" x14ac:dyDescent="0.25">
      <c r="A61" s="95" t="s">
        <v>373</v>
      </c>
      <c r="BA61">
        <v>0.11</v>
      </c>
      <c r="BB61">
        <v>0.11</v>
      </c>
      <c r="BC61">
        <v>0.11</v>
      </c>
      <c r="BD61">
        <v>0.11</v>
      </c>
      <c r="BE61">
        <v>0.11</v>
      </c>
    </row>
    <row r="62" spans="1:60" x14ac:dyDescent="0.25">
      <c r="A62" s="95" t="s">
        <v>375</v>
      </c>
      <c r="BA62">
        <v>25.774000000000001</v>
      </c>
      <c r="BB62">
        <v>24.84</v>
      </c>
      <c r="BC62">
        <v>24.84</v>
      </c>
      <c r="BD62">
        <v>25.774000000000001</v>
      </c>
      <c r="BE62">
        <v>24.84</v>
      </c>
    </row>
    <row r="63" spans="1:60" x14ac:dyDescent="0.25">
      <c r="A63" s="95" t="s">
        <v>378</v>
      </c>
      <c r="BA63">
        <v>11.824</v>
      </c>
      <c r="BB63">
        <v>11.824</v>
      </c>
      <c r="BC63">
        <v>11.824</v>
      </c>
      <c r="BD63">
        <v>11.824</v>
      </c>
      <c r="BE63">
        <v>11.824</v>
      </c>
    </row>
    <row r="64" spans="1:60" x14ac:dyDescent="0.25">
      <c r="A64" s="95" t="s">
        <v>381</v>
      </c>
      <c r="BF64">
        <v>9.5820000000000007</v>
      </c>
      <c r="BG64">
        <v>8.5530000000000008</v>
      </c>
      <c r="BH64">
        <v>9.4849999999999994</v>
      </c>
    </row>
    <row r="65" spans="1:74" x14ac:dyDescent="0.25">
      <c r="A65" s="95" t="s">
        <v>384</v>
      </c>
      <c r="BI65">
        <v>10.244</v>
      </c>
      <c r="BJ65">
        <v>6.476</v>
      </c>
      <c r="BK65">
        <v>63.348999999999997</v>
      </c>
      <c r="BL65">
        <v>6.2990000000000004</v>
      </c>
      <c r="BM65">
        <v>501.03100000000001</v>
      </c>
      <c r="BN65">
        <v>6.0229999999999997</v>
      </c>
      <c r="BO65">
        <v>19.07</v>
      </c>
      <c r="BP65">
        <v>3.01</v>
      </c>
      <c r="BQ65">
        <v>34.662999999999997</v>
      </c>
      <c r="BR65">
        <v>10.244</v>
      </c>
      <c r="BS65">
        <v>4.4089999999999998</v>
      </c>
    </row>
    <row r="66" spans="1:74" x14ac:dyDescent="0.25">
      <c r="A66" s="95" t="s">
        <v>387</v>
      </c>
      <c r="BI66">
        <v>6.4160000000000004</v>
      </c>
      <c r="BJ66">
        <v>2.0139999999999998</v>
      </c>
      <c r="BK66">
        <v>-1</v>
      </c>
      <c r="BL66">
        <v>3.3809999999999998</v>
      </c>
      <c r="BM66">
        <v>3.9820000000000002</v>
      </c>
      <c r="BN66">
        <v>0.872</v>
      </c>
      <c r="BO66">
        <v>-1</v>
      </c>
      <c r="BP66">
        <v>3.0129999999999999</v>
      </c>
      <c r="BQ66">
        <v>47.104999999999997</v>
      </c>
      <c r="BR66">
        <v>6.3710000000000004</v>
      </c>
      <c r="BS66">
        <v>2.6230000000000002</v>
      </c>
    </row>
    <row r="67" spans="1:74" x14ac:dyDescent="0.25">
      <c r="A67" s="95" t="s">
        <v>389</v>
      </c>
      <c r="BI67">
        <v>13.311999999999999</v>
      </c>
      <c r="BJ67">
        <v>5.3769999999999998</v>
      </c>
      <c r="BK67">
        <v>-1</v>
      </c>
      <c r="BL67">
        <v>4.4450000000000003</v>
      </c>
      <c r="BM67">
        <v>117.26300000000001</v>
      </c>
      <c r="BN67">
        <v>3.0720000000000001</v>
      </c>
      <c r="BO67">
        <v>22.587</v>
      </c>
      <c r="BP67">
        <v>3.1779999999999999</v>
      </c>
      <c r="BQ67">
        <v>79.873999999999995</v>
      </c>
      <c r="BR67">
        <v>4.6829999999999998</v>
      </c>
      <c r="BS67">
        <v>4.7389999999999999</v>
      </c>
    </row>
    <row r="68" spans="1:74" x14ac:dyDescent="0.25">
      <c r="A68" s="95" t="s">
        <v>391</v>
      </c>
      <c r="BI68">
        <v>14.315</v>
      </c>
      <c r="BJ68">
        <v>6.7789999999999999</v>
      </c>
      <c r="BK68">
        <v>-1</v>
      </c>
      <c r="BL68">
        <v>9.7029999999999994</v>
      </c>
      <c r="BM68">
        <v>141.316</v>
      </c>
      <c r="BN68">
        <v>3.4990000000000001</v>
      </c>
      <c r="BO68">
        <v>-1</v>
      </c>
      <c r="BP68">
        <v>3.87</v>
      </c>
      <c r="BQ68">
        <v>36.741999999999997</v>
      </c>
      <c r="BR68">
        <v>11.134</v>
      </c>
      <c r="BS68">
        <v>3.8410000000000002</v>
      </c>
    </row>
    <row r="69" spans="1:74" x14ac:dyDescent="0.25">
      <c r="A69" s="95" t="s">
        <v>393</v>
      </c>
      <c r="BI69">
        <v>4.2789999999999999</v>
      </c>
      <c r="BJ69">
        <v>5.3250000000000002</v>
      </c>
      <c r="BK69">
        <v>-1</v>
      </c>
      <c r="BL69">
        <v>5.9130000000000003</v>
      </c>
      <c r="BM69">
        <v>22.869</v>
      </c>
      <c r="BN69">
        <v>4.6980000000000004</v>
      </c>
      <c r="BO69">
        <v>29.161000000000001</v>
      </c>
      <c r="BP69">
        <v>2.8660000000000001</v>
      </c>
      <c r="BQ69">
        <v>5.2539999999999996</v>
      </c>
      <c r="BR69">
        <v>2.879</v>
      </c>
      <c r="BS69">
        <v>2.4140000000000001</v>
      </c>
    </row>
    <row r="70" spans="1:74" x14ac:dyDescent="0.25">
      <c r="A70" s="95" t="s">
        <v>395</v>
      </c>
      <c r="BI70">
        <v>4.843</v>
      </c>
      <c r="BJ70">
        <v>5.9710000000000001</v>
      </c>
      <c r="BK70">
        <v>3.9449999999999998</v>
      </c>
      <c r="BL70">
        <v>6.915</v>
      </c>
      <c r="BM70">
        <v>3.65</v>
      </c>
      <c r="BN70">
        <v>5.0839999999999996</v>
      </c>
      <c r="BO70">
        <v>-1</v>
      </c>
      <c r="BP70">
        <v>2.9649999999999999</v>
      </c>
      <c r="BQ70">
        <v>4.5510000000000002</v>
      </c>
      <c r="BR70">
        <v>3.39</v>
      </c>
      <c r="BS70">
        <v>0.876</v>
      </c>
    </row>
    <row r="71" spans="1:74" x14ac:dyDescent="0.25">
      <c r="A71" s="95" t="s">
        <v>397</v>
      </c>
      <c r="BT71">
        <v>1.7999999999999999E-2</v>
      </c>
      <c r="BU71">
        <v>1.9E-2</v>
      </c>
    </row>
    <row r="72" spans="1:74" x14ac:dyDescent="0.25">
      <c r="A72" s="95" t="s">
        <v>400</v>
      </c>
      <c r="BT72">
        <v>3.3000000000000002E-2</v>
      </c>
      <c r="BU72">
        <v>1.2999999999999999E-2</v>
      </c>
    </row>
    <row r="73" spans="1:74" x14ac:dyDescent="0.25">
      <c r="A73" s="95" t="s">
        <v>402</v>
      </c>
      <c r="BT73">
        <v>1.7999999999999999E-2</v>
      </c>
      <c r="BU73">
        <v>6.0000000000000001E-3</v>
      </c>
    </row>
    <row r="74" spans="1:74" x14ac:dyDescent="0.25">
      <c r="A74" s="95" t="s">
        <v>404</v>
      </c>
      <c r="BT74">
        <v>1.7999999999999999E-2</v>
      </c>
      <c r="BU74">
        <v>5.0000000000000001E-3</v>
      </c>
    </row>
    <row r="75" spans="1:74" x14ac:dyDescent="0.25">
      <c r="A75" s="95" t="s">
        <v>406</v>
      </c>
      <c r="BT75">
        <v>1.7000000000000001E-2</v>
      </c>
      <c r="BU75">
        <v>3.0000000000000001E-3</v>
      </c>
    </row>
    <row r="76" spans="1:74" x14ac:dyDescent="0.25">
      <c r="A76" s="95" t="s">
        <v>408</v>
      </c>
      <c r="BT76">
        <v>8.9999999999999993E-3</v>
      </c>
      <c r="BU76">
        <v>8.9999999999999993E-3</v>
      </c>
    </row>
    <row r="77" spans="1:74" x14ac:dyDescent="0.25">
      <c r="A77" s="95" t="s">
        <v>410</v>
      </c>
      <c r="BT77">
        <v>42.689</v>
      </c>
      <c r="BU77">
        <v>44.817999999999998</v>
      </c>
    </row>
    <row r="78" spans="1:74" x14ac:dyDescent="0.25">
      <c r="A78" s="95" t="s">
        <v>413</v>
      </c>
      <c r="BT78">
        <v>54.613999999999997</v>
      </c>
      <c r="BU78">
        <v>9.4659999999999993</v>
      </c>
    </row>
    <row r="79" spans="1:74" x14ac:dyDescent="0.25">
      <c r="A79" s="95" t="s">
        <v>416</v>
      </c>
      <c r="BV79">
        <v>6.8000000000000005E-2</v>
      </c>
    </row>
    <row r="80" spans="1:74" x14ac:dyDescent="0.25">
      <c r="A80" s="95" t="s">
        <v>418</v>
      </c>
      <c r="BV80">
        <v>7.2999999999999995E-2</v>
      </c>
    </row>
    <row r="81" spans="1:78" x14ac:dyDescent="0.25">
      <c r="A81" s="95" t="s">
        <v>419</v>
      </c>
      <c r="BV81">
        <v>9.5000000000000001E-2</v>
      </c>
    </row>
    <row r="82" spans="1:78" x14ac:dyDescent="0.25">
      <c r="A82" s="95" t="s">
        <v>420</v>
      </c>
      <c r="BV82">
        <v>9.2999999999999999E-2</v>
      </c>
    </row>
    <row r="83" spans="1:78" x14ac:dyDescent="0.25">
      <c r="A83" s="95" t="s">
        <v>421</v>
      </c>
      <c r="BV83">
        <v>8.1000000000000003E-2</v>
      </c>
    </row>
    <row r="84" spans="1:78" x14ac:dyDescent="0.25">
      <c r="A84" s="95" t="s">
        <v>422</v>
      </c>
      <c r="BV84">
        <v>7.9000000000000001E-2</v>
      </c>
    </row>
    <row r="85" spans="1:78" x14ac:dyDescent="0.25">
      <c r="A85" s="95" t="s">
        <v>423</v>
      </c>
      <c r="BV85">
        <v>14.962999999999999</v>
      </c>
    </row>
    <row r="86" spans="1:78" x14ac:dyDescent="0.25">
      <c r="A86" s="95" t="s">
        <v>426</v>
      </c>
      <c r="BW86">
        <v>0.01</v>
      </c>
    </row>
    <row r="87" spans="1:78" x14ac:dyDescent="0.25">
      <c r="A87" s="95" t="s">
        <v>429</v>
      </c>
      <c r="BW87">
        <v>5.0000000000000001E-3</v>
      </c>
    </row>
    <row r="88" spans="1:78" x14ac:dyDescent="0.25">
      <c r="A88" s="95" t="s">
        <v>431</v>
      </c>
      <c r="BW88">
        <v>1.0999999999999999E-2</v>
      </c>
    </row>
    <row r="89" spans="1:78" x14ac:dyDescent="0.25">
      <c r="A89" s="95" t="s">
        <v>433</v>
      </c>
      <c r="BW89">
        <v>8.9999999999999993E-3</v>
      </c>
    </row>
    <row r="90" spans="1:78" x14ac:dyDescent="0.25">
      <c r="A90" s="95" t="s">
        <v>435</v>
      </c>
      <c r="BW90">
        <v>1.6E-2</v>
      </c>
    </row>
    <row r="91" spans="1:78" x14ac:dyDescent="0.25">
      <c r="A91" s="95" t="s">
        <v>437</v>
      </c>
      <c r="BW91">
        <v>1.4999999999999999E-2</v>
      </c>
    </row>
    <row r="92" spans="1:78" x14ac:dyDescent="0.25">
      <c r="A92" s="95" t="s">
        <v>439</v>
      </c>
      <c r="BW92">
        <v>3.7989999999999999</v>
      </c>
    </row>
    <row r="93" spans="1:78" x14ac:dyDescent="0.25">
      <c r="A93" s="95" t="s">
        <v>442</v>
      </c>
      <c r="BX93">
        <v>5.2999999999999999E-2</v>
      </c>
      <c r="BY93">
        <v>3.6999999999999998E-2</v>
      </c>
      <c r="BZ93">
        <v>3.6999999999999998E-2</v>
      </c>
    </row>
    <row r="94" spans="1:78" x14ac:dyDescent="0.25">
      <c r="A94" s="95" t="s">
        <v>445</v>
      </c>
      <c r="BX94">
        <v>4.9000000000000002E-2</v>
      </c>
      <c r="BY94">
        <v>3.6999999999999998E-2</v>
      </c>
      <c r="BZ94">
        <v>3.6999999999999998E-2</v>
      </c>
    </row>
    <row r="95" spans="1:78" x14ac:dyDescent="0.25">
      <c r="A95" s="95" t="s">
        <v>447</v>
      </c>
      <c r="BX95">
        <v>5.2999999999999999E-2</v>
      </c>
      <c r="BY95">
        <v>5.3999999999999999E-2</v>
      </c>
      <c r="BZ95">
        <v>5.3999999999999999E-2</v>
      </c>
    </row>
    <row r="96" spans="1:78" x14ac:dyDescent="0.25">
      <c r="A96" s="95" t="s">
        <v>449</v>
      </c>
      <c r="BX96">
        <v>1.7000000000000001E-2</v>
      </c>
      <c r="BY96">
        <v>3.5000000000000003E-2</v>
      </c>
      <c r="BZ96">
        <v>3.5000000000000003E-2</v>
      </c>
    </row>
    <row r="97" spans="1:82" x14ac:dyDescent="0.25">
      <c r="A97" s="95" t="s">
        <v>451</v>
      </c>
      <c r="BX97">
        <v>2.8000000000000001E-2</v>
      </c>
      <c r="BY97">
        <v>7.1999999999999995E-2</v>
      </c>
      <c r="BZ97">
        <v>7.1999999999999995E-2</v>
      </c>
    </row>
    <row r="98" spans="1:82" x14ac:dyDescent="0.25">
      <c r="A98" s="95" t="s">
        <v>453</v>
      </c>
      <c r="BX98">
        <v>6.0999999999999999E-2</v>
      </c>
      <c r="BY98">
        <v>4.4999999999999998E-2</v>
      </c>
      <c r="BZ98">
        <v>4.4999999999999998E-2</v>
      </c>
    </row>
    <row r="99" spans="1:82" x14ac:dyDescent="0.25">
      <c r="A99" s="95" t="s">
        <v>455</v>
      </c>
      <c r="BX99">
        <v>55.478000000000002</v>
      </c>
      <c r="BY99">
        <v>55.780999999999999</v>
      </c>
      <c r="BZ99">
        <v>55.780999999999999</v>
      </c>
    </row>
    <row r="100" spans="1:82" x14ac:dyDescent="0.25">
      <c r="A100" s="95" t="s">
        <v>458</v>
      </c>
      <c r="BX100">
        <v>4.859</v>
      </c>
      <c r="BY100">
        <v>4.2409999999999997</v>
      </c>
      <c r="BZ100">
        <v>4.2409999999999997</v>
      </c>
    </row>
    <row r="101" spans="1:82" x14ac:dyDescent="0.25">
      <c r="A101" s="95" t="s">
        <v>461</v>
      </c>
      <c r="CA101">
        <v>3.9550000000000001</v>
      </c>
      <c r="CB101">
        <v>-1</v>
      </c>
      <c r="CC101">
        <v>10.228999999999999</v>
      </c>
      <c r="CD101">
        <v>9.7260000000000009</v>
      </c>
    </row>
    <row r="102" spans="1:82" x14ac:dyDescent="0.25">
      <c r="A102" s="95" t="s">
        <v>464</v>
      </c>
      <c r="CA102">
        <v>3.9550000000000001</v>
      </c>
      <c r="CB102">
        <v>-1</v>
      </c>
      <c r="CC102">
        <v>10.228999999999999</v>
      </c>
      <c r="CD102">
        <v>9.5690000000000008</v>
      </c>
    </row>
    <row r="103" spans="1:82" x14ac:dyDescent="0.25">
      <c r="A103" s="95" t="s">
        <v>466</v>
      </c>
      <c r="CA103">
        <v>2.7090000000000001</v>
      </c>
      <c r="CB103">
        <v>-1</v>
      </c>
      <c r="CC103">
        <v>1.083</v>
      </c>
      <c r="CD103">
        <v>0.46800000000000003</v>
      </c>
    </row>
    <row r="104" spans="1:82" x14ac:dyDescent="0.25">
      <c r="A104" s="95" t="s">
        <v>468</v>
      </c>
      <c r="CA104">
        <v>2.2909999999999999</v>
      </c>
      <c r="CB104">
        <v>0.59299999999999997</v>
      </c>
      <c r="CC104">
        <v>1.083</v>
      </c>
      <c r="CD104">
        <v>0.44600000000000001</v>
      </c>
    </row>
    <row r="105" spans="1:82" x14ac:dyDescent="0.25">
      <c r="A105" s="95" t="s">
        <v>470</v>
      </c>
      <c r="CA105">
        <v>0.59299999999999997</v>
      </c>
      <c r="CB105">
        <v>-1</v>
      </c>
      <c r="CC105">
        <v>0.47699999999999998</v>
      </c>
      <c r="CD105">
        <v>0.34799999999999998</v>
      </c>
    </row>
    <row r="106" spans="1:82" x14ac:dyDescent="0.25">
      <c r="A106" s="95" t="s">
        <v>472</v>
      </c>
      <c r="CA106">
        <v>0.59299999999999997</v>
      </c>
      <c r="CB106">
        <v>-1</v>
      </c>
      <c r="CC106">
        <v>0.47199999999999998</v>
      </c>
      <c r="CD106">
        <v>0.35099999999999998</v>
      </c>
    </row>
    <row r="107" spans="1:82" x14ac:dyDescent="0.25">
      <c r="A107" s="95" t="s">
        <v>474</v>
      </c>
      <c r="CA107">
        <v>210.06399999999999</v>
      </c>
      <c r="CB107">
        <v>54.406999999999996</v>
      </c>
      <c r="CC107">
        <v>99.281999999999996</v>
      </c>
      <c r="CD107">
        <v>40.877000000000002</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7"/>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t="s">
        <v>8031</v>
      </c>
      <c r="C2" t="s">
        <v>8032</v>
      </c>
      <c r="D2" t="s">
        <v>5901</v>
      </c>
      <c r="E2" t="s">
        <v>5902</v>
      </c>
      <c r="F2" t="s">
        <v>2956</v>
      </c>
      <c r="G2" t="s">
        <v>8032</v>
      </c>
      <c r="H2" t="s">
        <v>8033</v>
      </c>
      <c r="I2" t="s">
        <v>5906</v>
      </c>
      <c r="J2" t="s">
        <v>8034</v>
      </c>
      <c r="K2" t="s">
        <v>9534</v>
      </c>
    </row>
    <row r="3" spans="1:82" x14ac:dyDescent="0.25">
      <c r="A3" s="95" t="s">
        <v>238</v>
      </c>
      <c r="B3" t="s">
        <v>8036</v>
      </c>
      <c r="C3" t="s">
        <v>8037</v>
      </c>
      <c r="D3" t="s">
        <v>5911</v>
      </c>
      <c r="E3" t="s">
        <v>5912</v>
      </c>
      <c r="F3" t="s">
        <v>2956</v>
      </c>
      <c r="G3" t="s">
        <v>8037</v>
      </c>
      <c r="H3" t="s">
        <v>8038</v>
      </c>
      <c r="I3" t="s">
        <v>5915</v>
      </c>
      <c r="J3" t="s">
        <v>8039</v>
      </c>
      <c r="K3" t="s">
        <v>9535</v>
      </c>
    </row>
    <row r="4" spans="1:82" x14ac:dyDescent="0.25">
      <c r="A4" s="95" t="s">
        <v>240</v>
      </c>
      <c r="B4" t="s">
        <v>8041</v>
      </c>
      <c r="C4" t="s">
        <v>8042</v>
      </c>
      <c r="D4" t="s">
        <v>5920</v>
      </c>
      <c r="E4" t="s">
        <v>5921</v>
      </c>
      <c r="F4" t="s">
        <v>2956</v>
      </c>
      <c r="G4" t="s">
        <v>8042</v>
      </c>
      <c r="H4" t="s">
        <v>8043</v>
      </c>
      <c r="I4" t="s">
        <v>5925</v>
      </c>
      <c r="J4" t="s">
        <v>8044</v>
      </c>
      <c r="K4" t="s">
        <v>9536</v>
      </c>
    </row>
    <row r="5" spans="1:82" x14ac:dyDescent="0.25">
      <c r="A5" s="95" t="s">
        <v>242</v>
      </c>
      <c r="B5" t="s">
        <v>8046</v>
      </c>
      <c r="C5" t="s">
        <v>8047</v>
      </c>
      <c r="D5" t="s">
        <v>5930</v>
      </c>
      <c r="E5" t="s">
        <v>5931</v>
      </c>
      <c r="F5" t="s">
        <v>2956</v>
      </c>
      <c r="G5" t="s">
        <v>8047</v>
      </c>
      <c r="H5" t="s">
        <v>8048</v>
      </c>
      <c r="I5" t="s">
        <v>5935</v>
      </c>
      <c r="J5" t="s">
        <v>8049</v>
      </c>
      <c r="K5" t="s">
        <v>9537</v>
      </c>
    </row>
    <row r="6" spans="1:82" x14ac:dyDescent="0.25">
      <c r="A6" s="95" t="s">
        <v>244</v>
      </c>
      <c r="B6" t="s">
        <v>8051</v>
      </c>
      <c r="C6" t="s">
        <v>8052</v>
      </c>
      <c r="D6" t="s">
        <v>5939</v>
      </c>
      <c r="E6" t="s">
        <v>5940</v>
      </c>
      <c r="F6" t="s">
        <v>2956</v>
      </c>
      <c r="G6" t="s">
        <v>8052</v>
      </c>
      <c r="H6" t="s">
        <v>8053</v>
      </c>
      <c r="I6" t="s">
        <v>5944</v>
      </c>
      <c r="J6" t="s">
        <v>8054</v>
      </c>
      <c r="K6" t="s">
        <v>9538</v>
      </c>
    </row>
    <row r="7" spans="1:82" x14ac:dyDescent="0.25">
      <c r="A7" s="95" t="s">
        <v>246</v>
      </c>
      <c r="B7" t="s">
        <v>8056</v>
      </c>
      <c r="C7" t="s">
        <v>8057</v>
      </c>
      <c r="D7" t="s">
        <v>5949</v>
      </c>
      <c r="E7" t="s">
        <v>5950</v>
      </c>
      <c r="F7" t="s">
        <v>8058</v>
      </c>
      <c r="G7" t="s">
        <v>8057</v>
      </c>
      <c r="H7" t="s">
        <v>8059</v>
      </c>
      <c r="I7" t="s">
        <v>5954</v>
      </c>
      <c r="J7" t="s">
        <v>8060</v>
      </c>
      <c r="K7" t="s">
        <v>9539</v>
      </c>
    </row>
    <row r="8" spans="1:82" x14ac:dyDescent="0.25">
      <c r="A8" s="95" t="s">
        <v>248</v>
      </c>
      <c r="B8" t="s">
        <v>8062</v>
      </c>
      <c r="C8" t="s">
        <v>8063</v>
      </c>
      <c r="D8" t="s">
        <v>5959</v>
      </c>
      <c r="E8" t="s">
        <v>5960</v>
      </c>
      <c r="F8" t="s">
        <v>8064</v>
      </c>
      <c r="G8" t="s">
        <v>8063</v>
      </c>
      <c r="H8" t="s">
        <v>8065</v>
      </c>
      <c r="I8" t="s">
        <v>5964</v>
      </c>
      <c r="J8" t="s">
        <v>8066</v>
      </c>
      <c r="K8" t="s">
        <v>9540</v>
      </c>
    </row>
    <row r="9" spans="1:82" x14ac:dyDescent="0.25">
      <c r="A9" s="95" t="s">
        <v>251</v>
      </c>
      <c r="L9" t="s">
        <v>5967</v>
      </c>
      <c r="M9" t="s">
        <v>5968</v>
      </c>
      <c r="N9" t="s">
        <v>5969</v>
      </c>
      <c r="O9" t="s">
        <v>9541</v>
      </c>
      <c r="P9" t="s">
        <v>9542</v>
      </c>
      <c r="Q9" t="s">
        <v>2956</v>
      </c>
      <c r="R9" t="s">
        <v>2956</v>
      </c>
      <c r="S9" t="s">
        <v>5974</v>
      </c>
    </row>
    <row r="10" spans="1:82" x14ac:dyDescent="0.25">
      <c r="A10" s="95" t="s">
        <v>254</v>
      </c>
      <c r="L10" t="s">
        <v>5975</v>
      </c>
      <c r="M10" t="s">
        <v>5976</v>
      </c>
      <c r="N10" t="s">
        <v>5977</v>
      </c>
      <c r="O10" t="s">
        <v>9543</v>
      </c>
      <c r="P10" t="s">
        <v>9544</v>
      </c>
      <c r="Q10" t="s">
        <v>2956</v>
      </c>
      <c r="R10" t="s">
        <v>2956</v>
      </c>
      <c r="S10" t="s">
        <v>5982</v>
      </c>
    </row>
    <row r="11" spans="1:82" x14ac:dyDescent="0.25">
      <c r="A11" s="95" t="s">
        <v>256</v>
      </c>
      <c r="L11" t="s">
        <v>5983</v>
      </c>
      <c r="M11" t="s">
        <v>5984</v>
      </c>
      <c r="N11" t="s">
        <v>5985</v>
      </c>
      <c r="O11" t="s">
        <v>9545</v>
      </c>
      <c r="P11" t="s">
        <v>9546</v>
      </c>
      <c r="Q11" t="s">
        <v>2956</v>
      </c>
      <c r="R11" t="s">
        <v>2956</v>
      </c>
      <c r="S11" t="s">
        <v>5990</v>
      </c>
    </row>
    <row r="12" spans="1:82" x14ac:dyDescent="0.25">
      <c r="A12" s="95" t="s">
        <v>258</v>
      </c>
      <c r="L12" t="s">
        <v>5991</v>
      </c>
      <c r="M12" t="s">
        <v>5992</v>
      </c>
      <c r="N12" t="s">
        <v>5993</v>
      </c>
      <c r="O12" t="s">
        <v>9547</v>
      </c>
      <c r="P12" t="s">
        <v>9548</v>
      </c>
      <c r="Q12" t="s">
        <v>2956</v>
      </c>
      <c r="R12" t="s">
        <v>2956</v>
      </c>
      <c r="S12" t="s">
        <v>5998</v>
      </c>
    </row>
    <row r="13" spans="1:82" x14ac:dyDescent="0.25">
      <c r="A13" s="95" t="s">
        <v>260</v>
      </c>
      <c r="L13" t="s">
        <v>5999</v>
      </c>
      <c r="M13" t="s">
        <v>6000</v>
      </c>
      <c r="N13" t="s">
        <v>6001</v>
      </c>
      <c r="O13" t="s">
        <v>9549</v>
      </c>
      <c r="P13" t="s">
        <v>9550</v>
      </c>
      <c r="Q13" t="s">
        <v>2956</v>
      </c>
      <c r="R13" t="s">
        <v>2956</v>
      </c>
      <c r="S13" t="s">
        <v>6006</v>
      </c>
    </row>
    <row r="14" spans="1:82" x14ac:dyDescent="0.25">
      <c r="A14" s="95" t="s">
        <v>262</v>
      </c>
      <c r="L14" t="s">
        <v>6007</v>
      </c>
      <c r="M14" t="s">
        <v>6008</v>
      </c>
      <c r="N14" t="s">
        <v>6009</v>
      </c>
      <c r="O14" t="s">
        <v>9551</v>
      </c>
      <c r="P14" t="s">
        <v>9552</v>
      </c>
      <c r="Q14" t="s">
        <v>2956</v>
      </c>
      <c r="R14" t="s">
        <v>2956</v>
      </c>
      <c r="S14" t="s">
        <v>6014</v>
      </c>
    </row>
    <row r="15" spans="1:82" x14ac:dyDescent="0.25">
      <c r="A15" s="95" t="s">
        <v>264</v>
      </c>
      <c r="L15" t="s">
        <v>6015</v>
      </c>
      <c r="M15" t="s">
        <v>6016</v>
      </c>
      <c r="N15" t="s">
        <v>6017</v>
      </c>
      <c r="O15" t="s">
        <v>9553</v>
      </c>
      <c r="P15" t="s">
        <v>9554</v>
      </c>
      <c r="Q15" t="s">
        <v>2956</v>
      </c>
      <c r="R15" t="s">
        <v>2956</v>
      </c>
      <c r="S15" t="s">
        <v>6022</v>
      </c>
    </row>
    <row r="16" spans="1:82" x14ac:dyDescent="0.25">
      <c r="A16" s="95" t="s">
        <v>267</v>
      </c>
      <c r="L16" t="s">
        <v>6023</v>
      </c>
      <c r="M16" t="s">
        <v>6024</v>
      </c>
      <c r="N16" t="s">
        <v>6025</v>
      </c>
      <c r="O16" t="s">
        <v>9555</v>
      </c>
      <c r="P16" t="s">
        <v>9556</v>
      </c>
      <c r="Q16" t="s">
        <v>2956</v>
      </c>
      <c r="R16" t="s">
        <v>2956</v>
      </c>
      <c r="S16" t="s">
        <v>6030</v>
      </c>
    </row>
    <row r="17" spans="1:29" x14ac:dyDescent="0.25">
      <c r="A17" s="95" t="s">
        <v>270</v>
      </c>
      <c r="L17" t="s">
        <v>6031</v>
      </c>
      <c r="M17" t="s">
        <v>6032</v>
      </c>
      <c r="N17" t="s">
        <v>6033</v>
      </c>
      <c r="O17" t="s">
        <v>9557</v>
      </c>
      <c r="P17" t="s">
        <v>9558</v>
      </c>
      <c r="Q17" t="s">
        <v>2956</v>
      </c>
      <c r="R17" t="s">
        <v>2956</v>
      </c>
      <c r="S17" t="s">
        <v>6038</v>
      </c>
    </row>
    <row r="18" spans="1:29" x14ac:dyDescent="0.25">
      <c r="A18" s="95" t="s">
        <v>273</v>
      </c>
      <c r="T18" t="s">
        <v>6039</v>
      </c>
      <c r="U18" t="s">
        <v>6039</v>
      </c>
      <c r="V18" t="s">
        <v>6040</v>
      </c>
    </row>
    <row r="19" spans="1:29" x14ac:dyDescent="0.25">
      <c r="A19" s="95" t="s">
        <v>276</v>
      </c>
      <c r="T19" t="s">
        <v>6041</v>
      </c>
      <c r="U19" t="s">
        <v>6041</v>
      </c>
      <c r="V19" t="s">
        <v>6042</v>
      </c>
    </row>
    <row r="20" spans="1:29" x14ac:dyDescent="0.25">
      <c r="A20" s="95" t="s">
        <v>278</v>
      </c>
      <c r="T20" t="s">
        <v>6043</v>
      </c>
      <c r="U20" t="s">
        <v>6043</v>
      </c>
      <c r="V20" t="s">
        <v>6044</v>
      </c>
    </row>
    <row r="21" spans="1:29" x14ac:dyDescent="0.25">
      <c r="A21" s="95" t="s">
        <v>280</v>
      </c>
      <c r="T21" t="s">
        <v>6045</v>
      </c>
      <c r="U21" t="s">
        <v>6045</v>
      </c>
      <c r="V21" t="s">
        <v>6046</v>
      </c>
    </row>
    <row r="22" spans="1:29" x14ac:dyDescent="0.25">
      <c r="A22" s="95" t="s">
        <v>282</v>
      </c>
      <c r="T22" t="s">
        <v>6047</v>
      </c>
      <c r="U22" t="s">
        <v>6047</v>
      </c>
      <c r="V22" t="s">
        <v>6048</v>
      </c>
    </row>
    <row r="23" spans="1:29" x14ac:dyDescent="0.25">
      <c r="A23" s="95" t="s">
        <v>284</v>
      </c>
      <c r="T23" t="s">
        <v>6049</v>
      </c>
      <c r="U23" t="s">
        <v>6049</v>
      </c>
      <c r="V23" t="s">
        <v>6050</v>
      </c>
    </row>
    <row r="24" spans="1:29" x14ac:dyDescent="0.25">
      <c r="A24" s="95" t="s">
        <v>286</v>
      </c>
      <c r="T24" t="s">
        <v>6051</v>
      </c>
      <c r="U24" t="s">
        <v>6051</v>
      </c>
      <c r="V24" t="s">
        <v>6052</v>
      </c>
    </row>
    <row r="25" spans="1:29" x14ac:dyDescent="0.25">
      <c r="A25" s="95" t="s">
        <v>289</v>
      </c>
      <c r="T25" t="s">
        <v>6053</v>
      </c>
      <c r="U25" t="s">
        <v>6053</v>
      </c>
      <c r="V25" t="s">
        <v>6054</v>
      </c>
    </row>
    <row r="26" spans="1:29" x14ac:dyDescent="0.25">
      <c r="A26" s="95" t="s">
        <v>292</v>
      </c>
      <c r="W26" t="s">
        <v>9559</v>
      </c>
      <c r="X26" t="s">
        <v>8077</v>
      </c>
      <c r="Y26" t="s">
        <v>6057</v>
      </c>
      <c r="Z26" t="s">
        <v>6058</v>
      </c>
      <c r="AA26" t="s">
        <v>6059</v>
      </c>
      <c r="AB26" t="s">
        <v>9560</v>
      </c>
      <c r="AC26" t="s">
        <v>9561</v>
      </c>
    </row>
    <row r="27" spans="1:29" x14ac:dyDescent="0.25">
      <c r="A27" s="95" t="s">
        <v>295</v>
      </c>
      <c r="W27" t="s">
        <v>9562</v>
      </c>
      <c r="X27" t="s">
        <v>8081</v>
      </c>
      <c r="Y27" t="s">
        <v>6064</v>
      </c>
      <c r="Z27" t="s">
        <v>6065</v>
      </c>
      <c r="AA27" t="s">
        <v>6066</v>
      </c>
      <c r="AB27" t="s">
        <v>9563</v>
      </c>
      <c r="AC27" t="s">
        <v>9564</v>
      </c>
    </row>
    <row r="28" spans="1:29" x14ac:dyDescent="0.25">
      <c r="A28" s="95" t="s">
        <v>297</v>
      </c>
      <c r="W28" t="s">
        <v>9565</v>
      </c>
      <c r="X28" t="s">
        <v>8085</v>
      </c>
      <c r="Y28" t="s">
        <v>6071</v>
      </c>
      <c r="Z28" t="s">
        <v>6072</v>
      </c>
      <c r="AA28" t="s">
        <v>6073</v>
      </c>
      <c r="AB28" t="s">
        <v>9566</v>
      </c>
      <c r="AC28" t="s">
        <v>9567</v>
      </c>
    </row>
    <row r="29" spans="1:29" x14ac:dyDescent="0.25">
      <c r="A29" s="95" t="s">
        <v>299</v>
      </c>
      <c r="W29" t="s">
        <v>9568</v>
      </c>
      <c r="X29" t="s">
        <v>8089</v>
      </c>
      <c r="Y29" t="s">
        <v>6078</v>
      </c>
      <c r="Z29" t="s">
        <v>6079</v>
      </c>
      <c r="AA29" t="s">
        <v>6080</v>
      </c>
      <c r="AB29" t="s">
        <v>9569</v>
      </c>
      <c r="AC29" t="s">
        <v>9570</v>
      </c>
    </row>
    <row r="30" spans="1:29" x14ac:dyDescent="0.25">
      <c r="A30" s="95" t="s">
        <v>301</v>
      </c>
      <c r="W30" t="s">
        <v>9571</v>
      </c>
      <c r="X30" t="s">
        <v>8093</v>
      </c>
      <c r="Y30" t="s">
        <v>6085</v>
      </c>
      <c r="Z30" t="s">
        <v>6086</v>
      </c>
      <c r="AA30" t="s">
        <v>6087</v>
      </c>
      <c r="AB30" t="s">
        <v>9572</v>
      </c>
      <c r="AC30" t="s">
        <v>9573</v>
      </c>
    </row>
    <row r="31" spans="1:29" x14ac:dyDescent="0.25">
      <c r="A31" s="95" t="s">
        <v>303</v>
      </c>
      <c r="W31" t="s">
        <v>9574</v>
      </c>
      <c r="X31" t="s">
        <v>8097</v>
      </c>
      <c r="Y31" t="s">
        <v>6092</v>
      </c>
      <c r="Z31" t="s">
        <v>6093</v>
      </c>
      <c r="AA31" t="s">
        <v>6094</v>
      </c>
      <c r="AB31" t="s">
        <v>9575</v>
      </c>
      <c r="AC31" t="s">
        <v>9576</v>
      </c>
    </row>
    <row r="32" spans="1:29" x14ac:dyDescent="0.25">
      <c r="A32" s="95" t="s">
        <v>305</v>
      </c>
      <c r="W32" t="s">
        <v>9577</v>
      </c>
      <c r="X32" t="s">
        <v>8101</v>
      </c>
      <c r="Y32" t="s">
        <v>6099</v>
      </c>
      <c r="Z32" t="s">
        <v>6100</v>
      </c>
      <c r="AA32" t="s">
        <v>6101</v>
      </c>
      <c r="AB32" t="s">
        <v>9578</v>
      </c>
      <c r="AC32" t="s">
        <v>9579</v>
      </c>
    </row>
    <row r="33" spans="1:52" x14ac:dyDescent="0.25">
      <c r="A33" s="95" t="s">
        <v>308</v>
      </c>
      <c r="AD33" t="s">
        <v>3143</v>
      </c>
    </row>
    <row r="34" spans="1:52" x14ac:dyDescent="0.25">
      <c r="A34" s="95" t="s">
        <v>311</v>
      </c>
      <c r="AD34" t="s">
        <v>2956</v>
      </c>
    </row>
    <row r="35" spans="1:52" x14ac:dyDescent="0.25">
      <c r="A35" s="95" t="s">
        <v>313</v>
      </c>
      <c r="AD35" t="s">
        <v>2956</v>
      </c>
    </row>
    <row r="36" spans="1:52" x14ac:dyDescent="0.25">
      <c r="A36" s="95" t="s">
        <v>315</v>
      </c>
      <c r="AD36" t="s">
        <v>2956</v>
      </c>
    </row>
    <row r="37" spans="1:52" x14ac:dyDescent="0.25">
      <c r="A37" s="95" t="s">
        <v>317</v>
      </c>
      <c r="AD37" t="s">
        <v>2956</v>
      </c>
    </row>
    <row r="38" spans="1:52" x14ac:dyDescent="0.25">
      <c r="A38" s="95" t="s">
        <v>319</v>
      </c>
      <c r="AD38" t="s">
        <v>2956</v>
      </c>
    </row>
    <row r="39" spans="1:52" x14ac:dyDescent="0.25">
      <c r="A39" s="95" t="s">
        <v>321</v>
      </c>
      <c r="AD39" t="s">
        <v>2956</v>
      </c>
    </row>
    <row r="40" spans="1:52" x14ac:dyDescent="0.25">
      <c r="A40" s="95" t="s">
        <v>324</v>
      </c>
      <c r="AE40" t="s">
        <v>9580</v>
      </c>
      <c r="AF40" t="s">
        <v>8104</v>
      </c>
      <c r="AG40" t="s">
        <v>6106</v>
      </c>
      <c r="AH40" t="s">
        <v>8105</v>
      </c>
      <c r="AI40" t="s">
        <v>8106</v>
      </c>
      <c r="AJ40" t="s">
        <v>9581</v>
      </c>
      <c r="AK40" t="s">
        <v>8107</v>
      </c>
    </row>
    <row r="41" spans="1:52" x14ac:dyDescent="0.25">
      <c r="A41" s="95" t="s">
        <v>327</v>
      </c>
      <c r="AE41" t="s">
        <v>9582</v>
      </c>
      <c r="AF41" t="s">
        <v>8108</v>
      </c>
      <c r="AG41" t="s">
        <v>6113</v>
      </c>
      <c r="AH41" t="s">
        <v>8109</v>
      </c>
      <c r="AI41" t="s">
        <v>8110</v>
      </c>
      <c r="AJ41" t="s">
        <v>9583</v>
      </c>
      <c r="AK41" t="s">
        <v>8111</v>
      </c>
    </row>
    <row r="42" spans="1:52" x14ac:dyDescent="0.25">
      <c r="A42" s="95" t="s">
        <v>329</v>
      </c>
      <c r="AE42" t="s">
        <v>9584</v>
      </c>
      <c r="AF42" t="s">
        <v>8112</v>
      </c>
      <c r="AG42" t="s">
        <v>6120</v>
      </c>
      <c r="AH42" t="s">
        <v>8113</v>
      </c>
      <c r="AI42" t="s">
        <v>8114</v>
      </c>
      <c r="AJ42" t="s">
        <v>9585</v>
      </c>
      <c r="AK42" t="s">
        <v>8115</v>
      </c>
    </row>
    <row r="43" spans="1:52" x14ac:dyDescent="0.25">
      <c r="A43" s="95" t="s">
        <v>331</v>
      </c>
      <c r="AE43" t="s">
        <v>9586</v>
      </c>
      <c r="AF43" t="s">
        <v>8116</v>
      </c>
      <c r="AG43" t="s">
        <v>6127</v>
      </c>
      <c r="AH43" t="s">
        <v>8117</v>
      </c>
      <c r="AI43" t="s">
        <v>8118</v>
      </c>
      <c r="AJ43" t="s">
        <v>9587</v>
      </c>
      <c r="AK43" t="s">
        <v>8119</v>
      </c>
    </row>
    <row r="44" spans="1:52" x14ac:dyDescent="0.25">
      <c r="A44" s="95" t="s">
        <v>333</v>
      </c>
      <c r="AE44" t="s">
        <v>9588</v>
      </c>
      <c r="AF44" t="s">
        <v>8120</v>
      </c>
      <c r="AG44" t="s">
        <v>6134</v>
      </c>
      <c r="AH44" t="s">
        <v>8121</v>
      </c>
      <c r="AI44" t="s">
        <v>8122</v>
      </c>
      <c r="AJ44" t="s">
        <v>9589</v>
      </c>
      <c r="AK44" t="s">
        <v>8123</v>
      </c>
    </row>
    <row r="45" spans="1:52" x14ac:dyDescent="0.25">
      <c r="A45" s="95" t="s">
        <v>335</v>
      </c>
      <c r="AE45" t="s">
        <v>9590</v>
      </c>
      <c r="AF45" t="s">
        <v>8124</v>
      </c>
      <c r="AG45" t="s">
        <v>6141</v>
      </c>
      <c r="AH45" t="s">
        <v>8125</v>
      </c>
      <c r="AI45" t="s">
        <v>8126</v>
      </c>
      <c r="AJ45" t="s">
        <v>9591</v>
      </c>
      <c r="AK45" t="s">
        <v>8127</v>
      </c>
    </row>
    <row r="46" spans="1:52" x14ac:dyDescent="0.25">
      <c r="A46" s="95" t="s">
        <v>337</v>
      </c>
      <c r="AE46" t="s">
        <v>9592</v>
      </c>
      <c r="AF46" t="s">
        <v>8128</v>
      </c>
      <c r="AG46" t="s">
        <v>6148</v>
      </c>
      <c r="AH46" t="s">
        <v>8129</v>
      </c>
      <c r="AI46" t="s">
        <v>8130</v>
      </c>
      <c r="AJ46" t="s">
        <v>9593</v>
      </c>
      <c r="AK46" t="s">
        <v>8131</v>
      </c>
    </row>
    <row r="47" spans="1:52" x14ac:dyDescent="0.25">
      <c r="A47" s="95" t="s">
        <v>340</v>
      </c>
      <c r="AE47" t="s">
        <v>9594</v>
      </c>
      <c r="AF47" t="s">
        <v>8132</v>
      </c>
      <c r="AG47" t="s">
        <v>6155</v>
      </c>
      <c r="AH47" t="s">
        <v>8133</v>
      </c>
      <c r="AI47" t="s">
        <v>8134</v>
      </c>
      <c r="AJ47" t="s">
        <v>9595</v>
      </c>
      <c r="AK47" t="s">
        <v>8135</v>
      </c>
    </row>
    <row r="48" spans="1:52" x14ac:dyDescent="0.25">
      <c r="A48" s="95" t="s">
        <v>343</v>
      </c>
      <c r="AL48" t="s">
        <v>9596</v>
      </c>
      <c r="AM48" t="s">
        <v>8136</v>
      </c>
      <c r="AN48" t="s">
        <v>6162</v>
      </c>
      <c r="AO48" t="s">
        <v>6163</v>
      </c>
      <c r="AP48" t="s">
        <v>9596</v>
      </c>
      <c r="AQ48" t="s">
        <v>6164</v>
      </c>
      <c r="AR48" t="s">
        <v>9597</v>
      </c>
      <c r="AS48" t="s">
        <v>9598</v>
      </c>
      <c r="AT48" t="s">
        <v>6167</v>
      </c>
      <c r="AU48" t="s">
        <v>9599</v>
      </c>
      <c r="AV48" t="s">
        <v>6167</v>
      </c>
      <c r="AW48" t="s">
        <v>9600</v>
      </c>
      <c r="AX48" t="s">
        <v>9601</v>
      </c>
      <c r="AY48" t="s">
        <v>6171</v>
      </c>
      <c r="AZ48" t="s">
        <v>9602</v>
      </c>
    </row>
    <row r="49" spans="1:60" x14ac:dyDescent="0.25">
      <c r="A49" s="95" t="s">
        <v>346</v>
      </c>
      <c r="AL49" t="s">
        <v>9603</v>
      </c>
      <c r="AM49" t="s">
        <v>8137</v>
      </c>
      <c r="AN49" t="s">
        <v>6175</v>
      </c>
      <c r="AO49" t="s">
        <v>6176</v>
      </c>
      <c r="AP49" t="s">
        <v>9603</v>
      </c>
      <c r="AQ49" t="s">
        <v>6177</v>
      </c>
      <c r="AR49" t="s">
        <v>9604</v>
      </c>
      <c r="AS49" t="s">
        <v>9605</v>
      </c>
      <c r="AT49" t="s">
        <v>6180</v>
      </c>
      <c r="AU49" t="s">
        <v>9606</v>
      </c>
      <c r="AV49" t="s">
        <v>6180</v>
      </c>
      <c r="AW49" t="s">
        <v>9607</v>
      </c>
      <c r="AX49" t="s">
        <v>9608</v>
      </c>
      <c r="AY49" t="s">
        <v>3224</v>
      </c>
      <c r="AZ49" t="s">
        <v>9609</v>
      </c>
    </row>
    <row r="50" spans="1:60" x14ac:dyDescent="0.25">
      <c r="A50" s="95" t="s">
        <v>348</v>
      </c>
      <c r="AL50" t="s">
        <v>9610</v>
      </c>
      <c r="AM50" t="s">
        <v>7723</v>
      </c>
      <c r="AN50" t="s">
        <v>6187</v>
      </c>
      <c r="AO50" t="s">
        <v>6188</v>
      </c>
      <c r="AP50" t="s">
        <v>9610</v>
      </c>
      <c r="AQ50" t="s">
        <v>6189</v>
      </c>
      <c r="AR50" t="s">
        <v>9611</v>
      </c>
      <c r="AS50" t="s">
        <v>9612</v>
      </c>
      <c r="AT50" t="s">
        <v>6192</v>
      </c>
      <c r="AU50" t="s">
        <v>9613</v>
      </c>
      <c r="AV50" t="s">
        <v>6192</v>
      </c>
      <c r="AW50" t="s">
        <v>9614</v>
      </c>
      <c r="AX50" t="s">
        <v>9615</v>
      </c>
      <c r="AY50" t="s">
        <v>6196</v>
      </c>
      <c r="AZ50" t="s">
        <v>9616</v>
      </c>
    </row>
    <row r="51" spans="1:60" x14ac:dyDescent="0.25">
      <c r="A51" s="95" t="s">
        <v>350</v>
      </c>
      <c r="AL51" t="s">
        <v>9617</v>
      </c>
      <c r="AM51" t="s">
        <v>8138</v>
      </c>
      <c r="AN51" t="s">
        <v>6200</v>
      </c>
      <c r="AO51" t="s">
        <v>6201</v>
      </c>
      <c r="AP51" t="s">
        <v>9617</v>
      </c>
      <c r="AQ51" t="s">
        <v>6202</v>
      </c>
      <c r="AR51" t="s">
        <v>9618</v>
      </c>
      <c r="AS51" t="s">
        <v>9619</v>
      </c>
      <c r="AT51" t="s">
        <v>6205</v>
      </c>
      <c r="AU51" t="s">
        <v>9620</v>
      </c>
      <c r="AV51" t="s">
        <v>6205</v>
      </c>
      <c r="AW51" t="s">
        <v>9621</v>
      </c>
      <c r="AX51" t="s">
        <v>9622</v>
      </c>
      <c r="AY51" t="s">
        <v>6209</v>
      </c>
      <c r="AZ51" t="s">
        <v>9623</v>
      </c>
    </row>
    <row r="52" spans="1:60" x14ac:dyDescent="0.25">
      <c r="A52" s="95" t="s">
        <v>352</v>
      </c>
      <c r="AL52" t="s">
        <v>9624</v>
      </c>
      <c r="AM52" t="s">
        <v>8141</v>
      </c>
      <c r="AN52" t="s">
        <v>6213</v>
      </c>
      <c r="AO52" t="s">
        <v>6214</v>
      </c>
      <c r="AP52" t="s">
        <v>9624</v>
      </c>
      <c r="AQ52" t="s">
        <v>6215</v>
      </c>
      <c r="AR52" t="s">
        <v>9625</v>
      </c>
      <c r="AS52" t="s">
        <v>9626</v>
      </c>
      <c r="AT52" t="s">
        <v>6218</v>
      </c>
      <c r="AU52" t="s">
        <v>9627</v>
      </c>
      <c r="AV52" t="s">
        <v>6218</v>
      </c>
      <c r="AW52" t="s">
        <v>9628</v>
      </c>
      <c r="AX52" t="s">
        <v>9629</v>
      </c>
      <c r="AY52" t="s">
        <v>6222</v>
      </c>
      <c r="AZ52" t="s">
        <v>9630</v>
      </c>
    </row>
    <row r="53" spans="1:60" x14ac:dyDescent="0.25">
      <c r="A53" s="95" t="s">
        <v>354</v>
      </c>
      <c r="AL53" t="s">
        <v>9631</v>
      </c>
      <c r="AM53" t="s">
        <v>8142</v>
      </c>
      <c r="AN53" t="s">
        <v>6226</v>
      </c>
      <c r="AO53" t="s">
        <v>6227</v>
      </c>
      <c r="AP53" t="s">
        <v>9631</v>
      </c>
      <c r="AQ53" t="s">
        <v>6228</v>
      </c>
      <c r="AR53" t="s">
        <v>9632</v>
      </c>
      <c r="AS53" t="s">
        <v>9633</v>
      </c>
      <c r="AT53" t="s">
        <v>6231</v>
      </c>
      <c r="AU53" t="s">
        <v>9634</v>
      </c>
      <c r="AV53" t="s">
        <v>6231</v>
      </c>
      <c r="AW53" t="s">
        <v>9635</v>
      </c>
      <c r="AX53" t="s">
        <v>9636</v>
      </c>
      <c r="AY53" t="s">
        <v>6235</v>
      </c>
      <c r="AZ53" t="s">
        <v>9637</v>
      </c>
    </row>
    <row r="54" spans="1:60" x14ac:dyDescent="0.25">
      <c r="A54" s="95" t="s">
        <v>356</v>
      </c>
      <c r="AL54" t="s">
        <v>9638</v>
      </c>
      <c r="AM54" t="s">
        <v>8143</v>
      </c>
      <c r="AN54" t="s">
        <v>6239</v>
      </c>
      <c r="AO54" t="s">
        <v>6240</v>
      </c>
      <c r="AP54" t="s">
        <v>9638</v>
      </c>
      <c r="AQ54" t="s">
        <v>6241</v>
      </c>
      <c r="AR54" t="s">
        <v>9639</v>
      </c>
      <c r="AS54" t="s">
        <v>9640</v>
      </c>
      <c r="AT54" t="s">
        <v>6244</v>
      </c>
      <c r="AU54" t="s">
        <v>9641</v>
      </c>
      <c r="AV54" t="s">
        <v>6244</v>
      </c>
      <c r="AW54" t="s">
        <v>9642</v>
      </c>
      <c r="AX54" t="s">
        <v>9643</v>
      </c>
      <c r="AY54" t="s">
        <v>6248</v>
      </c>
      <c r="AZ54" t="s">
        <v>9644</v>
      </c>
    </row>
    <row r="55" spans="1:60" x14ac:dyDescent="0.25">
      <c r="A55" s="95" t="s">
        <v>359</v>
      </c>
      <c r="BA55" t="s">
        <v>6250</v>
      </c>
      <c r="BB55" t="s">
        <v>6251</v>
      </c>
      <c r="BC55" t="s">
        <v>6251</v>
      </c>
      <c r="BD55" t="s">
        <v>6252</v>
      </c>
      <c r="BE55" t="s">
        <v>6253</v>
      </c>
    </row>
    <row r="56" spans="1:60" x14ac:dyDescent="0.25">
      <c r="A56" s="95" t="s">
        <v>362</v>
      </c>
      <c r="BA56" t="s">
        <v>6254</v>
      </c>
      <c r="BB56" t="s">
        <v>6255</v>
      </c>
      <c r="BC56" t="s">
        <v>6255</v>
      </c>
      <c r="BD56" t="s">
        <v>6256</v>
      </c>
      <c r="BE56" t="s">
        <v>6257</v>
      </c>
    </row>
    <row r="57" spans="1:60" x14ac:dyDescent="0.25">
      <c r="A57" s="95" t="s">
        <v>365</v>
      </c>
      <c r="BA57" t="s">
        <v>6258</v>
      </c>
      <c r="BB57" t="s">
        <v>6259</v>
      </c>
      <c r="BC57" t="s">
        <v>6259</v>
      </c>
      <c r="BD57" t="s">
        <v>6260</v>
      </c>
      <c r="BE57" t="s">
        <v>6261</v>
      </c>
    </row>
    <row r="58" spans="1:60" x14ac:dyDescent="0.25">
      <c r="A58" s="95" t="s">
        <v>367</v>
      </c>
      <c r="BA58" t="s">
        <v>6262</v>
      </c>
      <c r="BB58" t="s">
        <v>6263</v>
      </c>
      <c r="BC58" t="s">
        <v>6263</v>
      </c>
      <c r="BD58" t="s">
        <v>6264</v>
      </c>
      <c r="BE58" t="s">
        <v>6265</v>
      </c>
    </row>
    <row r="59" spans="1:60" x14ac:dyDescent="0.25">
      <c r="A59" s="95" t="s">
        <v>369</v>
      </c>
      <c r="BA59" t="s">
        <v>6266</v>
      </c>
      <c r="BB59" t="s">
        <v>6267</v>
      </c>
      <c r="BC59" t="s">
        <v>6267</v>
      </c>
      <c r="BD59" t="s">
        <v>6268</v>
      </c>
      <c r="BE59" t="s">
        <v>6269</v>
      </c>
    </row>
    <row r="60" spans="1:60" x14ac:dyDescent="0.25">
      <c r="A60" s="95" t="s">
        <v>371</v>
      </c>
      <c r="BA60" t="s">
        <v>6270</v>
      </c>
      <c r="BB60" t="s">
        <v>6271</v>
      </c>
      <c r="BC60" t="s">
        <v>6271</v>
      </c>
      <c r="BD60" t="s">
        <v>6272</v>
      </c>
      <c r="BE60" t="s">
        <v>6273</v>
      </c>
    </row>
    <row r="61" spans="1:60" x14ac:dyDescent="0.25">
      <c r="A61" s="95" t="s">
        <v>373</v>
      </c>
      <c r="BA61" t="s">
        <v>6274</v>
      </c>
      <c r="BB61" t="s">
        <v>6275</v>
      </c>
      <c r="BC61" t="s">
        <v>6275</v>
      </c>
      <c r="BD61" t="s">
        <v>6276</v>
      </c>
      <c r="BE61" t="s">
        <v>6277</v>
      </c>
    </row>
    <row r="62" spans="1:60" x14ac:dyDescent="0.25">
      <c r="A62" s="95" t="s">
        <v>375</v>
      </c>
      <c r="BA62" t="s">
        <v>6278</v>
      </c>
      <c r="BB62" t="s">
        <v>6279</v>
      </c>
      <c r="BC62" t="s">
        <v>6279</v>
      </c>
      <c r="BD62" t="s">
        <v>6280</v>
      </c>
      <c r="BE62" t="s">
        <v>6281</v>
      </c>
    </row>
    <row r="63" spans="1:60" x14ac:dyDescent="0.25">
      <c r="A63" s="95" t="s">
        <v>378</v>
      </c>
      <c r="BA63" t="s">
        <v>6282</v>
      </c>
      <c r="BB63" t="s">
        <v>6283</v>
      </c>
      <c r="BC63" t="s">
        <v>6283</v>
      </c>
      <c r="BD63" t="s">
        <v>6284</v>
      </c>
      <c r="BE63" t="s">
        <v>6285</v>
      </c>
    </row>
    <row r="64" spans="1:60" x14ac:dyDescent="0.25">
      <c r="A64" s="95" t="s">
        <v>381</v>
      </c>
      <c r="BF64" t="s">
        <v>6286</v>
      </c>
      <c r="BG64" t="s">
        <v>6287</v>
      </c>
      <c r="BH64" t="s">
        <v>6288</v>
      </c>
    </row>
    <row r="65" spans="1:74" x14ac:dyDescent="0.25">
      <c r="A65" s="95" t="s">
        <v>384</v>
      </c>
      <c r="BI65" t="s">
        <v>8144</v>
      </c>
      <c r="BJ65" t="s">
        <v>8145</v>
      </c>
      <c r="BK65" t="s">
        <v>8146</v>
      </c>
      <c r="BL65" t="s">
        <v>8147</v>
      </c>
      <c r="BM65" t="s">
        <v>9645</v>
      </c>
      <c r="BN65" t="s">
        <v>9646</v>
      </c>
      <c r="BO65" t="s">
        <v>8149</v>
      </c>
      <c r="BP65" t="s">
        <v>8150</v>
      </c>
      <c r="BQ65" t="s">
        <v>6297</v>
      </c>
      <c r="BR65" t="s">
        <v>9647</v>
      </c>
      <c r="BS65" t="s">
        <v>9648</v>
      </c>
    </row>
    <row r="66" spans="1:74" x14ac:dyDescent="0.25">
      <c r="A66" s="95" t="s">
        <v>387</v>
      </c>
      <c r="BI66" t="s">
        <v>8153</v>
      </c>
      <c r="BJ66" t="s">
        <v>8154</v>
      </c>
      <c r="BK66" t="s">
        <v>2956</v>
      </c>
      <c r="BL66" t="s">
        <v>8155</v>
      </c>
      <c r="BM66" t="s">
        <v>9649</v>
      </c>
      <c r="BN66" t="s">
        <v>9650</v>
      </c>
      <c r="BO66" t="s">
        <v>2956</v>
      </c>
      <c r="BP66" t="s">
        <v>8158</v>
      </c>
      <c r="BQ66" t="s">
        <v>6308</v>
      </c>
      <c r="BR66" t="s">
        <v>9651</v>
      </c>
      <c r="BS66" t="s">
        <v>9652</v>
      </c>
    </row>
    <row r="67" spans="1:74" x14ac:dyDescent="0.25">
      <c r="A67" s="95" t="s">
        <v>389</v>
      </c>
      <c r="BI67" t="s">
        <v>8161</v>
      </c>
      <c r="BJ67" t="s">
        <v>8162</v>
      </c>
      <c r="BK67" t="s">
        <v>2956</v>
      </c>
      <c r="BL67" t="s">
        <v>8163</v>
      </c>
      <c r="BM67" t="s">
        <v>9653</v>
      </c>
      <c r="BN67" t="s">
        <v>9654</v>
      </c>
      <c r="BO67" t="s">
        <v>8165</v>
      </c>
      <c r="BP67" t="s">
        <v>8166</v>
      </c>
      <c r="BQ67" t="s">
        <v>6319</v>
      </c>
      <c r="BR67" t="s">
        <v>9655</v>
      </c>
      <c r="BS67" t="s">
        <v>9656</v>
      </c>
    </row>
    <row r="68" spans="1:74" x14ac:dyDescent="0.25">
      <c r="A68" s="95" t="s">
        <v>391</v>
      </c>
      <c r="BI68" t="s">
        <v>8169</v>
      </c>
      <c r="BJ68" t="s">
        <v>8170</v>
      </c>
      <c r="BK68" t="s">
        <v>2956</v>
      </c>
      <c r="BL68" t="s">
        <v>8171</v>
      </c>
      <c r="BM68" t="s">
        <v>9657</v>
      </c>
      <c r="BN68" t="s">
        <v>9658</v>
      </c>
      <c r="BO68" t="s">
        <v>2956</v>
      </c>
      <c r="BP68" t="s">
        <v>8173</v>
      </c>
      <c r="BQ68" t="s">
        <v>6330</v>
      </c>
      <c r="BR68" t="s">
        <v>9659</v>
      </c>
      <c r="BS68" t="s">
        <v>9660</v>
      </c>
    </row>
    <row r="69" spans="1:74" x14ac:dyDescent="0.25">
      <c r="A69" s="95" t="s">
        <v>393</v>
      </c>
      <c r="BI69" t="s">
        <v>8175</v>
      </c>
      <c r="BJ69" t="s">
        <v>8176</v>
      </c>
      <c r="BK69" t="s">
        <v>2956</v>
      </c>
      <c r="BL69" t="s">
        <v>8177</v>
      </c>
      <c r="BM69" t="s">
        <v>9661</v>
      </c>
      <c r="BN69" t="s">
        <v>9662</v>
      </c>
      <c r="BO69" t="s">
        <v>8179</v>
      </c>
      <c r="BP69" t="s">
        <v>8180</v>
      </c>
      <c r="BQ69" t="s">
        <v>6341</v>
      </c>
      <c r="BR69" t="s">
        <v>9663</v>
      </c>
      <c r="BS69" t="s">
        <v>9664</v>
      </c>
    </row>
    <row r="70" spans="1:74" x14ac:dyDescent="0.25">
      <c r="A70" s="95" t="s">
        <v>395</v>
      </c>
      <c r="BI70" t="s">
        <v>8183</v>
      </c>
      <c r="BJ70" t="s">
        <v>8184</v>
      </c>
      <c r="BK70" t="s">
        <v>8185</v>
      </c>
      <c r="BL70" t="s">
        <v>8186</v>
      </c>
      <c r="BM70" t="s">
        <v>9665</v>
      </c>
      <c r="BN70" t="s">
        <v>9666</v>
      </c>
      <c r="BO70" t="s">
        <v>2956</v>
      </c>
      <c r="BP70" t="s">
        <v>8188</v>
      </c>
      <c r="BQ70" t="s">
        <v>6352</v>
      </c>
      <c r="BR70" t="s">
        <v>9667</v>
      </c>
      <c r="BS70" t="s">
        <v>9668</v>
      </c>
    </row>
    <row r="71" spans="1:74" x14ac:dyDescent="0.25">
      <c r="A71" s="95" t="s">
        <v>397</v>
      </c>
      <c r="BT71" t="s">
        <v>6355</v>
      </c>
      <c r="BU71" t="s">
        <v>6356</v>
      </c>
    </row>
    <row r="72" spans="1:74" x14ac:dyDescent="0.25">
      <c r="A72" s="95" t="s">
        <v>400</v>
      </c>
      <c r="BT72" t="s">
        <v>6357</v>
      </c>
      <c r="BU72" t="s">
        <v>6358</v>
      </c>
    </row>
    <row r="73" spans="1:74" x14ac:dyDescent="0.25">
      <c r="A73" s="95" t="s">
        <v>402</v>
      </c>
      <c r="BT73" t="s">
        <v>6359</v>
      </c>
      <c r="BU73" t="s">
        <v>6360</v>
      </c>
    </row>
    <row r="74" spans="1:74" x14ac:dyDescent="0.25">
      <c r="A74" s="95" t="s">
        <v>404</v>
      </c>
      <c r="BT74" t="s">
        <v>6361</v>
      </c>
      <c r="BU74" t="s">
        <v>6362</v>
      </c>
    </row>
    <row r="75" spans="1:74" x14ac:dyDescent="0.25">
      <c r="A75" s="95" t="s">
        <v>406</v>
      </c>
      <c r="BT75" t="s">
        <v>6363</v>
      </c>
      <c r="BU75" t="s">
        <v>6364</v>
      </c>
    </row>
    <row r="76" spans="1:74" x14ac:dyDescent="0.25">
      <c r="A76" s="95" t="s">
        <v>408</v>
      </c>
      <c r="BT76" t="s">
        <v>6365</v>
      </c>
      <c r="BU76" t="s">
        <v>6366</v>
      </c>
    </row>
    <row r="77" spans="1:74" x14ac:dyDescent="0.25">
      <c r="A77" s="95" t="s">
        <v>410</v>
      </c>
      <c r="BT77" t="s">
        <v>6367</v>
      </c>
      <c r="BU77" t="s">
        <v>6368</v>
      </c>
    </row>
    <row r="78" spans="1:74" x14ac:dyDescent="0.25">
      <c r="A78" s="95" t="s">
        <v>413</v>
      </c>
      <c r="BT78" t="s">
        <v>6369</v>
      </c>
      <c r="BU78" t="s">
        <v>6370</v>
      </c>
    </row>
    <row r="79" spans="1:74" x14ac:dyDescent="0.25">
      <c r="A79" s="95" t="s">
        <v>416</v>
      </c>
      <c r="BV79" t="s">
        <v>6371</v>
      </c>
    </row>
    <row r="80" spans="1:74" x14ac:dyDescent="0.25">
      <c r="A80" s="95" t="s">
        <v>418</v>
      </c>
      <c r="BV80" t="s">
        <v>6372</v>
      </c>
    </row>
    <row r="81" spans="1:78" x14ac:dyDescent="0.25">
      <c r="A81" s="95" t="s">
        <v>419</v>
      </c>
      <c r="BV81" t="s">
        <v>6373</v>
      </c>
    </row>
    <row r="82" spans="1:78" x14ac:dyDescent="0.25">
      <c r="A82" s="95" t="s">
        <v>420</v>
      </c>
      <c r="BV82" t="s">
        <v>6374</v>
      </c>
    </row>
    <row r="83" spans="1:78" x14ac:dyDescent="0.25">
      <c r="A83" s="95" t="s">
        <v>421</v>
      </c>
      <c r="BV83" t="s">
        <v>6375</v>
      </c>
    </row>
    <row r="84" spans="1:78" x14ac:dyDescent="0.25">
      <c r="A84" s="95" t="s">
        <v>422</v>
      </c>
      <c r="BV84" t="s">
        <v>6376</v>
      </c>
    </row>
    <row r="85" spans="1:78" x14ac:dyDescent="0.25">
      <c r="A85" s="95" t="s">
        <v>423</v>
      </c>
      <c r="BV85" t="s">
        <v>6377</v>
      </c>
    </row>
    <row r="86" spans="1:78" x14ac:dyDescent="0.25">
      <c r="A86" s="95" t="s">
        <v>426</v>
      </c>
      <c r="BW86" t="s">
        <v>6378</v>
      </c>
    </row>
    <row r="87" spans="1:78" x14ac:dyDescent="0.25">
      <c r="A87" s="95" t="s">
        <v>429</v>
      </c>
      <c r="BW87" t="s">
        <v>3410</v>
      </c>
    </row>
    <row r="88" spans="1:78" x14ac:dyDescent="0.25">
      <c r="A88" s="95" t="s">
        <v>431</v>
      </c>
      <c r="BW88" t="s">
        <v>6379</v>
      </c>
    </row>
    <row r="89" spans="1:78" x14ac:dyDescent="0.25">
      <c r="A89" s="95" t="s">
        <v>433</v>
      </c>
      <c r="BW89" t="s">
        <v>6380</v>
      </c>
    </row>
    <row r="90" spans="1:78" x14ac:dyDescent="0.25">
      <c r="A90" s="95" t="s">
        <v>435</v>
      </c>
      <c r="BW90" t="s">
        <v>6381</v>
      </c>
    </row>
    <row r="91" spans="1:78" x14ac:dyDescent="0.25">
      <c r="A91" s="95" t="s">
        <v>437</v>
      </c>
      <c r="BW91" t="s">
        <v>6382</v>
      </c>
    </row>
    <row r="92" spans="1:78" x14ac:dyDescent="0.25">
      <c r="A92" s="95" t="s">
        <v>439</v>
      </c>
      <c r="BW92" t="s">
        <v>6383</v>
      </c>
    </row>
    <row r="93" spans="1:78" x14ac:dyDescent="0.25">
      <c r="A93" s="95" t="s">
        <v>442</v>
      </c>
      <c r="BX93" t="s">
        <v>6384</v>
      </c>
      <c r="BY93" t="s">
        <v>6385</v>
      </c>
      <c r="BZ93" t="s">
        <v>6386</v>
      </c>
    </row>
    <row r="94" spans="1:78" x14ac:dyDescent="0.25">
      <c r="A94" s="95" t="s">
        <v>445</v>
      </c>
      <c r="BX94" t="s">
        <v>6387</v>
      </c>
      <c r="BY94" t="s">
        <v>6388</v>
      </c>
      <c r="BZ94" t="s">
        <v>6389</v>
      </c>
    </row>
    <row r="95" spans="1:78" x14ac:dyDescent="0.25">
      <c r="A95" s="95" t="s">
        <v>447</v>
      </c>
      <c r="BX95" t="s">
        <v>6390</v>
      </c>
      <c r="BY95" t="s">
        <v>6391</v>
      </c>
      <c r="BZ95" t="s">
        <v>6392</v>
      </c>
    </row>
    <row r="96" spans="1:78" x14ac:dyDescent="0.25">
      <c r="A96" s="95" t="s">
        <v>449</v>
      </c>
      <c r="BX96" t="s">
        <v>6393</v>
      </c>
      <c r="BY96" t="s">
        <v>6394</v>
      </c>
      <c r="BZ96" t="s">
        <v>6395</v>
      </c>
    </row>
    <row r="97" spans="1:82" x14ac:dyDescent="0.25">
      <c r="A97" s="95" t="s">
        <v>451</v>
      </c>
      <c r="BX97" t="s">
        <v>6396</v>
      </c>
      <c r="BY97" t="s">
        <v>6397</v>
      </c>
      <c r="BZ97" t="s">
        <v>6398</v>
      </c>
    </row>
    <row r="98" spans="1:82" x14ac:dyDescent="0.25">
      <c r="A98" s="95" t="s">
        <v>453</v>
      </c>
      <c r="BX98" t="s">
        <v>6399</v>
      </c>
      <c r="BY98" t="s">
        <v>6400</v>
      </c>
      <c r="BZ98" t="s">
        <v>6401</v>
      </c>
    </row>
    <row r="99" spans="1:82" x14ac:dyDescent="0.25">
      <c r="A99" s="95" t="s">
        <v>455</v>
      </c>
      <c r="BX99" t="s">
        <v>6402</v>
      </c>
      <c r="BY99" t="s">
        <v>6403</v>
      </c>
      <c r="BZ99" t="s">
        <v>6404</v>
      </c>
    </row>
    <row r="100" spans="1:82" x14ac:dyDescent="0.25">
      <c r="A100" s="95" t="s">
        <v>458</v>
      </c>
      <c r="BX100" t="s">
        <v>6405</v>
      </c>
      <c r="BY100" t="s">
        <v>6406</v>
      </c>
      <c r="BZ100" t="s">
        <v>6407</v>
      </c>
    </row>
    <row r="101" spans="1:82" x14ac:dyDescent="0.25">
      <c r="A101" s="95" t="s">
        <v>461</v>
      </c>
      <c r="CA101" t="s">
        <v>6408</v>
      </c>
      <c r="CB101" t="s">
        <v>2956</v>
      </c>
      <c r="CC101" t="s">
        <v>6409</v>
      </c>
      <c r="CD101" t="s">
        <v>6410</v>
      </c>
    </row>
    <row r="102" spans="1:82" x14ac:dyDescent="0.25">
      <c r="A102" s="95" t="s">
        <v>464</v>
      </c>
      <c r="CA102" t="s">
        <v>6411</v>
      </c>
      <c r="CB102" t="s">
        <v>2956</v>
      </c>
      <c r="CC102" t="s">
        <v>6412</v>
      </c>
      <c r="CD102" t="s">
        <v>6413</v>
      </c>
    </row>
    <row r="103" spans="1:82" x14ac:dyDescent="0.25">
      <c r="A103" s="95" t="s">
        <v>466</v>
      </c>
      <c r="CA103" t="s">
        <v>6414</v>
      </c>
      <c r="CB103" t="s">
        <v>2956</v>
      </c>
      <c r="CC103" t="s">
        <v>6415</v>
      </c>
      <c r="CD103" t="s">
        <v>6416</v>
      </c>
    </row>
    <row r="104" spans="1:82" x14ac:dyDescent="0.25">
      <c r="A104" s="95" t="s">
        <v>468</v>
      </c>
      <c r="CA104" t="s">
        <v>6417</v>
      </c>
      <c r="CB104" t="s">
        <v>6418</v>
      </c>
      <c r="CC104" t="s">
        <v>6419</v>
      </c>
      <c r="CD104" t="s">
        <v>6420</v>
      </c>
    </row>
    <row r="105" spans="1:82" x14ac:dyDescent="0.25">
      <c r="A105" s="95" t="s">
        <v>470</v>
      </c>
      <c r="CA105" t="s">
        <v>6421</v>
      </c>
      <c r="CB105" t="s">
        <v>2956</v>
      </c>
      <c r="CC105" t="s">
        <v>6422</v>
      </c>
      <c r="CD105" t="s">
        <v>6423</v>
      </c>
    </row>
    <row r="106" spans="1:82" x14ac:dyDescent="0.25">
      <c r="A106" s="95" t="s">
        <v>472</v>
      </c>
      <c r="CA106" t="s">
        <v>6424</v>
      </c>
      <c r="CB106" t="s">
        <v>2956</v>
      </c>
      <c r="CC106" t="s">
        <v>6425</v>
      </c>
      <c r="CD106" t="s">
        <v>6426</v>
      </c>
    </row>
    <row r="107" spans="1:82" x14ac:dyDescent="0.25">
      <c r="A107" s="95" t="s">
        <v>474</v>
      </c>
      <c r="CA107" t="s">
        <v>6427</v>
      </c>
      <c r="CB107" t="s">
        <v>6428</v>
      </c>
      <c r="CC107" t="s">
        <v>6429</v>
      </c>
      <c r="CD107" t="s">
        <v>6430</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8"/>
  <dimension ref="A1:E82"/>
  <sheetViews>
    <sheetView topLeftCell="A48" workbookViewId="0">
      <selection activeCell="B2" sqref="B2:E82"/>
    </sheetView>
  </sheetViews>
  <sheetFormatPr defaultRowHeight="15" x14ac:dyDescent="0.25"/>
  <sheetData>
    <row r="1" spans="1:5" x14ac:dyDescent="0.25">
      <c r="B1" s="95" t="s">
        <v>3463</v>
      </c>
      <c r="C1" s="95" t="s">
        <v>3496</v>
      </c>
      <c r="D1" s="95" t="s">
        <v>3465</v>
      </c>
      <c r="E1" s="95" t="s">
        <v>3497</v>
      </c>
    </row>
    <row r="2" spans="1:5" x14ac:dyDescent="0.25">
      <c r="A2" s="95" t="s">
        <v>481</v>
      </c>
      <c r="B2" s="171">
        <v>5.6000000000000001E-2</v>
      </c>
      <c r="C2" t="s">
        <v>3498</v>
      </c>
      <c r="D2" s="171">
        <v>2.2389999999999999</v>
      </c>
      <c r="E2" t="s">
        <v>12</v>
      </c>
    </row>
    <row r="3" spans="1:5" x14ac:dyDescent="0.25">
      <c r="A3" s="95" t="s">
        <v>484</v>
      </c>
      <c r="B3" s="171">
        <v>0.20899999999999999</v>
      </c>
      <c r="C3" t="s">
        <v>3499</v>
      </c>
      <c r="D3" s="171">
        <v>4.5590000000000002</v>
      </c>
      <c r="E3" t="s">
        <v>12</v>
      </c>
    </row>
    <row r="4" spans="1:5" x14ac:dyDescent="0.25">
      <c r="A4" s="95" t="s">
        <v>485</v>
      </c>
      <c r="B4" s="171">
        <v>0.17299999999999999</v>
      </c>
      <c r="C4" t="s">
        <v>3499</v>
      </c>
      <c r="D4" s="171">
        <v>7.2569999999999997</v>
      </c>
      <c r="E4" t="s">
        <v>12</v>
      </c>
    </row>
    <row r="5" spans="1:5" x14ac:dyDescent="0.25">
      <c r="A5" s="95" t="s">
        <v>486</v>
      </c>
      <c r="B5" s="171">
        <v>4.9000000000000002E-2</v>
      </c>
      <c r="C5" t="s">
        <v>3498</v>
      </c>
      <c r="D5" s="171">
        <v>2.246</v>
      </c>
      <c r="E5" t="s">
        <v>12</v>
      </c>
    </row>
    <row r="6" spans="1:5" x14ac:dyDescent="0.25">
      <c r="A6" s="95" t="s">
        <v>487</v>
      </c>
      <c r="B6" s="171">
        <v>0.123</v>
      </c>
      <c r="C6" t="s">
        <v>3500</v>
      </c>
      <c r="D6" s="171">
        <v>2.177</v>
      </c>
      <c r="E6" t="s">
        <v>12</v>
      </c>
    </row>
    <row r="7" spans="1:5" x14ac:dyDescent="0.25">
      <c r="A7" s="95" t="s">
        <v>488</v>
      </c>
      <c r="B7" s="171">
        <v>0.20899999999999999</v>
      </c>
      <c r="C7" t="s">
        <v>3499</v>
      </c>
      <c r="D7" s="171">
        <v>4.5590000000000002</v>
      </c>
      <c r="E7" t="s">
        <v>12</v>
      </c>
    </row>
    <row r="8" spans="1:5" x14ac:dyDescent="0.25">
      <c r="A8" s="95" t="s">
        <v>489</v>
      </c>
      <c r="B8" s="171">
        <v>7.1999999999999995E-2</v>
      </c>
      <c r="C8" t="s">
        <v>3499</v>
      </c>
      <c r="D8" s="171">
        <v>8.19</v>
      </c>
      <c r="E8" t="s">
        <v>12</v>
      </c>
    </row>
    <row r="9" spans="1:5" x14ac:dyDescent="0.25">
      <c r="A9" s="95" t="s">
        <v>490</v>
      </c>
      <c r="B9" s="171">
        <v>0.19</v>
      </c>
      <c r="C9" t="s">
        <v>3502</v>
      </c>
      <c r="D9" s="171">
        <v>81.64</v>
      </c>
      <c r="E9" t="s">
        <v>12</v>
      </c>
    </row>
    <row r="10" spans="1:5" x14ac:dyDescent="0.25">
      <c r="A10" s="95" t="s">
        <v>491</v>
      </c>
      <c r="B10" s="171">
        <v>0.2</v>
      </c>
      <c r="C10" t="s">
        <v>3502</v>
      </c>
      <c r="D10" s="171">
        <v>14.353999999999999</v>
      </c>
      <c r="E10" t="s">
        <v>12</v>
      </c>
    </row>
    <row r="11" spans="1:5" x14ac:dyDescent="0.25">
      <c r="A11" s="95" t="s">
        <v>492</v>
      </c>
      <c r="B11" s="171">
        <v>6.3E-2</v>
      </c>
      <c r="C11" t="s">
        <v>3501</v>
      </c>
      <c r="D11" s="171">
        <v>4.1079999999999997</v>
      </c>
      <c r="E11" t="s">
        <v>12</v>
      </c>
    </row>
    <row r="12" spans="1:5" x14ac:dyDescent="0.25">
      <c r="A12" s="95" t="s">
        <v>493</v>
      </c>
      <c r="B12" s="171">
        <v>9.1999999999999998E-2</v>
      </c>
      <c r="C12" t="s">
        <v>3498</v>
      </c>
      <c r="D12" s="171">
        <v>36.908999999999999</v>
      </c>
      <c r="E12" t="s">
        <v>174</v>
      </c>
    </row>
    <row r="13" spans="1:5" x14ac:dyDescent="0.25">
      <c r="A13" s="95" t="s">
        <v>494</v>
      </c>
      <c r="B13" s="171">
        <v>8.5000000000000006E-2</v>
      </c>
      <c r="C13" t="s">
        <v>3502</v>
      </c>
      <c r="D13" s="171">
        <v>29.738</v>
      </c>
      <c r="E13" t="s">
        <v>174</v>
      </c>
    </row>
    <row r="14" spans="1:5" x14ac:dyDescent="0.25">
      <c r="A14" s="95" t="s">
        <v>495</v>
      </c>
      <c r="B14" s="171">
        <v>6.5000000000000002E-2</v>
      </c>
      <c r="C14" t="s">
        <v>3498</v>
      </c>
      <c r="D14" s="171">
        <v>35.648000000000003</v>
      </c>
      <c r="E14" t="s">
        <v>174</v>
      </c>
    </row>
    <row r="15" spans="1:5" x14ac:dyDescent="0.25">
      <c r="A15" s="95" t="s">
        <v>496</v>
      </c>
      <c r="B15" s="171">
        <v>5.2999999999999999E-2</v>
      </c>
      <c r="C15" t="s">
        <v>3502</v>
      </c>
      <c r="D15" s="171">
        <v>18.715</v>
      </c>
      <c r="E15" t="s">
        <v>174</v>
      </c>
    </row>
    <row r="16" spans="1:5" x14ac:dyDescent="0.25">
      <c r="A16" s="95" t="s">
        <v>497</v>
      </c>
      <c r="B16" s="171">
        <v>5.2999999999999999E-2</v>
      </c>
      <c r="C16" t="s">
        <v>3499</v>
      </c>
      <c r="D16" s="171">
        <v>18.553999999999998</v>
      </c>
      <c r="E16" t="s">
        <v>174</v>
      </c>
    </row>
    <row r="17" spans="1:5" x14ac:dyDescent="0.25">
      <c r="A17" s="95" t="s">
        <v>498</v>
      </c>
      <c r="B17" s="171">
        <v>0</v>
      </c>
      <c r="C17" t="s">
        <v>3482</v>
      </c>
      <c r="D17" s="171">
        <v>0</v>
      </c>
      <c r="E17" t="s">
        <v>3482</v>
      </c>
    </row>
    <row r="18" spans="1:5" x14ac:dyDescent="0.25">
      <c r="A18" s="95" t="s">
        <v>499</v>
      </c>
      <c r="B18" s="171">
        <v>0</v>
      </c>
      <c r="C18" t="s">
        <v>3482</v>
      </c>
      <c r="D18" s="171">
        <v>0</v>
      </c>
      <c r="E18" t="s">
        <v>3482</v>
      </c>
    </row>
    <row r="19" spans="1:5" x14ac:dyDescent="0.25">
      <c r="A19" s="95" t="s">
        <v>500</v>
      </c>
      <c r="B19" s="171">
        <v>3.6999999999999998E-2</v>
      </c>
      <c r="C19" t="s">
        <v>3499</v>
      </c>
      <c r="D19" s="171">
        <v>258.91800000000001</v>
      </c>
      <c r="E19" t="s">
        <v>174</v>
      </c>
    </row>
    <row r="20" spans="1:5" x14ac:dyDescent="0.25">
      <c r="A20" s="95" t="s">
        <v>501</v>
      </c>
      <c r="B20" s="171">
        <v>1.0999999999999999E-2</v>
      </c>
      <c r="C20" t="s">
        <v>3502</v>
      </c>
      <c r="D20" s="171">
        <v>17.795999999999999</v>
      </c>
      <c r="E20" t="s">
        <v>174</v>
      </c>
    </row>
    <row r="21" spans="1:5" x14ac:dyDescent="0.25">
      <c r="A21" s="95" t="s">
        <v>502</v>
      </c>
      <c r="B21" s="171">
        <v>1.0999999999999999E-2</v>
      </c>
      <c r="C21" t="s">
        <v>3502</v>
      </c>
      <c r="D21" s="171">
        <v>17.795999999999999</v>
      </c>
      <c r="E21" t="s">
        <v>174</v>
      </c>
    </row>
    <row r="22" spans="1:5" x14ac:dyDescent="0.25">
      <c r="A22" s="95" t="s">
        <v>503</v>
      </c>
      <c r="B22" s="171">
        <v>1.0999999999999999E-2</v>
      </c>
      <c r="C22" t="s">
        <v>3498</v>
      </c>
      <c r="D22" s="171">
        <v>31.248999999999999</v>
      </c>
      <c r="E22" t="s">
        <v>174</v>
      </c>
    </row>
    <row r="23" spans="1:5" x14ac:dyDescent="0.25">
      <c r="A23" s="95" t="s">
        <v>504</v>
      </c>
      <c r="B23" s="171">
        <v>0.254</v>
      </c>
      <c r="C23" t="s">
        <v>3500</v>
      </c>
      <c r="D23" s="171">
        <v>21.134</v>
      </c>
      <c r="E23" t="s">
        <v>139</v>
      </c>
    </row>
    <row r="24" spans="1:5" x14ac:dyDescent="0.25">
      <c r="A24" s="95" t="s">
        <v>505</v>
      </c>
      <c r="B24" s="171">
        <v>1.05</v>
      </c>
      <c r="C24" t="s">
        <v>3498</v>
      </c>
      <c r="D24" s="171">
        <v>30.847000000000001</v>
      </c>
      <c r="E24" t="s">
        <v>139</v>
      </c>
    </row>
    <row r="25" spans="1:5" x14ac:dyDescent="0.25">
      <c r="A25" s="95" t="s">
        <v>506</v>
      </c>
      <c r="B25" s="171">
        <v>0.64600000000000002</v>
      </c>
      <c r="C25" t="s">
        <v>3498</v>
      </c>
      <c r="D25" s="171">
        <v>25.204000000000001</v>
      </c>
      <c r="E25" t="s">
        <v>139</v>
      </c>
    </row>
    <row r="26" spans="1:5" x14ac:dyDescent="0.25">
      <c r="A26" s="95" t="s">
        <v>507</v>
      </c>
      <c r="B26" s="171">
        <v>1.1419999999999999</v>
      </c>
      <c r="C26" t="s">
        <v>3498</v>
      </c>
      <c r="D26" s="171">
        <v>30.847000000000001</v>
      </c>
      <c r="E26" t="s">
        <v>139</v>
      </c>
    </row>
    <row r="27" spans="1:5" x14ac:dyDescent="0.25">
      <c r="A27" s="95" t="s">
        <v>508</v>
      </c>
      <c r="B27" s="171">
        <v>0.81100000000000005</v>
      </c>
      <c r="C27" t="s">
        <v>3503</v>
      </c>
      <c r="D27" s="171">
        <v>75.715000000000003</v>
      </c>
      <c r="E27" t="s">
        <v>139</v>
      </c>
    </row>
    <row r="28" spans="1:5" x14ac:dyDescent="0.25">
      <c r="A28" s="95" t="s">
        <v>509</v>
      </c>
      <c r="B28" s="171">
        <v>1.286</v>
      </c>
      <c r="C28" t="s">
        <v>3503</v>
      </c>
      <c r="D28" s="171">
        <v>150.18899999999999</v>
      </c>
      <c r="E28" t="s">
        <v>139</v>
      </c>
    </row>
    <row r="29" spans="1:5" x14ac:dyDescent="0.25">
      <c r="A29" s="95" t="s">
        <v>510</v>
      </c>
      <c r="B29" s="171">
        <v>0.61199999999999999</v>
      </c>
      <c r="C29" t="s">
        <v>3500</v>
      </c>
      <c r="D29" s="171">
        <v>40.537999999999997</v>
      </c>
      <c r="E29" t="s">
        <v>139</v>
      </c>
    </row>
    <row r="30" spans="1:5" x14ac:dyDescent="0.25">
      <c r="A30" s="95" t="s">
        <v>511</v>
      </c>
      <c r="B30" s="171">
        <v>2E-3</v>
      </c>
      <c r="C30" t="s">
        <v>3499</v>
      </c>
      <c r="D30" s="171">
        <v>2E-3</v>
      </c>
      <c r="E30" t="s">
        <v>3499</v>
      </c>
    </row>
    <row r="31" spans="1:5" x14ac:dyDescent="0.25">
      <c r="A31" s="95" t="s">
        <v>512</v>
      </c>
      <c r="B31" s="171">
        <v>0.05</v>
      </c>
      <c r="C31" t="s">
        <v>3498</v>
      </c>
      <c r="D31" s="171">
        <v>24.8</v>
      </c>
      <c r="E31" t="s">
        <v>180</v>
      </c>
    </row>
    <row r="32" spans="1:5" x14ac:dyDescent="0.25">
      <c r="A32" s="95" t="s">
        <v>513</v>
      </c>
      <c r="B32" s="171">
        <v>0.13200000000000001</v>
      </c>
      <c r="C32" t="s">
        <v>3498</v>
      </c>
      <c r="D32" s="171">
        <v>85.432000000000002</v>
      </c>
      <c r="E32" t="s">
        <v>180</v>
      </c>
    </row>
    <row r="33" spans="1:5" x14ac:dyDescent="0.25">
      <c r="A33" s="95" t="s">
        <v>514</v>
      </c>
      <c r="B33" s="171">
        <v>0.27300000000000002</v>
      </c>
      <c r="C33" t="s">
        <v>3498</v>
      </c>
      <c r="D33" s="171">
        <v>122.35899999999999</v>
      </c>
      <c r="E33" t="s">
        <v>181</v>
      </c>
    </row>
    <row r="34" spans="1:5" x14ac:dyDescent="0.25">
      <c r="A34" s="95" t="s">
        <v>515</v>
      </c>
      <c r="B34" s="171">
        <v>0.22700000000000001</v>
      </c>
      <c r="C34" t="s">
        <v>3503</v>
      </c>
      <c r="D34" s="171">
        <v>200.304</v>
      </c>
      <c r="E34" t="s">
        <v>181</v>
      </c>
    </row>
    <row r="35" spans="1:5" x14ac:dyDescent="0.25">
      <c r="A35" s="95" t="s">
        <v>516</v>
      </c>
      <c r="B35" s="171">
        <v>0.23200000000000001</v>
      </c>
      <c r="C35" t="s">
        <v>3503</v>
      </c>
      <c r="D35" s="171">
        <v>301.38400000000001</v>
      </c>
      <c r="E35" t="s">
        <v>180</v>
      </c>
    </row>
    <row r="36" spans="1:5" x14ac:dyDescent="0.25">
      <c r="A36" s="95" t="s">
        <v>517</v>
      </c>
      <c r="B36" s="171">
        <v>4.2999999999999997E-2</v>
      </c>
      <c r="C36" t="s">
        <v>3498</v>
      </c>
      <c r="D36" s="171">
        <v>74.186999999999998</v>
      </c>
      <c r="E36" t="s">
        <v>180</v>
      </c>
    </row>
    <row r="37" spans="1:5" x14ac:dyDescent="0.25">
      <c r="A37" s="95" t="s">
        <v>518</v>
      </c>
      <c r="B37" s="171">
        <v>0.253</v>
      </c>
      <c r="C37" t="s">
        <v>3500</v>
      </c>
      <c r="D37" s="171">
        <v>158.68100000000001</v>
      </c>
      <c r="E37" t="s">
        <v>180</v>
      </c>
    </row>
    <row r="38" spans="1:5" x14ac:dyDescent="0.25">
      <c r="A38" s="95" t="s">
        <v>519</v>
      </c>
      <c r="B38" s="171">
        <v>3.6999999999999998E-2</v>
      </c>
      <c r="C38" t="s">
        <v>3499</v>
      </c>
      <c r="D38" s="171">
        <v>10.861000000000001</v>
      </c>
      <c r="E38" t="s">
        <v>180</v>
      </c>
    </row>
    <row r="39" spans="1:5" x14ac:dyDescent="0.25">
      <c r="A39" s="95" t="s">
        <v>520</v>
      </c>
      <c r="B39" s="171">
        <v>0.112</v>
      </c>
      <c r="C39" t="s">
        <v>3498</v>
      </c>
      <c r="D39" s="171">
        <v>51.493000000000002</v>
      </c>
      <c r="E39" t="s">
        <v>180</v>
      </c>
    </row>
    <row r="40" spans="1:5" x14ac:dyDescent="0.25">
      <c r="A40" s="95" t="s">
        <v>521</v>
      </c>
      <c r="B40" s="171">
        <v>0.1</v>
      </c>
      <c r="C40" t="s">
        <v>3498</v>
      </c>
      <c r="D40" s="171">
        <v>45.982999999999997</v>
      </c>
      <c r="E40" t="s">
        <v>180</v>
      </c>
    </row>
    <row r="41" spans="1:5" x14ac:dyDescent="0.25">
      <c r="A41" s="95" t="s">
        <v>522</v>
      </c>
      <c r="B41" s="171">
        <v>0.14899999999999999</v>
      </c>
      <c r="C41" t="s">
        <v>3498</v>
      </c>
      <c r="D41" s="171">
        <v>50.530999999999999</v>
      </c>
      <c r="E41" t="s">
        <v>180</v>
      </c>
    </row>
    <row r="42" spans="1:5" x14ac:dyDescent="0.25">
      <c r="A42" s="95" t="s">
        <v>523</v>
      </c>
      <c r="B42" s="171">
        <v>3.6999999999999998E-2</v>
      </c>
      <c r="C42" t="s">
        <v>3499</v>
      </c>
      <c r="D42" s="171">
        <v>10.861000000000001</v>
      </c>
      <c r="E42" t="s">
        <v>180</v>
      </c>
    </row>
    <row r="43" spans="1:5" x14ac:dyDescent="0.25">
      <c r="A43" s="95" t="s">
        <v>524</v>
      </c>
      <c r="B43" s="171">
        <v>0.152</v>
      </c>
      <c r="C43" t="s">
        <v>3499</v>
      </c>
      <c r="D43" s="171">
        <v>22.992000000000001</v>
      </c>
      <c r="E43" t="s">
        <v>180</v>
      </c>
    </row>
    <row r="44" spans="1:5" x14ac:dyDescent="0.25">
      <c r="A44" s="95" t="s">
        <v>525</v>
      </c>
      <c r="B44" s="171">
        <v>5.8000000000000003E-2</v>
      </c>
      <c r="C44" t="s">
        <v>3501</v>
      </c>
      <c r="D44" s="171">
        <v>39.674999999999997</v>
      </c>
      <c r="E44" t="s">
        <v>180</v>
      </c>
    </row>
    <row r="45" spans="1:5" x14ac:dyDescent="0.25">
      <c r="A45" s="95" t="s">
        <v>526</v>
      </c>
      <c r="B45" s="171">
        <v>5.8000000000000003E-2</v>
      </c>
      <c r="C45" t="s">
        <v>3501</v>
      </c>
      <c r="D45" s="171">
        <v>14.015000000000001</v>
      </c>
      <c r="E45" t="s">
        <v>180</v>
      </c>
    </row>
    <row r="46" spans="1:5" x14ac:dyDescent="0.25">
      <c r="A46" s="95" t="s">
        <v>527</v>
      </c>
      <c r="B46" s="171">
        <v>0.14299999999999999</v>
      </c>
      <c r="C46" t="s">
        <v>3498</v>
      </c>
      <c r="D46" s="171">
        <v>39.402999999999999</v>
      </c>
      <c r="E46" t="s">
        <v>180</v>
      </c>
    </row>
    <row r="47" spans="1:5" x14ac:dyDescent="0.25">
      <c r="A47" s="95" t="s">
        <v>528</v>
      </c>
      <c r="B47" s="171">
        <v>0.11</v>
      </c>
      <c r="C47" t="s">
        <v>3501</v>
      </c>
      <c r="D47" s="171">
        <v>55.07</v>
      </c>
      <c r="E47" t="s">
        <v>180</v>
      </c>
    </row>
    <row r="48" spans="1:5" x14ac:dyDescent="0.25">
      <c r="A48" s="95" t="s">
        <v>529</v>
      </c>
      <c r="B48" s="171">
        <v>0.14299999999999999</v>
      </c>
      <c r="C48" t="s">
        <v>3498</v>
      </c>
      <c r="D48" s="171">
        <v>39.402999999999999</v>
      </c>
      <c r="E48" t="s">
        <v>180</v>
      </c>
    </row>
    <row r="49" spans="1:5" x14ac:dyDescent="0.25">
      <c r="A49" s="95" t="s">
        <v>530</v>
      </c>
      <c r="B49" s="171">
        <v>5.8999999999999997E-2</v>
      </c>
      <c r="C49" t="s">
        <v>3499</v>
      </c>
      <c r="D49" s="171">
        <v>13.41</v>
      </c>
      <c r="E49" t="s">
        <v>180</v>
      </c>
    </row>
    <row r="50" spans="1:5" x14ac:dyDescent="0.25">
      <c r="A50" s="95" t="s">
        <v>531</v>
      </c>
      <c r="B50" s="171">
        <v>7.2999999999999995E-2</v>
      </c>
      <c r="C50" t="s">
        <v>3499</v>
      </c>
      <c r="D50" s="171">
        <v>14.64</v>
      </c>
      <c r="E50" t="s">
        <v>180</v>
      </c>
    </row>
    <row r="51" spans="1:5" x14ac:dyDescent="0.25">
      <c r="A51" s="95" t="s">
        <v>532</v>
      </c>
      <c r="B51" s="171">
        <v>0.152</v>
      </c>
      <c r="C51" t="s">
        <v>3498</v>
      </c>
      <c r="D51" s="171">
        <v>46.588999999999999</v>
      </c>
      <c r="E51" t="s">
        <v>180</v>
      </c>
    </row>
    <row r="52" spans="1:5" x14ac:dyDescent="0.25">
      <c r="A52" s="95" t="s">
        <v>533</v>
      </c>
      <c r="B52" s="171">
        <v>0.14399999999999999</v>
      </c>
      <c r="C52" t="s">
        <v>3502</v>
      </c>
      <c r="D52" s="171">
        <v>21.844999999999999</v>
      </c>
      <c r="E52" t="s">
        <v>180</v>
      </c>
    </row>
    <row r="53" spans="1:5" x14ac:dyDescent="0.25">
      <c r="A53" s="95" t="s">
        <v>534</v>
      </c>
      <c r="B53" s="171">
        <v>6.4000000000000001E-2</v>
      </c>
      <c r="C53" t="s">
        <v>3498</v>
      </c>
      <c r="D53" s="171">
        <v>25.774000000000001</v>
      </c>
      <c r="E53" t="s">
        <v>183</v>
      </c>
    </row>
    <row r="54" spans="1:5" x14ac:dyDescent="0.25">
      <c r="A54" s="95" t="s">
        <v>535</v>
      </c>
      <c r="B54" s="171">
        <v>7.0000000000000007E-2</v>
      </c>
      <c r="C54" t="s">
        <v>3498</v>
      </c>
      <c r="D54" s="171">
        <v>24.84</v>
      </c>
      <c r="E54" t="s">
        <v>183</v>
      </c>
    </row>
    <row r="55" spans="1:5" x14ac:dyDescent="0.25">
      <c r="A55" s="95" t="s">
        <v>536</v>
      </c>
      <c r="B55" s="171">
        <v>7.0000000000000007E-2</v>
      </c>
      <c r="C55" t="s">
        <v>3498</v>
      </c>
      <c r="D55" s="171">
        <v>24.84</v>
      </c>
      <c r="E55" t="s">
        <v>183</v>
      </c>
    </row>
    <row r="56" spans="1:5" x14ac:dyDescent="0.25">
      <c r="A56" s="95" t="s">
        <v>537</v>
      </c>
      <c r="B56" s="171">
        <v>6.4000000000000001E-2</v>
      </c>
      <c r="C56" t="s">
        <v>3498</v>
      </c>
      <c r="D56" s="171">
        <v>25.774000000000001</v>
      </c>
      <c r="E56" t="s">
        <v>183</v>
      </c>
    </row>
    <row r="57" spans="1:5" x14ac:dyDescent="0.25">
      <c r="A57" s="95" t="s">
        <v>538</v>
      </c>
      <c r="B57" s="171">
        <v>7.0000000000000007E-2</v>
      </c>
      <c r="C57" t="s">
        <v>3498</v>
      </c>
      <c r="D57" s="171">
        <v>24.84</v>
      </c>
      <c r="E57" t="s">
        <v>183</v>
      </c>
    </row>
    <row r="58" spans="1:5" x14ac:dyDescent="0.25">
      <c r="A58" s="95" t="s">
        <v>539</v>
      </c>
      <c r="B58" s="171">
        <v>9.5820000000000007</v>
      </c>
      <c r="C58" t="s">
        <v>171</v>
      </c>
      <c r="D58" s="171">
        <v>9.5820000000000007</v>
      </c>
      <c r="E58" t="s">
        <v>171</v>
      </c>
    </row>
    <row r="59" spans="1:5" x14ac:dyDescent="0.25">
      <c r="A59" s="95" t="s">
        <v>540</v>
      </c>
      <c r="B59" s="171">
        <v>8.5530000000000008</v>
      </c>
      <c r="C59" t="s">
        <v>171</v>
      </c>
      <c r="D59" s="171">
        <v>8.5530000000000008</v>
      </c>
      <c r="E59" t="s">
        <v>171</v>
      </c>
    </row>
    <row r="60" spans="1:5" x14ac:dyDescent="0.25">
      <c r="A60" s="95" t="s">
        <v>541</v>
      </c>
      <c r="B60" s="171">
        <v>9.4849999999999994</v>
      </c>
      <c r="C60" t="s">
        <v>171</v>
      </c>
      <c r="D60" s="171">
        <v>9.4849999999999994</v>
      </c>
      <c r="E60" t="s">
        <v>171</v>
      </c>
    </row>
    <row r="61" spans="1:5" x14ac:dyDescent="0.25">
      <c r="A61" s="95" t="s">
        <v>542</v>
      </c>
      <c r="B61" s="171">
        <v>4.2789999999999999</v>
      </c>
      <c r="C61" t="s">
        <v>3502</v>
      </c>
      <c r="D61" s="171">
        <v>14.315</v>
      </c>
      <c r="E61" t="s">
        <v>3503</v>
      </c>
    </row>
    <row r="62" spans="1:5" x14ac:dyDescent="0.25">
      <c r="A62" s="95" t="s">
        <v>543</v>
      </c>
      <c r="B62" s="171">
        <v>2.0139999999999998</v>
      </c>
      <c r="C62" t="s">
        <v>3498</v>
      </c>
      <c r="D62" s="171">
        <v>6.7789999999999999</v>
      </c>
      <c r="E62" t="s">
        <v>3503</v>
      </c>
    </row>
    <row r="63" spans="1:5" x14ac:dyDescent="0.25">
      <c r="A63" s="95" t="s">
        <v>544</v>
      </c>
      <c r="B63" s="171">
        <v>3.9449999999999998</v>
      </c>
      <c r="C63" t="s">
        <v>3500</v>
      </c>
      <c r="D63" s="171">
        <v>63.348999999999997</v>
      </c>
      <c r="E63" t="s">
        <v>3499</v>
      </c>
    </row>
    <row r="64" spans="1:5" x14ac:dyDescent="0.25">
      <c r="A64" s="95" t="s">
        <v>545</v>
      </c>
      <c r="B64" s="171">
        <v>3.3809999999999998</v>
      </c>
      <c r="C64" t="s">
        <v>3498</v>
      </c>
      <c r="D64" s="171">
        <v>9.7029999999999994</v>
      </c>
      <c r="E64" t="s">
        <v>3503</v>
      </c>
    </row>
    <row r="65" spans="1:5" x14ac:dyDescent="0.25">
      <c r="A65" s="95" t="s">
        <v>546</v>
      </c>
      <c r="B65" s="171">
        <v>3.65</v>
      </c>
      <c r="C65" t="s">
        <v>3500</v>
      </c>
      <c r="D65" s="171">
        <v>501.03100000000001</v>
      </c>
      <c r="E65" t="s">
        <v>3499</v>
      </c>
    </row>
    <row r="66" spans="1:5" x14ac:dyDescent="0.25">
      <c r="A66" s="95" t="s">
        <v>547</v>
      </c>
      <c r="B66" s="171">
        <v>0.872</v>
      </c>
      <c r="C66" t="s">
        <v>3498</v>
      </c>
      <c r="D66" s="171">
        <v>6.0229999999999997</v>
      </c>
      <c r="E66" t="s">
        <v>3499</v>
      </c>
    </row>
    <row r="67" spans="1:5" x14ac:dyDescent="0.25">
      <c r="A67" s="95" t="s">
        <v>548</v>
      </c>
      <c r="B67" s="171">
        <v>19.07</v>
      </c>
      <c r="C67" t="s">
        <v>3499</v>
      </c>
      <c r="D67" s="171">
        <v>29.161000000000001</v>
      </c>
      <c r="E67" t="s">
        <v>3502</v>
      </c>
    </row>
    <row r="68" spans="1:5" x14ac:dyDescent="0.25">
      <c r="A68" s="95" t="s">
        <v>549</v>
      </c>
      <c r="B68" s="171">
        <v>2.8660000000000001</v>
      </c>
      <c r="C68" t="s">
        <v>3502</v>
      </c>
      <c r="D68" s="171">
        <v>3.87</v>
      </c>
      <c r="E68" t="s">
        <v>3503</v>
      </c>
    </row>
    <row r="69" spans="1:5" x14ac:dyDescent="0.25">
      <c r="A69" s="95" t="s">
        <v>550</v>
      </c>
      <c r="B69" s="171">
        <v>4.5510000000000002</v>
      </c>
      <c r="C69" t="s">
        <v>3500</v>
      </c>
      <c r="D69" s="171">
        <v>79.873999999999995</v>
      </c>
      <c r="E69" t="s">
        <v>3501</v>
      </c>
    </row>
    <row r="70" spans="1:5" x14ac:dyDescent="0.25">
      <c r="A70" s="95" t="s">
        <v>551</v>
      </c>
      <c r="B70" s="171">
        <v>2.879</v>
      </c>
      <c r="C70" t="s">
        <v>3502</v>
      </c>
      <c r="D70" s="171">
        <v>11.134</v>
      </c>
      <c r="E70" t="s">
        <v>3503</v>
      </c>
    </row>
    <row r="71" spans="1:5" x14ac:dyDescent="0.25">
      <c r="A71" s="95" t="s">
        <v>552</v>
      </c>
      <c r="B71" s="171">
        <v>0.876</v>
      </c>
      <c r="C71" t="s">
        <v>3500</v>
      </c>
      <c r="D71" s="171">
        <v>4.7389999999999999</v>
      </c>
      <c r="E71" t="s">
        <v>3501</v>
      </c>
    </row>
    <row r="72" spans="1:5" x14ac:dyDescent="0.25">
      <c r="A72" s="95" t="s">
        <v>553</v>
      </c>
      <c r="B72" s="171">
        <v>8.9999999999999993E-3</v>
      </c>
      <c r="C72" t="s">
        <v>3500</v>
      </c>
      <c r="D72" s="171">
        <v>54.613999999999997</v>
      </c>
      <c r="E72" t="s">
        <v>181</v>
      </c>
    </row>
    <row r="73" spans="1:5" x14ac:dyDescent="0.25">
      <c r="A73" s="95" t="s">
        <v>554</v>
      </c>
      <c r="B73" s="171">
        <v>3.0000000000000001E-3</v>
      </c>
      <c r="C73" t="s">
        <v>3502</v>
      </c>
      <c r="D73" s="171">
        <v>44.817999999999998</v>
      </c>
      <c r="E73" t="s">
        <v>180</v>
      </c>
    </row>
    <row r="74" spans="1:5" x14ac:dyDescent="0.25">
      <c r="A74" s="95" t="s">
        <v>555</v>
      </c>
      <c r="B74" s="171">
        <v>6.8000000000000005E-2</v>
      </c>
      <c r="C74" t="s">
        <v>3499</v>
      </c>
      <c r="D74" s="171">
        <v>14.962999999999999</v>
      </c>
      <c r="E74" t="s">
        <v>139</v>
      </c>
    </row>
    <row r="75" spans="1:5" x14ac:dyDescent="0.25">
      <c r="A75" s="95" t="s">
        <v>556</v>
      </c>
      <c r="B75" s="171">
        <v>5.0000000000000001E-3</v>
      </c>
      <c r="C75" t="s">
        <v>3498</v>
      </c>
      <c r="D75" s="171">
        <v>3.7989999999999999</v>
      </c>
      <c r="E75" t="s">
        <v>180</v>
      </c>
    </row>
    <row r="76" spans="1:5" x14ac:dyDescent="0.25">
      <c r="A76" s="95" t="s">
        <v>557</v>
      </c>
      <c r="B76" s="171">
        <v>1.7000000000000001E-2</v>
      </c>
      <c r="C76" t="s">
        <v>3503</v>
      </c>
      <c r="D76" s="171">
        <v>55.478000000000002</v>
      </c>
      <c r="E76" t="s">
        <v>77</v>
      </c>
    </row>
    <row r="77" spans="1:5" x14ac:dyDescent="0.25">
      <c r="A77" s="95" t="s">
        <v>558</v>
      </c>
      <c r="B77" s="171">
        <v>3.5000000000000003E-2</v>
      </c>
      <c r="C77" t="s">
        <v>3503</v>
      </c>
      <c r="D77" s="171">
        <v>55.780999999999999</v>
      </c>
      <c r="E77" t="s">
        <v>77</v>
      </c>
    </row>
    <row r="78" spans="1:5" x14ac:dyDescent="0.25">
      <c r="A78" s="95" t="s">
        <v>559</v>
      </c>
      <c r="B78" s="171">
        <v>3.5000000000000003E-2</v>
      </c>
      <c r="C78" t="s">
        <v>3503</v>
      </c>
      <c r="D78" s="171">
        <v>55.780999999999999</v>
      </c>
      <c r="E78" t="s">
        <v>77</v>
      </c>
    </row>
    <row r="79" spans="1:5" x14ac:dyDescent="0.25">
      <c r="A79" s="95" t="s">
        <v>560</v>
      </c>
      <c r="B79" s="171">
        <v>0.59299999999999997</v>
      </c>
      <c r="C79" t="s">
        <v>3502</v>
      </c>
      <c r="D79" s="171">
        <v>210.06399999999999</v>
      </c>
      <c r="E79" t="s">
        <v>195</v>
      </c>
    </row>
    <row r="80" spans="1:5" x14ac:dyDescent="0.25">
      <c r="A80" s="95" t="s">
        <v>561</v>
      </c>
      <c r="B80" s="171">
        <v>0.59299999999999997</v>
      </c>
      <c r="C80" t="s">
        <v>3503</v>
      </c>
      <c r="D80" s="171">
        <v>54.406999999999996</v>
      </c>
      <c r="E80" t="s">
        <v>195</v>
      </c>
    </row>
    <row r="81" spans="1:5" x14ac:dyDescent="0.25">
      <c r="A81" s="95" t="s">
        <v>562</v>
      </c>
      <c r="B81" s="171">
        <v>0.47199999999999998</v>
      </c>
      <c r="C81" t="s">
        <v>3500</v>
      </c>
      <c r="D81" s="171">
        <v>99.281999999999996</v>
      </c>
      <c r="E81" t="s">
        <v>195</v>
      </c>
    </row>
    <row r="82" spans="1:5" x14ac:dyDescent="0.25">
      <c r="A82" s="95" t="s">
        <v>563</v>
      </c>
      <c r="B82" s="171">
        <v>0.34799999999999998</v>
      </c>
      <c r="C82" t="s">
        <v>3502</v>
      </c>
      <c r="D82" s="171">
        <v>40.877000000000002</v>
      </c>
      <c r="E82" t="s">
        <v>195</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9">
    <tabColor rgb="FFFFC000"/>
  </sheetPr>
  <dimension ref="A1:E107"/>
  <sheetViews>
    <sheetView topLeftCell="A70" workbookViewId="0">
      <selection activeCell="B2" sqref="B2:E108"/>
    </sheetView>
  </sheetViews>
  <sheetFormatPr defaultRowHeight="15" x14ac:dyDescent="0.25"/>
  <sheetData>
    <row r="1" spans="1:5" x14ac:dyDescent="0.25">
      <c r="B1" s="95" t="s">
        <v>3463</v>
      </c>
      <c r="C1" s="95" t="s">
        <v>3464</v>
      </c>
      <c r="D1" s="95" t="s">
        <v>3465</v>
      </c>
      <c r="E1" s="95" t="s">
        <v>3466</v>
      </c>
    </row>
    <row r="2" spans="1:5" x14ac:dyDescent="0.25">
      <c r="A2" s="95" t="s">
        <v>235</v>
      </c>
      <c r="B2" s="171">
        <v>7.1999999999999995E-2</v>
      </c>
      <c r="C2" t="s">
        <v>3467</v>
      </c>
      <c r="D2" s="171">
        <v>1.7310000000000001</v>
      </c>
      <c r="E2" t="s">
        <v>3472</v>
      </c>
    </row>
    <row r="3" spans="1:5" x14ac:dyDescent="0.25">
      <c r="A3" s="95" t="s">
        <v>238</v>
      </c>
      <c r="B3" s="171">
        <v>4.9000000000000002E-2</v>
      </c>
      <c r="C3" t="s">
        <v>3480</v>
      </c>
      <c r="D3" s="171">
        <v>1.337</v>
      </c>
      <c r="E3" t="s">
        <v>3473</v>
      </c>
    </row>
    <row r="4" spans="1:5" x14ac:dyDescent="0.25">
      <c r="A4" s="95" t="s">
        <v>240</v>
      </c>
      <c r="B4" s="171">
        <v>6.3E-2</v>
      </c>
      <c r="C4" t="s">
        <v>6431</v>
      </c>
      <c r="D4" s="171">
        <v>3.13</v>
      </c>
      <c r="E4" t="s">
        <v>3473</v>
      </c>
    </row>
    <row r="5" spans="1:5" x14ac:dyDescent="0.25">
      <c r="A5" s="95" t="s">
        <v>242</v>
      </c>
      <c r="B5" s="171">
        <v>0.10299999999999999</v>
      </c>
      <c r="C5" t="s">
        <v>3480</v>
      </c>
      <c r="D5" s="171">
        <v>3.13</v>
      </c>
      <c r="E5" t="s">
        <v>3473</v>
      </c>
    </row>
    <row r="6" spans="1:5" x14ac:dyDescent="0.25">
      <c r="A6" s="95" t="s">
        <v>244</v>
      </c>
      <c r="B6" s="171">
        <v>0.129</v>
      </c>
      <c r="C6" t="s">
        <v>3480</v>
      </c>
      <c r="D6" s="171">
        <v>0.90800000000000003</v>
      </c>
      <c r="E6" t="s">
        <v>3471</v>
      </c>
    </row>
    <row r="7" spans="1:5" x14ac:dyDescent="0.25">
      <c r="A7" s="95" t="s">
        <v>246</v>
      </c>
      <c r="B7" s="171">
        <v>0.123</v>
      </c>
      <c r="C7" t="s">
        <v>3468</v>
      </c>
      <c r="D7" s="171">
        <v>4.5970000000000004</v>
      </c>
      <c r="E7" t="s">
        <v>3473</v>
      </c>
    </row>
    <row r="8" spans="1:5" x14ac:dyDescent="0.25">
      <c r="A8" s="95" t="s">
        <v>248</v>
      </c>
      <c r="B8" s="171">
        <v>2.177</v>
      </c>
      <c r="C8" t="s">
        <v>3468</v>
      </c>
      <c r="D8" s="171">
        <v>81.64</v>
      </c>
      <c r="E8" t="s">
        <v>3473</v>
      </c>
    </row>
    <row r="9" spans="1:5" x14ac:dyDescent="0.25">
      <c r="A9" s="95" t="s">
        <v>251</v>
      </c>
      <c r="B9" s="171">
        <v>3.6999999999999998E-2</v>
      </c>
      <c r="C9" t="s">
        <v>6432</v>
      </c>
      <c r="D9" s="171">
        <v>0.23499999999999999</v>
      </c>
      <c r="E9" t="s">
        <v>3475</v>
      </c>
    </row>
    <row r="10" spans="1:5" x14ac:dyDescent="0.25">
      <c r="A10" s="95" t="s">
        <v>254</v>
      </c>
      <c r="B10" s="171">
        <v>6.0999999999999999E-2</v>
      </c>
      <c r="C10" t="s">
        <v>3493</v>
      </c>
      <c r="D10" s="171">
        <v>3.0649999999999999</v>
      </c>
      <c r="E10" t="s">
        <v>6432</v>
      </c>
    </row>
    <row r="11" spans="1:5" x14ac:dyDescent="0.25">
      <c r="A11" s="95" t="s">
        <v>256</v>
      </c>
      <c r="B11" s="171">
        <v>7.8E-2</v>
      </c>
      <c r="C11" t="s">
        <v>8923</v>
      </c>
      <c r="D11" s="171">
        <v>1.923</v>
      </c>
      <c r="E11" t="s">
        <v>6432</v>
      </c>
    </row>
    <row r="12" spans="1:5" x14ac:dyDescent="0.25">
      <c r="A12" s="95" t="s">
        <v>258</v>
      </c>
      <c r="B12" s="171">
        <v>5.7000000000000002E-2</v>
      </c>
      <c r="C12" t="s">
        <v>8923</v>
      </c>
      <c r="D12" s="171">
        <v>0.35299999999999998</v>
      </c>
      <c r="E12" t="s">
        <v>3475</v>
      </c>
    </row>
    <row r="13" spans="1:5" x14ac:dyDescent="0.25">
      <c r="A13" s="95" t="s">
        <v>260</v>
      </c>
      <c r="B13" s="171">
        <v>5.2999999999999999E-2</v>
      </c>
      <c r="C13" t="s">
        <v>3493</v>
      </c>
      <c r="D13" s="171">
        <v>0.73699999999999999</v>
      </c>
      <c r="E13" t="s">
        <v>6432</v>
      </c>
    </row>
    <row r="14" spans="1:5" x14ac:dyDescent="0.25">
      <c r="A14" s="95" t="s">
        <v>262</v>
      </c>
      <c r="B14" s="171">
        <v>5.2999999999999999E-2</v>
      </c>
      <c r="C14" t="s">
        <v>3493</v>
      </c>
      <c r="D14" s="171">
        <v>0.67600000000000005</v>
      </c>
      <c r="E14" t="s">
        <v>6432</v>
      </c>
    </row>
    <row r="15" spans="1:5" x14ac:dyDescent="0.25">
      <c r="A15" s="95" t="s">
        <v>264</v>
      </c>
      <c r="B15" s="171">
        <v>12.5</v>
      </c>
      <c r="C15" t="s">
        <v>3493</v>
      </c>
      <c r="D15" s="171">
        <v>158.62100000000001</v>
      </c>
      <c r="E15" t="s">
        <v>6432</v>
      </c>
    </row>
    <row r="16" spans="1:5" x14ac:dyDescent="0.25">
      <c r="A16" s="95" t="s">
        <v>267</v>
      </c>
      <c r="B16" s="171">
        <v>18.553999999999998</v>
      </c>
      <c r="C16" t="s">
        <v>8923</v>
      </c>
      <c r="D16" s="171">
        <v>258.91800000000001</v>
      </c>
      <c r="E16" t="s">
        <v>6432</v>
      </c>
    </row>
    <row r="17" spans="1:5" x14ac:dyDescent="0.25">
      <c r="A17" s="95" t="s">
        <v>270</v>
      </c>
      <c r="B17" s="171">
        <v>1.2749999999999999</v>
      </c>
      <c r="C17" t="s">
        <v>8923</v>
      </c>
      <c r="D17" s="171">
        <v>17.798999999999999</v>
      </c>
      <c r="E17" t="s">
        <v>6432</v>
      </c>
    </row>
    <row r="18" spans="1:5" x14ac:dyDescent="0.25">
      <c r="A18" s="95" t="s">
        <v>273</v>
      </c>
      <c r="B18" s="171">
        <v>2.3E-2</v>
      </c>
      <c r="C18" t="s">
        <v>3476</v>
      </c>
      <c r="D18" s="171">
        <v>3.6999999999999998E-2</v>
      </c>
      <c r="E18" t="s">
        <v>3477</v>
      </c>
    </row>
    <row r="19" spans="1:5" x14ac:dyDescent="0.25">
      <c r="A19" s="95" t="s">
        <v>276</v>
      </c>
      <c r="B19" s="171">
        <v>1.0999999999999999E-2</v>
      </c>
      <c r="C19" t="s">
        <v>3476</v>
      </c>
      <c r="D19" s="171">
        <v>3.6999999999999998E-2</v>
      </c>
      <c r="E19" t="s">
        <v>3477</v>
      </c>
    </row>
    <row r="20" spans="1:5" x14ac:dyDescent="0.25">
      <c r="A20" s="95" t="s">
        <v>278</v>
      </c>
      <c r="B20" s="171">
        <v>1.6E-2</v>
      </c>
      <c r="C20" t="s">
        <v>3476</v>
      </c>
      <c r="D20" s="171">
        <v>3.6999999999999998E-2</v>
      </c>
      <c r="E20" t="s">
        <v>3477</v>
      </c>
    </row>
    <row r="21" spans="1:5" x14ac:dyDescent="0.25">
      <c r="A21" s="95" t="s">
        <v>280</v>
      </c>
      <c r="B21" s="171">
        <v>1.7999999999999999E-2</v>
      </c>
      <c r="C21" t="s">
        <v>3476</v>
      </c>
      <c r="D21" s="171">
        <v>3.6999999999999998E-2</v>
      </c>
      <c r="E21" t="s">
        <v>3477</v>
      </c>
    </row>
    <row r="22" spans="1:5" x14ac:dyDescent="0.25">
      <c r="A22" s="95" t="s">
        <v>282</v>
      </c>
      <c r="B22" s="171">
        <v>1.0999999999999999E-2</v>
      </c>
      <c r="C22" t="s">
        <v>3477</v>
      </c>
      <c r="D22" s="171">
        <v>0.02</v>
      </c>
      <c r="E22" t="s">
        <v>3476</v>
      </c>
    </row>
    <row r="23" spans="1:5" x14ac:dyDescent="0.25">
      <c r="A23" s="95" t="s">
        <v>284</v>
      </c>
      <c r="B23" s="171">
        <v>1.0999999999999999E-2</v>
      </c>
      <c r="C23" t="s">
        <v>3477</v>
      </c>
      <c r="D23" s="171">
        <v>0.02</v>
      </c>
      <c r="E23" t="s">
        <v>3476</v>
      </c>
    </row>
    <row r="24" spans="1:5" x14ac:dyDescent="0.25">
      <c r="A24" s="95" t="s">
        <v>286</v>
      </c>
      <c r="B24" s="171">
        <v>11.686999999999999</v>
      </c>
      <c r="C24" t="s">
        <v>3477</v>
      </c>
      <c r="D24" s="171">
        <v>21.257000000000001</v>
      </c>
      <c r="E24" t="s">
        <v>3476</v>
      </c>
    </row>
    <row r="25" spans="1:5" x14ac:dyDescent="0.25">
      <c r="A25" s="95" t="s">
        <v>289</v>
      </c>
      <c r="B25" s="171">
        <v>17.795999999999999</v>
      </c>
      <c r="C25" t="s">
        <v>3477</v>
      </c>
      <c r="D25" s="171">
        <v>31.248999999999999</v>
      </c>
      <c r="E25" t="s">
        <v>3476</v>
      </c>
    </row>
    <row r="26" spans="1:5" x14ac:dyDescent="0.25">
      <c r="A26" s="95" t="s">
        <v>292</v>
      </c>
      <c r="B26" s="171">
        <v>1.5669999999999999</v>
      </c>
      <c r="C26" t="s">
        <v>3478</v>
      </c>
      <c r="D26" s="171">
        <v>3.3140000000000001</v>
      </c>
      <c r="E26" t="s">
        <v>3479</v>
      </c>
    </row>
    <row r="27" spans="1:5" x14ac:dyDescent="0.25">
      <c r="A27" s="95" t="s">
        <v>295</v>
      </c>
      <c r="B27" s="171">
        <v>0.64600000000000002</v>
      </c>
      <c r="C27" t="s">
        <v>7229</v>
      </c>
      <c r="D27" s="171">
        <v>4.3440000000000003</v>
      </c>
      <c r="E27" t="s">
        <v>3479</v>
      </c>
    </row>
    <row r="28" spans="1:5" x14ac:dyDescent="0.25">
      <c r="A28" s="95" t="s">
        <v>297</v>
      </c>
      <c r="B28" s="171">
        <v>0.81699999999999995</v>
      </c>
      <c r="C28" t="s">
        <v>3478</v>
      </c>
      <c r="D28" s="171">
        <v>2.073</v>
      </c>
      <c r="E28" t="s">
        <v>3480</v>
      </c>
    </row>
    <row r="29" spans="1:5" x14ac:dyDescent="0.25">
      <c r="A29" s="95" t="s">
        <v>299</v>
      </c>
      <c r="B29" s="171">
        <v>0.81100000000000005</v>
      </c>
      <c r="C29" t="s">
        <v>3480</v>
      </c>
      <c r="D29" s="171">
        <v>1.8740000000000001</v>
      </c>
      <c r="E29" t="s">
        <v>3470</v>
      </c>
    </row>
    <row r="30" spans="1:5" x14ac:dyDescent="0.25">
      <c r="A30" s="95" t="s">
        <v>301</v>
      </c>
      <c r="B30" s="171">
        <v>1.9339999999999999</v>
      </c>
      <c r="C30" t="s">
        <v>3478</v>
      </c>
      <c r="D30" s="171">
        <v>13.744999999999999</v>
      </c>
      <c r="E30" t="s">
        <v>3479</v>
      </c>
    </row>
    <row r="31" spans="1:5" x14ac:dyDescent="0.25">
      <c r="A31" s="95" t="s">
        <v>303</v>
      </c>
      <c r="B31" s="171">
        <v>0.254</v>
      </c>
      <c r="C31" t="s">
        <v>3478</v>
      </c>
      <c r="D31" s="171">
        <v>6.4009999999999998</v>
      </c>
      <c r="E31" t="s">
        <v>3479</v>
      </c>
    </row>
    <row r="32" spans="1:5" x14ac:dyDescent="0.25">
      <c r="A32" s="95" t="s">
        <v>305</v>
      </c>
      <c r="B32" s="171">
        <v>21.134</v>
      </c>
      <c r="C32" t="s">
        <v>3478</v>
      </c>
      <c r="D32" s="171">
        <v>150.18899999999999</v>
      </c>
      <c r="E32" t="s">
        <v>3479</v>
      </c>
    </row>
    <row r="33" spans="1:5" x14ac:dyDescent="0.25">
      <c r="A33" s="95" t="s">
        <v>308</v>
      </c>
      <c r="B33" s="171">
        <v>2E-3</v>
      </c>
      <c r="C33" t="s">
        <v>3481</v>
      </c>
      <c r="D33" s="171">
        <v>2E-3</v>
      </c>
      <c r="E33" t="s">
        <v>3481</v>
      </c>
    </row>
    <row r="34" spans="1:5" x14ac:dyDescent="0.25">
      <c r="A34" s="95" t="s">
        <v>311</v>
      </c>
      <c r="B34" s="171">
        <v>0</v>
      </c>
      <c r="C34" t="s">
        <v>3482</v>
      </c>
      <c r="D34" s="171">
        <v>0</v>
      </c>
      <c r="E34" t="s">
        <v>3482</v>
      </c>
    </row>
    <row r="35" spans="1:5" x14ac:dyDescent="0.25">
      <c r="A35" s="95" t="s">
        <v>313</v>
      </c>
      <c r="B35" s="171">
        <v>0</v>
      </c>
      <c r="C35" t="s">
        <v>3482</v>
      </c>
      <c r="D35" s="171">
        <v>0</v>
      </c>
      <c r="E35" t="s">
        <v>3482</v>
      </c>
    </row>
    <row r="36" spans="1:5" x14ac:dyDescent="0.25">
      <c r="A36" s="95" t="s">
        <v>315</v>
      </c>
      <c r="B36" s="171">
        <v>0</v>
      </c>
      <c r="C36" t="s">
        <v>3482</v>
      </c>
      <c r="D36" s="171">
        <v>0</v>
      </c>
      <c r="E36" t="s">
        <v>3482</v>
      </c>
    </row>
    <row r="37" spans="1:5" x14ac:dyDescent="0.25">
      <c r="A37" s="95" t="s">
        <v>317</v>
      </c>
      <c r="B37" s="171">
        <v>0</v>
      </c>
      <c r="C37" t="s">
        <v>3482</v>
      </c>
      <c r="D37" s="171">
        <v>0</v>
      </c>
      <c r="E37" t="s">
        <v>3482</v>
      </c>
    </row>
    <row r="38" spans="1:5" x14ac:dyDescent="0.25">
      <c r="A38" s="95" t="s">
        <v>319</v>
      </c>
      <c r="B38" s="171">
        <v>0</v>
      </c>
      <c r="C38" t="s">
        <v>3482</v>
      </c>
      <c r="D38" s="171">
        <v>0</v>
      </c>
      <c r="E38" t="s">
        <v>3482</v>
      </c>
    </row>
    <row r="39" spans="1:5" x14ac:dyDescent="0.25">
      <c r="A39" s="95" t="s">
        <v>321</v>
      </c>
      <c r="B39" s="171">
        <v>0</v>
      </c>
      <c r="C39" t="s">
        <v>3482</v>
      </c>
      <c r="D39" s="171">
        <v>0</v>
      </c>
      <c r="E39" t="s">
        <v>3482</v>
      </c>
    </row>
    <row r="40" spans="1:5" x14ac:dyDescent="0.25">
      <c r="A40" s="95" t="s">
        <v>324</v>
      </c>
      <c r="B40" s="171">
        <v>0.14599999999999999</v>
      </c>
      <c r="C40" t="s">
        <v>3483</v>
      </c>
      <c r="D40" s="171">
        <v>0.89</v>
      </c>
      <c r="E40" t="s">
        <v>7233</v>
      </c>
    </row>
    <row r="41" spans="1:5" x14ac:dyDescent="0.25">
      <c r="A41" s="95" t="s">
        <v>327</v>
      </c>
      <c r="B41" s="171">
        <v>4.2999999999999997E-2</v>
      </c>
      <c r="C41" t="s">
        <v>8924</v>
      </c>
      <c r="D41" s="171">
        <v>1.5129999999999999</v>
      </c>
      <c r="E41" t="s">
        <v>7233</v>
      </c>
    </row>
    <row r="42" spans="1:5" x14ac:dyDescent="0.25">
      <c r="A42" s="95" t="s">
        <v>329</v>
      </c>
      <c r="B42" s="171">
        <v>7.4999999999999997E-2</v>
      </c>
      <c r="C42" t="s">
        <v>3483</v>
      </c>
      <c r="D42" s="171">
        <v>3.9119999999999999</v>
      </c>
      <c r="E42" t="s">
        <v>7233</v>
      </c>
    </row>
    <row r="43" spans="1:5" x14ac:dyDescent="0.25">
      <c r="A43" s="95" t="s">
        <v>331</v>
      </c>
      <c r="B43" s="171">
        <v>0.125</v>
      </c>
      <c r="C43" t="s">
        <v>3483</v>
      </c>
      <c r="D43" s="171">
        <v>0.751</v>
      </c>
      <c r="E43" t="s">
        <v>3470</v>
      </c>
    </row>
    <row r="44" spans="1:5" x14ac:dyDescent="0.25">
      <c r="A44" s="95" t="s">
        <v>333</v>
      </c>
      <c r="B44" s="171">
        <v>0.105</v>
      </c>
      <c r="C44" t="s">
        <v>3483</v>
      </c>
      <c r="D44" s="171">
        <v>1.2769999999999999</v>
      </c>
      <c r="E44" t="s">
        <v>7233</v>
      </c>
    </row>
    <row r="45" spans="1:5" x14ac:dyDescent="0.25">
      <c r="A45" s="95" t="s">
        <v>335</v>
      </c>
      <c r="B45" s="171">
        <v>6.6000000000000003E-2</v>
      </c>
      <c r="C45" t="s">
        <v>3483</v>
      </c>
      <c r="D45" s="171">
        <v>0.66700000000000004</v>
      </c>
      <c r="E45" t="s">
        <v>3468</v>
      </c>
    </row>
    <row r="46" spans="1:5" x14ac:dyDescent="0.25">
      <c r="A46" s="95" t="s">
        <v>337</v>
      </c>
      <c r="B46" s="171">
        <v>24.8</v>
      </c>
      <c r="C46" t="s">
        <v>3483</v>
      </c>
      <c r="D46" s="171">
        <v>301.38400000000001</v>
      </c>
      <c r="E46" t="s">
        <v>7233</v>
      </c>
    </row>
    <row r="47" spans="1:5" x14ac:dyDescent="0.25">
      <c r="A47" s="95" t="s">
        <v>340</v>
      </c>
      <c r="B47" s="171">
        <v>19.864999999999998</v>
      </c>
      <c r="C47" t="s">
        <v>3483</v>
      </c>
      <c r="D47" s="171">
        <v>200.304</v>
      </c>
      <c r="E47" t="s">
        <v>3468</v>
      </c>
    </row>
    <row r="48" spans="1:5" x14ac:dyDescent="0.25">
      <c r="A48" s="95" t="s">
        <v>343</v>
      </c>
      <c r="B48" s="171">
        <v>3.6999999999999998E-2</v>
      </c>
      <c r="C48" t="s">
        <v>3485</v>
      </c>
      <c r="D48" s="171">
        <v>10.483000000000001</v>
      </c>
      <c r="E48" t="s">
        <v>3486</v>
      </c>
    </row>
    <row r="49" spans="1:5" x14ac:dyDescent="0.25">
      <c r="A49" s="95" t="s">
        <v>346</v>
      </c>
      <c r="B49" s="171">
        <v>7.9000000000000001E-2</v>
      </c>
      <c r="C49" t="s">
        <v>3485</v>
      </c>
      <c r="D49" s="171">
        <v>3.7069999999999999</v>
      </c>
      <c r="E49" t="s">
        <v>3486</v>
      </c>
    </row>
    <row r="50" spans="1:5" x14ac:dyDescent="0.25">
      <c r="A50" s="95" t="s">
        <v>348</v>
      </c>
      <c r="B50" s="171">
        <v>5.8000000000000003E-2</v>
      </c>
      <c r="C50" t="s">
        <v>8925</v>
      </c>
      <c r="D50" s="171">
        <v>1</v>
      </c>
      <c r="E50" t="s">
        <v>3471</v>
      </c>
    </row>
    <row r="51" spans="1:5" x14ac:dyDescent="0.25">
      <c r="A51" s="95" t="s">
        <v>350</v>
      </c>
      <c r="B51" s="171">
        <v>7.1999999999999995E-2</v>
      </c>
      <c r="C51" t="s">
        <v>3485</v>
      </c>
      <c r="D51" s="171">
        <v>3.01</v>
      </c>
      <c r="E51" t="s">
        <v>3486</v>
      </c>
    </row>
    <row r="52" spans="1:5" x14ac:dyDescent="0.25">
      <c r="A52" s="95" t="s">
        <v>352</v>
      </c>
      <c r="B52" s="171">
        <v>7.1999999999999995E-2</v>
      </c>
      <c r="C52" t="s">
        <v>3485</v>
      </c>
      <c r="D52" s="171">
        <v>0.36399999999999999</v>
      </c>
      <c r="E52" t="s">
        <v>3486</v>
      </c>
    </row>
    <row r="53" spans="1:5" x14ac:dyDescent="0.25">
      <c r="A53" s="95" t="s">
        <v>354</v>
      </c>
      <c r="B53" s="171">
        <v>7.1999999999999995E-2</v>
      </c>
      <c r="C53" t="s">
        <v>3485</v>
      </c>
      <c r="D53" s="171">
        <v>0.36299999999999999</v>
      </c>
      <c r="E53" t="s">
        <v>3486</v>
      </c>
    </row>
    <row r="54" spans="1:5" x14ac:dyDescent="0.25">
      <c r="A54" s="95" t="s">
        <v>356</v>
      </c>
      <c r="B54" s="171">
        <v>10.861000000000001</v>
      </c>
      <c r="C54" t="s">
        <v>3485</v>
      </c>
      <c r="D54" s="171">
        <v>55.07</v>
      </c>
      <c r="E54" t="s">
        <v>3486</v>
      </c>
    </row>
    <row r="55" spans="1:5" x14ac:dyDescent="0.25">
      <c r="A55" s="95" t="s">
        <v>359</v>
      </c>
      <c r="B55" s="171">
        <v>10.010999999999999</v>
      </c>
      <c r="C55" t="s">
        <v>3470</v>
      </c>
      <c r="D55" s="171">
        <v>10.010999999999999</v>
      </c>
      <c r="E55" t="s">
        <v>3470</v>
      </c>
    </row>
    <row r="56" spans="1:5" x14ac:dyDescent="0.25">
      <c r="A56" s="95" t="s">
        <v>362</v>
      </c>
      <c r="B56" s="171">
        <v>0.127</v>
      </c>
      <c r="C56" t="s">
        <v>3481</v>
      </c>
      <c r="D56" s="171">
        <v>0.13100000000000001</v>
      </c>
      <c r="E56" t="s">
        <v>3470</v>
      </c>
    </row>
    <row r="57" spans="1:5" x14ac:dyDescent="0.25">
      <c r="A57" s="95" t="s">
        <v>365</v>
      </c>
      <c r="B57" s="171">
        <v>6.4000000000000001E-2</v>
      </c>
      <c r="C57" t="s">
        <v>3470</v>
      </c>
      <c r="D57" s="171">
        <v>7.0000000000000007E-2</v>
      </c>
      <c r="E57" t="s">
        <v>3481</v>
      </c>
    </row>
    <row r="58" spans="1:5" x14ac:dyDescent="0.25">
      <c r="A58" s="95" t="s">
        <v>367</v>
      </c>
      <c r="B58" s="171">
        <v>9.6000000000000002E-2</v>
      </c>
      <c r="C58" t="s">
        <v>3481</v>
      </c>
      <c r="D58" s="171">
        <v>0.156</v>
      </c>
      <c r="E58" t="s">
        <v>3470</v>
      </c>
    </row>
    <row r="59" spans="1:5" x14ac:dyDescent="0.25">
      <c r="A59" s="95" t="s">
        <v>369</v>
      </c>
      <c r="B59" s="171">
        <v>9.6000000000000002E-2</v>
      </c>
      <c r="C59" t="s">
        <v>3481</v>
      </c>
      <c r="D59" s="171">
        <v>0.13600000000000001</v>
      </c>
      <c r="E59" t="s">
        <v>3470</v>
      </c>
    </row>
    <row r="60" spans="1:5" x14ac:dyDescent="0.25">
      <c r="A60" s="95" t="s">
        <v>371</v>
      </c>
      <c r="B60" s="171">
        <v>0.11</v>
      </c>
      <c r="C60" t="s">
        <v>3481</v>
      </c>
      <c r="D60" s="171">
        <v>0.114</v>
      </c>
      <c r="E60" t="s">
        <v>3470</v>
      </c>
    </row>
    <row r="61" spans="1:5" x14ac:dyDescent="0.25">
      <c r="A61" s="95" t="s">
        <v>373</v>
      </c>
      <c r="B61" s="171">
        <v>0.11</v>
      </c>
      <c r="C61" t="s">
        <v>3470</v>
      </c>
      <c r="D61" s="171">
        <v>0.11</v>
      </c>
      <c r="E61" t="s">
        <v>3470</v>
      </c>
    </row>
    <row r="62" spans="1:5" x14ac:dyDescent="0.25">
      <c r="A62" s="95" t="s">
        <v>375</v>
      </c>
      <c r="B62" s="171">
        <v>24.84</v>
      </c>
      <c r="C62" t="s">
        <v>3481</v>
      </c>
      <c r="D62" s="171">
        <v>25.774000000000001</v>
      </c>
      <c r="E62" t="s">
        <v>3470</v>
      </c>
    </row>
    <row r="63" spans="1:5" x14ac:dyDescent="0.25">
      <c r="A63" s="95" t="s">
        <v>378</v>
      </c>
      <c r="B63" s="171">
        <v>11.824</v>
      </c>
      <c r="C63" t="s">
        <v>3470</v>
      </c>
      <c r="D63" s="171">
        <v>11.824</v>
      </c>
      <c r="E63" t="s">
        <v>3470</v>
      </c>
    </row>
    <row r="64" spans="1:5" x14ac:dyDescent="0.25">
      <c r="A64" s="95" t="s">
        <v>381</v>
      </c>
      <c r="B64" s="171">
        <v>8.5530000000000008</v>
      </c>
      <c r="C64" t="s">
        <v>3487</v>
      </c>
      <c r="D64" s="171">
        <v>9.5820000000000007</v>
      </c>
      <c r="E64" t="s">
        <v>3488</v>
      </c>
    </row>
    <row r="65" spans="1:5" x14ac:dyDescent="0.25">
      <c r="A65" s="95" t="s">
        <v>384</v>
      </c>
      <c r="B65" s="171">
        <v>3.01</v>
      </c>
      <c r="C65" t="s">
        <v>3489</v>
      </c>
      <c r="D65" s="171">
        <v>501.03100000000001</v>
      </c>
      <c r="E65" t="s">
        <v>6433</v>
      </c>
    </row>
    <row r="66" spans="1:5" x14ac:dyDescent="0.25">
      <c r="A66" s="95" t="s">
        <v>387</v>
      </c>
      <c r="B66" s="171">
        <v>0.872</v>
      </c>
      <c r="C66" t="s">
        <v>3491</v>
      </c>
      <c r="D66" s="171">
        <v>47.104999999999997</v>
      </c>
      <c r="E66" t="s">
        <v>3490</v>
      </c>
    </row>
    <row r="67" spans="1:5" x14ac:dyDescent="0.25">
      <c r="A67" s="95" t="s">
        <v>389</v>
      </c>
      <c r="B67" s="171">
        <v>3.0720000000000001</v>
      </c>
      <c r="C67" t="s">
        <v>3491</v>
      </c>
      <c r="D67" s="171">
        <v>117.26300000000001</v>
      </c>
      <c r="E67" t="s">
        <v>6433</v>
      </c>
    </row>
    <row r="68" spans="1:5" x14ac:dyDescent="0.25">
      <c r="A68" s="95" t="s">
        <v>391</v>
      </c>
      <c r="B68" s="171">
        <v>3.4990000000000001</v>
      </c>
      <c r="C68" t="s">
        <v>3491</v>
      </c>
      <c r="D68" s="171">
        <v>141.316</v>
      </c>
      <c r="E68" t="s">
        <v>6433</v>
      </c>
    </row>
    <row r="69" spans="1:5" x14ac:dyDescent="0.25">
      <c r="A69" s="95" t="s">
        <v>393</v>
      </c>
      <c r="B69" s="171">
        <v>2.4140000000000001</v>
      </c>
      <c r="C69" t="s">
        <v>3492</v>
      </c>
      <c r="D69" s="171">
        <v>29.161000000000001</v>
      </c>
      <c r="E69" t="s">
        <v>6434</v>
      </c>
    </row>
    <row r="70" spans="1:5" x14ac:dyDescent="0.25">
      <c r="A70" s="95" t="s">
        <v>395</v>
      </c>
      <c r="B70" s="171">
        <v>0.876</v>
      </c>
      <c r="C70" t="s">
        <v>3492</v>
      </c>
      <c r="D70" s="171">
        <v>6.915</v>
      </c>
      <c r="E70" t="s">
        <v>7233</v>
      </c>
    </row>
    <row r="71" spans="1:5" x14ac:dyDescent="0.25">
      <c r="A71" s="95" t="s">
        <v>397</v>
      </c>
      <c r="B71" s="171">
        <v>1.7999999999999999E-2</v>
      </c>
      <c r="C71" t="s">
        <v>3475</v>
      </c>
      <c r="D71" s="171">
        <v>1.9E-2</v>
      </c>
      <c r="E71" t="s">
        <v>3481</v>
      </c>
    </row>
    <row r="72" spans="1:5" x14ac:dyDescent="0.25">
      <c r="A72" s="95" t="s">
        <v>400</v>
      </c>
      <c r="B72" s="171">
        <v>1.2999999999999999E-2</v>
      </c>
      <c r="C72" t="s">
        <v>3481</v>
      </c>
      <c r="D72" s="171">
        <v>3.3000000000000002E-2</v>
      </c>
      <c r="E72" t="s">
        <v>3475</v>
      </c>
    </row>
    <row r="73" spans="1:5" x14ac:dyDescent="0.25">
      <c r="A73" s="95" t="s">
        <v>402</v>
      </c>
      <c r="B73" s="171">
        <v>6.0000000000000001E-3</v>
      </c>
      <c r="C73" t="s">
        <v>3481</v>
      </c>
      <c r="D73" s="171">
        <v>1.7999999999999999E-2</v>
      </c>
      <c r="E73" t="s">
        <v>3475</v>
      </c>
    </row>
    <row r="74" spans="1:5" x14ac:dyDescent="0.25">
      <c r="A74" s="95" t="s">
        <v>404</v>
      </c>
      <c r="B74" s="171">
        <v>5.0000000000000001E-3</v>
      </c>
      <c r="C74" t="s">
        <v>3481</v>
      </c>
      <c r="D74" s="171">
        <v>1.7999999999999999E-2</v>
      </c>
      <c r="E74" t="s">
        <v>3475</v>
      </c>
    </row>
    <row r="75" spans="1:5" x14ac:dyDescent="0.25">
      <c r="A75" s="95" t="s">
        <v>406</v>
      </c>
      <c r="B75" s="171">
        <v>3.0000000000000001E-3</v>
      </c>
      <c r="C75" t="s">
        <v>3481</v>
      </c>
      <c r="D75" s="171">
        <v>1.7000000000000001E-2</v>
      </c>
      <c r="E75" t="s">
        <v>3475</v>
      </c>
    </row>
    <row r="76" spans="1:5" x14ac:dyDescent="0.25">
      <c r="A76" s="95" t="s">
        <v>408</v>
      </c>
      <c r="B76" s="171">
        <v>8.9999999999999993E-3</v>
      </c>
      <c r="C76" t="s">
        <v>3475</v>
      </c>
      <c r="D76" s="171">
        <v>8.9999999999999993E-3</v>
      </c>
      <c r="E76" t="s">
        <v>3475</v>
      </c>
    </row>
    <row r="77" spans="1:5" x14ac:dyDescent="0.25">
      <c r="A77" s="95" t="s">
        <v>410</v>
      </c>
      <c r="B77" s="171">
        <v>42.689</v>
      </c>
      <c r="C77" t="s">
        <v>3475</v>
      </c>
      <c r="D77" s="171">
        <v>44.817999999999998</v>
      </c>
      <c r="E77" t="s">
        <v>3481</v>
      </c>
    </row>
    <row r="78" spans="1:5" x14ac:dyDescent="0.25">
      <c r="A78" s="95" t="s">
        <v>413</v>
      </c>
      <c r="B78" s="171">
        <v>9.4659999999999993</v>
      </c>
      <c r="C78" t="s">
        <v>3481</v>
      </c>
      <c r="D78" s="171">
        <v>54.613999999999997</v>
      </c>
      <c r="E78" t="s">
        <v>3475</v>
      </c>
    </row>
    <row r="79" spans="1:5" x14ac:dyDescent="0.25">
      <c r="A79" s="95" t="s">
        <v>416</v>
      </c>
      <c r="B79" s="171">
        <v>6.8000000000000005E-2</v>
      </c>
      <c r="C79" t="s">
        <v>3493</v>
      </c>
      <c r="D79" s="171">
        <v>6.8000000000000005E-2</v>
      </c>
      <c r="E79" t="s">
        <v>3493</v>
      </c>
    </row>
    <row r="80" spans="1:5" x14ac:dyDescent="0.25">
      <c r="A80" s="95" t="s">
        <v>418</v>
      </c>
      <c r="B80" s="171">
        <v>7.2999999999999995E-2</v>
      </c>
      <c r="C80" t="s">
        <v>3493</v>
      </c>
      <c r="D80" s="171">
        <v>7.2999999999999995E-2</v>
      </c>
      <c r="E80" t="s">
        <v>3493</v>
      </c>
    </row>
    <row r="81" spans="1:5" x14ac:dyDescent="0.25">
      <c r="A81" s="95" t="s">
        <v>419</v>
      </c>
      <c r="B81" s="171">
        <v>9.5000000000000001E-2</v>
      </c>
      <c r="C81" t="s">
        <v>3493</v>
      </c>
      <c r="D81" s="171">
        <v>9.5000000000000001E-2</v>
      </c>
      <c r="E81" t="s">
        <v>3493</v>
      </c>
    </row>
    <row r="82" spans="1:5" x14ac:dyDescent="0.25">
      <c r="A82" s="95" t="s">
        <v>420</v>
      </c>
      <c r="B82" s="171">
        <v>9.2999999999999999E-2</v>
      </c>
      <c r="C82" t="s">
        <v>3493</v>
      </c>
      <c r="D82" s="171">
        <v>9.2999999999999999E-2</v>
      </c>
      <c r="E82" t="s">
        <v>3493</v>
      </c>
    </row>
    <row r="83" spans="1:5" x14ac:dyDescent="0.25">
      <c r="A83" s="95" t="s">
        <v>421</v>
      </c>
      <c r="B83" s="171">
        <v>8.1000000000000003E-2</v>
      </c>
      <c r="C83" t="s">
        <v>3493</v>
      </c>
      <c r="D83" s="171">
        <v>8.1000000000000003E-2</v>
      </c>
      <c r="E83" t="s">
        <v>3493</v>
      </c>
    </row>
    <row r="84" spans="1:5" x14ac:dyDescent="0.25">
      <c r="A84" s="95" t="s">
        <v>422</v>
      </c>
      <c r="B84" s="171">
        <v>7.9000000000000001E-2</v>
      </c>
      <c r="C84" t="s">
        <v>3493</v>
      </c>
      <c r="D84" s="171">
        <v>7.9000000000000001E-2</v>
      </c>
      <c r="E84" t="s">
        <v>3493</v>
      </c>
    </row>
    <row r="85" spans="1:5" x14ac:dyDescent="0.25">
      <c r="A85" s="95" t="s">
        <v>423</v>
      </c>
      <c r="B85" s="171">
        <v>14.962999999999999</v>
      </c>
      <c r="C85" t="s">
        <v>3493</v>
      </c>
      <c r="D85" s="171">
        <v>14.962999999999999</v>
      </c>
      <c r="E85" t="s">
        <v>3493</v>
      </c>
    </row>
    <row r="86" spans="1:5" x14ac:dyDescent="0.25">
      <c r="A86" s="95" t="s">
        <v>426</v>
      </c>
      <c r="B86" s="171">
        <v>0.01</v>
      </c>
      <c r="C86" t="s">
        <v>3481</v>
      </c>
      <c r="D86" s="171">
        <v>0.01</v>
      </c>
      <c r="E86" t="s">
        <v>3481</v>
      </c>
    </row>
    <row r="87" spans="1:5" x14ac:dyDescent="0.25">
      <c r="A87" s="95" t="s">
        <v>429</v>
      </c>
      <c r="B87" s="171">
        <v>5.0000000000000001E-3</v>
      </c>
      <c r="C87" t="s">
        <v>3481</v>
      </c>
      <c r="D87" s="171">
        <v>5.0000000000000001E-3</v>
      </c>
      <c r="E87" t="s">
        <v>3481</v>
      </c>
    </row>
    <row r="88" spans="1:5" x14ac:dyDescent="0.25">
      <c r="A88" s="95" t="s">
        <v>431</v>
      </c>
      <c r="B88" s="171">
        <v>1.0999999999999999E-2</v>
      </c>
      <c r="C88" t="s">
        <v>3481</v>
      </c>
      <c r="D88" s="171">
        <v>1.0999999999999999E-2</v>
      </c>
      <c r="E88" t="s">
        <v>3481</v>
      </c>
    </row>
    <row r="89" spans="1:5" x14ac:dyDescent="0.25">
      <c r="A89" s="95" t="s">
        <v>433</v>
      </c>
      <c r="B89" s="171">
        <v>8.9999999999999993E-3</v>
      </c>
      <c r="C89" t="s">
        <v>3481</v>
      </c>
      <c r="D89" s="171">
        <v>8.9999999999999993E-3</v>
      </c>
      <c r="E89" t="s">
        <v>3481</v>
      </c>
    </row>
    <row r="90" spans="1:5" x14ac:dyDescent="0.25">
      <c r="A90" s="95" t="s">
        <v>435</v>
      </c>
      <c r="B90" s="171">
        <v>1.6E-2</v>
      </c>
      <c r="C90" t="s">
        <v>3481</v>
      </c>
      <c r="D90" s="171">
        <v>1.6E-2</v>
      </c>
      <c r="E90" t="s">
        <v>3481</v>
      </c>
    </row>
    <row r="91" spans="1:5" x14ac:dyDescent="0.25">
      <c r="A91" s="95" t="s">
        <v>437</v>
      </c>
      <c r="B91" s="171">
        <v>1.4999999999999999E-2</v>
      </c>
      <c r="C91" t="s">
        <v>3481</v>
      </c>
      <c r="D91" s="171">
        <v>1.4999999999999999E-2</v>
      </c>
      <c r="E91" t="s">
        <v>3481</v>
      </c>
    </row>
    <row r="92" spans="1:5" x14ac:dyDescent="0.25">
      <c r="A92" s="95" t="s">
        <v>439</v>
      </c>
      <c r="B92" s="171">
        <v>3.7989999999999999</v>
      </c>
      <c r="C92" t="s">
        <v>3481</v>
      </c>
      <c r="D92" s="171">
        <v>3.7989999999999999</v>
      </c>
      <c r="E92" t="s">
        <v>3481</v>
      </c>
    </row>
    <row r="93" spans="1:5" x14ac:dyDescent="0.25">
      <c r="A93" s="95" t="s">
        <v>442</v>
      </c>
      <c r="B93" s="171">
        <v>3.6999999999999998E-2</v>
      </c>
      <c r="C93" t="s">
        <v>3487</v>
      </c>
      <c r="D93" s="171">
        <v>5.2999999999999999E-2</v>
      </c>
      <c r="E93" t="s">
        <v>3477</v>
      </c>
    </row>
    <row r="94" spans="1:5" x14ac:dyDescent="0.25">
      <c r="A94" s="95" t="s">
        <v>445</v>
      </c>
      <c r="B94" s="171">
        <v>3.6999999999999998E-2</v>
      </c>
      <c r="C94" t="s">
        <v>3487</v>
      </c>
      <c r="D94" s="171">
        <v>4.9000000000000002E-2</v>
      </c>
      <c r="E94" t="s">
        <v>3477</v>
      </c>
    </row>
    <row r="95" spans="1:5" x14ac:dyDescent="0.25">
      <c r="A95" s="95" t="s">
        <v>447</v>
      </c>
      <c r="B95" s="171">
        <v>5.2999999999999999E-2</v>
      </c>
      <c r="C95" t="s">
        <v>3477</v>
      </c>
      <c r="D95" s="171">
        <v>5.3999999999999999E-2</v>
      </c>
      <c r="E95" t="s">
        <v>3487</v>
      </c>
    </row>
    <row r="96" spans="1:5" x14ac:dyDescent="0.25">
      <c r="A96" s="95" t="s">
        <v>449</v>
      </c>
      <c r="B96" s="171">
        <v>1.7000000000000001E-2</v>
      </c>
      <c r="C96" t="s">
        <v>3477</v>
      </c>
      <c r="D96" s="171">
        <v>3.5000000000000003E-2</v>
      </c>
      <c r="E96" t="s">
        <v>3487</v>
      </c>
    </row>
    <row r="97" spans="1:5" x14ac:dyDescent="0.25">
      <c r="A97" s="95" t="s">
        <v>451</v>
      </c>
      <c r="B97" s="171">
        <v>2.8000000000000001E-2</v>
      </c>
      <c r="C97" t="s">
        <v>3477</v>
      </c>
      <c r="D97" s="171">
        <v>7.1999999999999995E-2</v>
      </c>
      <c r="E97" t="s">
        <v>3487</v>
      </c>
    </row>
    <row r="98" spans="1:5" x14ac:dyDescent="0.25">
      <c r="A98" s="95" t="s">
        <v>453</v>
      </c>
      <c r="B98" s="171">
        <v>4.4999999999999998E-2</v>
      </c>
      <c r="C98" t="s">
        <v>3487</v>
      </c>
      <c r="D98" s="171">
        <v>6.0999999999999999E-2</v>
      </c>
      <c r="E98" t="s">
        <v>3477</v>
      </c>
    </row>
    <row r="99" spans="1:5" x14ac:dyDescent="0.25">
      <c r="A99" s="95" t="s">
        <v>455</v>
      </c>
      <c r="B99" s="171">
        <v>55.478000000000002</v>
      </c>
      <c r="C99" t="s">
        <v>3477</v>
      </c>
      <c r="D99" s="171">
        <v>55.780999999999999</v>
      </c>
      <c r="E99" t="s">
        <v>3487</v>
      </c>
    </row>
    <row r="100" spans="1:5" x14ac:dyDescent="0.25">
      <c r="A100" s="95" t="s">
        <v>458</v>
      </c>
      <c r="B100" s="171">
        <v>4.2409999999999997</v>
      </c>
      <c r="C100" t="s">
        <v>3487</v>
      </c>
      <c r="D100" s="171">
        <v>4.859</v>
      </c>
      <c r="E100" t="s">
        <v>3477</v>
      </c>
    </row>
    <row r="101" spans="1:5" x14ac:dyDescent="0.25">
      <c r="A101" s="95" t="s">
        <v>461</v>
      </c>
      <c r="B101" s="171">
        <v>3.9550000000000001</v>
      </c>
      <c r="C101" t="s">
        <v>3477</v>
      </c>
      <c r="D101" s="171">
        <v>10.228999999999999</v>
      </c>
      <c r="E101" t="s">
        <v>3494</v>
      </c>
    </row>
    <row r="102" spans="1:5" x14ac:dyDescent="0.25">
      <c r="A102" s="95" t="s">
        <v>464</v>
      </c>
      <c r="B102" s="171">
        <v>3.9550000000000001</v>
      </c>
      <c r="C102" t="s">
        <v>3477</v>
      </c>
      <c r="D102" s="171">
        <v>10.228999999999999</v>
      </c>
      <c r="E102" t="s">
        <v>3494</v>
      </c>
    </row>
    <row r="103" spans="1:5" x14ac:dyDescent="0.25">
      <c r="A103" s="95" t="s">
        <v>466</v>
      </c>
      <c r="B103" s="171">
        <v>0.46800000000000003</v>
      </c>
      <c r="C103" t="s">
        <v>3495</v>
      </c>
      <c r="D103" s="171">
        <v>2.7090000000000001</v>
      </c>
      <c r="E103" t="s">
        <v>3477</v>
      </c>
    </row>
    <row r="104" spans="1:5" x14ac:dyDescent="0.25">
      <c r="A104" s="95" t="s">
        <v>468</v>
      </c>
      <c r="B104" s="171">
        <v>0.44600000000000001</v>
      </c>
      <c r="C104" t="s">
        <v>3495</v>
      </c>
      <c r="D104" s="171">
        <v>2.2909999999999999</v>
      </c>
      <c r="E104" t="s">
        <v>3477</v>
      </c>
    </row>
    <row r="105" spans="1:5" x14ac:dyDescent="0.25">
      <c r="A105" s="95" t="s">
        <v>470</v>
      </c>
      <c r="B105" s="171">
        <v>0.34799999999999998</v>
      </c>
      <c r="C105" t="s">
        <v>3495</v>
      </c>
      <c r="D105" s="171">
        <v>0.59299999999999997</v>
      </c>
      <c r="E105" t="s">
        <v>3477</v>
      </c>
    </row>
    <row r="106" spans="1:5" x14ac:dyDescent="0.25">
      <c r="A106" s="95" t="s">
        <v>472</v>
      </c>
      <c r="B106" s="171">
        <v>0.35099999999999998</v>
      </c>
      <c r="C106" t="s">
        <v>3495</v>
      </c>
      <c r="D106" s="171">
        <v>0.59299999999999997</v>
      </c>
      <c r="E106" t="s">
        <v>3477</v>
      </c>
    </row>
    <row r="107" spans="1:5" x14ac:dyDescent="0.25">
      <c r="A107" s="95" t="s">
        <v>474</v>
      </c>
      <c r="B107" s="171">
        <v>40.877000000000002</v>
      </c>
      <c r="C107" t="s">
        <v>3495</v>
      </c>
      <c r="D107" s="171">
        <v>210.06399999999999</v>
      </c>
      <c r="E107" t="s">
        <v>3477</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0"/>
  <dimension ref="A1:F16"/>
  <sheetViews>
    <sheetView workbookViewId="0">
      <selection activeCell="B2" sqref="B2:F16"/>
    </sheetView>
  </sheetViews>
  <sheetFormatPr defaultRowHeight="15" x14ac:dyDescent="0.25"/>
  <sheetData>
    <row r="1" spans="1:6" x14ac:dyDescent="0.25">
      <c r="B1" s="95" t="s">
        <v>3463</v>
      </c>
      <c r="C1" s="95" t="s">
        <v>228</v>
      </c>
      <c r="D1" s="95" t="s">
        <v>3504</v>
      </c>
      <c r="E1" s="95" t="s">
        <v>3505</v>
      </c>
      <c r="F1" s="95" t="s">
        <v>3506</v>
      </c>
    </row>
    <row r="2" spans="1:6" x14ac:dyDescent="0.25">
      <c r="A2" s="95" t="s">
        <v>167</v>
      </c>
      <c r="B2" s="171">
        <v>4.9000000000000002E-2</v>
      </c>
      <c r="C2" t="s">
        <v>3480</v>
      </c>
      <c r="D2" s="171">
        <v>2.177</v>
      </c>
      <c r="E2" t="s">
        <v>3468</v>
      </c>
      <c r="F2" s="171">
        <v>81.64</v>
      </c>
    </row>
    <row r="3" spans="1:6" x14ac:dyDescent="0.25">
      <c r="A3" s="95" t="s">
        <v>9</v>
      </c>
      <c r="B3" s="171">
        <v>3.6999999999999998E-2</v>
      </c>
      <c r="C3" t="s">
        <v>6432</v>
      </c>
      <c r="D3" s="171">
        <v>18.553999999999998</v>
      </c>
      <c r="E3" t="s">
        <v>8923</v>
      </c>
      <c r="F3" s="171">
        <v>258.91800000000001</v>
      </c>
    </row>
    <row r="4" spans="1:6" x14ac:dyDescent="0.25">
      <c r="A4" s="95" t="s">
        <v>175</v>
      </c>
      <c r="B4" s="171">
        <v>1.0999999999999999E-2</v>
      </c>
      <c r="C4" t="s">
        <v>3476</v>
      </c>
      <c r="D4" s="171">
        <v>17.795999999999999</v>
      </c>
      <c r="E4" t="s">
        <v>3477</v>
      </c>
      <c r="F4" s="171">
        <v>31.248999999999999</v>
      </c>
    </row>
    <row r="5" spans="1:6" x14ac:dyDescent="0.25">
      <c r="A5" s="95" t="s">
        <v>16</v>
      </c>
      <c r="B5" s="171">
        <v>0.254</v>
      </c>
      <c r="C5" t="s">
        <v>3478</v>
      </c>
      <c r="D5" s="171">
        <v>21.134</v>
      </c>
      <c r="E5" t="s">
        <v>3478</v>
      </c>
      <c r="F5" s="171">
        <v>150.18899999999999</v>
      </c>
    </row>
    <row r="6" spans="1:6" x14ac:dyDescent="0.25">
      <c r="A6" s="95" t="s">
        <v>177</v>
      </c>
      <c r="B6" s="171">
        <v>2E-3</v>
      </c>
      <c r="C6" t="s">
        <v>3481</v>
      </c>
      <c r="D6" s="171">
        <v>2E-3</v>
      </c>
      <c r="E6" t="s">
        <v>3481</v>
      </c>
      <c r="F6" s="171">
        <v>2E-3</v>
      </c>
    </row>
    <row r="7" spans="1:6" x14ac:dyDescent="0.25">
      <c r="A7" s="95" t="s">
        <v>179</v>
      </c>
      <c r="B7" s="171">
        <v>4.2999999999999997E-2</v>
      </c>
      <c r="C7" t="s">
        <v>8924</v>
      </c>
      <c r="D7" s="171">
        <v>24.8</v>
      </c>
      <c r="E7" t="s">
        <v>3483</v>
      </c>
      <c r="F7" s="171">
        <v>301.38400000000001</v>
      </c>
    </row>
    <row r="8" spans="1:6" x14ac:dyDescent="0.25">
      <c r="A8" s="95" t="s">
        <v>23</v>
      </c>
      <c r="B8" s="171">
        <v>3.6999999999999998E-2</v>
      </c>
      <c r="C8" t="s">
        <v>3485</v>
      </c>
      <c r="D8" s="171">
        <v>10.861000000000001</v>
      </c>
      <c r="E8" t="s">
        <v>3485</v>
      </c>
      <c r="F8" s="171">
        <v>55.07</v>
      </c>
    </row>
    <row r="9" spans="1:6" x14ac:dyDescent="0.25">
      <c r="A9" s="95" t="s">
        <v>148</v>
      </c>
      <c r="B9" s="171">
        <v>6.4000000000000001E-2</v>
      </c>
      <c r="C9" t="s">
        <v>3470</v>
      </c>
      <c r="D9" s="171">
        <v>24.84</v>
      </c>
      <c r="E9" t="s">
        <v>3481</v>
      </c>
      <c r="F9" s="171">
        <v>25.774000000000001</v>
      </c>
    </row>
    <row r="10" spans="1:6" x14ac:dyDescent="0.25">
      <c r="A10" s="95" t="s">
        <v>185</v>
      </c>
      <c r="B10" s="171">
        <v>8.5530000000000008</v>
      </c>
      <c r="C10" t="s">
        <v>3487</v>
      </c>
      <c r="D10" s="171">
        <v>8.5530000000000008</v>
      </c>
      <c r="E10" t="s">
        <v>3487</v>
      </c>
      <c r="F10" s="171">
        <v>9.5820000000000007</v>
      </c>
    </row>
    <row r="11" spans="1:6" x14ac:dyDescent="0.25">
      <c r="A11" s="95" t="s">
        <v>186</v>
      </c>
      <c r="B11" s="171">
        <v>0.872</v>
      </c>
      <c r="C11" t="s">
        <v>3491</v>
      </c>
      <c r="D11" s="171">
        <v>3.4990000000000001</v>
      </c>
      <c r="E11" t="s">
        <v>3491</v>
      </c>
      <c r="F11" s="171">
        <v>501.03100000000001</v>
      </c>
    </row>
    <row r="12" spans="1:6" x14ac:dyDescent="0.25">
      <c r="A12" s="95" t="s">
        <v>187</v>
      </c>
      <c r="B12" s="171">
        <v>3.0000000000000001E-3</v>
      </c>
      <c r="C12" t="s">
        <v>3481</v>
      </c>
      <c r="D12" s="171">
        <v>42.689</v>
      </c>
      <c r="E12" t="s">
        <v>3475</v>
      </c>
      <c r="F12" s="171">
        <v>54.613999999999997</v>
      </c>
    </row>
    <row r="13" spans="1:6" x14ac:dyDescent="0.25">
      <c r="A13" s="95" t="s">
        <v>188</v>
      </c>
      <c r="B13" s="171">
        <v>6.8000000000000005E-2</v>
      </c>
      <c r="C13" t="s">
        <v>3493</v>
      </c>
      <c r="D13" s="171">
        <v>14.962999999999999</v>
      </c>
      <c r="E13" t="s">
        <v>3493</v>
      </c>
      <c r="F13" s="171">
        <v>14.962999999999999</v>
      </c>
    </row>
    <row r="14" spans="1:6" x14ac:dyDescent="0.25">
      <c r="A14" s="95" t="s">
        <v>191</v>
      </c>
      <c r="B14" s="171">
        <v>5.0000000000000001E-3</v>
      </c>
      <c r="C14" t="s">
        <v>3481</v>
      </c>
      <c r="D14" s="171">
        <v>3.7989999999999999</v>
      </c>
      <c r="E14" t="s">
        <v>3481</v>
      </c>
      <c r="F14" s="171">
        <v>3.7989999999999999</v>
      </c>
    </row>
    <row r="15" spans="1:6" x14ac:dyDescent="0.25">
      <c r="A15" s="95" t="s">
        <v>192</v>
      </c>
      <c r="B15" s="171">
        <v>1.7000000000000001E-2</v>
      </c>
      <c r="C15" t="s">
        <v>3477</v>
      </c>
      <c r="D15" s="171">
        <v>55.478000000000002</v>
      </c>
      <c r="E15" t="s">
        <v>3477</v>
      </c>
      <c r="F15" s="171">
        <v>55.780999999999999</v>
      </c>
    </row>
    <row r="16" spans="1:6" x14ac:dyDescent="0.25">
      <c r="A16" s="95" t="s">
        <v>129</v>
      </c>
      <c r="B16" s="171">
        <v>0.34799999999999998</v>
      </c>
      <c r="C16" t="s">
        <v>3495</v>
      </c>
      <c r="D16" s="171">
        <v>40.877000000000002</v>
      </c>
      <c r="E16" t="s">
        <v>3495</v>
      </c>
      <c r="F16" s="171">
        <v>210.06399999999999</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1"/>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v>0.72</v>
      </c>
      <c r="C2">
        <v>0.64200000000000002</v>
      </c>
      <c r="D2">
        <v>0.89700000000000002</v>
      </c>
      <c r="E2">
        <v>0.72299999999999998</v>
      </c>
      <c r="F2">
        <v>0.65900000000000003</v>
      </c>
      <c r="G2">
        <v>0.92100000000000004</v>
      </c>
      <c r="H2">
        <v>0.63400000000000001</v>
      </c>
      <c r="I2">
        <v>0.6</v>
      </c>
      <c r="J2">
        <v>0.94099999999999995</v>
      </c>
      <c r="K2">
        <v>1.2869999999999999</v>
      </c>
      <c r="L2">
        <v>1.1140000000000001</v>
      </c>
      <c r="M2">
        <v>1.81</v>
      </c>
      <c r="N2">
        <v>1.054</v>
      </c>
      <c r="O2">
        <v>0.95199999999999996</v>
      </c>
      <c r="P2">
        <v>1.198</v>
      </c>
      <c r="Q2">
        <v>1.044</v>
      </c>
      <c r="R2">
        <v>0.96099999999999997</v>
      </c>
      <c r="S2">
        <v>2.3119999999999998</v>
      </c>
      <c r="T2">
        <v>0.92700000000000005</v>
      </c>
      <c r="U2">
        <v>0.85</v>
      </c>
      <c r="V2">
        <v>1.42</v>
      </c>
      <c r="W2">
        <v>0.77300000000000002</v>
      </c>
      <c r="X2">
        <v>0.71199999999999997</v>
      </c>
      <c r="Y2">
        <v>0.97499999999999998</v>
      </c>
      <c r="Z2">
        <v>0.67200000000000004</v>
      </c>
      <c r="AA2">
        <v>0.69799999999999995</v>
      </c>
      <c r="AB2">
        <v>0.317</v>
      </c>
      <c r="AC2">
        <v>0.32100000000000001</v>
      </c>
      <c r="AD2">
        <v>0.53900000000000003</v>
      </c>
      <c r="AE2">
        <v>0.51900000000000002</v>
      </c>
      <c r="AF2">
        <v>0.74399999999999999</v>
      </c>
      <c r="AG2">
        <v>0.59</v>
      </c>
    </row>
    <row r="3" spans="1:33" x14ac:dyDescent="0.25">
      <c r="A3" s="95" t="s">
        <v>484</v>
      </c>
      <c r="B3">
        <v>6.9000000000000006E-2</v>
      </c>
      <c r="C3">
        <v>0.32500000000000001</v>
      </c>
      <c r="D3">
        <v>0.107</v>
      </c>
      <c r="E3">
        <v>9.2999999999999999E-2</v>
      </c>
      <c r="F3">
        <v>0.32500000000000001</v>
      </c>
      <c r="G3">
        <v>0.161</v>
      </c>
      <c r="H3">
        <v>0.107</v>
      </c>
      <c r="I3">
        <v>0.52200000000000002</v>
      </c>
      <c r="J3">
        <v>0.30399999999999999</v>
      </c>
      <c r="K3">
        <v>5.5E-2</v>
      </c>
      <c r="L3">
        <v>0.22</v>
      </c>
      <c r="M3">
        <v>7.1999999999999995E-2</v>
      </c>
      <c r="N3">
        <v>7.2999999999999995E-2</v>
      </c>
      <c r="O3">
        <v>0.28199999999999997</v>
      </c>
      <c r="P3">
        <v>0.11</v>
      </c>
      <c r="Q3">
        <v>8.3000000000000004E-2</v>
      </c>
      <c r="R3">
        <v>0.44400000000000001</v>
      </c>
      <c r="S3">
        <v>0.27</v>
      </c>
      <c r="T3">
        <v>0.05</v>
      </c>
      <c r="U3">
        <v>0.27800000000000002</v>
      </c>
      <c r="V3">
        <v>6.0999999999999999E-2</v>
      </c>
      <c r="W3">
        <v>6.8000000000000005E-2</v>
      </c>
      <c r="X3">
        <v>0.27800000000000002</v>
      </c>
      <c r="Y3">
        <v>9.6000000000000002E-2</v>
      </c>
      <c r="Z3">
        <v>7.4999999999999997E-2</v>
      </c>
      <c r="AA3">
        <v>0.42799999999999999</v>
      </c>
      <c r="AB3">
        <v>0.109</v>
      </c>
      <c r="AC3">
        <v>0.14899999999999999</v>
      </c>
      <c r="AD3">
        <v>0.04</v>
      </c>
      <c r="AE3">
        <v>0.17199999999999999</v>
      </c>
      <c r="AF3">
        <v>4.2999999999999997E-2</v>
      </c>
      <c r="AG3">
        <v>2.8000000000000001E-2</v>
      </c>
    </row>
    <row r="4" spans="1:33" x14ac:dyDescent="0.25">
      <c r="A4" s="95" t="s">
        <v>485</v>
      </c>
      <c r="B4">
        <v>9.8000000000000004E-2</v>
      </c>
      <c r="C4">
        <v>0.14799999999999999</v>
      </c>
      <c r="D4">
        <v>0.11600000000000001</v>
      </c>
      <c r="E4">
        <v>9.8000000000000004E-2</v>
      </c>
      <c r="F4">
        <v>0.14799999999999999</v>
      </c>
      <c r="G4">
        <v>0.11600000000000001</v>
      </c>
      <c r="H4">
        <v>0.153</v>
      </c>
      <c r="I4">
        <v>0.28299999999999997</v>
      </c>
      <c r="J4">
        <v>0.45200000000000001</v>
      </c>
      <c r="K4">
        <v>8.2000000000000003E-2</v>
      </c>
      <c r="L4">
        <v>0.16700000000000001</v>
      </c>
      <c r="M4">
        <v>9.7000000000000003E-2</v>
      </c>
      <c r="N4">
        <v>8.2000000000000003E-2</v>
      </c>
      <c r="O4">
        <v>0.16700000000000001</v>
      </c>
      <c r="P4">
        <v>9.7000000000000003E-2</v>
      </c>
      <c r="Q4">
        <v>0.126</v>
      </c>
      <c r="R4">
        <v>0.253</v>
      </c>
      <c r="S4">
        <v>0.42599999999999999</v>
      </c>
      <c r="T4">
        <v>7.2999999999999995E-2</v>
      </c>
      <c r="U4">
        <v>0.128</v>
      </c>
      <c r="V4">
        <v>7.5999999999999998E-2</v>
      </c>
      <c r="W4">
        <v>7.2999999999999995E-2</v>
      </c>
      <c r="X4">
        <v>0.128</v>
      </c>
      <c r="Y4">
        <v>7.5999999999999998E-2</v>
      </c>
      <c r="Z4">
        <v>0.113</v>
      </c>
      <c r="AA4">
        <v>0.23499999999999999</v>
      </c>
      <c r="AB4">
        <v>0.157</v>
      </c>
      <c r="AC4">
        <v>0.157</v>
      </c>
      <c r="AD4">
        <v>6.3E-2</v>
      </c>
      <c r="AE4">
        <v>0.106</v>
      </c>
      <c r="AF4">
        <v>3.5000000000000003E-2</v>
      </c>
      <c r="AG4">
        <v>3.5000000000000003E-2</v>
      </c>
    </row>
    <row r="5" spans="1:33" x14ac:dyDescent="0.25">
      <c r="A5" s="95" t="s">
        <v>486</v>
      </c>
      <c r="B5">
        <v>0.72</v>
      </c>
      <c r="C5">
        <v>0.64200000000000002</v>
      </c>
      <c r="D5">
        <v>0.89700000000000002</v>
      </c>
      <c r="E5">
        <v>0.72299999999999998</v>
      </c>
      <c r="F5">
        <v>0.65900000000000003</v>
      </c>
      <c r="G5">
        <v>0.92100000000000004</v>
      </c>
      <c r="H5">
        <v>0.63400000000000001</v>
      </c>
      <c r="I5">
        <v>0.6</v>
      </c>
      <c r="J5">
        <v>0.94099999999999995</v>
      </c>
      <c r="K5">
        <v>1.214</v>
      </c>
      <c r="L5">
        <v>1.0549999999999999</v>
      </c>
      <c r="M5">
        <v>1.599</v>
      </c>
      <c r="N5">
        <v>1.1000000000000001</v>
      </c>
      <c r="O5">
        <v>1.0009999999999999</v>
      </c>
      <c r="P5">
        <v>1.514</v>
      </c>
      <c r="Q5">
        <v>1.06</v>
      </c>
      <c r="R5">
        <v>0.98199999999999998</v>
      </c>
      <c r="S5">
        <v>2.6459999999999999</v>
      </c>
      <c r="T5">
        <v>0.91800000000000004</v>
      </c>
      <c r="U5">
        <v>0.84799999999999998</v>
      </c>
      <c r="V5">
        <v>1.3260000000000001</v>
      </c>
      <c r="W5">
        <v>0.78200000000000003</v>
      </c>
      <c r="X5">
        <v>0.71699999999999997</v>
      </c>
      <c r="Y5">
        <v>1.0820000000000001</v>
      </c>
      <c r="Z5">
        <v>0.67200000000000004</v>
      </c>
      <c r="AA5">
        <v>0.69599999999999995</v>
      </c>
      <c r="AB5">
        <v>0.317</v>
      </c>
      <c r="AC5">
        <v>0.32100000000000001</v>
      </c>
      <c r="AD5">
        <v>0.54800000000000004</v>
      </c>
      <c r="AE5">
        <v>0.53700000000000003</v>
      </c>
      <c r="AF5">
        <v>0.74399999999999999</v>
      </c>
      <c r="AG5">
        <v>0.59</v>
      </c>
    </row>
    <row r="6" spans="1:33" x14ac:dyDescent="0.25">
      <c r="A6" s="95" t="s">
        <v>487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1.1299999999999999</v>
      </c>
      <c r="AB6">
        <v>0.38200000000000001</v>
      </c>
      <c r="AC6">
        <v>0</v>
      </c>
      <c r="AD6">
        <v>0</v>
      </c>
      <c r="AE6">
        <v>0</v>
      </c>
      <c r="AF6">
        <v>0</v>
      </c>
      <c r="AG6">
        <v>0</v>
      </c>
    </row>
    <row r="7" spans="1:33" x14ac:dyDescent="0.25">
      <c r="A7" s="95" t="s">
        <v>488</v>
      </c>
      <c r="B7">
        <v>6.9000000000000006E-2</v>
      </c>
      <c r="C7">
        <v>0.32500000000000001</v>
      </c>
      <c r="D7">
        <v>0.107</v>
      </c>
      <c r="E7">
        <v>9.2999999999999999E-2</v>
      </c>
      <c r="F7">
        <v>0.32500000000000001</v>
      </c>
      <c r="G7">
        <v>0.161</v>
      </c>
      <c r="H7">
        <v>0.107</v>
      </c>
      <c r="I7">
        <v>0.52200000000000002</v>
      </c>
      <c r="J7">
        <v>0.30399999999999999</v>
      </c>
      <c r="K7">
        <v>5.5E-2</v>
      </c>
      <c r="L7">
        <v>0.22</v>
      </c>
      <c r="M7">
        <v>7.1999999999999995E-2</v>
      </c>
      <c r="N7">
        <v>7.2999999999999995E-2</v>
      </c>
      <c r="O7">
        <v>0.28199999999999997</v>
      </c>
      <c r="P7">
        <v>0.11</v>
      </c>
      <c r="Q7">
        <v>8.3000000000000004E-2</v>
      </c>
      <c r="R7">
        <v>0.44400000000000001</v>
      </c>
      <c r="S7">
        <v>0.27</v>
      </c>
      <c r="T7">
        <v>0.05</v>
      </c>
      <c r="U7">
        <v>0.27800000000000002</v>
      </c>
      <c r="V7">
        <v>6.0999999999999999E-2</v>
      </c>
      <c r="W7">
        <v>6.8000000000000005E-2</v>
      </c>
      <c r="X7">
        <v>0.27800000000000002</v>
      </c>
      <c r="Y7">
        <v>9.6000000000000002E-2</v>
      </c>
      <c r="Z7">
        <v>7.4999999999999997E-2</v>
      </c>
      <c r="AA7">
        <v>0.42799999999999999</v>
      </c>
      <c r="AB7">
        <v>0.109</v>
      </c>
      <c r="AC7">
        <v>0.14899999999999999</v>
      </c>
      <c r="AD7">
        <v>0.04</v>
      </c>
      <c r="AE7">
        <v>0.17199999999999999</v>
      </c>
      <c r="AF7">
        <v>4.2999999999999997E-2</v>
      </c>
      <c r="AG7">
        <v>2.8000000000000001E-2</v>
      </c>
    </row>
    <row r="8" spans="1:33" x14ac:dyDescent="0.25">
      <c r="A8" s="95" t="s">
        <v>489</v>
      </c>
      <c r="B8">
        <v>0.44600000000000001</v>
      </c>
      <c r="C8">
        <v>0.47099999999999997</v>
      </c>
      <c r="D8">
        <v>2.2829999999999999</v>
      </c>
      <c r="E8">
        <v>0</v>
      </c>
      <c r="F8">
        <v>0</v>
      </c>
      <c r="G8">
        <v>0</v>
      </c>
      <c r="H8">
        <v>0.253</v>
      </c>
      <c r="I8">
        <v>0.26800000000000002</v>
      </c>
      <c r="J8">
        <v>1.232</v>
      </c>
      <c r="K8">
        <v>0.32700000000000001</v>
      </c>
      <c r="L8">
        <v>0.313</v>
      </c>
      <c r="M8">
        <v>0.621</v>
      </c>
      <c r="N8">
        <v>0</v>
      </c>
      <c r="O8">
        <v>0</v>
      </c>
      <c r="P8">
        <v>0</v>
      </c>
      <c r="Q8">
        <v>0</v>
      </c>
      <c r="R8">
        <v>0</v>
      </c>
      <c r="S8">
        <v>0</v>
      </c>
      <c r="T8">
        <v>0.33400000000000002</v>
      </c>
      <c r="U8">
        <v>0.318</v>
      </c>
      <c r="V8">
        <v>1.2310000000000001</v>
      </c>
      <c r="W8">
        <v>0</v>
      </c>
      <c r="X8">
        <v>0</v>
      </c>
      <c r="Y8">
        <v>0</v>
      </c>
      <c r="Z8">
        <v>0.11899999999999999</v>
      </c>
      <c r="AA8">
        <v>0.122</v>
      </c>
      <c r="AB8">
        <v>8.2000000000000003E-2</v>
      </c>
      <c r="AC8">
        <v>8.2000000000000003E-2</v>
      </c>
      <c r="AD8">
        <v>8.2000000000000003E-2</v>
      </c>
      <c r="AE8">
        <v>8.2000000000000003E-2</v>
      </c>
      <c r="AF8">
        <v>0.56699999999999995</v>
      </c>
      <c r="AG8">
        <v>0</v>
      </c>
    </row>
    <row r="9" spans="1:33" x14ac:dyDescent="0.25">
      <c r="A9" s="95" t="s">
        <v>490</v>
      </c>
      <c r="B9">
        <v>0.442</v>
      </c>
      <c r="C9">
        <v>0</v>
      </c>
      <c r="D9">
        <v>0</v>
      </c>
      <c r="E9">
        <v>0.442</v>
      </c>
      <c r="F9">
        <v>0</v>
      </c>
      <c r="G9">
        <v>0</v>
      </c>
      <c r="H9">
        <v>0.74</v>
      </c>
      <c r="I9">
        <v>0</v>
      </c>
      <c r="J9">
        <v>0</v>
      </c>
      <c r="K9">
        <v>0</v>
      </c>
      <c r="L9">
        <v>0</v>
      </c>
      <c r="M9">
        <v>0</v>
      </c>
      <c r="N9">
        <v>0</v>
      </c>
      <c r="O9">
        <v>0</v>
      </c>
      <c r="P9">
        <v>0</v>
      </c>
      <c r="Q9">
        <v>0.61199999999999999</v>
      </c>
      <c r="R9">
        <v>0</v>
      </c>
      <c r="S9">
        <v>0</v>
      </c>
      <c r="T9">
        <v>0</v>
      </c>
      <c r="U9">
        <v>0</v>
      </c>
      <c r="V9">
        <v>0</v>
      </c>
      <c r="W9">
        <v>0</v>
      </c>
      <c r="X9">
        <v>0</v>
      </c>
      <c r="Y9">
        <v>0</v>
      </c>
      <c r="Z9">
        <v>0.60899999999999999</v>
      </c>
      <c r="AA9">
        <v>0</v>
      </c>
      <c r="AB9">
        <v>0</v>
      </c>
      <c r="AC9">
        <v>0</v>
      </c>
      <c r="AD9">
        <v>0.219</v>
      </c>
      <c r="AE9">
        <v>0</v>
      </c>
      <c r="AF9">
        <v>0</v>
      </c>
      <c r="AG9">
        <v>0</v>
      </c>
    </row>
    <row r="10" spans="1:33" x14ac:dyDescent="0.25">
      <c r="A10" s="95" t="s">
        <v>491</v>
      </c>
      <c r="B10">
        <v>0.129</v>
      </c>
      <c r="C10">
        <v>9.2999999999999999E-2</v>
      </c>
      <c r="D10">
        <v>0.1</v>
      </c>
      <c r="E10">
        <v>4.2000000000000003E-2</v>
      </c>
      <c r="F10">
        <v>3.5000000000000003E-2</v>
      </c>
      <c r="G10">
        <v>3.1E-2</v>
      </c>
      <c r="H10">
        <v>5.5E-2</v>
      </c>
      <c r="I10">
        <v>4.2000000000000003E-2</v>
      </c>
      <c r="J10">
        <v>3.3000000000000002E-2</v>
      </c>
      <c r="K10">
        <v>1.3360000000000001</v>
      </c>
      <c r="L10">
        <v>0.123</v>
      </c>
      <c r="M10">
        <v>0.251</v>
      </c>
      <c r="N10">
        <v>0.61399999999999999</v>
      </c>
      <c r="O10">
        <v>0.13500000000000001</v>
      </c>
      <c r="P10">
        <v>0.32400000000000001</v>
      </c>
      <c r="Q10">
        <v>0.90200000000000002</v>
      </c>
      <c r="R10">
        <v>0.105</v>
      </c>
      <c r="S10">
        <v>0.2</v>
      </c>
      <c r="T10">
        <v>0.93700000000000006</v>
      </c>
      <c r="U10">
        <v>0.13700000000000001</v>
      </c>
      <c r="V10">
        <v>0.35099999999999998</v>
      </c>
      <c r="W10">
        <v>0.115</v>
      </c>
      <c r="X10">
        <v>6.3E-2</v>
      </c>
      <c r="Y10">
        <v>6.4000000000000001E-2</v>
      </c>
      <c r="Z10">
        <v>0.33300000000000002</v>
      </c>
      <c r="AA10">
        <v>0.11799999999999999</v>
      </c>
      <c r="AB10">
        <v>8.2000000000000003E-2</v>
      </c>
      <c r="AC10">
        <v>0.30299999999999999</v>
      </c>
      <c r="AD10">
        <v>8.2000000000000003E-2</v>
      </c>
      <c r="AE10">
        <v>0.104</v>
      </c>
      <c r="AF10">
        <v>2.1000000000000001E-2</v>
      </c>
      <c r="AG10">
        <v>0.14699999999999999</v>
      </c>
    </row>
    <row r="11" spans="1:33" x14ac:dyDescent="0.25">
      <c r="A11" s="95" t="s">
        <v>492</v>
      </c>
      <c r="B11">
        <v>0.186</v>
      </c>
      <c r="C11">
        <v>0.98699999999999999</v>
      </c>
      <c r="D11">
        <v>1.2090000000000001</v>
      </c>
      <c r="E11">
        <v>0.155</v>
      </c>
      <c r="F11">
        <v>0.40400000000000003</v>
      </c>
      <c r="G11">
        <v>0.51</v>
      </c>
      <c r="H11">
        <v>0.13800000000000001</v>
      </c>
      <c r="I11">
        <v>0.65800000000000003</v>
      </c>
      <c r="J11">
        <v>0.54300000000000004</v>
      </c>
      <c r="K11">
        <v>9.2999999999999999E-2</v>
      </c>
      <c r="L11">
        <v>0.129</v>
      </c>
      <c r="M11">
        <v>0.1</v>
      </c>
      <c r="N11">
        <v>3.5000000000000003E-2</v>
      </c>
      <c r="O11">
        <v>4.2000000000000003E-2</v>
      </c>
      <c r="P11">
        <v>3.1E-2</v>
      </c>
      <c r="Q11">
        <v>4.2000000000000003E-2</v>
      </c>
      <c r="R11">
        <v>5.5E-2</v>
      </c>
      <c r="S11">
        <v>3.3000000000000002E-2</v>
      </c>
      <c r="T11">
        <v>0.158</v>
      </c>
      <c r="U11">
        <v>0.39500000000000002</v>
      </c>
      <c r="V11">
        <v>0.66</v>
      </c>
      <c r="W11">
        <v>6.3E-2</v>
      </c>
      <c r="X11">
        <v>0.114</v>
      </c>
      <c r="Y11">
        <v>6.4000000000000001E-2</v>
      </c>
      <c r="Z11">
        <v>0.11799999999999999</v>
      </c>
      <c r="AA11">
        <v>0.17199999999999999</v>
      </c>
      <c r="AB11">
        <v>0.16600000000000001</v>
      </c>
      <c r="AC11">
        <v>8.2000000000000003E-2</v>
      </c>
      <c r="AD11">
        <v>8.2000000000000003E-2</v>
      </c>
      <c r="AE11">
        <v>0.104</v>
      </c>
      <c r="AF11">
        <v>0.35499999999999998</v>
      </c>
      <c r="AG11">
        <v>2.1000000000000001E-2</v>
      </c>
    </row>
    <row r="12" spans="1:33" x14ac:dyDescent="0.25">
      <c r="A12" s="95" t="s">
        <v>493</v>
      </c>
      <c r="B12">
        <v>0.44</v>
      </c>
      <c r="C12">
        <v>0.41399999999999998</v>
      </c>
      <c r="D12">
        <v>0.35899999999999999</v>
      </c>
      <c r="E12">
        <v>0.16700000000000001</v>
      </c>
      <c r="F12">
        <v>0.158</v>
      </c>
      <c r="G12">
        <v>0.13200000000000001</v>
      </c>
      <c r="H12">
        <v>0.61</v>
      </c>
      <c r="I12">
        <v>0.58299999999999996</v>
      </c>
      <c r="J12">
        <v>0.47399999999999998</v>
      </c>
      <c r="K12">
        <v>0.97599999999999998</v>
      </c>
      <c r="L12">
        <v>0.93700000000000006</v>
      </c>
      <c r="M12">
        <v>0.88400000000000001</v>
      </c>
      <c r="N12">
        <v>0.27600000000000002</v>
      </c>
      <c r="O12">
        <v>0.25600000000000001</v>
      </c>
      <c r="P12">
        <v>0.219</v>
      </c>
      <c r="Q12">
        <v>0.89800000000000002</v>
      </c>
      <c r="R12">
        <v>0.872</v>
      </c>
      <c r="S12">
        <v>1.014</v>
      </c>
      <c r="T12">
        <v>0.54600000000000004</v>
      </c>
      <c r="U12">
        <v>0.52800000000000002</v>
      </c>
      <c r="V12">
        <v>0.41</v>
      </c>
      <c r="W12">
        <v>0.17100000000000001</v>
      </c>
      <c r="X12">
        <v>0.159</v>
      </c>
      <c r="Y12">
        <v>0.11700000000000001</v>
      </c>
      <c r="Z12">
        <v>0.53300000000000003</v>
      </c>
      <c r="AA12">
        <v>0.53900000000000003</v>
      </c>
      <c r="AB12">
        <v>0.11899999999999999</v>
      </c>
      <c r="AC12">
        <v>4.2999999999999997E-2</v>
      </c>
      <c r="AD12">
        <v>0.26600000000000001</v>
      </c>
      <c r="AE12">
        <v>0.22800000000000001</v>
      </c>
      <c r="AF12">
        <v>2.5999999999999999E-2</v>
      </c>
      <c r="AG12">
        <v>4.1000000000000002E-2</v>
      </c>
    </row>
    <row r="13" spans="1:33" x14ac:dyDescent="0.25">
      <c r="A13" s="95" t="s">
        <v>494</v>
      </c>
      <c r="B13">
        <v>0.21099999999999999</v>
      </c>
      <c r="C13">
        <v>0.26100000000000001</v>
      </c>
      <c r="D13">
        <v>0.19600000000000001</v>
      </c>
      <c r="E13">
        <v>0.17899999999999999</v>
      </c>
      <c r="F13">
        <v>0.20399999999999999</v>
      </c>
      <c r="G13">
        <v>0.155</v>
      </c>
      <c r="H13">
        <v>0.28599999999999998</v>
      </c>
      <c r="I13">
        <v>0.30599999999999999</v>
      </c>
      <c r="J13">
        <v>0.27300000000000002</v>
      </c>
      <c r="K13">
        <v>0.28399999999999997</v>
      </c>
      <c r="L13">
        <v>0.253</v>
      </c>
      <c r="M13">
        <v>0.23200000000000001</v>
      </c>
      <c r="N13">
        <v>0.34</v>
      </c>
      <c r="O13">
        <v>0.26500000000000001</v>
      </c>
      <c r="P13">
        <v>0.26300000000000001</v>
      </c>
      <c r="Q13">
        <v>0.30599999999999999</v>
      </c>
      <c r="R13">
        <v>0.49</v>
      </c>
      <c r="S13">
        <v>0.314</v>
      </c>
      <c r="T13">
        <v>0.20899999999999999</v>
      </c>
      <c r="U13">
        <v>0.23300000000000001</v>
      </c>
      <c r="V13">
        <v>0.159</v>
      </c>
      <c r="W13">
        <v>0.21</v>
      </c>
      <c r="X13">
        <v>0.21</v>
      </c>
      <c r="Y13">
        <v>0.154</v>
      </c>
      <c r="Z13">
        <v>0.69399999999999995</v>
      </c>
      <c r="AA13">
        <v>0.69399999999999995</v>
      </c>
      <c r="AB13">
        <v>2.3E-2</v>
      </c>
      <c r="AC13">
        <v>2.3E-2</v>
      </c>
      <c r="AD13">
        <v>4.4999999999999998E-2</v>
      </c>
      <c r="AE13">
        <v>4.4999999999999998E-2</v>
      </c>
      <c r="AF13">
        <v>6.2E-2</v>
      </c>
      <c r="AG13">
        <v>6.2E-2</v>
      </c>
    </row>
    <row r="14" spans="1:33" x14ac:dyDescent="0.25">
      <c r="A14" s="95" t="s">
        <v>495</v>
      </c>
      <c r="B14">
        <v>0.44</v>
      </c>
      <c r="C14">
        <v>0.41399999999999998</v>
      </c>
      <c r="D14">
        <v>0.35899999999999999</v>
      </c>
      <c r="E14">
        <v>0.21099999999999999</v>
      </c>
      <c r="F14">
        <v>0.20499999999999999</v>
      </c>
      <c r="G14">
        <v>0.17</v>
      </c>
      <c r="H14">
        <v>0.61899999999999999</v>
      </c>
      <c r="I14">
        <v>0.61899999999999999</v>
      </c>
      <c r="J14">
        <v>0.52300000000000002</v>
      </c>
      <c r="K14">
        <v>0.98699999999999999</v>
      </c>
      <c r="L14">
        <v>0.999</v>
      </c>
      <c r="M14">
        <v>1.0840000000000001</v>
      </c>
      <c r="N14">
        <v>0.34100000000000003</v>
      </c>
      <c r="O14">
        <v>0.32500000000000001</v>
      </c>
      <c r="P14">
        <v>0.27200000000000002</v>
      </c>
      <c r="Q14">
        <v>1.0409999999999999</v>
      </c>
      <c r="R14">
        <v>1.0580000000000001</v>
      </c>
      <c r="S14">
        <v>1.448</v>
      </c>
      <c r="T14">
        <v>0.54600000000000004</v>
      </c>
      <c r="U14">
        <v>0.52800000000000002</v>
      </c>
      <c r="V14">
        <v>0.41</v>
      </c>
      <c r="W14">
        <v>0.21299999999999999</v>
      </c>
      <c r="X14">
        <v>0.20499999999999999</v>
      </c>
      <c r="Y14">
        <v>0.14799999999999999</v>
      </c>
      <c r="Z14">
        <v>0.56200000000000006</v>
      </c>
      <c r="AA14">
        <v>0.56999999999999995</v>
      </c>
      <c r="AB14">
        <v>0.11899999999999999</v>
      </c>
      <c r="AC14">
        <v>4.5999999999999999E-2</v>
      </c>
      <c r="AD14">
        <v>0.28499999999999998</v>
      </c>
      <c r="AE14">
        <v>0.26800000000000002</v>
      </c>
      <c r="AF14">
        <v>4.5999999999999999E-2</v>
      </c>
      <c r="AG14">
        <v>4.7E-2</v>
      </c>
    </row>
    <row r="15" spans="1:33" x14ac:dyDescent="0.25">
      <c r="A15" s="95" t="s">
        <v>496</v>
      </c>
      <c r="B15">
        <v>-2</v>
      </c>
      <c r="C15">
        <v>-2</v>
      </c>
      <c r="D15">
        <v>-2</v>
      </c>
      <c r="E15">
        <v>-2</v>
      </c>
      <c r="F15">
        <v>-2</v>
      </c>
      <c r="G15">
        <v>-2</v>
      </c>
      <c r="H15">
        <v>-2</v>
      </c>
      <c r="I15">
        <v>-2</v>
      </c>
      <c r="J15">
        <v>-2</v>
      </c>
      <c r="K15">
        <v>-2</v>
      </c>
      <c r="L15">
        <v>-2</v>
      </c>
      <c r="M15">
        <v>-2</v>
      </c>
      <c r="N15">
        <v>-2</v>
      </c>
      <c r="O15">
        <v>-2</v>
      </c>
      <c r="P15">
        <v>-2</v>
      </c>
      <c r="Q15">
        <v>-2</v>
      </c>
      <c r="R15">
        <v>-2</v>
      </c>
      <c r="S15">
        <v>-2</v>
      </c>
      <c r="T15">
        <v>-2</v>
      </c>
      <c r="U15">
        <v>-2</v>
      </c>
      <c r="V15">
        <v>-2</v>
      </c>
      <c r="W15">
        <v>-2</v>
      </c>
      <c r="X15">
        <v>-2</v>
      </c>
      <c r="Y15">
        <v>-2</v>
      </c>
      <c r="Z15">
        <v>-2</v>
      </c>
      <c r="AA15">
        <v>-2</v>
      </c>
      <c r="AB15">
        <v>-2</v>
      </c>
      <c r="AC15">
        <v>-2</v>
      </c>
      <c r="AD15">
        <v>-2</v>
      </c>
      <c r="AE15">
        <v>-2</v>
      </c>
      <c r="AF15">
        <v>-2</v>
      </c>
      <c r="AG15">
        <v>-2</v>
      </c>
    </row>
    <row r="16" spans="1:33" x14ac:dyDescent="0.25">
      <c r="A16" s="95" t="s">
        <v>497</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row>
    <row r="17" spans="1:33" x14ac:dyDescent="0.25">
      <c r="A17" s="95" t="s">
        <v>498</v>
      </c>
      <c r="B17">
        <v>0</v>
      </c>
      <c r="C17">
        <v>0</v>
      </c>
      <c r="D17">
        <v>0</v>
      </c>
      <c r="E17">
        <v>0</v>
      </c>
      <c r="F17">
        <v>0</v>
      </c>
      <c r="G17">
        <v>2.7959999999999998</v>
      </c>
      <c r="H17">
        <v>0</v>
      </c>
      <c r="I17">
        <v>0</v>
      </c>
      <c r="J17">
        <v>1.5209999999999999</v>
      </c>
      <c r="K17">
        <v>0</v>
      </c>
      <c r="L17">
        <v>0</v>
      </c>
      <c r="M17">
        <v>0</v>
      </c>
      <c r="N17">
        <v>0</v>
      </c>
      <c r="O17">
        <v>0</v>
      </c>
      <c r="P17">
        <v>0</v>
      </c>
      <c r="Q17">
        <v>0</v>
      </c>
      <c r="R17">
        <v>0</v>
      </c>
      <c r="S17">
        <v>0</v>
      </c>
      <c r="T17">
        <v>0</v>
      </c>
      <c r="U17">
        <v>0</v>
      </c>
      <c r="V17">
        <v>0</v>
      </c>
      <c r="W17">
        <v>0</v>
      </c>
      <c r="X17">
        <v>0</v>
      </c>
      <c r="Y17">
        <v>1.5209999999999999</v>
      </c>
      <c r="Z17">
        <v>0</v>
      </c>
      <c r="AA17">
        <v>0</v>
      </c>
      <c r="AB17">
        <v>0</v>
      </c>
      <c r="AC17">
        <v>0</v>
      </c>
      <c r="AD17">
        <v>0</v>
      </c>
      <c r="AE17">
        <v>0</v>
      </c>
      <c r="AF17">
        <v>0</v>
      </c>
      <c r="AG17">
        <v>0</v>
      </c>
    </row>
    <row r="18" spans="1:33" x14ac:dyDescent="0.25">
      <c r="A18" s="95" t="s">
        <v>499</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0.33700000000000002</v>
      </c>
      <c r="AF18">
        <v>0</v>
      </c>
      <c r="AG18">
        <v>0</v>
      </c>
    </row>
    <row r="19" spans="1:33" x14ac:dyDescent="0.25">
      <c r="A19" s="95" t="s">
        <v>500</v>
      </c>
      <c r="B19">
        <v>0</v>
      </c>
      <c r="C19">
        <v>0</v>
      </c>
      <c r="D19">
        <v>0</v>
      </c>
      <c r="E19">
        <v>0.94699999999999995</v>
      </c>
      <c r="F19">
        <v>1.3240000000000001</v>
      </c>
      <c r="G19">
        <v>2.0609999999999999</v>
      </c>
      <c r="H19">
        <v>0</v>
      </c>
      <c r="I19">
        <v>0</v>
      </c>
      <c r="J19">
        <v>1.181</v>
      </c>
      <c r="K19">
        <v>0</v>
      </c>
      <c r="L19">
        <v>0</v>
      </c>
      <c r="M19">
        <v>0</v>
      </c>
      <c r="N19">
        <v>0</v>
      </c>
      <c r="O19">
        <v>0</v>
      </c>
      <c r="P19">
        <v>0</v>
      </c>
      <c r="Q19">
        <v>0</v>
      </c>
      <c r="R19">
        <v>0</v>
      </c>
      <c r="S19">
        <v>0</v>
      </c>
      <c r="T19">
        <v>0</v>
      </c>
      <c r="U19">
        <v>0</v>
      </c>
      <c r="V19">
        <v>0</v>
      </c>
      <c r="W19">
        <v>0</v>
      </c>
      <c r="X19">
        <v>0</v>
      </c>
      <c r="Y19">
        <v>0</v>
      </c>
      <c r="Z19">
        <v>0</v>
      </c>
      <c r="AA19">
        <v>0</v>
      </c>
      <c r="AB19">
        <v>0</v>
      </c>
      <c r="AC19">
        <v>0</v>
      </c>
      <c r="AD19">
        <v>0</v>
      </c>
      <c r="AE19">
        <v>0.54400000000000004</v>
      </c>
      <c r="AF19">
        <v>0</v>
      </c>
      <c r="AG19">
        <v>0</v>
      </c>
    </row>
    <row r="20" spans="1:33" x14ac:dyDescent="0.25">
      <c r="A20" s="95" t="s">
        <v>501</v>
      </c>
      <c r="B20">
        <v>0.45300000000000001</v>
      </c>
      <c r="C20">
        <v>0.48</v>
      </c>
      <c r="D20">
        <v>0.41899999999999998</v>
      </c>
      <c r="E20">
        <v>0.45300000000000001</v>
      </c>
      <c r="F20">
        <v>0.48</v>
      </c>
      <c r="G20">
        <v>0.41899999999999998</v>
      </c>
      <c r="H20">
        <v>0.503</v>
      </c>
      <c r="I20">
        <v>0.501</v>
      </c>
      <c r="J20">
        <v>0.36</v>
      </c>
      <c r="K20">
        <v>0.45300000000000001</v>
      </c>
      <c r="L20">
        <v>0.48</v>
      </c>
      <c r="M20">
        <v>0.41899999999999998</v>
      </c>
      <c r="N20">
        <v>0.45300000000000001</v>
      </c>
      <c r="O20">
        <v>0.48</v>
      </c>
      <c r="P20">
        <v>0.41899999999999998</v>
      </c>
      <c r="Q20">
        <v>0.503</v>
      </c>
      <c r="R20">
        <v>0.501</v>
      </c>
      <c r="S20">
        <v>0.36</v>
      </c>
      <c r="T20">
        <v>0.503</v>
      </c>
      <c r="U20">
        <v>0.501</v>
      </c>
      <c r="V20">
        <v>0.36</v>
      </c>
      <c r="W20">
        <v>0.503</v>
      </c>
      <c r="X20">
        <v>0.501</v>
      </c>
      <c r="Y20">
        <v>0.36</v>
      </c>
      <c r="Z20">
        <v>1.1599999999999999</v>
      </c>
      <c r="AA20">
        <v>1.1419999999999999</v>
      </c>
      <c r="AB20">
        <v>8.5999999999999993E-2</v>
      </c>
      <c r="AC20">
        <v>8.5999999999999993E-2</v>
      </c>
      <c r="AD20">
        <v>8.5999999999999993E-2</v>
      </c>
      <c r="AE20">
        <v>8.5999999999999993E-2</v>
      </c>
      <c r="AF20">
        <v>0.153</v>
      </c>
      <c r="AG20">
        <v>0.187</v>
      </c>
    </row>
    <row r="21" spans="1:33" x14ac:dyDescent="0.25">
      <c r="A21" s="95" t="s">
        <v>502</v>
      </c>
      <c r="B21">
        <v>0.45300000000000001</v>
      </c>
      <c r="C21">
        <v>0.48</v>
      </c>
      <c r="D21">
        <v>0.41899999999999998</v>
      </c>
      <c r="E21">
        <v>0.45300000000000001</v>
      </c>
      <c r="F21">
        <v>0.48</v>
      </c>
      <c r="G21">
        <v>0.41899999999999998</v>
      </c>
      <c r="H21">
        <v>0.503</v>
      </c>
      <c r="I21">
        <v>0.501</v>
      </c>
      <c r="J21">
        <v>0.36</v>
      </c>
      <c r="K21">
        <v>0.45300000000000001</v>
      </c>
      <c r="L21">
        <v>0.48</v>
      </c>
      <c r="M21">
        <v>0.41899999999999998</v>
      </c>
      <c r="N21">
        <v>0.45300000000000001</v>
      </c>
      <c r="O21">
        <v>0.48</v>
      </c>
      <c r="P21">
        <v>0.41899999999999998</v>
      </c>
      <c r="Q21">
        <v>0.503</v>
      </c>
      <c r="R21">
        <v>0.501</v>
      </c>
      <c r="S21">
        <v>0.36</v>
      </c>
      <c r="T21">
        <v>0.503</v>
      </c>
      <c r="U21">
        <v>0.501</v>
      </c>
      <c r="V21">
        <v>0.36</v>
      </c>
      <c r="W21">
        <v>0.503</v>
      </c>
      <c r="X21">
        <v>0.501</v>
      </c>
      <c r="Y21">
        <v>0.36</v>
      </c>
      <c r="Z21">
        <v>1.1599999999999999</v>
      </c>
      <c r="AA21">
        <v>1.1419999999999999</v>
      </c>
      <c r="AB21">
        <v>8.5999999999999993E-2</v>
      </c>
      <c r="AC21">
        <v>8.5999999999999993E-2</v>
      </c>
      <c r="AD21">
        <v>8.5999999999999993E-2</v>
      </c>
      <c r="AE21">
        <v>8.5999999999999993E-2</v>
      </c>
      <c r="AF21">
        <v>0.153</v>
      </c>
      <c r="AG21">
        <v>0.187</v>
      </c>
    </row>
    <row r="22" spans="1:33" x14ac:dyDescent="0.25">
      <c r="A22" s="95" t="s">
        <v>503</v>
      </c>
      <c r="B22">
        <v>0.78100000000000003</v>
      </c>
      <c r="C22">
        <v>0.624</v>
      </c>
      <c r="D22">
        <v>0.88</v>
      </c>
      <c r="E22">
        <v>0.81200000000000006</v>
      </c>
      <c r="F22">
        <v>0.63900000000000001</v>
      </c>
      <c r="G22">
        <v>0.90300000000000002</v>
      </c>
      <c r="H22">
        <v>0.68100000000000005</v>
      </c>
      <c r="I22">
        <v>0.56000000000000005</v>
      </c>
      <c r="J22">
        <v>0.94699999999999995</v>
      </c>
      <c r="K22">
        <v>0.85</v>
      </c>
      <c r="L22">
        <v>0.99199999999999999</v>
      </c>
      <c r="M22">
        <v>0.88700000000000001</v>
      </c>
      <c r="N22">
        <v>0.873</v>
      </c>
      <c r="O22">
        <v>1.07</v>
      </c>
      <c r="P22">
        <v>0.95899999999999996</v>
      </c>
      <c r="Q22">
        <v>0.93899999999999995</v>
      </c>
      <c r="R22">
        <v>1.216</v>
      </c>
      <c r="S22">
        <v>1.661</v>
      </c>
      <c r="T22">
        <v>0.746</v>
      </c>
      <c r="U22">
        <v>0.77200000000000002</v>
      </c>
      <c r="V22">
        <v>0.99399999999999999</v>
      </c>
      <c r="W22">
        <v>0.77200000000000002</v>
      </c>
      <c r="X22">
        <v>0.82799999999999996</v>
      </c>
      <c r="Y22">
        <v>0.92100000000000004</v>
      </c>
      <c r="Z22">
        <v>0.64600000000000002</v>
      </c>
      <c r="AA22">
        <v>0.66100000000000003</v>
      </c>
      <c r="AB22">
        <v>9.1999999999999998E-2</v>
      </c>
      <c r="AC22">
        <v>0.11799999999999999</v>
      </c>
      <c r="AD22">
        <v>0.54800000000000004</v>
      </c>
      <c r="AE22">
        <v>7.8E-2</v>
      </c>
      <c r="AF22">
        <v>0.09</v>
      </c>
      <c r="AG22">
        <v>9.6000000000000002E-2</v>
      </c>
    </row>
    <row r="23" spans="1:33" x14ac:dyDescent="0.25">
      <c r="A23" s="95" t="s">
        <v>504</v>
      </c>
      <c r="B23">
        <v>0.29399999999999998</v>
      </c>
      <c r="C23">
        <v>0.76100000000000001</v>
      </c>
      <c r="D23">
        <v>0.47499999999999998</v>
      </c>
      <c r="E23">
        <v>0.245</v>
      </c>
      <c r="F23">
        <v>0.96499999999999997</v>
      </c>
      <c r="G23">
        <v>0.52200000000000002</v>
      </c>
      <c r="H23">
        <v>0.246</v>
      </c>
      <c r="I23">
        <v>1.075</v>
      </c>
      <c r="J23">
        <v>0.48499999999999999</v>
      </c>
      <c r="K23">
        <v>0.437</v>
      </c>
      <c r="L23">
        <v>1.746</v>
      </c>
      <c r="M23">
        <v>0.877</v>
      </c>
      <c r="N23">
        <v>0.317</v>
      </c>
      <c r="O23">
        <v>1.9910000000000001</v>
      </c>
      <c r="P23">
        <v>0.89600000000000002</v>
      </c>
      <c r="Q23">
        <v>0.32800000000000001</v>
      </c>
      <c r="R23">
        <v>3.714</v>
      </c>
      <c r="S23">
        <v>1.1200000000000001</v>
      </c>
      <c r="T23">
        <v>0.31900000000000001</v>
      </c>
      <c r="U23">
        <v>1.18</v>
      </c>
      <c r="V23">
        <v>0.58099999999999996</v>
      </c>
      <c r="W23">
        <v>0.23</v>
      </c>
      <c r="X23">
        <v>1.179</v>
      </c>
      <c r="Y23">
        <v>0.52200000000000002</v>
      </c>
      <c r="Z23">
        <v>0.2</v>
      </c>
      <c r="AA23">
        <v>3.266</v>
      </c>
      <c r="AB23">
        <v>0.11700000000000001</v>
      </c>
      <c r="AC23">
        <v>0.30499999999999999</v>
      </c>
      <c r="AD23">
        <v>0.188</v>
      </c>
      <c r="AE23">
        <v>0.16300000000000001</v>
      </c>
      <c r="AF23">
        <v>0.64400000000000002</v>
      </c>
      <c r="AG23">
        <v>0.38300000000000001</v>
      </c>
    </row>
    <row r="24" spans="1:33" x14ac:dyDescent="0.25">
      <c r="A24" s="95" t="s">
        <v>505</v>
      </c>
      <c r="B24">
        <v>0.41899999999999998</v>
      </c>
      <c r="C24">
        <v>0.41399999999999998</v>
      </c>
      <c r="D24">
        <v>0.58199999999999996</v>
      </c>
      <c r="E24">
        <v>0.372</v>
      </c>
      <c r="F24">
        <v>0.52400000000000002</v>
      </c>
      <c r="G24">
        <v>0.56299999999999994</v>
      </c>
      <c r="H24">
        <v>0.34200000000000003</v>
      </c>
      <c r="I24">
        <v>0.40200000000000002</v>
      </c>
      <c r="J24">
        <v>0.79600000000000004</v>
      </c>
      <c r="K24">
        <v>0.29099999999999998</v>
      </c>
      <c r="L24">
        <v>0.99299999999999999</v>
      </c>
      <c r="M24">
        <v>0.80700000000000005</v>
      </c>
      <c r="N24">
        <v>0.29099999999999998</v>
      </c>
      <c r="O24">
        <v>0.98299999999999998</v>
      </c>
      <c r="P24">
        <v>0.83299999999999996</v>
      </c>
      <c r="Q24">
        <v>0.23699999999999999</v>
      </c>
      <c r="R24">
        <v>1.2110000000000001</v>
      </c>
      <c r="S24">
        <v>1.1020000000000001</v>
      </c>
      <c r="T24">
        <v>0.28000000000000003</v>
      </c>
      <c r="U24">
        <v>0.48199999999999998</v>
      </c>
      <c r="V24">
        <v>0.503</v>
      </c>
      <c r="W24">
        <v>0.28000000000000003</v>
      </c>
      <c r="X24">
        <v>0.59699999999999998</v>
      </c>
      <c r="Y24">
        <v>0.49399999999999999</v>
      </c>
      <c r="Z24">
        <v>0.19800000000000001</v>
      </c>
      <c r="AA24">
        <v>0.44</v>
      </c>
      <c r="AB24">
        <v>0.11899999999999999</v>
      </c>
      <c r="AC24">
        <v>0.123</v>
      </c>
      <c r="AD24">
        <v>0.26200000000000001</v>
      </c>
      <c r="AE24">
        <v>7.6999999999999999E-2</v>
      </c>
      <c r="AF24">
        <v>0.377</v>
      </c>
      <c r="AG24">
        <v>0.41899999999999998</v>
      </c>
    </row>
    <row r="25" spans="1:33" x14ac:dyDescent="0.25">
      <c r="A25" s="95" t="s">
        <v>506</v>
      </c>
      <c r="B25">
        <v>0.45400000000000001</v>
      </c>
      <c r="C25">
        <v>0.48399999999999999</v>
      </c>
      <c r="D25">
        <v>0.59599999999999997</v>
      </c>
      <c r="E25">
        <v>0.48399999999999999</v>
      </c>
      <c r="F25">
        <v>0.59</v>
      </c>
      <c r="G25">
        <v>0.59499999999999997</v>
      </c>
      <c r="H25">
        <v>0.45100000000000001</v>
      </c>
      <c r="I25">
        <v>0.48399999999999999</v>
      </c>
      <c r="J25">
        <v>0.81799999999999995</v>
      </c>
      <c r="K25">
        <v>0.60899999999999999</v>
      </c>
      <c r="L25">
        <v>1.0629999999999999</v>
      </c>
      <c r="M25">
        <v>1.0649999999999999</v>
      </c>
      <c r="N25">
        <v>0.56699999999999995</v>
      </c>
      <c r="O25">
        <v>1.028</v>
      </c>
      <c r="P25">
        <v>1.0309999999999999</v>
      </c>
      <c r="Q25">
        <v>0.54400000000000004</v>
      </c>
      <c r="R25">
        <v>1.395</v>
      </c>
      <c r="S25">
        <v>2.23</v>
      </c>
      <c r="T25">
        <v>0.42499999999999999</v>
      </c>
      <c r="U25">
        <v>0.6</v>
      </c>
      <c r="V25">
        <v>0.55000000000000004</v>
      </c>
      <c r="W25">
        <v>0.44400000000000001</v>
      </c>
      <c r="X25">
        <v>0.624</v>
      </c>
      <c r="Y25">
        <v>0.53700000000000003</v>
      </c>
      <c r="Z25">
        <v>0.376</v>
      </c>
      <c r="AA25">
        <v>0.58199999999999996</v>
      </c>
      <c r="AB25">
        <v>9.5000000000000001E-2</v>
      </c>
      <c r="AC25">
        <v>0.09</v>
      </c>
      <c r="AD25">
        <v>0.25900000000000001</v>
      </c>
      <c r="AE25">
        <v>0.17100000000000001</v>
      </c>
      <c r="AF25">
        <v>0.432</v>
      </c>
      <c r="AG25">
        <v>0.34499999999999997</v>
      </c>
    </row>
    <row r="26" spans="1:33" x14ac:dyDescent="0.25">
      <c r="A26" s="95" t="s">
        <v>507</v>
      </c>
      <c r="B26">
        <v>0.41899999999999998</v>
      </c>
      <c r="C26">
        <v>0.39</v>
      </c>
      <c r="D26">
        <v>0.56499999999999995</v>
      </c>
      <c r="E26">
        <v>0.36299999999999999</v>
      </c>
      <c r="F26">
        <v>0.51100000000000001</v>
      </c>
      <c r="G26">
        <v>0.56100000000000005</v>
      </c>
      <c r="H26">
        <v>0.34200000000000003</v>
      </c>
      <c r="I26">
        <v>0.39200000000000002</v>
      </c>
      <c r="J26">
        <v>0.77500000000000002</v>
      </c>
      <c r="K26">
        <v>0.29099999999999998</v>
      </c>
      <c r="L26">
        <v>0.92500000000000004</v>
      </c>
      <c r="M26">
        <v>0.79400000000000004</v>
      </c>
      <c r="N26">
        <v>0.29099999999999998</v>
      </c>
      <c r="O26">
        <v>0.96099999999999997</v>
      </c>
      <c r="P26">
        <v>0.77100000000000002</v>
      </c>
      <c r="Q26">
        <v>0.23699999999999999</v>
      </c>
      <c r="R26">
        <v>1.179</v>
      </c>
      <c r="S26">
        <v>0.92300000000000004</v>
      </c>
      <c r="T26">
        <v>0.28000000000000003</v>
      </c>
      <c r="U26">
        <v>0.44800000000000001</v>
      </c>
      <c r="V26">
        <v>0.49299999999999999</v>
      </c>
      <c r="W26">
        <v>0.28000000000000003</v>
      </c>
      <c r="X26">
        <v>0.59499999999999997</v>
      </c>
      <c r="Y26">
        <v>0.49299999999999999</v>
      </c>
      <c r="Z26">
        <v>0.19800000000000001</v>
      </c>
      <c r="AA26">
        <v>0.43099999999999999</v>
      </c>
      <c r="AB26">
        <v>9.5000000000000001E-2</v>
      </c>
      <c r="AC26">
        <v>0.09</v>
      </c>
      <c r="AD26">
        <v>0.25900000000000001</v>
      </c>
      <c r="AE26">
        <v>7.6999999999999999E-2</v>
      </c>
      <c r="AF26">
        <v>0.36399999999999999</v>
      </c>
      <c r="AG26">
        <v>0.28899999999999998</v>
      </c>
    </row>
    <row r="27" spans="1:33" x14ac:dyDescent="0.25">
      <c r="A27" s="95" t="s">
        <v>508</v>
      </c>
      <c r="B27">
        <v>0.125</v>
      </c>
      <c r="C27">
        <v>0.28000000000000003</v>
      </c>
      <c r="D27">
        <v>0.42799999999999999</v>
      </c>
      <c r="E27">
        <v>0.16</v>
      </c>
      <c r="F27">
        <v>0.40899999999999997</v>
      </c>
      <c r="G27">
        <v>0.85599999999999998</v>
      </c>
      <c r="H27">
        <v>0.115</v>
      </c>
      <c r="I27">
        <v>0.27900000000000003</v>
      </c>
      <c r="J27">
        <v>0.502</v>
      </c>
      <c r="K27">
        <v>0.13800000000000001</v>
      </c>
      <c r="L27">
        <v>0.23599999999999999</v>
      </c>
      <c r="M27">
        <v>0.30599999999999999</v>
      </c>
      <c r="N27">
        <v>0.182</v>
      </c>
      <c r="O27">
        <v>0.40500000000000003</v>
      </c>
      <c r="P27">
        <v>0.72599999999999998</v>
      </c>
      <c r="Q27">
        <v>0.128</v>
      </c>
      <c r="R27">
        <v>0.246</v>
      </c>
      <c r="S27">
        <v>0.35699999999999998</v>
      </c>
      <c r="T27">
        <v>0.111</v>
      </c>
      <c r="U27">
        <v>0.28100000000000003</v>
      </c>
      <c r="V27">
        <v>0.45300000000000001</v>
      </c>
      <c r="W27">
        <v>0.14599999999999999</v>
      </c>
      <c r="X27">
        <v>0.499</v>
      </c>
      <c r="Y27">
        <v>1.59</v>
      </c>
      <c r="Z27">
        <v>8.8999999999999996E-2</v>
      </c>
      <c r="AA27">
        <v>0.26400000000000001</v>
      </c>
      <c r="AB27">
        <v>4.3999999999999997E-2</v>
      </c>
      <c r="AC27">
        <v>0.114</v>
      </c>
      <c r="AD27">
        <v>0.159</v>
      </c>
      <c r="AE27">
        <v>0.17599999999999999</v>
      </c>
      <c r="AF27">
        <v>0.216</v>
      </c>
      <c r="AG27">
        <v>0.42299999999999999</v>
      </c>
    </row>
    <row r="28" spans="1:33" x14ac:dyDescent="0.25">
      <c r="A28" s="95" t="s">
        <v>509</v>
      </c>
      <c r="B28">
        <v>6.9000000000000006E-2</v>
      </c>
      <c r="C28">
        <v>6.4000000000000001E-2</v>
      </c>
      <c r="D28">
        <v>0.248</v>
      </c>
      <c r="E28">
        <v>0.06</v>
      </c>
      <c r="F28">
        <v>7.0000000000000007E-2</v>
      </c>
      <c r="G28">
        <v>0.27700000000000002</v>
      </c>
      <c r="H28">
        <v>5.2999999999999999E-2</v>
      </c>
      <c r="I28">
        <v>5.3999999999999999E-2</v>
      </c>
      <c r="J28">
        <v>0.26500000000000001</v>
      </c>
      <c r="K28">
        <v>5.5E-2</v>
      </c>
      <c r="L28">
        <v>7.3999999999999996E-2</v>
      </c>
      <c r="M28">
        <v>0.22900000000000001</v>
      </c>
      <c r="N28">
        <v>5.5E-2</v>
      </c>
      <c r="O28">
        <v>8.2000000000000003E-2</v>
      </c>
      <c r="P28">
        <v>0.254</v>
      </c>
      <c r="Q28">
        <v>4.4999999999999998E-2</v>
      </c>
      <c r="R28">
        <v>6.4000000000000001E-2</v>
      </c>
      <c r="S28">
        <v>0.186</v>
      </c>
      <c r="T28">
        <v>5.3999999999999999E-2</v>
      </c>
      <c r="U28">
        <v>5.7000000000000002E-2</v>
      </c>
      <c r="V28">
        <v>0.36399999999999999</v>
      </c>
      <c r="W28">
        <v>4.9000000000000002E-2</v>
      </c>
      <c r="X28">
        <v>6.3E-2</v>
      </c>
      <c r="Y28">
        <v>0.39200000000000002</v>
      </c>
      <c r="Z28">
        <v>3.6999999999999998E-2</v>
      </c>
      <c r="AA28">
        <v>4.2000000000000003E-2</v>
      </c>
      <c r="AB28">
        <v>2.5000000000000001E-2</v>
      </c>
      <c r="AC28">
        <v>2.3E-2</v>
      </c>
      <c r="AD28">
        <v>0.21299999999999999</v>
      </c>
      <c r="AE28">
        <v>0.115</v>
      </c>
      <c r="AF28">
        <v>0.156</v>
      </c>
      <c r="AG28">
        <v>0.16500000000000001</v>
      </c>
    </row>
    <row r="29" spans="1:33" x14ac:dyDescent="0.25">
      <c r="A29" s="95" t="s">
        <v>510</v>
      </c>
      <c r="B29">
        <v>0.191</v>
      </c>
      <c r="C29">
        <v>0.25800000000000001</v>
      </c>
      <c r="D29">
        <v>0.42599999999999999</v>
      </c>
      <c r="E29">
        <v>0.19400000000000001</v>
      </c>
      <c r="F29">
        <v>0.372</v>
      </c>
      <c r="G29">
        <v>0.42599999999999999</v>
      </c>
      <c r="H29">
        <v>0.16200000000000001</v>
      </c>
      <c r="I29">
        <v>0.26700000000000002</v>
      </c>
      <c r="J29">
        <v>0.40100000000000002</v>
      </c>
      <c r="K29">
        <v>0.41599999999999998</v>
      </c>
      <c r="L29">
        <v>0.49299999999999999</v>
      </c>
      <c r="M29">
        <v>0.91500000000000004</v>
      </c>
      <c r="N29">
        <v>0.29299999999999998</v>
      </c>
      <c r="O29">
        <v>0.70299999999999996</v>
      </c>
      <c r="P29">
        <v>0.95799999999999996</v>
      </c>
      <c r="Q29">
        <v>0.315</v>
      </c>
      <c r="R29">
        <v>0.67600000000000005</v>
      </c>
      <c r="S29">
        <v>1.3360000000000001</v>
      </c>
      <c r="T29">
        <v>0.214</v>
      </c>
      <c r="U29">
        <v>0.27700000000000002</v>
      </c>
      <c r="V29">
        <v>0.52700000000000002</v>
      </c>
      <c r="W29">
        <v>0.191</v>
      </c>
      <c r="X29">
        <v>0.39700000000000002</v>
      </c>
      <c r="Y29">
        <v>0.52300000000000002</v>
      </c>
      <c r="Z29">
        <v>0.16</v>
      </c>
      <c r="AA29">
        <v>0.27100000000000002</v>
      </c>
      <c r="AB29">
        <v>6.7000000000000004E-2</v>
      </c>
      <c r="AC29">
        <v>9.8000000000000004E-2</v>
      </c>
      <c r="AD29">
        <v>0.157</v>
      </c>
      <c r="AE29">
        <v>0.189</v>
      </c>
      <c r="AF29">
        <v>0.55800000000000005</v>
      </c>
      <c r="AG29">
        <v>0.27800000000000002</v>
      </c>
    </row>
    <row r="30" spans="1:33" x14ac:dyDescent="0.25">
      <c r="A30" s="95" t="s">
        <v>511</v>
      </c>
      <c r="B30">
        <v>0</v>
      </c>
      <c r="C30">
        <v>0</v>
      </c>
      <c r="D30">
        <v>0</v>
      </c>
      <c r="E30">
        <v>0</v>
      </c>
      <c r="F30">
        <v>0</v>
      </c>
      <c r="G30">
        <v>0</v>
      </c>
      <c r="H30">
        <v>0</v>
      </c>
      <c r="I30">
        <v>0</v>
      </c>
      <c r="J30">
        <v>1.583</v>
      </c>
      <c r="K30">
        <v>0</v>
      </c>
      <c r="L30">
        <v>0</v>
      </c>
      <c r="M30">
        <v>0</v>
      </c>
      <c r="N30">
        <v>0</v>
      </c>
      <c r="O30">
        <v>0</v>
      </c>
      <c r="P30">
        <v>0</v>
      </c>
      <c r="Q30">
        <v>0</v>
      </c>
      <c r="R30">
        <v>0</v>
      </c>
      <c r="S30">
        <v>0</v>
      </c>
      <c r="T30">
        <v>0</v>
      </c>
      <c r="U30">
        <v>0</v>
      </c>
      <c r="V30">
        <v>0</v>
      </c>
      <c r="W30">
        <v>0</v>
      </c>
      <c r="X30">
        <v>0</v>
      </c>
      <c r="Y30">
        <v>0</v>
      </c>
      <c r="Z30">
        <v>0</v>
      </c>
      <c r="AA30">
        <v>0</v>
      </c>
      <c r="AB30">
        <v>0</v>
      </c>
      <c r="AC30">
        <v>0</v>
      </c>
      <c r="AD30">
        <v>0</v>
      </c>
      <c r="AE30">
        <v>0.27600000000000002</v>
      </c>
      <c r="AF30">
        <v>0</v>
      </c>
      <c r="AG30">
        <v>0</v>
      </c>
    </row>
    <row r="31" spans="1:33" x14ac:dyDescent="0.25">
      <c r="A31" s="95" t="s">
        <v>512</v>
      </c>
      <c r="B31">
        <v>1.0069999999999999</v>
      </c>
      <c r="C31">
        <v>1.839</v>
      </c>
      <c r="D31">
        <v>1.4219999999999999</v>
      </c>
      <c r="E31">
        <v>1.05</v>
      </c>
      <c r="F31">
        <v>1.466</v>
      </c>
      <c r="G31">
        <v>1.171</v>
      </c>
      <c r="H31">
        <v>0.88800000000000001</v>
      </c>
      <c r="I31">
        <v>1.573</v>
      </c>
      <c r="J31">
        <v>1.0209999999999999</v>
      </c>
      <c r="K31">
        <v>2.391</v>
      </c>
      <c r="L31">
        <v>3.7370000000000001</v>
      </c>
      <c r="M31">
        <v>3.4319999999999999</v>
      </c>
      <c r="N31">
        <v>1.64</v>
      </c>
      <c r="O31">
        <v>1.631</v>
      </c>
      <c r="P31">
        <v>1.4279999999999999</v>
      </c>
      <c r="Q31">
        <v>2.1480000000000001</v>
      </c>
      <c r="R31">
        <v>2.84</v>
      </c>
      <c r="S31">
        <v>2.6960000000000002</v>
      </c>
      <c r="T31">
        <v>1.4370000000000001</v>
      </c>
      <c r="U31">
        <v>3.226</v>
      </c>
      <c r="V31">
        <v>2.5579999999999998</v>
      </c>
      <c r="W31">
        <v>1.61</v>
      </c>
      <c r="X31">
        <v>1.637</v>
      </c>
      <c r="Y31">
        <v>1.4339999999999999</v>
      </c>
      <c r="Z31">
        <v>1.276</v>
      </c>
      <c r="AA31">
        <v>2.2770000000000001</v>
      </c>
      <c r="AB31">
        <v>2.1459999999999999</v>
      </c>
      <c r="AC31">
        <v>1.1479999999999999</v>
      </c>
      <c r="AD31">
        <v>2.254</v>
      </c>
      <c r="AE31">
        <v>0.82899999999999996</v>
      </c>
      <c r="AF31">
        <v>1.2929999999999999</v>
      </c>
      <c r="AG31">
        <v>0.94799999999999995</v>
      </c>
    </row>
    <row r="32" spans="1:33" x14ac:dyDescent="0.25">
      <c r="A32" s="95" t="s">
        <v>513</v>
      </c>
      <c r="B32">
        <v>0.502</v>
      </c>
      <c r="C32">
        <v>0.70799999999999996</v>
      </c>
      <c r="D32">
        <v>0.57299999999999995</v>
      </c>
      <c r="E32">
        <v>0.45600000000000002</v>
      </c>
      <c r="F32">
        <v>0.72199999999999998</v>
      </c>
      <c r="G32">
        <v>0.51800000000000002</v>
      </c>
      <c r="H32">
        <v>0.67</v>
      </c>
      <c r="I32">
        <v>0.79500000000000004</v>
      </c>
      <c r="J32">
        <v>0.79200000000000004</v>
      </c>
      <c r="K32">
        <v>0.68400000000000005</v>
      </c>
      <c r="L32">
        <v>1.208</v>
      </c>
      <c r="M32">
        <v>0.98599999999999999</v>
      </c>
      <c r="N32">
        <v>0.59199999999999997</v>
      </c>
      <c r="O32">
        <v>0.86799999999999999</v>
      </c>
      <c r="P32">
        <v>0.70799999999999996</v>
      </c>
      <c r="Q32">
        <v>0.76400000000000001</v>
      </c>
      <c r="R32">
        <v>1.661</v>
      </c>
      <c r="S32">
        <v>2.4990000000000001</v>
      </c>
      <c r="T32">
        <v>0.47799999999999998</v>
      </c>
      <c r="U32">
        <v>0.98599999999999999</v>
      </c>
      <c r="V32">
        <v>0.55900000000000005</v>
      </c>
      <c r="W32">
        <v>0.436</v>
      </c>
      <c r="X32">
        <v>0.70799999999999996</v>
      </c>
      <c r="Y32">
        <v>0.439</v>
      </c>
      <c r="Z32">
        <v>0.62</v>
      </c>
      <c r="AA32">
        <v>1.298</v>
      </c>
      <c r="AB32">
        <v>0.246</v>
      </c>
      <c r="AC32">
        <v>0.25600000000000001</v>
      </c>
      <c r="AD32">
        <v>0.51700000000000002</v>
      </c>
      <c r="AE32">
        <v>1.054</v>
      </c>
      <c r="AF32">
        <v>0.372</v>
      </c>
      <c r="AG32">
        <v>0.36699999999999999</v>
      </c>
    </row>
    <row r="33" spans="1:33" x14ac:dyDescent="0.25">
      <c r="A33" s="95" t="s">
        <v>514</v>
      </c>
      <c r="B33">
        <v>0.55400000000000005</v>
      </c>
      <c r="C33">
        <v>0.43099999999999999</v>
      </c>
      <c r="D33">
        <v>0.42199999999999999</v>
      </c>
      <c r="E33">
        <v>0.34599999999999997</v>
      </c>
      <c r="F33">
        <v>0.27300000000000002</v>
      </c>
      <c r="G33">
        <v>0.249</v>
      </c>
      <c r="H33">
        <v>0.67100000000000004</v>
      </c>
      <c r="I33">
        <v>0.56999999999999995</v>
      </c>
      <c r="J33">
        <v>0.75900000000000001</v>
      </c>
      <c r="K33">
        <v>0.996</v>
      </c>
      <c r="L33">
        <v>0.90300000000000002</v>
      </c>
      <c r="M33">
        <v>0.93899999999999995</v>
      </c>
      <c r="N33">
        <v>0.56000000000000005</v>
      </c>
      <c r="O33">
        <v>0.46700000000000003</v>
      </c>
      <c r="P33">
        <v>0.46500000000000002</v>
      </c>
      <c r="Q33">
        <v>1.25</v>
      </c>
      <c r="R33">
        <v>0.86399999999999999</v>
      </c>
      <c r="S33">
        <v>1.3460000000000001</v>
      </c>
      <c r="T33">
        <v>0.61</v>
      </c>
      <c r="U33">
        <v>0.51700000000000002</v>
      </c>
      <c r="V33">
        <v>0.49099999999999999</v>
      </c>
      <c r="W33">
        <v>0.35699999999999998</v>
      </c>
      <c r="X33">
        <v>0.28100000000000003</v>
      </c>
      <c r="Y33">
        <v>0.22900000000000001</v>
      </c>
      <c r="Z33">
        <v>0.622</v>
      </c>
      <c r="AA33">
        <v>0.496</v>
      </c>
      <c r="AB33">
        <v>0.22600000000000001</v>
      </c>
      <c r="AC33">
        <v>0.14000000000000001</v>
      </c>
      <c r="AD33">
        <v>1.026</v>
      </c>
      <c r="AE33">
        <v>1.0449999999999999</v>
      </c>
      <c r="AF33">
        <v>0.30499999999999999</v>
      </c>
      <c r="AG33">
        <v>0.36699999999999999</v>
      </c>
    </row>
    <row r="34" spans="1:33" x14ac:dyDescent="0.25">
      <c r="A34" s="95" t="s">
        <v>515</v>
      </c>
      <c r="B34">
        <v>0</v>
      </c>
      <c r="C34">
        <v>0</v>
      </c>
      <c r="D34">
        <v>0</v>
      </c>
      <c r="E34">
        <v>0.83099999999999996</v>
      </c>
      <c r="F34">
        <v>0.112</v>
      </c>
      <c r="G34">
        <v>0.38400000000000001</v>
      </c>
      <c r="H34">
        <v>0</v>
      </c>
      <c r="I34">
        <v>0</v>
      </c>
      <c r="J34">
        <v>0.21</v>
      </c>
      <c r="K34">
        <v>0</v>
      </c>
      <c r="L34">
        <v>0</v>
      </c>
      <c r="M34">
        <v>0</v>
      </c>
      <c r="N34">
        <v>0</v>
      </c>
      <c r="O34">
        <v>0</v>
      </c>
      <c r="P34">
        <v>1.32</v>
      </c>
      <c r="Q34">
        <v>0</v>
      </c>
      <c r="R34">
        <v>0</v>
      </c>
      <c r="S34">
        <v>0</v>
      </c>
      <c r="T34">
        <v>0</v>
      </c>
      <c r="U34">
        <v>0</v>
      </c>
      <c r="V34">
        <v>0</v>
      </c>
      <c r="W34">
        <v>1.0449999999999999</v>
      </c>
      <c r="X34">
        <v>0</v>
      </c>
      <c r="Y34">
        <v>1.1859999999999999</v>
      </c>
      <c r="Z34">
        <v>0</v>
      </c>
      <c r="AA34">
        <v>0</v>
      </c>
      <c r="AB34">
        <v>0</v>
      </c>
      <c r="AC34">
        <v>0</v>
      </c>
      <c r="AD34">
        <v>0</v>
      </c>
      <c r="AE34">
        <v>0</v>
      </c>
      <c r="AF34">
        <v>0</v>
      </c>
      <c r="AG34">
        <v>0</v>
      </c>
    </row>
    <row r="35" spans="1:33" x14ac:dyDescent="0.25">
      <c r="A35" s="95" t="s">
        <v>516</v>
      </c>
      <c r="B35">
        <v>0</v>
      </c>
      <c r="C35">
        <v>0</v>
      </c>
      <c r="D35">
        <v>0</v>
      </c>
      <c r="E35">
        <v>0</v>
      </c>
      <c r="F35">
        <v>0</v>
      </c>
      <c r="G35">
        <v>0</v>
      </c>
      <c r="H35">
        <v>0</v>
      </c>
      <c r="I35">
        <v>0</v>
      </c>
      <c r="J35">
        <v>0</v>
      </c>
      <c r="K35">
        <v>0</v>
      </c>
      <c r="L35">
        <v>0</v>
      </c>
      <c r="M35">
        <v>0</v>
      </c>
      <c r="N35">
        <v>0</v>
      </c>
      <c r="O35">
        <v>1.6910000000000001</v>
      </c>
      <c r="P35">
        <v>2.577</v>
      </c>
      <c r="Q35">
        <v>0</v>
      </c>
      <c r="R35">
        <v>0</v>
      </c>
      <c r="S35">
        <v>0</v>
      </c>
      <c r="T35">
        <v>0</v>
      </c>
      <c r="U35">
        <v>0</v>
      </c>
      <c r="V35">
        <v>0</v>
      </c>
      <c r="W35">
        <v>0</v>
      </c>
      <c r="X35">
        <v>0.45500000000000002</v>
      </c>
      <c r="Y35">
        <v>0.58399999999999996</v>
      </c>
      <c r="Z35">
        <v>0</v>
      </c>
      <c r="AA35">
        <v>0</v>
      </c>
      <c r="AB35">
        <v>0</v>
      </c>
      <c r="AC35">
        <v>0</v>
      </c>
      <c r="AD35">
        <v>0</v>
      </c>
      <c r="AE35">
        <v>0</v>
      </c>
      <c r="AF35">
        <v>0</v>
      </c>
      <c r="AG35">
        <v>0</v>
      </c>
    </row>
    <row r="36" spans="1:33" x14ac:dyDescent="0.25">
      <c r="A36" s="95" t="s">
        <v>517</v>
      </c>
      <c r="B36">
        <v>0.38700000000000001</v>
      </c>
      <c r="C36">
        <v>0.34200000000000003</v>
      </c>
      <c r="D36">
        <v>0.35299999999999998</v>
      </c>
      <c r="E36">
        <v>0.38100000000000001</v>
      </c>
      <c r="F36">
        <v>0.52900000000000003</v>
      </c>
      <c r="G36">
        <v>0.373</v>
      </c>
      <c r="H36">
        <v>0.39400000000000002</v>
      </c>
      <c r="I36">
        <v>0.35099999999999998</v>
      </c>
      <c r="J36">
        <v>0.33600000000000002</v>
      </c>
      <c r="K36">
        <v>2.0920000000000001</v>
      </c>
      <c r="L36">
        <v>3.097</v>
      </c>
      <c r="M36">
        <v>3.0470000000000002</v>
      </c>
      <c r="N36">
        <v>1.657</v>
      </c>
      <c r="O36">
        <v>2.3380000000000001</v>
      </c>
      <c r="P36">
        <v>2.6139999999999999</v>
      </c>
      <c r="Q36">
        <v>1.9179999999999999</v>
      </c>
      <c r="R36">
        <v>3.1080000000000001</v>
      </c>
      <c r="S36">
        <v>4.57</v>
      </c>
      <c r="T36">
        <v>0.68700000000000006</v>
      </c>
      <c r="U36">
        <v>0.67700000000000005</v>
      </c>
      <c r="V36">
        <v>0.73099999999999998</v>
      </c>
      <c r="W36">
        <v>0.61899999999999999</v>
      </c>
      <c r="X36">
        <v>1.236</v>
      </c>
      <c r="Y36">
        <v>0.71</v>
      </c>
      <c r="Z36">
        <v>0.73</v>
      </c>
      <c r="AA36">
        <v>0.92</v>
      </c>
      <c r="AB36">
        <v>0.85899999999999999</v>
      </c>
      <c r="AC36">
        <v>0.77600000000000002</v>
      </c>
      <c r="AD36">
        <v>1.3879999999999999</v>
      </c>
      <c r="AE36">
        <v>0.44</v>
      </c>
      <c r="AF36">
        <v>0.47499999999999998</v>
      </c>
      <c r="AG36">
        <v>0.61599999999999999</v>
      </c>
    </row>
    <row r="37" spans="1:33" x14ac:dyDescent="0.25">
      <c r="A37" s="95" t="s">
        <v>518</v>
      </c>
      <c r="B37">
        <v>0</v>
      </c>
      <c r="C37">
        <v>0</v>
      </c>
      <c r="D37">
        <v>0</v>
      </c>
      <c r="E37">
        <v>0</v>
      </c>
      <c r="F37">
        <v>0</v>
      </c>
      <c r="G37">
        <v>0</v>
      </c>
      <c r="H37">
        <v>0</v>
      </c>
      <c r="I37">
        <v>0</v>
      </c>
      <c r="J37">
        <v>0</v>
      </c>
      <c r="K37">
        <v>0</v>
      </c>
      <c r="L37">
        <v>0</v>
      </c>
      <c r="M37">
        <v>0</v>
      </c>
      <c r="N37">
        <v>0</v>
      </c>
      <c r="O37">
        <v>1.1319999999999999</v>
      </c>
      <c r="P37">
        <v>1.625</v>
      </c>
      <c r="Q37">
        <v>0</v>
      </c>
      <c r="R37">
        <v>0</v>
      </c>
      <c r="S37">
        <v>0</v>
      </c>
      <c r="T37">
        <v>0</v>
      </c>
      <c r="U37">
        <v>0</v>
      </c>
      <c r="V37">
        <v>0</v>
      </c>
      <c r="W37">
        <v>0</v>
      </c>
      <c r="X37">
        <v>0</v>
      </c>
      <c r="Y37">
        <v>0</v>
      </c>
      <c r="Z37">
        <v>0</v>
      </c>
      <c r="AA37">
        <v>0</v>
      </c>
      <c r="AB37">
        <v>0</v>
      </c>
      <c r="AC37">
        <v>0</v>
      </c>
      <c r="AD37">
        <v>1.131</v>
      </c>
      <c r="AE37">
        <v>0</v>
      </c>
      <c r="AF37">
        <v>0</v>
      </c>
      <c r="AG37">
        <v>0</v>
      </c>
    </row>
    <row r="38" spans="1:33" x14ac:dyDescent="0.25">
      <c r="A38" s="95" t="s">
        <v>519</v>
      </c>
      <c r="B38">
        <v>0</v>
      </c>
      <c r="C38">
        <v>0</v>
      </c>
      <c r="D38">
        <v>0</v>
      </c>
      <c r="E38">
        <v>0</v>
      </c>
      <c r="F38">
        <v>0</v>
      </c>
      <c r="G38">
        <v>6.9290000000000003</v>
      </c>
      <c r="H38">
        <v>0</v>
      </c>
      <c r="I38">
        <v>0</v>
      </c>
      <c r="J38">
        <v>4.1319999999999997</v>
      </c>
      <c r="K38">
        <v>0</v>
      </c>
      <c r="L38">
        <v>0</v>
      </c>
      <c r="M38">
        <v>0</v>
      </c>
      <c r="N38">
        <v>0</v>
      </c>
      <c r="O38">
        <v>0</v>
      </c>
      <c r="P38">
        <v>0</v>
      </c>
      <c r="Q38">
        <v>0</v>
      </c>
      <c r="R38">
        <v>0</v>
      </c>
      <c r="S38">
        <v>0</v>
      </c>
      <c r="T38">
        <v>0</v>
      </c>
      <c r="U38">
        <v>0</v>
      </c>
      <c r="V38">
        <v>0</v>
      </c>
      <c r="W38">
        <v>0</v>
      </c>
      <c r="X38">
        <v>0</v>
      </c>
      <c r="Y38">
        <v>4.1319999999999997</v>
      </c>
      <c r="Z38">
        <v>0</v>
      </c>
      <c r="AA38">
        <v>0</v>
      </c>
      <c r="AB38">
        <v>0</v>
      </c>
      <c r="AC38">
        <v>0</v>
      </c>
      <c r="AD38">
        <v>0</v>
      </c>
      <c r="AE38">
        <v>0</v>
      </c>
      <c r="AF38">
        <v>0</v>
      </c>
      <c r="AG38">
        <v>0</v>
      </c>
    </row>
    <row r="39" spans="1:33" x14ac:dyDescent="0.25">
      <c r="A39" s="95" t="s">
        <v>520</v>
      </c>
      <c r="B39">
        <v>0.157</v>
      </c>
      <c r="C39">
        <v>0.152</v>
      </c>
      <c r="D39">
        <v>0.126</v>
      </c>
      <c r="E39">
        <v>0.34200000000000003</v>
      </c>
      <c r="F39">
        <v>0.34200000000000003</v>
      </c>
      <c r="G39">
        <v>0.27900000000000003</v>
      </c>
      <c r="H39">
        <v>0.503</v>
      </c>
      <c r="I39">
        <v>0.52100000000000002</v>
      </c>
      <c r="J39">
        <v>0.7</v>
      </c>
      <c r="K39">
        <v>0.20899999999999999</v>
      </c>
      <c r="L39">
        <v>0.20300000000000001</v>
      </c>
      <c r="M39">
        <v>0.16900000000000001</v>
      </c>
      <c r="N39">
        <v>0.34200000000000003</v>
      </c>
      <c r="O39">
        <v>0.34200000000000003</v>
      </c>
      <c r="P39">
        <v>0.27900000000000003</v>
      </c>
      <c r="Q39">
        <v>0.79300000000000004</v>
      </c>
      <c r="R39">
        <v>0.82899999999999996</v>
      </c>
      <c r="S39">
        <v>2.72</v>
      </c>
      <c r="T39">
        <v>0.14699999999999999</v>
      </c>
      <c r="U39">
        <v>0.14199999999999999</v>
      </c>
      <c r="V39">
        <v>0.10199999999999999</v>
      </c>
      <c r="W39">
        <v>0.27900000000000003</v>
      </c>
      <c r="X39">
        <v>0.27900000000000003</v>
      </c>
      <c r="Y39">
        <v>0.19700000000000001</v>
      </c>
      <c r="Z39">
        <v>0.435</v>
      </c>
      <c r="AA39">
        <v>0.45300000000000001</v>
      </c>
      <c r="AB39">
        <v>0.04</v>
      </c>
      <c r="AC39">
        <v>0.23300000000000001</v>
      </c>
      <c r="AD39">
        <v>0.85499999999999998</v>
      </c>
      <c r="AE39">
        <v>0.44500000000000001</v>
      </c>
      <c r="AF39">
        <v>8.5000000000000006E-2</v>
      </c>
      <c r="AG39">
        <v>1.7000000000000001E-2</v>
      </c>
    </row>
    <row r="40" spans="1:33" x14ac:dyDescent="0.25">
      <c r="A40" s="95" t="s">
        <v>521</v>
      </c>
      <c r="B40">
        <v>0.56000000000000005</v>
      </c>
      <c r="C40">
        <v>0.56000000000000005</v>
      </c>
      <c r="D40">
        <v>0.53</v>
      </c>
      <c r="E40">
        <v>0.56000000000000005</v>
      </c>
      <c r="F40">
        <v>0.56000000000000005</v>
      </c>
      <c r="G40">
        <v>0.53</v>
      </c>
      <c r="H40">
        <v>0.65100000000000002</v>
      </c>
      <c r="I40">
        <v>0.65100000000000002</v>
      </c>
      <c r="J40">
        <v>1</v>
      </c>
      <c r="K40">
        <v>0.80100000000000005</v>
      </c>
      <c r="L40">
        <v>0.80300000000000005</v>
      </c>
      <c r="M40">
        <v>0.84899999999999998</v>
      </c>
      <c r="N40">
        <v>0.80300000000000005</v>
      </c>
      <c r="O40">
        <v>0.80100000000000005</v>
      </c>
      <c r="P40">
        <v>0.84899999999999998</v>
      </c>
      <c r="Q40">
        <v>1.079</v>
      </c>
      <c r="R40">
        <v>1.079</v>
      </c>
      <c r="S40">
        <v>3.04</v>
      </c>
      <c r="T40">
        <v>0.6</v>
      </c>
      <c r="U40">
        <v>0.6</v>
      </c>
      <c r="V40">
        <v>0.6</v>
      </c>
      <c r="W40">
        <v>0.6</v>
      </c>
      <c r="X40">
        <v>0.6</v>
      </c>
      <c r="Y40">
        <v>0.6</v>
      </c>
      <c r="Z40">
        <v>0.6</v>
      </c>
      <c r="AA40">
        <v>0.6</v>
      </c>
      <c r="AB40">
        <v>5.7000000000000002E-2</v>
      </c>
      <c r="AC40">
        <v>0.318</v>
      </c>
      <c r="AD40">
        <v>0.63800000000000001</v>
      </c>
      <c r="AE40">
        <v>0.63800000000000001</v>
      </c>
      <c r="AF40">
        <v>5.2999999999999999E-2</v>
      </c>
      <c r="AG40">
        <v>5.2999999999999999E-2</v>
      </c>
    </row>
    <row r="41" spans="1:33" x14ac:dyDescent="0.25">
      <c r="A41" s="95" t="s">
        <v>522</v>
      </c>
      <c r="B41">
        <v>0.29199999999999998</v>
      </c>
      <c r="C41">
        <v>0.27900000000000003</v>
      </c>
      <c r="D41">
        <v>0.23300000000000001</v>
      </c>
      <c r="E41">
        <v>0.27900000000000003</v>
      </c>
      <c r="F41">
        <v>0.29199999999999998</v>
      </c>
      <c r="G41">
        <v>0.23300000000000001</v>
      </c>
      <c r="H41">
        <v>0.59899999999999998</v>
      </c>
      <c r="I41">
        <v>0.59899999999999998</v>
      </c>
      <c r="J41">
        <v>1</v>
      </c>
      <c r="K41">
        <v>0.42299999999999999</v>
      </c>
      <c r="L41">
        <v>0.41199999999999998</v>
      </c>
      <c r="M41">
        <v>0.34799999999999998</v>
      </c>
      <c r="N41">
        <v>0.41199999999999998</v>
      </c>
      <c r="O41">
        <v>0.42299999999999999</v>
      </c>
      <c r="P41">
        <v>0.34799999999999998</v>
      </c>
      <c r="Q41">
        <v>0.92400000000000004</v>
      </c>
      <c r="R41">
        <v>0.92400000000000004</v>
      </c>
      <c r="S41">
        <v>2.04</v>
      </c>
      <c r="T41">
        <v>0.28199999999999997</v>
      </c>
      <c r="U41">
        <v>0.27200000000000002</v>
      </c>
      <c r="V41">
        <v>0.19700000000000001</v>
      </c>
      <c r="W41">
        <v>0.27200000000000002</v>
      </c>
      <c r="X41">
        <v>0.28199999999999997</v>
      </c>
      <c r="Y41">
        <v>0.19700000000000001</v>
      </c>
      <c r="Z41">
        <v>0.51400000000000001</v>
      </c>
      <c r="AA41">
        <v>0.51400000000000001</v>
      </c>
      <c r="AB41">
        <v>5.7000000000000002E-2</v>
      </c>
      <c r="AC41">
        <v>0.318</v>
      </c>
      <c r="AD41">
        <v>0.63800000000000001</v>
      </c>
      <c r="AE41">
        <v>0.63800000000000001</v>
      </c>
      <c r="AF41">
        <v>1.7000000000000001E-2</v>
      </c>
      <c r="AG41">
        <v>1.7000000000000001E-2</v>
      </c>
    </row>
    <row r="42" spans="1:33" x14ac:dyDescent="0.25">
      <c r="A42" s="95" t="s">
        <v>523</v>
      </c>
      <c r="B42">
        <v>0</v>
      </c>
      <c r="C42">
        <v>0</v>
      </c>
      <c r="D42">
        <v>0</v>
      </c>
      <c r="E42">
        <v>0</v>
      </c>
      <c r="F42">
        <v>0</v>
      </c>
      <c r="G42">
        <v>6.9290000000000003</v>
      </c>
      <c r="H42">
        <v>0</v>
      </c>
      <c r="I42">
        <v>0</v>
      </c>
      <c r="J42">
        <v>4.1319999999999997</v>
      </c>
      <c r="K42">
        <v>0</v>
      </c>
      <c r="L42">
        <v>0</v>
      </c>
      <c r="M42">
        <v>0</v>
      </c>
      <c r="N42">
        <v>0</v>
      </c>
      <c r="O42">
        <v>0</v>
      </c>
      <c r="P42">
        <v>0</v>
      </c>
      <c r="Q42">
        <v>0</v>
      </c>
      <c r="R42">
        <v>0</v>
      </c>
      <c r="S42">
        <v>0</v>
      </c>
      <c r="T42">
        <v>0</v>
      </c>
      <c r="U42">
        <v>0</v>
      </c>
      <c r="V42">
        <v>0</v>
      </c>
      <c r="W42">
        <v>0</v>
      </c>
      <c r="X42">
        <v>0</v>
      </c>
      <c r="Y42">
        <v>4.1319999999999997</v>
      </c>
      <c r="Z42">
        <v>0</v>
      </c>
      <c r="AA42">
        <v>0</v>
      </c>
      <c r="AB42">
        <v>0</v>
      </c>
      <c r="AC42">
        <v>0</v>
      </c>
      <c r="AD42">
        <v>0</v>
      </c>
      <c r="AE42">
        <v>0</v>
      </c>
      <c r="AF42">
        <v>0</v>
      </c>
      <c r="AG42">
        <v>0</v>
      </c>
    </row>
    <row r="43" spans="1:33" x14ac:dyDescent="0.25">
      <c r="A43" s="95" t="s">
        <v>524</v>
      </c>
      <c r="B43">
        <v>1.163</v>
      </c>
      <c r="C43">
        <v>1.163</v>
      </c>
      <c r="D43">
        <v>1.839</v>
      </c>
      <c r="E43">
        <v>1.163</v>
      </c>
      <c r="F43">
        <v>1.163</v>
      </c>
      <c r="G43">
        <v>1.839</v>
      </c>
      <c r="H43">
        <v>1.131</v>
      </c>
      <c r="I43">
        <v>1.131</v>
      </c>
      <c r="J43">
        <v>1.6</v>
      </c>
      <c r="K43">
        <v>1.163</v>
      </c>
      <c r="L43">
        <v>1.163</v>
      </c>
      <c r="M43">
        <v>1.839</v>
      </c>
      <c r="N43">
        <v>1.163</v>
      </c>
      <c r="O43">
        <v>1.163</v>
      </c>
      <c r="P43">
        <v>1.839</v>
      </c>
      <c r="Q43">
        <v>1.131</v>
      </c>
      <c r="R43">
        <v>1.131</v>
      </c>
      <c r="S43">
        <v>1.6</v>
      </c>
      <c r="T43">
        <v>1.131</v>
      </c>
      <c r="U43">
        <v>1.131</v>
      </c>
      <c r="V43">
        <v>1.6</v>
      </c>
      <c r="W43">
        <v>1.131</v>
      </c>
      <c r="X43">
        <v>1.131</v>
      </c>
      <c r="Y43">
        <v>1.6</v>
      </c>
      <c r="Z43">
        <v>1.2</v>
      </c>
      <c r="AA43">
        <v>1.2</v>
      </c>
      <c r="AB43">
        <v>4.8000000000000001E-2</v>
      </c>
      <c r="AC43">
        <v>4.8000000000000001E-2</v>
      </c>
      <c r="AD43">
        <v>4.8000000000000001E-2</v>
      </c>
      <c r="AE43">
        <v>4.8000000000000001E-2</v>
      </c>
      <c r="AF43">
        <v>9.6000000000000002E-2</v>
      </c>
      <c r="AG43">
        <v>9.6000000000000002E-2</v>
      </c>
    </row>
    <row r="44" spans="1:33" x14ac:dyDescent="0.25">
      <c r="A44" s="95" t="s">
        <v>525</v>
      </c>
      <c r="B44">
        <v>2.0550000000000002</v>
      </c>
      <c r="C44">
        <v>2.21</v>
      </c>
      <c r="D44">
        <v>2.7589999999999999</v>
      </c>
      <c r="E44">
        <v>8.7999999999999995E-2</v>
      </c>
      <c r="F44">
        <v>9.7000000000000003E-2</v>
      </c>
      <c r="G44">
        <v>7.4999999999999997E-2</v>
      </c>
      <c r="H44">
        <v>0.26200000000000001</v>
      </c>
      <c r="I44">
        <v>0.35699999999999998</v>
      </c>
      <c r="J44">
        <v>0.221</v>
      </c>
      <c r="K44">
        <v>2.5009999999999999</v>
      </c>
      <c r="L44">
        <v>2.6589999999999998</v>
      </c>
      <c r="M44">
        <v>2.7850000000000001</v>
      </c>
      <c r="N44">
        <v>9.9000000000000005E-2</v>
      </c>
      <c r="O44">
        <v>0.11</v>
      </c>
      <c r="P44">
        <v>8.5000000000000006E-2</v>
      </c>
      <c r="Q44">
        <v>0.30499999999999999</v>
      </c>
      <c r="R44">
        <v>0.39800000000000002</v>
      </c>
      <c r="S44">
        <v>0.26200000000000001</v>
      </c>
      <c r="T44">
        <v>2.2919999999999998</v>
      </c>
      <c r="U44">
        <v>2.4460000000000002</v>
      </c>
      <c r="V44">
        <v>4.319</v>
      </c>
      <c r="W44">
        <v>0.09</v>
      </c>
      <c r="X44">
        <v>0.106</v>
      </c>
      <c r="Y44">
        <v>7.0000000000000007E-2</v>
      </c>
      <c r="Z44">
        <v>0.68400000000000005</v>
      </c>
      <c r="AA44">
        <v>0.79800000000000004</v>
      </c>
      <c r="AB44">
        <v>1.256</v>
      </c>
      <c r="AC44">
        <v>4.2000000000000003E-2</v>
      </c>
      <c r="AD44">
        <v>0.15</v>
      </c>
      <c r="AE44">
        <v>0.14000000000000001</v>
      </c>
      <c r="AF44">
        <v>5.3999999999999999E-2</v>
      </c>
      <c r="AG44">
        <v>0.09</v>
      </c>
    </row>
    <row r="45" spans="1:33" x14ac:dyDescent="0.25">
      <c r="A45" s="95" t="s">
        <v>526</v>
      </c>
      <c r="B45">
        <v>2.3620000000000001</v>
      </c>
      <c r="C45">
        <v>2.4489999999999998</v>
      </c>
      <c r="D45">
        <v>2.7589999999999999</v>
      </c>
      <c r="E45">
        <v>1.742</v>
      </c>
      <c r="F45">
        <v>1.7949999999999999</v>
      </c>
      <c r="G45">
        <v>2.31</v>
      </c>
      <c r="H45">
        <v>2.0409999999999999</v>
      </c>
      <c r="I45">
        <v>2.0489999999999999</v>
      </c>
      <c r="J45">
        <v>3.01</v>
      </c>
      <c r="K45">
        <v>0.93700000000000006</v>
      </c>
      <c r="L45">
        <v>0.875</v>
      </c>
      <c r="M45">
        <v>0.77700000000000002</v>
      </c>
      <c r="N45">
        <v>1.2649999999999999</v>
      </c>
      <c r="O45">
        <v>1.236</v>
      </c>
      <c r="P45">
        <v>1.1100000000000001</v>
      </c>
      <c r="Q45">
        <v>1.006</v>
      </c>
      <c r="R45">
        <v>0.98199999999999998</v>
      </c>
      <c r="S45">
        <v>0.73699999999999999</v>
      </c>
      <c r="T45">
        <v>1.55</v>
      </c>
      <c r="U45">
        <v>1.415</v>
      </c>
      <c r="V45">
        <v>1.2170000000000001</v>
      </c>
      <c r="W45">
        <v>1.2969999999999999</v>
      </c>
      <c r="X45">
        <v>1.3069999999999999</v>
      </c>
      <c r="Y45">
        <v>2.04</v>
      </c>
      <c r="Z45">
        <v>1.1140000000000001</v>
      </c>
      <c r="AA45">
        <v>1.1100000000000001</v>
      </c>
      <c r="AB45">
        <v>0.65600000000000003</v>
      </c>
      <c r="AC45">
        <v>1.27</v>
      </c>
      <c r="AD45">
        <v>0.42399999999999999</v>
      </c>
      <c r="AE45">
        <v>1.6879999999999999</v>
      </c>
      <c r="AF45">
        <v>8.5000000000000006E-2</v>
      </c>
      <c r="AG45">
        <v>0.109</v>
      </c>
    </row>
    <row r="46" spans="1:33" x14ac:dyDescent="0.25">
      <c r="A46" s="95" t="s">
        <v>527</v>
      </c>
      <c r="B46">
        <v>0.68799999999999994</v>
      </c>
      <c r="C46">
        <v>0.68799999999999994</v>
      </c>
      <c r="D46">
        <v>0.99199999999999999</v>
      </c>
      <c r="E46">
        <v>0.68799999999999994</v>
      </c>
      <c r="F46">
        <v>0.68799999999999994</v>
      </c>
      <c r="G46">
        <v>0.99199999999999999</v>
      </c>
      <c r="H46">
        <v>0.60299999999999998</v>
      </c>
      <c r="I46">
        <v>0.60299999999999998</v>
      </c>
      <c r="J46">
        <v>1</v>
      </c>
      <c r="K46">
        <v>0.81100000000000005</v>
      </c>
      <c r="L46">
        <v>0.81100000000000005</v>
      </c>
      <c r="M46">
        <v>1.02</v>
      </c>
      <c r="N46">
        <v>0.81100000000000005</v>
      </c>
      <c r="O46">
        <v>0.81100000000000005</v>
      </c>
      <c r="P46">
        <v>1.02</v>
      </c>
      <c r="Q46">
        <v>0.99</v>
      </c>
      <c r="R46">
        <v>0.99</v>
      </c>
      <c r="S46">
        <v>1.8380000000000001</v>
      </c>
      <c r="T46">
        <v>0.80100000000000005</v>
      </c>
      <c r="U46">
        <v>0.80100000000000005</v>
      </c>
      <c r="V46">
        <v>1.0329999999999999</v>
      </c>
      <c r="W46">
        <v>0.80100000000000005</v>
      </c>
      <c r="X46">
        <v>0.80100000000000005</v>
      </c>
      <c r="Y46">
        <v>1.0329999999999999</v>
      </c>
      <c r="Z46">
        <v>0.7</v>
      </c>
      <c r="AA46">
        <v>0.7</v>
      </c>
      <c r="AB46">
        <v>3.1E-2</v>
      </c>
      <c r="AC46">
        <v>3.1E-2</v>
      </c>
      <c r="AD46">
        <v>4.2000000000000003E-2</v>
      </c>
      <c r="AE46">
        <v>4.2000000000000003E-2</v>
      </c>
      <c r="AF46">
        <v>6.4000000000000001E-2</v>
      </c>
      <c r="AG46">
        <v>6.4000000000000001E-2</v>
      </c>
    </row>
    <row r="47" spans="1:33" x14ac:dyDescent="0.25">
      <c r="A47" s="95" t="s">
        <v>528</v>
      </c>
      <c r="B47">
        <v>0.01</v>
      </c>
      <c r="C47">
        <v>0.01</v>
      </c>
      <c r="D47">
        <v>8.0000000000000002E-3</v>
      </c>
      <c r="E47">
        <v>8.0000000000000002E-3</v>
      </c>
      <c r="F47">
        <v>8.9999999999999993E-3</v>
      </c>
      <c r="G47">
        <v>7.0000000000000001E-3</v>
      </c>
      <c r="H47">
        <v>8.0000000000000002E-3</v>
      </c>
      <c r="I47">
        <v>8.0000000000000002E-3</v>
      </c>
      <c r="J47">
        <v>5.0000000000000001E-3</v>
      </c>
      <c r="K47">
        <v>0.10299999999999999</v>
      </c>
      <c r="L47">
        <v>0.1</v>
      </c>
      <c r="M47">
        <v>9.4E-2</v>
      </c>
      <c r="N47">
        <v>3.4000000000000002E-2</v>
      </c>
      <c r="O47">
        <v>3.3000000000000002E-2</v>
      </c>
      <c r="P47">
        <v>2.8000000000000001E-2</v>
      </c>
      <c r="Q47">
        <v>4.1000000000000002E-2</v>
      </c>
      <c r="R47">
        <v>0.04</v>
      </c>
      <c r="S47">
        <v>0.03</v>
      </c>
      <c r="T47">
        <v>0.77700000000000002</v>
      </c>
      <c r="U47">
        <v>0.80700000000000005</v>
      </c>
      <c r="V47">
        <v>2.74</v>
      </c>
      <c r="W47">
        <v>7.0999999999999994E-2</v>
      </c>
      <c r="X47">
        <v>7.0000000000000007E-2</v>
      </c>
      <c r="Y47">
        <v>5.6000000000000001E-2</v>
      </c>
      <c r="Z47">
        <v>0.42899999999999999</v>
      </c>
      <c r="AA47">
        <v>0.442</v>
      </c>
      <c r="AB47">
        <v>1.2589999999999999</v>
      </c>
      <c r="AC47">
        <v>3.4000000000000002E-2</v>
      </c>
      <c r="AD47">
        <v>1.7999999999999999E-2</v>
      </c>
      <c r="AE47">
        <v>3.0000000000000001E-3</v>
      </c>
      <c r="AF47">
        <v>1.4999999999999999E-2</v>
      </c>
      <c r="AG47">
        <v>7.8E-2</v>
      </c>
    </row>
    <row r="48" spans="1:33" x14ac:dyDescent="0.25">
      <c r="A48" s="95" t="s">
        <v>529</v>
      </c>
      <c r="B48">
        <v>0.68799999999999994</v>
      </c>
      <c r="C48">
        <v>0.68799999999999994</v>
      </c>
      <c r="D48">
        <v>0.99199999999999999</v>
      </c>
      <c r="E48">
        <v>0.68799999999999994</v>
      </c>
      <c r="F48">
        <v>0.68799999999999994</v>
      </c>
      <c r="G48">
        <v>0.99199999999999999</v>
      </c>
      <c r="H48">
        <v>0.60299999999999998</v>
      </c>
      <c r="I48">
        <v>0.60299999999999998</v>
      </c>
      <c r="J48">
        <v>1</v>
      </c>
      <c r="K48">
        <v>0.81100000000000005</v>
      </c>
      <c r="L48">
        <v>0.81100000000000005</v>
      </c>
      <c r="M48">
        <v>1.02</v>
      </c>
      <c r="N48">
        <v>0.81100000000000005</v>
      </c>
      <c r="O48">
        <v>0.81100000000000005</v>
      </c>
      <c r="P48">
        <v>1.02</v>
      </c>
      <c r="Q48">
        <v>0.99</v>
      </c>
      <c r="R48">
        <v>0.99</v>
      </c>
      <c r="S48">
        <v>1.8380000000000001</v>
      </c>
      <c r="T48">
        <v>0.80100000000000005</v>
      </c>
      <c r="U48">
        <v>0.80100000000000005</v>
      </c>
      <c r="V48">
        <v>1.0329999999999999</v>
      </c>
      <c r="W48">
        <v>0.80100000000000005</v>
      </c>
      <c r="X48">
        <v>0.80100000000000005</v>
      </c>
      <c r="Y48">
        <v>1.0329999999999999</v>
      </c>
      <c r="Z48">
        <v>0.7</v>
      </c>
      <c r="AA48">
        <v>0.7</v>
      </c>
      <c r="AB48">
        <v>3.1E-2</v>
      </c>
      <c r="AC48">
        <v>3.1E-2</v>
      </c>
      <c r="AD48">
        <v>4.2000000000000003E-2</v>
      </c>
      <c r="AE48">
        <v>4.2000000000000003E-2</v>
      </c>
      <c r="AF48">
        <v>6.4000000000000001E-2</v>
      </c>
      <c r="AG48">
        <v>6.4000000000000001E-2</v>
      </c>
    </row>
    <row r="49" spans="1:33" x14ac:dyDescent="0.25">
      <c r="A49" s="95" t="s">
        <v>530</v>
      </c>
      <c r="B49">
        <v>0</v>
      </c>
      <c r="C49">
        <v>0</v>
      </c>
      <c r="D49">
        <v>0</v>
      </c>
      <c r="E49">
        <v>0</v>
      </c>
      <c r="F49">
        <v>0</v>
      </c>
      <c r="G49">
        <v>2.871</v>
      </c>
      <c r="H49">
        <v>0</v>
      </c>
      <c r="I49">
        <v>0</v>
      </c>
      <c r="J49">
        <v>1.36</v>
      </c>
      <c r="K49">
        <v>0</v>
      </c>
      <c r="L49">
        <v>0</v>
      </c>
      <c r="M49">
        <v>0</v>
      </c>
      <c r="N49">
        <v>0</v>
      </c>
      <c r="O49">
        <v>0</v>
      </c>
      <c r="P49">
        <v>0</v>
      </c>
      <c r="Q49">
        <v>0</v>
      </c>
      <c r="R49">
        <v>0</v>
      </c>
      <c r="S49">
        <v>0</v>
      </c>
      <c r="T49">
        <v>0</v>
      </c>
      <c r="U49">
        <v>0</v>
      </c>
      <c r="V49">
        <v>0</v>
      </c>
      <c r="W49">
        <v>0</v>
      </c>
      <c r="X49">
        <v>0</v>
      </c>
      <c r="Y49">
        <v>2.6440000000000001</v>
      </c>
      <c r="Z49">
        <v>0</v>
      </c>
      <c r="AA49">
        <v>0</v>
      </c>
      <c r="AB49">
        <v>0</v>
      </c>
      <c r="AC49">
        <v>0</v>
      </c>
      <c r="AD49">
        <v>0</v>
      </c>
      <c r="AE49">
        <v>1.2250000000000001</v>
      </c>
      <c r="AF49">
        <v>0</v>
      </c>
      <c r="AG49">
        <v>0</v>
      </c>
    </row>
    <row r="50" spans="1:33" x14ac:dyDescent="0.25">
      <c r="A50" s="95" t="s">
        <v>531</v>
      </c>
      <c r="B50">
        <v>0</v>
      </c>
      <c r="C50">
        <v>0</v>
      </c>
      <c r="D50">
        <v>0</v>
      </c>
      <c r="E50">
        <v>0</v>
      </c>
      <c r="F50">
        <v>0</v>
      </c>
      <c r="G50">
        <v>3.3079999999999998</v>
      </c>
      <c r="H50">
        <v>0</v>
      </c>
      <c r="I50">
        <v>0</v>
      </c>
      <c r="J50">
        <v>2.04</v>
      </c>
      <c r="K50">
        <v>0</v>
      </c>
      <c r="L50">
        <v>0</v>
      </c>
      <c r="M50">
        <v>0</v>
      </c>
      <c r="N50">
        <v>0</v>
      </c>
      <c r="O50">
        <v>0</v>
      </c>
      <c r="P50">
        <v>0</v>
      </c>
      <c r="Q50">
        <v>0</v>
      </c>
      <c r="R50">
        <v>0</v>
      </c>
      <c r="S50">
        <v>0</v>
      </c>
      <c r="T50">
        <v>0</v>
      </c>
      <c r="U50">
        <v>0</v>
      </c>
      <c r="V50">
        <v>0</v>
      </c>
      <c r="W50">
        <v>0</v>
      </c>
      <c r="X50">
        <v>0</v>
      </c>
      <c r="Y50">
        <v>2.04</v>
      </c>
      <c r="Z50">
        <v>0</v>
      </c>
      <c r="AA50">
        <v>0</v>
      </c>
      <c r="AB50">
        <v>0</v>
      </c>
      <c r="AC50">
        <v>0</v>
      </c>
      <c r="AD50">
        <v>0</v>
      </c>
      <c r="AE50">
        <v>0</v>
      </c>
      <c r="AF50">
        <v>0</v>
      </c>
      <c r="AG50">
        <v>0</v>
      </c>
    </row>
    <row r="51" spans="1:33" x14ac:dyDescent="0.25">
      <c r="A51" s="95" t="s">
        <v>532</v>
      </c>
      <c r="B51">
        <v>0.54500000000000004</v>
      </c>
      <c r="C51">
        <v>0.54800000000000004</v>
      </c>
      <c r="D51">
        <v>0.48499999999999999</v>
      </c>
      <c r="E51">
        <v>0.57999999999999996</v>
      </c>
      <c r="F51">
        <v>0.58299999999999996</v>
      </c>
      <c r="G51">
        <v>0.53600000000000003</v>
      </c>
      <c r="H51">
        <v>0.64600000000000002</v>
      </c>
      <c r="I51">
        <v>0.64800000000000002</v>
      </c>
      <c r="J51">
        <v>1</v>
      </c>
      <c r="K51">
        <v>0.83</v>
      </c>
      <c r="L51">
        <v>0.82499999999999996</v>
      </c>
      <c r="M51">
        <v>0.84899999999999998</v>
      </c>
      <c r="N51">
        <v>0.84899999999999998</v>
      </c>
      <c r="O51">
        <v>0.85299999999999998</v>
      </c>
      <c r="P51">
        <v>0.84899999999999998</v>
      </c>
      <c r="Q51">
        <v>1.1719999999999999</v>
      </c>
      <c r="R51">
        <v>1.179</v>
      </c>
      <c r="S51">
        <v>2</v>
      </c>
      <c r="T51">
        <v>0.56399999999999995</v>
      </c>
      <c r="U51">
        <v>0.56100000000000005</v>
      </c>
      <c r="V51">
        <v>0.52200000000000002</v>
      </c>
      <c r="W51">
        <v>0.60399999999999998</v>
      </c>
      <c r="X51">
        <v>0.60299999999999998</v>
      </c>
      <c r="Y51">
        <v>0.6</v>
      </c>
      <c r="Z51">
        <v>0.58899999999999997</v>
      </c>
      <c r="AA51">
        <v>0.59099999999999997</v>
      </c>
      <c r="AB51">
        <v>0.104</v>
      </c>
      <c r="AC51">
        <v>0.122</v>
      </c>
      <c r="AD51">
        <v>0.45</v>
      </c>
      <c r="AE51">
        <v>0.45200000000000001</v>
      </c>
      <c r="AF51">
        <v>5.2999999999999999E-2</v>
      </c>
      <c r="AG51">
        <v>4.5999999999999999E-2</v>
      </c>
    </row>
    <row r="52" spans="1:33" x14ac:dyDescent="0.25">
      <c r="A52" s="95" t="s">
        <v>533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3" x14ac:dyDescent="0.25">
      <c r="A53" s="95" t="s">
        <v>534</v>
      </c>
      <c r="B53">
        <v>0.42299999999999999</v>
      </c>
      <c r="C53">
        <v>0.27700000000000002</v>
      </c>
      <c r="D53">
        <v>0.28399999999999997</v>
      </c>
      <c r="E53">
        <v>0.49399999999999999</v>
      </c>
      <c r="F53">
        <v>0.54800000000000004</v>
      </c>
      <c r="G53">
        <v>0.51</v>
      </c>
      <c r="H53">
        <v>0.60199999999999998</v>
      </c>
      <c r="I53">
        <v>0.51600000000000001</v>
      </c>
      <c r="J53">
        <v>0.68600000000000005</v>
      </c>
      <c r="K53">
        <v>0.75800000000000001</v>
      </c>
      <c r="L53">
        <v>0.51800000000000002</v>
      </c>
      <c r="M53">
        <v>0.68600000000000005</v>
      </c>
      <c r="N53">
        <v>0.48699999999999999</v>
      </c>
      <c r="O53">
        <v>0.56899999999999995</v>
      </c>
      <c r="P53">
        <v>0.439</v>
      </c>
      <c r="Q53">
        <v>0.88800000000000001</v>
      </c>
      <c r="R53">
        <v>0.99199999999999999</v>
      </c>
      <c r="S53">
        <v>1.2989999999999999</v>
      </c>
      <c r="T53">
        <v>0.45800000000000002</v>
      </c>
      <c r="U53">
        <v>0.29399999999999998</v>
      </c>
      <c r="V53">
        <v>0.28399999999999997</v>
      </c>
      <c r="W53">
        <v>0.46</v>
      </c>
      <c r="X53">
        <v>0.49399999999999999</v>
      </c>
      <c r="Y53">
        <v>0.36599999999999999</v>
      </c>
      <c r="Z53">
        <v>0.53600000000000003</v>
      </c>
      <c r="AA53">
        <v>0.53100000000000003</v>
      </c>
      <c r="AB53">
        <v>3.4000000000000002E-2</v>
      </c>
      <c r="AC53">
        <v>4.4999999999999998E-2</v>
      </c>
      <c r="AD53">
        <v>0.30299999999999999</v>
      </c>
      <c r="AE53">
        <v>0.10100000000000001</v>
      </c>
      <c r="AF53">
        <v>0.10199999999999999</v>
      </c>
      <c r="AG53">
        <v>4.3999999999999997E-2</v>
      </c>
    </row>
    <row r="54" spans="1:33" x14ac:dyDescent="0.25">
      <c r="A54" s="95" t="s">
        <v>535</v>
      </c>
      <c r="B54">
        <v>0.71899999999999997</v>
      </c>
      <c r="C54">
        <v>0.55900000000000005</v>
      </c>
      <c r="D54">
        <v>0.63100000000000001</v>
      </c>
      <c r="E54">
        <v>0.71899999999999997</v>
      </c>
      <c r="F54">
        <v>0.55900000000000005</v>
      </c>
      <c r="G54">
        <v>0.63100000000000001</v>
      </c>
      <c r="H54">
        <v>0.58699999999999997</v>
      </c>
      <c r="I54">
        <v>0.54400000000000004</v>
      </c>
      <c r="J54">
        <v>0.70399999999999996</v>
      </c>
      <c r="K54">
        <v>0.88400000000000001</v>
      </c>
      <c r="L54">
        <v>0.68100000000000005</v>
      </c>
      <c r="M54">
        <v>0.83099999999999996</v>
      </c>
      <c r="N54">
        <v>0.88900000000000001</v>
      </c>
      <c r="O54">
        <v>0.67500000000000004</v>
      </c>
      <c r="P54">
        <v>0.82899999999999996</v>
      </c>
      <c r="Q54">
        <v>1.04</v>
      </c>
      <c r="R54">
        <v>0.58699999999999997</v>
      </c>
      <c r="S54">
        <v>1.0840000000000001</v>
      </c>
      <c r="T54">
        <v>0.79700000000000004</v>
      </c>
      <c r="U54">
        <v>0.64100000000000001</v>
      </c>
      <c r="V54">
        <v>0.77800000000000002</v>
      </c>
      <c r="W54">
        <v>0.78100000000000003</v>
      </c>
      <c r="X54">
        <v>0.63800000000000001</v>
      </c>
      <c r="Y54">
        <v>0.77800000000000002</v>
      </c>
      <c r="Z54">
        <v>0.56299999999999994</v>
      </c>
      <c r="AA54">
        <v>0.56299999999999994</v>
      </c>
      <c r="AB54">
        <v>5.8999999999999997E-2</v>
      </c>
      <c r="AC54">
        <v>5.8999999999999997E-2</v>
      </c>
      <c r="AD54">
        <v>7.2999999999999995E-2</v>
      </c>
      <c r="AE54">
        <v>7.2999999999999995E-2</v>
      </c>
      <c r="AF54">
        <v>0.11600000000000001</v>
      </c>
      <c r="AG54">
        <v>0.11600000000000001</v>
      </c>
    </row>
    <row r="55" spans="1:33" x14ac:dyDescent="0.25">
      <c r="A55" s="95" t="s">
        <v>536</v>
      </c>
      <c r="B55">
        <v>0.71899999999999997</v>
      </c>
      <c r="C55">
        <v>0.55900000000000005</v>
      </c>
      <c r="D55">
        <v>0.63100000000000001</v>
      </c>
      <c r="E55">
        <v>0.71899999999999997</v>
      </c>
      <c r="F55">
        <v>0.55900000000000005</v>
      </c>
      <c r="G55">
        <v>0.63100000000000001</v>
      </c>
      <c r="H55">
        <v>0.58699999999999997</v>
      </c>
      <c r="I55">
        <v>0.54400000000000004</v>
      </c>
      <c r="J55">
        <v>0.70399999999999996</v>
      </c>
      <c r="K55">
        <v>0.88400000000000001</v>
      </c>
      <c r="L55">
        <v>0.68100000000000005</v>
      </c>
      <c r="M55">
        <v>0.83099999999999996</v>
      </c>
      <c r="N55">
        <v>0.88900000000000001</v>
      </c>
      <c r="O55">
        <v>0.67500000000000004</v>
      </c>
      <c r="P55">
        <v>0.82899999999999996</v>
      </c>
      <c r="Q55">
        <v>1.04</v>
      </c>
      <c r="R55">
        <v>0.58699999999999997</v>
      </c>
      <c r="S55">
        <v>1.0840000000000001</v>
      </c>
      <c r="T55">
        <v>0.79700000000000004</v>
      </c>
      <c r="U55">
        <v>0.64100000000000001</v>
      </c>
      <c r="V55">
        <v>0.77800000000000002</v>
      </c>
      <c r="W55">
        <v>0.78100000000000003</v>
      </c>
      <c r="X55">
        <v>0.63800000000000001</v>
      </c>
      <c r="Y55">
        <v>0.77800000000000002</v>
      </c>
      <c r="Z55">
        <v>0.56299999999999994</v>
      </c>
      <c r="AA55">
        <v>0.56299999999999994</v>
      </c>
      <c r="AB55">
        <v>5.8999999999999997E-2</v>
      </c>
      <c r="AC55">
        <v>5.8999999999999997E-2</v>
      </c>
      <c r="AD55">
        <v>7.2999999999999995E-2</v>
      </c>
      <c r="AE55">
        <v>7.2999999999999995E-2</v>
      </c>
      <c r="AF55">
        <v>0.11600000000000001</v>
      </c>
      <c r="AG55">
        <v>0.11600000000000001</v>
      </c>
    </row>
    <row r="56" spans="1:33" x14ac:dyDescent="0.25">
      <c r="A56" s="95" t="s">
        <v>537</v>
      </c>
      <c r="B56">
        <v>0.42299999999999999</v>
      </c>
      <c r="C56">
        <v>0.27700000000000002</v>
      </c>
      <c r="D56">
        <v>0.28399999999999997</v>
      </c>
      <c r="E56">
        <v>0.49399999999999999</v>
      </c>
      <c r="F56">
        <v>0.54800000000000004</v>
      </c>
      <c r="G56">
        <v>0.51</v>
      </c>
      <c r="H56">
        <v>0.60199999999999998</v>
      </c>
      <c r="I56">
        <v>0.51600000000000001</v>
      </c>
      <c r="J56">
        <v>0.68600000000000005</v>
      </c>
      <c r="K56">
        <v>0.75800000000000001</v>
      </c>
      <c r="L56">
        <v>0.51800000000000002</v>
      </c>
      <c r="M56">
        <v>0.68600000000000005</v>
      </c>
      <c r="N56">
        <v>0.48699999999999999</v>
      </c>
      <c r="O56">
        <v>0.56899999999999995</v>
      </c>
      <c r="P56">
        <v>0.439</v>
      </c>
      <c r="Q56">
        <v>0.88800000000000001</v>
      </c>
      <c r="R56">
        <v>0.99199999999999999</v>
      </c>
      <c r="S56">
        <v>1.2989999999999999</v>
      </c>
      <c r="T56">
        <v>0.45800000000000002</v>
      </c>
      <c r="U56">
        <v>0.29399999999999998</v>
      </c>
      <c r="V56">
        <v>0.28399999999999997</v>
      </c>
      <c r="W56">
        <v>0.46</v>
      </c>
      <c r="X56">
        <v>0.49399999999999999</v>
      </c>
      <c r="Y56">
        <v>0.36599999999999999</v>
      </c>
      <c r="Z56">
        <v>0.53600000000000003</v>
      </c>
      <c r="AA56">
        <v>0.53100000000000003</v>
      </c>
      <c r="AB56">
        <v>3.4000000000000002E-2</v>
      </c>
      <c r="AC56">
        <v>4.4999999999999998E-2</v>
      </c>
      <c r="AD56">
        <v>0.30299999999999999</v>
      </c>
      <c r="AE56">
        <v>0.10100000000000001</v>
      </c>
      <c r="AF56">
        <v>0.10199999999999999</v>
      </c>
      <c r="AG56">
        <v>4.3999999999999997E-2</v>
      </c>
    </row>
    <row r="57" spans="1:33" x14ac:dyDescent="0.25">
      <c r="A57" s="95" t="s">
        <v>538</v>
      </c>
      <c r="B57">
        <v>0.71899999999999997</v>
      </c>
      <c r="C57">
        <v>0.55900000000000005</v>
      </c>
      <c r="D57">
        <v>0.63100000000000001</v>
      </c>
      <c r="E57">
        <v>0.71899999999999997</v>
      </c>
      <c r="F57">
        <v>0.55900000000000005</v>
      </c>
      <c r="G57">
        <v>0.63100000000000001</v>
      </c>
      <c r="H57">
        <v>0.58699999999999997</v>
      </c>
      <c r="I57">
        <v>0.54400000000000004</v>
      </c>
      <c r="J57">
        <v>0.70399999999999996</v>
      </c>
      <c r="K57">
        <v>0.88400000000000001</v>
      </c>
      <c r="L57">
        <v>0.68100000000000005</v>
      </c>
      <c r="M57">
        <v>0.83099999999999996</v>
      </c>
      <c r="N57">
        <v>0.88900000000000001</v>
      </c>
      <c r="O57">
        <v>0.67500000000000004</v>
      </c>
      <c r="P57">
        <v>0.82899999999999996</v>
      </c>
      <c r="Q57">
        <v>1.04</v>
      </c>
      <c r="R57">
        <v>0.58699999999999997</v>
      </c>
      <c r="S57">
        <v>1.0840000000000001</v>
      </c>
      <c r="T57">
        <v>0.79700000000000004</v>
      </c>
      <c r="U57">
        <v>0.64100000000000001</v>
      </c>
      <c r="V57">
        <v>0.77800000000000002</v>
      </c>
      <c r="W57">
        <v>0.78100000000000003</v>
      </c>
      <c r="X57">
        <v>0.63800000000000001</v>
      </c>
      <c r="Y57">
        <v>0.77800000000000002</v>
      </c>
      <c r="Z57">
        <v>0.56299999999999994</v>
      </c>
      <c r="AA57">
        <v>0.56299999999999994</v>
      </c>
      <c r="AB57">
        <v>5.8999999999999997E-2</v>
      </c>
      <c r="AC57">
        <v>5.8999999999999997E-2</v>
      </c>
      <c r="AD57">
        <v>7.2999999999999995E-2</v>
      </c>
      <c r="AE57">
        <v>7.2999999999999995E-2</v>
      </c>
      <c r="AF57">
        <v>0.11600000000000001</v>
      </c>
      <c r="AG57">
        <v>0.11600000000000001</v>
      </c>
    </row>
    <row r="58" spans="1:33" x14ac:dyDescent="0.25">
      <c r="A58" s="95" t="s">
        <v>539</v>
      </c>
      <c r="B58">
        <v>0.50900000000000001</v>
      </c>
      <c r="C58">
        <v>0.68500000000000005</v>
      </c>
      <c r="D58">
        <v>0.53100000000000003</v>
      </c>
      <c r="E58">
        <v>0.51300000000000001</v>
      </c>
      <c r="F58">
        <v>0.68100000000000005</v>
      </c>
      <c r="G58">
        <v>0.52400000000000002</v>
      </c>
      <c r="H58">
        <v>0.52900000000000003</v>
      </c>
      <c r="I58">
        <v>1.514</v>
      </c>
      <c r="J58">
        <v>1</v>
      </c>
      <c r="K58">
        <v>0.51300000000000001</v>
      </c>
      <c r="L58">
        <v>0.68100000000000005</v>
      </c>
      <c r="M58">
        <v>0.52400000000000002</v>
      </c>
      <c r="N58">
        <v>0.50900000000000001</v>
      </c>
      <c r="O58">
        <v>0.68500000000000005</v>
      </c>
      <c r="P58">
        <v>0.53100000000000003</v>
      </c>
      <c r="Q58">
        <v>0.52900000000000003</v>
      </c>
      <c r="R58">
        <v>1.514</v>
      </c>
      <c r="S58">
        <v>1</v>
      </c>
      <c r="T58">
        <v>0.58899999999999997</v>
      </c>
      <c r="U58">
        <v>0.84299999999999997</v>
      </c>
      <c r="V58">
        <v>0.58899999999999997</v>
      </c>
      <c r="W58">
        <v>0.58899999999999997</v>
      </c>
      <c r="X58">
        <v>0.84299999999999997</v>
      </c>
      <c r="Y58">
        <v>0.58899999999999997</v>
      </c>
      <c r="Z58">
        <v>0.58899999999999997</v>
      </c>
      <c r="AA58">
        <v>1.589</v>
      </c>
      <c r="AB58">
        <v>0.128</v>
      </c>
      <c r="AC58">
        <v>0.128</v>
      </c>
      <c r="AD58">
        <v>0.12</v>
      </c>
      <c r="AE58">
        <v>0.12</v>
      </c>
      <c r="AF58">
        <v>0.114</v>
      </c>
      <c r="AG58">
        <v>0.11600000000000001</v>
      </c>
    </row>
    <row r="59" spans="1:33" x14ac:dyDescent="0.25">
      <c r="A59" s="95" t="s">
        <v>540</v>
      </c>
      <c r="B59">
        <v>0.73499999999999999</v>
      </c>
      <c r="C59">
        <v>0.74</v>
      </c>
      <c r="D59">
        <v>1.0449999999999999</v>
      </c>
      <c r="E59">
        <v>0.74</v>
      </c>
      <c r="F59">
        <v>0.73499999999999999</v>
      </c>
      <c r="G59">
        <v>1.0449999999999999</v>
      </c>
      <c r="H59">
        <v>0.63400000000000001</v>
      </c>
      <c r="I59">
        <v>0.63400000000000001</v>
      </c>
      <c r="J59">
        <v>1</v>
      </c>
      <c r="K59">
        <v>0.76400000000000001</v>
      </c>
      <c r="L59">
        <v>0.77700000000000002</v>
      </c>
      <c r="M59">
        <v>1.0089999999999999</v>
      </c>
      <c r="N59">
        <v>0.77700000000000002</v>
      </c>
      <c r="O59">
        <v>0.76400000000000001</v>
      </c>
      <c r="P59">
        <v>1.0089999999999999</v>
      </c>
      <c r="Q59">
        <v>0.92800000000000005</v>
      </c>
      <c r="R59">
        <v>0.92800000000000005</v>
      </c>
      <c r="S59">
        <v>1.784</v>
      </c>
      <c r="T59">
        <v>0.76600000000000001</v>
      </c>
      <c r="U59">
        <v>0.77300000000000002</v>
      </c>
      <c r="V59">
        <v>1</v>
      </c>
      <c r="W59">
        <v>0.77300000000000002</v>
      </c>
      <c r="X59">
        <v>0.76600000000000001</v>
      </c>
      <c r="Y59">
        <v>1</v>
      </c>
      <c r="Z59">
        <v>0.65900000000000003</v>
      </c>
      <c r="AA59">
        <v>0.65900000000000003</v>
      </c>
      <c r="AB59">
        <v>7.6999999999999999E-2</v>
      </c>
      <c r="AC59">
        <v>0.08</v>
      </c>
      <c r="AD59">
        <v>0.106</v>
      </c>
      <c r="AE59">
        <v>0.106</v>
      </c>
      <c r="AF59">
        <v>0.16200000000000001</v>
      </c>
      <c r="AG59">
        <v>0.16200000000000001</v>
      </c>
    </row>
    <row r="60" spans="1:33" x14ac:dyDescent="0.25">
      <c r="A60" s="95" t="s">
        <v>541</v>
      </c>
      <c r="B60">
        <v>0.56399999999999995</v>
      </c>
      <c r="C60">
        <v>0.56799999999999995</v>
      </c>
      <c r="D60">
        <v>0.53</v>
      </c>
      <c r="E60">
        <v>0.56799999999999995</v>
      </c>
      <c r="F60">
        <v>0.56399999999999995</v>
      </c>
      <c r="G60">
        <v>0.53</v>
      </c>
      <c r="H60">
        <v>0.64700000000000002</v>
      </c>
      <c r="I60">
        <v>0.64700000000000002</v>
      </c>
      <c r="J60">
        <v>1</v>
      </c>
      <c r="K60">
        <v>0.84499999999999997</v>
      </c>
      <c r="L60">
        <v>0.83699999999999997</v>
      </c>
      <c r="M60">
        <v>0.84799999999999998</v>
      </c>
      <c r="N60">
        <v>0.83699999999999997</v>
      </c>
      <c r="O60">
        <v>0.84499999999999997</v>
      </c>
      <c r="P60">
        <v>0.84799999999999998</v>
      </c>
      <c r="Q60">
        <v>1.198</v>
      </c>
      <c r="R60">
        <v>1.198</v>
      </c>
      <c r="S60">
        <v>2</v>
      </c>
      <c r="T60">
        <v>0.59399999999999997</v>
      </c>
      <c r="U60">
        <v>0.59199999999999997</v>
      </c>
      <c r="V60">
        <v>0.59399999999999997</v>
      </c>
      <c r="W60">
        <v>0.59199999999999997</v>
      </c>
      <c r="X60">
        <v>0.59399999999999997</v>
      </c>
      <c r="Y60">
        <v>0.59399999999999997</v>
      </c>
      <c r="Z60">
        <v>0.59399999999999997</v>
      </c>
      <c r="AA60">
        <v>0.59399999999999997</v>
      </c>
      <c r="AB60">
        <v>9.7000000000000003E-2</v>
      </c>
      <c r="AC60">
        <v>9.7000000000000003E-2</v>
      </c>
      <c r="AD60">
        <v>0.437</v>
      </c>
      <c r="AE60">
        <v>0.437</v>
      </c>
      <c r="AF60">
        <v>0.115</v>
      </c>
      <c r="AG60">
        <v>0.115</v>
      </c>
    </row>
    <row r="61" spans="1:33" x14ac:dyDescent="0.25">
      <c r="A61" s="95" t="s">
        <v>542</v>
      </c>
      <c r="B61">
        <v>0.28000000000000003</v>
      </c>
      <c r="C61">
        <v>0.33200000000000002</v>
      </c>
      <c r="D61">
        <v>0.25800000000000001</v>
      </c>
      <c r="E61">
        <v>0.26100000000000001</v>
      </c>
      <c r="F61">
        <v>0.309</v>
      </c>
      <c r="G61">
        <v>0.24199999999999999</v>
      </c>
      <c r="H61">
        <v>0.36799999999999999</v>
      </c>
      <c r="I61">
        <v>0.35899999999999999</v>
      </c>
      <c r="J61">
        <v>0.36599999999999999</v>
      </c>
      <c r="K61">
        <v>0.49399999999999999</v>
      </c>
      <c r="L61">
        <v>0.34899999999999998</v>
      </c>
      <c r="M61">
        <v>0.34100000000000003</v>
      </c>
      <c r="N61">
        <v>0.45600000000000002</v>
      </c>
      <c r="O61">
        <v>0.33400000000000002</v>
      </c>
      <c r="P61">
        <v>0.32900000000000001</v>
      </c>
      <c r="Q61">
        <v>0.47099999999999997</v>
      </c>
      <c r="R61">
        <v>0.54900000000000004</v>
      </c>
      <c r="S61">
        <v>0.53500000000000003</v>
      </c>
      <c r="T61">
        <v>0.32100000000000001</v>
      </c>
      <c r="U61">
        <v>0.32400000000000001</v>
      </c>
      <c r="V61">
        <v>0.23400000000000001</v>
      </c>
      <c r="W61">
        <v>0.29799999999999999</v>
      </c>
      <c r="X61">
        <v>0.29399999999999998</v>
      </c>
      <c r="Y61">
        <v>0.215</v>
      </c>
      <c r="Z61">
        <v>0.755</v>
      </c>
      <c r="AA61">
        <v>0.61899999999999999</v>
      </c>
      <c r="AB61">
        <v>8.7999999999999995E-2</v>
      </c>
      <c r="AC61">
        <v>9.6000000000000002E-2</v>
      </c>
      <c r="AD61">
        <v>0.17199999999999999</v>
      </c>
      <c r="AE61">
        <v>0.19600000000000001</v>
      </c>
      <c r="AF61">
        <v>0.23699999999999999</v>
      </c>
      <c r="AG61">
        <v>0.21199999999999999</v>
      </c>
    </row>
    <row r="62" spans="1:33" x14ac:dyDescent="0.25">
      <c r="A62" s="95" t="s">
        <v>543</v>
      </c>
      <c r="B62">
        <v>0.66300000000000003</v>
      </c>
      <c r="C62">
        <v>0.47499999999999998</v>
      </c>
      <c r="D62">
        <v>0.56000000000000005</v>
      </c>
      <c r="E62">
        <v>0.495</v>
      </c>
      <c r="F62">
        <v>0.40699999999999997</v>
      </c>
      <c r="G62">
        <v>0.38800000000000001</v>
      </c>
      <c r="H62">
        <v>0.66100000000000003</v>
      </c>
      <c r="I62">
        <v>0.55900000000000005</v>
      </c>
      <c r="J62">
        <v>0.77500000000000002</v>
      </c>
      <c r="K62">
        <v>1.028</v>
      </c>
      <c r="L62">
        <v>0.95799999999999996</v>
      </c>
      <c r="M62">
        <v>0.97</v>
      </c>
      <c r="N62">
        <v>0.75900000000000001</v>
      </c>
      <c r="O62">
        <v>0.72299999999999998</v>
      </c>
      <c r="P62">
        <v>0.748</v>
      </c>
      <c r="Q62">
        <v>1.379</v>
      </c>
      <c r="R62">
        <v>1.097</v>
      </c>
      <c r="S62">
        <v>2.6059999999999999</v>
      </c>
      <c r="T62">
        <v>0.67300000000000004</v>
      </c>
      <c r="U62">
        <v>0.54400000000000004</v>
      </c>
      <c r="V62">
        <v>0.625</v>
      </c>
      <c r="W62">
        <v>0.51</v>
      </c>
      <c r="X62">
        <v>0.45600000000000002</v>
      </c>
      <c r="Y62">
        <v>0.42399999999999999</v>
      </c>
      <c r="Z62">
        <v>0.64700000000000002</v>
      </c>
      <c r="AA62">
        <v>0.52800000000000002</v>
      </c>
      <c r="AB62">
        <v>9.7000000000000003E-2</v>
      </c>
      <c r="AC62">
        <v>9.0999999999999998E-2</v>
      </c>
      <c r="AD62">
        <v>0.56999999999999995</v>
      </c>
      <c r="AE62">
        <v>0.33900000000000002</v>
      </c>
      <c r="AF62">
        <v>0.155</v>
      </c>
      <c r="AG62">
        <v>0.188</v>
      </c>
    </row>
    <row r="63" spans="1:33" x14ac:dyDescent="0.25">
      <c r="A63" s="95" t="s">
        <v>544</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3" x14ac:dyDescent="0.25">
      <c r="A64" s="95" t="s">
        <v>545</v>
      </c>
      <c r="B64">
        <v>0.69099999999999995</v>
      </c>
      <c r="C64">
        <v>0.44900000000000001</v>
      </c>
      <c r="D64">
        <v>0.57199999999999995</v>
      </c>
      <c r="E64">
        <v>0.313</v>
      </c>
      <c r="F64">
        <v>0.32900000000000001</v>
      </c>
      <c r="G64">
        <v>0.29599999999999999</v>
      </c>
      <c r="H64">
        <v>0.58099999999999996</v>
      </c>
      <c r="I64">
        <v>0.49099999999999999</v>
      </c>
      <c r="J64">
        <v>0.82199999999999995</v>
      </c>
      <c r="K64">
        <v>1.329</v>
      </c>
      <c r="L64">
        <v>1.147</v>
      </c>
      <c r="M64">
        <v>1.865</v>
      </c>
      <c r="N64">
        <v>0.26300000000000001</v>
      </c>
      <c r="O64">
        <v>0.28799999999999998</v>
      </c>
      <c r="P64">
        <v>0.23499999999999999</v>
      </c>
      <c r="Q64">
        <v>0.71899999999999997</v>
      </c>
      <c r="R64">
        <v>0.621</v>
      </c>
      <c r="S64">
        <v>0.71499999999999997</v>
      </c>
      <c r="T64">
        <v>0.81399999999999995</v>
      </c>
      <c r="U64">
        <v>0.53500000000000003</v>
      </c>
      <c r="V64">
        <v>0.75900000000000001</v>
      </c>
      <c r="W64">
        <v>0.23300000000000001</v>
      </c>
      <c r="X64">
        <v>0.28599999999999998</v>
      </c>
      <c r="Y64">
        <v>0.20699999999999999</v>
      </c>
      <c r="Z64">
        <v>0.496</v>
      </c>
      <c r="AA64">
        <v>0.41699999999999998</v>
      </c>
      <c r="AB64">
        <v>7.0999999999999994E-2</v>
      </c>
      <c r="AC64">
        <v>4.4999999999999998E-2</v>
      </c>
      <c r="AD64">
        <v>0.35299999999999998</v>
      </c>
      <c r="AE64">
        <v>0.20599999999999999</v>
      </c>
      <c r="AF64">
        <v>0.106</v>
      </c>
      <c r="AG64">
        <v>6.4000000000000001E-2</v>
      </c>
    </row>
    <row r="65" spans="1:33" x14ac:dyDescent="0.25">
      <c r="A65" s="95" t="s">
        <v>546</v>
      </c>
      <c r="B65">
        <v>0</v>
      </c>
      <c r="C65">
        <v>0</v>
      </c>
      <c r="D65">
        <v>0</v>
      </c>
      <c r="E65">
        <v>0</v>
      </c>
      <c r="F65">
        <v>0</v>
      </c>
      <c r="G65">
        <v>0</v>
      </c>
      <c r="H65">
        <v>0</v>
      </c>
      <c r="I65">
        <v>0</v>
      </c>
      <c r="J65">
        <v>0</v>
      </c>
      <c r="K65">
        <v>0</v>
      </c>
      <c r="L65">
        <v>0</v>
      </c>
      <c r="M65">
        <v>0</v>
      </c>
      <c r="N65">
        <v>0</v>
      </c>
      <c r="O65">
        <v>0</v>
      </c>
      <c r="P65">
        <v>0</v>
      </c>
      <c r="Q65">
        <v>1.659</v>
      </c>
      <c r="R65">
        <v>0</v>
      </c>
      <c r="S65">
        <v>1.1599999999999999</v>
      </c>
      <c r="T65">
        <v>0</v>
      </c>
      <c r="U65">
        <v>0</v>
      </c>
      <c r="V65">
        <v>0</v>
      </c>
      <c r="W65">
        <v>0</v>
      </c>
      <c r="X65">
        <v>0</v>
      </c>
      <c r="Y65">
        <v>0</v>
      </c>
      <c r="Z65">
        <v>0</v>
      </c>
      <c r="AA65">
        <v>0</v>
      </c>
      <c r="AB65">
        <v>0</v>
      </c>
      <c r="AC65">
        <v>0</v>
      </c>
      <c r="AD65">
        <v>0.64600000000000002</v>
      </c>
      <c r="AE65">
        <v>0</v>
      </c>
      <c r="AF65">
        <v>0</v>
      </c>
      <c r="AG65">
        <v>0</v>
      </c>
    </row>
    <row r="66" spans="1:33" x14ac:dyDescent="0.25">
      <c r="A66" s="95" t="s">
        <v>547</v>
      </c>
      <c r="B66">
        <v>0.80800000000000005</v>
      </c>
      <c r="C66">
        <v>0.39</v>
      </c>
      <c r="D66">
        <v>0.77100000000000002</v>
      </c>
      <c r="E66">
        <v>0</v>
      </c>
      <c r="F66">
        <v>0</v>
      </c>
      <c r="G66">
        <v>0</v>
      </c>
      <c r="H66">
        <v>0</v>
      </c>
      <c r="I66">
        <v>0</v>
      </c>
      <c r="J66">
        <v>0.46100000000000002</v>
      </c>
      <c r="K66">
        <v>1.4079999999999999</v>
      </c>
      <c r="L66">
        <v>0.54400000000000004</v>
      </c>
      <c r="M66">
        <v>2.7170000000000001</v>
      </c>
      <c r="N66">
        <v>0</v>
      </c>
      <c r="O66">
        <v>0</v>
      </c>
      <c r="P66">
        <v>0</v>
      </c>
      <c r="Q66">
        <v>0</v>
      </c>
      <c r="R66">
        <v>0</v>
      </c>
      <c r="S66">
        <v>0</v>
      </c>
      <c r="T66">
        <v>1.004</v>
      </c>
      <c r="U66">
        <v>0.46100000000000002</v>
      </c>
      <c r="V66">
        <v>1.3220000000000001</v>
      </c>
      <c r="W66">
        <v>0</v>
      </c>
      <c r="X66">
        <v>0</v>
      </c>
      <c r="Y66">
        <v>0</v>
      </c>
      <c r="Z66">
        <v>0</v>
      </c>
      <c r="AA66">
        <v>0</v>
      </c>
      <c r="AB66">
        <v>0</v>
      </c>
      <c r="AC66">
        <v>0</v>
      </c>
      <c r="AD66">
        <v>0</v>
      </c>
      <c r="AE66">
        <v>0</v>
      </c>
      <c r="AF66">
        <v>0</v>
      </c>
      <c r="AG66">
        <v>0</v>
      </c>
    </row>
    <row r="67" spans="1:33" x14ac:dyDescent="0.25">
      <c r="A67" s="95" t="s">
        <v>548</v>
      </c>
      <c r="B67">
        <v>0</v>
      </c>
      <c r="C67">
        <v>0</v>
      </c>
      <c r="D67">
        <v>1.33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x14ac:dyDescent="0.25">
      <c r="A68" s="95" t="s">
        <v>549</v>
      </c>
      <c r="B68">
        <v>1.177</v>
      </c>
      <c r="C68">
        <v>1.202</v>
      </c>
      <c r="D68">
        <v>1.1659999999999999</v>
      </c>
      <c r="E68">
        <v>1.0069999999999999</v>
      </c>
      <c r="F68">
        <v>0.997</v>
      </c>
      <c r="G68">
        <v>0.90200000000000002</v>
      </c>
      <c r="H68">
        <v>1.202</v>
      </c>
      <c r="I68">
        <v>1.202</v>
      </c>
      <c r="J68">
        <v>1.7350000000000001</v>
      </c>
      <c r="K68">
        <v>1.165</v>
      </c>
      <c r="L68">
        <v>1.175</v>
      </c>
      <c r="M68">
        <v>1.143</v>
      </c>
      <c r="N68">
        <v>1.0069999999999999</v>
      </c>
      <c r="O68">
        <v>0.98599999999999999</v>
      </c>
      <c r="P68">
        <v>0.94099999999999995</v>
      </c>
      <c r="Q68">
        <v>1.2070000000000001</v>
      </c>
      <c r="R68">
        <v>1.208</v>
      </c>
      <c r="S68">
        <v>1.734</v>
      </c>
      <c r="T68">
        <v>1.2230000000000001</v>
      </c>
      <c r="U68">
        <v>1.1719999999999999</v>
      </c>
      <c r="V68">
        <v>1.1020000000000001</v>
      </c>
      <c r="W68">
        <v>1.034</v>
      </c>
      <c r="X68">
        <v>0.95599999999999996</v>
      </c>
      <c r="Y68">
        <v>0.79300000000000004</v>
      </c>
      <c r="Z68">
        <v>1.1659999999999999</v>
      </c>
      <c r="AA68">
        <v>1.089</v>
      </c>
      <c r="AB68">
        <v>0.39300000000000002</v>
      </c>
      <c r="AC68">
        <v>0.45</v>
      </c>
      <c r="AD68">
        <v>0.89700000000000002</v>
      </c>
      <c r="AE68">
        <v>0.89400000000000002</v>
      </c>
      <c r="AF68">
        <v>0.34899999999999998</v>
      </c>
      <c r="AG68">
        <v>0.34499999999999997</v>
      </c>
    </row>
    <row r="69" spans="1:33" x14ac:dyDescent="0.25">
      <c r="A69" s="95" t="s">
        <v>550</v>
      </c>
      <c r="B69">
        <v>5.0999999999999997E-2</v>
      </c>
      <c r="C69">
        <v>5.0999999999999997E-2</v>
      </c>
      <c r="D69">
        <v>4.2999999999999997E-2</v>
      </c>
      <c r="E69">
        <v>0.14499999999999999</v>
      </c>
      <c r="F69">
        <v>0.17399999999999999</v>
      </c>
      <c r="G69">
        <v>0.129</v>
      </c>
      <c r="H69">
        <v>0.128</v>
      </c>
      <c r="I69">
        <v>0.155</v>
      </c>
      <c r="J69">
        <v>0.10100000000000001</v>
      </c>
      <c r="K69">
        <v>2.5999999999999999E-2</v>
      </c>
      <c r="L69">
        <v>2.8000000000000001E-2</v>
      </c>
      <c r="M69">
        <v>2.1999999999999999E-2</v>
      </c>
      <c r="N69">
        <v>0.111</v>
      </c>
      <c r="O69">
        <v>0.11700000000000001</v>
      </c>
      <c r="P69">
        <v>9.5000000000000001E-2</v>
      </c>
      <c r="Q69">
        <v>5.3999999999999999E-2</v>
      </c>
      <c r="R69">
        <v>6.5000000000000002E-2</v>
      </c>
      <c r="S69">
        <v>4.2000000000000003E-2</v>
      </c>
      <c r="T69">
        <v>0.03</v>
      </c>
      <c r="U69">
        <v>3.3000000000000002E-2</v>
      </c>
      <c r="V69">
        <v>2.1999999999999999E-2</v>
      </c>
      <c r="W69">
        <v>0.121</v>
      </c>
      <c r="X69">
        <v>0.13400000000000001</v>
      </c>
      <c r="Y69">
        <v>0.09</v>
      </c>
      <c r="Z69">
        <v>0.32400000000000001</v>
      </c>
      <c r="AA69">
        <v>0.76800000000000002</v>
      </c>
      <c r="AB69">
        <v>1.9E-2</v>
      </c>
      <c r="AC69">
        <v>7.6999999999999999E-2</v>
      </c>
      <c r="AD69">
        <v>3.5000000000000003E-2</v>
      </c>
      <c r="AE69">
        <v>0.09</v>
      </c>
      <c r="AF69">
        <v>0.11899999999999999</v>
      </c>
      <c r="AG69">
        <v>6.7000000000000004E-2</v>
      </c>
    </row>
    <row r="70" spans="1:33" x14ac:dyDescent="0.25">
      <c r="A70" s="95" t="s">
        <v>551</v>
      </c>
      <c r="B70">
        <v>0</v>
      </c>
      <c r="C70">
        <v>0</v>
      </c>
      <c r="D70">
        <v>0</v>
      </c>
      <c r="E70">
        <v>0</v>
      </c>
      <c r="F70">
        <v>0</v>
      </c>
      <c r="G70">
        <v>0</v>
      </c>
      <c r="H70">
        <v>0</v>
      </c>
      <c r="I70">
        <v>0</v>
      </c>
      <c r="J70">
        <v>0</v>
      </c>
      <c r="K70">
        <v>1.514</v>
      </c>
      <c r="L70">
        <v>0</v>
      </c>
      <c r="M70">
        <v>0.89400000000000002</v>
      </c>
      <c r="N70">
        <v>0</v>
      </c>
      <c r="O70">
        <v>0</v>
      </c>
      <c r="P70">
        <v>0</v>
      </c>
      <c r="Q70">
        <v>0</v>
      </c>
      <c r="R70">
        <v>0</v>
      </c>
      <c r="S70">
        <v>0</v>
      </c>
      <c r="T70">
        <v>0.85499999999999998</v>
      </c>
      <c r="U70">
        <v>0</v>
      </c>
      <c r="V70">
        <v>0</v>
      </c>
      <c r="W70">
        <v>0</v>
      </c>
      <c r="X70">
        <v>0</v>
      </c>
      <c r="Y70">
        <v>0</v>
      </c>
      <c r="Z70">
        <v>1.2789999999999999</v>
      </c>
      <c r="AA70">
        <v>0</v>
      </c>
      <c r="AB70">
        <v>0.58599999999999997</v>
      </c>
      <c r="AC70">
        <v>0</v>
      </c>
      <c r="AD70">
        <v>0</v>
      </c>
      <c r="AE70">
        <v>0</v>
      </c>
      <c r="AF70">
        <v>0</v>
      </c>
      <c r="AG70">
        <v>0</v>
      </c>
    </row>
    <row r="71" spans="1:33" x14ac:dyDescent="0.25">
      <c r="A71" s="95" t="s">
        <v>552</v>
      </c>
      <c r="B71">
        <v>0.32700000000000001</v>
      </c>
      <c r="C71">
        <v>0.58899999999999997</v>
      </c>
      <c r="D71">
        <v>0.34699999999999998</v>
      </c>
      <c r="E71">
        <v>0.32800000000000001</v>
      </c>
      <c r="F71">
        <v>0.54600000000000004</v>
      </c>
      <c r="G71">
        <v>0.33700000000000002</v>
      </c>
      <c r="H71">
        <v>0.36099999999999999</v>
      </c>
      <c r="I71">
        <v>1.2769999999999999</v>
      </c>
      <c r="J71">
        <v>0.41799999999999998</v>
      </c>
      <c r="K71">
        <v>0.54</v>
      </c>
      <c r="L71">
        <v>1.387</v>
      </c>
      <c r="M71">
        <v>0.66800000000000004</v>
      </c>
      <c r="N71">
        <v>0.5</v>
      </c>
      <c r="O71">
        <v>1.6559999999999999</v>
      </c>
      <c r="P71">
        <v>0.64600000000000002</v>
      </c>
      <c r="Q71">
        <v>0.54</v>
      </c>
      <c r="R71">
        <v>2.903</v>
      </c>
      <c r="S71">
        <v>0.73</v>
      </c>
      <c r="T71">
        <v>0.38200000000000001</v>
      </c>
      <c r="U71">
        <v>0.78700000000000003</v>
      </c>
      <c r="V71">
        <v>0.38300000000000001</v>
      </c>
      <c r="W71">
        <v>0.36599999999999999</v>
      </c>
      <c r="X71">
        <v>0.88</v>
      </c>
      <c r="Y71">
        <v>0.371</v>
      </c>
      <c r="Z71">
        <v>0.65700000000000003</v>
      </c>
      <c r="AA71">
        <v>4.2050000000000001</v>
      </c>
      <c r="AB71">
        <v>0.14699999999999999</v>
      </c>
      <c r="AC71">
        <v>0.14899999999999999</v>
      </c>
      <c r="AD71">
        <v>0.218</v>
      </c>
      <c r="AE71">
        <v>0.222</v>
      </c>
      <c r="AF71">
        <v>0.313</v>
      </c>
      <c r="AG71">
        <v>0.215</v>
      </c>
    </row>
    <row r="72" spans="1:33" x14ac:dyDescent="0.25">
      <c r="A72" s="95" t="s">
        <v>553</v>
      </c>
      <c r="B72">
        <v>0.312</v>
      </c>
      <c r="C72">
        <v>0.31</v>
      </c>
      <c r="D72">
        <v>0.34799999999999998</v>
      </c>
      <c r="E72">
        <v>0.30099999999999999</v>
      </c>
      <c r="F72">
        <v>0.313</v>
      </c>
      <c r="G72">
        <v>0.34699999999999998</v>
      </c>
      <c r="H72">
        <v>0.58899999999999997</v>
      </c>
      <c r="I72">
        <v>0.29299999999999998</v>
      </c>
      <c r="J72">
        <v>0.32100000000000001</v>
      </c>
      <c r="K72">
        <v>8.7999999999999995E-2</v>
      </c>
      <c r="L72">
        <v>6.0999999999999999E-2</v>
      </c>
      <c r="M72">
        <v>5.8999999999999997E-2</v>
      </c>
      <c r="N72">
        <v>8.7999999999999995E-2</v>
      </c>
      <c r="O72">
        <v>6.0999999999999999E-2</v>
      </c>
      <c r="P72">
        <v>5.8999999999999997E-2</v>
      </c>
      <c r="Q72">
        <v>7.1999999999999995E-2</v>
      </c>
      <c r="R72">
        <v>0.05</v>
      </c>
      <c r="S72">
        <v>4.2000000000000003E-2</v>
      </c>
      <c r="T72">
        <v>0.13</v>
      </c>
      <c r="U72">
        <v>0.32</v>
      </c>
      <c r="V72">
        <v>0.182</v>
      </c>
      <c r="W72">
        <v>0.128</v>
      </c>
      <c r="X72">
        <v>0.30399999999999999</v>
      </c>
      <c r="Y72">
        <v>0.18</v>
      </c>
      <c r="Z72">
        <v>0.17299999999999999</v>
      </c>
      <c r="AA72">
        <v>0.22600000000000001</v>
      </c>
      <c r="AB72">
        <v>6.6000000000000003E-2</v>
      </c>
      <c r="AC72">
        <v>6.5000000000000002E-2</v>
      </c>
      <c r="AD72">
        <v>1.4E-2</v>
      </c>
      <c r="AE72">
        <v>0.13800000000000001</v>
      </c>
      <c r="AF72">
        <v>0.221</v>
      </c>
      <c r="AG72">
        <v>0.22500000000000001</v>
      </c>
    </row>
    <row r="73" spans="1:33" x14ac:dyDescent="0.25">
      <c r="A73" s="95" t="s">
        <v>554</v>
      </c>
      <c r="B73">
        <v>0.58699999999999997</v>
      </c>
      <c r="C73">
        <v>0.223</v>
      </c>
      <c r="D73">
        <v>0.26300000000000001</v>
      </c>
      <c r="E73">
        <v>0.57899999999999996</v>
      </c>
      <c r="F73">
        <v>0.223</v>
      </c>
      <c r="G73">
        <v>0.26200000000000001</v>
      </c>
      <c r="H73">
        <v>0.57999999999999996</v>
      </c>
      <c r="I73">
        <v>0.221</v>
      </c>
      <c r="J73">
        <v>0.252</v>
      </c>
      <c r="K73">
        <v>0.79600000000000004</v>
      </c>
      <c r="L73">
        <v>0.251</v>
      </c>
      <c r="M73">
        <v>0.314</v>
      </c>
      <c r="N73">
        <v>0.79500000000000004</v>
      </c>
      <c r="O73">
        <v>0.252</v>
      </c>
      <c r="P73">
        <v>0.316</v>
      </c>
      <c r="Q73">
        <v>0.67600000000000005</v>
      </c>
      <c r="R73">
        <v>0.222</v>
      </c>
      <c r="S73">
        <v>0.253</v>
      </c>
      <c r="T73">
        <v>1.61</v>
      </c>
      <c r="U73">
        <v>0.36699999999999999</v>
      </c>
      <c r="V73">
        <v>0.69399999999999995</v>
      </c>
      <c r="W73">
        <v>1.589</v>
      </c>
      <c r="X73">
        <v>0.36799999999999999</v>
      </c>
      <c r="Y73">
        <v>0.69199999999999995</v>
      </c>
      <c r="Z73">
        <v>1.8169999999999999</v>
      </c>
      <c r="AA73">
        <v>0.41099999999999998</v>
      </c>
      <c r="AB73">
        <v>0.189</v>
      </c>
      <c r="AC73">
        <v>0.192</v>
      </c>
      <c r="AD73">
        <v>9.9000000000000005E-2</v>
      </c>
      <c r="AE73">
        <v>9.8000000000000004E-2</v>
      </c>
      <c r="AF73">
        <v>0.20499999999999999</v>
      </c>
      <c r="AG73">
        <v>0.23599999999999999</v>
      </c>
    </row>
    <row r="74" spans="1:33" x14ac:dyDescent="0.25">
      <c r="A74" s="95" t="s">
        <v>555</v>
      </c>
      <c r="B74">
        <v>1.04</v>
      </c>
      <c r="C74">
        <v>1.06</v>
      </c>
      <c r="D74">
        <v>1.1419999999999999</v>
      </c>
      <c r="E74">
        <v>0.95099999999999996</v>
      </c>
      <c r="F74">
        <v>0.95099999999999996</v>
      </c>
      <c r="G74">
        <v>0.88900000000000001</v>
      </c>
      <c r="H74">
        <v>1.173</v>
      </c>
      <c r="I74">
        <v>1.1819999999999999</v>
      </c>
      <c r="J74">
        <v>2</v>
      </c>
      <c r="K74">
        <v>1.1739999999999999</v>
      </c>
      <c r="L74">
        <v>1.177</v>
      </c>
      <c r="M74">
        <v>1.159</v>
      </c>
      <c r="N74">
        <v>1.2809999999999999</v>
      </c>
      <c r="O74">
        <v>1.29</v>
      </c>
      <c r="P74">
        <v>1.54</v>
      </c>
      <c r="Q74">
        <v>1.1299999999999999</v>
      </c>
      <c r="R74">
        <v>1.1379999999999999</v>
      </c>
      <c r="S74">
        <v>2.0049999999999999</v>
      </c>
      <c r="T74">
        <v>0.95</v>
      </c>
      <c r="U74">
        <v>0.95199999999999996</v>
      </c>
      <c r="V74">
        <v>0.83299999999999996</v>
      </c>
      <c r="W74">
        <v>0.999</v>
      </c>
      <c r="X74">
        <v>1.002</v>
      </c>
      <c r="Y74">
        <v>0.88100000000000001</v>
      </c>
      <c r="Z74">
        <v>1.052</v>
      </c>
      <c r="AA74">
        <v>1.0649999999999999</v>
      </c>
      <c r="AB74">
        <v>0.10299999999999999</v>
      </c>
      <c r="AC74">
        <v>0.10199999999999999</v>
      </c>
      <c r="AD74">
        <v>0.247</v>
      </c>
      <c r="AE74">
        <v>0.249</v>
      </c>
      <c r="AF74">
        <v>0.124</v>
      </c>
      <c r="AG74">
        <v>0.19900000000000001</v>
      </c>
    </row>
    <row r="75" spans="1:33" x14ac:dyDescent="0.25">
      <c r="A75" s="95" t="s">
        <v>556</v>
      </c>
      <c r="B75">
        <v>0.42799999999999999</v>
      </c>
      <c r="C75">
        <v>0.433</v>
      </c>
      <c r="D75">
        <v>0.51700000000000002</v>
      </c>
      <c r="E75">
        <v>0.45700000000000002</v>
      </c>
      <c r="F75">
        <v>0.45</v>
      </c>
      <c r="G75">
        <v>0.73699999999999999</v>
      </c>
      <c r="H75">
        <v>0.377</v>
      </c>
      <c r="I75">
        <v>0.38200000000000001</v>
      </c>
      <c r="J75">
        <v>0.96</v>
      </c>
      <c r="K75">
        <v>0.73199999999999998</v>
      </c>
      <c r="L75">
        <v>0.69799999999999995</v>
      </c>
      <c r="M75">
        <v>0.92900000000000005</v>
      </c>
      <c r="N75">
        <v>0.88</v>
      </c>
      <c r="O75">
        <v>0.86799999999999999</v>
      </c>
      <c r="P75">
        <v>1.325</v>
      </c>
      <c r="Q75">
        <v>0.83299999999999996</v>
      </c>
      <c r="R75">
        <v>0.86699999999999999</v>
      </c>
      <c r="S75">
        <v>2</v>
      </c>
      <c r="T75">
        <v>0.442</v>
      </c>
      <c r="U75">
        <v>0.439</v>
      </c>
      <c r="V75">
        <v>0.46899999999999997</v>
      </c>
      <c r="W75">
        <v>0.499</v>
      </c>
      <c r="X75">
        <v>0.49</v>
      </c>
      <c r="Y75">
        <v>0.67</v>
      </c>
      <c r="Z75">
        <v>0.36699999999999999</v>
      </c>
      <c r="AA75">
        <v>0.375</v>
      </c>
      <c r="AB75">
        <v>0.17599999999999999</v>
      </c>
      <c r="AC75">
        <v>0.17799999999999999</v>
      </c>
      <c r="AD75">
        <v>0.111</v>
      </c>
      <c r="AE75">
        <v>0.112</v>
      </c>
      <c r="AF75">
        <v>0.71899999999999997</v>
      </c>
      <c r="AG75">
        <v>0.68300000000000005</v>
      </c>
    </row>
    <row r="76" spans="1:33" x14ac:dyDescent="0.25">
      <c r="A76" s="95" t="s">
        <v>557</v>
      </c>
      <c r="B76">
        <v>0.54900000000000004</v>
      </c>
      <c r="C76">
        <v>0.23699999999999999</v>
      </c>
      <c r="D76">
        <v>0.27200000000000002</v>
      </c>
      <c r="E76">
        <v>0.78900000000000003</v>
      </c>
      <c r="F76">
        <v>0.38100000000000001</v>
      </c>
      <c r="G76">
        <v>0.71699999999999997</v>
      </c>
      <c r="H76">
        <v>0.56599999999999995</v>
      </c>
      <c r="I76">
        <v>0.245</v>
      </c>
      <c r="J76">
        <v>0.28399999999999997</v>
      </c>
      <c r="K76">
        <v>0.56000000000000005</v>
      </c>
      <c r="L76">
        <v>0.254</v>
      </c>
      <c r="M76">
        <v>0.29499999999999998</v>
      </c>
      <c r="N76">
        <v>0.78900000000000003</v>
      </c>
      <c r="O76">
        <v>0.376</v>
      </c>
      <c r="P76">
        <v>0.749</v>
      </c>
      <c r="Q76">
        <v>0.56599999999999995</v>
      </c>
      <c r="R76">
        <v>0.25</v>
      </c>
      <c r="S76">
        <v>0.314</v>
      </c>
      <c r="T76">
        <v>0.878</v>
      </c>
      <c r="U76">
        <v>0.27600000000000002</v>
      </c>
      <c r="V76">
        <v>0.6</v>
      </c>
      <c r="W76">
        <v>1.151</v>
      </c>
      <c r="X76">
        <v>0.44</v>
      </c>
      <c r="Y76">
        <v>2.1840000000000002</v>
      </c>
      <c r="Z76">
        <v>1.016</v>
      </c>
      <c r="AA76">
        <v>0.24</v>
      </c>
      <c r="AB76">
        <v>0.127</v>
      </c>
      <c r="AC76">
        <v>0.57099999999999995</v>
      </c>
      <c r="AD76">
        <v>3.5999999999999997E-2</v>
      </c>
      <c r="AE76">
        <v>3.6999999999999998E-2</v>
      </c>
      <c r="AF76">
        <v>0.14399999999999999</v>
      </c>
      <c r="AG76">
        <v>0.15</v>
      </c>
    </row>
    <row r="77" spans="1:33" x14ac:dyDescent="0.25">
      <c r="A77" s="95" t="s">
        <v>558</v>
      </c>
      <c r="B77">
        <v>0.52900000000000003</v>
      </c>
      <c r="C77">
        <v>0.113</v>
      </c>
      <c r="D77">
        <v>0.308</v>
      </c>
      <c r="E77">
        <v>0.20699999999999999</v>
      </c>
      <c r="F77">
        <v>0.26300000000000001</v>
      </c>
      <c r="G77">
        <v>0.47599999999999998</v>
      </c>
      <c r="H77">
        <v>0.24299999999999999</v>
      </c>
      <c r="I77">
        <v>0.129</v>
      </c>
      <c r="J77">
        <v>0.84699999999999998</v>
      </c>
      <c r="K77">
        <v>0.52900000000000003</v>
      </c>
      <c r="L77">
        <v>0.113</v>
      </c>
      <c r="M77">
        <v>0.308</v>
      </c>
      <c r="N77">
        <v>0.20699999999999999</v>
      </c>
      <c r="O77">
        <v>0.26300000000000001</v>
      </c>
      <c r="P77">
        <v>0.47599999999999998</v>
      </c>
      <c r="Q77">
        <v>0.24299999999999999</v>
      </c>
      <c r="R77">
        <v>0.129</v>
      </c>
      <c r="S77">
        <v>0.84699999999999998</v>
      </c>
      <c r="T77">
        <v>0.432</v>
      </c>
      <c r="U77">
        <v>9.4E-2</v>
      </c>
      <c r="V77">
        <v>0.23</v>
      </c>
      <c r="W77">
        <v>0.16900000000000001</v>
      </c>
      <c r="X77">
        <v>0.223</v>
      </c>
      <c r="Y77">
        <v>0.39300000000000002</v>
      </c>
      <c r="Z77">
        <v>0.17199999999999999</v>
      </c>
      <c r="AA77">
        <v>9.2999999999999999E-2</v>
      </c>
      <c r="AB77">
        <v>2.5999999999999999E-2</v>
      </c>
      <c r="AC77">
        <v>0.34100000000000003</v>
      </c>
      <c r="AD77">
        <v>1.9E-2</v>
      </c>
      <c r="AE77">
        <v>1.9E-2</v>
      </c>
      <c r="AF77">
        <v>4.5999999999999999E-2</v>
      </c>
      <c r="AG77">
        <v>4.5999999999999999E-2</v>
      </c>
    </row>
    <row r="78" spans="1:33" x14ac:dyDescent="0.25">
      <c r="A78" s="95" t="s">
        <v>559</v>
      </c>
      <c r="B78">
        <v>0.52900000000000003</v>
      </c>
      <c r="C78">
        <v>0.113</v>
      </c>
      <c r="D78">
        <v>0.308</v>
      </c>
      <c r="E78">
        <v>0.20699999999999999</v>
      </c>
      <c r="F78">
        <v>0.26300000000000001</v>
      </c>
      <c r="G78">
        <v>0.47599999999999998</v>
      </c>
      <c r="H78">
        <v>0.24299999999999999</v>
      </c>
      <c r="I78">
        <v>0.129</v>
      </c>
      <c r="J78">
        <v>0.84699999999999998</v>
      </c>
      <c r="K78">
        <v>0.52900000000000003</v>
      </c>
      <c r="L78">
        <v>0.113</v>
      </c>
      <c r="M78">
        <v>0.308</v>
      </c>
      <c r="N78">
        <v>0.20699999999999999</v>
      </c>
      <c r="O78">
        <v>0.26300000000000001</v>
      </c>
      <c r="P78">
        <v>0.47599999999999998</v>
      </c>
      <c r="Q78">
        <v>0.24299999999999999</v>
      </c>
      <c r="R78">
        <v>0.129</v>
      </c>
      <c r="S78">
        <v>0.84699999999999998</v>
      </c>
      <c r="T78">
        <v>0.432</v>
      </c>
      <c r="U78">
        <v>9.4E-2</v>
      </c>
      <c r="V78">
        <v>0.23</v>
      </c>
      <c r="W78">
        <v>0.16900000000000001</v>
      </c>
      <c r="X78">
        <v>0.223</v>
      </c>
      <c r="Y78">
        <v>0.39300000000000002</v>
      </c>
      <c r="Z78">
        <v>0.17199999999999999</v>
      </c>
      <c r="AA78">
        <v>9.2999999999999999E-2</v>
      </c>
      <c r="AB78">
        <v>2.5999999999999999E-2</v>
      </c>
      <c r="AC78">
        <v>1.2350000000000001</v>
      </c>
      <c r="AD78">
        <v>1.9E-2</v>
      </c>
      <c r="AE78">
        <v>1.9E-2</v>
      </c>
      <c r="AF78">
        <v>4.5999999999999999E-2</v>
      </c>
      <c r="AG78">
        <v>4.5999999999999999E-2</v>
      </c>
    </row>
    <row r="79" spans="1:33" x14ac:dyDescent="0.25">
      <c r="A79" s="95" t="s">
        <v>560</v>
      </c>
      <c r="B79">
        <v>0.121</v>
      </c>
      <c r="C79">
        <v>0.127</v>
      </c>
      <c r="D79">
        <v>0.10199999999999999</v>
      </c>
      <c r="E79">
        <v>0.14499999999999999</v>
      </c>
      <c r="F79">
        <v>0.13600000000000001</v>
      </c>
      <c r="G79">
        <v>0.11799999999999999</v>
      </c>
      <c r="H79">
        <v>0.15</v>
      </c>
      <c r="I79">
        <v>0.111</v>
      </c>
      <c r="J79">
        <v>0.09</v>
      </c>
      <c r="K79">
        <v>0.13600000000000001</v>
      </c>
      <c r="L79">
        <v>0.159</v>
      </c>
      <c r="M79">
        <v>0.127</v>
      </c>
      <c r="N79">
        <v>0.13600000000000001</v>
      </c>
      <c r="O79">
        <v>0.184</v>
      </c>
      <c r="P79">
        <v>0.127</v>
      </c>
      <c r="Q79">
        <v>0.111</v>
      </c>
      <c r="R79">
        <v>0.15</v>
      </c>
      <c r="S79">
        <v>0.09</v>
      </c>
      <c r="T79">
        <v>0.16300000000000001</v>
      </c>
      <c r="U79">
        <v>0.17399999999999999</v>
      </c>
      <c r="V79">
        <v>0.123</v>
      </c>
      <c r="W79">
        <v>0.214</v>
      </c>
      <c r="X79">
        <v>0.23100000000000001</v>
      </c>
      <c r="Y79">
        <v>0.16300000000000001</v>
      </c>
      <c r="Z79">
        <v>0.6</v>
      </c>
      <c r="AA79">
        <v>0.6</v>
      </c>
      <c r="AB79">
        <v>2.3E-2</v>
      </c>
      <c r="AC79">
        <v>1.7000000000000001E-2</v>
      </c>
      <c r="AD79">
        <v>1.2999999999999999E-2</v>
      </c>
      <c r="AE79">
        <v>1.2999999999999999E-2</v>
      </c>
      <c r="AF79">
        <v>3.5999999999999997E-2</v>
      </c>
      <c r="AG79">
        <v>2.4E-2</v>
      </c>
    </row>
    <row r="80" spans="1:33" x14ac:dyDescent="0.25">
      <c r="A80" s="95" t="s">
        <v>561</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0.23799999999999999</v>
      </c>
      <c r="AC80">
        <v>0</v>
      </c>
      <c r="AD80">
        <v>0</v>
      </c>
      <c r="AE80">
        <v>0</v>
      </c>
      <c r="AF80">
        <v>0</v>
      </c>
      <c r="AG80">
        <v>0</v>
      </c>
    </row>
    <row r="81" spans="1:33" x14ac:dyDescent="0.25">
      <c r="A81" s="95" t="s">
        <v>562</v>
      </c>
      <c r="B81">
        <v>6.6000000000000003E-2</v>
      </c>
      <c r="C81">
        <v>6.6000000000000003E-2</v>
      </c>
      <c r="D81">
        <v>5.3999999999999999E-2</v>
      </c>
      <c r="E81">
        <v>6.8000000000000005E-2</v>
      </c>
      <c r="F81">
        <v>6.7000000000000004E-2</v>
      </c>
      <c r="G81">
        <v>5.5E-2</v>
      </c>
      <c r="H81">
        <v>5.5E-2</v>
      </c>
      <c r="I81">
        <v>5.3999999999999999E-2</v>
      </c>
      <c r="J81">
        <v>3.9E-2</v>
      </c>
      <c r="K81">
        <v>6.6000000000000003E-2</v>
      </c>
      <c r="L81">
        <v>6.6000000000000003E-2</v>
      </c>
      <c r="M81">
        <v>5.3999999999999999E-2</v>
      </c>
      <c r="N81">
        <v>6.8000000000000005E-2</v>
      </c>
      <c r="O81">
        <v>6.7000000000000004E-2</v>
      </c>
      <c r="P81">
        <v>5.5E-2</v>
      </c>
      <c r="Q81">
        <v>5.5E-2</v>
      </c>
      <c r="R81">
        <v>5.3999999999999999E-2</v>
      </c>
      <c r="S81">
        <v>3.9E-2</v>
      </c>
      <c r="T81">
        <v>0.33100000000000002</v>
      </c>
      <c r="U81">
        <v>0.68300000000000005</v>
      </c>
      <c r="V81">
        <v>0.32900000000000001</v>
      </c>
      <c r="W81">
        <v>0.67700000000000005</v>
      </c>
      <c r="X81">
        <v>0.33200000000000002</v>
      </c>
      <c r="Y81">
        <v>0.32900000000000001</v>
      </c>
      <c r="Z81">
        <v>0.747</v>
      </c>
      <c r="AA81">
        <v>0.755</v>
      </c>
      <c r="AB81">
        <v>0.13200000000000001</v>
      </c>
      <c r="AC81">
        <v>0.13300000000000001</v>
      </c>
      <c r="AD81">
        <v>1.6E-2</v>
      </c>
      <c r="AE81">
        <v>1.6E-2</v>
      </c>
      <c r="AF81">
        <v>0.14399999999999999</v>
      </c>
      <c r="AG81">
        <v>0.14399999999999999</v>
      </c>
    </row>
    <row r="82" spans="1:33" x14ac:dyDescent="0.25">
      <c r="A82" s="95" t="s">
        <v>563</v>
      </c>
      <c r="B82">
        <v>7.2999999999999995E-2</v>
      </c>
      <c r="C82">
        <v>7.1999999999999995E-2</v>
      </c>
      <c r="D82">
        <v>5.8999999999999997E-2</v>
      </c>
      <c r="E82">
        <v>7.3999999999999996E-2</v>
      </c>
      <c r="F82">
        <v>7.2999999999999995E-2</v>
      </c>
      <c r="G82">
        <v>0.06</v>
      </c>
      <c r="H82">
        <v>0.06</v>
      </c>
      <c r="I82">
        <v>5.8999999999999997E-2</v>
      </c>
      <c r="J82">
        <v>4.2000000000000003E-2</v>
      </c>
      <c r="K82">
        <v>7.3999999999999996E-2</v>
      </c>
      <c r="L82">
        <v>7.1999999999999995E-2</v>
      </c>
      <c r="M82">
        <v>5.8999999999999997E-2</v>
      </c>
      <c r="N82">
        <v>7.3999999999999996E-2</v>
      </c>
      <c r="O82">
        <v>7.2999999999999995E-2</v>
      </c>
      <c r="P82">
        <v>0.06</v>
      </c>
      <c r="Q82">
        <v>0.06</v>
      </c>
      <c r="R82">
        <v>5.8999999999999997E-2</v>
      </c>
      <c r="S82">
        <v>4.2000000000000003E-2</v>
      </c>
      <c r="T82">
        <v>0.73199999999999998</v>
      </c>
      <c r="U82">
        <v>1.109</v>
      </c>
      <c r="V82">
        <v>0.80600000000000005</v>
      </c>
      <c r="W82">
        <v>0.88900000000000001</v>
      </c>
      <c r="X82">
        <v>0.84099999999999997</v>
      </c>
      <c r="Y82">
        <v>0.84299999999999997</v>
      </c>
      <c r="Z82">
        <v>1.0249999999999999</v>
      </c>
      <c r="AA82">
        <v>1.0169999999999999</v>
      </c>
      <c r="AB82">
        <v>0.38600000000000001</v>
      </c>
      <c r="AC82">
        <v>0.38600000000000001</v>
      </c>
      <c r="AD82">
        <v>1.7000000000000001E-2</v>
      </c>
      <c r="AE82">
        <v>1.7000000000000001E-2</v>
      </c>
      <c r="AF82">
        <v>0.39700000000000002</v>
      </c>
      <c r="AG82">
        <v>0.39700000000000002</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42"/>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t="s">
        <v>6435</v>
      </c>
      <c r="C2" t="s">
        <v>6436</v>
      </c>
      <c r="D2" t="s">
        <v>691</v>
      </c>
      <c r="E2" t="s">
        <v>6437</v>
      </c>
      <c r="F2" t="s">
        <v>693</v>
      </c>
      <c r="G2" t="s">
        <v>694</v>
      </c>
      <c r="H2" t="s">
        <v>6438</v>
      </c>
      <c r="I2" t="s">
        <v>696</v>
      </c>
      <c r="J2" t="s">
        <v>6439</v>
      </c>
      <c r="K2" t="s">
        <v>6440</v>
      </c>
      <c r="L2" t="s">
        <v>6441</v>
      </c>
      <c r="M2" t="s">
        <v>6442</v>
      </c>
      <c r="N2" t="s">
        <v>6443</v>
      </c>
      <c r="O2" t="s">
        <v>6444</v>
      </c>
      <c r="P2" t="s">
        <v>6445</v>
      </c>
      <c r="Q2" t="s">
        <v>6446</v>
      </c>
      <c r="R2" t="s">
        <v>6447</v>
      </c>
      <c r="S2" t="s">
        <v>6448</v>
      </c>
      <c r="T2" t="s">
        <v>6449</v>
      </c>
      <c r="U2" t="s">
        <v>6450</v>
      </c>
      <c r="V2" t="s">
        <v>6451</v>
      </c>
      <c r="W2" t="s">
        <v>6452</v>
      </c>
      <c r="X2" t="s">
        <v>6453</v>
      </c>
      <c r="Y2" t="s">
        <v>6454</v>
      </c>
      <c r="Z2" t="s">
        <v>6455</v>
      </c>
      <c r="AA2" t="s">
        <v>6456</v>
      </c>
      <c r="AB2" t="s">
        <v>6457</v>
      </c>
      <c r="AC2" t="s">
        <v>6458</v>
      </c>
      <c r="AD2" t="s">
        <v>6459</v>
      </c>
      <c r="AE2" t="s">
        <v>6460</v>
      </c>
      <c r="AF2" t="s">
        <v>6461</v>
      </c>
      <c r="AG2" t="s">
        <v>6462</v>
      </c>
    </row>
    <row r="3" spans="1:33" x14ac:dyDescent="0.25">
      <c r="A3" s="95" t="s">
        <v>484</v>
      </c>
      <c r="B3" t="s">
        <v>6463</v>
      </c>
      <c r="C3" t="s">
        <v>6464</v>
      </c>
      <c r="D3" t="s">
        <v>6465</v>
      </c>
      <c r="E3" t="s">
        <v>6466</v>
      </c>
      <c r="F3" t="s">
        <v>6467</v>
      </c>
      <c r="G3" t="s">
        <v>6468</v>
      </c>
      <c r="H3" t="s">
        <v>6469</v>
      </c>
      <c r="I3" t="s">
        <v>6470</v>
      </c>
      <c r="J3" t="s">
        <v>6471</v>
      </c>
      <c r="K3" t="s">
        <v>6472</v>
      </c>
      <c r="L3" t="s">
        <v>6473</v>
      </c>
      <c r="M3" t="s">
        <v>6474</v>
      </c>
      <c r="N3" t="s">
        <v>6475</v>
      </c>
      <c r="O3" t="s">
        <v>6476</v>
      </c>
      <c r="P3" t="s">
        <v>6477</v>
      </c>
      <c r="Q3" t="s">
        <v>6478</v>
      </c>
      <c r="R3" t="s">
        <v>6479</v>
      </c>
      <c r="S3" t="s">
        <v>6480</v>
      </c>
      <c r="T3" t="s">
        <v>6481</v>
      </c>
      <c r="U3" t="s">
        <v>6482</v>
      </c>
      <c r="V3" t="s">
        <v>6483</v>
      </c>
      <c r="W3" t="s">
        <v>6484</v>
      </c>
      <c r="X3" t="s">
        <v>6485</v>
      </c>
      <c r="Y3" t="s">
        <v>6486</v>
      </c>
      <c r="Z3" t="s">
        <v>6487</v>
      </c>
      <c r="AA3" t="s">
        <v>6488</v>
      </c>
      <c r="AB3" t="s">
        <v>6489</v>
      </c>
      <c r="AC3" t="s">
        <v>6490</v>
      </c>
      <c r="AD3" t="s">
        <v>6491</v>
      </c>
      <c r="AE3" t="s">
        <v>6492</v>
      </c>
      <c r="AF3" t="s">
        <v>6493</v>
      </c>
      <c r="AG3" t="s">
        <v>6494</v>
      </c>
    </row>
    <row r="4" spans="1:33" x14ac:dyDescent="0.25">
      <c r="A4" s="95" t="s">
        <v>485</v>
      </c>
      <c r="B4" t="s">
        <v>657</v>
      </c>
      <c r="C4" t="s">
        <v>658</v>
      </c>
      <c r="D4" t="s">
        <v>659</v>
      </c>
      <c r="E4" t="s">
        <v>660</v>
      </c>
      <c r="F4" t="s">
        <v>661</v>
      </c>
      <c r="G4" t="s">
        <v>662</v>
      </c>
      <c r="H4" t="s">
        <v>663</v>
      </c>
      <c r="I4" t="s">
        <v>664</v>
      </c>
      <c r="J4" t="s">
        <v>665</v>
      </c>
      <c r="K4" t="s">
        <v>666</v>
      </c>
      <c r="L4" t="s">
        <v>667</v>
      </c>
      <c r="M4" t="s">
        <v>668</v>
      </c>
      <c r="N4" t="s">
        <v>669</v>
      </c>
      <c r="O4" t="s">
        <v>670</v>
      </c>
      <c r="P4" t="s">
        <v>671</v>
      </c>
      <c r="Q4" t="s">
        <v>672</v>
      </c>
      <c r="R4" t="s">
        <v>673</v>
      </c>
      <c r="S4" t="s">
        <v>674</v>
      </c>
      <c r="T4" t="s">
        <v>675</v>
      </c>
      <c r="U4" t="s">
        <v>676</v>
      </c>
      <c r="V4" t="s">
        <v>677</v>
      </c>
      <c r="W4" t="s">
        <v>678</v>
      </c>
      <c r="X4" t="s">
        <v>679</v>
      </c>
      <c r="Y4" t="s">
        <v>680</v>
      </c>
      <c r="Z4" t="s">
        <v>681</v>
      </c>
      <c r="AA4" t="s">
        <v>682</v>
      </c>
      <c r="AB4" t="s">
        <v>683</v>
      </c>
      <c r="AC4" t="s">
        <v>684</v>
      </c>
      <c r="AD4" t="s">
        <v>685</v>
      </c>
      <c r="AE4" t="s">
        <v>686</v>
      </c>
      <c r="AF4" t="s">
        <v>687</v>
      </c>
      <c r="AG4" t="s">
        <v>688</v>
      </c>
    </row>
    <row r="5" spans="1:33" x14ac:dyDescent="0.25">
      <c r="A5" s="95" t="s">
        <v>486</v>
      </c>
      <c r="B5" t="s">
        <v>689</v>
      </c>
      <c r="C5" t="s">
        <v>690</v>
      </c>
      <c r="D5" t="s">
        <v>691</v>
      </c>
      <c r="E5" t="s">
        <v>692</v>
      </c>
      <c r="F5" t="s">
        <v>693</v>
      </c>
      <c r="G5" t="s">
        <v>694</v>
      </c>
      <c r="H5" t="s">
        <v>695</v>
      </c>
      <c r="I5" t="s">
        <v>696</v>
      </c>
      <c r="J5" t="s">
        <v>697</v>
      </c>
      <c r="K5" t="s">
        <v>698</v>
      </c>
      <c r="L5" t="s">
        <v>699</v>
      </c>
      <c r="M5" t="s">
        <v>700</v>
      </c>
      <c r="N5" t="s">
        <v>701</v>
      </c>
      <c r="O5" t="s">
        <v>702</v>
      </c>
      <c r="P5" t="s">
        <v>703</v>
      </c>
      <c r="Q5" t="s">
        <v>704</v>
      </c>
      <c r="R5" t="s">
        <v>705</v>
      </c>
      <c r="S5" t="s">
        <v>706</v>
      </c>
      <c r="T5" t="s">
        <v>707</v>
      </c>
      <c r="U5" t="s">
        <v>708</v>
      </c>
      <c r="V5" t="s">
        <v>709</v>
      </c>
      <c r="W5" t="s">
        <v>710</v>
      </c>
      <c r="X5" t="s">
        <v>711</v>
      </c>
      <c r="Y5" t="s">
        <v>712</v>
      </c>
      <c r="Z5" t="s">
        <v>713</v>
      </c>
      <c r="AA5" t="s">
        <v>714</v>
      </c>
      <c r="AB5" t="s">
        <v>715</v>
      </c>
      <c r="AC5" t="s">
        <v>716</v>
      </c>
      <c r="AD5" t="s">
        <v>717</v>
      </c>
      <c r="AE5" t="s">
        <v>718</v>
      </c>
      <c r="AF5" t="s">
        <v>719</v>
      </c>
      <c r="AG5" t="s">
        <v>720</v>
      </c>
    </row>
    <row r="6" spans="1:33" x14ac:dyDescent="0.25">
      <c r="A6" s="95" t="s">
        <v>487</v>
      </c>
      <c r="B6" t="s">
        <v>6495</v>
      </c>
      <c r="C6" t="s">
        <v>4353</v>
      </c>
      <c r="D6" t="s">
        <v>6496</v>
      </c>
      <c r="E6" t="s">
        <v>6495</v>
      </c>
      <c r="F6" t="s">
        <v>2883</v>
      </c>
      <c r="G6" t="s">
        <v>6495</v>
      </c>
      <c r="H6" t="s">
        <v>6495</v>
      </c>
      <c r="I6" t="s">
        <v>5823</v>
      </c>
      <c r="J6" t="s">
        <v>1425</v>
      </c>
      <c r="K6" t="s">
        <v>6495</v>
      </c>
      <c r="L6" t="s">
        <v>2879</v>
      </c>
      <c r="M6" t="s">
        <v>6495</v>
      </c>
      <c r="N6" t="s">
        <v>6495</v>
      </c>
      <c r="O6" t="s">
        <v>6495</v>
      </c>
      <c r="P6" t="s">
        <v>6495</v>
      </c>
      <c r="Q6" t="s">
        <v>6495</v>
      </c>
      <c r="R6" t="s">
        <v>4354</v>
      </c>
      <c r="S6" t="s">
        <v>1425</v>
      </c>
      <c r="T6" t="s">
        <v>6495</v>
      </c>
      <c r="U6" t="s">
        <v>822</v>
      </c>
      <c r="V6" t="s">
        <v>6497</v>
      </c>
      <c r="W6" t="s">
        <v>6495</v>
      </c>
      <c r="X6" t="s">
        <v>6498</v>
      </c>
      <c r="Y6" t="s">
        <v>1425</v>
      </c>
      <c r="Z6" t="s">
        <v>6495</v>
      </c>
      <c r="AA6" t="s">
        <v>6499</v>
      </c>
      <c r="AB6" t="s">
        <v>6500</v>
      </c>
      <c r="AC6" t="s">
        <v>1425</v>
      </c>
      <c r="AD6" t="s">
        <v>6501</v>
      </c>
      <c r="AE6" t="s">
        <v>1425</v>
      </c>
      <c r="AF6" t="s">
        <v>1425</v>
      </c>
      <c r="AG6" t="s">
        <v>1425</v>
      </c>
    </row>
    <row r="7" spans="1:33" x14ac:dyDescent="0.25">
      <c r="A7" s="95" t="s">
        <v>488</v>
      </c>
      <c r="B7" t="s">
        <v>6463</v>
      </c>
      <c r="C7" t="s">
        <v>6464</v>
      </c>
      <c r="D7" t="s">
        <v>6465</v>
      </c>
      <c r="E7" t="s">
        <v>6466</v>
      </c>
      <c r="F7" t="s">
        <v>6467</v>
      </c>
      <c r="G7" t="s">
        <v>6468</v>
      </c>
      <c r="H7" t="s">
        <v>6469</v>
      </c>
      <c r="I7" t="s">
        <v>6470</v>
      </c>
      <c r="J7" t="s">
        <v>6471</v>
      </c>
      <c r="K7" t="s">
        <v>6472</v>
      </c>
      <c r="L7" t="s">
        <v>6473</v>
      </c>
      <c r="M7" t="s">
        <v>6474</v>
      </c>
      <c r="N7" t="s">
        <v>6475</v>
      </c>
      <c r="O7" t="s">
        <v>6476</v>
      </c>
      <c r="P7" t="s">
        <v>6477</v>
      </c>
      <c r="Q7" t="s">
        <v>6478</v>
      </c>
      <c r="R7" t="s">
        <v>6479</v>
      </c>
      <c r="S7" t="s">
        <v>6480</v>
      </c>
      <c r="T7" t="s">
        <v>6481</v>
      </c>
      <c r="U7" t="s">
        <v>6482</v>
      </c>
      <c r="V7" t="s">
        <v>6483</v>
      </c>
      <c r="W7" t="s">
        <v>6484</v>
      </c>
      <c r="X7" t="s">
        <v>6485</v>
      </c>
      <c r="Y7" t="s">
        <v>6486</v>
      </c>
      <c r="Z7" t="s">
        <v>6487</v>
      </c>
      <c r="AA7" t="s">
        <v>6488</v>
      </c>
      <c r="AB7" t="s">
        <v>6489</v>
      </c>
      <c r="AC7" t="s">
        <v>6490</v>
      </c>
      <c r="AD7" t="s">
        <v>6491</v>
      </c>
      <c r="AE7" t="s">
        <v>6492</v>
      </c>
      <c r="AF7" t="s">
        <v>6493</v>
      </c>
      <c r="AG7" t="s">
        <v>6494</v>
      </c>
    </row>
    <row r="8" spans="1:33" x14ac:dyDescent="0.25">
      <c r="A8" s="95" t="s">
        <v>489</v>
      </c>
      <c r="B8" t="s">
        <v>6502</v>
      </c>
      <c r="C8" t="s">
        <v>6503</v>
      </c>
      <c r="D8" t="s">
        <v>6504</v>
      </c>
      <c r="E8" t="s">
        <v>6505</v>
      </c>
      <c r="F8" t="s">
        <v>6506</v>
      </c>
      <c r="G8" t="s">
        <v>6506</v>
      </c>
      <c r="H8" t="s">
        <v>6507</v>
      </c>
      <c r="I8" t="s">
        <v>6508</v>
      </c>
      <c r="J8" t="s">
        <v>6509</v>
      </c>
      <c r="K8" t="s">
        <v>6510</v>
      </c>
      <c r="L8" t="s">
        <v>6511</v>
      </c>
      <c r="M8" t="s">
        <v>6512</v>
      </c>
      <c r="N8" t="s">
        <v>6505</v>
      </c>
      <c r="O8" t="s">
        <v>6506</v>
      </c>
      <c r="P8" t="s">
        <v>6506</v>
      </c>
      <c r="Q8" t="s">
        <v>6505</v>
      </c>
      <c r="R8" t="s">
        <v>6506</v>
      </c>
      <c r="S8" t="s">
        <v>6506</v>
      </c>
      <c r="T8" t="s">
        <v>6513</v>
      </c>
      <c r="U8" t="s">
        <v>6514</v>
      </c>
      <c r="V8" t="s">
        <v>6515</v>
      </c>
      <c r="W8" t="s">
        <v>6505</v>
      </c>
      <c r="X8" t="s">
        <v>6506</v>
      </c>
      <c r="Y8" t="s">
        <v>6506</v>
      </c>
      <c r="Z8" t="s">
        <v>6516</v>
      </c>
      <c r="AA8" t="s">
        <v>6517</v>
      </c>
      <c r="AB8" t="s">
        <v>6518</v>
      </c>
      <c r="AC8" t="s">
        <v>6519</v>
      </c>
      <c r="AD8" t="s">
        <v>6520</v>
      </c>
      <c r="AE8" t="s">
        <v>6521</v>
      </c>
      <c r="AF8" t="s">
        <v>6522</v>
      </c>
      <c r="AG8" t="s">
        <v>6506</v>
      </c>
    </row>
    <row r="9" spans="1:33" x14ac:dyDescent="0.25">
      <c r="A9" s="95" t="s">
        <v>490</v>
      </c>
      <c r="B9" t="s">
        <v>813</v>
      </c>
      <c r="C9" t="s">
        <v>814</v>
      </c>
      <c r="D9" t="s">
        <v>814</v>
      </c>
      <c r="E9" t="s">
        <v>815</v>
      </c>
      <c r="F9" t="s">
        <v>814</v>
      </c>
      <c r="G9" t="s">
        <v>814</v>
      </c>
      <c r="H9" t="s">
        <v>816</v>
      </c>
      <c r="I9" t="s">
        <v>814</v>
      </c>
      <c r="J9" t="s">
        <v>817</v>
      </c>
      <c r="K9" t="s">
        <v>818</v>
      </c>
      <c r="L9" t="s">
        <v>814</v>
      </c>
      <c r="M9" t="s">
        <v>819</v>
      </c>
      <c r="N9" t="s">
        <v>820</v>
      </c>
      <c r="O9" t="s">
        <v>814</v>
      </c>
      <c r="P9" t="s">
        <v>818</v>
      </c>
      <c r="Q9" t="s">
        <v>821</v>
      </c>
      <c r="R9" t="s">
        <v>814</v>
      </c>
      <c r="S9" t="s">
        <v>822</v>
      </c>
      <c r="T9" t="s">
        <v>823</v>
      </c>
      <c r="U9" t="s">
        <v>814</v>
      </c>
      <c r="V9" t="s">
        <v>818</v>
      </c>
      <c r="W9" t="s">
        <v>814</v>
      </c>
      <c r="X9" t="s">
        <v>814</v>
      </c>
      <c r="Y9" t="s">
        <v>824</v>
      </c>
      <c r="Z9" t="s">
        <v>825</v>
      </c>
      <c r="AA9" t="s">
        <v>814</v>
      </c>
      <c r="AB9" t="s">
        <v>818</v>
      </c>
      <c r="AC9" t="s">
        <v>826</v>
      </c>
      <c r="AD9" t="s">
        <v>827</v>
      </c>
      <c r="AE9" t="s">
        <v>814</v>
      </c>
      <c r="AF9" t="s">
        <v>828</v>
      </c>
      <c r="AG9" t="s">
        <v>829</v>
      </c>
    </row>
    <row r="10" spans="1:33" x14ac:dyDescent="0.25">
      <c r="A10" s="95" t="s">
        <v>491</v>
      </c>
      <c r="B10" t="s">
        <v>6523</v>
      </c>
      <c r="C10" t="s">
        <v>6524</v>
      </c>
      <c r="D10" t="s">
        <v>6525</v>
      </c>
      <c r="E10" t="s">
        <v>6526</v>
      </c>
      <c r="F10" t="s">
        <v>6527</v>
      </c>
      <c r="G10" t="s">
        <v>6528</v>
      </c>
      <c r="H10" t="s">
        <v>6529</v>
      </c>
      <c r="I10" t="s">
        <v>6530</v>
      </c>
      <c r="J10" t="s">
        <v>6531</v>
      </c>
      <c r="K10" t="s">
        <v>6532</v>
      </c>
      <c r="L10" t="s">
        <v>6533</v>
      </c>
      <c r="M10" t="s">
        <v>6534</v>
      </c>
      <c r="N10" t="s">
        <v>6535</v>
      </c>
      <c r="O10" t="s">
        <v>6536</v>
      </c>
      <c r="P10" t="s">
        <v>6537</v>
      </c>
      <c r="Q10" t="s">
        <v>6538</v>
      </c>
      <c r="R10" t="s">
        <v>6539</v>
      </c>
      <c r="S10" t="s">
        <v>6540</v>
      </c>
      <c r="T10" t="s">
        <v>6541</v>
      </c>
      <c r="U10" t="s">
        <v>6542</v>
      </c>
      <c r="V10" t="s">
        <v>6543</v>
      </c>
      <c r="W10" t="s">
        <v>6544</v>
      </c>
      <c r="X10" t="s">
        <v>6545</v>
      </c>
      <c r="Y10" t="s">
        <v>6546</v>
      </c>
      <c r="Z10" t="s">
        <v>6547</v>
      </c>
      <c r="AA10" t="s">
        <v>6548</v>
      </c>
      <c r="AB10" t="s">
        <v>6549</v>
      </c>
      <c r="AC10" t="s">
        <v>6550</v>
      </c>
      <c r="AD10" t="s">
        <v>6551</v>
      </c>
      <c r="AE10" t="s">
        <v>6552</v>
      </c>
      <c r="AF10" t="s">
        <v>6553</v>
      </c>
      <c r="AG10" t="s">
        <v>6554</v>
      </c>
    </row>
    <row r="11" spans="1:33" x14ac:dyDescent="0.25">
      <c r="A11" s="95" t="s">
        <v>492</v>
      </c>
      <c r="B11" t="s">
        <v>6555</v>
      </c>
      <c r="C11" t="s">
        <v>6556</v>
      </c>
      <c r="D11" t="s">
        <v>6557</v>
      </c>
      <c r="E11" t="s">
        <v>6558</v>
      </c>
      <c r="F11" t="s">
        <v>6559</v>
      </c>
      <c r="G11" t="s">
        <v>6560</v>
      </c>
      <c r="H11" t="s">
        <v>6561</v>
      </c>
      <c r="I11" t="s">
        <v>6562</v>
      </c>
      <c r="J11" t="s">
        <v>6563</v>
      </c>
      <c r="K11" t="s">
        <v>6564</v>
      </c>
      <c r="L11" t="s">
        <v>6565</v>
      </c>
      <c r="M11" t="s">
        <v>6566</v>
      </c>
      <c r="N11" t="s">
        <v>6567</v>
      </c>
      <c r="O11" t="s">
        <v>6568</v>
      </c>
      <c r="P11" t="s">
        <v>6569</v>
      </c>
      <c r="Q11" t="s">
        <v>6570</v>
      </c>
      <c r="R11" t="s">
        <v>6571</v>
      </c>
      <c r="S11" t="s">
        <v>6572</v>
      </c>
      <c r="T11" t="s">
        <v>6573</v>
      </c>
      <c r="U11" t="s">
        <v>6574</v>
      </c>
      <c r="V11" t="s">
        <v>6575</v>
      </c>
      <c r="W11" t="s">
        <v>6576</v>
      </c>
      <c r="X11" t="s">
        <v>6577</v>
      </c>
      <c r="Y11" t="s">
        <v>6578</v>
      </c>
      <c r="Z11" t="s">
        <v>6548</v>
      </c>
      <c r="AA11" t="s">
        <v>6579</v>
      </c>
      <c r="AB11" t="s">
        <v>6580</v>
      </c>
      <c r="AC11" t="s">
        <v>6581</v>
      </c>
      <c r="AD11" t="s">
        <v>6582</v>
      </c>
      <c r="AE11" t="s">
        <v>6583</v>
      </c>
      <c r="AF11" t="s">
        <v>6584</v>
      </c>
      <c r="AG11" t="s">
        <v>6585</v>
      </c>
    </row>
    <row r="12" spans="1:33" x14ac:dyDescent="0.25">
      <c r="A12" s="95" t="s">
        <v>493</v>
      </c>
      <c r="B12" t="s">
        <v>894</v>
      </c>
      <c r="C12" t="s">
        <v>895</v>
      </c>
      <c r="D12" t="s">
        <v>896</v>
      </c>
      <c r="E12" t="s">
        <v>897</v>
      </c>
      <c r="F12" t="s">
        <v>898</v>
      </c>
      <c r="G12" t="s">
        <v>899</v>
      </c>
      <c r="H12" t="s">
        <v>900</v>
      </c>
      <c r="I12" t="s">
        <v>901</v>
      </c>
      <c r="J12" t="s">
        <v>902</v>
      </c>
      <c r="K12" t="s">
        <v>903</v>
      </c>
      <c r="L12" t="s">
        <v>904</v>
      </c>
      <c r="M12" t="s">
        <v>905</v>
      </c>
      <c r="N12" t="s">
        <v>906</v>
      </c>
      <c r="O12" t="s">
        <v>907</v>
      </c>
      <c r="P12" t="s">
        <v>908</v>
      </c>
      <c r="Q12" t="s">
        <v>909</v>
      </c>
      <c r="R12" t="s">
        <v>910</v>
      </c>
      <c r="S12" t="s">
        <v>911</v>
      </c>
      <c r="T12" t="s">
        <v>912</v>
      </c>
      <c r="U12" t="s">
        <v>913</v>
      </c>
      <c r="V12" t="s">
        <v>914</v>
      </c>
      <c r="W12" t="s">
        <v>915</v>
      </c>
      <c r="X12" t="s">
        <v>916</v>
      </c>
      <c r="Y12" t="s">
        <v>917</v>
      </c>
      <c r="Z12" t="s">
        <v>918</v>
      </c>
      <c r="AA12" t="s">
        <v>919</v>
      </c>
      <c r="AB12" t="s">
        <v>920</v>
      </c>
      <c r="AC12" t="s">
        <v>921</v>
      </c>
      <c r="AD12" t="s">
        <v>922</v>
      </c>
      <c r="AE12" t="s">
        <v>923</v>
      </c>
      <c r="AF12" t="s">
        <v>924</v>
      </c>
      <c r="AG12" t="s">
        <v>925</v>
      </c>
    </row>
    <row r="13" spans="1:33" x14ac:dyDescent="0.25">
      <c r="A13" s="95" t="s">
        <v>494</v>
      </c>
      <c r="B13" t="s">
        <v>926</v>
      </c>
      <c r="C13" t="s">
        <v>927</v>
      </c>
      <c r="D13" t="s">
        <v>928</v>
      </c>
      <c r="E13" t="s">
        <v>929</v>
      </c>
      <c r="F13" t="s">
        <v>930</v>
      </c>
      <c r="G13" t="s">
        <v>931</v>
      </c>
      <c r="H13" t="s">
        <v>932</v>
      </c>
      <c r="I13" t="s">
        <v>933</v>
      </c>
      <c r="J13" t="s">
        <v>934</v>
      </c>
      <c r="K13" t="s">
        <v>935</v>
      </c>
      <c r="L13" t="s">
        <v>936</v>
      </c>
      <c r="M13" t="s">
        <v>937</v>
      </c>
      <c r="N13" t="s">
        <v>938</v>
      </c>
      <c r="O13" t="s">
        <v>939</v>
      </c>
      <c r="P13" t="s">
        <v>940</v>
      </c>
      <c r="Q13" t="s">
        <v>941</v>
      </c>
      <c r="R13" t="s">
        <v>942</v>
      </c>
      <c r="S13" t="s">
        <v>943</v>
      </c>
      <c r="T13" t="s">
        <v>944</v>
      </c>
      <c r="U13" t="s">
        <v>945</v>
      </c>
      <c r="V13" t="s">
        <v>946</v>
      </c>
      <c r="W13" t="s">
        <v>947</v>
      </c>
      <c r="X13" t="s">
        <v>948</v>
      </c>
      <c r="Y13" t="s">
        <v>949</v>
      </c>
      <c r="Z13" t="s">
        <v>950</v>
      </c>
      <c r="AA13" t="s">
        <v>951</v>
      </c>
      <c r="AB13" t="s">
        <v>952</v>
      </c>
      <c r="AC13" t="s">
        <v>953</v>
      </c>
      <c r="AD13" t="s">
        <v>954</v>
      </c>
      <c r="AE13" t="s">
        <v>955</v>
      </c>
      <c r="AF13" t="s">
        <v>956</v>
      </c>
      <c r="AG13" t="s">
        <v>957</v>
      </c>
    </row>
    <row r="14" spans="1:33" x14ac:dyDescent="0.25">
      <c r="A14" s="95" t="s">
        <v>495</v>
      </c>
      <c r="B14" t="s">
        <v>958</v>
      </c>
      <c r="C14" t="s">
        <v>959</v>
      </c>
      <c r="D14" t="s">
        <v>960</v>
      </c>
      <c r="E14" t="s">
        <v>961</v>
      </c>
      <c r="F14" t="s">
        <v>962</v>
      </c>
      <c r="G14" t="s">
        <v>963</v>
      </c>
      <c r="H14" t="s">
        <v>964</v>
      </c>
      <c r="I14" t="s">
        <v>965</v>
      </c>
      <c r="J14" t="s">
        <v>966</v>
      </c>
      <c r="K14" t="s">
        <v>967</v>
      </c>
      <c r="L14" t="s">
        <v>968</v>
      </c>
      <c r="M14" t="s">
        <v>969</v>
      </c>
      <c r="N14" t="s">
        <v>970</v>
      </c>
      <c r="O14" t="s">
        <v>971</v>
      </c>
      <c r="P14" t="s">
        <v>972</v>
      </c>
      <c r="Q14" t="s">
        <v>973</v>
      </c>
      <c r="R14" t="s">
        <v>974</v>
      </c>
      <c r="S14" t="s">
        <v>975</v>
      </c>
      <c r="T14" t="s">
        <v>976</v>
      </c>
      <c r="U14" t="s">
        <v>977</v>
      </c>
      <c r="V14" t="s">
        <v>978</v>
      </c>
      <c r="W14" t="s">
        <v>979</v>
      </c>
      <c r="X14" t="s">
        <v>980</v>
      </c>
      <c r="Y14" t="s">
        <v>981</v>
      </c>
      <c r="Z14" t="s">
        <v>982</v>
      </c>
      <c r="AA14" t="s">
        <v>983</v>
      </c>
      <c r="AB14" t="s">
        <v>984</v>
      </c>
      <c r="AC14" t="s">
        <v>985</v>
      </c>
      <c r="AD14" t="s">
        <v>986</v>
      </c>
      <c r="AE14" t="s">
        <v>987</v>
      </c>
      <c r="AF14" t="s">
        <v>988</v>
      </c>
      <c r="AG14" t="s">
        <v>989</v>
      </c>
    </row>
    <row r="15" spans="1:33" x14ac:dyDescent="0.25">
      <c r="A15" s="95" t="s">
        <v>496</v>
      </c>
      <c r="B15" t="s">
        <v>6586</v>
      </c>
      <c r="C15" t="s">
        <v>6586</v>
      </c>
      <c r="D15" t="s">
        <v>6586</v>
      </c>
      <c r="E15" t="s">
        <v>6586</v>
      </c>
      <c r="F15" t="s">
        <v>6586</v>
      </c>
      <c r="G15" t="s">
        <v>6586</v>
      </c>
      <c r="H15" t="s">
        <v>6586</v>
      </c>
      <c r="I15" t="s">
        <v>6586</v>
      </c>
      <c r="J15" t="s">
        <v>6586</v>
      </c>
      <c r="K15" t="s">
        <v>6586</v>
      </c>
      <c r="L15" t="s">
        <v>6586</v>
      </c>
      <c r="M15" t="s">
        <v>6586</v>
      </c>
      <c r="N15" t="s">
        <v>6586</v>
      </c>
      <c r="O15" t="s">
        <v>6586</v>
      </c>
      <c r="P15" t="s">
        <v>6586</v>
      </c>
      <c r="Q15" t="s">
        <v>6586</v>
      </c>
      <c r="R15" t="s">
        <v>6586</v>
      </c>
      <c r="S15" t="s">
        <v>6586</v>
      </c>
      <c r="T15" t="s">
        <v>6586</v>
      </c>
      <c r="U15" t="s">
        <v>6586</v>
      </c>
      <c r="V15" t="s">
        <v>6586</v>
      </c>
      <c r="W15" t="s">
        <v>6586</v>
      </c>
      <c r="X15" t="s">
        <v>6586</v>
      </c>
      <c r="Y15" t="s">
        <v>6586</v>
      </c>
      <c r="Z15" t="s">
        <v>6586</v>
      </c>
      <c r="AA15" t="s">
        <v>6586</v>
      </c>
      <c r="AB15" t="s">
        <v>6586</v>
      </c>
      <c r="AC15" t="s">
        <v>6586</v>
      </c>
      <c r="AD15" t="s">
        <v>6586</v>
      </c>
      <c r="AE15" t="s">
        <v>6586</v>
      </c>
      <c r="AF15" t="s">
        <v>6586</v>
      </c>
      <c r="AG15" t="s">
        <v>6586</v>
      </c>
    </row>
    <row r="16" spans="1:33" x14ac:dyDescent="0.25">
      <c r="A16" s="95" t="s">
        <v>497</v>
      </c>
      <c r="B16" t="s">
        <v>828</v>
      </c>
      <c r="C16" t="s">
        <v>6783</v>
      </c>
      <c r="D16" t="s">
        <v>6783</v>
      </c>
      <c r="E16" t="s">
        <v>2882</v>
      </c>
      <c r="F16" t="s">
        <v>2882</v>
      </c>
      <c r="G16" t="s">
        <v>2882</v>
      </c>
      <c r="H16" t="s">
        <v>824</v>
      </c>
      <c r="I16" t="s">
        <v>2883</v>
      </c>
      <c r="J16" t="s">
        <v>2882</v>
      </c>
      <c r="K16" t="s">
        <v>829</v>
      </c>
      <c r="L16" t="s">
        <v>6783</v>
      </c>
      <c r="M16" t="s">
        <v>5833</v>
      </c>
      <c r="N16" t="s">
        <v>2882</v>
      </c>
      <c r="O16" t="s">
        <v>2882</v>
      </c>
      <c r="P16" t="s">
        <v>2882</v>
      </c>
      <c r="Q16" t="s">
        <v>2882</v>
      </c>
      <c r="R16" t="s">
        <v>2882</v>
      </c>
      <c r="S16" t="s">
        <v>6600</v>
      </c>
      <c r="T16" t="s">
        <v>4353</v>
      </c>
      <c r="U16" t="s">
        <v>6783</v>
      </c>
      <c r="V16" t="s">
        <v>4353</v>
      </c>
      <c r="W16" t="s">
        <v>2882</v>
      </c>
      <c r="X16" t="s">
        <v>2882</v>
      </c>
      <c r="Y16" t="s">
        <v>2882</v>
      </c>
      <c r="Z16" t="s">
        <v>2882</v>
      </c>
      <c r="AA16" t="s">
        <v>828</v>
      </c>
      <c r="AB16" t="s">
        <v>2882</v>
      </c>
      <c r="AC16" t="s">
        <v>2882</v>
      </c>
      <c r="AD16" t="s">
        <v>6496</v>
      </c>
      <c r="AE16" t="s">
        <v>6608</v>
      </c>
      <c r="AF16" t="s">
        <v>2876</v>
      </c>
      <c r="AG16" t="s">
        <v>2881</v>
      </c>
    </row>
    <row r="17" spans="1:33" x14ac:dyDescent="0.25">
      <c r="A17" s="95" t="s">
        <v>498</v>
      </c>
      <c r="B17" t="s">
        <v>6818</v>
      </c>
      <c r="C17" t="s">
        <v>6814</v>
      </c>
      <c r="D17" t="s">
        <v>6818</v>
      </c>
      <c r="E17" t="s">
        <v>9669</v>
      </c>
      <c r="F17" t="s">
        <v>9670</v>
      </c>
      <c r="G17" t="s">
        <v>9671</v>
      </c>
      <c r="H17" t="s">
        <v>7885</v>
      </c>
      <c r="I17" t="s">
        <v>6740</v>
      </c>
      <c r="J17" t="s">
        <v>9672</v>
      </c>
      <c r="K17" t="s">
        <v>6818</v>
      </c>
      <c r="L17" t="s">
        <v>6818</v>
      </c>
      <c r="M17" t="s">
        <v>6818</v>
      </c>
      <c r="N17" t="s">
        <v>6818</v>
      </c>
      <c r="O17" t="s">
        <v>6814</v>
      </c>
      <c r="P17" t="s">
        <v>6818</v>
      </c>
      <c r="Q17" t="s">
        <v>6818</v>
      </c>
      <c r="R17" t="s">
        <v>6818</v>
      </c>
      <c r="S17" t="s">
        <v>6818</v>
      </c>
      <c r="T17" t="s">
        <v>6818</v>
      </c>
      <c r="U17" t="s">
        <v>6818</v>
      </c>
      <c r="V17" t="s">
        <v>6818</v>
      </c>
      <c r="W17" t="s">
        <v>7749</v>
      </c>
      <c r="X17" t="s">
        <v>9673</v>
      </c>
      <c r="Y17" t="s">
        <v>9674</v>
      </c>
      <c r="Z17" t="s">
        <v>6818</v>
      </c>
      <c r="AA17" t="s">
        <v>6879</v>
      </c>
      <c r="AB17" t="s">
        <v>7000</v>
      </c>
      <c r="AC17" t="s">
        <v>6805</v>
      </c>
      <c r="AD17" t="s">
        <v>6818</v>
      </c>
      <c r="AE17" t="s">
        <v>6814</v>
      </c>
      <c r="AF17" t="s">
        <v>9675</v>
      </c>
      <c r="AG17" t="s">
        <v>9676</v>
      </c>
    </row>
    <row r="18" spans="1:33" x14ac:dyDescent="0.25">
      <c r="A18" s="95" t="s">
        <v>499</v>
      </c>
      <c r="B18" t="s">
        <v>6587</v>
      </c>
      <c r="C18" t="s">
        <v>6587</v>
      </c>
      <c r="D18" t="s">
        <v>6587</v>
      </c>
      <c r="E18" t="s">
        <v>2880</v>
      </c>
      <c r="F18" t="s">
        <v>5827</v>
      </c>
      <c r="G18" t="s">
        <v>2881</v>
      </c>
      <c r="H18" t="s">
        <v>6588</v>
      </c>
      <c r="I18" t="s">
        <v>6587</v>
      </c>
      <c r="J18" t="s">
        <v>6587</v>
      </c>
      <c r="K18" t="s">
        <v>6589</v>
      </c>
      <c r="L18" t="s">
        <v>6587</v>
      </c>
      <c r="M18" t="s">
        <v>6587</v>
      </c>
      <c r="N18" t="s">
        <v>6498</v>
      </c>
      <c r="O18" t="s">
        <v>5827</v>
      </c>
      <c r="P18" t="s">
        <v>6587</v>
      </c>
      <c r="Q18" t="s">
        <v>6587</v>
      </c>
      <c r="R18" t="s">
        <v>6587</v>
      </c>
      <c r="S18" t="s">
        <v>2876</v>
      </c>
      <c r="T18" t="s">
        <v>6587</v>
      </c>
      <c r="U18" t="s">
        <v>6587</v>
      </c>
      <c r="V18" t="s">
        <v>6590</v>
      </c>
      <c r="W18" t="s">
        <v>5832</v>
      </c>
      <c r="X18" t="s">
        <v>5827</v>
      </c>
      <c r="Y18" t="s">
        <v>2881</v>
      </c>
      <c r="Z18" t="s">
        <v>6588</v>
      </c>
      <c r="AA18" t="s">
        <v>6587</v>
      </c>
      <c r="AB18" t="s">
        <v>1425</v>
      </c>
      <c r="AC18" t="s">
        <v>2881</v>
      </c>
      <c r="AD18" t="s">
        <v>6587</v>
      </c>
      <c r="AE18" t="s">
        <v>6591</v>
      </c>
      <c r="AF18" t="s">
        <v>2885</v>
      </c>
      <c r="AG18" t="s">
        <v>6592</v>
      </c>
    </row>
    <row r="19" spans="1:33" x14ac:dyDescent="0.25">
      <c r="A19" s="95" t="s">
        <v>500</v>
      </c>
      <c r="B19" t="s">
        <v>9677</v>
      </c>
      <c r="C19" t="s">
        <v>7875</v>
      </c>
      <c r="D19" t="s">
        <v>9678</v>
      </c>
      <c r="E19" t="s">
        <v>9679</v>
      </c>
      <c r="F19" t="s">
        <v>9680</v>
      </c>
      <c r="G19" t="s">
        <v>9681</v>
      </c>
      <c r="H19" t="s">
        <v>9682</v>
      </c>
      <c r="I19" t="s">
        <v>7757</v>
      </c>
      <c r="J19" t="s">
        <v>9683</v>
      </c>
      <c r="K19" t="s">
        <v>6746</v>
      </c>
      <c r="L19" t="s">
        <v>6746</v>
      </c>
      <c r="M19" t="s">
        <v>6746</v>
      </c>
      <c r="N19" t="s">
        <v>6746</v>
      </c>
      <c r="O19" t="s">
        <v>6746</v>
      </c>
      <c r="P19" t="s">
        <v>6746</v>
      </c>
      <c r="Q19" t="s">
        <v>6746</v>
      </c>
      <c r="R19" t="s">
        <v>6746</v>
      </c>
      <c r="S19" t="s">
        <v>6746</v>
      </c>
      <c r="T19" t="s">
        <v>6746</v>
      </c>
      <c r="U19" t="s">
        <v>6746</v>
      </c>
      <c r="V19" t="s">
        <v>6746</v>
      </c>
      <c r="W19" t="s">
        <v>6749</v>
      </c>
      <c r="X19" t="s">
        <v>9684</v>
      </c>
      <c r="Y19" t="s">
        <v>6746</v>
      </c>
      <c r="Z19" t="s">
        <v>6746</v>
      </c>
      <c r="AA19" t="s">
        <v>9685</v>
      </c>
      <c r="AB19" t="s">
        <v>9686</v>
      </c>
      <c r="AC19" t="s">
        <v>6738</v>
      </c>
      <c r="AD19" t="s">
        <v>6746</v>
      </c>
      <c r="AE19" t="s">
        <v>9687</v>
      </c>
      <c r="AF19" t="s">
        <v>6746</v>
      </c>
      <c r="AG19" t="s">
        <v>9688</v>
      </c>
    </row>
    <row r="20" spans="1:33" x14ac:dyDescent="0.25">
      <c r="A20" s="95" t="s">
        <v>501</v>
      </c>
      <c r="B20" t="s">
        <v>1137</v>
      </c>
      <c r="C20" t="s">
        <v>1138</v>
      </c>
      <c r="D20" t="s">
        <v>1139</v>
      </c>
      <c r="E20" t="s">
        <v>1140</v>
      </c>
      <c r="F20" t="s">
        <v>1141</v>
      </c>
      <c r="G20" t="s">
        <v>1142</v>
      </c>
      <c r="H20" t="s">
        <v>1143</v>
      </c>
      <c r="I20" t="s">
        <v>1144</v>
      </c>
      <c r="J20" t="s">
        <v>1145</v>
      </c>
      <c r="K20" t="s">
        <v>1146</v>
      </c>
      <c r="L20" t="s">
        <v>1147</v>
      </c>
      <c r="M20" t="s">
        <v>1148</v>
      </c>
      <c r="N20" t="s">
        <v>1149</v>
      </c>
      <c r="O20" t="s">
        <v>1150</v>
      </c>
      <c r="P20" t="s">
        <v>1151</v>
      </c>
      <c r="Q20" t="s">
        <v>1152</v>
      </c>
      <c r="R20" t="s">
        <v>1153</v>
      </c>
      <c r="S20" t="s">
        <v>1154</v>
      </c>
      <c r="T20" t="s">
        <v>1155</v>
      </c>
      <c r="U20" t="s">
        <v>1156</v>
      </c>
      <c r="V20" t="s">
        <v>1157</v>
      </c>
      <c r="W20" t="s">
        <v>1158</v>
      </c>
      <c r="X20" t="s">
        <v>1159</v>
      </c>
      <c r="Y20" t="s">
        <v>1160</v>
      </c>
      <c r="Z20" t="s">
        <v>1161</v>
      </c>
      <c r="AA20" t="s">
        <v>1162</v>
      </c>
      <c r="AB20" t="s">
        <v>1163</v>
      </c>
      <c r="AC20" t="s">
        <v>1164</v>
      </c>
      <c r="AD20" t="s">
        <v>1165</v>
      </c>
      <c r="AE20" t="s">
        <v>1166</v>
      </c>
      <c r="AF20" t="s">
        <v>1167</v>
      </c>
      <c r="AG20" t="s">
        <v>1168</v>
      </c>
    </row>
    <row r="21" spans="1:33" x14ac:dyDescent="0.25">
      <c r="A21" s="95" t="s">
        <v>502</v>
      </c>
      <c r="B21" t="s">
        <v>1137</v>
      </c>
      <c r="C21" t="s">
        <v>1138</v>
      </c>
      <c r="D21" t="s">
        <v>1139</v>
      </c>
      <c r="E21" t="s">
        <v>1140</v>
      </c>
      <c r="F21" t="s">
        <v>1141</v>
      </c>
      <c r="G21" t="s">
        <v>1142</v>
      </c>
      <c r="H21" t="s">
        <v>1143</v>
      </c>
      <c r="I21" t="s">
        <v>1144</v>
      </c>
      <c r="J21" t="s">
        <v>1145</v>
      </c>
      <c r="K21" t="s">
        <v>1146</v>
      </c>
      <c r="L21" t="s">
        <v>1147</v>
      </c>
      <c r="M21" t="s">
        <v>1148</v>
      </c>
      <c r="N21" t="s">
        <v>1149</v>
      </c>
      <c r="O21" t="s">
        <v>1150</v>
      </c>
      <c r="P21" t="s">
        <v>1151</v>
      </c>
      <c r="Q21" t="s">
        <v>1152</v>
      </c>
      <c r="R21" t="s">
        <v>1153</v>
      </c>
      <c r="S21" t="s">
        <v>1154</v>
      </c>
      <c r="T21" t="s">
        <v>1155</v>
      </c>
      <c r="U21" t="s">
        <v>1156</v>
      </c>
      <c r="V21" t="s">
        <v>1157</v>
      </c>
      <c r="W21" t="s">
        <v>1158</v>
      </c>
      <c r="X21" t="s">
        <v>1159</v>
      </c>
      <c r="Y21" t="s">
        <v>1160</v>
      </c>
      <c r="Z21" t="s">
        <v>1161</v>
      </c>
      <c r="AA21" t="s">
        <v>1162</v>
      </c>
      <c r="AB21" t="s">
        <v>1163</v>
      </c>
      <c r="AC21" t="s">
        <v>1164</v>
      </c>
      <c r="AD21" t="s">
        <v>1165</v>
      </c>
      <c r="AE21" t="s">
        <v>1166</v>
      </c>
      <c r="AF21" t="s">
        <v>1167</v>
      </c>
      <c r="AG21" t="s">
        <v>1168</v>
      </c>
    </row>
    <row r="22" spans="1:33" x14ac:dyDescent="0.25">
      <c r="A22" s="95" t="s">
        <v>503</v>
      </c>
      <c r="B22" t="s">
        <v>1169</v>
      </c>
      <c r="C22" t="s">
        <v>1170</v>
      </c>
      <c r="D22" t="s">
        <v>1171</v>
      </c>
      <c r="E22" t="s">
        <v>1172</v>
      </c>
      <c r="F22" t="s">
        <v>1173</v>
      </c>
      <c r="G22" t="s">
        <v>1174</v>
      </c>
      <c r="H22" t="s">
        <v>1175</v>
      </c>
      <c r="I22" t="s">
        <v>1176</v>
      </c>
      <c r="J22" t="s">
        <v>1177</v>
      </c>
      <c r="K22" t="s">
        <v>1178</v>
      </c>
      <c r="L22" t="s">
        <v>1179</v>
      </c>
      <c r="M22" t="s">
        <v>1180</v>
      </c>
      <c r="N22" t="s">
        <v>1181</v>
      </c>
      <c r="O22" t="s">
        <v>1182</v>
      </c>
      <c r="P22" t="s">
        <v>1183</v>
      </c>
      <c r="Q22" t="s">
        <v>1184</v>
      </c>
      <c r="R22" t="s">
        <v>1185</v>
      </c>
      <c r="S22" t="s">
        <v>1186</v>
      </c>
      <c r="T22" t="s">
        <v>1187</v>
      </c>
      <c r="U22" t="s">
        <v>1188</v>
      </c>
      <c r="V22" t="s">
        <v>1189</v>
      </c>
      <c r="W22" t="s">
        <v>1190</v>
      </c>
      <c r="X22" t="s">
        <v>1191</v>
      </c>
      <c r="Y22" t="s">
        <v>1192</v>
      </c>
      <c r="Z22" t="s">
        <v>1193</v>
      </c>
      <c r="AA22" t="s">
        <v>1194</v>
      </c>
      <c r="AB22" t="s">
        <v>1195</v>
      </c>
      <c r="AC22" t="s">
        <v>1196</v>
      </c>
      <c r="AD22" t="s">
        <v>1197</v>
      </c>
      <c r="AE22" t="s">
        <v>1198</v>
      </c>
      <c r="AF22" t="s">
        <v>1199</v>
      </c>
      <c r="AG22" t="s">
        <v>1200</v>
      </c>
    </row>
    <row r="23" spans="1:33" x14ac:dyDescent="0.25">
      <c r="A23" s="95" t="s">
        <v>504</v>
      </c>
      <c r="B23" t="s">
        <v>9689</v>
      </c>
      <c r="C23" t="s">
        <v>9690</v>
      </c>
      <c r="D23" t="s">
        <v>9691</v>
      </c>
      <c r="E23" t="s">
        <v>9692</v>
      </c>
      <c r="F23" t="s">
        <v>9693</v>
      </c>
      <c r="G23" t="s">
        <v>9694</v>
      </c>
      <c r="H23" t="s">
        <v>9695</v>
      </c>
      <c r="I23" t="s">
        <v>9696</v>
      </c>
      <c r="J23" t="s">
        <v>9697</v>
      </c>
      <c r="K23" t="s">
        <v>9698</v>
      </c>
      <c r="L23" t="s">
        <v>9699</v>
      </c>
      <c r="M23" t="s">
        <v>9700</v>
      </c>
      <c r="N23" t="s">
        <v>9701</v>
      </c>
      <c r="O23" t="s">
        <v>9702</v>
      </c>
      <c r="P23" t="s">
        <v>9703</v>
      </c>
      <c r="Q23" t="s">
        <v>9704</v>
      </c>
      <c r="R23" t="s">
        <v>9705</v>
      </c>
      <c r="S23" t="s">
        <v>9706</v>
      </c>
      <c r="T23" t="s">
        <v>9707</v>
      </c>
      <c r="U23" t="s">
        <v>9708</v>
      </c>
      <c r="V23" t="s">
        <v>9709</v>
      </c>
      <c r="W23" t="s">
        <v>9710</v>
      </c>
      <c r="X23" t="s">
        <v>9711</v>
      </c>
      <c r="Y23" t="s">
        <v>9712</v>
      </c>
      <c r="Z23" t="s">
        <v>9713</v>
      </c>
      <c r="AA23" t="s">
        <v>9714</v>
      </c>
      <c r="AB23" t="s">
        <v>9715</v>
      </c>
      <c r="AC23" t="s">
        <v>9716</v>
      </c>
      <c r="AD23" t="s">
        <v>9717</v>
      </c>
      <c r="AE23" t="s">
        <v>9718</v>
      </c>
      <c r="AF23" t="s">
        <v>9719</v>
      </c>
      <c r="AG23" t="s">
        <v>9720</v>
      </c>
    </row>
    <row r="24" spans="1:33" x14ac:dyDescent="0.25">
      <c r="A24" s="95" t="s">
        <v>505</v>
      </c>
      <c r="B24" t="s">
        <v>6641</v>
      </c>
      <c r="C24" t="s">
        <v>6642</v>
      </c>
      <c r="D24" t="s">
        <v>6643</v>
      </c>
      <c r="E24" t="s">
        <v>6644</v>
      </c>
      <c r="F24" t="s">
        <v>6645</v>
      </c>
      <c r="G24" t="s">
        <v>6646</v>
      </c>
      <c r="H24" t="s">
        <v>6647</v>
      </c>
      <c r="I24" t="s">
        <v>6648</v>
      </c>
      <c r="J24" t="s">
        <v>6649</v>
      </c>
      <c r="K24" t="s">
        <v>6650</v>
      </c>
      <c r="L24" t="s">
        <v>6651</v>
      </c>
      <c r="M24" t="s">
        <v>6652</v>
      </c>
      <c r="N24" t="s">
        <v>6653</v>
      </c>
      <c r="O24" t="s">
        <v>6654</v>
      </c>
      <c r="P24" t="s">
        <v>6655</v>
      </c>
      <c r="Q24" t="s">
        <v>6656</v>
      </c>
      <c r="R24" t="s">
        <v>6657</v>
      </c>
      <c r="S24" t="s">
        <v>6658</v>
      </c>
      <c r="T24" t="s">
        <v>6659</v>
      </c>
      <c r="U24" t="s">
        <v>6660</v>
      </c>
      <c r="V24" t="s">
        <v>6661</v>
      </c>
      <c r="W24" t="s">
        <v>6662</v>
      </c>
      <c r="X24" t="s">
        <v>6663</v>
      </c>
      <c r="Y24" t="s">
        <v>6664</v>
      </c>
      <c r="Z24" t="s">
        <v>6665</v>
      </c>
      <c r="AA24" t="s">
        <v>6666</v>
      </c>
      <c r="AB24" t="s">
        <v>6667</v>
      </c>
      <c r="AC24" t="s">
        <v>6668</v>
      </c>
      <c r="AD24" t="s">
        <v>6669</v>
      </c>
      <c r="AE24" t="s">
        <v>6670</v>
      </c>
      <c r="AF24" t="s">
        <v>6671</v>
      </c>
      <c r="AG24" t="s">
        <v>6672</v>
      </c>
    </row>
    <row r="25" spans="1:33" x14ac:dyDescent="0.25">
      <c r="A25" s="95" t="s">
        <v>506</v>
      </c>
      <c r="B25" t="s">
        <v>1265</v>
      </c>
      <c r="C25" t="s">
        <v>1266</v>
      </c>
      <c r="D25" t="s">
        <v>1267</v>
      </c>
      <c r="E25" t="s">
        <v>1268</v>
      </c>
      <c r="F25" t="s">
        <v>1269</v>
      </c>
      <c r="G25" t="s">
        <v>1270</v>
      </c>
      <c r="H25" t="s">
        <v>1271</v>
      </c>
      <c r="I25" t="s">
        <v>1272</v>
      </c>
      <c r="J25" t="s">
        <v>1273</v>
      </c>
      <c r="K25" t="s">
        <v>1274</v>
      </c>
      <c r="L25" t="s">
        <v>1275</v>
      </c>
      <c r="M25" t="s">
        <v>1276</v>
      </c>
      <c r="N25" t="s">
        <v>1277</v>
      </c>
      <c r="O25" t="s">
        <v>1278</v>
      </c>
      <c r="P25" t="s">
        <v>1279</v>
      </c>
      <c r="Q25" t="s">
        <v>1280</v>
      </c>
      <c r="R25" t="s">
        <v>1281</v>
      </c>
      <c r="S25" t="s">
        <v>1282</v>
      </c>
      <c r="T25" t="s">
        <v>1283</v>
      </c>
      <c r="U25" t="s">
        <v>1284</v>
      </c>
      <c r="V25" t="s">
        <v>1285</v>
      </c>
      <c r="W25" t="s">
        <v>1286</v>
      </c>
      <c r="X25" t="s">
        <v>1287</v>
      </c>
      <c r="Y25" t="s">
        <v>1288</v>
      </c>
      <c r="Z25" t="s">
        <v>1289</v>
      </c>
      <c r="AA25" t="s">
        <v>1290</v>
      </c>
      <c r="AB25" t="s">
        <v>1291</v>
      </c>
      <c r="AC25" t="s">
        <v>1292</v>
      </c>
      <c r="AD25" t="s">
        <v>1293</v>
      </c>
      <c r="AE25" t="s">
        <v>1294</v>
      </c>
      <c r="AF25" t="s">
        <v>1295</v>
      </c>
      <c r="AG25" t="s">
        <v>1296</v>
      </c>
    </row>
    <row r="26" spans="1:33" x14ac:dyDescent="0.25">
      <c r="A26" s="95" t="s">
        <v>507</v>
      </c>
      <c r="B26" t="s">
        <v>1297</v>
      </c>
      <c r="C26" t="s">
        <v>1298</v>
      </c>
      <c r="D26" t="s">
        <v>1299</v>
      </c>
      <c r="E26" t="s">
        <v>1300</v>
      </c>
      <c r="F26" t="s">
        <v>1301</v>
      </c>
      <c r="G26" t="s">
        <v>1302</v>
      </c>
      <c r="H26" t="s">
        <v>1303</v>
      </c>
      <c r="I26" t="s">
        <v>1304</v>
      </c>
      <c r="J26" t="s">
        <v>1305</v>
      </c>
      <c r="K26" t="s">
        <v>1306</v>
      </c>
      <c r="L26" t="s">
        <v>1307</v>
      </c>
      <c r="M26" t="s">
        <v>1308</v>
      </c>
      <c r="N26" t="s">
        <v>1309</v>
      </c>
      <c r="O26" t="s">
        <v>1310</v>
      </c>
      <c r="P26" t="s">
        <v>1311</v>
      </c>
      <c r="Q26" t="s">
        <v>1312</v>
      </c>
      <c r="R26" t="s">
        <v>1313</v>
      </c>
      <c r="S26" t="s">
        <v>1314</v>
      </c>
      <c r="T26" t="s">
        <v>1315</v>
      </c>
      <c r="U26" t="s">
        <v>1316</v>
      </c>
      <c r="V26" t="s">
        <v>1317</v>
      </c>
      <c r="W26" t="s">
        <v>1318</v>
      </c>
      <c r="X26" t="s">
        <v>1319</v>
      </c>
      <c r="Y26" t="s">
        <v>1320</v>
      </c>
      <c r="Z26" t="s">
        <v>1321</v>
      </c>
      <c r="AA26" t="s">
        <v>1322</v>
      </c>
      <c r="AB26" t="s">
        <v>1323</v>
      </c>
      <c r="AC26" t="s">
        <v>1324</v>
      </c>
      <c r="AD26" t="s">
        <v>1325</v>
      </c>
      <c r="AE26" t="s">
        <v>1326</v>
      </c>
      <c r="AF26" t="s">
        <v>1327</v>
      </c>
      <c r="AG26" t="s">
        <v>1328</v>
      </c>
    </row>
    <row r="27" spans="1:33" x14ac:dyDescent="0.25">
      <c r="A27" s="95" t="s">
        <v>508</v>
      </c>
      <c r="B27" t="s">
        <v>1329</v>
      </c>
      <c r="C27" t="s">
        <v>1330</v>
      </c>
      <c r="D27" t="s">
        <v>1331</v>
      </c>
      <c r="E27" t="s">
        <v>1332</v>
      </c>
      <c r="F27" t="s">
        <v>1333</v>
      </c>
      <c r="G27" t="s">
        <v>1334</v>
      </c>
      <c r="H27" t="s">
        <v>1335</v>
      </c>
      <c r="I27" t="s">
        <v>1336</v>
      </c>
      <c r="J27" t="s">
        <v>1337</v>
      </c>
      <c r="K27" t="s">
        <v>1338</v>
      </c>
      <c r="L27" t="s">
        <v>1339</v>
      </c>
      <c r="M27" t="s">
        <v>1340</v>
      </c>
      <c r="N27" t="s">
        <v>1341</v>
      </c>
      <c r="O27" t="s">
        <v>1342</v>
      </c>
      <c r="P27" t="s">
        <v>1343</v>
      </c>
      <c r="Q27" t="s">
        <v>1344</v>
      </c>
      <c r="R27" t="s">
        <v>1345</v>
      </c>
      <c r="S27" t="s">
        <v>1346</v>
      </c>
      <c r="T27" t="s">
        <v>1347</v>
      </c>
      <c r="U27" t="s">
        <v>1348</v>
      </c>
      <c r="V27" t="s">
        <v>1349</v>
      </c>
      <c r="W27" t="s">
        <v>1350</v>
      </c>
      <c r="X27" t="s">
        <v>1351</v>
      </c>
      <c r="Y27" t="s">
        <v>1352</v>
      </c>
      <c r="Z27" t="s">
        <v>1353</v>
      </c>
      <c r="AA27" t="s">
        <v>1354</v>
      </c>
      <c r="AB27" t="s">
        <v>1355</v>
      </c>
      <c r="AC27" t="s">
        <v>1356</v>
      </c>
      <c r="AD27" t="s">
        <v>1357</v>
      </c>
      <c r="AE27" t="s">
        <v>1358</v>
      </c>
      <c r="AF27" t="s">
        <v>1359</v>
      </c>
      <c r="AG27" t="s">
        <v>1360</v>
      </c>
    </row>
    <row r="28" spans="1:33" x14ac:dyDescent="0.25">
      <c r="A28" s="95" t="s">
        <v>509</v>
      </c>
      <c r="B28" t="s">
        <v>6673</v>
      </c>
      <c r="C28" t="s">
        <v>6674</v>
      </c>
      <c r="D28" t="s">
        <v>6675</v>
      </c>
      <c r="E28" t="s">
        <v>6676</v>
      </c>
      <c r="F28" t="s">
        <v>6677</v>
      </c>
      <c r="G28" t="s">
        <v>6678</v>
      </c>
      <c r="H28" t="s">
        <v>6679</v>
      </c>
      <c r="I28" t="s">
        <v>6680</v>
      </c>
      <c r="J28" t="s">
        <v>6681</v>
      </c>
      <c r="K28" t="s">
        <v>6682</v>
      </c>
      <c r="L28" t="s">
        <v>6683</v>
      </c>
      <c r="M28" t="s">
        <v>6684</v>
      </c>
      <c r="N28" t="s">
        <v>6685</v>
      </c>
      <c r="O28" t="s">
        <v>6686</v>
      </c>
      <c r="P28" t="s">
        <v>6687</v>
      </c>
      <c r="Q28" t="s">
        <v>6688</v>
      </c>
      <c r="R28" t="s">
        <v>6689</v>
      </c>
      <c r="S28" t="s">
        <v>6690</v>
      </c>
      <c r="T28" t="s">
        <v>6691</v>
      </c>
      <c r="U28" t="s">
        <v>6692</v>
      </c>
      <c r="V28" t="s">
        <v>6693</v>
      </c>
      <c r="W28" t="s">
        <v>6694</v>
      </c>
      <c r="X28" t="s">
        <v>6695</v>
      </c>
      <c r="Y28" t="s">
        <v>6696</v>
      </c>
      <c r="Z28" t="s">
        <v>6697</v>
      </c>
      <c r="AA28" t="s">
        <v>6698</v>
      </c>
      <c r="AB28" t="s">
        <v>6699</v>
      </c>
      <c r="AC28" t="s">
        <v>6700</v>
      </c>
      <c r="AD28" t="s">
        <v>6701</v>
      </c>
      <c r="AE28" t="s">
        <v>6702</v>
      </c>
      <c r="AF28" t="s">
        <v>6703</v>
      </c>
      <c r="AG28" t="s">
        <v>6704</v>
      </c>
    </row>
    <row r="29" spans="1:33" x14ac:dyDescent="0.25">
      <c r="A29" s="95" t="s">
        <v>510</v>
      </c>
      <c r="B29" t="s">
        <v>6705</v>
      </c>
      <c r="C29" t="s">
        <v>6706</v>
      </c>
      <c r="D29" t="s">
        <v>6707</v>
      </c>
      <c r="E29" t="s">
        <v>6708</v>
      </c>
      <c r="F29" t="s">
        <v>6709</v>
      </c>
      <c r="G29" t="s">
        <v>6710</v>
      </c>
      <c r="H29" t="s">
        <v>6711</v>
      </c>
      <c r="I29" t="s">
        <v>6712</v>
      </c>
      <c r="J29" t="s">
        <v>6713</v>
      </c>
      <c r="K29" t="s">
        <v>6714</v>
      </c>
      <c r="L29" t="s">
        <v>6715</v>
      </c>
      <c r="M29" t="s">
        <v>6716</v>
      </c>
      <c r="N29" t="s">
        <v>6717</v>
      </c>
      <c r="O29" t="s">
        <v>6718</v>
      </c>
      <c r="P29" t="s">
        <v>6719</v>
      </c>
      <c r="Q29" t="s">
        <v>6720</v>
      </c>
      <c r="R29" t="s">
        <v>6721</v>
      </c>
      <c r="S29" t="s">
        <v>6722</v>
      </c>
      <c r="T29" t="s">
        <v>6723</v>
      </c>
      <c r="U29" t="s">
        <v>6724</v>
      </c>
      <c r="V29" t="s">
        <v>6725</v>
      </c>
      <c r="W29" t="s">
        <v>6726</v>
      </c>
      <c r="X29" t="s">
        <v>6727</v>
      </c>
      <c r="Y29" t="s">
        <v>6728</v>
      </c>
      <c r="Z29" t="s">
        <v>6729</v>
      </c>
      <c r="AA29" t="s">
        <v>6730</v>
      </c>
      <c r="AB29" t="s">
        <v>6731</v>
      </c>
      <c r="AC29" t="s">
        <v>6732</v>
      </c>
      <c r="AD29" t="s">
        <v>6733</v>
      </c>
      <c r="AE29" t="s">
        <v>6734</v>
      </c>
      <c r="AF29" t="s">
        <v>6735</v>
      </c>
      <c r="AG29" t="s">
        <v>6736</v>
      </c>
    </row>
    <row r="30" spans="1:33" x14ac:dyDescent="0.25">
      <c r="A30" s="95" t="s">
        <v>511</v>
      </c>
      <c r="B30" t="s">
        <v>1425</v>
      </c>
      <c r="C30" t="s">
        <v>1425</v>
      </c>
      <c r="D30" t="s">
        <v>1426</v>
      </c>
      <c r="E30" t="s">
        <v>1425</v>
      </c>
      <c r="F30" t="s">
        <v>1425</v>
      </c>
      <c r="G30" t="s">
        <v>1425</v>
      </c>
      <c r="H30" t="s">
        <v>1427</v>
      </c>
      <c r="I30" t="s">
        <v>1425</v>
      </c>
      <c r="J30" t="s">
        <v>1428</v>
      </c>
      <c r="K30" t="s">
        <v>1425</v>
      </c>
      <c r="L30" t="s">
        <v>1425</v>
      </c>
      <c r="M30" t="s">
        <v>1425</v>
      </c>
      <c r="N30" t="s">
        <v>1425</v>
      </c>
      <c r="O30" t="s">
        <v>1425</v>
      </c>
      <c r="P30" t="s">
        <v>1425</v>
      </c>
      <c r="Q30" t="s">
        <v>1425</v>
      </c>
      <c r="R30" t="s">
        <v>1425</v>
      </c>
      <c r="S30" t="s">
        <v>1425</v>
      </c>
      <c r="T30" t="s">
        <v>1425</v>
      </c>
      <c r="U30" t="s">
        <v>1425</v>
      </c>
      <c r="V30" t="s">
        <v>1425</v>
      </c>
      <c r="W30" t="s">
        <v>1425</v>
      </c>
      <c r="X30" t="s">
        <v>1425</v>
      </c>
      <c r="Y30" t="s">
        <v>1425</v>
      </c>
      <c r="Z30" t="s">
        <v>1425</v>
      </c>
      <c r="AA30" t="s">
        <v>1425</v>
      </c>
      <c r="AB30" t="s">
        <v>1425</v>
      </c>
      <c r="AC30" t="s">
        <v>1425</v>
      </c>
      <c r="AD30" t="s">
        <v>1425</v>
      </c>
      <c r="AE30" t="s">
        <v>1429</v>
      </c>
      <c r="AF30" t="s">
        <v>1425</v>
      </c>
      <c r="AG30" t="s">
        <v>1425</v>
      </c>
    </row>
    <row r="31" spans="1:33" x14ac:dyDescent="0.25">
      <c r="A31" s="95" t="s">
        <v>512</v>
      </c>
      <c r="B31" t="s">
        <v>9721</v>
      </c>
      <c r="C31" t="s">
        <v>9722</v>
      </c>
      <c r="D31" t="s">
        <v>9723</v>
      </c>
      <c r="E31" t="s">
        <v>9724</v>
      </c>
      <c r="F31" t="s">
        <v>9725</v>
      </c>
      <c r="G31" t="s">
        <v>9726</v>
      </c>
      <c r="H31" t="s">
        <v>9727</v>
      </c>
      <c r="I31" t="s">
        <v>9728</v>
      </c>
      <c r="J31" t="s">
        <v>9729</v>
      </c>
      <c r="K31" t="s">
        <v>9730</v>
      </c>
      <c r="L31" t="s">
        <v>9731</v>
      </c>
      <c r="M31" t="s">
        <v>9732</v>
      </c>
      <c r="N31" t="s">
        <v>9733</v>
      </c>
      <c r="O31" t="s">
        <v>9734</v>
      </c>
      <c r="P31" t="s">
        <v>9735</v>
      </c>
      <c r="Q31" t="s">
        <v>9736</v>
      </c>
      <c r="R31" t="s">
        <v>9737</v>
      </c>
      <c r="S31" t="s">
        <v>9738</v>
      </c>
      <c r="T31" t="s">
        <v>9739</v>
      </c>
      <c r="U31" t="s">
        <v>9740</v>
      </c>
      <c r="V31" t="s">
        <v>9741</v>
      </c>
      <c r="W31" t="s">
        <v>9742</v>
      </c>
      <c r="X31" t="s">
        <v>9743</v>
      </c>
      <c r="Y31" t="s">
        <v>9744</v>
      </c>
      <c r="Z31" t="s">
        <v>9745</v>
      </c>
      <c r="AA31" t="s">
        <v>9746</v>
      </c>
      <c r="AB31" t="s">
        <v>9747</v>
      </c>
      <c r="AC31" t="s">
        <v>9748</v>
      </c>
      <c r="AD31" t="s">
        <v>9749</v>
      </c>
      <c r="AE31" t="s">
        <v>9750</v>
      </c>
      <c r="AF31" t="s">
        <v>9751</v>
      </c>
      <c r="AG31" t="s">
        <v>9752</v>
      </c>
    </row>
    <row r="32" spans="1:33" x14ac:dyDescent="0.25">
      <c r="A32" s="95" t="s">
        <v>513</v>
      </c>
      <c r="B32" t="s">
        <v>6751</v>
      </c>
      <c r="C32" t="s">
        <v>6752</v>
      </c>
      <c r="D32" t="s">
        <v>6753</v>
      </c>
      <c r="E32" t="s">
        <v>6754</v>
      </c>
      <c r="F32" t="s">
        <v>6755</v>
      </c>
      <c r="G32" t="s">
        <v>6756</v>
      </c>
      <c r="H32" t="s">
        <v>6757</v>
      </c>
      <c r="I32" t="s">
        <v>6758</v>
      </c>
      <c r="J32" t="s">
        <v>6759</v>
      </c>
      <c r="K32" t="s">
        <v>6760</v>
      </c>
      <c r="L32" t="s">
        <v>6761</v>
      </c>
      <c r="M32" t="s">
        <v>6762</v>
      </c>
      <c r="N32" t="s">
        <v>6763</v>
      </c>
      <c r="O32" t="s">
        <v>6764</v>
      </c>
      <c r="P32" t="s">
        <v>6765</v>
      </c>
      <c r="Q32" t="s">
        <v>6766</v>
      </c>
      <c r="R32" t="s">
        <v>6767</v>
      </c>
      <c r="S32" t="s">
        <v>6768</v>
      </c>
      <c r="T32" t="s">
        <v>6769</v>
      </c>
      <c r="U32" t="s">
        <v>6770</v>
      </c>
      <c r="V32" t="s">
        <v>6771</v>
      </c>
      <c r="W32" t="s">
        <v>6772</v>
      </c>
      <c r="X32" t="s">
        <v>6773</v>
      </c>
      <c r="Y32" t="s">
        <v>6774</v>
      </c>
      <c r="Z32" t="s">
        <v>6775</v>
      </c>
      <c r="AA32" t="s">
        <v>6776</v>
      </c>
      <c r="AB32" t="s">
        <v>6777</v>
      </c>
      <c r="AC32" t="s">
        <v>6778</v>
      </c>
      <c r="AD32" t="s">
        <v>6779</v>
      </c>
      <c r="AE32" t="s">
        <v>6780</v>
      </c>
      <c r="AF32" t="s">
        <v>6781</v>
      </c>
      <c r="AG32" t="s">
        <v>6782</v>
      </c>
    </row>
    <row r="33" spans="1:33" x14ac:dyDescent="0.25">
      <c r="A33" s="95" t="s">
        <v>514</v>
      </c>
      <c r="B33" t="s">
        <v>1494</v>
      </c>
      <c r="C33" t="s">
        <v>1495</v>
      </c>
      <c r="D33" t="s">
        <v>1496</v>
      </c>
      <c r="E33" t="s">
        <v>1497</v>
      </c>
      <c r="F33" t="s">
        <v>1498</v>
      </c>
      <c r="G33" t="s">
        <v>1499</v>
      </c>
      <c r="H33" t="s">
        <v>1500</v>
      </c>
      <c r="I33" t="s">
        <v>1501</v>
      </c>
      <c r="J33" t="s">
        <v>1502</v>
      </c>
      <c r="K33" t="s">
        <v>1503</v>
      </c>
      <c r="L33" t="s">
        <v>1504</v>
      </c>
      <c r="M33" t="s">
        <v>1505</v>
      </c>
      <c r="N33" t="s">
        <v>1506</v>
      </c>
      <c r="O33" t="s">
        <v>1507</v>
      </c>
      <c r="P33" t="s">
        <v>1508</v>
      </c>
      <c r="Q33" t="s">
        <v>1509</v>
      </c>
      <c r="R33" t="s">
        <v>1510</v>
      </c>
      <c r="S33" t="s">
        <v>1511</v>
      </c>
      <c r="T33" t="s">
        <v>1512</v>
      </c>
      <c r="U33" t="s">
        <v>1513</v>
      </c>
      <c r="V33" t="s">
        <v>1514</v>
      </c>
      <c r="W33" t="s">
        <v>1515</v>
      </c>
      <c r="X33" t="s">
        <v>1516</v>
      </c>
      <c r="Y33" t="s">
        <v>1517</v>
      </c>
      <c r="Z33" t="s">
        <v>1518</v>
      </c>
      <c r="AA33" t="s">
        <v>1519</v>
      </c>
      <c r="AB33" t="s">
        <v>1520</v>
      </c>
      <c r="AC33" t="s">
        <v>1521</v>
      </c>
      <c r="AD33" t="s">
        <v>1522</v>
      </c>
      <c r="AE33" t="s">
        <v>1523</v>
      </c>
      <c r="AF33" t="s">
        <v>1524</v>
      </c>
      <c r="AG33" t="s">
        <v>1525</v>
      </c>
    </row>
    <row r="34" spans="1:33" x14ac:dyDescent="0.25">
      <c r="A34" s="95" t="s">
        <v>515</v>
      </c>
      <c r="B34" t="s">
        <v>6783</v>
      </c>
      <c r="C34" t="s">
        <v>6783</v>
      </c>
      <c r="D34" t="s">
        <v>6783</v>
      </c>
      <c r="E34" t="s">
        <v>6784</v>
      </c>
      <c r="F34" t="s">
        <v>6785</v>
      </c>
      <c r="G34" t="s">
        <v>6786</v>
      </c>
      <c r="H34" t="s">
        <v>6787</v>
      </c>
      <c r="I34" t="s">
        <v>6783</v>
      </c>
      <c r="J34" t="s">
        <v>6788</v>
      </c>
      <c r="K34" t="s">
        <v>6783</v>
      </c>
      <c r="L34" t="s">
        <v>6783</v>
      </c>
      <c r="M34" t="s">
        <v>6783</v>
      </c>
      <c r="N34" t="s">
        <v>6787</v>
      </c>
      <c r="O34" t="s">
        <v>4354</v>
      </c>
      <c r="P34" t="s">
        <v>6789</v>
      </c>
      <c r="Q34" t="s">
        <v>6783</v>
      </c>
      <c r="R34" t="s">
        <v>6783</v>
      </c>
      <c r="S34" t="s">
        <v>2877</v>
      </c>
      <c r="T34" t="s">
        <v>6783</v>
      </c>
      <c r="U34" t="s">
        <v>6783</v>
      </c>
      <c r="V34" t="s">
        <v>6783</v>
      </c>
      <c r="W34" t="s">
        <v>6790</v>
      </c>
      <c r="X34" t="s">
        <v>6791</v>
      </c>
      <c r="Y34" t="s">
        <v>6792</v>
      </c>
      <c r="Z34" t="s">
        <v>6791</v>
      </c>
      <c r="AA34" t="s">
        <v>6783</v>
      </c>
      <c r="AB34" t="s">
        <v>6783</v>
      </c>
      <c r="AC34" t="s">
        <v>6783</v>
      </c>
      <c r="AD34" t="s">
        <v>6783</v>
      </c>
      <c r="AE34" t="s">
        <v>6783</v>
      </c>
      <c r="AF34" t="s">
        <v>6593</v>
      </c>
      <c r="AG34" t="s">
        <v>6587</v>
      </c>
    </row>
    <row r="35" spans="1:33" x14ac:dyDescent="0.25">
      <c r="A35" s="95" t="s">
        <v>516</v>
      </c>
      <c r="B35" t="s">
        <v>6793</v>
      </c>
      <c r="C35" t="s">
        <v>6793</v>
      </c>
      <c r="D35" t="s">
        <v>6793</v>
      </c>
      <c r="E35" t="s">
        <v>6794</v>
      </c>
      <c r="F35" t="s">
        <v>6795</v>
      </c>
      <c r="G35" t="s">
        <v>6796</v>
      </c>
      <c r="H35" t="s">
        <v>6797</v>
      </c>
      <c r="I35" t="s">
        <v>6798</v>
      </c>
      <c r="J35" t="s">
        <v>6797</v>
      </c>
      <c r="K35" t="s">
        <v>6793</v>
      </c>
      <c r="L35" t="s">
        <v>6793</v>
      </c>
      <c r="M35" t="s">
        <v>6793</v>
      </c>
      <c r="N35" t="s">
        <v>6799</v>
      </c>
      <c r="O35" t="s">
        <v>6800</v>
      </c>
      <c r="P35" t="s">
        <v>6801</v>
      </c>
      <c r="Q35" t="s">
        <v>6793</v>
      </c>
      <c r="R35" t="s">
        <v>6793</v>
      </c>
      <c r="S35" t="s">
        <v>6793</v>
      </c>
      <c r="T35" t="s">
        <v>6793</v>
      </c>
      <c r="U35" t="s">
        <v>6793</v>
      </c>
      <c r="V35" t="s">
        <v>6793</v>
      </c>
      <c r="W35" t="s">
        <v>6802</v>
      </c>
      <c r="X35" t="s">
        <v>6803</v>
      </c>
      <c r="Y35" t="s">
        <v>6804</v>
      </c>
      <c r="Z35" t="s">
        <v>6805</v>
      </c>
      <c r="AA35" t="s">
        <v>6793</v>
      </c>
      <c r="AB35" t="s">
        <v>6806</v>
      </c>
      <c r="AC35" t="s">
        <v>6793</v>
      </c>
      <c r="AD35" t="s">
        <v>6807</v>
      </c>
      <c r="AE35" t="s">
        <v>6808</v>
      </c>
      <c r="AF35" t="s">
        <v>6793</v>
      </c>
      <c r="AG35" t="s">
        <v>6805</v>
      </c>
    </row>
    <row r="36" spans="1:33" x14ac:dyDescent="0.25">
      <c r="A36" s="95" t="s">
        <v>517</v>
      </c>
      <c r="B36" t="s">
        <v>9753</v>
      </c>
      <c r="C36" t="s">
        <v>9754</v>
      </c>
      <c r="D36" t="s">
        <v>9755</v>
      </c>
      <c r="E36" t="s">
        <v>9756</v>
      </c>
      <c r="F36" t="s">
        <v>9757</v>
      </c>
      <c r="G36" t="s">
        <v>9758</v>
      </c>
      <c r="H36" t="s">
        <v>9759</v>
      </c>
      <c r="I36" t="s">
        <v>9760</v>
      </c>
      <c r="J36" t="s">
        <v>9761</v>
      </c>
      <c r="K36" t="s">
        <v>9762</v>
      </c>
      <c r="L36" t="s">
        <v>9763</v>
      </c>
      <c r="M36" t="s">
        <v>9764</v>
      </c>
      <c r="N36" t="s">
        <v>9765</v>
      </c>
      <c r="O36" t="s">
        <v>9766</v>
      </c>
      <c r="P36" t="s">
        <v>9767</v>
      </c>
      <c r="Q36" t="s">
        <v>9768</v>
      </c>
      <c r="R36" t="s">
        <v>9769</v>
      </c>
      <c r="S36" t="s">
        <v>9770</v>
      </c>
      <c r="T36" t="s">
        <v>9771</v>
      </c>
      <c r="U36" t="s">
        <v>9772</v>
      </c>
      <c r="V36" t="s">
        <v>9773</v>
      </c>
      <c r="W36" t="s">
        <v>9774</v>
      </c>
      <c r="X36" t="s">
        <v>9775</v>
      </c>
      <c r="Y36" t="s">
        <v>9776</v>
      </c>
      <c r="Z36" t="s">
        <v>9777</v>
      </c>
      <c r="AA36" t="s">
        <v>9778</v>
      </c>
      <c r="AB36" t="s">
        <v>9779</v>
      </c>
      <c r="AC36" t="s">
        <v>9780</v>
      </c>
      <c r="AD36" t="s">
        <v>9781</v>
      </c>
      <c r="AE36" t="s">
        <v>9782</v>
      </c>
      <c r="AF36" t="s">
        <v>9783</v>
      </c>
      <c r="AG36" t="s">
        <v>9784</v>
      </c>
    </row>
    <row r="37" spans="1:33" x14ac:dyDescent="0.25">
      <c r="A37" s="95" t="s">
        <v>518</v>
      </c>
      <c r="B37" t="s">
        <v>6809</v>
      </c>
      <c r="C37" t="s">
        <v>6809</v>
      </c>
      <c r="D37" t="s">
        <v>6809</v>
      </c>
      <c r="E37" t="s">
        <v>6810</v>
      </c>
      <c r="F37" t="s">
        <v>6811</v>
      </c>
      <c r="G37" t="s">
        <v>6812</v>
      </c>
      <c r="H37" t="s">
        <v>6809</v>
      </c>
      <c r="I37" t="s">
        <v>6813</v>
      </c>
      <c r="J37" t="s">
        <v>6750</v>
      </c>
      <c r="K37" t="s">
        <v>6809</v>
      </c>
      <c r="L37" t="s">
        <v>6809</v>
      </c>
      <c r="M37" t="s">
        <v>6809</v>
      </c>
      <c r="N37" t="s">
        <v>6814</v>
      </c>
      <c r="O37" t="s">
        <v>6815</v>
      </c>
      <c r="P37" t="s">
        <v>6816</v>
      </c>
      <c r="Q37" t="s">
        <v>6809</v>
      </c>
      <c r="R37" t="s">
        <v>6817</v>
      </c>
      <c r="S37" t="s">
        <v>6818</v>
      </c>
      <c r="T37" t="s">
        <v>6809</v>
      </c>
      <c r="U37" t="s">
        <v>6809</v>
      </c>
      <c r="V37" t="s">
        <v>6809</v>
      </c>
      <c r="W37" t="s">
        <v>6819</v>
      </c>
      <c r="X37" t="s">
        <v>6820</v>
      </c>
      <c r="Y37" t="s">
        <v>6802</v>
      </c>
      <c r="Z37" t="s">
        <v>6809</v>
      </c>
      <c r="AA37" t="s">
        <v>6821</v>
      </c>
      <c r="AB37" t="s">
        <v>6808</v>
      </c>
      <c r="AC37" t="s">
        <v>6809</v>
      </c>
      <c r="AD37" t="s">
        <v>6822</v>
      </c>
      <c r="AE37" t="s">
        <v>6809</v>
      </c>
      <c r="AF37" t="s">
        <v>6809</v>
      </c>
      <c r="AG37" t="s">
        <v>6808</v>
      </c>
    </row>
    <row r="38" spans="1:33" x14ac:dyDescent="0.25">
      <c r="A38" s="95" t="s">
        <v>519</v>
      </c>
      <c r="B38" t="s">
        <v>9785</v>
      </c>
      <c r="C38" t="s">
        <v>9786</v>
      </c>
      <c r="D38" t="s">
        <v>9787</v>
      </c>
      <c r="E38" t="s">
        <v>9788</v>
      </c>
      <c r="F38" t="s">
        <v>9789</v>
      </c>
      <c r="G38" t="s">
        <v>9790</v>
      </c>
      <c r="H38" t="s">
        <v>9791</v>
      </c>
      <c r="I38" t="s">
        <v>9792</v>
      </c>
      <c r="J38" t="s">
        <v>9793</v>
      </c>
      <c r="K38" t="s">
        <v>9794</v>
      </c>
      <c r="L38" t="s">
        <v>9795</v>
      </c>
      <c r="M38" t="s">
        <v>9795</v>
      </c>
      <c r="N38" t="s">
        <v>9794</v>
      </c>
      <c r="O38" t="s">
        <v>9795</v>
      </c>
      <c r="P38" t="s">
        <v>9795</v>
      </c>
      <c r="Q38" t="s">
        <v>9795</v>
      </c>
      <c r="R38" t="s">
        <v>9795</v>
      </c>
      <c r="S38" t="s">
        <v>9795</v>
      </c>
      <c r="T38" t="s">
        <v>9796</v>
      </c>
      <c r="U38" t="s">
        <v>9794</v>
      </c>
      <c r="V38" t="s">
        <v>9795</v>
      </c>
      <c r="W38" t="s">
        <v>9797</v>
      </c>
      <c r="X38" t="s">
        <v>9794</v>
      </c>
      <c r="Y38" t="s">
        <v>9798</v>
      </c>
      <c r="Z38" t="s">
        <v>9799</v>
      </c>
      <c r="AA38" t="s">
        <v>9800</v>
      </c>
      <c r="AB38" t="s">
        <v>9801</v>
      </c>
      <c r="AC38" t="s">
        <v>9802</v>
      </c>
      <c r="AD38" t="s">
        <v>9803</v>
      </c>
      <c r="AE38" t="s">
        <v>9804</v>
      </c>
      <c r="AF38" t="s">
        <v>9805</v>
      </c>
      <c r="AG38" t="s">
        <v>9806</v>
      </c>
    </row>
    <row r="39" spans="1:33" x14ac:dyDescent="0.25">
      <c r="A39" s="95" t="s">
        <v>520</v>
      </c>
      <c r="B39" t="s">
        <v>6824</v>
      </c>
      <c r="C39" t="s">
        <v>6825</v>
      </c>
      <c r="D39" t="s">
        <v>6826</v>
      </c>
      <c r="E39" t="s">
        <v>6827</v>
      </c>
      <c r="F39" t="s">
        <v>6828</v>
      </c>
      <c r="G39" t="s">
        <v>6829</v>
      </c>
      <c r="H39" t="s">
        <v>6830</v>
      </c>
      <c r="I39" t="s">
        <v>6831</v>
      </c>
      <c r="J39" t="s">
        <v>6832</v>
      </c>
      <c r="K39" t="s">
        <v>6833</v>
      </c>
      <c r="L39" t="s">
        <v>6834</v>
      </c>
      <c r="M39" t="s">
        <v>6835</v>
      </c>
      <c r="N39" t="s">
        <v>6836</v>
      </c>
      <c r="O39" t="s">
        <v>6837</v>
      </c>
      <c r="P39" t="s">
        <v>6838</v>
      </c>
      <c r="Q39" t="s">
        <v>6839</v>
      </c>
      <c r="R39" t="s">
        <v>6840</v>
      </c>
      <c r="S39" t="s">
        <v>6841</v>
      </c>
      <c r="T39" t="s">
        <v>6842</v>
      </c>
      <c r="U39" t="s">
        <v>6843</v>
      </c>
      <c r="V39" t="s">
        <v>6844</v>
      </c>
      <c r="W39" t="s">
        <v>6845</v>
      </c>
      <c r="X39" t="s">
        <v>6846</v>
      </c>
      <c r="Y39" t="s">
        <v>6847</v>
      </c>
      <c r="Z39" t="s">
        <v>6848</v>
      </c>
      <c r="AA39" t="s">
        <v>6849</v>
      </c>
      <c r="AB39" t="s">
        <v>6850</v>
      </c>
      <c r="AC39" t="s">
        <v>6851</v>
      </c>
      <c r="AD39" t="s">
        <v>6852</v>
      </c>
      <c r="AE39" t="s">
        <v>6853</v>
      </c>
      <c r="AF39" t="s">
        <v>6854</v>
      </c>
      <c r="AG39" t="s">
        <v>6855</v>
      </c>
    </row>
    <row r="40" spans="1:33" x14ac:dyDescent="0.25">
      <c r="A40" s="95" t="s">
        <v>521</v>
      </c>
      <c r="B40" t="s">
        <v>1718</v>
      </c>
      <c r="C40" t="s">
        <v>1719</v>
      </c>
      <c r="D40" t="s">
        <v>1720</v>
      </c>
      <c r="E40" t="s">
        <v>1721</v>
      </c>
      <c r="F40" t="s">
        <v>1722</v>
      </c>
      <c r="G40" t="s">
        <v>1723</v>
      </c>
      <c r="H40" t="s">
        <v>1724</v>
      </c>
      <c r="I40" t="s">
        <v>1725</v>
      </c>
      <c r="J40" t="s">
        <v>1726</v>
      </c>
      <c r="K40" t="s">
        <v>1727</v>
      </c>
      <c r="L40" t="s">
        <v>1728</v>
      </c>
      <c r="M40" t="s">
        <v>1729</v>
      </c>
      <c r="N40" t="s">
        <v>1730</v>
      </c>
      <c r="O40" t="s">
        <v>1731</v>
      </c>
      <c r="P40" t="s">
        <v>1732</v>
      </c>
      <c r="Q40" t="s">
        <v>1733</v>
      </c>
      <c r="R40" t="s">
        <v>1734</v>
      </c>
      <c r="S40" t="s">
        <v>1735</v>
      </c>
      <c r="T40" t="s">
        <v>1736</v>
      </c>
      <c r="U40" t="s">
        <v>1737</v>
      </c>
      <c r="V40" t="s">
        <v>1738</v>
      </c>
      <c r="W40" t="s">
        <v>1739</v>
      </c>
      <c r="X40" t="s">
        <v>1740</v>
      </c>
      <c r="Y40" t="s">
        <v>1741</v>
      </c>
      <c r="Z40" t="s">
        <v>1742</v>
      </c>
      <c r="AA40" t="s">
        <v>1743</v>
      </c>
      <c r="AB40" t="s">
        <v>1744</v>
      </c>
      <c r="AC40" t="s">
        <v>1745</v>
      </c>
      <c r="AD40" t="s">
        <v>1746</v>
      </c>
      <c r="AE40" t="s">
        <v>1747</v>
      </c>
      <c r="AF40" t="s">
        <v>1748</v>
      </c>
      <c r="AG40" t="s">
        <v>1749</v>
      </c>
    </row>
    <row r="41" spans="1:33" x14ac:dyDescent="0.25">
      <c r="A41" s="95" t="s">
        <v>522</v>
      </c>
      <c r="B41" t="s">
        <v>1750</v>
      </c>
      <c r="C41" t="s">
        <v>1751</v>
      </c>
      <c r="D41" t="s">
        <v>1752</v>
      </c>
      <c r="E41" t="s">
        <v>1753</v>
      </c>
      <c r="F41" t="s">
        <v>1754</v>
      </c>
      <c r="G41" t="s">
        <v>1755</v>
      </c>
      <c r="H41" t="s">
        <v>1756</v>
      </c>
      <c r="I41" t="s">
        <v>1757</v>
      </c>
      <c r="J41" t="s">
        <v>1758</v>
      </c>
      <c r="K41" t="s">
        <v>1759</v>
      </c>
      <c r="L41" t="s">
        <v>1760</v>
      </c>
      <c r="M41" t="s">
        <v>1761</v>
      </c>
      <c r="N41" t="s">
        <v>1762</v>
      </c>
      <c r="O41" t="s">
        <v>1763</v>
      </c>
      <c r="P41" t="s">
        <v>1764</v>
      </c>
      <c r="Q41" t="s">
        <v>1765</v>
      </c>
      <c r="R41" t="s">
        <v>1766</v>
      </c>
      <c r="S41" t="s">
        <v>1767</v>
      </c>
      <c r="T41" t="s">
        <v>1768</v>
      </c>
      <c r="U41" t="s">
        <v>1769</v>
      </c>
      <c r="V41" t="s">
        <v>1770</v>
      </c>
      <c r="W41" t="s">
        <v>1771</v>
      </c>
      <c r="X41" t="s">
        <v>1772</v>
      </c>
      <c r="Y41" t="s">
        <v>1773</v>
      </c>
      <c r="Z41" t="s">
        <v>1774</v>
      </c>
      <c r="AA41" t="s">
        <v>1775</v>
      </c>
      <c r="AB41" t="s">
        <v>1776</v>
      </c>
      <c r="AC41" t="s">
        <v>1777</v>
      </c>
      <c r="AD41" t="s">
        <v>1778</v>
      </c>
      <c r="AE41" t="s">
        <v>1779</v>
      </c>
      <c r="AF41" t="s">
        <v>1780</v>
      </c>
      <c r="AG41" t="s">
        <v>1781</v>
      </c>
    </row>
    <row r="42" spans="1:33" x14ac:dyDescent="0.25">
      <c r="A42" s="95" t="s">
        <v>523</v>
      </c>
      <c r="B42" t="s">
        <v>9785</v>
      </c>
      <c r="C42" t="s">
        <v>9786</v>
      </c>
      <c r="D42" t="s">
        <v>9787</v>
      </c>
      <c r="E42" t="s">
        <v>9788</v>
      </c>
      <c r="F42" t="s">
        <v>9789</v>
      </c>
      <c r="G42" t="s">
        <v>9790</v>
      </c>
      <c r="H42" t="s">
        <v>9791</v>
      </c>
      <c r="I42" t="s">
        <v>9792</v>
      </c>
      <c r="J42" t="s">
        <v>9793</v>
      </c>
      <c r="K42" t="s">
        <v>9794</v>
      </c>
      <c r="L42" t="s">
        <v>9795</v>
      </c>
      <c r="M42" t="s">
        <v>9795</v>
      </c>
      <c r="N42" t="s">
        <v>9794</v>
      </c>
      <c r="O42" t="s">
        <v>9795</v>
      </c>
      <c r="P42" t="s">
        <v>9795</v>
      </c>
      <c r="Q42" t="s">
        <v>9795</v>
      </c>
      <c r="R42" t="s">
        <v>9795</v>
      </c>
      <c r="S42" t="s">
        <v>9795</v>
      </c>
      <c r="T42" t="s">
        <v>9796</v>
      </c>
      <c r="U42" t="s">
        <v>9794</v>
      </c>
      <c r="V42" t="s">
        <v>9795</v>
      </c>
      <c r="W42" t="s">
        <v>9797</v>
      </c>
      <c r="X42" t="s">
        <v>9794</v>
      </c>
      <c r="Y42" t="s">
        <v>9798</v>
      </c>
      <c r="Z42" t="s">
        <v>9799</v>
      </c>
      <c r="AA42" t="s">
        <v>9800</v>
      </c>
      <c r="AB42" t="s">
        <v>9801</v>
      </c>
      <c r="AC42" t="s">
        <v>9802</v>
      </c>
      <c r="AD42" t="s">
        <v>9803</v>
      </c>
      <c r="AE42" t="s">
        <v>9804</v>
      </c>
      <c r="AF42" t="s">
        <v>9805</v>
      </c>
      <c r="AG42" t="s">
        <v>9806</v>
      </c>
    </row>
    <row r="43" spans="1:33" x14ac:dyDescent="0.25">
      <c r="A43" s="95" t="s">
        <v>524</v>
      </c>
      <c r="B43" t="s">
        <v>1782</v>
      </c>
      <c r="C43" t="s">
        <v>1783</v>
      </c>
      <c r="D43" t="s">
        <v>1784</v>
      </c>
      <c r="E43" t="s">
        <v>1785</v>
      </c>
      <c r="F43" t="s">
        <v>1786</v>
      </c>
      <c r="G43" t="s">
        <v>1787</v>
      </c>
      <c r="H43" t="s">
        <v>1788</v>
      </c>
      <c r="I43" t="s">
        <v>1789</v>
      </c>
      <c r="J43" t="s">
        <v>1790</v>
      </c>
      <c r="K43" t="s">
        <v>1791</v>
      </c>
      <c r="L43" t="s">
        <v>1792</v>
      </c>
      <c r="M43" t="s">
        <v>1793</v>
      </c>
      <c r="N43" t="s">
        <v>1794</v>
      </c>
      <c r="O43" t="s">
        <v>1795</v>
      </c>
      <c r="P43" t="s">
        <v>1796</v>
      </c>
      <c r="Q43" t="s">
        <v>1797</v>
      </c>
      <c r="R43" t="s">
        <v>1798</v>
      </c>
      <c r="S43" t="s">
        <v>1799</v>
      </c>
      <c r="T43" t="s">
        <v>1800</v>
      </c>
      <c r="U43" t="s">
        <v>1801</v>
      </c>
      <c r="V43" t="s">
        <v>1802</v>
      </c>
      <c r="W43" t="s">
        <v>1803</v>
      </c>
      <c r="X43" t="s">
        <v>1804</v>
      </c>
      <c r="Y43" t="s">
        <v>1805</v>
      </c>
      <c r="Z43" t="s">
        <v>1806</v>
      </c>
      <c r="AA43" t="s">
        <v>1807</v>
      </c>
      <c r="AB43" t="s">
        <v>1808</v>
      </c>
      <c r="AC43" t="s">
        <v>1809</v>
      </c>
      <c r="AD43" t="s">
        <v>1810</v>
      </c>
      <c r="AE43" t="s">
        <v>1811</v>
      </c>
      <c r="AF43" t="s">
        <v>1812</v>
      </c>
      <c r="AG43" t="s">
        <v>1813</v>
      </c>
    </row>
    <row r="44" spans="1:33" x14ac:dyDescent="0.25">
      <c r="A44" s="95" t="s">
        <v>525</v>
      </c>
      <c r="B44" t="s">
        <v>8480</v>
      </c>
      <c r="C44" t="s">
        <v>8481</v>
      </c>
      <c r="D44" t="s">
        <v>8482</v>
      </c>
      <c r="E44" t="s">
        <v>8483</v>
      </c>
      <c r="F44" t="s">
        <v>8484</v>
      </c>
      <c r="G44" t="s">
        <v>8485</v>
      </c>
      <c r="H44" t="s">
        <v>8486</v>
      </c>
      <c r="I44" t="s">
        <v>8487</v>
      </c>
      <c r="J44" t="s">
        <v>8488</v>
      </c>
      <c r="K44" t="s">
        <v>8489</v>
      </c>
      <c r="L44" t="s">
        <v>8490</v>
      </c>
      <c r="M44" t="s">
        <v>8491</v>
      </c>
      <c r="N44" t="s">
        <v>8492</v>
      </c>
      <c r="O44" t="s">
        <v>8493</v>
      </c>
      <c r="P44" t="s">
        <v>8494</v>
      </c>
      <c r="Q44" t="s">
        <v>8495</v>
      </c>
      <c r="R44" t="s">
        <v>8496</v>
      </c>
      <c r="S44" t="s">
        <v>8497</v>
      </c>
      <c r="T44" t="s">
        <v>8498</v>
      </c>
      <c r="U44" t="s">
        <v>8499</v>
      </c>
      <c r="V44" t="s">
        <v>8500</v>
      </c>
      <c r="W44" t="s">
        <v>8501</v>
      </c>
      <c r="X44" t="s">
        <v>8502</v>
      </c>
      <c r="Y44" t="s">
        <v>8503</v>
      </c>
      <c r="Z44" t="s">
        <v>8504</v>
      </c>
      <c r="AA44" t="s">
        <v>8505</v>
      </c>
      <c r="AB44" t="s">
        <v>8506</v>
      </c>
      <c r="AC44" t="s">
        <v>8507</v>
      </c>
      <c r="AD44" t="s">
        <v>8508</v>
      </c>
      <c r="AE44" t="s">
        <v>8509</v>
      </c>
      <c r="AF44" t="s">
        <v>8510</v>
      </c>
      <c r="AG44" t="s">
        <v>8511</v>
      </c>
    </row>
    <row r="45" spans="1:33" x14ac:dyDescent="0.25">
      <c r="A45" s="95" t="s">
        <v>526</v>
      </c>
      <c r="B45" t="s">
        <v>9807</v>
      </c>
      <c r="C45" t="s">
        <v>9808</v>
      </c>
      <c r="D45" t="s">
        <v>9809</v>
      </c>
      <c r="E45" t="s">
        <v>9810</v>
      </c>
      <c r="F45" t="s">
        <v>9811</v>
      </c>
      <c r="G45" t="s">
        <v>9812</v>
      </c>
      <c r="H45" t="s">
        <v>9813</v>
      </c>
      <c r="I45" t="s">
        <v>9814</v>
      </c>
      <c r="J45" t="s">
        <v>9815</v>
      </c>
      <c r="K45" t="s">
        <v>9816</v>
      </c>
      <c r="L45" t="s">
        <v>9817</v>
      </c>
      <c r="M45" t="s">
        <v>9818</v>
      </c>
      <c r="N45" t="s">
        <v>9819</v>
      </c>
      <c r="O45" t="s">
        <v>9820</v>
      </c>
      <c r="P45" t="s">
        <v>9821</v>
      </c>
      <c r="Q45" t="s">
        <v>9822</v>
      </c>
      <c r="R45" t="s">
        <v>9823</v>
      </c>
      <c r="S45" t="s">
        <v>9824</v>
      </c>
      <c r="T45" t="s">
        <v>9825</v>
      </c>
      <c r="U45" t="s">
        <v>9826</v>
      </c>
      <c r="V45" t="s">
        <v>9827</v>
      </c>
      <c r="W45" t="s">
        <v>9828</v>
      </c>
      <c r="X45" t="s">
        <v>9829</v>
      </c>
      <c r="Y45" t="s">
        <v>9830</v>
      </c>
      <c r="Z45" t="s">
        <v>9831</v>
      </c>
      <c r="AA45" t="s">
        <v>9832</v>
      </c>
      <c r="AB45" t="s">
        <v>9833</v>
      </c>
      <c r="AC45" t="s">
        <v>9834</v>
      </c>
      <c r="AD45" t="s">
        <v>9835</v>
      </c>
      <c r="AE45" t="s">
        <v>9836</v>
      </c>
      <c r="AF45" t="s">
        <v>9837</v>
      </c>
      <c r="AG45" t="s">
        <v>9838</v>
      </c>
    </row>
    <row r="46" spans="1:33" x14ac:dyDescent="0.25">
      <c r="A46" s="95" t="s">
        <v>527</v>
      </c>
      <c r="B46" t="s">
        <v>1878</v>
      </c>
      <c r="C46" t="s">
        <v>1879</v>
      </c>
      <c r="D46" t="s">
        <v>1880</v>
      </c>
      <c r="E46" t="s">
        <v>1881</v>
      </c>
      <c r="F46" t="s">
        <v>1882</v>
      </c>
      <c r="G46" t="s">
        <v>1883</v>
      </c>
      <c r="H46" t="s">
        <v>1884</v>
      </c>
      <c r="I46" t="s">
        <v>1885</v>
      </c>
      <c r="J46" t="s">
        <v>1886</v>
      </c>
      <c r="K46" t="s">
        <v>1887</v>
      </c>
      <c r="L46" t="s">
        <v>1888</v>
      </c>
      <c r="M46" t="s">
        <v>1889</v>
      </c>
      <c r="N46" t="s">
        <v>1890</v>
      </c>
      <c r="O46" t="s">
        <v>1891</v>
      </c>
      <c r="P46" t="s">
        <v>1892</v>
      </c>
      <c r="Q46" t="s">
        <v>1893</v>
      </c>
      <c r="R46" t="s">
        <v>1894</v>
      </c>
      <c r="S46" t="s">
        <v>1895</v>
      </c>
      <c r="T46" t="s">
        <v>1896</v>
      </c>
      <c r="U46" t="s">
        <v>1897</v>
      </c>
      <c r="V46" t="s">
        <v>1898</v>
      </c>
      <c r="W46" t="s">
        <v>1899</v>
      </c>
      <c r="X46" t="s">
        <v>1900</v>
      </c>
      <c r="Y46" t="s">
        <v>1901</v>
      </c>
      <c r="Z46" t="s">
        <v>1902</v>
      </c>
      <c r="AA46" t="s">
        <v>1903</v>
      </c>
      <c r="AB46" t="s">
        <v>1904</v>
      </c>
      <c r="AC46" t="s">
        <v>1905</v>
      </c>
      <c r="AD46" t="s">
        <v>1906</v>
      </c>
      <c r="AE46" t="s">
        <v>1907</v>
      </c>
      <c r="AF46" t="s">
        <v>1908</v>
      </c>
      <c r="AG46" t="s">
        <v>1909</v>
      </c>
    </row>
    <row r="47" spans="1:33" x14ac:dyDescent="0.25">
      <c r="A47" s="95" t="s">
        <v>528</v>
      </c>
      <c r="B47" t="s">
        <v>8544</v>
      </c>
      <c r="C47" t="s">
        <v>8545</v>
      </c>
      <c r="D47" t="s">
        <v>8546</v>
      </c>
      <c r="E47" t="s">
        <v>8547</v>
      </c>
      <c r="F47" t="s">
        <v>8548</v>
      </c>
      <c r="G47" t="s">
        <v>8549</v>
      </c>
      <c r="H47" t="s">
        <v>8550</v>
      </c>
      <c r="I47" t="s">
        <v>8551</v>
      </c>
      <c r="J47" t="s">
        <v>8552</v>
      </c>
      <c r="K47" t="s">
        <v>8553</v>
      </c>
      <c r="L47" t="s">
        <v>8554</v>
      </c>
      <c r="M47" t="s">
        <v>8555</v>
      </c>
      <c r="N47" t="s">
        <v>8556</v>
      </c>
      <c r="O47" t="s">
        <v>8557</v>
      </c>
      <c r="P47" t="s">
        <v>8558</v>
      </c>
      <c r="Q47" t="s">
        <v>8559</v>
      </c>
      <c r="R47" t="s">
        <v>8560</v>
      </c>
      <c r="S47" t="s">
        <v>8561</v>
      </c>
      <c r="T47" t="s">
        <v>8562</v>
      </c>
      <c r="U47" t="s">
        <v>8563</v>
      </c>
      <c r="V47" t="s">
        <v>8564</v>
      </c>
      <c r="W47" t="s">
        <v>8565</v>
      </c>
      <c r="X47" t="s">
        <v>8566</v>
      </c>
      <c r="Y47" t="s">
        <v>8567</v>
      </c>
      <c r="Z47" t="s">
        <v>8568</v>
      </c>
      <c r="AA47" t="s">
        <v>8569</v>
      </c>
      <c r="AB47" t="s">
        <v>8570</v>
      </c>
      <c r="AC47" t="s">
        <v>8571</v>
      </c>
      <c r="AD47" t="s">
        <v>8572</v>
      </c>
      <c r="AE47" t="s">
        <v>8573</v>
      </c>
      <c r="AF47" t="s">
        <v>8574</v>
      </c>
      <c r="AG47" t="s">
        <v>8575</v>
      </c>
    </row>
    <row r="48" spans="1:33" x14ac:dyDescent="0.25">
      <c r="A48" s="95" t="s">
        <v>529</v>
      </c>
      <c r="B48" t="s">
        <v>1878</v>
      </c>
      <c r="C48" t="s">
        <v>1879</v>
      </c>
      <c r="D48" t="s">
        <v>1880</v>
      </c>
      <c r="E48" t="s">
        <v>1881</v>
      </c>
      <c r="F48" t="s">
        <v>1882</v>
      </c>
      <c r="G48" t="s">
        <v>1883</v>
      </c>
      <c r="H48" t="s">
        <v>1884</v>
      </c>
      <c r="I48" t="s">
        <v>1885</v>
      </c>
      <c r="J48" t="s">
        <v>1886</v>
      </c>
      <c r="K48" t="s">
        <v>1887</v>
      </c>
      <c r="L48" t="s">
        <v>1888</v>
      </c>
      <c r="M48" t="s">
        <v>1889</v>
      </c>
      <c r="N48" t="s">
        <v>1890</v>
      </c>
      <c r="O48" t="s">
        <v>1891</v>
      </c>
      <c r="P48" t="s">
        <v>1892</v>
      </c>
      <c r="Q48" t="s">
        <v>1893</v>
      </c>
      <c r="R48" t="s">
        <v>1894</v>
      </c>
      <c r="S48" t="s">
        <v>1895</v>
      </c>
      <c r="T48" t="s">
        <v>1896</v>
      </c>
      <c r="U48" t="s">
        <v>1897</v>
      </c>
      <c r="V48" t="s">
        <v>1898</v>
      </c>
      <c r="W48" t="s">
        <v>1899</v>
      </c>
      <c r="X48" t="s">
        <v>1900</v>
      </c>
      <c r="Y48" t="s">
        <v>1901</v>
      </c>
      <c r="Z48" t="s">
        <v>1902</v>
      </c>
      <c r="AA48" t="s">
        <v>1903</v>
      </c>
      <c r="AB48" t="s">
        <v>1904</v>
      </c>
      <c r="AC48" t="s">
        <v>1905</v>
      </c>
      <c r="AD48" t="s">
        <v>1906</v>
      </c>
      <c r="AE48" t="s">
        <v>1907</v>
      </c>
      <c r="AF48" t="s">
        <v>1908</v>
      </c>
      <c r="AG48" t="s">
        <v>1909</v>
      </c>
    </row>
    <row r="49" spans="1:33" x14ac:dyDescent="0.25">
      <c r="A49" s="95" t="s">
        <v>530</v>
      </c>
      <c r="B49" t="s">
        <v>9839</v>
      </c>
      <c r="C49" t="s">
        <v>9840</v>
      </c>
      <c r="D49" t="s">
        <v>9841</v>
      </c>
      <c r="E49" t="s">
        <v>9842</v>
      </c>
      <c r="F49" t="s">
        <v>9843</v>
      </c>
      <c r="G49" t="s">
        <v>9844</v>
      </c>
      <c r="H49" t="s">
        <v>9845</v>
      </c>
      <c r="I49" t="s">
        <v>9846</v>
      </c>
      <c r="J49" t="s">
        <v>9847</v>
      </c>
      <c r="K49" t="s">
        <v>9848</v>
      </c>
      <c r="L49" t="s">
        <v>9849</v>
      </c>
      <c r="M49" t="s">
        <v>9848</v>
      </c>
      <c r="N49" t="s">
        <v>9850</v>
      </c>
      <c r="O49" t="s">
        <v>9851</v>
      </c>
      <c r="P49" t="s">
        <v>9852</v>
      </c>
      <c r="Q49" t="s">
        <v>9848</v>
      </c>
      <c r="R49" t="s">
        <v>9853</v>
      </c>
      <c r="S49" t="s">
        <v>9854</v>
      </c>
      <c r="T49" t="s">
        <v>9848</v>
      </c>
      <c r="U49" t="s">
        <v>9855</v>
      </c>
      <c r="V49" t="s">
        <v>9848</v>
      </c>
      <c r="W49" t="s">
        <v>9856</v>
      </c>
      <c r="X49" t="s">
        <v>9857</v>
      </c>
      <c r="Y49" t="s">
        <v>9858</v>
      </c>
      <c r="Z49" t="s">
        <v>9859</v>
      </c>
      <c r="AA49" t="s">
        <v>9860</v>
      </c>
      <c r="AB49" t="s">
        <v>9861</v>
      </c>
      <c r="AC49" t="s">
        <v>9862</v>
      </c>
      <c r="AD49" t="s">
        <v>9848</v>
      </c>
      <c r="AE49" t="s">
        <v>9863</v>
      </c>
      <c r="AF49" t="s">
        <v>9864</v>
      </c>
      <c r="AG49" t="s">
        <v>9865</v>
      </c>
    </row>
    <row r="50" spans="1:33" x14ac:dyDescent="0.25">
      <c r="A50" s="95" t="s">
        <v>531</v>
      </c>
      <c r="B50" t="s">
        <v>9866</v>
      </c>
      <c r="C50" t="s">
        <v>9866</v>
      </c>
      <c r="D50" t="s">
        <v>9867</v>
      </c>
      <c r="E50" t="s">
        <v>9868</v>
      </c>
      <c r="F50" t="s">
        <v>9869</v>
      </c>
      <c r="G50" t="s">
        <v>9870</v>
      </c>
      <c r="H50" t="s">
        <v>9871</v>
      </c>
      <c r="I50" t="s">
        <v>9872</v>
      </c>
      <c r="J50" t="s">
        <v>9873</v>
      </c>
      <c r="K50" t="s">
        <v>9866</v>
      </c>
      <c r="L50" t="s">
        <v>9866</v>
      </c>
      <c r="M50" t="s">
        <v>9866</v>
      </c>
      <c r="N50" t="s">
        <v>9866</v>
      </c>
      <c r="O50" t="s">
        <v>9866</v>
      </c>
      <c r="P50" t="s">
        <v>9866</v>
      </c>
      <c r="Q50" t="s">
        <v>9866</v>
      </c>
      <c r="R50" t="s">
        <v>9867</v>
      </c>
      <c r="S50" t="s">
        <v>9866</v>
      </c>
      <c r="T50" t="s">
        <v>9866</v>
      </c>
      <c r="U50" t="s">
        <v>9866</v>
      </c>
      <c r="V50" t="s">
        <v>9866</v>
      </c>
      <c r="W50" t="s">
        <v>9874</v>
      </c>
      <c r="X50" t="s">
        <v>9872</v>
      </c>
      <c r="Y50" t="s">
        <v>9875</v>
      </c>
      <c r="Z50" t="s">
        <v>9876</v>
      </c>
      <c r="AA50" t="s">
        <v>9877</v>
      </c>
      <c r="AB50" t="s">
        <v>9878</v>
      </c>
      <c r="AC50" t="s">
        <v>9879</v>
      </c>
      <c r="AD50" t="s">
        <v>9880</v>
      </c>
      <c r="AE50" t="s">
        <v>9881</v>
      </c>
      <c r="AF50" t="s">
        <v>9882</v>
      </c>
      <c r="AG50" t="s">
        <v>9883</v>
      </c>
    </row>
    <row r="51" spans="1:33" x14ac:dyDescent="0.25">
      <c r="A51" s="95" t="s">
        <v>532</v>
      </c>
      <c r="B51" t="s">
        <v>2006</v>
      </c>
      <c r="C51" t="s">
        <v>2007</v>
      </c>
      <c r="D51" t="s">
        <v>2008</v>
      </c>
      <c r="E51" t="s">
        <v>2009</v>
      </c>
      <c r="F51" t="s">
        <v>2010</v>
      </c>
      <c r="G51" t="s">
        <v>2011</v>
      </c>
      <c r="H51" t="s">
        <v>2012</v>
      </c>
      <c r="I51" t="s">
        <v>2013</v>
      </c>
      <c r="J51" t="s">
        <v>2014</v>
      </c>
      <c r="K51" t="s">
        <v>2015</v>
      </c>
      <c r="L51" t="s">
        <v>2016</v>
      </c>
      <c r="M51" t="s">
        <v>2017</v>
      </c>
      <c r="N51" t="s">
        <v>2018</v>
      </c>
      <c r="O51" t="s">
        <v>2019</v>
      </c>
      <c r="P51" t="s">
        <v>2020</v>
      </c>
      <c r="Q51" t="s">
        <v>2021</v>
      </c>
      <c r="R51" t="s">
        <v>2022</v>
      </c>
      <c r="S51" t="s">
        <v>2023</v>
      </c>
      <c r="T51" t="s">
        <v>2024</v>
      </c>
      <c r="U51" t="s">
        <v>2025</v>
      </c>
      <c r="V51" t="s">
        <v>2026</v>
      </c>
      <c r="W51" t="s">
        <v>2027</v>
      </c>
      <c r="X51" t="s">
        <v>2028</v>
      </c>
      <c r="Y51" t="s">
        <v>2029</v>
      </c>
      <c r="Z51" t="s">
        <v>2030</v>
      </c>
      <c r="AA51" t="s">
        <v>2031</v>
      </c>
      <c r="AB51" t="s">
        <v>2032</v>
      </c>
      <c r="AC51" t="s">
        <v>2033</v>
      </c>
      <c r="AD51" t="s">
        <v>2034</v>
      </c>
      <c r="AE51" t="s">
        <v>2035</v>
      </c>
      <c r="AF51" t="s">
        <v>2036</v>
      </c>
      <c r="AG51" t="s">
        <v>2037</v>
      </c>
    </row>
    <row r="52" spans="1:33" x14ac:dyDescent="0.25">
      <c r="A52" s="95" t="s">
        <v>533</v>
      </c>
      <c r="B52" t="s">
        <v>9685</v>
      </c>
      <c r="C52" t="s">
        <v>9884</v>
      </c>
      <c r="D52" t="s">
        <v>9885</v>
      </c>
      <c r="E52" t="s">
        <v>9886</v>
      </c>
      <c r="F52" t="s">
        <v>9887</v>
      </c>
      <c r="G52" t="s">
        <v>9888</v>
      </c>
      <c r="H52" t="s">
        <v>9889</v>
      </c>
      <c r="I52" t="s">
        <v>7069</v>
      </c>
      <c r="J52" t="s">
        <v>7757</v>
      </c>
      <c r="K52" t="s">
        <v>7066</v>
      </c>
      <c r="L52" t="s">
        <v>9890</v>
      </c>
      <c r="M52" t="s">
        <v>7066</v>
      </c>
      <c r="N52" t="s">
        <v>7069</v>
      </c>
      <c r="O52" t="s">
        <v>7749</v>
      </c>
      <c r="P52" t="s">
        <v>7069</v>
      </c>
      <c r="Q52" t="s">
        <v>7069</v>
      </c>
      <c r="R52" t="s">
        <v>7066</v>
      </c>
      <c r="S52" t="s">
        <v>7069</v>
      </c>
      <c r="T52" t="s">
        <v>9676</v>
      </c>
      <c r="U52" t="s">
        <v>6823</v>
      </c>
      <c r="V52" t="s">
        <v>9890</v>
      </c>
      <c r="W52" t="s">
        <v>9675</v>
      </c>
      <c r="X52" t="s">
        <v>7574</v>
      </c>
      <c r="Y52" t="s">
        <v>9891</v>
      </c>
      <c r="Z52" t="s">
        <v>6865</v>
      </c>
      <c r="AA52" t="s">
        <v>9892</v>
      </c>
      <c r="AB52" t="s">
        <v>7749</v>
      </c>
      <c r="AC52" t="s">
        <v>9893</v>
      </c>
      <c r="AD52" t="s">
        <v>6856</v>
      </c>
      <c r="AE52" t="s">
        <v>9894</v>
      </c>
      <c r="AF52" t="s">
        <v>6873</v>
      </c>
      <c r="AG52" t="s">
        <v>6872</v>
      </c>
    </row>
    <row r="53" spans="1:33" x14ac:dyDescent="0.25">
      <c r="A53" s="95" t="s">
        <v>534</v>
      </c>
      <c r="B53" t="s">
        <v>2070</v>
      </c>
      <c r="C53" t="s">
        <v>2071</v>
      </c>
      <c r="D53" t="s">
        <v>2072</v>
      </c>
      <c r="E53" t="s">
        <v>2073</v>
      </c>
      <c r="F53" t="s">
        <v>2074</v>
      </c>
      <c r="G53" t="s">
        <v>2075</v>
      </c>
      <c r="H53" t="s">
        <v>2076</v>
      </c>
      <c r="I53" t="s">
        <v>2077</v>
      </c>
      <c r="J53" t="s">
        <v>2078</v>
      </c>
      <c r="K53" t="s">
        <v>2079</v>
      </c>
      <c r="L53" t="s">
        <v>2080</v>
      </c>
      <c r="M53" t="s">
        <v>2081</v>
      </c>
      <c r="N53" t="s">
        <v>2082</v>
      </c>
      <c r="O53" t="s">
        <v>2083</v>
      </c>
      <c r="P53" t="s">
        <v>2084</v>
      </c>
      <c r="Q53" t="s">
        <v>2085</v>
      </c>
      <c r="R53" t="s">
        <v>2086</v>
      </c>
      <c r="S53" t="s">
        <v>2087</v>
      </c>
      <c r="T53" t="s">
        <v>2088</v>
      </c>
      <c r="U53" t="s">
        <v>2089</v>
      </c>
      <c r="V53" t="s">
        <v>2090</v>
      </c>
      <c r="W53" t="s">
        <v>2091</v>
      </c>
      <c r="X53" t="s">
        <v>2092</v>
      </c>
      <c r="Y53" t="s">
        <v>2093</v>
      </c>
      <c r="Z53" t="s">
        <v>2094</v>
      </c>
      <c r="AA53" t="s">
        <v>2095</v>
      </c>
      <c r="AB53" t="s">
        <v>2096</v>
      </c>
      <c r="AC53" t="s">
        <v>2097</v>
      </c>
      <c r="AD53" t="s">
        <v>2098</v>
      </c>
      <c r="AE53" t="s">
        <v>2099</v>
      </c>
      <c r="AF53" t="s">
        <v>2100</v>
      </c>
      <c r="AG53" t="s">
        <v>2101</v>
      </c>
    </row>
    <row r="54" spans="1:33" x14ac:dyDescent="0.25">
      <c r="A54" s="95" t="s">
        <v>535</v>
      </c>
      <c r="B54" t="s">
        <v>2102</v>
      </c>
      <c r="C54" t="s">
        <v>2103</v>
      </c>
      <c r="D54" t="s">
        <v>2104</v>
      </c>
      <c r="E54" t="s">
        <v>2105</v>
      </c>
      <c r="F54" t="s">
        <v>2106</v>
      </c>
      <c r="G54" t="s">
        <v>2107</v>
      </c>
      <c r="H54" t="s">
        <v>2108</v>
      </c>
      <c r="I54" t="s">
        <v>2109</v>
      </c>
      <c r="J54" t="s">
        <v>2110</v>
      </c>
      <c r="K54" t="s">
        <v>2111</v>
      </c>
      <c r="L54" t="s">
        <v>2112</v>
      </c>
      <c r="M54" t="s">
        <v>2113</v>
      </c>
      <c r="N54" t="s">
        <v>2114</v>
      </c>
      <c r="O54" t="s">
        <v>2115</v>
      </c>
      <c r="P54" t="s">
        <v>2116</v>
      </c>
      <c r="Q54" t="s">
        <v>2117</v>
      </c>
      <c r="R54" t="s">
        <v>2118</v>
      </c>
      <c r="S54" t="s">
        <v>2119</v>
      </c>
      <c r="T54" t="s">
        <v>2120</v>
      </c>
      <c r="U54" t="s">
        <v>2121</v>
      </c>
      <c r="V54" t="s">
        <v>2122</v>
      </c>
      <c r="W54" t="s">
        <v>2123</v>
      </c>
      <c r="X54" t="s">
        <v>2124</v>
      </c>
      <c r="Y54" t="s">
        <v>2125</v>
      </c>
      <c r="Z54" t="s">
        <v>2126</v>
      </c>
      <c r="AA54" t="s">
        <v>2127</v>
      </c>
      <c r="AB54" t="s">
        <v>2128</v>
      </c>
      <c r="AC54" t="s">
        <v>2129</v>
      </c>
      <c r="AD54" t="s">
        <v>2130</v>
      </c>
      <c r="AE54" t="s">
        <v>2131</v>
      </c>
      <c r="AF54" t="s">
        <v>2132</v>
      </c>
      <c r="AG54" t="s">
        <v>2133</v>
      </c>
    </row>
    <row r="55" spans="1:33" x14ac:dyDescent="0.25">
      <c r="A55" s="95" t="s">
        <v>536</v>
      </c>
      <c r="B55" t="s">
        <v>2102</v>
      </c>
      <c r="C55" t="s">
        <v>2103</v>
      </c>
      <c r="D55" t="s">
        <v>2104</v>
      </c>
      <c r="E55" t="s">
        <v>2105</v>
      </c>
      <c r="F55" t="s">
        <v>2106</v>
      </c>
      <c r="G55" t="s">
        <v>2107</v>
      </c>
      <c r="H55" t="s">
        <v>2108</v>
      </c>
      <c r="I55" t="s">
        <v>2109</v>
      </c>
      <c r="J55" t="s">
        <v>2110</v>
      </c>
      <c r="K55" t="s">
        <v>2111</v>
      </c>
      <c r="L55" t="s">
        <v>2112</v>
      </c>
      <c r="M55" t="s">
        <v>2113</v>
      </c>
      <c r="N55" t="s">
        <v>2114</v>
      </c>
      <c r="O55" t="s">
        <v>2115</v>
      </c>
      <c r="P55" t="s">
        <v>2116</v>
      </c>
      <c r="Q55" t="s">
        <v>2117</v>
      </c>
      <c r="R55" t="s">
        <v>2118</v>
      </c>
      <c r="S55" t="s">
        <v>2119</v>
      </c>
      <c r="T55" t="s">
        <v>2120</v>
      </c>
      <c r="U55" t="s">
        <v>2121</v>
      </c>
      <c r="V55" t="s">
        <v>2122</v>
      </c>
      <c r="W55" t="s">
        <v>2123</v>
      </c>
      <c r="X55" t="s">
        <v>2124</v>
      </c>
      <c r="Y55" t="s">
        <v>2125</v>
      </c>
      <c r="Z55" t="s">
        <v>2126</v>
      </c>
      <c r="AA55" t="s">
        <v>2127</v>
      </c>
      <c r="AB55" t="s">
        <v>2128</v>
      </c>
      <c r="AC55" t="s">
        <v>2129</v>
      </c>
      <c r="AD55" t="s">
        <v>2130</v>
      </c>
      <c r="AE55" t="s">
        <v>2131</v>
      </c>
      <c r="AF55" t="s">
        <v>2132</v>
      </c>
      <c r="AG55" t="s">
        <v>2133</v>
      </c>
    </row>
    <row r="56" spans="1:33" x14ac:dyDescent="0.25">
      <c r="A56" s="95" t="s">
        <v>537</v>
      </c>
      <c r="B56" t="s">
        <v>2134</v>
      </c>
      <c r="C56" t="s">
        <v>2135</v>
      </c>
      <c r="D56" t="s">
        <v>2136</v>
      </c>
      <c r="E56" t="s">
        <v>2137</v>
      </c>
      <c r="F56" t="s">
        <v>2138</v>
      </c>
      <c r="G56" t="s">
        <v>2139</v>
      </c>
      <c r="H56" t="s">
        <v>2140</v>
      </c>
      <c r="I56" t="s">
        <v>2141</v>
      </c>
      <c r="J56" t="s">
        <v>2142</v>
      </c>
      <c r="K56" t="s">
        <v>2143</v>
      </c>
      <c r="L56" t="s">
        <v>2144</v>
      </c>
      <c r="M56" t="s">
        <v>2145</v>
      </c>
      <c r="N56" t="s">
        <v>2146</v>
      </c>
      <c r="O56" t="s">
        <v>2147</v>
      </c>
      <c r="P56" t="s">
        <v>2148</v>
      </c>
      <c r="Q56" t="s">
        <v>2149</v>
      </c>
      <c r="R56" t="s">
        <v>2150</v>
      </c>
      <c r="S56" t="s">
        <v>2151</v>
      </c>
      <c r="T56" t="s">
        <v>2152</v>
      </c>
      <c r="U56" t="s">
        <v>2153</v>
      </c>
      <c r="V56" t="s">
        <v>2154</v>
      </c>
      <c r="W56" t="s">
        <v>2155</v>
      </c>
      <c r="X56" t="s">
        <v>2156</v>
      </c>
      <c r="Y56" t="s">
        <v>2157</v>
      </c>
      <c r="Z56" t="s">
        <v>2158</v>
      </c>
      <c r="AA56" t="s">
        <v>2159</v>
      </c>
      <c r="AB56" t="s">
        <v>2160</v>
      </c>
      <c r="AC56" t="s">
        <v>2161</v>
      </c>
      <c r="AD56" t="s">
        <v>2162</v>
      </c>
      <c r="AE56" t="s">
        <v>2163</v>
      </c>
      <c r="AF56" t="s">
        <v>2164</v>
      </c>
      <c r="AG56" t="s">
        <v>2165</v>
      </c>
    </row>
    <row r="57" spans="1:33" x14ac:dyDescent="0.25">
      <c r="A57" s="95" t="s">
        <v>538</v>
      </c>
      <c r="B57" t="s">
        <v>2166</v>
      </c>
      <c r="C57" t="s">
        <v>2167</v>
      </c>
      <c r="D57" t="s">
        <v>2168</v>
      </c>
      <c r="E57" t="s">
        <v>2169</v>
      </c>
      <c r="F57" t="s">
        <v>2170</v>
      </c>
      <c r="G57" t="s">
        <v>2171</v>
      </c>
      <c r="H57" t="s">
        <v>2172</v>
      </c>
      <c r="I57" t="s">
        <v>2173</v>
      </c>
      <c r="J57" t="s">
        <v>2174</v>
      </c>
      <c r="K57" t="s">
        <v>2175</v>
      </c>
      <c r="L57" t="s">
        <v>2176</v>
      </c>
      <c r="M57" t="s">
        <v>2177</v>
      </c>
      <c r="N57" t="s">
        <v>2178</v>
      </c>
      <c r="O57" t="s">
        <v>2179</v>
      </c>
      <c r="P57" t="s">
        <v>2180</v>
      </c>
      <c r="Q57" t="s">
        <v>2181</v>
      </c>
      <c r="R57" t="s">
        <v>2182</v>
      </c>
      <c r="S57" t="s">
        <v>2183</v>
      </c>
      <c r="T57" t="s">
        <v>2184</v>
      </c>
      <c r="U57" t="s">
        <v>2185</v>
      </c>
      <c r="V57" t="s">
        <v>2186</v>
      </c>
      <c r="W57" t="s">
        <v>2187</v>
      </c>
      <c r="X57" t="s">
        <v>2188</v>
      </c>
      <c r="Y57" t="s">
        <v>2189</v>
      </c>
      <c r="Z57" t="s">
        <v>2190</v>
      </c>
      <c r="AA57" t="s">
        <v>2191</v>
      </c>
      <c r="AB57" t="s">
        <v>2128</v>
      </c>
      <c r="AC57" t="s">
        <v>2192</v>
      </c>
      <c r="AD57" t="s">
        <v>2193</v>
      </c>
      <c r="AE57" t="s">
        <v>2194</v>
      </c>
      <c r="AF57" t="s">
        <v>2195</v>
      </c>
      <c r="AG57" t="s">
        <v>2196</v>
      </c>
    </row>
    <row r="58" spans="1:33" x14ac:dyDescent="0.25">
      <c r="A58" s="95" t="s">
        <v>539</v>
      </c>
      <c r="B58" t="s">
        <v>2197</v>
      </c>
      <c r="C58" t="s">
        <v>2198</v>
      </c>
      <c r="D58" t="s">
        <v>2199</v>
      </c>
      <c r="E58" t="s">
        <v>2200</v>
      </c>
      <c r="F58" t="s">
        <v>2201</v>
      </c>
      <c r="G58" t="s">
        <v>2202</v>
      </c>
      <c r="H58" t="s">
        <v>2203</v>
      </c>
      <c r="I58" t="s">
        <v>2204</v>
      </c>
      <c r="J58" t="s">
        <v>2205</v>
      </c>
      <c r="K58" t="s">
        <v>2206</v>
      </c>
      <c r="L58" t="s">
        <v>2207</v>
      </c>
      <c r="M58" t="s">
        <v>2208</v>
      </c>
      <c r="N58" t="s">
        <v>2209</v>
      </c>
      <c r="O58" t="s">
        <v>2210</v>
      </c>
      <c r="P58" t="s">
        <v>2211</v>
      </c>
      <c r="Q58" t="s">
        <v>2212</v>
      </c>
      <c r="R58" t="s">
        <v>2213</v>
      </c>
      <c r="S58" t="s">
        <v>2214</v>
      </c>
      <c r="T58" t="s">
        <v>2215</v>
      </c>
      <c r="U58" t="s">
        <v>2216</v>
      </c>
      <c r="V58" t="s">
        <v>2217</v>
      </c>
      <c r="W58" t="s">
        <v>2218</v>
      </c>
      <c r="X58" t="s">
        <v>2219</v>
      </c>
      <c r="Y58" t="s">
        <v>2220</v>
      </c>
      <c r="Z58" t="s">
        <v>2221</v>
      </c>
      <c r="AA58" t="s">
        <v>2222</v>
      </c>
      <c r="AB58" t="s">
        <v>2223</v>
      </c>
      <c r="AC58" t="s">
        <v>2224</v>
      </c>
      <c r="AD58" t="s">
        <v>2225</v>
      </c>
      <c r="AE58" t="s">
        <v>2226</v>
      </c>
      <c r="AF58" t="s">
        <v>2227</v>
      </c>
      <c r="AG58" t="s">
        <v>2228</v>
      </c>
    </row>
    <row r="59" spans="1:33" x14ac:dyDescent="0.25">
      <c r="A59" s="95" t="s">
        <v>540</v>
      </c>
      <c r="B59" t="s">
        <v>2229</v>
      </c>
      <c r="C59" t="s">
        <v>2230</v>
      </c>
      <c r="D59" t="s">
        <v>2231</v>
      </c>
      <c r="E59" t="s">
        <v>2232</v>
      </c>
      <c r="F59" t="s">
        <v>2233</v>
      </c>
      <c r="G59" t="s">
        <v>2234</v>
      </c>
      <c r="H59" t="s">
        <v>2235</v>
      </c>
      <c r="I59" t="s">
        <v>2236</v>
      </c>
      <c r="J59" t="s">
        <v>2237</v>
      </c>
      <c r="K59" t="s">
        <v>2238</v>
      </c>
      <c r="L59" t="s">
        <v>2239</v>
      </c>
      <c r="M59" t="s">
        <v>2240</v>
      </c>
      <c r="N59" t="s">
        <v>2241</v>
      </c>
      <c r="O59" t="s">
        <v>2242</v>
      </c>
      <c r="P59" t="s">
        <v>2243</v>
      </c>
      <c r="Q59" t="s">
        <v>2244</v>
      </c>
      <c r="R59" t="s">
        <v>2245</v>
      </c>
      <c r="S59" t="s">
        <v>2246</v>
      </c>
      <c r="T59" t="s">
        <v>2247</v>
      </c>
      <c r="U59" t="s">
        <v>2248</v>
      </c>
      <c r="V59" t="s">
        <v>2249</v>
      </c>
      <c r="W59" t="s">
        <v>2250</v>
      </c>
      <c r="X59" t="s">
        <v>2251</v>
      </c>
      <c r="Y59" t="s">
        <v>2252</v>
      </c>
      <c r="Z59" t="s">
        <v>2253</v>
      </c>
      <c r="AA59" t="s">
        <v>2254</v>
      </c>
      <c r="AB59" t="s">
        <v>2255</v>
      </c>
      <c r="AC59" t="s">
        <v>2256</v>
      </c>
      <c r="AD59" t="s">
        <v>2257</v>
      </c>
      <c r="AE59" t="s">
        <v>2258</v>
      </c>
      <c r="AF59" t="s">
        <v>2259</v>
      </c>
      <c r="AG59" t="s">
        <v>2260</v>
      </c>
    </row>
    <row r="60" spans="1:33" x14ac:dyDescent="0.25">
      <c r="A60" s="95" t="s">
        <v>541</v>
      </c>
      <c r="B60" t="s">
        <v>2261</v>
      </c>
      <c r="C60" t="s">
        <v>2262</v>
      </c>
      <c r="D60" t="s">
        <v>2263</v>
      </c>
      <c r="E60" t="s">
        <v>2264</v>
      </c>
      <c r="F60" t="s">
        <v>2265</v>
      </c>
      <c r="G60" t="s">
        <v>2266</v>
      </c>
      <c r="H60" t="s">
        <v>2267</v>
      </c>
      <c r="I60" t="s">
        <v>2268</v>
      </c>
      <c r="J60" t="s">
        <v>2269</v>
      </c>
      <c r="K60" t="s">
        <v>2270</v>
      </c>
      <c r="L60" t="s">
        <v>2271</v>
      </c>
      <c r="M60" t="s">
        <v>2272</v>
      </c>
      <c r="N60" t="s">
        <v>2273</v>
      </c>
      <c r="O60" t="s">
        <v>2274</v>
      </c>
      <c r="P60" t="s">
        <v>2275</v>
      </c>
      <c r="Q60" t="s">
        <v>2276</v>
      </c>
      <c r="R60" t="s">
        <v>2277</v>
      </c>
      <c r="S60" t="s">
        <v>2278</v>
      </c>
      <c r="T60" t="s">
        <v>2279</v>
      </c>
      <c r="U60" t="s">
        <v>2280</v>
      </c>
      <c r="V60" t="s">
        <v>2281</v>
      </c>
      <c r="W60" t="s">
        <v>2282</v>
      </c>
      <c r="X60" t="s">
        <v>2283</v>
      </c>
      <c r="Y60" t="s">
        <v>2284</v>
      </c>
      <c r="Z60" t="s">
        <v>2285</v>
      </c>
      <c r="AA60" t="s">
        <v>2286</v>
      </c>
      <c r="AB60" t="s">
        <v>2287</v>
      </c>
      <c r="AC60" t="s">
        <v>2288</v>
      </c>
      <c r="AD60" t="s">
        <v>2289</v>
      </c>
      <c r="AE60" t="s">
        <v>2290</v>
      </c>
      <c r="AF60" t="s">
        <v>2291</v>
      </c>
      <c r="AG60" t="s">
        <v>2292</v>
      </c>
    </row>
    <row r="61" spans="1:33" x14ac:dyDescent="0.25">
      <c r="A61" s="95" t="s">
        <v>542</v>
      </c>
      <c r="B61" t="s">
        <v>6898</v>
      </c>
      <c r="C61" t="s">
        <v>6899</v>
      </c>
      <c r="D61" t="s">
        <v>6900</v>
      </c>
      <c r="E61" t="s">
        <v>6901</v>
      </c>
      <c r="F61" t="s">
        <v>6902</v>
      </c>
      <c r="G61" t="s">
        <v>6903</v>
      </c>
      <c r="H61" t="s">
        <v>6904</v>
      </c>
      <c r="I61" t="s">
        <v>6905</v>
      </c>
      <c r="J61" t="s">
        <v>6906</v>
      </c>
      <c r="K61" t="s">
        <v>6907</v>
      </c>
      <c r="L61" t="s">
        <v>6908</v>
      </c>
      <c r="M61" t="s">
        <v>6909</v>
      </c>
      <c r="N61" t="s">
        <v>6910</v>
      </c>
      <c r="O61" t="s">
        <v>6911</v>
      </c>
      <c r="P61" t="s">
        <v>6912</v>
      </c>
      <c r="Q61" t="s">
        <v>6913</v>
      </c>
      <c r="R61" t="s">
        <v>6914</v>
      </c>
      <c r="S61" t="s">
        <v>6915</v>
      </c>
      <c r="T61" t="s">
        <v>6916</v>
      </c>
      <c r="U61" t="s">
        <v>6917</v>
      </c>
      <c r="V61" t="s">
        <v>6918</v>
      </c>
      <c r="W61" t="s">
        <v>6919</v>
      </c>
      <c r="X61" t="s">
        <v>6920</v>
      </c>
      <c r="Y61" t="s">
        <v>6921</v>
      </c>
      <c r="Z61" t="s">
        <v>6922</v>
      </c>
      <c r="AA61" t="s">
        <v>6923</v>
      </c>
      <c r="AB61" t="s">
        <v>6924</v>
      </c>
      <c r="AC61" t="s">
        <v>6925</v>
      </c>
      <c r="AD61" t="s">
        <v>6926</v>
      </c>
      <c r="AE61" t="s">
        <v>6927</v>
      </c>
      <c r="AF61" t="s">
        <v>6928</v>
      </c>
      <c r="AG61" t="s">
        <v>6929</v>
      </c>
    </row>
    <row r="62" spans="1:33" x14ac:dyDescent="0.25">
      <c r="A62" s="95" t="s">
        <v>543</v>
      </c>
      <c r="B62" t="s">
        <v>6930</v>
      </c>
      <c r="C62" t="s">
        <v>6931</v>
      </c>
      <c r="D62" t="s">
        <v>6932</v>
      </c>
      <c r="E62" t="s">
        <v>6933</v>
      </c>
      <c r="F62" t="s">
        <v>6934</v>
      </c>
      <c r="G62" t="s">
        <v>6935</v>
      </c>
      <c r="H62" t="s">
        <v>6936</v>
      </c>
      <c r="I62" t="s">
        <v>6937</v>
      </c>
      <c r="J62" t="s">
        <v>6938</v>
      </c>
      <c r="K62" t="s">
        <v>6939</v>
      </c>
      <c r="L62" t="s">
        <v>6940</v>
      </c>
      <c r="M62" t="s">
        <v>6941</v>
      </c>
      <c r="N62" t="s">
        <v>6942</v>
      </c>
      <c r="O62" t="s">
        <v>6943</v>
      </c>
      <c r="P62" t="s">
        <v>6944</v>
      </c>
      <c r="Q62" t="s">
        <v>6945</v>
      </c>
      <c r="R62" t="s">
        <v>6946</v>
      </c>
      <c r="S62" t="s">
        <v>6947</v>
      </c>
      <c r="T62" t="s">
        <v>6948</v>
      </c>
      <c r="U62" t="s">
        <v>6949</v>
      </c>
      <c r="V62" t="s">
        <v>6950</v>
      </c>
      <c r="W62" t="s">
        <v>6951</v>
      </c>
      <c r="X62" t="s">
        <v>6952</v>
      </c>
      <c r="Y62" t="s">
        <v>6953</v>
      </c>
      <c r="Z62" t="s">
        <v>6954</v>
      </c>
      <c r="AA62" t="s">
        <v>6955</v>
      </c>
      <c r="AB62" t="s">
        <v>6956</v>
      </c>
      <c r="AC62" t="s">
        <v>6957</v>
      </c>
      <c r="AD62" t="s">
        <v>6958</v>
      </c>
      <c r="AE62" t="s">
        <v>6959</v>
      </c>
      <c r="AF62" t="s">
        <v>6960</v>
      </c>
      <c r="AG62" t="s">
        <v>6961</v>
      </c>
    </row>
    <row r="63" spans="1:33" x14ac:dyDescent="0.25">
      <c r="A63" s="95" t="s">
        <v>544</v>
      </c>
      <c r="B63" t="s">
        <v>6787</v>
      </c>
      <c r="C63" t="s">
        <v>6962</v>
      </c>
      <c r="D63" t="s">
        <v>818</v>
      </c>
      <c r="E63" t="s">
        <v>6787</v>
      </c>
      <c r="F63" t="s">
        <v>6963</v>
      </c>
      <c r="G63" t="s">
        <v>6964</v>
      </c>
      <c r="H63" t="s">
        <v>6787</v>
      </c>
      <c r="I63" t="s">
        <v>6965</v>
      </c>
      <c r="J63" t="s">
        <v>6787</v>
      </c>
      <c r="K63" t="s">
        <v>6787</v>
      </c>
      <c r="L63" t="s">
        <v>6962</v>
      </c>
      <c r="M63" t="s">
        <v>6787</v>
      </c>
      <c r="N63" t="s">
        <v>6787</v>
      </c>
      <c r="O63" t="s">
        <v>6787</v>
      </c>
      <c r="P63" t="s">
        <v>6787</v>
      </c>
      <c r="Q63" t="s">
        <v>6787</v>
      </c>
      <c r="R63" t="s">
        <v>6962</v>
      </c>
      <c r="S63" t="s">
        <v>6589</v>
      </c>
      <c r="T63" t="s">
        <v>6787</v>
      </c>
      <c r="U63" t="s">
        <v>6787</v>
      </c>
      <c r="V63" t="s">
        <v>824</v>
      </c>
      <c r="W63" t="s">
        <v>6787</v>
      </c>
      <c r="X63" t="s">
        <v>6592</v>
      </c>
      <c r="Y63" t="s">
        <v>6787</v>
      </c>
      <c r="Z63" t="s">
        <v>6787</v>
      </c>
      <c r="AA63" t="s">
        <v>822</v>
      </c>
      <c r="AB63" t="s">
        <v>6962</v>
      </c>
      <c r="AC63" t="s">
        <v>6962</v>
      </c>
      <c r="AD63" t="s">
        <v>6787</v>
      </c>
      <c r="AE63" t="s">
        <v>6787</v>
      </c>
      <c r="AF63" t="s">
        <v>6962</v>
      </c>
      <c r="AG63" t="s">
        <v>6962</v>
      </c>
    </row>
    <row r="64" spans="1:33" x14ac:dyDescent="0.25">
      <c r="A64" s="95" t="s">
        <v>545</v>
      </c>
      <c r="B64" t="s">
        <v>6966</v>
      </c>
      <c r="C64" t="s">
        <v>6967</v>
      </c>
      <c r="D64" t="s">
        <v>6968</v>
      </c>
      <c r="E64" t="s">
        <v>6969</v>
      </c>
      <c r="F64" t="s">
        <v>6970</v>
      </c>
      <c r="G64" t="s">
        <v>6971</v>
      </c>
      <c r="H64" t="s">
        <v>6972</v>
      </c>
      <c r="I64" t="s">
        <v>6973</v>
      </c>
      <c r="J64" t="s">
        <v>6974</v>
      </c>
      <c r="K64" t="s">
        <v>6975</v>
      </c>
      <c r="L64" t="s">
        <v>6976</v>
      </c>
      <c r="M64" t="s">
        <v>6977</v>
      </c>
      <c r="N64" t="s">
        <v>6978</v>
      </c>
      <c r="O64" t="s">
        <v>6979</v>
      </c>
      <c r="P64" t="s">
        <v>6980</v>
      </c>
      <c r="Q64" t="s">
        <v>6981</v>
      </c>
      <c r="R64" t="s">
        <v>6982</v>
      </c>
      <c r="S64" t="s">
        <v>6983</v>
      </c>
      <c r="T64" t="s">
        <v>6984</v>
      </c>
      <c r="U64" t="s">
        <v>6985</v>
      </c>
      <c r="V64" t="s">
        <v>6986</v>
      </c>
      <c r="W64" t="s">
        <v>6987</v>
      </c>
      <c r="X64" t="s">
        <v>6988</v>
      </c>
      <c r="Y64" t="s">
        <v>6989</v>
      </c>
      <c r="Z64" t="s">
        <v>6990</v>
      </c>
      <c r="AA64" t="s">
        <v>6991</v>
      </c>
      <c r="AB64" t="s">
        <v>6992</v>
      </c>
      <c r="AC64" t="s">
        <v>6993</v>
      </c>
      <c r="AD64" t="s">
        <v>6994</v>
      </c>
      <c r="AE64" t="s">
        <v>6995</v>
      </c>
      <c r="AF64" t="s">
        <v>6996</v>
      </c>
      <c r="AG64" t="s">
        <v>6997</v>
      </c>
    </row>
    <row r="65" spans="1:33" x14ac:dyDescent="0.25">
      <c r="A65" s="95" t="s">
        <v>546</v>
      </c>
      <c r="B65" t="s">
        <v>6868</v>
      </c>
      <c r="C65" t="s">
        <v>6879</v>
      </c>
      <c r="D65" t="s">
        <v>6879</v>
      </c>
      <c r="E65" t="s">
        <v>6998</v>
      </c>
      <c r="F65" t="s">
        <v>6998</v>
      </c>
      <c r="G65" t="s">
        <v>6998</v>
      </c>
      <c r="H65" t="s">
        <v>6998</v>
      </c>
      <c r="I65" t="s">
        <v>6998</v>
      </c>
      <c r="J65" t="s">
        <v>6998</v>
      </c>
      <c r="K65" t="s">
        <v>6999</v>
      </c>
      <c r="L65" t="s">
        <v>6883</v>
      </c>
      <c r="M65" t="s">
        <v>6742</v>
      </c>
      <c r="N65" t="s">
        <v>6998</v>
      </c>
      <c r="O65" t="s">
        <v>7000</v>
      </c>
      <c r="P65" t="s">
        <v>6998</v>
      </c>
      <c r="Q65" t="s">
        <v>7001</v>
      </c>
      <c r="R65" t="s">
        <v>7002</v>
      </c>
      <c r="S65" t="s">
        <v>7003</v>
      </c>
      <c r="T65" t="s">
        <v>7004</v>
      </c>
      <c r="U65" t="s">
        <v>7005</v>
      </c>
      <c r="V65" t="s">
        <v>7000</v>
      </c>
      <c r="W65" t="s">
        <v>6998</v>
      </c>
      <c r="X65" t="s">
        <v>7000</v>
      </c>
      <c r="Y65" t="s">
        <v>6998</v>
      </c>
      <c r="Z65" t="s">
        <v>7006</v>
      </c>
      <c r="AA65" t="s">
        <v>6998</v>
      </c>
      <c r="AB65" t="s">
        <v>7006</v>
      </c>
      <c r="AC65" t="s">
        <v>7007</v>
      </c>
      <c r="AD65" t="s">
        <v>7008</v>
      </c>
      <c r="AE65" t="s">
        <v>6998</v>
      </c>
      <c r="AF65" t="s">
        <v>6998</v>
      </c>
      <c r="AG65" t="s">
        <v>6998</v>
      </c>
    </row>
    <row r="66" spans="1:33" x14ac:dyDescent="0.25">
      <c r="A66" s="95" t="s">
        <v>547</v>
      </c>
      <c r="B66" t="s">
        <v>7009</v>
      </c>
      <c r="C66" t="s">
        <v>7010</v>
      </c>
      <c r="D66" t="s">
        <v>7011</v>
      </c>
      <c r="E66" t="s">
        <v>7012</v>
      </c>
      <c r="F66" t="s">
        <v>7012</v>
      </c>
      <c r="G66" t="s">
        <v>7012</v>
      </c>
      <c r="H66" t="s">
        <v>7012</v>
      </c>
      <c r="I66" t="s">
        <v>7013</v>
      </c>
      <c r="J66" t="s">
        <v>7014</v>
      </c>
      <c r="K66" t="s">
        <v>7015</v>
      </c>
      <c r="L66" t="s">
        <v>7016</v>
      </c>
      <c r="M66" t="s">
        <v>7017</v>
      </c>
      <c r="N66" t="s">
        <v>7012</v>
      </c>
      <c r="O66" t="s">
        <v>7012</v>
      </c>
      <c r="P66" t="s">
        <v>7012</v>
      </c>
      <c r="Q66" t="s">
        <v>7018</v>
      </c>
      <c r="R66" t="s">
        <v>7012</v>
      </c>
      <c r="S66" t="s">
        <v>7019</v>
      </c>
      <c r="T66" t="s">
        <v>7020</v>
      </c>
      <c r="U66" t="s">
        <v>7021</v>
      </c>
      <c r="V66" t="s">
        <v>7022</v>
      </c>
      <c r="W66" t="s">
        <v>7012</v>
      </c>
      <c r="X66" t="s">
        <v>7012</v>
      </c>
      <c r="Y66" t="s">
        <v>7012</v>
      </c>
      <c r="Z66" t="s">
        <v>7023</v>
      </c>
      <c r="AA66" t="s">
        <v>7013</v>
      </c>
      <c r="AB66" t="s">
        <v>7024</v>
      </c>
      <c r="AC66" t="s">
        <v>7012</v>
      </c>
      <c r="AD66" t="s">
        <v>7025</v>
      </c>
      <c r="AE66" t="s">
        <v>7012</v>
      </c>
      <c r="AF66" t="s">
        <v>6796</v>
      </c>
      <c r="AG66" t="s">
        <v>7026</v>
      </c>
    </row>
    <row r="67" spans="1:33" x14ac:dyDescent="0.25">
      <c r="A67" s="95" t="s">
        <v>548</v>
      </c>
      <c r="B67" t="s">
        <v>2877</v>
      </c>
      <c r="C67" t="s">
        <v>7027</v>
      </c>
      <c r="D67" t="s">
        <v>7028</v>
      </c>
      <c r="E67" t="s">
        <v>7029</v>
      </c>
      <c r="F67" t="s">
        <v>6497</v>
      </c>
      <c r="G67" t="s">
        <v>6497</v>
      </c>
      <c r="H67" t="s">
        <v>7030</v>
      </c>
      <c r="I67" t="s">
        <v>6594</v>
      </c>
      <c r="J67" t="s">
        <v>5823</v>
      </c>
      <c r="K67" t="s">
        <v>7029</v>
      </c>
      <c r="L67" t="s">
        <v>7029</v>
      </c>
      <c r="M67" t="s">
        <v>7029</v>
      </c>
      <c r="N67" t="s">
        <v>7029</v>
      </c>
      <c r="O67" t="s">
        <v>7029</v>
      </c>
      <c r="P67" t="s">
        <v>7029</v>
      </c>
      <c r="Q67" t="s">
        <v>7029</v>
      </c>
      <c r="R67" t="s">
        <v>7029</v>
      </c>
      <c r="S67" t="s">
        <v>7029</v>
      </c>
      <c r="T67" t="s">
        <v>2880</v>
      </c>
      <c r="U67" t="s">
        <v>7031</v>
      </c>
      <c r="V67" t="s">
        <v>6594</v>
      </c>
      <c r="W67" t="s">
        <v>7029</v>
      </c>
      <c r="X67" t="s">
        <v>7029</v>
      </c>
      <c r="Y67" t="s">
        <v>7029</v>
      </c>
      <c r="Z67" t="s">
        <v>7032</v>
      </c>
      <c r="AA67" t="s">
        <v>7029</v>
      </c>
      <c r="AB67" t="s">
        <v>819</v>
      </c>
      <c r="AC67" t="s">
        <v>7029</v>
      </c>
      <c r="AD67" t="s">
        <v>7029</v>
      </c>
      <c r="AE67" t="s">
        <v>7029</v>
      </c>
      <c r="AF67" t="s">
        <v>2878</v>
      </c>
      <c r="AG67" t="s">
        <v>6501</v>
      </c>
    </row>
    <row r="68" spans="1:33" x14ac:dyDescent="0.25">
      <c r="A68" s="95" t="s">
        <v>549</v>
      </c>
      <c r="B68" t="s">
        <v>7033</v>
      </c>
      <c r="C68" t="s">
        <v>7034</v>
      </c>
      <c r="D68" t="s">
        <v>7035</v>
      </c>
      <c r="E68" t="s">
        <v>7036</v>
      </c>
      <c r="F68" t="s">
        <v>7037</v>
      </c>
      <c r="G68" t="s">
        <v>7038</v>
      </c>
      <c r="H68" t="s">
        <v>7039</v>
      </c>
      <c r="I68" t="s">
        <v>7040</v>
      </c>
      <c r="J68" t="s">
        <v>7041</v>
      </c>
      <c r="K68" t="s">
        <v>7042</v>
      </c>
      <c r="L68" t="s">
        <v>7043</v>
      </c>
      <c r="M68" t="s">
        <v>7044</v>
      </c>
      <c r="N68" t="s">
        <v>7045</v>
      </c>
      <c r="O68" t="s">
        <v>7046</v>
      </c>
      <c r="P68" t="s">
        <v>7047</v>
      </c>
      <c r="Q68" t="s">
        <v>7048</v>
      </c>
      <c r="R68" t="s">
        <v>7049</v>
      </c>
      <c r="S68" t="s">
        <v>7050</v>
      </c>
      <c r="T68" t="s">
        <v>7051</v>
      </c>
      <c r="U68" t="s">
        <v>7052</v>
      </c>
      <c r="V68" t="s">
        <v>7053</v>
      </c>
      <c r="W68" t="s">
        <v>7054</v>
      </c>
      <c r="X68" t="s">
        <v>7055</v>
      </c>
      <c r="Y68" t="s">
        <v>7056</v>
      </c>
      <c r="Z68" t="s">
        <v>7057</v>
      </c>
      <c r="AA68" t="s">
        <v>7058</v>
      </c>
      <c r="AB68" t="s">
        <v>7059</v>
      </c>
      <c r="AC68" t="s">
        <v>7060</v>
      </c>
      <c r="AD68" t="s">
        <v>7061</v>
      </c>
      <c r="AE68" t="s">
        <v>7062</v>
      </c>
      <c r="AF68" t="s">
        <v>7063</v>
      </c>
      <c r="AG68" t="s">
        <v>7064</v>
      </c>
    </row>
    <row r="69" spans="1:33" x14ac:dyDescent="0.25">
      <c r="A69" s="95" t="s">
        <v>550</v>
      </c>
      <c r="B69" t="s">
        <v>2524</v>
      </c>
      <c r="C69" t="s">
        <v>2525</v>
      </c>
      <c r="D69" t="s">
        <v>2526</v>
      </c>
      <c r="E69" t="s">
        <v>2527</v>
      </c>
      <c r="F69" t="s">
        <v>2528</v>
      </c>
      <c r="G69" t="s">
        <v>2529</v>
      </c>
      <c r="H69" t="s">
        <v>2530</v>
      </c>
      <c r="I69" t="s">
        <v>2531</v>
      </c>
      <c r="J69" t="s">
        <v>2532</v>
      </c>
      <c r="K69" t="s">
        <v>2533</v>
      </c>
      <c r="L69" t="s">
        <v>2534</v>
      </c>
      <c r="M69" t="s">
        <v>2535</v>
      </c>
      <c r="N69" t="s">
        <v>2536</v>
      </c>
      <c r="O69" t="s">
        <v>2537</v>
      </c>
      <c r="P69" t="s">
        <v>2538</v>
      </c>
      <c r="Q69" t="s">
        <v>2539</v>
      </c>
      <c r="R69" t="s">
        <v>2540</v>
      </c>
      <c r="S69" t="s">
        <v>2541</v>
      </c>
      <c r="T69" t="s">
        <v>2542</v>
      </c>
      <c r="U69" t="s">
        <v>2543</v>
      </c>
      <c r="V69" t="s">
        <v>2544</v>
      </c>
      <c r="W69" t="s">
        <v>2545</v>
      </c>
      <c r="X69" t="s">
        <v>2546</v>
      </c>
      <c r="Y69" t="s">
        <v>2547</v>
      </c>
      <c r="Z69" t="s">
        <v>2548</v>
      </c>
      <c r="AA69" t="s">
        <v>2549</v>
      </c>
      <c r="AB69" t="s">
        <v>2550</v>
      </c>
      <c r="AC69" t="s">
        <v>2551</v>
      </c>
      <c r="AD69" t="s">
        <v>2552</v>
      </c>
      <c r="AE69" t="s">
        <v>2553</v>
      </c>
      <c r="AF69" t="s">
        <v>2554</v>
      </c>
      <c r="AG69" t="s">
        <v>2555</v>
      </c>
    </row>
    <row r="70" spans="1:33" x14ac:dyDescent="0.25">
      <c r="A70" s="95" t="s">
        <v>551</v>
      </c>
      <c r="B70" t="s">
        <v>7065</v>
      </c>
      <c r="C70" t="s">
        <v>7066</v>
      </c>
      <c r="D70" t="s">
        <v>7067</v>
      </c>
      <c r="E70" t="s">
        <v>7066</v>
      </c>
      <c r="F70" t="s">
        <v>7066</v>
      </c>
      <c r="G70" t="s">
        <v>7066</v>
      </c>
      <c r="H70" t="s">
        <v>7066</v>
      </c>
      <c r="I70" t="s">
        <v>7066</v>
      </c>
      <c r="J70" t="s">
        <v>7066</v>
      </c>
      <c r="K70" t="s">
        <v>7068</v>
      </c>
      <c r="L70" t="s">
        <v>7069</v>
      </c>
      <c r="M70" t="s">
        <v>7070</v>
      </c>
      <c r="N70" t="s">
        <v>7071</v>
      </c>
      <c r="O70" t="s">
        <v>7066</v>
      </c>
      <c r="P70" t="s">
        <v>7066</v>
      </c>
      <c r="Q70" t="s">
        <v>7072</v>
      </c>
      <c r="R70" t="s">
        <v>6880</v>
      </c>
      <c r="S70" t="s">
        <v>7073</v>
      </c>
      <c r="T70" t="s">
        <v>7074</v>
      </c>
      <c r="U70" t="s">
        <v>7065</v>
      </c>
      <c r="V70" t="s">
        <v>7075</v>
      </c>
      <c r="W70" t="s">
        <v>7069</v>
      </c>
      <c r="X70" t="s">
        <v>7066</v>
      </c>
      <c r="Y70" t="s">
        <v>7076</v>
      </c>
      <c r="Z70" t="s">
        <v>7077</v>
      </c>
      <c r="AA70" t="s">
        <v>7066</v>
      </c>
      <c r="AB70" t="s">
        <v>7078</v>
      </c>
      <c r="AC70" t="s">
        <v>7066</v>
      </c>
      <c r="AD70" t="s">
        <v>7079</v>
      </c>
      <c r="AE70" t="s">
        <v>7066</v>
      </c>
      <c r="AF70" t="s">
        <v>6742</v>
      </c>
      <c r="AG70" t="s">
        <v>7075</v>
      </c>
    </row>
    <row r="71" spans="1:33" x14ac:dyDescent="0.25">
      <c r="A71" s="95" t="s">
        <v>552</v>
      </c>
      <c r="B71" t="s">
        <v>9895</v>
      </c>
      <c r="C71" t="s">
        <v>9896</v>
      </c>
      <c r="D71" t="s">
        <v>9897</v>
      </c>
      <c r="E71" t="s">
        <v>9898</v>
      </c>
      <c r="F71" t="s">
        <v>9899</v>
      </c>
      <c r="G71" t="s">
        <v>9900</v>
      </c>
      <c r="H71" t="s">
        <v>9901</v>
      </c>
      <c r="I71" t="s">
        <v>9902</v>
      </c>
      <c r="J71" t="s">
        <v>9903</v>
      </c>
      <c r="K71" t="s">
        <v>9904</v>
      </c>
      <c r="L71" t="s">
        <v>9905</v>
      </c>
      <c r="M71" t="s">
        <v>9906</v>
      </c>
      <c r="N71" t="s">
        <v>9907</v>
      </c>
      <c r="O71" t="s">
        <v>9908</v>
      </c>
      <c r="P71" t="s">
        <v>9909</v>
      </c>
      <c r="Q71" t="s">
        <v>9910</v>
      </c>
      <c r="R71" t="s">
        <v>9911</v>
      </c>
      <c r="S71" t="s">
        <v>9912</v>
      </c>
      <c r="T71" t="s">
        <v>9913</v>
      </c>
      <c r="U71" t="s">
        <v>9914</v>
      </c>
      <c r="V71" t="s">
        <v>9915</v>
      </c>
      <c r="W71" t="s">
        <v>9916</v>
      </c>
      <c r="X71" t="s">
        <v>9917</v>
      </c>
      <c r="Y71" t="s">
        <v>9918</v>
      </c>
      <c r="Z71" t="s">
        <v>9919</v>
      </c>
      <c r="AA71" t="s">
        <v>9920</v>
      </c>
      <c r="AB71" t="s">
        <v>9921</v>
      </c>
      <c r="AC71" t="s">
        <v>9922</v>
      </c>
      <c r="AD71" t="s">
        <v>9923</v>
      </c>
      <c r="AE71" t="s">
        <v>9924</v>
      </c>
      <c r="AF71" t="s">
        <v>9925</v>
      </c>
      <c r="AG71" t="s">
        <v>9926</v>
      </c>
    </row>
    <row r="72" spans="1:33" x14ac:dyDescent="0.25">
      <c r="A72" s="95" t="s">
        <v>553</v>
      </c>
      <c r="B72" t="s">
        <v>2620</v>
      </c>
      <c r="C72" t="s">
        <v>2621</v>
      </c>
      <c r="D72" t="s">
        <v>2622</v>
      </c>
      <c r="E72" t="s">
        <v>2623</v>
      </c>
      <c r="F72" t="s">
        <v>2624</v>
      </c>
      <c r="G72" t="s">
        <v>2625</v>
      </c>
      <c r="H72" t="s">
        <v>2626</v>
      </c>
      <c r="I72" t="s">
        <v>2627</v>
      </c>
      <c r="J72" t="s">
        <v>2628</v>
      </c>
      <c r="K72" t="s">
        <v>2629</v>
      </c>
      <c r="L72" t="s">
        <v>2630</v>
      </c>
      <c r="M72" t="s">
        <v>2631</v>
      </c>
      <c r="N72" t="s">
        <v>2632</v>
      </c>
      <c r="O72" t="s">
        <v>2633</v>
      </c>
      <c r="P72" t="s">
        <v>2634</v>
      </c>
      <c r="Q72" t="s">
        <v>2635</v>
      </c>
      <c r="R72" t="s">
        <v>2636</v>
      </c>
      <c r="S72" t="s">
        <v>2637</v>
      </c>
      <c r="T72" t="s">
        <v>2638</v>
      </c>
      <c r="U72" t="s">
        <v>2639</v>
      </c>
      <c r="V72" t="s">
        <v>2640</v>
      </c>
      <c r="W72" t="s">
        <v>2641</v>
      </c>
      <c r="X72" t="s">
        <v>2642</v>
      </c>
      <c r="Y72" t="s">
        <v>2643</v>
      </c>
      <c r="Z72" t="s">
        <v>2644</v>
      </c>
      <c r="AA72" t="s">
        <v>2645</v>
      </c>
      <c r="AB72" t="s">
        <v>2646</v>
      </c>
      <c r="AC72" t="s">
        <v>2647</v>
      </c>
      <c r="AD72" t="s">
        <v>2648</v>
      </c>
      <c r="AE72" t="s">
        <v>2649</v>
      </c>
      <c r="AF72" t="s">
        <v>2650</v>
      </c>
      <c r="AG72" t="s">
        <v>2651</v>
      </c>
    </row>
    <row r="73" spans="1:33" x14ac:dyDescent="0.25">
      <c r="A73" s="95" t="s">
        <v>554</v>
      </c>
      <c r="B73" t="s">
        <v>2652</v>
      </c>
      <c r="C73" t="s">
        <v>2653</v>
      </c>
      <c r="D73" t="s">
        <v>2654</v>
      </c>
      <c r="E73" t="s">
        <v>2655</v>
      </c>
      <c r="F73" t="s">
        <v>2656</v>
      </c>
      <c r="G73" t="s">
        <v>2657</v>
      </c>
      <c r="H73" t="s">
        <v>2658</v>
      </c>
      <c r="I73" t="s">
        <v>2659</v>
      </c>
      <c r="J73" t="s">
        <v>2660</v>
      </c>
      <c r="K73" t="s">
        <v>2661</v>
      </c>
      <c r="L73" t="s">
        <v>2662</v>
      </c>
      <c r="M73" t="s">
        <v>2663</v>
      </c>
      <c r="N73" t="s">
        <v>2664</v>
      </c>
      <c r="O73" t="s">
        <v>2665</v>
      </c>
      <c r="P73" t="s">
        <v>2666</v>
      </c>
      <c r="Q73" t="s">
        <v>2667</v>
      </c>
      <c r="R73" t="s">
        <v>2668</v>
      </c>
      <c r="S73" t="s">
        <v>2669</v>
      </c>
      <c r="T73" t="s">
        <v>2670</v>
      </c>
      <c r="U73" t="s">
        <v>2671</v>
      </c>
      <c r="V73" t="s">
        <v>2672</v>
      </c>
      <c r="W73" t="s">
        <v>2673</v>
      </c>
      <c r="X73" t="s">
        <v>2674</v>
      </c>
      <c r="Y73" t="s">
        <v>2675</v>
      </c>
      <c r="Z73" t="s">
        <v>2676</v>
      </c>
      <c r="AA73" t="s">
        <v>2677</v>
      </c>
      <c r="AB73" t="s">
        <v>2678</v>
      </c>
      <c r="AC73" t="s">
        <v>2679</v>
      </c>
      <c r="AD73" t="s">
        <v>2680</v>
      </c>
      <c r="AE73" t="s">
        <v>2681</v>
      </c>
      <c r="AF73" t="s">
        <v>2682</v>
      </c>
      <c r="AG73" t="s">
        <v>2683</v>
      </c>
    </row>
    <row r="74" spans="1:33" x14ac:dyDescent="0.25">
      <c r="A74" s="95" t="s">
        <v>555</v>
      </c>
      <c r="B74" t="s">
        <v>2684</v>
      </c>
      <c r="C74" t="s">
        <v>2685</v>
      </c>
      <c r="D74" t="s">
        <v>2686</v>
      </c>
      <c r="E74" t="s">
        <v>2687</v>
      </c>
      <c r="F74" t="s">
        <v>2688</v>
      </c>
      <c r="G74" t="s">
        <v>2689</v>
      </c>
      <c r="H74" t="s">
        <v>2690</v>
      </c>
      <c r="I74" t="s">
        <v>2691</v>
      </c>
      <c r="J74" t="s">
        <v>2692</v>
      </c>
      <c r="K74" t="s">
        <v>2693</v>
      </c>
      <c r="L74" t="s">
        <v>2694</v>
      </c>
      <c r="M74" t="s">
        <v>2695</v>
      </c>
      <c r="N74" t="s">
        <v>2696</v>
      </c>
      <c r="O74" t="s">
        <v>2697</v>
      </c>
      <c r="P74" t="s">
        <v>2698</v>
      </c>
      <c r="Q74" t="s">
        <v>2699</v>
      </c>
      <c r="R74" t="s">
        <v>2700</v>
      </c>
      <c r="S74" t="s">
        <v>2701</v>
      </c>
      <c r="T74" t="s">
        <v>2702</v>
      </c>
      <c r="U74" t="s">
        <v>2703</v>
      </c>
      <c r="V74" t="s">
        <v>2704</v>
      </c>
      <c r="W74" t="s">
        <v>2705</v>
      </c>
      <c r="X74" t="s">
        <v>2706</v>
      </c>
      <c r="Y74" t="s">
        <v>2707</v>
      </c>
      <c r="Z74" t="s">
        <v>2708</v>
      </c>
      <c r="AA74" t="s">
        <v>2709</v>
      </c>
      <c r="AB74" t="s">
        <v>2710</v>
      </c>
      <c r="AC74" t="s">
        <v>2711</v>
      </c>
      <c r="AD74" t="s">
        <v>2712</v>
      </c>
      <c r="AE74" t="s">
        <v>2713</v>
      </c>
      <c r="AF74" t="s">
        <v>2714</v>
      </c>
      <c r="AG74" t="s">
        <v>2715</v>
      </c>
    </row>
    <row r="75" spans="1:33" x14ac:dyDescent="0.25">
      <c r="A75" s="95" t="s">
        <v>556</v>
      </c>
      <c r="B75" t="s">
        <v>2716</v>
      </c>
      <c r="C75" t="s">
        <v>2717</v>
      </c>
      <c r="D75" t="s">
        <v>2718</v>
      </c>
      <c r="E75" t="s">
        <v>2719</v>
      </c>
      <c r="F75" t="s">
        <v>2720</v>
      </c>
      <c r="G75" t="s">
        <v>2721</v>
      </c>
      <c r="H75" t="s">
        <v>2722</v>
      </c>
      <c r="I75" t="s">
        <v>2723</v>
      </c>
      <c r="J75" t="s">
        <v>2724</v>
      </c>
      <c r="K75" t="s">
        <v>2725</v>
      </c>
      <c r="L75" t="s">
        <v>2726</v>
      </c>
      <c r="M75" t="s">
        <v>2727</v>
      </c>
      <c r="N75" t="s">
        <v>2728</v>
      </c>
      <c r="O75" t="s">
        <v>2729</v>
      </c>
      <c r="P75" t="s">
        <v>2730</v>
      </c>
      <c r="Q75" t="s">
        <v>2731</v>
      </c>
      <c r="R75" t="s">
        <v>2732</v>
      </c>
      <c r="S75" t="s">
        <v>2733</v>
      </c>
      <c r="T75" t="s">
        <v>2734</v>
      </c>
      <c r="U75" t="s">
        <v>2735</v>
      </c>
      <c r="V75" t="s">
        <v>2736</v>
      </c>
      <c r="W75" t="s">
        <v>2737</v>
      </c>
      <c r="X75" t="s">
        <v>2738</v>
      </c>
      <c r="Y75" t="s">
        <v>2739</v>
      </c>
      <c r="Z75" t="s">
        <v>2740</v>
      </c>
      <c r="AA75" t="s">
        <v>2741</v>
      </c>
      <c r="AB75" t="s">
        <v>2742</v>
      </c>
      <c r="AC75" t="s">
        <v>2743</v>
      </c>
      <c r="AD75" t="s">
        <v>2744</v>
      </c>
      <c r="AE75" t="s">
        <v>2745</v>
      </c>
      <c r="AF75" t="s">
        <v>2746</v>
      </c>
      <c r="AG75" t="s">
        <v>2747</v>
      </c>
    </row>
    <row r="76" spans="1:33" x14ac:dyDescent="0.25">
      <c r="A76" s="95" t="s">
        <v>557</v>
      </c>
      <c r="B76" t="s">
        <v>2748</v>
      </c>
      <c r="C76" t="s">
        <v>2749</v>
      </c>
      <c r="D76" t="s">
        <v>2750</v>
      </c>
      <c r="E76" t="s">
        <v>2751</v>
      </c>
      <c r="F76" t="s">
        <v>2752</v>
      </c>
      <c r="G76" t="s">
        <v>2753</v>
      </c>
      <c r="H76" t="s">
        <v>2754</v>
      </c>
      <c r="I76" t="s">
        <v>2755</v>
      </c>
      <c r="J76" t="s">
        <v>2756</v>
      </c>
      <c r="K76" t="s">
        <v>2757</v>
      </c>
      <c r="L76" t="s">
        <v>2758</v>
      </c>
      <c r="M76" t="s">
        <v>2759</v>
      </c>
      <c r="N76" t="s">
        <v>2760</v>
      </c>
      <c r="O76" t="s">
        <v>2761</v>
      </c>
      <c r="P76" t="s">
        <v>2762</v>
      </c>
      <c r="Q76" t="s">
        <v>2763</v>
      </c>
      <c r="R76" t="s">
        <v>2764</v>
      </c>
      <c r="S76" t="s">
        <v>2765</v>
      </c>
      <c r="T76" t="s">
        <v>2766</v>
      </c>
      <c r="U76" t="s">
        <v>2767</v>
      </c>
      <c r="V76" t="s">
        <v>2768</v>
      </c>
      <c r="W76" t="s">
        <v>2769</v>
      </c>
      <c r="X76" t="s">
        <v>2770</v>
      </c>
      <c r="Y76" t="s">
        <v>2771</v>
      </c>
      <c r="Z76" t="s">
        <v>2772</v>
      </c>
      <c r="AA76" t="s">
        <v>2773</v>
      </c>
      <c r="AB76" t="s">
        <v>2774</v>
      </c>
      <c r="AC76" t="s">
        <v>2775</v>
      </c>
      <c r="AD76" t="s">
        <v>2776</v>
      </c>
      <c r="AE76" t="s">
        <v>2777</v>
      </c>
      <c r="AF76" t="s">
        <v>2778</v>
      </c>
      <c r="AG76" t="s">
        <v>2779</v>
      </c>
    </row>
    <row r="77" spans="1:33" x14ac:dyDescent="0.25">
      <c r="A77" s="95" t="s">
        <v>558</v>
      </c>
      <c r="B77" t="s">
        <v>2780</v>
      </c>
      <c r="C77" t="s">
        <v>2781</v>
      </c>
      <c r="D77" t="s">
        <v>2782</v>
      </c>
      <c r="E77" t="s">
        <v>2783</v>
      </c>
      <c r="F77" t="s">
        <v>2784</v>
      </c>
      <c r="G77" t="s">
        <v>2785</v>
      </c>
      <c r="H77" t="s">
        <v>2786</v>
      </c>
      <c r="I77" t="s">
        <v>2787</v>
      </c>
      <c r="J77" t="s">
        <v>2788</v>
      </c>
      <c r="K77" t="s">
        <v>2789</v>
      </c>
      <c r="L77" t="s">
        <v>2790</v>
      </c>
      <c r="M77" t="s">
        <v>2791</v>
      </c>
      <c r="N77" t="s">
        <v>2792</v>
      </c>
      <c r="O77" t="s">
        <v>2793</v>
      </c>
      <c r="P77" t="s">
        <v>2794</v>
      </c>
      <c r="Q77" t="s">
        <v>2795</v>
      </c>
      <c r="R77" t="s">
        <v>2796</v>
      </c>
      <c r="S77" t="s">
        <v>2797</v>
      </c>
      <c r="T77" t="s">
        <v>2798</v>
      </c>
      <c r="U77" t="s">
        <v>2799</v>
      </c>
      <c r="V77" t="s">
        <v>2800</v>
      </c>
      <c r="W77" t="s">
        <v>2801</v>
      </c>
      <c r="X77" t="s">
        <v>2802</v>
      </c>
      <c r="Y77" t="s">
        <v>2803</v>
      </c>
      <c r="Z77" t="s">
        <v>2804</v>
      </c>
      <c r="AA77" t="s">
        <v>2805</v>
      </c>
      <c r="AB77" t="s">
        <v>2806</v>
      </c>
      <c r="AC77" t="s">
        <v>2807</v>
      </c>
      <c r="AD77" t="s">
        <v>2808</v>
      </c>
      <c r="AE77" t="s">
        <v>2809</v>
      </c>
      <c r="AF77" t="s">
        <v>2810</v>
      </c>
      <c r="AG77" t="s">
        <v>2811</v>
      </c>
    </row>
    <row r="78" spans="1:33" x14ac:dyDescent="0.25">
      <c r="A78" s="95" t="s">
        <v>559</v>
      </c>
      <c r="B78" t="s">
        <v>2812</v>
      </c>
      <c r="C78" t="s">
        <v>2813</v>
      </c>
      <c r="D78" t="s">
        <v>2814</v>
      </c>
      <c r="E78" t="s">
        <v>2815</v>
      </c>
      <c r="F78" t="s">
        <v>2816</v>
      </c>
      <c r="G78" t="s">
        <v>2817</v>
      </c>
      <c r="H78" t="s">
        <v>2818</v>
      </c>
      <c r="I78" t="s">
        <v>2819</v>
      </c>
      <c r="J78" t="s">
        <v>2820</v>
      </c>
      <c r="K78" t="s">
        <v>2821</v>
      </c>
      <c r="L78" t="s">
        <v>2822</v>
      </c>
      <c r="M78" t="s">
        <v>2823</v>
      </c>
      <c r="N78" t="s">
        <v>2824</v>
      </c>
      <c r="O78" t="s">
        <v>2825</v>
      </c>
      <c r="P78" t="s">
        <v>2826</v>
      </c>
      <c r="Q78" t="s">
        <v>2827</v>
      </c>
      <c r="R78" t="s">
        <v>2828</v>
      </c>
      <c r="S78" t="s">
        <v>2829</v>
      </c>
      <c r="T78" t="s">
        <v>2830</v>
      </c>
      <c r="U78" t="s">
        <v>2831</v>
      </c>
      <c r="V78" t="s">
        <v>2832</v>
      </c>
      <c r="W78" t="s">
        <v>2833</v>
      </c>
      <c r="X78" t="s">
        <v>2834</v>
      </c>
      <c r="Y78" t="s">
        <v>2835</v>
      </c>
      <c r="Z78" t="s">
        <v>2836</v>
      </c>
      <c r="AA78" t="s">
        <v>2837</v>
      </c>
      <c r="AB78" t="s">
        <v>2838</v>
      </c>
      <c r="AC78" t="s">
        <v>2839</v>
      </c>
      <c r="AD78" t="s">
        <v>2840</v>
      </c>
      <c r="AE78" t="s">
        <v>2841</v>
      </c>
      <c r="AF78" t="s">
        <v>2842</v>
      </c>
      <c r="AG78" t="s">
        <v>2843</v>
      </c>
    </row>
    <row r="79" spans="1:33" x14ac:dyDescent="0.25">
      <c r="A79" s="95" t="s">
        <v>560</v>
      </c>
      <c r="B79" t="s">
        <v>2844</v>
      </c>
      <c r="C79" t="s">
        <v>2845</v>
      </c>
      <c r="D79" t="s">
        <v>2846</v>
      </c>
      <c r="E79" t="s">
        <v>2847</v>
      </c>
      <c r="F79" t="s">
        <v>2848</v>
      </c>
      <c r="G79" t="s">
        <v>2849</v>
      </c>
      <c r="H79" t="s">
        <v>2850</v>
      </c>
      <c r="I79" t="s">
        <v>2851</v>
      </c>
      <c r="J79" t="s">
        <v>2852</v>
      </c>
      <c r="K79" t="s">
        <v>2853</v>
      </c>
      <c r="L79" t="s">
        <v>2854</v>
      </c>
      <c r="M79" t="s">
        <v>2855</v>
      </c>
      <c r="N79" t="s">
        <v>2856</v>
      </c>
      <c r="O79" t="s">
        <v>2857</v>
      </c>
      <c r="P79" t="s">
        <v>2858</v>
      </c>
      <c r="Q79" t="s">
        <v>2859</v>
      </c>
      <c r="R79" t="s">
        <v>2860</v>
      </c>
      <c r="S79" t="s">
        <v>2861</v>
      </c>
      <c r="T79" t="s">
        <v>2862</v>
      </c>
      <c r="U79" t="s">
        <v>2863</v>
      </c>
      <c r="V79" t="s">
        <v>2864</v>
      </c>
      <c r="W79" t="s">
        <v>2865</v>
      </c>
      <c r="X79" t="s">
        <v>2866</v>
      </c>
      <c r="Y79" t="s">
        <v>2867</v>
      </c>
      <c r="Z79" t="s">
        <v>2868</v>
      </c>
      <c r="AA79" t="s">
        <v>2869</v>
      </c>
      <c r="AB79" t="s">
        <v>2870</v>
      </c>
      <c r="AC79" t="s">
        <v>2871</v>
      </c>
      <c r="AD79" t="s">
        <v>2872</v>
      </c>
      <c r="AE79" t="s">
        <v>2873</v>
      </c>
      <c r="AF79" t="s">
        <v>2874</v>
      </c>
      <c r="AG79" t="s">
        <v>2875</v>
      </c>
    </row>
    <row r="80" spans="1:33" x14ac:dyDescent="0.25">
      <c r="A80" s="95" t="s">
        <v>561</v>
      </c>
      <c r="B80" t="s">
        <v>1426</v>
      </c>
      <c r="C80" t="s">
        <v>1426</v>
      </c>
      <c r="D80" t="s">
        <v>1426</v>
      </c>
      <c r="E80" t="s">
        <v>1426</v>
      </c>
      <c r="F80" t="s">
        <v>1426</v>
      </c>
      <c r="G80" t="s">
        <v>1426</v>
      </c>
      <c r="H80" t="s">
        <v>1426</v>
      </c>
      <c r="I80" t="s">
        <v>1426</v>
      </c>
      <c r="J80" t="s">
        <v>1426</v>
      </c>
      <c r="K80" t="s">
        <v>2876</v>
      </c>
      <c r="L80" t="s">
        <v>1426</v>
      </c>
      <c r="M80" t="s">
        <v>2877</v>
      </c>
      <c r="N80" t="s">
        <v>2878</v>
      </c>
      <c r="O80" t="s">
        <v>1426</v>
      </c>
      <c r="P80" t="s">
        <v>2876</v>
      </c>
      <c r="Q80" t="s">
        <v>2879</v>
      </c>
      <c r="R80" t="s">
        <v>1426</v>
      </c>
      <c r="S80" t="s">
        <v>2880</v>
      </c>
      <c r="T80" t="s">
        <v>1426</v>
      </c>
      <c r="U80" t="s">
        <v>1426</v>
      </c>
      <c r="V80" t="s">
        <v>2881</v>
      </c>
      <c r="W80" t="s">
        <v>2882</v>
      </c>
      <c r="X80" t="s">
        <v>1426</v>
      </c>
      <c r="Y80" t="s">
        <v>2876</v>
      </c>
      <c r="Z80" t="s">
        <v>2883</v>
      </c>
      <c r="AA80" t="s">
        <v>828</v>
      </c>
      <c r="AB80" t="s">
        <v>2884</v>
      </c>
      <c r="AC80" t="s">
        <v>1426</v>
      </c>
      <c r="AD80" t="s">
        <v>819</v>
      </c>
      <c r="AE80" t="s">
        <v>2885</v>
      </c>
      <c r="AF80" t="s">
        <v>1426</v>
      </c>
      <c r="AG80" t="s">
        <v>2877</v>
      </c>
    </row>
    <row r="81" spans="1:33" x14ac:dyDescent="0.25">
      <c r="A81" s="95" t="s">
        <v>562</v>
      </c>
      <c r="B81" t="s">
        <v>2886</v>
      </c>
      <c r="C81" t="s">
        <v>2887</v>
      </c>
      <c r="D81" t="s">
        <v>2888</v>
      </c>
      <c r="E81" t="s">
        <v>2889</v>
      </c>
      <c r="F81" t="s">
        <v>2890</v>
      </c>
      <c r="G81" t="s">
        <v>2891</v>
      </c>
      <c r="H81" t="s">
        <v>2892</v>
      </c>
      <c r="I81" t="s">
        <v>2893</v>
      </c>
      <c r="J81" t="s">
        <v>2894</v>
      </c>
      <c r="K81" t="s">
        <v>2895</v>
      </c>
      <c r="L81" t="s">
        <v>2896</v>
      </c>
      <c r="M81" t="s">
        <v>2897</v>
      </c>
      <c r="N81" t="s">
        <v>2898</v>
      </c>
      <c r="O81" t="s">
        <v>2899</v>
      </c>
      <c r="P81" t="s">
        <v>2900</v>
      </c>
      <c r="Q81" t="s">
        <v>2901</v>
      </c>
      <c r="R81" t="s">
        <v>2902</v>
      </c>
      <c r="S81" t="s">
        <v>2903</v>
      </c>
      <c r="T81" t="s">
        <v>2904</v>
      </c>
      <c r="U81" t="s">
        <v>2905</v>
      </c>
      <c r="V81" t="s">
        <v>2906</v>
      </c>
      <c r="W81" t="s">
        <v>2907</v>
      </c>
      <c r="X81" t="s">
        <v>2908</v>
      </c>
      <c r="Y81" t="s">
        <v>2909</v>
      </c>
      <c r="Z81" t="s">
        <v>2910</v>
      </c>
      <c r="AA81" t="s">
        <v>2911</v>
      </c>
      <c r="AB81" t="s">
        <v>2912</v>
      </c>
      <c r="AC81" t="s">
        <v>2913</v>
      </c>
      <c r="AD81" t="s">
        <v>2914</v>
      </c>
      <c r="AE81" t="s">
        <v>2915</v>
      </c>
      <c r="AF81" t="s">
        <v>2916</v>
      </c>
      <c r="AG81" t="s">
        <v>2917</v>
      </c>
    </row>
    <row r="82" spans="1:33" x14ac:dyDescent="0.25">
      <c r="A82" s="95" t="s">
        <v>563</v>
      </c>
      <c r="B82" t="s">
        <v>2918</v>
      </c>
      <c r="C82" t="s">
        <v>2919</v>
      </c>
      <c r="D82" t="s">
        <v>2920</v>
      </c>
      <c r="E82" t="s">
        <v>2921</v>
      </c>
      <c r="F82" t="s">
        <v>2922</v>
      </c>
      <c r="G82" t="s">
        <v>2923</v>
      </c>
      <c r="H82" t="s">
        <v>2924</v>
      </c>
      <c r="I82" t="s">
        <v>2925</v>
      </c>
      <c r="J82" t="s">
        <v>2926</v>
      </c>
      <c r="K82" t="s">
        <v>2927</v>
      </c>
      <c r="L82" t="s">
        <v>2928</v>
      </c>
      <c r="M82" t="s">
        <v>2929</v>
      </c>
      <c r="N82" t="s">
        <v>2930</v>
      </c>
      <c r="O82" t="s">
        <v>2931</v>
      </c>
      <c r="P82" t="s">
        <v>2932</v>
      </c>
      <c r="Q82" t="s">
        <v>2933</v>
      </c>
      <c r="R82" t="s">
        <v>2934</v>
      </c>
      <c r="S82" t="s">
        <v>2935</v>
      </c>
      <c r="T82" t="s">
        <v>2936</v>
      </c>
      <c r="U82" t="s">
        <v>2937</v>
      </c>
      <c r="V82" t="s">
        <v>2938</v>
      </c>
      <c r="W82" t="s">
        <v>2939</v>
      </c>
      <c r="X82" t="s">
        <v>2940</v>
      </c>
      <c r="Y82" t="s">
        <v>2941</v>
      </c>
      <c r="Z82" t="s">
        <v>2942</v>
      </c>
      <c r="AA82" t="s">
        <v>2943</v>
      </c>
      <c r="AB82" t="s">
        <v>2944</v>
      </c>
      <c r="AC82" t="s">
        <v>2912</v>
      </c>
      <c r="AD82" t="s">
        <v>2945</v>
      </c>
      <c r="AE82" t="s">
        <v>2946</v>
      </c>
      <c r="AF82" t="s">
        <v>2947</v>
      </c>
      <c r="AG82" t="s">
        <v>2948</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3"/>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v>0.156</v>
      </c>
      <c r="C2">
        <v>0.48399999999999999</v>
      </c>
      <c r="D2">
        <v>0.32500000000000001</v>
      </c>
      <c r="E2">
        <v>0.156</v>
      </c>
      <c r="F2">
        <v>-1</v>
      </c>
      <c r="G2">
        <v>0.48399999999999999</v>
      </c>
      <c r="H2">
        <v>0.11899999999999999</v>
      </c>
      <c r="I2">
        <v>-1</v>
      </c>
      <c r="J2">
        <v>4.4580000000000002</v>
      </c>
      <c r="K2">
        <v>0.27100000000000002</v>
      </c>
    </row>
    <row r="3" spans="1:82" x14ac:dyDescent="0.25">
      <c r="A3" s="95" t="s">
        <v>238</v>
      </c>
      <c r="B3">
        <v>6.4000000000000001E-2</v>
      </c>
      <c r="C3">
        <v>0.54500000000000004</v>
      </c>
      <c r="D3">
        <v>0.34499999999999997</v>
      </c>
      <c r="E3">
        <v>5.6000000000000001E-2</v>
      </c>
      <c r="F3">
        <v>-1</v>
      </c>
      <c r="G3">
        <v>0.54500000000000004</v>
      </c>
      <c r="H3">
        <v>-1</v>
      </c>
      <c r="I3">
        <v>-1</v>
      </c>
      <c r="J3">
        <v>0.73599999999999999</v>
      </c>
      <c r="K3">
        <v>4.4580000000000002</v>
      </c>
    </row>
    <row r="4" spans="1:82" x14ac:dyDescent="0.25">
      <c r="A4" s="95" t="s">
        <v>240</v>
      </c>
      <c r="B4">
        <v>0.104</v>
      </c>
      <c r="C4">
        <v>2.411</v>
      </c>
      <c r="D4">
        <v>1.9359999999999999</v>
      </c>
      <c r="E4">
        <v>0.111</v>
      </c>
      <c r="F4">
        <v>-1</v>
      </c>
      <c r="G4">
        <v>2.411</v>
      </c>
      <c r="H4">
        <v>0.11899999999999999</v>
      </c>
      <c r="I4">
        <v>-1</v>
      </c>
      <c r="J4">
        <v>0.41899999999999998</v>
      </c>
      <c r="K4">
        <v>0.223</v>
      </c>
    </row>
    <row r="5" spans="1:82" x14ac:dyDescent="0.25">
      <c r="A5" s="95" t="s">
        <v>242</v>
      </c>
      <c r="B5">
        <v>0.151</v>
      </c>
      <c r="C5">
        <v>1.532</v>
      </c>
      <c r="D5">
        <v>1.9359999999999999</v>
      </c>
      <c r="E5">
        <v>0.13600000000000001</v>
      </c>
      <c r="F5">
        <v>-1</v>
      </c>
      <c r="G5">
        <v>1.532</v>
      </c>
      <c r="H5">
        <v>-1</v>
      </c>
      <c r="I5">
        <v>-1</v>
      </c>
      <c r="J5">
        <v>2.298</v>
      </c>
      <c r="K5">
        <v>2.298</v>
      </c>
    </row>
    <row r="6" spans="1:82" x14ac:dyDescent="0.25">
      <c r="A6" s="95" t="s">
        <v>244</v>
      </c>
      <c r="B6">
        <v>0.219</v>
      </c>
      <c r="C6">
        <v>1.9610000000000001</v>
      </c>
      <c r="D6">
        <v>1.302</v>
      </c>
      <c r="E6">
        <v>0.219</v>
      </c>
      <c r="F6">
        <v>-1</v>
      </c>
      <c r="G6">
        <v>1.9610000000000001</v>
      </c>
      <c r="H6">
        <v>1.236</v>
      </c>
      <c r="I6">
        <v>0.24199999999999999</v>
      </c>
      <c r="J6">
        <v>0.442</v>
      </c>
      <c r="K6">
        <v>1.2470000000000001</v>
      </c>
    </row>
    <row r="7" spans="1:82" x14ac:dyDescent="0.25">
      <c r="A7" s="95" t="s">
        <v>246</v>
      </c>
      <c r="B7">
        <v>0.21099999999999999</v>
      </c>
      <c r="C7">
        <v>0.34399999999999997</v>
      </c>
      <c r="D7">
        <v>0.626</v>
      </c>
      <c r="E7">
        <v>0.21099999999999999</v>
      </c>
      <c r="F7">
        <v>0.13</v>
      </c>
      <c r="G7">
        <v>0.34399999999999997</v>
      </c>
      <c r="H7">
        <v>1.206</v>
      </c>
      <c r="I7">
        <v>-1</v>
      </c>
      <c r="J7">
        <v>1.2470000000000001</v>
      </c>
      <c r="K7">
        <v>0.85499999999999998</v>
      </c>
    </row>
    <row r="8" spans="1:82" x14ac:dyDescent="0.25">
      <c r="A8" s="95" t="s">
        <v>248</v>
      </c>
      <c r="B8">
        <v>3.7429999999999999</v>
      </c>
      <c r="C8">
        <v>6.1040000000000001</v>
      </c>
      <c r="D8">
        <v>11.117000000000001</v>
      </c>
      <c r="E8">
        <v>3.754</v>
      </c>
      <c r="F8">
        <v>2.3119999999999998</v>
      </c>
      <c r="G8">
        <v>6.1040000000000001</v>
      </c>
      <c r="H8">
        <v>21.414000000000001</v>
      </c>
      <c r="I8">
        <v>0.33800000000000002</v>
      </c>
      <c r="J8">
        <v>22.14</v>
      </c>
      <c r="K8">
        <v>15.189</v>
      </c>
    </row>
    <row r="9" spans="1:82" x14ac:dyDescent="0.25">
      <c r="A9" s="95" t="s">
        <v>251</v>
      </c>
      <c r="L9">
        <v>0.20699999999999999</v>
      </c>
      <c r="M9">
        <v>0.35899999999999999</v>
      </c>
      <c r="N9">
        <v>0.188</v>
      </c>
      <c r="O9">
        <v>-1</v>
      </c>
      <c r="P9">
        <v>-1</v>
      </c>
      <c r="Q9">
        <v>6.4000000000000001E-2</v>
      </c>
      <c r="R9">
        <v>-1</v>
      </c>
      <c r="S9">
        <v>8.3000000000000004E-2</v>
      </c>
    </row>
    <row r="10" spans="1:82" x14ac:dyDescent="0.25">
      <c r="A10" s="95" t="s">
        <v>254</v>
      </c>
      <c r="L10">
        <v>9.7000000000000003E-2</v>
      </c>
      <c r="M10">
        <v>0.312</v>
      </c>
      <c r="N10">
        <v>6.8000000000000005E-2</v>
      </c>
      <c r="O10">
        <v>-1</v>
      </c>
      <c r="P10">
        <v>-1</v>
      </c>
      <c r="Q10">
        <v>-1</v>
      </c>
      <c r="R10">
        <v>-1</v>
      </c>
      <c r="S10">
        <v>-1</v>
      </c>
    </row>
    <row r="11" spans="1:82" x14ac:dyDescent="0.25">
      <c r="A11" s="95" t="s">
        <v>256</v>
      </c>
      <c r="L11">
        <v>0.23899999999999999</v>
      </c>
      <c r="M11">
        <v>0.61699999999999999</v>
      </c>
      <c r="N11">
        <v>0.23899999999999999</v>
      </c>
      <c r="O11">
        <v>-1</v>
      </c>
      <c r="P11">
        <v>-1</v>
      </c>
      <c r="Q11">
        <v>-1</v>
      </c>
      <c r="R11">
        <v>-1</v>
      </c>
      <c r="S11">
        <v>-1</v>
      </c>
    </row>
    <row r="12" spans="1:82" x14ac:dyDescent="0.25">
      <c r="A12" s="95" t="s">
        <v>258</v>
      </c>
      <c r="L12">
        <v>0.83799999999999997</v>
      </c>
      <c r="M12">
        <v>0.63700000000000001</v>
      </c>
      <c r="N12">
        <v>0.66300000000000003</v>
      </c>
      <c r="O12">
        <v>-1</v>
      </c>
      <c r="P12">
        <v>-1</v>
      </c>
      <c r="Q12">
        <v>6.4000000000000001E-2</v>
      </c>
      <c r="R12">
        <v>-1</v>
      </c>
      <c r="S12">
        <v>-1</v>
      </c>
    </row>
    <row r="13" spans="1:82" x14ac:dyDescent="0.25">
      <c r="A13" s="95" t="s">
        <v>260</v>
      </c>
      <c r="L13">
        <v>0.184</v>
      </c>
      <c r="M13">
        <v>0.14099999999999999</v>
      </c>
      <c r="N13">
        <v>0.17499999999999999</v>
      </c>
      <c r="O13">
        <v>-1</v>
      </c>
      <c r="P13">
        <v>-1</v>
      </c>
      <c r="Q13">
        <v>-1</v>
      </c>
      <c r="R13">
        <v>-1</v>
      </c>
      <c r="S13">
        <v>-1</v>
      </c>
    </row>
    <row r="14" spans="1:82" x14ac:dyDescent="0.25">
      <c r="A14" s="95" t="s">
        <v>262</v>
      </c>
      <c r="L14">
        <v>0.182</v>
      </c>
      <c r="M14">
        <v>0.14099999999999999</v>
      </c>
      <c r="N14">
        <v>0.17199999999999999</v>
      </c>
      <c r="O14">
        <v>-1</v>
      </c>
      <c r="P14">
        <v>-1</v>
      </c>
      <c r="Q14">
        <v>-1</v>
      </c>
      <c r="R14">
        <v>-1</v>
      </c>
      <c r="S14">
        <v>-1</v>
      </c>
    </row>
    <row r="15" spans="1:82" x14ac:dyDescent="0.25">
      <c r="A15" s="95" t="s">
        <v>264</v>
      </c>
      <c r="L15">
        <v>42.671999999999997</v>
      </c>
      <c r="M15">
        <v>33.140999999999998</v>
      </c>
      <c r="N15">
        <v>40.350999999999999</v>
      </c>
      <c r="O15">
        <v>-1</v>
      </c>
      <c r="P15">
        <v>-1</v>
      </c>
      <c r="Q15">
        <v>-1</v>
      </c>
      <c r="R15">
        <v>-1</v>
      </c>
      <c r="S15">
        <v>-1</v>
      </c>
    </row>
    <row r="16" spans="1:82" x14ac:dyDescent="0.25">
      <c r="A16" s="95" t="s">
        <v>267</v>
      </c>
      <c r="L16">
        <v>64.608000000000004</v>
      </c>
      <c r="M16">
        <v>49.62</v>
      </c>
      <c r="N16">
        <v>61.274000000000001</v>
      </c>
      <c r="O16">
        <v>-1</v>
      </c>
      <c r="P16">
        <v>-1</v>
      </c>
      <c r="Q16">
        <v>-1</v>
      </c>
      <c r="R16">
        <v>-1</v>
      </c>
      <c r="S16">
        <v>-1</v>
      </c>
    </row>
    <row r="17" spans="1:29" x14ac:dyDescent="0.25">
      <c r="A17" s="95" t="s">
        <v>270</v>
      </c>
      <c r="L17">
        <v>4.4420000000000002</v>
      </c>
      <c r="M17">
        <v>3.411</v>
      </c>
      <c r="N17">
        <v>4.2119999999999997</v>
      </c>
      <c r="O17">
        <v>-1</v>
      </c>
      <c r="P17">
        <v>-1</v>
      </c>
      <c r="Q17">
        <v>-1</v>
      </c>
      <c r="R17">
        <v>-1</v>
      </c>
      <c r="S17">
        <v>-1</v>
      </c>
    </row>
    <row r="18" spans="1:29" x14ac:dyDescent="0.25">
      <c r="A18" s="95" t="s">
        <v>273</v>
      </c>
      <c r="T18">
        <v>6.0999999999999999E-2</v>
      </c>
      <c r="U18">
        <v>6.0999999999999999E-2</v>
      </c>
      <c r="V18">
        <v>2.3E-2</v>
      </c>
    </row>
    <row r="19" spans="1:29" x14ac:dyDescent="0.25">
      <c r="A19" s="95" t="s">
        <v>276</v>
      </c>
      <c r="T19">
        <v>6.0999999999999999E-2</v>
      </c>
      <c r="U19">
        <v>6.0999999999999999E-2</v>
      </c>
      <c r="V19">
        <v>1.2999999999999999E-2</v>
      </c>
    </row>
    <row r="20" spans="1:29" x14ac:dyDescent="0.25">
      <c r="A20" s="95" t="s">
        <v>278</v>
      </c>
      <c r="T20">
        <v>6.0999999999999999E-2</v>
      </c>
      <c r="U20">
        <v>6.0999999999999999E-2</v>
      </c>
      <c r="V20">
        <v>2.1999999999999999E-2</v>
      </c>
    </row>
    <row r="21" spans="1:29" x14ac:dyDescent="0.25">
      <c r="A21" s="95" t="s">
        <v>280</v>
      </c>
      <c r="T21">
        <v>6.0999999999999999E-2</v>
      </c>
      <c r="U21">
        <v>6.0999999999999999E-2</v>
      </c>
      <c r="V21">
        <v>2.4E-2</v>
      </c>
    </row>
    <row r="22" spans="1:29" x14ac:dyDescent="0.25">
      <c r="A22" s="95" t="s">
        <v>282</v>
      </c>
      <c r="T22">
        <v>1.9E-2</v>
      </c>
      <c r="U22">
        <v>1.9E-2</v>
      </c>
      <c r="V22">
        <v>3.4000000000000002E-2</v>
      </c>
    </row>
    <row r="23" spans="1:29" x14ac:dyDescent="0.25">
      <c r="A23" s="95" t="s">
        <v>284</v>
      </c>
      <c r="T23">
        <v>1.9E-2</v>
      </c>
      <c r="U23">
        <v>1.9E-2</v>
      </c>
      <c r="V23">
        <v>3.3000000000000002E-2</v>
      </c>
    </row>
    <row r="24" spans="1:29" x14ac:dyDescent="0.25">
      <c r="A24" s="95" t="s">
        <v>286</v>
      </c>
      <c r="T24">
        <v>19.827999999999999</v>
      </c>
      <c r="U24">
        <v>19.827999999999999</v>
      </c>
      <c r="V24">
        <v>35.603999999999999</v>
      </c>
    </row>
    <row r="25" spans="1:29" x14ac:dyDescent="0.25">
      <c r="A25" s="95" t="s">
        <v>289</v>
      </c>
      <c r="T25">
        <v>30.154</v>
      </c>
      <c r="U25">
        <v>30.154</v>
      </c>
      <c r="V25">
        <v>52.097000000000001</v>
      </c>
    </row>
    <row r="26" spans="1:29" x14ac:dyDescent="0.25">
      <c r="A26" s="95" t="s">
        <v>292</v>
      </c>
      <c r="W26">
        <v>3.4580000000000002</v>
      </c>
      <c r="X26">
        <v>2.1070000000000002</v>
      </c>
      <c r="Y26">
        <v>2.0499999999999998</v>
      </c>
      <c r="Z26">
        <v>2.1640000000000001</v>
      </c>
      <c r="AA26">
        <v>3.3410000000000002</v>
      </c>
      <c r="AB26">
        <v>6.3280000000000003</v>
      </c>
      <c r="AC26">
        <v>4.1820000000000004</v>
      </c>
    </row>
    <row r="27" spans="1:29" x14ac:dyDescent="0.25">
      <c r="A27" s="95" t="s">
        <v>295</v>
      </c>
      <c r="W27">
        <v>1.4970000000000001</v>
      </c>
      <c r="X27">
        <v>1.522</v>
      </c>
      <c r="Y27">
        <v>0.752</v>
      </c>
      <c r="Z27">
        <v>1.8169999999999999</v>
      </c>
      <c r="AA27">
        <v>4.6970000000000001</v>
      </c>
      <c r="AB27">
        <v>9.016</v>
      </c>
      <c r="AC27">
        <v>1.2549999999999999</v>
      </c>
    </row>
    <row r="28" spans="1:29" x14ac:dyDescent="0.25">
      <c r="A28" s="95" t="s">
        <v>297</v>
      </c>
      <c r="W28">
        <v>2.8860000000000001</v>
      </c>
      <c r="X28">
        <v>3.3340000000000001</v>
      </c>
      <c r="Y28">
        <v>3.0489999999999999</v>
      </c>
      <c r="Z28">
        <v>3.4020000000000001</v>
      </c>
      <c r="AA28">
        <v>3.702</v>
      </c>
      <c r="AB28">
        <v>4.6070000000000002</v>
      </c>
      <c r="AC28">
        <v>3.1819999999999999</v>
      </c>
    </row>
    <row r="29" spans="1:29" x14ac:dyDescent="0.25">
      <c r="A29" s="95" t="s">
        <v>299</v>
      </c>
      <c r="W29">
        <v>3.2130000000000001</v>
      </c>
      <c r="X29">
        <v>3.395</v>
      </c>
      <c r="Y29">
        <v>3.1230000000000002</v>
      </c>
      <c r="Z29">
        <v>3.4020000000000001</v>
      </c>
      <c r="AA29">
        <v>1.0549999999999999</v>
      </c>
      <c r="AB29">
        <v>4.2779999999999996</v>
      </c>
      <c r="AC29">
        <v>3.206</v>
      </c>
    </row>
    <row r="30" spans="1:29" x14ac:dyDescent="0.25">
      <c r="A30" s="95" t="s">
        <v>301</v>
      </c>
      <c r="W30">
        <v>8.3849999999999998</v>
      </c>
      <c r="X30">
        <v>8.4689999999999994</v>
      </c>
      <c r="Y30">
        <v>4.46</v>
      </c>
      <c r="Z30">
        <v>8.4689999999999994</v>
      </c>
      <c r="AA30">
        <v>18.841999999999999</v>
      </c>
      <c r="AB30">
        <v>45.323</v>
      </c>
      <c r="AC30">
        <v>10.481</v>
      </c>
    </row>
    <row r="31" spans="1:29" x14ac:dyDescent="0.25">
      <c r="A31" s="95" t="s">
        <v>303</v>
      </c>
      <c r="W31">
        <v>0.51300000000000001</v>
      </c>
      <c r="X31">
        <v>3.8109999999999999</v>
      </c>
      <c r="Y31">
        <v>2.8809999999999998</v>
      </c>
      <c r="Z31">
        <v>3.891</v>
      </c>
      <c r="AA31">
        <v>6.3520000000000003</v>
      </c>
      <c r="AB31">
        <v>39.927</v>
      </c>
      <c r="AC31">
        <v>6.1879999999999997</v>
      </c>
    </row>
    <row r="32" spans="1:29" x14ac:dyDescent="0.25">
      <c r="A32" s="95" t="s">
        <v>305</v>
      </c>
      <c r="W32">
        <v>91.614999999999995</v>
      </c>
      <c r="X32">
        <v>92.540999999999997</v>
      </c>
      <c r="Y32">
        <v>48.731999999999999</v>
      </c>
      <c r="Z32">
        <v>92.540999999999997</v>
      </c>
      <c r="AA32">
        <v>205.87700000000001</v>
      </c>
      <c r="AB32">
        <v>495.21800000000002</v>
      </c>
      <c r="AC32">
        <v>114.51900000000001</v>
      </c>
    </row>
    <row r="33" spans="1:52" x14ac:dyDescent="0.25">
      <c r="A33" s="95" t="s">
        <v>308</v>
      </c>
      <c r="AD33">
        <v>2E-3</v>
      </c>
    </row>
    <row r="34" spans="1:52" x14ac:dyDescent="0.25">
      <c r="A34" s="95" t="s">
        <v>311</v>
      </c>
      <c r="AD34">
        <v>-1</v>
      </c>
    </row>
    <row r="35" spans="1:52" x14ac:dyDescent="0.25">
      <c r="A35" s="95" t="s">
        <v>313</v>
      </c>
      <c r="AD35">
        <v>-1</v>
      </c>
    </row>
    <row r="36" spans="1:52" x14ac:dyDescent="0.25">
      <c r="A36" s="95" t="s">
        <v>315</v>
      </c>
      <c r="AD36">
        <v>-1</v>
      </c>
    </row>
    <row r="37" spans="1:52" x14ac:dyDescent="0.25">
      <c r="A37" s="95" t="s">
        <v>317</v>
      </c>
      <c r="AD37">
        <v>-1</v>
      </c>
    </row>
    <row r="38" spans="1:52" x14ac:dyDescent="0.25">
      <c r="A38" s="95" t="s">
        <v>319</v>
      </c>
      <c r="AD38">
        <v>-1</v>
      </c>
    </row>
    <row r="39" spans="1:52" x14ac:dyDescent="0.25">
      <c r="A39" s="95" t="s">
        <v>321</v>
      </c>
      <c r="AD39">
        <v>-1</v>
      </c>
    </row>
    <row r="40" spans="1:52" x14ac:dyDescent="0.25">
      <c r="A40" s="95" t="s">
        <v>324</v>
      </c>
      <c r="AE40">
        <v>0.36</v>
      </c>
      <c r="AF40">
        <v>0.46400000000000002</v>
      </c>
      <c r="AG40">
        <v>0.48499999999999999</v>
      </c>
      <c r="AH40">
        <v>1.7509999999999999</v>
      </c>
      <c r="AI40">
        <v>-1</v>
      </c>
      <c r="AJ40">
        <v>1.0940000000000001</v>
      </c>
      <c r="AK40">
        <v>-1</v>
      </c>
    </row>
    <row r="41" spans="1:52" x14ac:dyDescent="0.25">
      <c r="A41" s="95" t="s">
        <v>327</v>
      </c>
      <c r="AE41">
        <v>0.13600000000000001</v>
      </c>
      <c r="AF41">
        <v>0.14699999999999999</v>
      </c>
      <c r="AG41">
        <v>0.27300000000000002</v>
      </c>
      <c r="AH41">
        <v>-1</v>
      </c>
      <c r="AI41">
        <v>-1</v>
      </c>
      <c r="AJ41">
        <v>0.08</v>
      </c>
      <c r="AK41">
        <v>-1</v>
      </c>
    </row>
    <row r="42" spans="1:52" x14ac:dyDescent="0.25">
      <c r="A42" s="95" t="s">
        <v>329</v>
      </c>
      <c r="AE42">
        <v>0.14399999999999999</v>
      </c>
      <c r="AF42">
        <v>0.65800000000000003</v>
      </c>
      <c r="AG42">
        <v>0.749</v>
      </c>
      <c r="AH42">
        <v>-1</v>
      </c>
      <c r="AI42">
        <v>-1</v>
      </c>
      <c r="AJ42">
        <v>0.503</v>
      </c>
      <c r="AK42">
        <v>-1</v>
      </c>
    </row>
    <row r="43" spans="1:52" x14ac:dyDescent="0.25">
      <c r="A43" s="95" t="s">
        <v>331</v>
      </c>
      <c r="AE43">
        <v>0.25600000000000001</v>
      </c>
      <c r="AF43">
        <v>0.83799999999999997</v>
      </c>
      <c r="AG43">
        <v>1.6060000000000001</v>
      </c>
      <c r="AH43">
        <v>0.31</v>
      </c>
      <c r="AI43">
        <v>0.63</v>
      </c>
      <c r="AJ43">
        <v>0.51800000000000002</v>
      </c>
      <c r="AK43">
        <v>-1</v>
      </c>
    </row>
    <row r="44" spans="1:52" x14ac:dyDescent="0.25">
      <c r="A44" s="95" t="s">
        <v>333</v>
      </c>
      <c r="AE44">
        <v>0.28799999999999998</v>
      </c>
      <c r="AF44">
        <v>0.59299999999999997</v>
      </c>
      <c r="AG44">
        <v>0.59099999999999997</v>
      </c>
      <c r="AH44">
        <v>-1</v>
      </c>
      <c r="AI44">
        <v>-1</v>
      </c>
      <c r="AJ44">
        <v>0.504</v>
      </c>
      <c r="AK44">
        <v>-1</v>
      </c>
    </row>
    <row r="45" spans="1:52" x14ac:dyDescent="0.25">
      <c r="A45" s="95" t="s">
        <v>335</v>
      </c>
      <c r="AE45">
        <v>0.16200000000000001</v>
      </c>
      <c r="AF45">
        <v>0.28299999999999997</v>
      </c>
      <c r="AG45">
        <v>0.74099999999999999</v>
      </c>
      <c r="AH45">
        <v>-1</v>
      </c>
      <c r="AI45">
        <v>-1</v>
      </c>
      <c r="AJ45">
        <v>0.4</v>
      </c>
      <c r="AK45">
        <v>-1</v>
      </c>
    </row>
    <row r="46" spans="1:52" x14ac:dyDescent="0.25">
      <c r="A46" s="95" t="s">
        <v>337</v>
      </c>
      <c r="AE46">
        <v>68.024000000000001</v>
      </c>
      <c r="AF46">
        <v>139.99799999999999</v>
      </c>
      <c r="AG46">
        <v>139.548</v>
      </c>
      <c r="AH46">
        <v>-1</v>
      </c>
      <c r="AI46">
        <v>-1</v>
      </c>
      <c r="AJ46">
        <v>118.902</v>
      </c>
      <c r="AK46">
        <v>-1</v>
      </c>
    </row>
    <row r="47" spans="1:52" x14ac:dyDescent="0.25">
      <c r="A47" s="95" t="s">
        <v>340</v>
      </c>
      <c r="AE47">
        <v>48.470999999999997</v>
      </c>
      <c r="AF47">
        <v>85.028999999999996</v>
      </c>
      <c r="AG47">
        <v>222.51599999999999</v>
      </c>
      <c r="AH47">
        <v>-1</v>
      </c>
      <c r="AI47">
        <v>-1</v>
      </c>
      <c r="AJ47">
        <v>119.965</v>
      </c>
      <c r="AK47">
        <v>-1</v>
      </c>
    </row>
    <row r="48" spans="1:52" x14ac:dyDescent="0.25">
      <c r="A48" s="95" t="s">
        <v>343</v>
      </c>
      <c r="AL48">
        <v>7.3999999999999996E-2</v>
      </c>
      <c r="AM48">
        <v>0.434</v>
      </c>
      <c r="AN48">
        <v>0.30399999999999999</v>
      </c>
      <c r="AO48">
        <v>0.30399999999999999</v>
      </c>
      <c r="AP48">
        <v>7.3999999999999996E-2</v>
      </c>
      <c r="AQ48">
        <v>0.19</v>
      </c>
      <c r="AR48">
        <v>1.3759999999999999</v>
      </c>
      <c r="AS48">
        <v>0.10100000000000001</v>
      </c>
      <c r="AT48">
        <v>0.30399999999999999</v>
      </c>
      <c r="AU48">
        <v>60.802</v>
      </c>
      <c r="AV48">
        <v>0.30399999999999999</v>
      </c>
      <c r="AW48">
        <v>0.224</v>
      </c>
      <c r="AX48">
        <v>0.14899999999999999</v>
      </c>
      <c r="AY48">
        <v>0.30399999999999999</v>
      </c>
      <c r="AZ48">
        <v>-1</v>
      </c>
    </row>
    <row r="49" spans="1:60" x14ac:dyDescent="0.25">
      <c r="A49" s="95" t="s">
        <v>346</v>
      </c>
      <c r="AL49">
        <v>-1</v>
      </c>
      <c r="AM49">
        <v>0.112</v>
      </c>
      <c r="AN49">
        <v>0.1</v>
      </c>
      <c r="AO49">
        <v>0.14899999999999999</v>
      </c>
      <c r="AP49">
        <v>-1</v>
      </c>
      <c r="AQ49">
        <v>0.19</v>
      </c>
      <c r="AR49">
        <v>1.1599999999999999</v>
      </c>
      <c r="AS49">
        <v>0.41199999999999998</v>
      </c>
      <c r="AT49">
        <v>0.16500000000000001</v>
      </c>
      <c r="AU49">
        <v>10.134</v>
      </c>
      <c r="AV49">
        <v>0.16500000000000001</v>
      </c>
      <c r="AW49">
        <v>-1</v>
      </c>
      <c r="AX49">
        <v>-1</v>
      </c>
      <c r="AY49">
        <v>0.152</v>
      </c>
      <c r="AZ49">
        <v>-1</v>
      </c>
    </row>
    <row r="50" spans="1:60" x14ac:dyDescent="0.25">
      <c r="A50" s="95" t="s">
        <v>348</v>
      </c>
      <c r="AL50">
        <v>-1</v>
      </c>
      <c r="AM50">
        <v>2.98</v>
      </c>
      <c r="AN50">
        <v>0.50700000000000001</v>
      </c>
      <c r="AO50">
        <v>1.5429999999999999</v>
      </c>
      <c r="AP50">
        <v>-1</v>
      </c>
      <c r="AQ50">
        <v>0.19</v>
      </c>
      <c r="AR50">
        <v>7.0000000000000007E-2</v>
      </c>
      <c r="AS50">
        <v>0.25</v>
      </c>
      <c r="AT50">
        <v>0.29399999999999998</v>
      </c>
      <c r="AU50">
        <v>0.111</v>
      </c>
      <c r="AV50">
        <v>0.29399999999999998</v>
      </c>
      <c r="AW50">
        <v>-1</v>
      </c>
      <c r="AX50">
        <v>-1</v>
      </c>
      <c r="AY50">
        <v>0.58199999999999996</v>
      </c>
      <c r="AZ50">
        <v>-1</v>
      </c>
    </row>
    <row r="51" spans="1:60" x14ac:dyDescent="0.25">
      <c r="A51" s="95" t="s">
        <v>350</v>
      </c>
      <c r="AL51">
        <v>7.3999999999999996E-2</v>
      </c>
      <c r="AM51">
        <v>1.5429999999999999</v>
      </c>
      <c r="AN51">
        <v>0.50700000000000001</v>
      </c>
      <c r="AO51">
        <v>1.5429999999999999</v>
      </c>
      <c r="AP51">
        <v>7.3999999999999996E-2</v>
      </c>
      <c r="AQ51">
        <v>0.19</v>
      </c>
      <c r="AR51">
        <v>4.343</v>
      </c>
      <c r="AS51">
        <v>0.14899999999999999</v>
      </c>
      <c r="AT51">
        <v>0.29399999999999998</v>
      </c>
      <c r="AU51">
        <v>5.4290000000000003</v>
      </c>
      <c r="AV51">
        <v>0.29399999999999998</v>
      </c>
      <c r="AW51">
        <v>0.115</v>
      </c>
      <c r="AX51">
        <v>0.14899999999999999</v>
      </c>
      <c r="AY51">
        <v>0.50700000000000001</v>
      </c>
      <c r="AZ51">
        <v>-1</v>
      </c>
    </row>
    <row r="52" spans="1:60" x14ac:dyDescent="0.25">
      <c r="A52" s="95" t="s">
        <v>352</v>
      </c>
      <c r="AL52">
        <v>-1</v>
      </c>
      <c r="AM52">
        <v>0.69899999999999995</v>
      </c>
      <c r="AN52">
        <v>0.50700000000000001</v>
      </c>
      <c r="AO52">
        <v>0.59099999999999997</v>
      </c>
      <c r="AP52">
        <v>-1</v>
      </c>
      <c r="AQ52">
        <v>0.253</v>
      </c>
      <c r="AR52">
        <v>0.44400000000000001</v>
      </c>
      <c r="AS52">
        <v>0.27300000000000002</v>
      </c>
      <c r="AT52">
        <v>0.434</v>
      </c>
      <c r="AU52">
        <v>0.70899999999999996</v>
      </c>
      <c r="AV52">
        <v>0.434</v>
      </c>
      <c r="AW52">
        <v>-1</v>
      </c>
      <c r="AX52">
        <v>-1</v>
      </c>
      <c r="AY52">
        <v>0.51600000000000001</v>
      </c>
      <c r="AZ52">
        <v>-1</v>
      </c>
    </row>
    <row r="53" spans="1:60" x14ac:dyDescent="0.25">
      <c r="A53" s="95" t="s">
        <v>354</v>
      </c>
      <c r="AL53">
        <v>-1</v>
      </c>
      <c r="AM53">
        <v>0.67100000000000004</v>
      </c>
      <c r="AN53">
        <v>0.50700000000000001</v>
      </c>
      <c r="AO53">
        <v>0.59099999999999997</v>
      </c>
      <c r="AP53">
        <v>-1</v>
      </c>
      <c r="AQ53">
        <v>0.253</v>
      </c>
      <c r="AR53">
        <v>0.38100000000000001</v>
      </c>
      <c r="AS53">
        <v>0.27400000000000002</v>
      </c>
      <c r="AT53">
        <v>0.434</v>
      </c>
      <c r="AU53">
        <v>0.68799999999999994</v>
      </c>
      <c r="AV53">
        <v>0.434</v>
      </c>
      <c r="AW53">
        <v>-1</v>
      </c>
      <c r="AX53">
        <v>-1</v>
      </c>
      <c r="AY53">
        <v>0.51400000000000001</v>
      </c>
      <c r="AZ53">
        <v>-1</v>
      </c>
    </row>
    <row r="54" spans="1:60" x14ac:dyDescent="0.25">
      <c r="A54" s="95" t="s">
        <v>356</v>
      </c>
      <c r="AL54">
        <v>-1</v>
      </c>
      <c r="AM54">
        <v>105.709</v>
      </c>
      <c r="AN54">
        <v>76.638999999999996</v>
      </c>
      <c r="AO54">
        <v>89.462000000000003</v>
      </c>
      <c r="AP54">
        <v>-1</v>
      </c>
      <c r="AQ54">
        <v>38.319000000000003</v>
      </c>
      <c r="AR54">
        <v>67.227000000000004</v>
      </c>
      <c r="AS54">
        <v>41.277999999999999</v>
      </c>
      <c r="AT54">
        <v>65.691000000000003</v>
      </c>
      <c r="AU54">
        <v>107.187</v>
      </c>
      <c r="AV54">
        <v>65.691000000000003</v>
      </c>
      <c r="AW54">
        <v>-1</v>
      </c>
      <c r="AX54">
        <v>-1</v>
      </c>
      <c r="AY54">
        <v>78.069999999999993</v>
      </c>
      <c r="AZ54">
        <v>-1</v>
      </c>
    </row>
    <row r="55" spans="1:60" x14ac:dyDescent="0.25">
      <c r="A55" s="95" t="s">
        <v>359</v>
      </c>
      <c r="BA55">
        <v>17.702000000000002</v>
      </c>
      <c r="BB55">
        <v>16.696000000000002</v>
      </c>
      <c r="BC55">
        <v>16.696000000000002</v>
      </c>
      <c r="BD55">
        <v>17.702000000000002</v>
      </c>
      <c r="BE55">
        <v>16.696000000000002</v>
      </c>
    </row>
    <row r="56" spans="1:60" x14ac:dyDescent="0.25">
      <c r="A56" s="95" t="s">
        <v>362</v>
      </c>
      <c r="BA56">
        <v>0.15</v>
      </c>
      <c r="BB56">
        <v>0.14599999999999999</v>
      </c>
      <c r="BC56">
        <v>0.14599999999999999</v>
      </c>
      <c r="BD56">
        <v>0.15</v>
      </c>
      <c r="BE56">
        <v>0.14599999999999999</v>
      </c>
    </row>
    <row r="57" spans="1:60" x14ac:dyDescent="0.25">
      <c r="A57" s="95" t="s">
        <v>365</v>
      </c>
      <c r="BA57">
        <v>7.9000000000000001E-2</v>
      </c>
      <c r="BB57">
        <v>9.5000000000000001E-2</v>
      </c>
      <c r="BC57">
        <v>9.5000000000000001E-2</v>
      </c>
      <c r="BD57">
        <v>7.9000000000000001E-2</v>
      </c>
      <c r="BE57">
        <v>9.5000000000000001E-2</v>
      </c>
    </row>
    <row r="58" spans="1:60" x14ac:dyDescent="0.25">
      <c r="A58" s="95" t="s">
        <v>367</v>
      </c>
      <c r="BA58">
        <v>0.36299999999999999</v>
      </c>
      <c r="BB58">
        <v>0.13200000000000001</v>
      </c>
      <c r="BC58">
        <v>0.13200000000000001</v>
      </c>
      <c r="BD58">
        <v>0.36299999999999999</v>
      </c>
      <c r="BE58">
        <v>0.13200000000000001</v>
      </c>
    </row>
    <row r="59" spans="1:60" x14ac:dyDescent="0.25">
      <c r="A59" s="95" t="s">
        <v>369</v>
      </c>
      <c r="BA59">
        <v>0.28100000000000003</v>
      </c>
      <c r="BB59">
        <v>0.13200000000000001</v>
      </c>
      <c r="BC59">
        <v>0.13200000000000001</v>
      </c>
      <c r="BD59">
        <v>0.28100000000000003</v>
      </c>
      <c r="BE59">
        <v>0.13200000000000001</v>
      </c>
    </row>
    <row r="60" spans="1:60" x14ac:dyDescent="0.25">
      <c r="A60" s="95" t="s">
        <v>371</v>
      </c>
      <c r="BA60">
        <v>0.192</v>
      </c>
      <c r="BB60">
        <v>0.183</v>
      </c>
      <c r="BC60">
        <v>0.183</v>
      </c>
      <c r="BD60">
        <v>0.192</v>
      </c>
      <c r="BE60">
        <v>0.183</v>
      </c>
    </row>
    <row r="61" spans="1:60" x14ac:dyDescent="0.25">
      <c r="A61" s="95" t="s">
        <v>373</v>
      </c>
      <c r="BA61">
        <v>0.19400000000000001</v>
      </c>
      <c r="BB61">
        <v>0.183</v>
      </c>
      <c r="BC61">
        <v>0.183</v>
      </c>
      <c r="BD61">
        <v>0.19400000000000001</v>
      </c>
      <c r="BE61">
        <v>0.183</v>
      </c>
    </row>
    <row r="62" spans="1:60" x14ac:dyDescent="0.25">
      <c r="A62" s="95" t="s">
        <v>375</v>
      </c>
      <c r="BA62">
        <v>43.517000000000003</v>
      </c>
      <c r="BB62">
        <v>41.43</v>
      </c>
      <c r="BC62">
        <v>41.43</v>
      </c>
      <c r="BD62">
        <v>43.517000000000003</v>
      </c>
      <c r="BE62">
        <v>41.43</v>
      </c>
    </row>
    <row r="63" spans="1:60" x14ac:dyDescent="0.25">
      <c r="A63" s="95" t="s">
        <v>378</v>
      </c>
      <c r="BA63">
        <v>20.91</v>
      </c>
      <c r="BB63">
        <v>19.721</v>
      </c>
      <c r="BC63">
        <v>19.721</v>
      </c>
      <c r="BD63">
        <v>20.91</v>
      </c>
      <c r="BE63">
        <v>19.721</v>
      </c>
    </row>
    <row r="64" spans="1:60" x14ac:dyDescent="0.25">
      <c r="A64" s="95" t="s">
        <v>381</v>
      </c>
      <c r="BF64">
        <v>15.959</v>
      </c>
      <c r="BG64">
        <v>14.263999999999999</v>
      </c>
      <c r="BH64">
        <v>15.824999999999999</v>
      </c>
    </row>
    <row r="65" spans="1:74" x14ac:dyDescent="0.25">
      <c r="A65" s="95" t="s">
        <v>384</v>
      </c>
      <c r="BI65">
        <v>15.058</v>
      </c>
      <c r="BJ65">
        <v>7.1109999999999998</v>
      </c>
      <c r="BK65">
        <v>-1</v>
      </c>
      <c r="BL65">
        <v>6.7050000000000001</v>
      </c>
      <c r="BM65">
        <v>-1</v>
      </c>
      <c r="BN65">
        <v>11.955</v>
      </c>
      <c r="BO65">
        <v>-1</v>
      </c>
      <c r="BP65">
        <v>3.177</v>
      </c>
      <c r="BQ65">
        <v>54.567999999999998</v>
      </c>
      <c r="BR65">
        <v>-1</v>
      </c>
      <c r="BS65">
        <v>13.185</v>
      </c>
    </row>
    <row r="66" spans="1:74" x14ac:dyDescent="0.25">
      <c r="A66" s="95" t="s">
        <v>387</v>
      </c>
      <c r="BI66">
        <v>10.302</v>
      </c>
      <c r="BJ66">
        <v>2.1150000000000002</v>
      </c>
      <c r="BK66">
        <v>-1</v>
      </c>
      <c r="BL66">
        <v>7.7080000000000002</v>
      </c>
      <c r="BM66">
        <v>4.7510000000000003</v>
      </c>
      <c r="BN66">
        <v>-1</v>
      </c>
      <c r="BO66">
        <v>-1</v>
      </c>
      <c r="BP66">
        <v>3.1779999999999999</v>
      </c>
      <c r="BQ66">
        <v>131.22200000000001</v>
      </c>
      <c r="BR66">
        <v>-1</v>
      </c>
      <c r="BS66">
        <v>7.55</v>
      </c>
    </row>
    <row r="67" spans="1:74" x14ac:dyDescent="0.25">
      <c r="A67" s="95" t="s">
        <v>389</v>
      </c>
      <c r="BI67">
        <v>23.553000000000001</v>
      </c>
      <c r="BJ67">
        <v>8.8179999999999996</v>
      </c>
      <c r="BK67">
        <v>-1</v>
      </c>
      <c r="BL67">
        <v>7.2610000000000001</v>
      </c>
      <c r="BM67">
        <v>-1</v>
      </c>
      <c r="BN67">
        <v>4.1689999999999996</v>
      </c>
      <c r="BO67">
        <v>-1</v>
      </c>
      <c r="BP67">
        <v>5.0010000000000003</v>
      </c>
      <c r="BQ67">
        <v>250.51499999999999</v>
      </c>
      <c r="BR67">
        <v>-1</v>
      </c>
      <c r="BS67">
        <v>14.39</v>
      </c>
    </row>
    <row r="68" spans="1:74" x14ac:dyDescent="0.25">
      <c r="A68" s="95" t="s">
        <v>391</v>
      </c>
      <c r="BI68">
        <v>25.634</v>
      </c>
      <c r="BJ68">
        <v>12.997999999999999</v>
      </c>
      <c r="BK68">
        <v>-1</v>
      </c>
      <c r="BL68">
        <v>26.625</v>
      </c>
      <c r="BM68">
        <v>-1</v>
      </c>
      <c r="BN68">
        <v>-1</v>
      </c>
      <c r="BO68">
        <v>-1</v>
      </c>
      <c r="BP68">
        <v>6.95</v>
      </c>
      <c r="BQ68">
        <v>61.237000000000002</v>
      </c>
      <c r="BR68">
        <v>-1</v>
      </c>
      <c r="BS68">
        <v>14.855</v>
      </c>
    </row>
    <row r="69" spans="1:74" x14ac:dyDescent="0.25">
      <c r="A69" s="95" t="s">
        <v>393</v>
      </c>
      <c r="BI69">
        <v>7.3</v>
      </c>
      <c r="BJ69">
        <v>8.5180000000000007</v>
      </c>
      <c r="BK69">
        <v>-1</v>
      </c>
      <c r="BL69">
        <v>11.112</v>
      </c>
      <c r="BM69">
        <v>-1</v>
      </c>
      <c r="BN69">
        <v>-1</v>
      </c>
      <c r="BO69">
        <v>-1</v>
      </c>
      <c r="BP69">
        <v>4.7270000000000003</v>
      </c>
      <c r="BQ69">
        <v>17.010000000000002</v>
      </c>
      <c r="BR69">
        <v>4.3090000000000002</v>
      </c>
      <c r="BS69">
        <v>8.3889999999999993</v>
      </c>
    </row>
    <row r="70" spans="1:74" x14ac:dyDescent="0.25">
      <c r="A70" s="95" t="s">
        <v>395</v>
      </c>
      <c r="BI70">
        <v>8.9039999999999999</v>
      </c>
      <c r="BJ70">
        <v>10.438000000000001</v>
      </c>
      <c r="BK70">
        <v>-1</v>
      </c>
      <c r="BL70">
        <v>13.217000000000001</v>
      </c>
      <c r="BM70">
        <v>-1</v>
      </c>
      <c r="BN70">
        <v>-1</v>
      </c>
      <c r="BO70">
        <v>-1</v>
      </c>
      <c r="BP70">
        <v>5.0609999999999999</v>
      </c>
      <c r="BQ70">
        <v>7.1760000000000002</v>
      </c>
      <c r="BR70">
        <v>-1</v>
      </c>
      <c r="BS70">
        <v>1.3109999999999999</v>
      </c>
    </row>
    <row r="71" spans="1:74" x14ac:dyDescent="0.25">
      <c r="A71" s="95" t="s">
        <v>397</v>
      </c>
      <c r="BT71">
        <v>2.3E-2</v>
      </c>
      <c r="BU71">
        <v>2.9000000000000001E-2</v>
      </c>
    </row>
    <row r="72" spans="1:74" x14ac:dyDescent="0.25">
      <c r="A72" s="95" t="s">
        <v>400</v>
      </c>
      <c r="BT72">
        <v>0.17499999999999999</v>
      </c>
      <c r="BU72">
        <v>2.9000000000000001E-2</v>
      </c>
    </row>
    <row r="73" spans="1:74" x14ac:dyDescent="0.25">
      <c r="A73" s="95" t="s">
        <v>402</v>
      </c>
      <c r="BT73">
        <v>0.04</v>
      </c>
      <c r="BU73">
        <v>1.0999999999999999E-2</v>
      </c>
    </row>
    <row r="74" spans="1:74" x14ac:dyDescent="0.25">
      <c r="A74" s="95" t="s">
        <v>404</v>
      </c>
      <c r="BT74">
        <v>4.1000000000000002E-2</v>
      </c>
      <c r="BU74">
        <v>1.0999999999999999E-2</v>
      </c>
    </row>
    <row r="75" spans="1:74" x14ac:dyDescent="0.25">
      <c r="A75" s="95" t="s">
        <v>406</v>
      </c>
      <c r="BT75">
        <v>4.2000000000000003E-2</v>
      </c>
      <c r="BU75">
        <v>4.0000000000000001E-3</v>
      </c>
    </row>
    <row r="76" spans="1:74" x14ac:dyDescent="0.25">
      <c r="A76" s="95" t="s">
        <v>408</v>
      </c>
      <c r="BT76">
        <v>3.3000000000000002E-2</v>
      </c>
      <c r="BU76">
        <v>1.7999999999999999E-2</v>
      </c>
    </row>
    <row r="77" spans="1:74" x14ac:dyDescent="0.25">
      <c r="A77" s="95" t="s">
        <v>410</v>
      </c>
      <c r="BT77">
        <v>159.04300000000001</v>
      </c>
      <c r="BU77">
        <v>87.454999999999998</v>
      </c>
    </row>
    <row r="78" spans="1:74" x14ac:dyDescent="0.25">
      <c r="A78" s="95" t="s">
        <v>413</v>
      </c>
      <c r="BT78">
        <v>132.905</v>
      </c>
      <c r="BU78">
        <v>12.654</v>
      </c>
    </row>
    <row r="79" spans="1:74" x14ac:dyDescent="0.25">
      <c r="A79" s="95" t="s">
        <v>416</v>
      </c>
      <c r="BV79">
        <v>7.3999999999999996E-2</v>
      </c>
    </row>
    <row r="80" spans="1:74" x14ac:dyDescent="0.25">
      <c r="A80" s="95" t="s">
        <v>418</v>
      </c>
      <c r="BV80">
        <v>7.2999999999999995E-2</v>
      </c>
    </row>
    <row r="81" spans="1:78" x14ac:dyDescent="0.25">
      <c r="A81" s="95" t="s">
        <v>419</v>
      </c>
      <c r="BV81">
        <v>0.17699999999999999</v>
      </c>
    </row>
    <row r="82" spans="1:78" x14ac:dyDescent="0.25">
      <c r="A82" s="95" t="s">
        <v>420</v>
      </c>
      <c r="BV82">
        <v>0.16700000000000001</v>
      </c>
    </row>
    <row r="83" spans="1:78" x14ac:dyDescent="0.25">
      <c r="A83" s="95" t="s">
        <v>421</v>
      </c>
      <c r="BV83">
        <v>0.14000000000000001</v>
      </c>
    </row>
    <row r="84" spans="1:78" x14ac:dyDescent="0.25">
      <c r="A84" s="95" t="s">
        <v>422</v>
      </c>
      <c r="BV84">
        <v>0.13800000000000001</v>
      </c>
    </row>
    <row r="85" spans="1:78" x14ac:dyDescent="0.25">
      <c r="A85" s="95" t="s">
        <v>423</v>
      </c>
      <c r="BV85">
        <v>14.962999999999999</v>
      </c>
    </row>
    <row r="86" spans="1:78" x14ac:dyDescent="0.25">
      <c r="A86" s="95" t="s">
        <v>426</v>
      </c>
      <c r="BW86">
        <v>0.01</v>
      </c>
    </row>
    <row r="87" spans="1:78" x14ac:dyDescent="0.25">
      <c r="A87" s="95" t="s">
        <v>429</v>
      </c>
      <c r="BW87">
        <v>5.0000000000000001E-3</v>
      </c>
    </row>
    <row r="88" spans="1:78" x14ac:dyDescent="0.25">
      <c r="A88" s="95" t="s">
        <v>431</v>
      </c>
      <c r="BW88">
        <v>2.1000000000000001E-2</v>
      </c>
    </row>
    <row r="89" spans="1:78" x14ac:dyDescent="0.25">
      <c r="A89" s="95" t="s">
        <v>433</v>
      </c>
      <c r="BW89">
        <v>1.4999999999999999E-2</v>
      </c>
    </row>
    <row r="90" spans="1:78" x14ac:dyDescent="0.25">
      <c r="A90" s="95" t="s">
        <v>435</v>
      </c>
      <c r="BW90">
        <v>2.7E-2</v>
      </c>
    </row>
    <row r="91" spans="1:78" x14ac:dyDescent="0.25">
      <c r="A91" s="95" t="s">
        <v>437</v>
      </c>
      <c r="BW91">
        <v>2.5999999999999999E-2</v>
      </c>
    </row>
    <row r="92" spans="1:78" x14ac:dyDescent="0.25">
      <c r="A92" s="95" t="s">
        <v>439</v>
      </c>
      <c r="BW92">
        <v>6.3460000000000001</v>
      </c>
    </row>
    <row r="93" spans="1:78" x14ac:dyDescent="0.25">
      <c r="A93" s="95" t="s">
        <v>442</v>
      </c>
      <c r="BX93">
        <v>0.13800000000000001</v>
      </c>
      <c r="BY93">
        <v>4.5999999999999999E-2</v>
      </c>
      <c r="BZ93">
        <v>4.5999999999999999E-2</v>
      </c>
    </row>
    <row r="94" spans="1:78" x14ac:dyDescent="0.25">
      <c r="A94" s="95" t="s">
        <v>445</v>
      </c>
      <c r="BX94">
        <v>0.125</v>
      </c>
      <c r="BY94">
        <v>4.5999999999999999E-2</v>
      </c>
      <c r="BZ94">
        <v>4.5999999999999999E-2</v>
      </c>
    </row>
    <row r="95" spans="1:78" x14ac:dyDescent="0.25">
      <c r="A95" s="95" t="s">
        <v>447</v>
      </c>
      <c r="BX95">
        <v>6.5000000000000002E-2</v>
      </c>
      <c r="BY95">
        <v>0.17100000000000001</v>
      </c>
      <c r="BZ95">
        <v>0.17100000000000001</v>
      </c>
    </row>
    <row r="96" spans="1:78" x14ac:dyDescent="0.25">
      <c r="A96" s="95" t="s">
        <v>449</v>
      </c>
      <c r="BX96">
        <v>1.7999999999999999E-2</v>
      </c>
      <c r="BY96">
        <v>0.1</v>
      </c>
      <c r="BZ96">
        <v>0.1</v>
      </c>
    </row>
    <row r="97" spans="1:82" x14ac:dyDescent="0.25">
      <c r="A97" s="95" t="s">
        <v>451</v>
      </c>
      <c r="BX97">
        <v>3.9E-2</v>
      </c>
      <c r="BY97">
        <v>0.22800000000000001</v>
      </c>
      <c r="BZ97">
        <v>0.22800000000000001</v>
      </c>
    </row>
    <row r="98" spans="1:82" x14ac:dyDescent="0.25">
      <c r="A98" s="95" t="s">
        <v>453</v>
      </c>
      <c r="BX98">
        <v>0.16300000000000001</v>
      </c>
      <c r="BY98">
        <v>0.42199999999999999</v>
      </c>
      <c r="BZ98">
        <v>0.42199999999999999</v>
      </c>
    </row>
    <row r="99" spans="1:82" x14ac:dyDescent="0.25">
      <c r="A99" s="95" t="s">
        <v>455</v>
      </c>
      <c r="BX99">
        <v>67.959999999999994</v>
      </c>
      <c r="BY99">
        <v>177.28700000000001</v>
      </c>
      <c r="BZ99">
        <v>177.28700000000001</v>
      </c>
    </row>
    <row r="100" spans="1:82" x14ac:dyDescent="0.25">
      <c r="A100" s="95" t="s">
        <v>458</v>
      </c>
      <c r="BX100">
        <v>13.08</v>
      </c>
      <c r="BY100">
        <v>33.755000000000003</v>
      </c>
      <c r="BZ100">
        <v>33.755000000000003</v>
      </c>
    </row>
    <row r="101" spans="1:82" x14ac:dyDescent="0.25">
      <c r="A101" s="95" t="s">
        <v>461</v>
      </c>
      <c r="CA101">
        <v>6.5919999999999996</v>
      </c>
      <c r="CB101">
        <v>-1</v>
      </c>
      <c r="CC101">
        <v>15.212999999999999</v>
      </c>
      <c r="CD101">
        <v>14.125999999999999</v>
      </c>
    </row>
    <row r="102" spans="1:82" x14ac:dyDescent="0.25">
      <c r="A102" s="95" t="s">
        <v>464</v>
      </c>
      <c r="CA102">
        <v>6.5919999999999996</v>
      </c>
      <c r="CB102">
        <v>-1</v>
      </c>
      <c r="CC102">
        <v>15.212999999999999</v>
      </c>
      <c r="CD102">
        <v>14.125999999999999</v>
      </c>
    </row>
    <row r="103" spans="1:82" x14ac:dyDescent="0.25">
      <c r="A103" s="95" t="s">
        <v>466</v>
      </c>
      <c r="CA103">
        <v>4.8239999999999998</v>
      </c>
      <c r="CB103">
        <v>-1</v>
      </c>
      <c r="CC103">
        <v>1.8029999999999999</v>
      </c>
      <c r="CD103">
        <v>0.73599999999999999</v>
      </c>
    </row>
    <row r="104" spans="1:82" x14ac:dyDescent="0.25">
      <c r="A104" s="95" t="s">
        <v>468</v>
      </c>
      <c r="CA104">
        <v>3.64</v>
      </c>
      <c r="CB104">
        <v>-1</v>
      </c>
      <c r="CC104">
        <v>1.8029999999999999</v>
      </c>
      <c r="CD104">
        <v>0.70399999999999996</v>
      </c>
    </row>
    <row r="105" spans="1:82" x14ac:dyDescent="0.25">
      <c r="A105" s="95" t="s">
        <v>470</v>
      </c>
      <c r="CA105">
        <v>0.98899999999999999</v>
      </c>
      <c r="CB105">
        <v>-1</v>
      </c>
      <c r="CC105">
        <v>0.79400000000000004</v>
      </c>
      <c r="CD105">
        <v>0.57899999999999996</v>
      </c>
    </row>
    <row r="106" spans="1:82" x14ac:dyDescent="0.25">
      <c r="A106" s="95" t="s">
        <v>472</v>
      </c>
      <c r="CA106">
        <v>0.98899999999999999</v>
      </c>
      <c r="CB106">
        <v>-1</v>
      </c>
      <c r="CC106">
        <v>0.78600000000000003</v>
      </c>
      <c r="CD106">
        <v>0.58299999999999996</v>
      </c>
    </row>
    <row r="107" spans="1:82" x14ac:dyDescent="0.25">
      <c r="A107" s="95" t="s">
        <v>474</v>
      </c>
      <c r="CA107">
        <v>333.78300000000002</v>
      </c>
      <c r="CB107">
        <v>-1</v>
      </c>
      <c r="CC107">
        <v>165.37</v>
      </c>
      <c r="CD107">
        <v>64.539000000000001</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44"/>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t="s">
        <v>7112</v>
      </c>
      <c r="C2" t="s">
        <v>7113</v>
      </c>
      <c r="D2" t="s">
        <v>2951</v>
      </c>
      <c r="E2" t="s">
        <v>2952</v>
      </c>
      <c r="F2" t="s">
        <v>2956</v>
      </c>
      <c r="G2" t="s">
        <v>7113</v>
      </c>
      <c r="H2" t="s">
        <v>7114</v>
      </c>
      <c r="I2" t="s">
        <v>2956</v>
      </c>
      <c r="J2" t="s">
        <v>7115</v>
      </c>
      <c r="K2" t="s">
        <v>7116</v>
      </c>
    </row>
    <row r="3" spans="1:82" x14ac:dyDescent="0.25">
      <c r="A3" s="95" t="s">
        <v>238</v>
      </c>
      <c r="B3" t="s">
        <v>7117</v>
      </c>
      <c r="C3" t="s">
        <v>7118</v>
      </c>
      <c r="D3" t="s">
        <v>2961</v>
      </c>
      <c r="E3" t="s">
        <v>2962</v>
      </c>
      <c r="F3" t="s">
        <v>2956</v>
      </c>
      <c r="G3" t="s">
        <v>7118</v>
      </c>
      <c r="H3" t="s">
        <v>2956</v>
      </c>
      <c r="I3" t="s">
        <v>2956</v>
      </c>
      <c r="J3" t="s">
        <v>7119</v>
      </c>
      <c r="K3" t="s">
        <v>7120</v>
      </c>
    </row>
    <row r="4" spans="1:82" x14ac:dyDescent="0.25">
      <c r="A4" s="95" t="s">
        <v>240</v>
      </c>
      <c r="B4" t="s">
        <v>7121</v>
      </c>
      <c r="C4" t="s">
        <v>7122</v>
      </c>
      <c r="D4" t="s">
        <v>2970</v>
      </c>
      <c r="E4" t="s">
        <v>2971</v>
      </c>
      <c r="F4" t="s">
        <v>2956</v>
      </c>
      <c r="G4" t="s">
        <v>7122</v>
      </c>
      <c r="H4" t="s">
        <v>7123</v>
      </c>
      <c r="I4" t="s">
        <v>2956</v>
      </c>
      <c r="J4" t="s">
        <v>7124</v>
      </c>
      <c r="K4" t="s">
        <v>7125</v>
      </c>
    </row>
    <row r="5" spans="1:82" x14ac:dyDescent="0.25">
      <c r="A5" s="95" t="s">
        <v>242</v>
      </c>
      <c r="B5" t="s">
        <v>7126</v>
      </c>
      <c r="C5" t="s">
        <v>7127</v>
      </c>
      <c r="D5" t="s">
        <v>2979</v>
      </c>
      <c r="E5" t="s">
        <v>2980</v>
      </c>
      <c r="F5" t="s">
        <v>2956</v>
      </c>
      <c r="G5" t="s">
        <v>7127</v>
      </c>
      <c r="H5" t="s">
        <v>2956</v>
      </c>
      <c r="I5" t="s">
        <v>2956</v>
      </c>
      <c r="J5" t="s">
        <v>7128</v>
      </c>
      <c r="K5" t="s">
        <v>7129</v>
      </c>
    </row>
    <row r="6" spans="1:82" x14ac:dyDescent="0.25">
      <c r="A6" s="95" t="s">
        <v>244</v>
      </c>
      <c r="B6" t="s">
        <v>7130</v>
      </c>
      <c r="C6" t="s">
        <v>7131</v>
      </c>
      <c r="D6" t="s">
        <v>2988</v>
      </c>
      <c r="E6" t="s">
        <v>2989</v>
      </c>
      <c r="F6" t="s">
        <v>2956</v>
      </c>
      <c r="G6" t="s">
        <v>7131</v>
      </c>
      <c r="H6" t="s">
        <v>7132</v>
      </c>
      <c r="I6" t="s">
        <v>2992</v>
      </c>
      <c r="J6" t="s">
        <v>7133</v>
      </c>
      <c r="K6" t="s">
        <v>7134</v>
      </c>
    </row>
    <row r="7" spans="1:82" x14ac:dyDescent="0.25">
      <c r="A7" s="95" t="s">
        <v>246</v>
      </c>
      <c r="B7" t="s">
        <v>7135</v>
      </c>
      <c r="C7" t="s">
        <v>7136</v>
      </c>
      <c r="D7" t="s">
        <v>2997</v>
      </c>
      <c r="E7" t="s">
        <v>2998</v>
      </c>
      <c r="F7" t="s">
        <v>7137</v>
      </c>
      <c r="G7" t="s">
        <v>7136</v>
      </c>
      <c r="H7" t="s">
        <v>7138</v>
      </c>
      <c r="I7" t="s">
        <v>2956</v>
      </c>
      <c r="J7" t="s">
        <v>7134</v>
      </c>
      <c r="K7" t="s">
        <v>7139</v>
      </c>
    </row>
    <row r="8" spans="1:82" x14ac:dyDescent="0.25">
      <c r="A8" s="95" t="s">
        <v>248</v>
      </c>
      <c r="B8" t="s">
        <v>7140</v>
      </c>
      <c r="C8" t="s">
        <v>7141</v>
      </c>
      <c r="D8" t="s">
        <v>3006</v>
      </c>
      <c r="E8" t="s">
        <v>3007</v>
      </c>
      <c r="F8" t="s">
        <v>7142</v>
      </c>
      <c r="G8" t="s">
        <v>7141</v>
      </c>
      <c r="H8" t="s">
        <v>7143</v>
      </c>
      <c r="I8" t="s">
        <v>3011</v>
      </c>
      <c r="J8" t="s">
        <v>7144</v>
      </c>
      <c r="K8" t="s">
        <v>7145</v>
      </c>
    </row>
    <row r="9" spans="1:82" x14ac:dyDescent="0.25">
      <c r="A9" s="95" t="s">
        <v>251</v>
      </c>
      <c r="L9" t="s">
        <v>3014</v>
      </c>
      <c r="M9" t="s">
        <v>3015</v>
      </c>
      <c r="N9" t="s">
        <v>3016</v>
      </c>
      <c r="O9" t="s">
        <v>2956</v>
      </c>
      <c r="P9" t="s">
        <v>2956</v>
      </c>
      <c r="Q9" t="s">
        <v>9927</v>
      </c>
      <c r="R9" t="s">
        <v>2956</v>
      </c>
      <c r="S9" t="s">
        <v>9928</v>
      </c>
    </row>
    <row r="10" spans="1:82" x14ac:dyDescent="0.25">
      <c r="A10" s="95" t="s">
        <v>254</v>
      </c>
      <c r="L10" t="s">
        <v>3022</v>
      </c>
      <c r="M10" t="s">
        <v>3023</v>
      </c>
      <c r="N10" t="s">
        <v>3024</v>
      </c>
      <c r="O10" t="s">
        <v>2956</v>
      </c>
      <c r="P10" t="s">
        <v>2956</v>
      </c>
      <c r="Q10" t="s">
        <v>2956</v>
      </c>
      <c r="R10" t="s">
        <v>2956</v>
      </c>
      <c r="S10" t="s">
        <v>2956</v>
      </c>
    </row>
    <row r="11" spans="1:82" x14ac:dyDescent="0.25">
      <c r="A11" s="95" t="s">
        <v>256</v>
      </c>
      <c r="L11" t="s">
        <v>3029</v>
      </c>
      <c r="M11" t="s">
        <v>3030</v>
      </c>
      <c r="N11" t="s">
        <v>3031</v>
      </c>
      <c r="O11" t="s">
        <v>2956</v>
      </c>
      <c r="P11" t="s">
        <v>2956</v>
      </c>
      <c r="Q11" t="s">
        <v>2956</v>
      </c>
      <c r="R11" t="s">
        <v>2956</v>
      </c>
      <c r="S11" t="s">
        <v>2956</v>
      </c>
    </row>
    <row r="12" spans="1:82" x14ac:dyDescent="0.25">
      <c r="A12" s="95" t="s">
        <v>258</v>
      </c>
      <c r="L12" t="s">
        <v>3036</v>
      </c>
      <c r="M12" t="s">
        <v>3037</v>
      </c>
      <c r="N12" t="s">
        <v>3038</v>
      </c>
      <c r="O12" t="s">
        <v>2956</v>
      </c>
      <c r="P12" t="s">
        <v>2956</v>
      </c>
      <c r="Q12" t="s">
        <v>9929</v>
      </c>
      <c r="R12" t="s">
        <v>2956</v>
      </c>
      <c r="S12" t="s">
        <v>2956</v>
      </c>
    </row>
    <row r="13" spans="1:82" x14ac:dyDescent="0.25">
      <c r="A13" s="95" t="s">
        <v>260</v>
      </c>
      <c r="L13" t="s">
        <v>3043</v>
      </c>
      <c r="M13" t="s">
        <v>3044</v>
      </c>
      <c r="N13" t="s">
        <v>3045</v>
      </c>
      <c r="O13" t="s">
        <v>2956</v>
      </c>
      <c r="P13" t="s">
        <v>2956</v>
      </c>
      <c r="Q13" t="s">
        <v>2956</v>
      </c>
      <c r="R13" t="s">
        <v>2956</v>
      </c>
      <c r="S13" t="s">
        <v>2956</v>
      </c>
    </row>
    <row r="14" spans="1:82" x14ac:dyDescent="0.25">
      <c r="A14" s="95" t="s">
        <v>262</v>
      </c>
      <c r="L14" t="s">
        <v>3050</v>
      </c>
      <c r="M14" t="s">
        <v>3051</v>
      </c>
      <c r="N14" t="s">
        <v>3052</v>
      </c>
      <c r="O14" t="s">
        <v>2956</v>
      </c>
      <c r="P14" t="s">
        <v>2956</v>
      </c>
      <c r="Q14" t="s">
        <v>2956</v>
      </c>
      <c r="R14" t="s">
        <v>2956</v>
      </c>
      <c r="S14" t="s">
        <v>2956</v>
      </c>
    </row>
    <row r="15" spans="1:82" x14ac:dyDescent="0.25">
      <c r="A15" s="95" t="s">
        <v>264</v>
      </c>
      <c r="L15" t="s">
        <v>3057</v>
      </c>
      <c r="M15" t="s">
        <v>3058</v>
      </c>
      <c r="N15" t="s">
        <v>3059</v>
      </c>
      <c r="O15" t="s">
        <v>2956</v>
      </c>
      <c r="P15" t="s">
        <v>2956</v>
      </c>
      <c r="Q15" t="s">
        <v>2956</v>
      </c>
      <c r="R15" t="s">
        <v>2956</v>
      </c>
      <c r="S15" t="s">
        <v>2956</v>
      </c>
    </row>
    <row r="16" spans="1:82" x14ac:dyDescent="0.25">
      <c r="A16" s="95" t="s">
        <v>267</v>
      </c>
      <c r="L16" t="s">
        <v>3064</v>
      </c>
      <c r="M16" t="s">
        <v>3065</v>
      </c>
      <c r="N16" t="s">
        <v>3066</v>
      </c>
      <c r="O16" t="s">
        <v>2956</v>
      </c>
      <c r="P16" t="s">
        <v>2956</v>
      </c>
      <c r="Q16" t="s">
        <v>2956</v>
      </c>
      <c r="R16" t="s">
        <v>2956</v>
      </c>
      <c r="S16" t="s">
        <v>2956</v>
      </c>
    </row>
    <row r="17" spans="1:29" x14ac:dyDescent="0.25">
      <c r="A17" s="95" t="s">
        <v>270</v>
      </c>
      <c r="L17" t="s">
        <v>3071</v>
      </c>
      <c r="M17" t="s">
        <v>3072</v>
      </c>
      <c r="N17" t="s">
        <v>3073</v>
      </c>
      <c r="O17" t="s">
        <v>2956</v>
      </c>
      <c r="P17" t="s">
        <v>2956</v>
      </c>
      <c r="Q17" t="s">
        <v>2956</v>
      </c>
      <c r="R17" t="s">
        <v>2956</v>
      </c>
      <c r="S17" t="s">
        <v>2956</v>
      </c>
    </row>
    <row r="18" spans="1:29" x14ac:dyDescent="0.25">
      <c r="A18" s="95" t="s">
        <v>273</v>
      </c>
      <c r="T18" t="s">
        <v>3078</v>
      </c>
      <c r="U18" t="s">
        <v>3078</v>
      </c>
      <c r="V18" t="s">
        <v>3079</v>
      </c>
    </row>
    <row r="19" spans="1:29" x14ac:dyDescent="0.25">
      <c r="A19" s="95" t="s">
        <v>276</v>
      </c>
      <c r="T19" t="s">
        <v>3080</v>
      </c>
      <c r="U19" t="s">
        <v>3080</v>
      </c>
      <c r="V19" t="s">
        <v>3081</v>
      </c>
    </row>
    <row r="20" spans="1:29" x14ac:dyDescent="0.25">
      <c r="A20" s="95" t="s">
        <v>278</v>
      </c>
      <c r="T20" t="s">
        <v>3082</v>
      </c>
      <c r="U20" t="s">
        <v>3082</v>
      </c>
      <c r="V20" t="s">
        <v>3083</v>
      </c>
    </row>
    <row r="21" spans="1:29" x14ac:dyDescent="0.25">
      <c r="A21" s="95" t="s">
        <v>280</v>
      </c>
      <c r="T21" t="s">
        <v>3084</v>
      </c>
      <c r="U21" t="s">
        <v>3084</v>
      </c>
      <c r="V21" t="s">
        <v>3085</v>
      </c>
    </row>
    <row r="22" spans="1:29" x14ac:dyDescent="0.25">
      <c r="A22" s="95" t="s">
        <v>282</v>
      </c>
      <c r="T22" t="s">
        <v>3086</v>
      </c>
      <c r="U22" t="s">
        <v>3086</v>
      </c>
      <c r="V22" t="s">
        <v>3087</v>
      </c>
    </row>
    <row r="23" spans="1:29" x14ac:dyDescent="0.25">
      <c r="A23" s="95" t="s">
        <v>284</v>
      </c>
      <c r="T23" t="s">
        <v>3088</v>
      </c>
      <c r="U23" t="s">
        <v>3088</v>
      </c>
      <c r="V23" t="s">
        <v>3089</v>
      </c>
    </row>
    <row r="24" spans="1:29" x14ac:dyDescent="0.25">
      <c r="A24" s="95" t="s">
        <v>286</v>
      </c>
      <c r="T24" t="s">
        <v>3090</v>
      </c>
      <c r="U24" t="s">
        <v>3090</v>
      </c>
      <c r="V24" t="s">
        <v>3091</v>
      </c>
    </row>
    <row r="25" spans="1:29" x14ac:dyDescent="0.25">
      <c r="A25" s="95" t="s">
        <v>289</v>
      </c>
      <c r="T25" t="s">
        <v>3092</v>
      </c>
      <c r="U25" t="s">
        <v>3092</v>
      </c>
      <c r="V25" t="s">
        <v>3093</v>
      </c>
    </row>
    <row r="26" spans="1:29" x14ac:dyDescent="0.25">
      <c r="A26" s="95" t="s">
        <v>292</v>
      </c>
      <c r="W26" t="s">
        <v>9930</v>
      </c>
      <c r="X26" t="s">
        <v>7148</v>
      </c>
      <c r="Y26" t="s">
        <v>3096</v>
      </c>
      <c r="Z26" t="s">
        <v>3097</v>
      </c>
      <c r="AA26" t="s">
        <v>3098</v>
      </c>
      <c r="AB26" t="s">
        <v>7149</v>
      </c>
      <c r="AC26" t="s">
        <v>7150</v>
      </c>
    </row>
    <row r="27" spans="1:29" x14ac:dyDescent="0.25">
      <c r="A27" s="95" t="s">
        <v>295</v>
      </c>
      <c r="W27" t="s">
        <v>9931</v>
      </c>
      <c r="X27" t="s">
        <v>7152</v>
      </c>
      <c r="Y27" t="s">
        <v>3103</v>
      </c>
      <c r="Z27" t="s">
        <v>3104</v>
      </c>
      <c r="AA27" t="s">
        <v>3105</v>
      </c>
      <c r="AB27" t="s">
        <v>7153</v>
      </c>
      <c r="AC27" t="s">
        <v>7154</v>
      </c>
    </row>
    <row r="28" spans="1:29" x14ac:dyDescent="0.25">
      <c r="A28" s="95" t="s">
        <v>297</v>
      </c>
      <c r="W28" t="s">
        <v>9932</v>
      </c>
      <c r="X28" t="s">
        <v>7156</v>
      </c>
      <c r="Y28" t="s">
        <v>3110</v>
      </c>
      <c r="Z28" t="s">
        <v>3111</v>
      </c>
      <c r="AA28" t="s">
        <v>3112</v>
      </c>
      <c r="AB28" t="s">
        <v>7157</v>
      </c>
      <c r="AC28" t="s">
        <v>7158</v>
      </c>
    </row>
    <row r="29" spans="1:29" x14ac:dyDescent="0.25">
      <c r="A29" s="95" t="s">
        <v>299</v>
      </c>
      <c r="W29" t="s">
        <v>9933</v>
      </c>
      <c r="X29" t="s">
        <v>7160</v>
      </c>
      <c r="Y29" t="s">
        <v>3117</v>
      </c>
      <c r="Z29" t="s">
        <v>3118</v>
      </c>
      <c r="AA29" t="s">
        <v>3119</v>
      </c>
      <c r="AB29" t="s">
        <v>7161</v>
      </c>
      <c r="AC29" t="s">
        <v>7162</v>
      </c>
    </row>
    <row r="30" spans="1:29" x14ac:dyDescent="0.25">
      <c r="A30" s="95" t="s">
        <v>301</v>
      </c>
      <c r="W30" t="s">
        <v>9934</v>
      </c>
      <c r="X30" t="s">
        <v>7164</v>
      </c>
      <c r="Y30" t="s">
        <v>3124</v>
      </c>
      <c r="Z30" t="s">
        <v>3125</v>
      </c>
      <c r="AA30" t="s">
        <v>3126</v>
      </c>
      <c r="AB30" t="s">
        <v>7165</v>
      </c>
      <c r="AC30" t="s">
        <v>7166</v>
      </c>
    </row>
    <row r="31" spans="1:29" x14ac:dyDescent="0.25">
      <c r="A31" s="95" t="s">
        <v>303</v>
      </c>
      <c r="W31" t="s">
        <v>9935</v>
      </c>
      <c r="X31" t="s">
        <v>7168</v>
      </c>
      <c r="Y31" t="s">
        <v>3131</v>
      </c>
      <c r="Z31" t="s">
        <v>3132</v>
      </c>
      <c r="AA31" t="s">
        <v>3133</v>
      </c>
      <c r="AB31" t="s">
        <v>7169</v>
      </c>
      <c r="AC31" t="s">
        <v>7170</v>
      </c>
    </row>
    <row r="32" spans="1:29" x14ac:dyDescent="0.25">
      <c r="A32" s="95" t="s">
        <v>305</v>
      </c>
      <c r="W32" t="s">
        <v>9936</v>
      </c>
      <c r="X32" t="s">
        <v>7172</v>
      </c>
      <c r="Y32" t="s">
        <v>3138</v>
      </c>
      <c r="Z32" t="s">
        <v>3139</v>
      </c>
      <c r="AA32" t="s">
        <v>3140</v>
      </c>
      <c r="AB32" t="s">
        <v>7173</v>
      </c>
      <c r="AC32" t="s">
        <v>7174</v>
      </c>
    </row>
    <row r="33" spans="1:52" x14ac:dyDescent="0.25">
      <c r="A33" s="95" t="s">
        <v>308</v>
      </c>
      <c r="AD33" t="s">
        <v>3143</v>
      </c>
    </row>
    <row r="34" spans="1:52" x14ac:dyDescent="0.25">
      <c r="A34" s="95" t="s">
        <v>311</v>
      </c>
      <c r="AD34" t="s">
        <v>2956</v>
      </c>
    </row>
    <row r="35" spans="1:52" x14ac:dyDescent="0.25">
      <c r="A35" s="95" t="s">
        <v>313</v>
      </c>
      <c r="AD35" t="s">
        <v>2956</v>
      </c>
    </row>
    <row r="36" spans="1:52" x14ac:dyDescent="0.25">
      <c r="A36" s="95" t="s">
        <v>315</v>
      </c>
      <c r="AD36" t="s">
        <v>2956</v>
      </c>
    </row>
    <row r="37" spans="1:52" x14ac:dyDescent="0.25">
      <c r="A37" s="95" t="s">
        <v>317</v>
      </c>
      <c r="AD37" t="s">
        <v>2956</v>
      </c>
    </row>
    <row r="38" spans="1:52" x14ac:dyDescent="0.25">
      <c r="A38" s="95" t="s">
        <v>319</v>
      </c>
      <c r="AD38" t="s">
        <v>2956</v>
      </c>
    </row>
    <row r="39" spans="1:52" x14ac:dyDescent="0.25">
      <c r="A39" s="95" t="s">
        <v>321</v>
      </c>
      <c r="AD39" t="s">
        <v>2956</v>
      </c>
    </row>
    <row r="40" spans="1:52" x14ac:dyDescent="0.25">
      <c r="A40" s="95" t="s">
        <v>324</v>
      </c>
      <c r="AE40" t="s">
        <v>9937</v>
      </c>
      <c r="AF40" t="s">
        <v>7175</v>
      </c>
      <c r="AG40" t="s">
        <v>3146</v>
      </c>
      <c r="AH40" t="s">
        <v>7176</v>
      </c>
      <c r="AI40" t="s">
        <v>2956</v>
      </c>
      <c r="AJ40" t="s">
        <v>9938</v>
      </c>
      <c r="AK40" t="s">
        <v>2956</v>
      </c>
    </row>
    <row r="41" spans="1:52" x14ac:dyDescent="0.25">
      <c r="A41" s="95" t="s">
        <v>327</v>
      </c>
      <c r="AE41" t="s">
        <v>9939</v>
      </c>
      <c r="AF41" t="s">
        <v>7177</v>
      </c>
      <c r="AG41" t="s">
        <v>3153</v>
      </c>
      <c r="AH41" t="s">
        <v>2956</v>
      </c>
      <c r="AI41" t="s">
        <v>2956</v>
      </c>
      <c r="AJ41" t="s">
        <v>9940</v>
      </c>
      <c r="AK41" t="s">
        <v>2956</v>
      </c>
    </row>
    <row r="42" spans="1:52" x14ac:dyDescent="0.25">
      <c r="A42" s="95" t="s">
        <v>329</v>
      </c>
      <c r="AE42" t="s">
        <v>9941</v>
      </c>
      <c r="AF42" t="s">
        <v>7178</v>
      </c>
      <c r="AG42" t="s">
        <v>3160</v>
      </c>
      <c r="AH42" t="s">
        <v>2956</v>
      </c>
      <c r="AI42" t="s">
        <v>2956</v>
      </c>
      <c r="AJ42" t="s">
        <v>9942</v>
      </c>
      <c r="AK42" t="s">
        <v>2956</v>
      </c>
    </row>
    <row r="43" spans="1:52" x14ac:dyDescent="0.25">
      <c r="A43" s="95" t="s">
        <v>331</v>
      </c>
      <c r="AE43" t="s">
        <v>9943</v>
      </c>
      <c r="AF43" t="s">
        <v>7179</v>
      </c>
      <c r="AG43" t="s">
        <v>3167</v>
      </c>
      <c r="AH43" t="s">
        <v>7180</v>
      </c>
      <c r="AI43" t="s">
        <v>7181</v>
      </c>
      <c r="AJ43" t="s">
        <v>9944</v>
      </c>
      <c r="AK43" t="s">
        <v>2956</v>
      </c>
    </row>
    <row r="44" spans="1:52" x14ac:dyDescent="0.25">
      <c r="A44" s="95" t="s">
        <v>333</v>
      </c>
      <c r="AE44" t="s">
        <v>9945</v>
      </c>
      <c r="AF44" t="s">
        <v>7182</v>
      </c>
      <c r="AG44" t="s">
        <v>3174</v>
      </c>
      <c r="AH44" t="s">
        <v>2956</v>
      </c>
      <c r="AI44" t="s">
        <v>2956</v>
      </c>
      <c r="AJ44" t="s">
        <v>9946</v>
      </c>
      <c r="AK44" t="s">
        <v>2956</v>
      </c>
    </row>
    <row r="45" spans="1:52" x14ac:dyDescent="0.25">
      <c r="A45" s="95" t="s">
        <v>335</v>
      </c>
      <c r="AE45" t="s">
        <v>9947</v>
      </c>
      <c r="AF45" t="s">
        <v>7183</v>
      </c>
      <c r="AG45" t="s">
        <v>3181</v>
      </c>
      <c r="AH45" t="s">
        <v>2956</v>
      </c>
      <c r="AI45" t="s">
        <v>2956</v>
      </c>
      <c r="AJ45" t="s">
        <v>9948</v>
      </c>
      <c r="AK45" t="s">
        <v>2956</v>
      </c>
    </row>
    <row r="46" spans="1:52" x14ac:dyDescent="0.25">
      <c r="A46" s="95" t="s">
        <v>337</v>
      </c>
      <c r="AE46" t="s">
        <v>9949</v>
      </c>
      <c r="AF46" t="s">
        <v>7184</v>
      </c>
      <c r="AG46" t="s">
        <v>3188</v>
      </c>
      <c r="AH46" t="s">
        <v>2956</v>
      </c>
      <c r="AI46" t="s">
        <v>2956</v>
      </c>
      <c r="AJ46" t="s">
        <v>9950</v>
      </c>
      <c r="AK46" t="s">
        <v>2956</v>
      </c>
    </row>
    <row r="47" spans="1:52" x14ac:dyDescent="0.25">
      <c r="A47" s="95" t="s">
        <v>340</v>
      </c>
      <c r="AE47" t="s">
        <v>9951</v>
      </c>
      <c r="AF47" t="s">
        <v>7185</v>
      </c>
      <c r="AG47" t="s">
        <v>3195</v>
      </c>
      <c r="AH47" t="s">
        <v>2956</v>
      </c>
      <c r="AI47" t="s">
        <v>2956</v>
      </c>
      <c r="AJ47" t="s">
        <v>9952</v>
      </c>
      <c r="AK47" t="s">
        <v>2956</v>
      </c>
    </row>
    <row r="48" spans="1:52" x14ac:dyDescent="0.25">
      <c r="A48" s="95" t="s">
        <v>343</v>
      </c>
      <c r="AL48" t="s">
        <v>9953</v>
      </c>
      <c r="AM48" t="s">
        <v>7186</v>
      </c>
      <c r="AN48" t="s">
        <v>3202</v>
      </c>
      <c r="AO48" t="s">
        <v>3203</v>
      </c>
      <c r="AP48" t="s">
        <v>9953</v>
      </c>
      <c r="AQ48" t="s">
        <v>3204</v>
      </c>
      <c r="AR48" t="s">
        <v>8855</v>
      </c>
      <c r="AS48" t="s">
        <v>9954</v>
      </c>
      <c r="AT48" t="s">
        <v>3207</v>
      </c>
      <c r="AU48" t="s">
        <v>8857</v>
      </c>
      <c r="AV48" t="s">
        <v>3207</v>
      </c>
      <c r="AW48" t="s">
        <v>9955</v>
      </c>
      <c r="AX48" t="s">
        <v>9956</v>
      </c>
      <c r="AY48" t="s">
        <v>3211</v>
      </c>
      <c r="AZ48" t="s">
        <v>2956</v>
      </c>
    </row>
    <row r="49" spans="1:60" x14ac:dyDescent="0.25">
      <c r="A49" s="95" t="s">
        <v>346</v>
      </c>
      <c r="AL49" t="s">
        <v>2956</v>
      </c>
      <c r="AM49" t="s">
        <v>7187</v>
      </c>
      <c r="AN49" t="s">
        <v>3215</v>
      </c>
      <c r="AO49" t="s">
        <v>3216</v>
      </c>
      <c r="AP49" t="s">
        <v>2956</v>
      </c>
      <c r="AQ49" t="s">
        <v>3217</v>
      </c>
      <c r="AR49" t="s">
        <v>8862</v>
      </c>
      <c r="AS49" t="s">
        <v>9957</v>
      </c>
      <c r="AT49" t="s">
        <v>3220</v>
      </c>
      <c r="AU49" t="s">
        <v>8864</v>
      </c>
      <c r="AV49" t="s">
        <v>3220</v>
      </c>
      <c r="AW49" t="s">
        <v>2956</v>
      </c>
      <c r="AX49" t="s">
        <v>2956</v>
      </c>
      <c r="AY49" t="s">
        <v>3224</v>
      </c>
      <c r="AZ49" t="s">
        <v>2956</v>
      </c>
    </row>
    <row r="50" spans="1:60" x14ac:dyDescent="0.25">
      <c r="A50" s="95" t="s">
        <v>348</v>
      </c>
      <c r="AL50" t="s">
        <v>2956</v>
      </c>
      <c r="AM50" t="s">
        <v>7188</v>
      </c>
      <c r="AN50" t="s">
        <v>3228</v>
      </c>
      <c r="AO50" t="s">
        <v>3229</v>
      </c>
      <c r="AP50" t="s">
        <v>2956</v>
      </c>
      <c r="AQ50" t="s">
        <v>3230</v>
      </c>
      <c r="AR50" t="s">
        <v>8869</v>
      </c>
      <c r="AS50" t="s">
        <v>9958</v>
      </c>
      <c r="AT50" t="s">
        <v>3233</v>
      </c>
      <c r="AU50" t="s">
        <v>8871</v>
      </c>
      <c r="AV50" t="s">
        <v>3233</v>
      </c>
      <c r="AW50" t="s">
        <v>2956</v>
      </c>
      <c r="AX50" t="s">
        <v>2956</v>
      </c>
      <c r="AY50" t="s">
        <v>3237</v>
      </c>
      <c r="AZ50" t="s">
        <v>2956</v>
      </c>
    </row>
    <row r="51" spans="1:60" x14ac:dyDescent="0.25">
      <c r="A51" s="95" t="s">
        <v>350</v>
      </c>
      <c r="AL51" t="s">
        <v>9959</v>
      </c>
      <c r="AM51" t="s">
        <v>7189</v>
      </c>
      <c r="AN51" t="s">
        <v>3241</v>
      </c>
      <c r="AO51" t="s">
        <v>3242</v>
      </c>
      <c r="AP51" t="s">
        <v>9959</v>
      </c>
      <c r="AQ51" t="s">
        <v>3243</v>
      </c>
      <c r="AR51" t="s">
        <v>8876</v>
      </c>
      <c r="AS51" t="s">
        <v>9960</v>
      </c>
      <c r="AT51" t="s">
        <v>3246</v>
      </c>
      <c r="AU51" t="s">
        <v>8878</v>
      </c>
      <c r="AV51" t="s">
        <v>3246</v>
      </c>
      <c r="AW51" t="s">
        <v>9961</v>
      </c>
      <c r="AX51" t="s">
        <v>9962</v>
      </c>
      <c r="AY51" t="s">
        <v>3250</v>
      </c>
      <c r="AZ51" t="s">
        <v>2956</v>
      </c>
    </row>
    <row r="52" spans="1:60" x14ac:dyDescent="0.25">
      <c r="A52" s="95" t="s">
        <v>352</v>
      </c>
      <c r="AL52" t="s">
        <v>2956</v>
      </c>
      <c r="AM52" t="s">
        <v>7192</v>
      </c>
      <c r="AN52" t="s">
        <v>3254</v>
      </c>
      <c r="AO52" t="s">
        <v>3255</v>
      </c>
      <c r="AP52" t="s">
        <v>2956</v>
      </c>
      <c r="AQ52" t="s">
        <v>3256</v>
      </c>
      <c r="AR52" t="s">
        <v>8883</v>
      </c>
      <c r="AS52" t="s">
        <v>9963</v>
      </c>
      <c r="AT52" t="s">
        <v>3259</v>
      </c>
      <c r="AU52" t="s">
        <v>8885</v>
      </c>
      <c r="AV52" t="s">
        <v>3259</v>
      </c>
      <c r="AW52" t="s">
        <v>2956</v>
      </c>
      <c r="AX52" t="s">
        <v>2956</v>
      </c>
      <c r="AY52" t="s">
        <v>3263</v>
      </c>
      <c r="AZ52" t="s">
        <v>2956</v>
      </c>
    </row>
    <row r="53" spans="1:60" x14ac:dyDescent="0.25">
      <c r="A53" s="95" t="s">
        <v>354</v>
      </c>
      <c r="AL53" t="s">
        <v>2956</v>
      </c>
      <c r="AM53" t="s">
        <v>7193</v>
      </c>
      <c r="AN53" t="s">
        <v>3267</v>
      </c>
      <c r="AO53" t="s">
        <v>3268</v>
      </c>
      <c r="AP53" t="s">
        <v>2956</v>
      </c>
      <c r="AQ53" t="s">
        <v>3269</v>
      </c>
      <c r="AR53" t="s">
        <v>8890</v>
      </c>
      <c r="AS53" t="s">
        <v>9964</v>
      </c>
      <c r="AT53" t="s">
        <v>3272</v>
      </c>
      <c r="AU53" t="s">
        <v>8892</v>
      </c>
      <c r="AV53" t="s">
        <v>3272</v>
      </c>
      <c r="AW53" t="s">
        <v>2956</v>
      </c>
      <c r="AX53" t="s">
        <v>2956</v>
      </c>
      <c r="AY53" t="s">
        <v>3276</v>
      </c>
      <c r="AZ53" t="s">
        <v>2956</v>
      </c>
    </row>
    <row r="54" spans="1:60" x14ac:dyDescent="0.25">
      <c r="A54" s="95" t="s">
        <v>356</v>
      </c>
      <c r="AL54" t="s">
        <v>2956</v>
      </c>
      <c r="AM54" t="s">
        <v>7194</v>
      </c>
      <c r="AN54" t="s">
        <v>3280</v>
      </c>
      <c r="AO54" t="s">
        <v>3281</v>
      </c>
      <c r="AP54" t="s">
        <v>2956</v>
      </c>
      <c r="AQ54" t="s">
        <v>3282</v>
      </c>
      <c r="AR54" t="s">
        <v>8897</v>
      </c>
      <c r="AS54" t="s">
        <v>9965</v>
      </c>
      <c r="AT54" t="s">
        <v>3285</v>
      </c>
      <c r="AU54" t="s">
        <v>8899</v>
      </c>
      <c r="AV54" t="s">
        <v>3285</v>
      </c>
      <c r="AW54" t="s">
        <v>2956</v>
      </c>
      <c r="AX54" t="s">
        <v>2956</v>
      </c>
      <c r="AY54" t="s">
        <v>3289</v>
      </c>
      <c r="AZ54" t="s">
        <v>2956</v>
      </c>
    </row>
    <row r="55" spans="1:60" x14ac:dyDescent="0.25">
      <c r="A55" s="95" t="s">
        <v>359</v>
      </c>
      <c r="BA55" t="s">
        <v>3291</v>
      </c>
      <c r="BB55" t="s">
        <v>3292</v>
      </c>
      <c r="BC55" t="s">
        <v>3292</v>
      </c>
      <c r="BD55" t="s">
        <v>3293</v>
      </c>
      <c r="BE55" t="s">
        <v>3294</v>
      </c>
    </row>
    <row r="56" spans="1:60" x14ac:dyDescent="0.25">
      <c r="A56" s="95" t="s">
        <v>362</v>
      </c>
      <c r="BA56" t="s">
        <v>3295</v>
      </c>
      <c r="BB56" t="s">
        <v>3296</v>
      </c>
      <c r="BC56" t="s">
        <v>3296</v>
      </c>
      <c r="BD56" t="s">
        <v>3297</v>
      </c>
      <c r="BE56" t="s">
        <v>3298</v>
      </c>
    </row>
    <row r="57" spans="1:60" x14ac:dyDescent="0.25">
      <c r="A57" s="95" t="s">
        <v>365</v>
      </c>
      <c r="BA57" t="s">
        <v>3299</v>
      </c>
      <c r="BB57" t="s">
        <v>3300</v>
      </c>
      <c r="BC57" t="s">
        <v>3300</v>
      </c>
      <c r="BD57" t="s">
        <v>3301</v>
      </c>
      <c r="BE57" t="s">
        <v>3302</v>
      </c>
    </row>
    <row r="58" spans="1:60" x14ac:dyDescent="0.25">
      <c r="A58" s="95" t="s">
        <v>367</v>
      </c>
      <c r="BA58" t="s">
        <v>3303</v>
      </c>
      <c r="BB58" t="s">
        <v>3304</v>
      </c>
      <c r="BC58" t="s">
        <v>3304</v>
      </c>
      <c r="BD58" t="s">
        <v>3305</v>
      </c>
      <c r="BE58" t="s">
        <v>3306</v>
      </c>
    </row>
    <row r="59" spans="1:60" x14ac:dyDescent="0.25">
      <c r="A59" s="95" t="s">
        <v>369</v>
      </c>
      <c r="BA59" t="s">
        <v>3307</v>
      </c>
      <c r="BB59" t="s">
        <v>3308</v>
      </c>
      <c r="BC59" t="s">
        <v>3308</v>
      </c>
      <c r="BD59" t="s">
        <v>3309</v>
      </c>
      <c r="BE59" t="s">
        <v>3310</v>
      </c>
    </row>
    <row r="60" spans="1:60" x14ac:dyDescent="0.25">
      <c r="A60" s="95" t="s">
        <v>371</v>
      </c>
      <c r="BA60" t="s">
        <v>3311</v>
      </c>
      <c r="BB60" t="s">
        <v>3312</v>
      </c>
      <c r="BC60" t="s">
        <v>3312</v>
      </c>
      <c r="BD60" t="s">
        <v>3313</v>
      </c>
      <c r="BE60" t="s">
        <v>3314</v>
      </c>
    </row>
    <row r="61" spans="1:60" x14ac:dyDescent="0.25">
      <c r="A61" s="95" t="s">
        <v>373</v>
      </c>
      <c r="BA61" t="s">
        <v>3315</v>
      </c>
      <c r="BB61" t="s">
        <v>3316</v>
      </c>
      <c r="BC61" t="s">
        <v>3316</v>
      </c>
      <c r="BD61" t="s">
        <v>3317</v>
      </c>
      <c r="BE61" t="s">
        <v>3318</v>
      </c>
    </row>
    <row r="62" spans="1:60" x14ac:dyDescent="0.25">
      <c r="A62" s="95" t="s">
        <v>375</v>
      </c>
      <c r="BA62" t="s">
        <v>3319</v>
      </c>
      <c r="BB62" t="s">
        <v>3320</v>
      </c>
      <c r="BC62" t="s">
        <v>3320</v>
      </c>
      <c r="BD62" t="s">
        <v>3321</v>
      </c>
      <c r="BE62" t="s">
        <v>3322</v>
      </c>
    </row>
    <row r="63" spans="1:60" x14ac:dyDescent="0.25">
      <c r="A63" s="95" t="s">
        <v>378</v>
      </c>
      <c r="BA63" t="s">
        <v>3323</v>
      </c>
      <c r="BB63" t="s">
        <v>3324</v>
      </c>
      <c r="BC63" t="s">
        <v>3324</v>
      </c>
      <c r="BD63" t="s">
        <v>3325</v>
      </c>
      <c r="BE63" t="s">
        <v>3326</v>
      </c>
    </row>
    <row r="64" spans="1:60" x14ac:dyDescent="0.25">
      <c r="A64" s="95" t="s">
        <v>381</v>
      </c>
      <c r="BF64" t="s">
        <v>3327</v>
      </c>
      <c r="BG64" t="s">
        <v>3328</v>
      </c>
      <c r="BH64" t="s">
        <v>3329</v>
      </c>
    </row>
    <row r="65" spans="1:74" x14ac:dyDescent="0.25">
      <c r="A65" s="95" t="s">
        <v>384</v>
      </c>
      <c r="BI65" t="s">
        <v>7195</v>
      </c>
      <c r="BJ65" t="s">
        <v>7196</v>
      </c>
      <c r="BK65" t="s">
        <v>2956</v>
      </c>
      <c r="BL65" t="s">
        <v>7197</v>
      </c>
      <c r="BM65" t="s">
        <v>2956</v>
      </c>
      <c r="BN65" t="s">
        <v>7198</v>
      </c>
      <c r="BO65" t="s">
        <v>2956</v>
      </c>
      <c r="BP65" t="s">
        <v>7199</v>
      </c>
      <c r="BQ65" t="s">
        <v>3336</v>
      </c>
      <c r="BR65" t="s">
        <v>2956</v>
      </c>
      <c r="BS65" t="s">
        <v>9966</v>
      </c>
    </row>
    <row r="66" spans="1:74" x14ac:dyDescent="0.25">
      <c r="A66" s="95" t="s">
        <v>387</v>
      </c>
      <c r="BI66" t="s">
        <v>7201</v>
      </c>
      <c r="BJ66" t="s">
        <v>7202</v>
      </c>
      <c r="BK66" t="s">
        <v>2956</v>
      </c>
      <c r="BL66" t="s">
        <v>7203</v>
      </c>
      <c r="BM66" t="s">
        <v>7204</v>
      </c>
      <c r="BN66" t="s">
        <v>2956</v>
      </c>
      <c r="BO66" t="s">
        <v>2956</v>
      </c>
      <c r="BP66" t="s">
        <v>7205</v>
      </c>
      <c r="BQ66" t="s">
        <v>3346</v>
      </c>
      <c r="BR66" t="s">
        <v>2956</v>
      </c>
      <c r="BS66" t="s">
        <v>9967</v>
      </c>
    </row>
    <row r="67" spans="1:74" x14ac:dyDescent="0.25">
      <c r="A67" s="95" t="s">
        <v>389</v>
      </c>
      <c r="BI67" t="s">
        <v>7207</v>
      </c>
      <c r="BJ67" t="s">
        <v>7208</v>
      </c>
      <c r="BK67" t="s">
        <v>2956</v>
      </c>
      <c r="BL67" t="s">
        <v>7209</v>
      </c>
      <c r="BM67" t="s">
        <v>2956</v>
      </c>
      <c r="BN67" t="s">
        <v>7210</v>
      </c>
      <c r="BO67" t="s">
        <v>2956</v>
      </c>
      <c r="BP67" t="s">
        <v>7211</v>
      </c>
      <c r="BQ67" t="s">
        <v>3355</v>
      </c>
      <c r="BR67" t="s">
        <v>2956</v>
      </c>
      <c r="BS67" t="s">
        <v>9968</v>
      </c>
    </row>
    <row r="68" spans="1:74" x14ac:dyDescent="0.25">
      <c r="A68" s="95" t="s">
        <v>391</v>
      </c>
      <c r="BI68" t="s">
        <v>7213</v>
      </c>
      <c r="BJ68" t="s">
        <v>7214</v>
      </c>
      <c r="BK68" t="s">
        <v>2956</v>
      </c>
      <c r="BL68" t="s">
        <v>7215</v>
      </c>
      <c r="BM68" t="s">
        <v>2956</v>
      </c>
      <c r="BN68" t="s">
        <v>2956</v>
      </c>
      <c r="BO68" t="s">
        <v>2956</v>
      </c>
      <c r="BP68" t="s">
        <v>7216</v>
      </c>
      <c r="BQ68" t="s">
        <v>3364</v>
      </c>
      <c r="BR68" t="s">
        <v>2956</v>
      </c>
      <c r="BS68" t="s">
        <v>9969</v>
      </c>
    </row>
    <row r="69" spans="1:74" x14ac:dyDescent="0.25">
      <c r="A69" s="95" t="s">
        <v>393</v>
      </c>
      <c r="BI69" t="s">
        <v>7218</v>
      </c>
      <c r="BJ69" t="s">
        <v>7219</v>
      </c>
      <c r="BK69" t="s">
        <v>2956</v>
      </c>
      <c r="BL69" t="s">
        <v>7220</v>
      </c>
      <c r="BM69" t="s">
        <v>2956</v>
      </c>
      <c r="BN69" t="s">
        <v>2956</v>
      </c>
      <c r="BO69" t="s">
        <v>2956</v>
      </c>
      <c r="BP69" t="s">
        <v>7221</v>
      </c>
      <c r="BQ69" t="s">
        <v>3373</v>
      </c>
      <c r="BR69" t="s">
        <v>7222</v>
      </c>
      <c r="BS69" t="s">
        <v>9970</v>
      </c>
    </row>
    <row r="70" spans="1:74" x14ac:dyDescent="0.25">
      <c r="A70" s="95" t="s">
        <v>395</v>
      </c>
      <c r="BI70" t="s">
        <v>7224</v>
      </c>
      <c r="BJ70" t="s">
        <v>7225</v>
      </c>
      <c r="BK70" t="s">
        <v>2956</v>
      </c>
      <c r="BL70" t="s">
        <v>7226</v>
      </c>
      <c r="BM70" t="s">
        <v>2956</v>
      </c>
      <c r="BN70" t="s">
        <v>2956</v>
      </c>
      <c r="BO70" t="s">
        <v>2956</v>
      </c>
      <c r="BP70" t="s">
        <v>7227</v>
      </c>
      <c r="BQ70" t="s">
        <v>3383</v>
      </c>
      <c r="BR70" t="s">
        <v>2956</v>
      </c>
      <c r="BS70" t="s">
        <v>9971</v>
      </c>
    </row>
    <row r="71" spans="1:74" x14ac:dyDescent="0.25">
      <c r="A71" s="95" t="s">
        <v>397</v>
      </c>
      <c r="BT71" t="s">
        <v>3386</v>
      </c>
      <c r="BU71" t="s">
        <v>3387</v>
      </c>
    </row>
    <row r="72" spans="1:74" x14ac:dyDescent="0.25">
      <c r="A72" s="95" t="s">
        <v>400</v>
      </c>
      <c r="BT72" t="s">
        <v>3388</v>
      </c>
      <c r="BU72" t="s">
        <v>3389</v>
      </c>
    </row>
    <row r="73" spans="1:74" x14ac:dyDescent="0.25">
      <c r="A73" s="95" t="s">
        <v>402</v>
      </c>
      <c r="BT73" t="s">
        <v>3390</v>
      </c>
      <c r="BU73" t="s">
        <v>3391</v>
      </c>
    </row>
    <row r="74" spans="1:74" x14ac:dyDescent="0.25">
      <c r="A74" s="95" t="s">
        <v>404</v>
      </c>
      <c r="BT74" t="s">
        <v>3392</v>
      </c>
      <c r="BU74" t="s">
        <v>3393</v>
      </c>
    </row>
    <row r="75" spans="1:74" x14ac:dyDescent="0.25">
      <c r="A75" s="95" t="s">
        <v>406</v>
      </c>
      <c r="BT75" t="s">
        <v>3394</v>
      </c>
      <c r="BU75" t="s">
        <v>3395</v>
      </c>
    </row>
    <row r="76" spans="1:74" x14ac:dyDescent="0.25">
      <c r="A76" s="95" t="s">
        <v>408</v>
      </c>
      <c r="BT76" t="s">
        <v>3396</v>
      </c>
      <c r="BU76" t="s">
        <v>3397</v>
      </c>
    </row>
    <row r="77" spans="1:74" x14ac:dyDescent="0.25">
      <c r="A77" s="95" t="s">
        <v>410</v>
      </c>
      <c r="BT77" t="s">
        <v>3398</v>
      </c>
      <c r="BU77" t="s">
        <v>3399</v>
      </c>
    </row>
    <row r="78" spans="1:74" x14ac:dyDescent="0.25">
      <c r="A78" s="95" t="s">
        <v>413</v>
      </c>
      <c r="BT78" t="s">
        <v>3400</v>
      </c>
      <c r="BU78" t="s">
        <v>3401</v>
      </c>
    </row>
    <row r="79" spans="1:74" x14ac:dyDescent="0.25">
      <c r="A79" s="95" t="s">
        <v>416</v>
      </c>
      <c r="BV79" t="s">
        <v>3402</v>
      </c>
    </row>
    <row r="80" spans="1:74" x14ac:dyDescent="0.25">
      <c r="A80" s="95" t="s">
        <v>418</v>
      </c>
      <c r="BV80" t="s">
        <v>3403</v>
      </c>
    </row>
    <row r="81" spans="1:78" x14ac:dyDescent="0.25">
      <c r="A81" s="95" t="s">
        <v>419</v>
      </c>
      <c r="BV81" t="s">
        <v>3404</v>
      </c>
    </row>
    <row r="82" spans="1:78" x14ac:dyDescent="0.25">
      <c r="A82" s="95" t="s">
        <v>420</v>
      </c>
      <c r="BV82" t="s">
        <v>3405</v>
      </c>
    </row>
    <row r="83" spans="1:78" x14ac:dyDescent="0.25">
      <c r="A83" s="95" t="s">
        <v>421</v>
      </c>
      <c r="BV83" t="s">
        <v>3406</v>
      </c>
    </row>
    <row r="84" spans="1:78" x14ac:dyDescent="0.25">
      <c r="A84" s="95" t="s">
        <v>422</v>
      </c>
      <c r="BV84" t="s">
        <v>3407</v>
      </c>
    </row>
    <row r="85" spans="1:78" x14ac:dyDescent="0.25">
      <c r="A85" s="95" t="s">
        <v>423</v>
      </c>
      <c r="BV85" t="s">
        <v>3408</v>
      </c>
    </row>
    <row r="86" spans="1:78" x14ac:dyDescent="0.25">
      <c r="A86" s="95" t="s">
        <v>426</v>
      </c>
      <c r="BW86" t="s">
        <v>3409</v>
      </c>
    </row>
    <row r="87" spans="1:78" x14ac:dyDescent="0.25">
      <c r="A87" s="95" t="s">
        <v>429</v>
      </c>
      <c r="BW87" t="s">
        <v>3410</v>
      </c>
    </row>
    <row r="88" spans="1:78" x14ac:dyDescent="0.25">
      <c r="A88" s="95" t="s">
        <v>431</v>
      </c>
      <c r="BW88" t="s">
        <v>3411</v>
      </c>
    </row>
    <row r="89" spans="1:78" x14ac:dyDescent="0.25">
      <c r="A89" s="95" t="s">
        <v>433</v>
      </c>
      <c r="BW89" t="s">
        <v>3412</v>
      </c>
    </row>
    <row r="90" spans="1:78" x14ac:dyDescent="0.25">
      <c r="A90" s="95" t="s">
        <v>435</v>
      </c>
      <c r="BW90" t="s">
        <v>3413</v>
      </c>
    </row>
    <row r="91" spans="1:78" x14ac:dyDescent="0.25">
      <c r="A91" s="95" t="s">
        <v>437</v>
      </c>
      <c r="BW91" t="s">
        <v>3414</v>
      </c>
    </row>
    <row r="92" spans="1:78" x14ac:dyDescent="0.25">
      <c r="A92" s="95" t="s">
        <v>439</v>
      </c>
      <c r="BW92" t="s">
        <v>3415</v>
      </c>
    </row>
    <row r="93" spans="1:78" x14ac:dyDescent="0.25">
      <c r="A93" s="95" t="s">
        <v>442</v>
      </c>
      <c r="BX93" t="s">
        <v>3416</v>
      </c>
      <c r="BY93" t="s">
        <v>3417</v>
      </c>
      <c r="BZ93" t="s">
        <v>3418</v>
      </c>
    </row>
    <row r="94" spans="1:78" x14ac:dyDescent="0.25">
      <c r="A94" s="95" t="s">
        <v>445</v>
      </c>
      <c r="BX94" t="s">
        <v>3419</v>
      </c>
      <c r="BY94" t="s">
        <v>3420</v>
      </c>
      <c r="BZ94" t="s">
        <v>3421</v>
      </c>
    </row>
    <row r="95" spans="1:78" x14ac:dyDescent="0.25">
      <c r="A95" s="95" t="s">
        <v>447</v>
      </c>
      <c r="BX95" t="s">
        <v>3422</v>
      </c>
      <c r="BY95" t="s">
        <v>3423</v>
      </c>
      <c r="BZ95" t="s">
        <v>3424</v>
      </c>
    </row>
    <row r="96" spans="1:78" x14ac:dyDescent="0.25">
      <c r="A96" s="95" t="s">
        <v>449</v>
      </c>
      <c r="BX96" t="s">
        <v>3425</v>
      </c>
      <c r="BY96" t="s">
        <v>3426</v>
      </c>
      <c r="BZ96" t="s">
        <v>3427</v>
      </c>
    </row>
    <row r="97" spans="1:82" x14ac:dyDescent="0.25">
      <c r="A97" s="95" t="s">
        <v>451</v>
      </c>
      <c r="BX97" t="s">
        <v>3428</v>
      </c>
      <c r="BY97" t="s">
        <v>3429</v>
      </c>
      <c r="BZ97" t="s">
        <v>3430</v>
      </c>
    </row>
    <row r="98" spans="1:82" x14ac:dyDescent="0.25">
      <c r="A98" s="95" t="s">
        <v>453</v>
      </c>
      <c r="BX98" t="s">
        <v>3431</v>
      </c>
      <c r="BY98" t="s">
        <v>3432</v>
      </c>
      <c r="BZ98" t="s">
        <v>3433</v>
      </c>
    </row>
    <row r="99" spans="1:82" x14ac:dyDescent="0.25">
      <c r="A99" s="95" t="s">
        <v>455</v>
      </c>
      <c r="BX99" t="s">
        <v>3434</v>
      </c>
      <c r="BY99" t="s">
        <v>3435</v>
      </c>
      <c r="BZ99" t="s">
        <v>3436</v>
      </c>
    </row>
    <row r="100" spans="1:82" x14ac:dyDescent="0.25">
      <c r="A100" s="95" t="s">
        <v>458</v>
      </c>
      <c r="BX100" t="s">
        <v>3437</v>
      </c>
      <c r="BY100" t="s">
        <v>3438</v>
      </c>
      <c r="BZ100" t="s">
        <v>3439</v>
      </c>
    </row>
    <row r="101" spans="1:82" x14ac:dyDescent="0.25">
      <c r="A101" s="95" t="s">
        <v>461</v>
      </c>
      <c r="CA101" t="s">
        <v>3440</v>
      </c>
      <c r="CB101" t="s">
        <v>2956</v>
      </c>
      <c r="CC101" t="s">
        <v>3441</v>
      </c>
      <c r="CD101" t="s">
        <v>3442</v>
      </c>
    </row>
    <row r="102" spans="1:82" x14ac:dyDescent="0.25">
      <c r="A102" s="95" t="s">
        <v>464</v>
      </c>
      <c r="CA102" t="s">
        <v>3443</v>
      </c>
      <c r="CB102" t="s">
        <v>2956</v>
      </c>
      <c r="CC102" t="s">
        <v>3444</v>
      </c>
      <c r="CD102" t="s">
        <v>3445</v>
      </c>
    </row>
    <row r="103" spans="1:82" x14ac:dyDescent="0.25">
      <c r="A103" s="95" t="s">
        <v>466</v>
      </c>
      <c r="CA103" t="s">
        <v>3446</v>
      </c>
      <c r="CB103" t="s">
        <v>2956</v>
      </c>
      <c r="CC103" t="s">
        <v>3447</v>
      </c>
      <c r="CD103" t="s">
        <v>3448</v>
      </c>
    </row>
    <row r="104" spans="1:82" x14ac:dyDescent="0.25">
      <c r="A104" s="95" t="s">
        <v>468</v>
      </c>
      <c r="CA104" t="s">
        <v>3449</v>
      </c>
      <c r="CB104" t="s">
        <v>2956</v>
      </c>
      <c r="CC104" t="s">
        <v>3450</v>
      </c>
      <c r="CD104" t="s">
        <v>3451</v>
      </c>
    </row>
    <row r="105" spans="1:82" x14ac:dyDescent="0.25">
      <c r="A105" s="95" t="s">
        <v>470</v>
      </c>
      <c r="CA105" t="s">
        <v>3452</v>
      </c>
      <c r="CB105" t="s">
        <v>2956</v>
      </c>
      <c r="CC105" t="s">
        <v>3453</v>
      </c>
      <c r="CD105" t="s">
        <v>3454</v>
      </c>
    </row>
    <row r="106" spans="1:82" x14ac:dyDescent="0.25">
      <c r="A106" s="95" t="s">
        <v>472</v>
      </c>
      <c r="CA106" t="s">
        <v>3455</v>
      </c>
      <c r="CB106" t="s">
        <v>2956</v>
      </c>
      <c r="CC106" t="s">
        <v>3456</v>
      </c>
      <c r="CD106" t="s">
        <v>3457</v>
      </c>
    </row>
    <row r="107" spans="1:82" x14ac:dyDescent="0.25">
      <c r="A107" s="95" t="s">
        <v>474</v>
      </c>
      <c r="CA107" t="s">
        <v>3458</v>
      </c>
      <c r="CB107" t="s">
        <v>2956</v>
      </c>
      <c r="CC107" t="s">
        <v>3459</v>
      </c>
      <c r="CD107" t="s">
        <v>3460</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5"/>
  <dimension ref="A1:E82"/>
  <sheetViews>
    <sheetView topLeftCell="A45" workbookViewId="0">
      <selection activeCell="B2" sqref="B2:E82"/>
    </sheetView>
  </sheetViews>
  <sheetFormatPr defaultRowHeight="15" x14ac:dyDescent="0.25"/>
  <sheetData>
    <row r="1" spans="1:5" x14ac:dyDescent="0.25">
      <c r="B1" s="95" t="s">
        <v>3463</v>
      </c>
      <c r="C1" s="95" t="s">
        <v>3496</v>
      </c>
      <c r="D1" s="95" t="s">
        <v>3465</v>
      </c>
      <c r="E1" s="95" t="s">
        <v>3497</v>
      </c>
    </row>
    <row r="2" spans="1:5" x14ac:dyDescent="0.25">
      <c r="A2" s="95" t="s">
        <v>481</v>
      </c>
      <c r="B2" s="171">
        <v>6.4000000000000001E-2</v>
      </c>
      <c r="C2" t="s">
        <v>3498</v>
      </c>
      <c r="D2" s="171">
        <v>3.7429999999999999</v>
      </c>
      <c r="E2" t="s">
        <v>12</v>
      </c>
    </row>
    <row r="3" spans="1:5" x14ac:dyDescent="0.25">
      <c r="A3" s="95" t="s">
        <v>484</v>
      </c>
      <c r="B3" s="171">
        <v>0.34399999999999997</v>
      </c>
      <c r="C3" t="s">
        <v>3500</v>
      </c>
      <c r="D3" s="171">
        <v>6.1040000000000001</v>
      </c>
      <c r="E3" t="s">
        <v>12</v>
      </c>
    </row>
    <row r="4" spans="1:5" x14ac:dyDescent="0.25">
      <c r="A4" s="95" t="s">
        <v>485</v>
      </c>
      <c r="B4" s="171">
        <v>0.32500000000000001</v>
      </c>
      <c r="C4" t="s">
        <v>3499</v>
      </c>
      <c r="D4" s="171">
        <v>11.117000000000001</v>
      </c>
      <c r="E4" t="s">
        <v>12</v>
      </c>
    </row>
    <row r="5" spans="1:5" x14ac:dyDescent="0.25">
      <c r="A5" s="95" t="s">
        <v>486</v>
      </c>
      <c r="B5" s="171">
        <v>5.6000000000000001E-2</v>
      </c>
      <c r="C5" t="s">
        <v>3498</v>
      </c>
      <c r="D5" s="171">
        <v>3.754</v>
      </c>
      <c r="E5" t="s">
        <v>12</v>
      </c>
    </row>
    <row r="6" spans="1:5" x14ac:dyDescent="0.25">
      <c r="A6" s="95" t="s">
        <v>487</v>
      </c>
      <c r="B6" s="171">
        <v>0.13</v>
      </c>
      <c r="C6" t="s">
        <v>3500</v>
      </c>
      <c r="D6" s="171">
        <v>2.3119999999999998</v>
      </c>
      <c r="E6" t="s">
        <v>12</v>
      </c>
    </row>
    <row r="7" spans="1:5" x14ac:dyDescent="0.25">
      <c r="A7" s="95" t="s">
        <v>488</v>
      </c>
      <c r="B7" s="171">
        <v>0.34399999999999997</v>
      </c>
      <c r="C7" t="s">
        <v>3500</v>
      </c>
      <c r="D7" s="171">
        <v>6.1040000000000001</v>
      </c>
      <c r="E7" t="s">
        <v>12</v>
      </c>
    </row>
    <row r="8" spans="1:5" x14ac:dyDescent="0.25">
      <c r="A8" s="95" t="s">
        <v>489</v>
      </c>
      <c r="B8" s="171">
        <v>0.11899999999999999</v>
      </c>
      <c r="C8" t="s">
        <v>3499</v>
      </c>
      <c r="D8" s="171">
        <v>21.414000000000001</v>
      </c>
      <c r="E8" t="s">
        <v>12</v>
      </c>
    </row>
    <row r="9" spans="1:5" x14ac:dyDescent="0.25">
      <c r="A9" s="95" t="s">
        <v>490</v>
      </c>
      <c r="B9" s="171">
        <v>0.24199999999999999</v>
      </c>
      <c r="C9" t="s">
        <v>3502</v>
      </c>
      <c r="D9" s="171">
        <v>0.33800000000000002</v>
      </c>
      <c r="E9" t="s">
        <v>12</v>
      </c>
    </row>
    <row r="10" spans="1:5" x14ac:dyDescent="0.25">
      <c r="A10" s="95" t="s">
        <v>491</v>
      </c>
      <c r="B10" s="171">
        <v>0.41899999999999998</v>
      </c>
      <c r="C10" t="s">
        <v>3501</v>
      </c>
      <c r="D10" s="171">
        <v>22.14</v>
      </c>
      <c r="E10" t="s">
        <v>12</v>
      </c>
    </row>
    <row r="11" spans="1:5" x14ac:dyDescent="0.25">
      <c r="A11" s="95" t="s">
        <v>492</v>
      </c>
      <c r="B11" s="171">
        <v>0.223</v>
      </c>
      <c r="C11" t="s">
        <v>3501</v>
      </c>
      <c r="D11" s="171">
        <v>15.189</v>
      </c>
      <c r="E11" t="s">
        <v>12</v>
      </c>
    </row>
    <row r="12" spans="1:5" x14ac:dyDescent="0.25">
      <c r="A12" s="95" t="s">
        <v>493</v>
      </c>
      <c r="B12" s="171">
        <v>9.7000000000000003E-2</v>
      </c>
      <c r="C12" t="s">
        <v>3498</v>
      </c>
      <c r="D12" s="171">
        <v>64.608000000000004</v>
      </c>
      <c r="E12" t="s">
        <v>174</v>
      </c>
    </row>
    <row r="13" spans="1:5" x14ac:dyDescent="0.25">
      <c r="A13" s="95" t="s">
        <v>494</v>
      </c>
      <c r="B13" s="171">
        <v>0.14099999999999999</v>
      </c>
      <c r="C13" t="s">
        <v>3502</v>
      </c>
      <c r="D13" s="171">
        <v>49.62</v>
      </c>
      <c r="E13" t="s">
        <v>174</v>
      </c>
    </row>
    <row r="14" spans="1:5" x14ac:dyDescent="0.25">
      <c r="A14" s="95" t="s">
        <v>495</v>
      </c>
      <c r="B14" s="171">
        <v>6.8000000000000005E-2</v>
      </c>
      <c r="C14" t="s">
        <v>3498</v>
      </c>
      <c r="D14" s="171">
        <v>61.274000000000001</v>
      </c>
      <c r="E14" t="s">
        <v>174</v>
      </c>
    </row>
    <row r="15" spans="1:5" x14ac:dyDescent="0.25">
      <c r="A15" s="95" t="s">
        <v>496</v>
      </c>
      <c r="B15" s="171">
        <v>0</v>
      </c>
      <c r="C15" t="s">
        <v>3482</v>
      </c>
      <c r="D15" s="171">
        <v>0</v>
      </c>
      <c r="E15" t="s">
        <v>3482</v>
      </c>
    </row>
    <row r="16" spans="1:5" x14ac:dyDescent="0.25">
      <c r="A16" s="95" t="s">
        <v>497</v>
      </c>
      <c r="B16" s="171">
        <v>0</v>
      </c>
      <c r="C16" t="s">
        <v>3482</v>
      </c>
      <c r="D16" s="171">
        <v>0</v>
      </c>
      <c r="E16" t="s">
        <v>3482</v>
      </c>
    </row>
    <row r="17" spans="1:5" x14ac:dyDescent="0.25">
      <c r="A17" s="95" t="s">
        <v>498</v>
      </c>
      <c r="B17" s="171">
        <v>6.4000000000000001E-2</v>
      </c>
      <c r="C17" t="s">
        <v>3499</v>
      </c>
      <c r="D17" s="171">
        <v>6.4000000000000001E-2</v>
      </c>
      <c r="E17" t="s">
        <v>3499</v>
      </c>
    </row>
    <row r="18" spans="1:5" x14ac:dyDescent="0.25">
      <c r="A18" s="95" t="s">
        <v>499</v>
      </c>
      <c r="B18" s="171">
        <v>0</v>
      </c>
      <c r="C18" t="s">
        <v>3482</v>
      </c>
      <c r="D18" s="171">
        <v>0</v>
      </c>
      <c r="E18" t="s">
        <v>3482</v>
      </c>
    </row>
    <row r="19" spans="1:5" x14ac:dyDescent="0.25">
      <c r="A19" s="95" t="s">
        <v>500</v>
      </c>
      <c r="B19" s="171">
        <v>8.3000000000000004E-2</v>
      </c>
      <c r="C19" t="s">
        <v>3499</v>
      </c>
      <c r="D19" s="171">
        <v>8.3000000000000004E-2</v>
      </c>
      <c r="E19" t="s">
        <v>3499</v>
      </c>
    </row>
    <row r="20" spans="1:5" x14ac:dyDescent="0.25">
      <c r="A20" s="95" t="s">
        <v>501</v>
      </c>
      <c r="B20" s="171">
        <v>1.9E-2</v>
      </c>
      <c r="C20" t="s">
        <v>3502</v>
      </c>
      <c r="D20" s="171">
        <v>30.154</v>
      </c>
      <c r="E20" t="s">
        <v>174</v>
      </c>
    </row>
    <row r="21" spans="1:5" x14ac:dyDescent="0.25">
      <c r="A21" s="95" t="s">
        <v>502</v>
      </c>
      <c r="B21" s="171">
        <v>1.9E-2</v>
      </c>
      <c r="C21" t="s">
        <v>3502</v>
      </c>
      <c r="D21" s="171">
        <v>30.154</v>
      </c>
      <c r="E21" t="s">
        <v>174</v>
      </c>
    </row>
    <row r="22" spans="1:5" x14ac:dyDescent="0.25">
      <c r="A22" s="95" t="s">
        <v>503</v>
      </c>
      <c r="B22" s="171">
        <v>1.2999999999999999E-2</v>
      </c>
      <c r="C22" t="s">
        <v>3498</v>
      </c>
      <c r="D22" s="171">
        <v>52.097000000000001</v>
      </c>
      <c r="E22" t="s">
        <v>174</v>
      </c>
    </row>
    <row r="23" spans="1:5" x14ac:dyDescent="0.25">
      <c r="A23" s="95" t="s">
        <v>504</v>
      </c>
      <c r="B23" s="171">
        <v>0.51300000000000001</v>
      </c>
      <c r="C23" t="s">
        <v>3500</v>
      </c>
      <c r="D23" s="171">
        <v>91.614999999999995</v>
      </c>
      <c r="E23" t="s">
        <v>139</v>
      </c>
    </row>
    <row r="24" spans="1:5" x14ac:dyDescent="0.25">
      <c r="A24" s="95" t="s">
        <v>505</v>
      </c>
      <c r="B24" s="171">
        <v>1.522</v>
      </c>
      <c r="C24" t="s">
        <v>3498</v>
      </c>
      <c r="D24" s="171">
        <v>92.540999999999997</v>
      </c>
      <c r="E24" t="s">
        <v>139</v>
      </c>
    </row>
    <row r="25" spans="1:5" x14ac:dyDescent="0.25">
      <c r="A25" s="95" t="s">
        <v>506</v>
      </c>
      <c r="B25" s="171">
        <v>0.752</v>
      </c>
      <c r="C25" t="s">
        <v>3498</v>
      </c>
      <c r="D25" s="171">
        <v>48.731999999999999</v>
      </c>
      <c r="E25" t="s">
        <v>139</v>
      </c>
    </row>
    <row r="26" spans="1:5" x14ac:dyDescent="0.25">
      <c r="A26" s="95" t="s">
        <v>507</v>
      </c>
      <c r="B26" s="171">
        <v>1.8169999999999999</v>
      </c>
      <c r="C26" t="s">
        <v>3498</v>
      </c>
      <c r="D26" s="171">
        <v>92.540999999999997</v>
      </c>
      <c r="E26" t="s">
        <v>139</v>
      </c>
    </row>
    <row r="27" spans="1:5" x14ac:dyDescent="0.25">
      <c r="A27" s="95" t="s">
        <v>508</v>
      </c>
      <c r="B27" s="171">
        <v>1.0549999999999999</v>
      </c>
      <c r="C27" t="s">
        <v>3503</v>
      </c>
      <c r="D27" s="171">
        <v>205.87700000000001</v>
      </c>
      <c r="E27" t="s">
        <v>139</v>
      </c>
    </row>
    <row r="28" spans="1:5" x14ac:dyDescent="0.25">
      <c r="A28" s="95" t="s">
        <v>509</v>
      </c>
      <c r="B28" s="171">
        <v>4.2779999999999996</v>
      </c>
      <c r="C28" t="s">
        <v>3503</v>
      </c>
      <c r="D28" s="171">
        <v>495.21800000000002</v>
      </c>
      <c r="E28" t="s">
        <v>139</v>
      </c>
    </row>
    <row r="29" spans="1:5" x14ac:dyDescent="0.25">
      <c r="A29" s="95" t="s">
        <v>510</v>
      </c>
      <c r="B29" s="171">
        <v>1.2549999999999999</v>
      </c>
      <c r="C29" t="s">
        <v>3498</v>
      </c>
      <c r="D29" s="171">
        <v>114.51900000000001</v>
      </c>
      <c r="E29" t="s">
        <v>139</v>
      </c>
    </row>
    <row r="30" spans="1:5" x14ac:dyDescent="0.25">
      <c r="A30" s="95" t="s">
        <v>511</v>
      </c>
      <c r="B30" s="171">
        <v>2E-3</v>
      </c>
      <c r="C30" t="s">
        <v>3499</v>
      </c>
      <c r="D30" s="171">
        <v>2E-3</v>
      </c>
      <c r="E30" t="s">
        <v>3499</v>
      </c>
    </row>
    <row r="31" spans="1:5" x14ac:dyDescent="0.25">
      <c r="A31" s="95" t="s">
        <v>512</v>
      </c>
      <c r="B31" s="171">
        <v>0.13600000000000001</v>
      </c>
      <c r="C31" t="s">
        <v>3498</v>
      </c>
      <c r="D31" s="171">
        <v>68.024000000000001</v>
      </c>
      <c r="E31" t="s">
        <v>180</v>
      </c>
    </row>
    <row r="32" spans="1:5" x14ac:dyDescent="0.25">
      <c r="A32" s="95" t="s">
        <v>513</v>
      </c>
      <c r="B32" s="171">
        <v>0.14699999999999999</v>
      </c>
      <c r="C32" t="s">
        <v>3498</v>
      </c>
      <c r="D32" s="171">
        <v>139.99799999999999</v>
      </c>
      <c r="E32" t="s">
        <v>180</v>
      </c>
    </row>
    <row r="33" spans="1:5" x14ac:dyDescent="0.25">
      <c r="A33" s="95" t="s">
        <v>514</v>
      </c>
      <c r="B33" s="171">
        <v>0.27300000000000002</v>
      </c>
      <c r="C33" t="s">
        <v>3498</v>
      </c>
      <c r="D33" s="171">
        <v>222.51599999999999</v>
      </c>
      <c r="E33" t="s">
        <v>181</v>
      </c>
    </row>
    <row r="34" spans="1:5" x14ac:dyDescent="0.25">
      <c r="A34" s="95" t="s">
        <v>515</v>
      </c>
      <c r="B34" s="171">
        <v>0.31</v>
      </c>
      <c r="C34" t="s">
        <v>3503</v>
      </c>
      <c r="D34" s="171">
        <v>1.7509999999999999</v>
      </c>
      <c r="E34" t="s">
        <v>3499</v>
      </c>
    </row>
    <row r="35" spans="1:5" x14ac:dyDescent="0.25">
      <c r="A35" s="95" t="s">
        <v>516</v>
      </c>
      <c r="B35" s="171">
        <v>0.63</v>
      </c>
      <c r="C35" t="s">
        <v>3503</v>
      </c>
      <c r="D35" s="171">
        <v>0.63</v>
      </c>
      <c r="E35" t="s">
        <v>3503</v>
      </c>
    </row>
    <row r="36" spans="1:5" x14ac:dyDescent="0.25">
      <c r="A36" s="95" t="s">
        <v>517</v>
      </c>
      <c r="B36" s="171">
        <v>0.08</v>
      </c>
      <c r="C36" t="s">
        <v>3498</v>
      </c>
      <c r="D36" s="171">
        <v>119.965</v>
      </c>
      <c r="E36" t="s">
        <v>181</v>
      </c>
    </row>
    <row r="37" spans="1:5" x14ac:dyDescent="0.25">
      <c r="A37" s="95" t="s">
        <v>518</v>
      </c>
      <c r="B37" s="171">
        <v>0</v>
      </c>
      <c r="C37" t="s">
        <v>3482</v>
      </c>
      <c r="D37" s="171">
        <v>0</v>
      </c>
      <c r="E37" t="s">
        <v>3482</v>
      </c>
    </row>
    <row r="38" spans="1:5" x14ac:dyDescent="0.25">
      <c r="A38" s="95" t="s">
        <v>519</v>
      </c>
      <c r="B38" s="171">
        <v>7.3999999999999996E-2</v>
      </c>
      <c r="C38" t="s">
        <v>3499</v>
      </c>
      <c r="D38" s="171">
        <v>7.3999999999999996E-2</v>
      </c>
      <c r="E38" t="s">
        <v>3499</v>
      </c>
    </row>
    <row r="39" spans="1:5" x14ac:dyDescent="0.25">
      <c r="A39" s="95" t="s">
        <v>520</v>
      </c>
      <c r="B39" s="171">
        <v>0.112</v>
      </c>
      <c r="C39" t="s">
        <v>3498</v>
      </c>
      <c r="D39" s="171">
        <v>105.709</v>
      </c>
      <c r="E39" t="s">
        <v>180</v>
      </c>
    </row>
    <row r="40" spans="1:5" x14ac:dyDescent="0.25">
      <c r="A40" s="95" t="s">
        <v>521</v>
      </c>
      <c r="B40" s="171">
        <v>0.1</v>
      </c>
      <c r="C40" t="s">
        <v>3498</v>
      </c>
      <c r="D40" s="171">
        <v>76.638999999999996</v>
      </c>
      <c r="E40" t="s">
        <v>180</v>
      </c>
    </row>
    <row r="41" spans="1:5" x14ac:dyDescent="0.25">
      <c r="A41" s="95" t="s">
        <v>522</v>
      </c>
      <c r="B41" s="171">
        <v>0.14899999999999999</v>
      </c>
      <c r="C41" t="s">
        <v>3498</v>
      </c>
      <c r="D41" s="171">
        <v>89.462000000000003</v>
      </c>
      <c r="E41" t="s">
        <v>180</v>
      </c>
    </row>
    <row r="42" spans="1:5" x14ac:dyDescent="0.25">
      <c r="A42" s="95" t="s">
        <v>523</v>
      </c>
      <c r="B42" s="171">
        <v>7.3999999999999996E-2</v>
      </c>
      <c r="C42" t="s">
        <v>3499</v>
      </c>
      <c r="D42" s="171">
        <v>7.3999999999999996E-2</v>
      </c>
      <c r="E42" t="s">
        <v>3499</v>
      </c>
    </row>
    <row r="43" spans="1:5" x14ac:dyDescent="0.25">
      <c r="A43" s="95" t="s">
        <v>524</v>
      </c>
      <c r="B43" s="171">
        <v>0.19</v>
      </c>
      <c r="C43" t="s">
        <v>3499</v>
      </c>
      <c r="D43" s="171">
        <v>38.319000000000003</v>
      </c>
      <c r="E43" t="s">
        <v>180</v>
      </c>
    </row>
    <row r="44" spans="1:5" x14ac:dyDescent="0.25">
      <c r="A44" s="95" t="s">
        <v>525</v>
      </c>
      <c r="B44" s="171">
        <v>7.0000000000000007E-2</v>
      </c>
      <c r="C44" t="s">
        <v>3501</v>
      </c>
      <c r="D44" s="171">
        <v>67.227000000000004</v>
      </c>
      <c r="E44" t="s">
        <v>180</v>
      </c>
    </row>
    <row r="45" spans="1:5" x14ac:dyDescent="0.25">
      <c r="A45" s="95" t="s">
        <v>526</v>
      </c>
      <c r="B45" s="171">
        <v>0.10100000000000001</v>
      </c>
      <c r="C45" t="s">
        <v>3499</v>
      </c>
      <c r="D45" s="171">
        <v>41.277999999999999</v>
      </c>
      <c r="E45" t="s">
        <v>180</v>
      </c>
    </row>
    <row r="46" spans="1:5" x14ac:dyDescent="0.25">
      <c r="A46" s="95" t="s">
        <v>527</v>
      </c>
      <c r="B46" s="171">
        <v>0.16500000000000001</v>
      </c>
      <c r="C46" t="s">
        <v>3498</v>
      </c>
      <c r="D46" s="171">
        <v>65.691000000000003</v>
      </c>
      <c r="E46" t="s">
        <v>180</v>
      </c>
    </row>
    <row r="47" spans="1:5" x14ac:dyDescent="0.25">
      <c r="A47" s="95" t="s">
        <v>528</v>
      </c>
      <c r="B47" s="171">
        <v>0.111</v>
      </c>
      <c r="C47" t="s">
        <v>3501</v>
      </c>
      <c r="D47" s="171">
        <v>107.187</v>
      </c>
      <c r="E47" t="s">
        <v>180</v>
      </c>
    </row>
    <row r="48" spans="1:5" x14ac:dyDescent="0.25">
      <c r="A48" s="95" t="s">
        <v>529</v>
      </c>
      <c r="B48" s="171">
        <v>0.16500000000000001</v>
      </c>
      <c r="C48" t="s">
        <v>3498</v>
      </c>
      <c r="D48" s="171">
        <v>65.691000000000003</v>
      </c>
      <c r="E48" t="s">
        <v>180</v>
      </c>
    </row>
    <row r="49" spans="1:5" x14ac:dyDescent="0.25">
      <c r="A49" s="95" t="s">
        <v>530</v>
      </c>
      <c r="B49" s="171">
        <v>0.115</v>
      </c>
      <c r="C49" t="s">
        <v>3503</v>
      </c>
      <c r="D49" s="171">
        <v>0.224</v>
      </c>
      <c r="E49" t="s">
        <v>3499</v>
      </c>
    </row>
    <row r="50" spans="1:5" x14ac:dyDescent="0.25">
      <c r="A50" s="95" t="s">
        <v>531</v>
      </c>
      <c r="B50" s="171">
        <v>0.14899999999999999</v>
      </c>
      <c r="C50" t="s">
        <v>3499</v>
      </c>
      <c r="D50" s="171">
        <v>0.14899999999999999</v>
      </c>
      <c r="E50" t="s">
        <v>3499</v>
      </c>
    </row>
    <row r="51" spans="1:5" x14ac:dyDescent="0.25">
      <c r="A51" s="95" t="s">
        <v>532</v>
      </c>
      <c r="B51" s="171">
        <v>0.152</v>
      </c>
      <c r="C51" t="s">
        <v>3498</v>
      </c>
      <c r="D51" s="171">
        <v>78.069999999999993</v>
      </c>
      <c r="E51" t="s">
        <v>180</v>
      </c>
    </row>
    <row r="52" spans="1:5" x14ac:dyDescent="0.25">
      <c r="A52" s="95" t="s">
        <v>533</v>
      </c>
      <c r="B52" s="171">
        <v>0</v>
      </c>
      <c r="C52" t="s">
        <v>3482</v>
      </c>
      <c r="D52" s="171">
        <v>0</v>
      </c>
      <c r="E52" t="s">
        <v>3482</v>
      </c>
    </row>
    <row r="53" spans="1:5" x14ac:dyDescent="0.25">
      <c r="A53" s="95" t="s">
        <v>534</v>
      </c>
      <c r="B53" s="171">
        <v>7.9000000000000001E-2</v>
      </c>
      <c r="C53" t="s">
        <v>3498</v>
      </c>
      <c r="D53" s="171">
        <v>43.517000000000003</v>
      </c>
      <c r="E53" t="s">
        <v>183</v>
      </c>
    </row>
    <row r="54" spans="1:5" x14ac:dyDescent="0.25">
      <c r="A54" s="95" t="s">
        <v>535</v>
      </c>
      <c r="B54" s="171">
        <v>9.5000000000000001E-2</v>
      </c>
      <c r="C54" t="s">
        <v>3498</v>
      </c>
      <c r="D54" s="171">
        <v>41.43</v>
      </c>
      <c r="E54" t="s">
        <v>183</v>
      </c>
    </row>
    <row r="55" spans="1:5" x14ac:dyDescent="0.25">
      <c r="A55" s="95" t="s">
        <v>536</v>
      </c>
      <c r="B55" s="171">
        <v>9.5000000000000001E-2</v>
      </c>
      <c r="C55" t="s">
        <v>3498</v>
      </c>
      <c r="D55" s="171">
        <v>41.43</v>
      </c>
      <c r="E55" t="s">
        <v>183</v>
      </c>
    </row>
    <row r="56" spans="1:5" x14ac:dyDescent="0.25">
      <c r="A56" s="95" t="s">
        <v>537</v>
      </c>
      <c r="B56" s="171">
        <v>7.9000000000000001E-2</v>
      </c>
      <c r="C56" t="s">
        <v>3498</v>
      </c>
      <c r="D56" s="171">
        <v>43.517000000000003</v>
      </c>
      <c r="E56" t="s">
        <v>183</v>
      </c>
    </row>
    <row r="57" spans="1:5" x14ac:dyDescent="0.25">
      <c r="A57" s="95" t="s">
        <v>538</v>
      </c>
      <c r="B57" s="171">
        <v>9.5000000000000001E-2</v>
      </c>
      <c r="C57" t="s">
        <v>3498</v>
      </c>
      <c r="D57" s="171">
        <v>41.43</v>
      </c>
      <c r="E57" t="s">
        <v>183</v>
      </c>
    </row>
    <row r="58" spans="1:5" x14ac:dyDescent="0.25">
      <c r="A58" s="95" t="s">
        <v>539</v>
      </c>
      <c r="B58" s="171">
        <v>15.959</v>
      </c>
      <c r="C58" t="s">
        <v>171</v>
      </c>
      <c r="D58" s="171">
        <v>15.959</v>
      </c>
      <c r="E58" t="s">
        <v>171</v>
      </c>
    </row>
    <row r="59" spans="1:5" x14ac:dyDescent="0.25">
      <c r="A59" s="95" t="s">
        <v>540</v>
      </c>
      <c r="B59" s="171">
        <v>14.263999999999999</v>
      </c>
      <c r="C59" t="s">
        <v>171</v>
      </c>
      <c r="D59" s="171">
        <v>14.263999999999999</v>
      </c>
      <c r="E59" t="s">
        <v>171</v>
      </c>
    </row>
    <row r="60" spans="1:5" x14ac:dyDescent="0.25">
      <c r="A60" s="95" t="s">
        <v>541</v>
      </c>
      <c r="B60" s="171">
        <v>15.824999999999999</v>
      </c>
      <c r="C60" t="s">
        <v>171</v>
      </c>
      <c r="D60" s="171">
        <v>15.824999999999999</v>
      </c>
      <c r="E60" t="s">
        <v>171</v>
      </c>
    </row>
    <row r="61" spans="1:5" x14ac:dyDescent="0.25">
      <c r="A61" s="95" t="s">
        <v>542</v>
      </c>
      <c r="B61" s="171">
        <v>7.3</v>
      </c>
      <c r="C61" t="s">
        <v>3502</v>
      </c>
      <c r="D61" s="171">
        <v>25.634</v>
      </c>
      <c r="E61" t="s">
        <v>3503</v>
      </c>
    </row>
    <row r="62" spans="1:5" x14ac:dyDescent="0.25">
      <c r="A62" s="95" t="s">
        <v>543</v>
      </c>
      <c r="B62" s="171">
        <v>2.1150000000000002</v>
      </c>
      <c r="C62" t="s">
        <v>3498</v>
      </c>
      <c r="D62" s="171">
        <v>12.997999999999999</v>
      </c>
      <c r="E62" t="s">
        <v>3503</v>
      </c>
    </row>
    <row r="63" spans="1:5" x14ac:dyDescent="0.25">
      <c r="A63" s="95" t="s">
        <v>544</v>
      </c>
      <c r="B63" s="171">
        <v>0</v>
      </c>
      <c r="C63" t="s">
        <v>3482</v>
      </c>
      <c r="D63" s="171">
        <v>0</v>
      </c>
      <c r="E63" t="s">
        <v>3482</v>
      </c>
    </row>
    <row r="64" spans="1:5" x14ac:dyDescent="0.25">
      <c r="A64" s="95" t="s">
        <v>545</v>
      </c>
      <c r="B64" s="171">
        <v>6.7050000000000001</v>
      </c>
      <c r="C64" t="s">
        <v>3499</v>
      </c>
      <c r="D64" s="171">
        <v>26.625</v>
      </c>
      <c r="E64" t="s">
        <v>3503</v>
      </c>
    </row>
    <row r="65" spans="1:5" x14ac:dyDescent="0.25">
      <c r="A65" s="95" t="s">
        <v>546</v>
      </c>
      <c r="B65" s="171">
        <v>4.7510000000000003</v>
      </c>
      <c r="C65" t="s">
        <v>3498</v>
      </c>
      <c r="D65" s="171">
        <v>4.7510000000000003</v>
      </c>
      <c r="E65" t="s">
        <v>3498</v>
      </c>
    </row>
    <row r="66" spans="1:5" x14ac:dyDescent="0.25">
      <c r="A66" s="95" t="s">
        <v>547</v>
      </c>
      <c r="B66" s="171">
        <v>4.1689999999999996</v>
      </c>
      <c r="C66" t="s">
        <v>3501</v>
      </c>
      <c r="D66" s="171">
        <v>11.955</v>
      </c>
      <c r="E66" t="s">
        <v>3499</v>
      </c>
    </row>
    <row r="67" spans="1:5" x14ac:dyDescent="0.25">
      <c r="A67" s="95" t="s">
        <v>548</v>
      </c>
      <c r="B67" s="171">
        <v>0</v>
      </c>
      <c r="C67" t="s">
        <v>3482</v>
      </c>
      <c r="D67" s="171">
        <v>0</v>
      </c>
      <c r="E67" t="s">
        <v>3482</v>
      </c>
    </row>
    <row r="68" spans="1:5" x14ac:dyDescent="0.25">
      <c r="A68" s="95" t="s">
        <v>549</v>
      </c>
      <c r="B68" s="171">
        <v>3.177</v>
      </c>
      <c r="C68" t="s">
        <v>3499</v>
      </c>
      <c r="D68" s="171">
        <v>6.95</v>
      </c>
      <c r="E68" t="s">
        <v>3503</v>
      </c>
    </row>
    <row r="69" spans="1:5" x14ac:dyDescent="0.25">
      <c r="A69" s="95" t="s">
        <v>550</v>
      </c>
      <c r="B69" s="171">
        <v>7.1760000000000002</v>
      </c>
      <c r="C69" t="s">
        <v>3500</v>
      </c>
      <c r="D69" s="171">
        <v>250.51499999999999</v>
      </c>
      <c r="E69" t="s">
        <v>3501</v>
      </c>
    </row>
    <row r="70" spans="1:5" x14ac:dyDescent="0.25">
      <c r="A70" s="95" t="s">
        <v>551</v>
      </c>
      <c r="B70" s="171">
        <v>4.3090000000000002</v>
      </c>
      <c r="C70" t="s">
        <v>3502</v>
      </c>
      <c r="D70" s="171">
        <v>4.3090000000000002</v>
      </c>
      <c r="E70" t="s">
        <v>3502</v>
      </c>
    </row>
    <row r="71" spans="1:5" x14ac:dyDescent="0.25">
      <c r="A71" s="95" t="s">
        <v>552</v>
      </c>
      <c r="B71" s="171">
        <v>1.3109999999999999</v>
      </c>
      <c r="C71" t="s">
        <v>3500</v>
      </c>
      <c r="D71" s="171">
        <v>14.855</v>
      </c>
      <c r="E71" t="s">
        <v>3503</v>
      </c>
    </row>
    <row r="72" spans="1:5" x14ac:dyDescent="0.25">
      <c r="A72" s="95" t="s">
        <v>553</v>
      </c>
      <c r="B72" s="171">
        <v>2.3E-2</v>
      </c>
      <c r="C72" t="s">
        <v>3499</v>
      </c>
      <c r="D72" s="171">
        <v>159.04300000000001</v>
      </c>
      <c r="E72" t="s">
        <v>180</v>
      </c>
    </row>
    <row r="73" spans="1:5" x14ac:dyDescent="0.25">
      <c r="A73" s="95" t="s">
        <v>554</v>
      </c>
      <c r="B73" s="171">
        <v>4.0000000000000001E-3</v>
      </c>
      <c r="C73" t="s">
        <v>3502</v>
      </c>
      <c r="D73" s="171">
        <v>87.454999999999998</v>
      </c>
      <c r="E73" t="s">
        <v>180</v>
      </c>
    </row>
    <row r="74" spans="1:5" x14ac:dyDescent="0.25">
      <c r="A74" s="95" t="s">
        <v>555</v>
      </c>
      <c r="B74" s="171">
        <v>7.2999999999999995E-2</v>
      </c>
      <c r="C74" t="s">
        <v>3498</v>
      </c>
      <c r="D74" s="171">
        <v>14.962999999999999</v>
      </c>
      <c r="E74" t="s">
        <v>139</v>
      </c>
    </row>
    <row r="75" spans="1:5" x14ac:dyDescent="0.25">
      <c r="A75" s="95" t="s">
        <v>556</v>
      </c>
      <c r="B75" s="171">
        <v>5.0000000000000001E-3</v>
      </c>
      <c r="C75" t="s">
        <v>3498</v>
      </c>
      <c r="D75" s="171">
        <v>6.3460000000000001</v>
      </c>
      <c r="E75" t="s">
        <v>180</v>
      </c>
    </row>
    <row r="76" spans="1:5" x14ac:dyDescent="0.25">
      <c r="A76" s="95" t="s">
        <v>557</v>
      </c>
      <c r="B76" s="171">
        <v>1.7999999999999999E-2</v>
      </c>
      <c r="C76" t="s">
        <v>3503</v>
      </c>
      <c r="D76" s="171">
        <v>67.959999999999994</v>
      </c>
      <c r="E76" t="s">
        <v>77</v>
      </c>
    </row>
    <row r="77" spans="1:5" x14ac:dyDescent="0.25">
      <c r="A77" s="95" t="s">
        <v>558</v>
      </c>
      <c r="B77" s="171">
        <v>4.5999999999999999E-2</v>
      </c>
      <c r="C77" t="s">
        <v>3499</v>
      </c>
      <c r="D77" s="171">
        <v>177.28700000000001</v>
      </c>
      <c r="E77" t="s">
        <v>77</v>
      </c>
    </row>
    <row r="78" spans="1:5" x14ac:dyDescent="0.25">
      <c r="A78" s="95" t="s">
        <v>559</v>
      </c>
      <c r="B78" s="171">
        <v>4.5999999999999999E-2</v>
      </c>
      <c r="C78" t="s">
        <v>3499</v>
      </c>
      <c r="D78" s="171">
        <v>177.28700000000001</v>
      </c>
      <c r="E78" t="s">
        <v>77</v>
      </c>
    </row>
    <row r="79" spans="1:5" x14ac:dyDescent="0.25">
      <c r="A79" s="95" t="s">
        <v>560</v>
      </c>
      <c r="B79" s="171">
        <v>0.98899999999999999</v>
      </c>
      <c r="C79" t="s">
        <v>3502</v>
      </c>
      <c r="D79" s="171">
        <v>333.78300000000002</v>
      </c>
      <c r="E79" t="s">
        <v>195</v>
      </c>
    </row>
    <row r="80" spans="1:5" x14ac:dyDescent="0.25">
      <c r="A80" s="95" t="s">
        <v>561</v>
      </c>
      <c r="B80" s="171">
        <v>0</v>
      </c>
      <c r="C80" t="s">
        <v>3482</v>
      </c>
      <c r="D80" s="171">
        <v>0</v>
      </c>
      <c r="E80" t="s">
        <v>3482</v>
      </c>
    </row>
    <row r="81" spans="1:5" x14ac:dyDescent="0.25">
      <c r="A81" s="95" t="s">
        <v>562</v>
      </c>
      <c r="B81" s="171">
        <v>0.78600000000000003</v>
      </c>
      <c r="C81" t="s">
        <v>3500</v>
      </c>
      <c r="D81" s="171">
        <v>165.37</v>
      </c>
      <c r="E81" t="s">
        <v>195</v>
      </c>
    </row>
    <row r="82" spans="1:5" x14ac:dyDescent="0.25">
      <c r="A82" s="95" t="s">
        <v>563</v>
      </c>
      <c r="B82" s="171">
        <v>0.57899999999999996</v>
      </c>
      <c r="C82" t="s">
        <v>3502</v>
      </c>
      <c r="D82" s="171">
        <v>64.539000000000001</v>
      </c>
      <c r="E82" t="s">
        <v>195</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6">
    <tabColor rgb="FFFFC000"/>
  </sheetPr>
  <dimension ref="A1:E107"/>
  <sheetViews>
    <sheetView topLeftCell="A70" workbookViewId="0">
      <selection activeCell="B2" sqref="B2:E108"/>
    </sheetView>
  </sheetViews>
  <sheetFormatPr defaultRowHeight="15" x14ac:dyDescent="0.25"/>
  <sheetData>
    <row r="1" spans="1:5" x14ac:dyDescent="0.25">
      <c r="B1" s="95" t="s">
        <v>3463</v>
      </c>
      <c r="C1" s="95" t="s">
        <v>3464</v>
      </c>
      <c r="D1" s="95" t="s">
        <v>3465</v>
      </c>
      <c r="E1" s="95" t="s">
        <v>3466</v>
      </c>
    </row>
    <row r="2" spans="1:5" x14ac:dyDescent="0.25">
      <c r="A2" s="95" t="s">
        <v>235</v>
      </c>
      <c r="B2" s="171">
        <v>0.11899999999999999</v>
      </c>
      <c r="C2" t="s">
        <v>3467</v>
      </c>
      <c r="D2" s="171">
        <v>4.4580000000000002</v>
      </c>
      <c r="E2" t="s">
        <v>3472</v>
      </c>
    </row>
    <row r="3" spans="1:5" x14ac:dyDescent="0.25">
      <c r="A3" s="95" t="s">
        <v>238</v>
      </c>
      <c r="B3" s="171">
        <v>5.6000000000000001E-2</v>
      </c>
      <c r="C3" t="s">
        <v>3480</v>
      </c>
      <c r="D3" s="171">
        <v>4.4580000000000002</v>
      </c>
      <c r="E3" t="s">
        <v>6431</v>
      </c>
    </row>
    <row r="4" spans="1:5" x14ac:dyDescent="0.25">
      <c r="A4" s="95" t="s">
        <v>240</v>
      </c>
      <c r="B4" s="171">
        <v>0.104</v>
      </c>
      <c r="C4" t="s">
        <v>3469</v>
      </c>
      <c r="D4" s="171">
        <v>2.411</v>
      </c>
      <c r="E4" t="s">
        <v>3471</v>
      </c>
    </row>
    <row r="5" spans="1:5" x14ac:dyDescent="0.25">
      <c r="A5" s="95" t="s">
        <v>242</v>
      </c>
      <c r="B5" s="171">
        <v>0.13600000000000001</v>
      </c>
      <c r="C5" t="s">
        <v>3480</v>
      </c>
      <c r="D5" s="171">
        <v>2.298</v>
      </c>
      <c r="E5" t="s">
        <v>3472</v>
      </c>
    </row>
    <row r="6" spans="1:5" x14ac:dyDescent="0.25">
      <c r="A6" s="95" t="s">
        <v>244</v>
      </c>
      <c r="B6" s="171">
        <v>0.219</v>
      </c>
      <c r="C6" t="s">
        <v>3469</v>
      </c>
      <c r="D6" s="171">
        <v>1.9610000000000001</v>
      </c>
      <c r="E6" t="s">
        <v>3471</v>
      </c>
    </row>
    <row r="7" spans="1:5" x14ac:dyDescent="0.25">
      <c r="A7" s="95" t="s">
        <v>246</v>
      </c>
      <c r="B7" s="171">
        <v>0.13</v>
      </c>
      <c r="C7" t="s">
        <v>3468</v>
      </c>
      <c r="D7" s="171">
        <v>1.2470000000000001</v>
      </c>
      <c r="E7" t="s">
        <v>3472</v>
      </c>
    </row>
    <row r="8" spans="1:5" x14ac:dyDescent="0.25">
      <c r="A8" s="95" t="s">
        <v>248</v>
      </c>
      <c r="B8" s="171">
        <v>0.33800000000000002</v>
      </c>
      <c r="C8" t="s">
        <v>3473</v>
      </c>
      <c r="D8" s="171">
        <v>22.14</v>
      </c>
      <c r="E8" t="s">
        <v>3472</v>
      </c>
    </row>
    <row r="9" spans="1:5" x14ac:dyDescent="0.25">
      <c r="A9" s="95" t="s">
        <v>251</v>
      </c>
      <c r="B9" s="171">
        <v>6.4000000000000001E-2</v>
      </c>
      <c r="C9" t="s">
        <v>3474</v>
      </c>
      <c r="D9" s="171">
        <v>0.35899999999999999</v>
      </c>
      <c r="E9" t="s">
        <v>3475</v>
      </c>
    </row>
    <row r="10" spans="1:5" x14ac:dyDescent="0.25">
      <c r="A10" s="95" t="s">
        <v>254</v>
      </c>
      <c r="B10" s="171">
        <v>6.8000000000000005E-2</v>
      </c>
      <c r="C10" t="s">
        <v>3480</v>
      </c>
      <c r="D10" s="171">
        <v>0.312</v>
      </c>
      <c r="E10" t="s">
        <v>3475</v>
      </c>
    </row>
    <row r="11" spans="1:5" x14ac:dyDescent="0.25">
      <c r="A11" s="95" t="s">
        <v>256</v>
      </c>
      <c r="B11" s="171">
        <v>0.23899999999999999</v>
      </c>
      <c r="C11" t="s">
        <v>3470</v>
      </c>
      <c r="D11" s="171">
        <v>0.61699999999999999</v>
      </c>
      <c r="E11" t="s">
        <v>3475</v>
      </c>
    </row>
    <row r="12" spans="1:5" x14ac:dyDescent="0.25">
      <c r="A12" s="95" t="s">
        <v>258</v>
      </c>
      <c r="B12" s="171">
        <v>6.4000000000000001E-2</v>
      </c>
      <c r="C12" t="s">
        <v>3474</v>
      </c>
      <c r="D12" s="171">
        <v>0.83799999999999997</v>
      </c>
      <c r="E12" t="s">
        <v>3470</v>
      </c>
    </row>
    <row r="13" spans="1:5" x14ac:dyDescent="0.25">
      <c r="A13" s="95" t="s">
        <v>260</v>
      </c>
      <c r="B13" s="171">
        <v>0.14099999999999999</v>
      </c>
      <c r="C13" t="s">
        <v>3475</v>
      </c>
      <c r="D13" s="171">
        <v>0.184</v>
      </c>
      <c r="E13" t="s">
        <v>3470</v>
      </c>
    </row>
    <row r="14" spans="1:5" x14ac:dyDescent="0.25">
      <c r="A14" s="95" t="s">
        <v>262</v>
      </c>
      <c r="B14" s="171">
        <v>0.14099999999999999</v>
      </c>
      <c r="C14" t="s">
        <v>3475</v>
      </c>
      <c r="D14" s="171">
        <v>0.182</v>
      </c>
      <c r="E14" t="s">
        <v>3470</v>
      </c>
    </row>
    <row r="15" spans="1:5" x14ac:dyDescent="0.25">
      <c r="A15" s="95" t="s">
        <v>264</v>
      </c>
      <c r="B15" s="171">
        <v>33.140999999999998</v>
      </c>
      <c r="C15" t="s">
        <v>3475</v>
      </c>
      <c r="D15" s="171">
        <v>42.671999999999997</v>
      </c>
      <c r="E15" t="s">
        <v>3470</v>
      </c>
    </row>
    <row r="16" spans="1:5" x14ac:dyDescent="0.25">
      <c r="A16" s="95" t="s">
        <v>267</v>
      </c>
      <c r="B16" s="171">
        <v>49.62</v>
      </c>
      <c r="C16" t="s">
        <v>3475</v>
      </c>
      <c r="D16" s="171">
        <v>64.608000000000004</v>
      </c>
      <c r="E16" t="s">
        <v>3470</v>
      </c>
    </row>
    <row r="17" spans="1:5" x14ac:dyDescent="0.25">
      <c r="A17" s="95" t="s">
        <v>270</v>
      </c>
      <c r="B17" s="171">
        <v>3.411</v>
      </c>
      <c r="C17" t="s">
        <v>3475</v>
      </c>
      <c r="D17" s="171">
        <v>4.4420000000000002</v>
      </c>
      <c r="E17" t="s">
        <v>3470</v>
      </c>
    </row>
    <row r="18" spans="1:5" x14ac:dyDescent="0.25">
      <c r="A18" s="95" t="s">
        <v>273</v>
      </c>
      <c r="B18" s="171">
        <v>2.3E-2</v>
      </c>
      <c r="C18" t="s">
        <v>3476</v>
      </c>
      <c r="D18" s="171">
        <v>6.0999999999999999E-2</v>
      </c>
      <c r="E18" t="s">
        <v>3477</v>
      </c>
    </row>
    <row r="19" spans="1:5" x14ac:dyDescent="0.25">
      <c r="A19" s="95" t="s">
        <v>276</v>
      </c>
      <c r="B19" s="171">
        <v>1.2999999999999999E-2</v>
      </c>
      <c r="C19" t="s">
        <v>3476</v>
      </c>
      <c r="D19" s="171">
        <v>6.0999999999999999E-2</v>
      </c>
      <c r="E19" t="s">
        <v>3477</v>
      </c>
    </row>
    <row r="20" spans="1:5" x14ac:dyDescent="0.25">
      <c r="A20" s="95" t="s">
        <v>278</v>
      </c>
      <c r="B20" s="171">
        <v>2.1999999999999999E-2</v>
      </c>
      <c r="C20" t="s">
        <v>3476</v>
      </c>
      <c r="D20" s="171">
        <v>6.0999999999999999E-2</v>
      </c>
      <c r="E20" t="s">
        <v>3477</v>
      </c>
    </row>
    <row r="21" spans="1:5" x14ac:dyDescent="0.25">
      <c r="A21" s="95" t="s">
        <v>280</v>
      </c>
      <c r="B21" s="171">
        <v>2.4E-2</v>
      </c>
      <c r="C21" t="s">
        <v>3476</v>
      </c>
      <c r="D21" s="171">
        <v>6.0999999999999999E-2</v>
      </c>
      <c r="E21" t="s">
        <v>3477</v>
      </c>
    </row>
    <row r="22" spans="1:5" x14ac:dyDescent="0.25">
      <c r="A22" s="95" t="s">
        <v>282</v>
      </c>
      <c r="B22" s="171">
        <v>1.9E-2</v>
      </c>
      <c r="C22" t="s">
        <v>3477</v>
      </c>
      <c r="D22" s="171">
        <v>3.4000000000000002E-2</v>
      </c>
      <c r="E22" t="s">
        <v>3476</v>
      </c>
    </row>
    <row r="23" spans="1:5" x14ac:dyDescent="0.25">
      <c r="A23" s="95" t="s">
        <v>284</v>
      </c>
      <c r="B23" s="171">
        <v>1.9E-2</v>
      </c>
      <c r="C23" t="s">
        <v>3477</v>
      </c>
      <c r="D23" s="171">
        <v>3.3000000000000002E-2</v>
      </c>
      <c r="E23" t="s">
        <v>3476</v>
      </c>
    </row>
    <row r="24" spans="1:5" x14ac:dyDescent="0.25">
      <c r="A24" s="95" t="s">
        <v>286</v>
      </c>
      <c r="B24" s="171">
        <v>19.827999999999999</v>
      </c>
      <c r="C24" t="s">
        <v>3477</v>
      </c>
      <c r="D24" s="171">
        <v>35.603999999999999</v>
      </c>
      <c r="E24" t="s">
        <v>3476</v>
      </c>
    </row>
    <row r="25" spans="1:5" x14ac:dyDescent="0.25">
      <c r="A25" s="95" t="s">
        <v>289</v>
      </c>
      <c r="B25" s="171">
        <v>30.154</v>
      </c>
      <c r="C25" t="s">
        <v>3477</v>
      </c>
      <c r="D25" s="171">
        <v>52.097000000000001</v>
      </c>
      <c r="E25" t="s">
        <v>3476</v>
      </c>
    </row>
    <row r="26" spans="1:5" x14ac:dyDescent="0.25">
      <c r="A26" s="95" t="s">
        <v>292</v>
      </c>
      <c r="B26" s="171">
        <v>2.0499999999999998</v>
      </c>
      <c r="C26" t="s">
        <v>7229</v>
      </c>
      <c r="D26" s="171">
        <v>6.3280000000000003</v>
      </c>
      <c r="E26" t="s">
        <v>3479</v>
      </c>
    </row>
    <row r="27" spans="1:5" x14ac:dyDescent="0.25">
      <c r="A27" s="95" t="s">
        <v>295</v>
      </c>
      <c r="B27" s="171">
        <v>0.752</v>
      </c>
      <c r="C27" t="s">
        <v>7229</v>
      </c>
      <c r="D27" s="171">
        <v>9.016</v>
      </c>
      <c r="E27" t="s">
        <v>3479</v>
      </c>
    </row>
    <row r="28" spans="1:5" x14ac:dyDescent="0.25">
      <c r="A28" s="95" t="s">
        <v>297</v>
      </c>
      <c r="B28" s="171">
        <v>2.8860000000000001</v>
      </c>
      <c r="C28" t="s">
        <v>3478</v>
      </c>
      <c r="D28" s="171">
        <v>4.6070000000000002</v>
      </c>
      <c r="E28" t="s">
        <v>3479</v>
      </c>
    </row>
    <row r="29" spans="1:5" x14ac:dyDescent="0.25">
      <c r="A29" s="95" t="s">
        <v>299</v>
      </c>
      <c r="B29" s="171">
        <v>1.0549999999999999</v>
      </c>
      <c r="C29" t="s">
        <v>3480</v>
      </c>
      <c r="D29" s="171">
        <v>4.2779999999999996</v>
      </c>
      <c r="E29" t="s">
        <v>3479</v>
      </c>
    </row>
    <row r="30" spans="1:5" x14ac:dyDescent="0.25">
      <c r="A30" s="95" t="s">
        <v>301</v>
      </c>
      <c r="B30" s="171">
        <v>4.46</v>
      </c>
      <c r="C30" t="s">
        <v>7229</v>
      </c>
      <c r="D30" s="171">
        <v>45.323</v>
      </c>
      <c r="E30" t="s">
        <v>3479</v>
      </c>
    </row>
    <row r="31" spans="1:5" x14ac:dyDescent="0.25">
      <c r="A31" s="95" t="s">
        <v>303</v>
      </c>
      <c r="B31" s="171">
        <v>0.51300000000000001</v>
      </c>
      <c r="C31" t="s">
        <v>3478</v>
      </c>
      <c r="D31" s="171">
        <v>39.927</v>
      </c>
      <c r="E31" t="s">
        <v>3479</v>
      </c>
    </row>
    <row r="32" spans="1:5" x14ac:dyDescent="0.25">
      <c r="A32" s="95" t="s">
        <v>305</v>
      </c>
      <c r="B32" s="171">
        <v>48.731999999999999</v>
      </c>
      <c r="C32" t="s">
        <v>7229</v>
      </c>
      <c r="D32" s="171">
        <v>495.21800000000002</v>
      </c>
      <c r="E32" t="s">
        <v>3479</v>
      </c>
    </row>
    <row r="33" spans="1:5" x14ac:dyDescent="0.25">
      <c r="A33" s="95" t="s">
        <v>308</v>
      </c>
      <c r="B33" s="171">
        <v>2E-3</v>
      </c>
      <c r="C33" t="s">
        <v>3481</v>
      </c>
      <c r="D33" s="171">
        <v>2E-3</v>
      </c>
      <c r="E33" t="s">
        <v>3481</v>
      </c>
    </row>
    <row r="34" spans="1:5" x14ac:dyDescent="0.25">
      <c r="A34" s="95" t="s">
        <v>311</v>
      </c>
      <c r="B34" s="171">
        <v>0</v>
      </c>
      <c r="C34" t="s">
        <v>3482</v>
      </c>
      <c r="D34" s="171">
        <v>0</v>
      </c>
      <c r="E34" t="s">
        <v>3482</v>
      </c>
    </row>
    <row r="35" spans="1:5" x14ac:dyDescent="0.25">
      <c r="A35" s="95" t="s">
        <v>313</v>
      </c>
      <c r="B35" s="171">
        <v>0</v>
      </c>
      <c r="C35" t="s">
        <v>3482</v>
      </c>
      <c r="D35" s="171">
        <v>0</v>
      </c>
      <c r="E35" t="s">
        <v>3482</v>
      </c>
    </row>
    <row r="36" spans="1:5" x14ac:dyDescent="0.25">
      <c r="A36" s="95" t="s">
        <v>315</v>
      </c>
      <c r="B36" s="171">
        <v>0</v>
      </c>
      <c r="C36" t="s">
        <v>3482</v>
      </c>
      <c r="D36" s="171">
        <v>0</v>
      </c>
      <c r="E36" t="s">
        <v>3482</v>
      </c>
    </row>
    <row r="37" spans="1:5" x14ac:dyDescent="0.25">
      <c r="A37" s="95" t="s">
        <v>317</v>
      </c>
      <c r="B37" s="171">
        <v>0</v>
      </c>
      <c r="C37" t="s">
        <v>3482</v>
      </c>
      <c r="D37" s="171">
        <v>0</v>
      </c>
      <c r="E37" t="s">
        <v>3482</v>
      </c>
    </row>
    <row r="38" spans="1:5" x14ac:dyDescent="0.25">
      <c r="A38" s="95" t="s">
        <v>319</v>
      </c>
      <c r="B38" s="171">
        <v>0</v>
      </c>
      <c r="C38" t="s">
        <v>3482</v>
      </c>
      <c r="D38" s="171">
        <v>0</v>
      </c>
      <c r="E38" t="s">
        <v>3482</v>
      </c>
    </row>
    <row r="39" spans="1:5" x14ac:dyDescent="0.25">
      <c r="A39" s="95" t="s">
        <v>321</v>
      </c>
      <c r="B39" s="171">
        <v>0</v>
      </c>
      <c r="C39" t="s">
        <v>3482</v>
      </c>
      <c r="D39" s="171">
        <v>0</v>
      </c>
      <c r="E39" t="s">
        <v>3482</v>
      </c>
    </row>
    <row r="40" spans="1:5" x14ac:dyDescent="0.25">
      <c r="A40" s="95" t="s">
        <v>324</v>
      </c>
      <c r="B40" s="171">
        <v>0.36</v>
      </c>
      <c r="C40" t="s">
        <v>3483</v>
      </c>
      <c r="D40" s="171">
        <v>1.7509999999999999</v>
      </c>
      <c r="E40" t="s">
        <v>3468</v>
      </c>
    </row>
    <row r="41" spans="1:5" x14ac:dyDescent="0.25">
      <c r="A41" s="95" t="s">
        <v>327</v>
      </c>
      <c r="B41" s="171">
        <v>0.08</v>
      </c>
      <c r="C41" t="s">
        <v>8924</v>
      </c>
      <c r="D41" s="171">
        <v>0.27300000000000002</v>
      </c>
      <c r="E41" t="s">
        <v>3470</v>
      </c>
    </row>
    <row r="42" spans="1:5" x14ac:dyDescent="0.25">
      <c r="A42" s="95" t="s">
        <v>329</v>
      </c>
      <c r="B42" s="171">
        <v>0.14399999999999999</v>
      </c>
      <c r="C42" t="s">
        <v>3483</v>
      </c>
      <c r="D42" s="171">
        <v>0.749</v>
      </c>
      <c r="E42" t="s">
        <v>3470</v>
      </c>
    </row>
    <row r="43" spans="1:5" x14ac:dyDescent="0.25">
      <c r="A43" s="95" t="s">
        <v>331</v>
      </c>
      <c r="B43" s="171">
        <v>0.25600000000000001</v>
      </c>
      <c r="C43" t="s">
        <v>3483</v>
      </c>
      <c r="D43" s="171">
        <v>1.6060000000000001</v>
      </c>
      <c r="E43" t="s">
        <v>3470</v>
      </c>
    </row>
    <row r="44" spans="1:5" x14ac:dyDescent="0.25">
      <c r="A44" s="95" t="s">
        <v>333</v>
      </c>
      <c r="B44" s="171">
        <v>0.28799999999999998</v>
      </c>
      <c r="C44" t="s">
        <v>3483</v>
      </c>
      <c r="D44" s="171">
        <v>0.59299999999999997</v>
      </c>
      <c r="E44" t="s">
        <v>3471</v>
      </c>
    </row>
    <row r="45" spans="1:5" x14ac:dyDescent="0.25">
      <c r="A45" s="95" t="s">
        <v>335</v>
      </c>
      <c r="B45" s="171">
        <v>0.16200000000000001</v>
      </c>
      <c r="C45" t="s">
        <v>3483</v>
      </c>
      <c r="D45" s="171">
        <v>0.74099999999999999</v>
      </c>
      <c r="E45" t="s">
        <v>3470</v>
      </c>
    </row>
    <row r="46" spans="1:5" x14ac:dyDescent="0.25">
      <c r="A46" s="95" t="s">
        <v>337</v>
      </c>
      <c r="B46" s="171">
        <v>68.024000000000001</v>
      </c>
      <c r="C46" t="s">
        <v>3483</v>
      </c>
      <c r="D46" s="171">
        <v>139.99799999999999</v>
      </c>
      <c r="E46" t="s">
        <v>3471</v>
      </c>
    </row>
    <row r="47" spans="1:5" x14ac:dyDescent="0.25">
      <c r="A47" s="95" t="s">
        <v>340</v>
      </c>
      <c r="B47" s="171">
        <v>48.470999999999997</v>
      </c>
      <c r="C47" t="s">
        <v>3483</v>
      </c>
      <c r="D47" s="171">
        <v>222.51599999999999</v>
      </c>
      <c r="E47" t="s">
        <v>3470</v>
      </c>
    </row>
    <row r="48" spans="1:5" x14ac:dyDescent="0.25">
      <c r="A48" s="95" t="s">
        <v>343</v>
      </c>
      <c r="B48" s="171">
        <v>7.3999999999999996E-2</v>
      </c>
      <c r="C48" t="s">
        <v>3485</v>
      </c>
      <c r="D48" s="171">
        <v>60.802</v>
      </c>
      <c r="E48" t="s">
        <v>3486</v>
      </c>
    </row>
    <row r="49" spans="1:5" x14ac:dyDescent="0.25">
      <c r="A49" s="95" t="s">
        <v>346</v>
      </c>
      <c r="B49" s="171">
        <v>0.1</v>
      </c>
      <c r="C49" t="s">
        <v>7229</v>
      </c>
      <c r="D49" s="171">
        <v>10.134</v>
      </c>
      <c r="E49" t="s">
        <v>3486</v>
      </c>
    </row>
    <row r="50" spans="1:5" x14ac:dyDescent="0.25">
      <c r="A50" s="95" t="s">
        <v>348</v>
      </c>
      <c r="B50" s="171">
        <v>7.0000000000000007E-2</v>
      </c>
      <c r="C50" t="s">
        <v>8925</v>
      </c>
      <c r="D50" s="171">
        <v>2.98</v>
      </c>
      <c r="E50" t="s">
        <v>3471</v>
      </c>
    </row>
    <row r="51" spans="1:5" x14ac:dyDescent="0.25">
      <c r="A51" s="95" t="s">
        <v>350</v>
      </c>
      <c r="B51" s="171">
        <v>7.3999999999999996E-2</v>
      </c>
      <c r="C51" t="s">
        <v>3485</v>
      </c>
      <c r="D51" s="171">
        <v>5.4290000000000003</v>
      </c>
      <c r="E51" t="s">
        <v>3486</v>
      </c>
    </row>
    <row r="52" spans="1:5" x14ac:dyDescent="0.25">
      <c r="A52" s="95" t="s">
        <v>352</v>
      </c>
      <c r="B52" s="171">
        <v>0.253</v>
      </c>
      <c r="C52" t="s">
        <v>7230</v>
      </c>
      <c r="D52" s="171">
        <v>0.70899999999999996</v>
      </c>
      <c r="E52" t="s">
        <v>3486</v>
      </c>
    </row>
    <row r="53" spans="1:5" x14ac:dyDescent="0.25">
      <c r="A53" s="95" t="s">
        <v>354</v>
      </c>
      <c r="B53" s="171">
        <v>0.253</v>
      </c>
      <c r="C53" t="s">
        <v>7230</v>
      </c>
      <c r="D53" s="171">
        <v>0.68799999999999994</v>
      </c>
      <c r="E53" t="s">
        <v>3486</v>
      </c>
    </row>
    <row r="54" spans="1:5" x14ac:dyDescent="0.25">
      <c r="A54" s="95" t="s">
        <v>356</v>
      </c>
      <c r="B54" s="171">
        <v>38.319000000000003</v>
      </c>
      <c r="C54" t="s">
        <v>7230</v>
      </c>
      <c r="D54" s="171">
        <v>107.187</v>
      </c>
      <c r="E54" t="s">
        <v>3486</v>
      </c>
    </row>
    <row r="55" spans="1:5" x14ac:dyDescent="0.25">
      <c r="A55" s="95" t="s">
        <v>359</v>
      </c>
      <c r="B55" s="171">
        <v>16.696000000000002</v>
      </c>
      <c r="C55" t="s">
        <v>3481</v>
      </c>
      <c r="D55" s="171">
        <v>17.702000000000002</v>
      </c>
      <c r="E55" t="s">
        <v>3470</v>
      </c>
    </row>
    <row r="56" spans="1:5" x14ac:dyDescent="0.25">
      <c r="A56" s="95" t="s">
        <v>362</v>
      </c>
      <c r="B56" s="171">
        <v>0.14599999999999999</v>
      </c>
      <c r="C56" t="s">
        <v>3481</v>
      </c>
      <c r="D56" s="171">
        <v>0.15</v>
      </c>
      <c r="E56" t="s">
        <v>3470</v>
      </c>
    </row>
    <row r="57" spans="1:5" x14ac:dyDescent="0.25">
      <c r="A57" s="95" t="s">
        <v>365</v>
      </c>
      <c r="B57" s="171">
        <v>7.9000000000000001E-2</v>
      </c>
      <c r="C57" t="s">
        <v>3470</v>
      </c>
      <c r="D57" s="171">
        <v>9.5000000000000001E-2</v>
      </c>
      <c r="E57" t="s">
        <v>3481</v>
      </c>
    </row>
    <row r="58" spans="1:5" x14ac:dyDescent="0.25">
      <c r="A58" s="95" t="s">
        <v>367</v>
      </c>
      <c r="B58" s="171">
        <v>0.13200000000000001</v>
      </c>
      <c r="C58" t="s">
        <v>3481</v>
      </c>
      <c r="D58" s="171">
        <v>0.36299999999999999</v>
      </c>
      <c r="E58" t="s">
        <v>3470</v>
      </c>
    </row>
    <row r="59" spans="1:5" x14ac:dyDescent="0.25">
      <c r="A59" s="95" t="s">
        <v>369</v>
      </c>
      <c r="B59" s="171">
        <v>0.13200000000000001</v>
      </c>
      <c r="C59" t="s">
        <v>3481</v>
      </c>
      <c r="D59" s="171">
        <v>0.28100000000000003</v>
      </c>
      <c r="E59" t="s">
        <v>3470</v>
      </c>
    </row>
    <row r="60" spans="1:5" x14ac:dyDescent="0.25">
      <c r="A60" s="95" t="s">
        <v>371</v>
      </c>
      <c r="B60" s="171">
        <v>0.183</v>
      </c>
      <c r="C60" t="s">
        <v>3481</v>
      </c>
      <c r="D60" s="171">
        <v>0.192</v>
      </c>
      <c r="E60" t="s">
        <v>3470</v>
      </c>
    </row>
    <row r="61" spans="1:5" x14ac:dyDescent="0.25">
      <c r="A61" s="95" t="s">
        <v>373</v>
      </c>
      <c r="B61" s="171">
        <v>0.183</v>
      </c>
      <c r="C61" t="s">
        <v>3481</v>
      </c>
      <c r="D61" s="171">
        <v>0.19400000000000001</v>
      </c>
      <c r="E61" t="s">
        <v>3470</v>
      </c>
    </row>
    <row r="62" spans="1:5" x14ac:dyDescent="0.25">
      <c r="A62" s="95" t="s">
        <v>375</v>
      </c>
      <c r="B62" s="171">
        <v>41.43</v>
      </c>
      <c r="C62" t="s">
        <v>3481</v>
      </c>
      <c r="D62" s="171">
        <v>43.517000000000003</v>
      </c>
      <c r="E62" t="s">
        <v>3470</v>
      </c>
    </row>
    <row r="63" spans="1:5" x14ac:dyDescent="0.25">
      <c r="A63" s="95" t="s">
        <v>378</v>
      </c>
      <c r="B63" s="171">
        <v>19.721</v>
      </c>
      <c r="C63" t="s">
        <v>3481</v>
      </c>
      <c r="D63" s="171">
        <v>20.91</v>
      </c>
      <c r="E63" t="s">
        <v>3470</v>
      </c>
    </row>
    <row r="64" spans="1:5" x14ac:dyDescent="0.25">
      <c r="A64" s="95" t="s">
        <v>381</v>
      </c>
      <c r="B64" s="171">
        <v>14.263999999999999</v>
      </c>
      <c r="C64" t="s">
        <v>3487</v>
      </c>
      <c r="D64" s="171">
        <v>15.959</v>
      </c>
      <c r="E64" t="s">
        <v>3488</v>
      </c>
    </row>
    <row r="65" spans="1:5" x14ac:dyDescent="0.25">
      <c r="A65" s="95" t="s">
        <v>384</v>
      </c>
      <c r="B65" s="171">
        <v>3.177</v>
      </c>
      <c r="C65" t="s">
        <v>3489</v>
      </c>
      <c r="D65" s="171">
        <v>54.567999999999998</v>
      </c>
      <c r="E65" t="s">
        <v>3490</v>
      </c>
    </row>
    <row r="66" spans="1:5" x14ac:dyDescent="0.25">
      <c r="A66" s="95" t="s">
        <v>387</v>
      </c>
      <c r="B66" s="171">
        <v>2.1150000000000002</v>
      </c>
      <c r="C66" t="s">
        <v>3471</v>
      </c>
      <c r="D66" s="171">
        <v>131.22200000000001</v>
      </c>
      <c r="E66" t="s">
        <v>3490</v>
      </c>
    </row>
    <row r="67" spans="1:5" x14ac:dyDescent="0.25">
      <c r="A67" s="95" t="s">
        <v>389</v>
      </c>
      <c r="B67" s="171">
        <v>4.1689999999999996</v>
      </c>
      <c r="C67" t="s">
        <v>3491</v>
      </c>
      <c r="D67" s="171">
        <v>250.51499999999999</v>
      </c>
      <c r="E67" t="s">
        <v>3490</v>
      </c>
    </row>
    <row r="68" spans="1:5" x14ac:dyDescent="0.25">
      <c r="A68" s="95" t="s">
        <v>391</v>
      </c>
      <c r="B68" s="171">
        <v>6.95</v>
      </c>
      <c r="C68" t="s">
        <v>3489</v>
      </c>
      <c r="D68" s="171">
        <v>61.237000000000002</v>
      </c>
      <c r="E68" t="s">
        <v>3490</v>
      </c>
    </row>
    <row r="69" spans="1:5" x14ac:dyDescent="0.25">
      <c r="A69" s="95" t="s">
        <v>393</v>
      </c>
      <c r="B69" s="171">
        <v>4.3090000000000002</v>
      </c>
      <c r="C69" t="s">
        <v>7232</v>
      </c>
      <c r="D69" s="171">
        <v>17.010000000000002</v>
      </c>
      <c r="E69" t="s">
        <v>3490</v>
      </c>
    </row>
    <row r="70" spans="1:5" x14ac:dyDescent="0.25">
      <c r="A70" s="95" t="s">
        <v>395</v>
      </c>
      <c r="B70" s="171">
        <v>1.3109999999999999</v>
      </c>
      <c r="C70" t="s">
        <v>3492</v>
      </c>
      <c r="D70" s="171">
        <v>13.217000000000001</v>
      </c>
      <c r="E70" t="s">
        <v>7233</v>
      </c>
    </row>
    <row r="71" spans="1:5" x14ac:dyDescent="0.25">
      <c r="A71" s="95" t="s">
        <v>397</v>
      </c>
      <c r="B71" s="171">
        <v>2.3E-2</v>
      </c>
      <c r="C71" t="s">
        <v>3475</v>
      </c>
      <c r="D71" s="171">
        <v>2.9000000000000001E-2</v>
      </c>
      <c r="E71" t="s">
        <v>3481</v>
      </c>
    </row>
    <row r="72" spans="1:5" x14ac:dyDescent="0.25">
      <c r="A72" s="95" t="s">
        <v>400</v>
      </c>
      <c r="B72" s="171">
        <v>2.9000000000000001E-2</v>
      </c>
      <c r="C72" t="s">
        <v>3481</v>
      </c>
      <c r="D72" s="171">
        <v>0.17499999999999999</v>
      </c>
      <c r="E72" t="s">
        <v>3475</v>
      </c>
    </row>
    <row r="73" spans="1:5" x14ac:dyDescent="0.25">
      <c r="A73" s="95" t="s">
        <v>402</v>
      </c>
      <c r="B73" s="171">
        <v>1.0999999999999999E-2</v>
      </c>
      <c r="C73" t="s">
        <v>3481</v>
      </c>
      <c r="D73" s="171">
        <v>0.04</v>
      </c>
      <c r="E73" t="s">
        <v>3475</v>
      </c>
    </row>
    <row r="74" spans="1:5" x14ac:dyDescent="0.25">
      <c r="A74" s="95" t="s">
        <v>404</v>
      </c>
      <c r="B74" s="171">
        <v>1.0999999999999999E-2</v>
      </c>
      <c r="C74" t="s">
        <v>3481</v>
      </c>
      <c r="D74" s="171">
        <v>4.1000000000000002E-2</v>
      </c>
      <c r="E74" t="s">
        <v>3475</v>
      </c>
    </row>
    <row r="75" spans="1:5" x14ac:dyDescent="0.25">
      <c r="A75" s="95" t="s">
        <v>406</v>
      </c>
      <c r="B75" s="171">
        <v>4.0000000000000001E-3</v>
      </c>
      <c r="C75" t="s">
        <v>3481</v>
      </c>
      <c r="D75" s="171">
        <v>4.2000000000000003E-2</v>
      </c>
      <c r="E75" t="s">
        <v>3475</v>
      </c>
    </row>
    <row r="76" spans="1:5" x14ac:dyDescent="0.25">
      <c r="A76" s="95" t="s">
        <v>408</v>
      </c>
      <c r="B76" s="171">
        <v>1.7999999999999999E-2</v>
      </c>
      <c r="C76" t="s">
        <v>3481</v>
      </c>
      <c r="D76" s="171">
        <v>3.3000000000000002E-2</v>
      </c>
      <c r="E76" t="s">
        <v>3475</v>
      </c>
    </row>
    <row r="77" spans="1:5" x14ac:dyDescent="0.25">
      <c r="A77" s="95" t="s">
        <v>410</v>
      </c>
      <c r="B77" s="171">
        <v>87.454999999999998</v>
      </c>
      <c r="C77" t="s">
        <v>3481</v>
      </c>
      <c r="D77" s="171">
        <v>159.04300000000001</v>
      </c>
      <c r="E77" t="s">
        <v>3475</v>
      </c>
    </row>
    <row r="78" spans="1:5" x14ac:dyDescent="0.25">
      <c r="A78" s="95" t="s">
        <v>413</v>
      </c>
      <c r="B78" s="171">
        <v>12.654</v>
      </c>
      <c r="C78" t="s">
        <v>3481</v>
      </c>
      <c r="D78" s="171">
        <v>132.905</v>
      </c>
      <c r="E78" t="s">
        <v>3475</v>
      </c>
    </row>
    <row r="79" spans="1:5" x14ac:dyDescent="0.25">
      <c r="A79" s="95" t="s">
        <v>416</v>
      </c>
      <c r="B79" s="171">
        <v>7.3999999999999996E-2</v>
      </c>
      <c r="C79" t="s">
        <v>3493</v>
      </c>
      <c r="D79" s="171">
        <v>7.3999999999999996E-2</v>
      </c>
      <c r="E79" t="s">
        <v>3493</v>
      </c>
    </row>
    <row r="80" spans="1:5" x14ac:dyDescent="0.25">
      <c r="A80" s="95" t="s">
        <v>418</v>
      </c>
      <c r="B80" s="171">
        <v>7.2999999999999995E-2</v>
      </c>
      <c r="C80" t="s">
        <v>3493</v>
      </c>
      <c r="D80" s="171">
        <v>7.2999999999999995E-2</v>
      </c>
      <c r="E80" t="s">
        <v>3493</v>
      </c>
    </row>
    <row r="81" spans="1:5" x14ac:dyDescent="0.25">
      <c r="A81" s="95" t="s">
        <v>419</v>
      </c>
      <c r="B81" s="171">
        <v>0.17699999999999999</v>
      </c>
      <c r="C81" t="s">
        <v>3493</v>
      </c>
      <c r="D81" s="171">
        <v>0.17699999999999999</v>
      </c>
      <c r="E81" t="s">
        <v>3493</v>
      </c>
    </row>
    <row r="82" spans="1:5" x14ac:dyDescent="0.25">
      <c r="A82" s="95" t="s">
        <v>420</v>
      </c>
      <c r="B82" s="171">
        <v>0.16700000000000001</v>
      </c>
      <c r="C82" t="s">
        <v>3493</v>
      </c>
      <c r="D82" s="171">
        <v>0.16700000000000001</v>
      </c>
      <c r="E82" t="s">
        <v>3493</v>
      </c>
    </row>
    <row r="83" spans="1:5" x14ac:dyDescent="0.25">
      <c r="A83" s="95" t="s">
        <v>421</v>
      </c>
      <c r="B83" s="171">
        <v>0.14000000000000001</v>
      </c>
      <c r="C83" t="s">
        <v>3493</v>
      </c>
      <c r="D83" s="171">
        <v>0.14000000000000001</v>
      </c>
      <c r="E83" t="s">
        <v>3493</v>
      </c>
    </row>
    <row r="84" spans="1:5" x14ac:dyDescent="0.25">
      <c r="A84" s="95" t="s">
        <v>422</v>
      </c>
      <c r="B84" s="171">
        <v>0.13800000000000001</v>
      </c>
      <c r="C84" t="s">
        <v>3493</v>
      </c>
      <c r="D84" s="171">
        <v>0.13800000000000001</v>
      </c>
      <c r="E84" t="s">
        <v>3493</v>
      </c>
    </row>
    <row r="85" spans="1:5" x14ac:dyDescent="0.25">
      <c r="A85" s="95" t="s">
        <v>423</v>
      </c>
      <c r="B85" s="171">
        <v>14.962999999999999</v>
      </c>
      <c r="C85" t="s">
        <v>3493</v>
      </c>
      <c r="D85" s="171">
        <v>14.962999999999999</v>
      </c>
      <c r="E85" t="s">
        <v>3493</v>
      </c>
    </row>
    <row r="86" spans="1:5" x14ac:dyDescent="0.25">
      <c r="A86" s="95" t="s">
        <v>426</v>
      </c>
      <c r="B86" s="171">
        <v>0.01</v>
      </c>
      <c r="C86" t="s">
        <v>3481</v>
      </c>
      <c r="D86" s="171">
        <v>0.01</v>
      </c>
      <c r="E86" t="s">
        <v>3481</v>
      </c>
    </row>
    <row r="87" spans="1:5" x14ac:dyDescent="0.25">
      <c r="A87" s="95" t="s">
        <v>429</v>
      </c>
      <c r="B87" s="171">
        <v>5.0000000000000001E-3</v>
      </c>
      <c r="C87" t="s">
        <v>3481</v>
      </c>
      <c r="D87" s="171">
        <v>5.0000000000000001E-3</v>
      </c>
      <c r="E87" t="s">
        <v>3481</v>
      </c>
    </row>
    <row r="88" spans="1:5" x14ac:dyDescent="0.25">
      <c r="A88" s="95" t="s">
        <v>431</v>
      </c>
      <c r="B88" s="171">
        <v>2.1000000000000001E-2</v>
      </c>
      <c r="C88" t="s">
        <v>3481</v>
      </c>
      <c r="D88" s="171">
        <v>2.1000000000000001E-2</v>
      </c>
      <c r="E88" t="s">
        <v>3481</v>
      </c>
    </row>
    <row r="89" spans="1:5" x14ac:dyDescent="0.25">
      <c r="A89" s="95" t="s">
        <v>433</v>
      </c>
      <c r="B89" s="171">
        <v>1.4999999999999999E-2</v>
      </c>
      <c r="C89" t="s">
        <v>3481</v>
      </c>
      <c r="D89" s="171">
        <v>1.4999999999999999E-2</v>
      </c>
      <c r="E89" t="s">
        <v>3481</v>
      </c>
    </row>
    <row r="90" spans="1:5" x14ac:dyDescent="0.25">
      <c r="A90" s="95" t="s">
        <v>435</v>
      </c>
      <c r="B90" s="171">
        <v>2.7E-2</v>
      </c>
      <c r="C90" t="s">
        <v>3481</v>
      </c>
      <c r="D90" s="171">
        <v>2.7E-2</v>
      </c>
      <c r="E90" t="s">
        <v>3481</v>
      </c>
    </row>
    <row r="91" spans="1:5" x14ac:dyDescent="0.25">
      <c r="A91" s="95" t="s">
        <v>437</v>
      </c>
      <c r="B91" s="171">
        <v>2.5999999999999999E-2</v>
      </c>
      <c r="C91" t="s">
        <v>3481</v>
      </c>
      <c r="D91" s="171">
        <v>2.5999999999999999E-2</v>
      </c>
      <c r="E91" t="s">
        <v>3481</v>
      </c>
    </row>
    <row r="92" spans="1:5" x14ac:dyDescent="0.25">
      <c r="A92" s="95" t="s">
        <v>439</v>
      </c>
      <c r="B92" s="171">
        <v>6.3460000000000001</v>
      </c>
      <c r="C92" t="s">
        <v>3481</v>
      </c>
      <c r="D92" s="171">
        <v>6.3460000000000001</v>
      </c>
      <c r="E92" t="s">
        <v>3481</v>
      </c>
    </row>
    <row r="93" spans="1:5" x14ac:dyDescent="0.25">
      <c r="A93" s="95" t="s">
        <v>442</v>
      </c>
      <c r="B93" s="171">
        <v>4.5999999999999999E-2</v>
      </c>
      <c r="C93" t="s">
        <v>3487</v>
      </c>
      <c r="D93" s="171">
        <v>0.13800000000000001</v>
      </c>
      <c r="E93" t="s">
        <v>3477</v>
      </c>
    </row>
    <row r="94" spans="1:5" x14ac:dyDescent="0.25">
      <c r="A94" s="95" t="s">
        <v>445</v>
      </c>
      <c r="B94" s="171">
        <v>4.5999999999999999E-2</v>
      </c>
      <c r="C94" t="s">
        <v>3487</v>
      </c>
      <c r="D94" s="171">
        <v>0.125</v>
      </c>
      <c r="E94" t="s">
        <v>3477</v>
      </c>
    </row>
    <row r="95" spans="1:5" x14ac:dyDescent="0.25">
      <c r="A95" s="95" t="s">
        <v>447</v>
      </c>
      <c r="B95" s="171">
        <v>6.5000000000000002E-2</v>
      </c>
      <c r="C95" t="s">
        <v>3477</v>
      </c>
      <c r="D95" s="171">
        <v>0.17100000000000001</v>
      </c>
      <c r="E95" t="s">
        <v>3487</v>
      </c>
    </row>
    <row r="96" spans="1:5" x14ac:dyDescent="0.25">
      <c r="A96" s="95" t="s">
        <v>449</v>
      </c>
      <c r="B96" s="171">
        <v>1.7999999999999999E-2</v>
      </c>
      <c r="C96" t="s">
        <v>3477</v>
      </c>
      <c r="D96" s="171">
        <v>0.1</v>
      </c>
      <c r="E96" t="s">
        <v>3487</v>
      </c>
    </row>
    <row r="97" spans="1:5" x14ac:dyDescent="0.25">
      <c r="A97" s="95" t="s">
        <v>451</v>
      </c>
      <c r="B97" s="171">
        <v>3.9E-2</v>
      </c>
      <c r="C97" t="s">
        <v>3477</v>
      </c>
      <c r="D97" s="171">
        <v>0.22800000000000001</v>
      </c>
      <c r="E97" t="s">
        <v>3487</v>
      </c>
    </row>
    <row r="98" spans="1:5" x14ac:dyDescent="0.25">
      <c r="A98" s="95" t="s">
        <v>453</v>
      </c>
      <c r="B98" s="171">
        <v>0.16300000000000001</v>
      </c>
      <c r="C98" t="s">
        <v>3477</v>
      </c>
      <c r="D98" s="171">
        <v>0.42199999999999999</v>
      </c>
      <c r="E98" t="s">
        <v>3487</v>
      </c>
    </row>
    <row r="99" spans="1:5" x14ac:dyDescent="0.25">
      <c r="A99" s="95" t="s">
        <v>455</v>
      </c>
      <c r="B99" s="171">
        <v>67.959999999999994</v>
      </c>
      <c r="C99" t="s">
        <v>3477</v>
      </c>
      <c r="D99" s="171">
        <v>177.28700000000001</v>
      </c>
      <c r="E99" t="s">
        <v>3487</v>
      </c>
    </row>
    <row r="100" spans="1:5" x14ac:dyDescent="0.25">
      <c r="A100" s="95" t="s">
        <v>458</v>
      </c>
      <c r="B100" s="171">
        <v>13.08</v>
      </c>
      <c r="C100" t="s">
        <v>3477</v>
      </c>
      <c r="D100" s="171">
        <v>33.755000000000003</v>
      </c>
      <c r="E100" t="s">
        <v>3487</v>
      </c>
    </row>
    <row r="101" spans="1:5" x14ac:dyDescent="0.25">
      <c r="A101" s="95" t="s">
        <v>461</v>
      </c>
      <c r="B101" s="171">
        <v>6.5919999999999996</v>
      </c>
      <c r="C101" t="s">
        <v>3477</v>
      </c>
      <c r="D101" s="171">
        <v>15.212999999999999</v>
      </c>
      <c r="E101" t="s">
        <v>3494</v>
      </c>
    </row>
    <row r="102" spans="1:5" x14ac:dyDescent="0.25">
      <c r="A102" s="95" t="s">
        <v>464</v>
      </c>
      <c r="B102" s="171">
        <v>6.5919999999999996</v>
      </c>
      <c r="C102" t="s">
        <v>3477</v>
      </c>
      <c r="D102" s="171">
        <v>15.212999999999999</v>
      </c>
      <c r="E102" t="s">
        <v>3494</v>
      </c>
    </row>
    <row r="103" spans="1:5" x14ac:dyDescent="0.25">
      <c r="A103" s="95" t="s">
        <v>466</v>
      </c>
      <c r="B103" s="171">
        <v>0.73599999999999999</v>
      </c>
      <c r="C103" t="s">
        <v>3495</v>
      </c>
      <c r="D103" s="171">
        <v>4.8239999999999998</v>
      </c>
      <c r="E103" t="s">
        <v>3477</v>
      </c>
    </row>
    <row r="104" spans="1:5" x14ac:dyDescent="0.25">
      <c r="A104" s="95" t="s">
        <v>468</v>
      </c>
      <c r="B104" s="171">
        <v>0.70399999999999996</v>
      </c>
      <c r="C104" t="s">
        <v>3495</v>
      </c>
      <c r="D104" s="171">
        <v>3.64</v>
      </c>
      <c r="E104" t="s">
        <v>3477</v>
      </c>
    </row>
    <row r="105" spans="1:5" x14ac:dyDescent="0.25">
      <c r="A105" s="95" t="s">
        <v>470</v>
      </c>
      <c r="B105" s="171">
        <v>0.57899999999999996</v>
      </c>
      <c r="C105" t="s">
        <v>3495</v>
      </c>
      <c r="D105" s="171">
        <v>0.98899999999999999</v>
      </c>
      <c r="E105" t="s">
        <v>3477</v>
      </c>
    </row>
    <row r="106" spans="1:5" x14ac:dyDescent="0.25">
      <c r="A106" s="95" t="s">
        <v>472</v>
      </c>
      <c r="B106" s="171">
        <v>0.58299999999999996</v>
      </c>
      <c r="C106" t="s">
        <v>3495</v>
      </c>
      <c r="D106" s="171">
        <v>0.98899999999999999</v>
      </c>
      <c r="E106" t="s">
        <v>3477</v>
      </c>
    </row>
    <row r="107" spans="1:5" x14ac:dyDescent="0.25">
      <c r="A107" s="95" t="s">
        <v>474</v>
      </c>
      <c r="B107" s="171">
        <v>64.539000000000001</v>
      </c>
      <c r="C107" t="s">
        <v>3495</v>
      </c>
      <c r="D107" s="171">
        <v>333.78300000000002</v>
      </c>
      <c r="E107" t="s">
        <v>3477</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47"/>
  <dimension ref="A1:F16"/>
  <sheetViews>
    <sheetView workbookViewId="0">
      <selection activeCell="B2" sqref="B2:F16"/>
    </sheetView>
  </sheetViews>
  <sheetFormatPr defaultRowHeight="15" x14ac:dyDescent="0.25"/>
  <sheetData>
    <row r="1" spans="1:6" x14ac:dyDescent="0.25">
      <c r="B1" s="95" t="s">
        <v>3463</v>
      </c>
      <c r="C1" s="95" t="s">
        <v>228</v>
      </c>
      <c r="D1" s="95" t="s">
        <v>3504</v>
      </c>
      <c r="E1" s="95" t="s">
        <v>3505</v>
      </c>
      <c r="F1" s="95" t="s">
        <v>3506</v>
      </c>
    </row>
    <row r="2" spans="1:6" x14ac:dyDescent="0.25">
      <c r="A2" s="95" t="s">
        <v>167</v>
      </c>
      <c r="B2" s="171">
        <v>5.6000000000000001E-2</v>
      </c>
      <c r="C2" t="s">
        <v>3480</v>
      </c>
      <c r="D2" s="171">
        <v>0.33800000000000002</v>
      </c>
      <c r="E2" t="s">
        <v>3473</v>
      </c>
      <c r="F2" s="171">
        <v>22.14</v>
      </c>
    </row>
    <row r="3" spans="1:6" x14ac:dyDescent="0.25">
      <c r="A3" s="95" t="s">
        <v>9</v>
      </c>
      <c r="B3" s="171">
        <v>6.4000000000000001E-2</v>
      </c>
      <c r="C3" t="s">
        <v>3474</v>
      </c>
      <c r="D3" s="171">
        <v>49.62</v>
      </c>
      <c r="E3" t="s">
        <v>3475</v>
      </c>
      <c r="F3" s="171">
        <v>64.608000000000004</v>
      </c>
    </row>
    <row r="4" spans="1:6" x14ac:dyDescent="0.25">
      <c r="A4" s="95" t="s">
        <v>175</v>
      </c>
      <c r="B4" s="171">
        <v>1.2999999999999999E-2</v>
      </c>
      <c r="C4" t="s">
        <v>3476</v>
      </c>
      <c r="D4" s="171">
        <v>30.154</v>
      </c>
      <c r="E4" t="s">
        <v>3477</v>
      </c>
      <c r="F4" s="171">
        <v>52.097000000000001</v>
      </c>
    </row>
    <row r="5" spans="1:6" x14ac:dyDescent="0.25">
      <c r="A5" s="95" t="s">
        <v>16</v>
      </c>
      <c r="B5" s="171">
        <v>0.51300000000000001</v>
      </c>
      <c r="C5" t="s">
        <v>3478</v>
      </c>
      <c r="D5" s="171">
        <v>48.731999999999999</v>
      </c>
      <c r="E5" t="s">
        <v>7229</v>
      </c>
      <c r="F5" s="171">
        <v>495.21800000000002</v>
      </c>
    </row>
    <row r="6" spans="1:6" x14ac:dyDescent="0.25">
      <c r="A6" s="95" t="s">
        <v>177</v>
      </c>
      <c r="B6" s="171">
        <v>2E-3</v>
      </c>
      <c r="C6" t="s">
        <v>3481</v>
      </c>
      <c r="D6" s="171">
        <v>2E-3</v>
      </c>
      <c r="E6" t="s">
        <v>3481</v>
      </c>
      <c r="F6" s="171">
        <v>2E-3</v>
      </c>
    </row>
    <row r="7" spans="1:6" x14ac:dyDescent="0.25">
      <c r="A7" s="95" t="s">
        <v>179</v>
      </c>
      <c r="B7" s="171">
        <v>0.08</v>
      </c>
      <c r="C7" t="s">
        <v>8924</v>
      </c>
      <c r="D7" s="171">
        <v>68.024000000000001</v>
      </c>
      <c r="E7" t="s">
        <v>3483</v>
      </c>
      <c r="F7" s="171">
        <v>222.51599999999999</v>
      </c>
    </row>
    <row r="8" spans="1:6" x14ac:dyDescent="0.25">
      <c r="A8" s="95" t="s">
        <v>23</v>
      </c>
      <c r="B8" s="171">
        <v>7.0000000000000007E-2</v>
      </c>
      <c r="C8" t="s">
        <v>8925</v>
      </c>
      <c r="D8" s="171">
        <v>38.319000000000003</v>
      </c>
      <c r="E8" t="s">
        <v>7230</v>
      </c>
      <c r="F8" s="171">
        <v>107.187</v>
      </c>
    </row>
    <row r="9" spans="1:6" x14ac:dyDescent="0.25">
      <c r="A9" s="95" t="s">
        <v>148</v>
      </c>
      <c r="B9" s="171">
        <v>7.9000000000000001E-2</v>
      </c>
      <c r="C9" t="s">
        <v>3470</v>
      </c>
      <c r="D9" s="171">
        <v>41.43</v>
      </c>
      <c r="E9" t="s">
        <v>3481</v>
      </c>
      <c r="F9" s="171">
        <v>43.517000000000003</v>
      </c>
    </row>
    <row r="10" spans="1:6" x14ac:dyDescent="0.25">
      <c r="A10" s="95" t="s">
        <v>185</v>
      </c>
      <c r="B10" s="171">
        <v>14.263999999999999</v>
      </c>
      <c r="C10" t="s">
        <v>3487</v>
      </c>
      <c r="D10" s="171">
        <v>14.263999999999999</v>
      </c>
      <c r="E10" t="s">
        <v>3487</v>
      </c>
      <c r="F10" s="171">
        <v>15.959</v>
      </c>
    </row>
    <row r="11" spans="1:6" x14ac:dyDescent="0.25">
      <c r="A11" s="95" t="s">
        <v>186</v>
      </c>
      <c r="B11" s="171">
        <v>1.3109999999999999</v>
      </c>
      <c r="C11" t="s">
        <v>3492</v>
      </c>
      <c r="D11" s="171">
        <v>6.95</v>
      </c>
      <c r="E11" t="s">
        <v>3489</v>
      </c>
      <c r="F11" s="171">
        <v>250.51499999999999</v>
      </c>
    </row>
    <row r="12" spans="1:6" x14ac:dyDescent="0.25">
      <c r="A12" s="95" t="s">
        <v>187</v>
      </c>
      <c r="B12" s="171">
        <v>4.0000000000000001E-3</v>
      </c>
      <c r="C12" t="s">
        <v>3481</v>
      </c>
      <c r="D12" s="171">
        <v>87.454999999999998</v>
      </c>
      <c r="E12" t="s">
        <v>3481</v>
      </c>
      <c r="F12" s="171">
        <v>159.04300000000001</v>
      </c>
    </row>
    <row r="13" spans="1:6" x14ac:dyDescent="0.25">
      <c r="A13" s="95" t="s">
        <v>188</v>
      </c>
      <c r="B13" s="171">
        <v>7.2999999999999995E-2</v>
      </c>
      <c r="C13" t="s">
        <v>3493</v>
      </c>
      <c r="D13" s="171">
        <v>14.962999999999999</v>
      </c>
      <c r="E13" t="s">
        <v>3493</v>
      </c>
      <c r="F13" s="171">
        <v>14.962999999999999</v>
      </c>
    </row>
    <row r="14" spans="1:6" x14ac:dyDescent="0.25">
      <c r="A14" s="95" t="s">
        <v>191</v>
      </c>
      <c r="B14" s="171">
        <v>5.0000000000000001E-3</v>
      </c>
      <c r="C14" t="s">
        <v>3481</v>
      </c>
      <c r="D14" s="171">
        <v>6.3460000000000001</v>
      </c>
      <c r="E14" t="s">
        <v>3481</v>
      </c>
      <c r="F14" s="171">
        <v>6.3460000000000001</v>
      </c>
    </row>
    <row r="15" spans="1:6" x14ac:dyDescent="0.25">
      <c r="A15" s="95" t="s">
        <v>192</v>
      </c>
      <c r="B15" s="171">
        <v>1.7999999999999999E-2</v>
      </c>
      <c r="C15" t="s">
        <v>3477</v>
      </c>
      <c r="D15" s="171">
        <v>67.959999999999994</v>
      </c>
      <c r="E15" t="s">
        <v>3477</v>
      </c>
      <c r="F15" s="171">
        <v>177.28700000000001</v>
      </c>
    </row>
    <row r="16" spans="1:6" x14ac:dyDescent="0.25">
      <c r="A16" s="95" t="s">
        <v>129</v>
      </c>
      <c r="B16" s="171">
        <v>0.57899999999999996</v>
      </c>
      <c r="C16" t="s">
        <v>3495</v>
      </c>
      <c r="D16" s="171">
        <v>64.539000000000001</v>
      </c>
      <c r="E16" t="s">
        <v>3495</v>
      </c>
      <c r="F16" s="171">
        <v>333.78300000000002</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48"/>
  <dimension ref="A1:G82"/>
  <sheetViews>
    <sheetView topLeftCell="A45" workbookViewId="0">
      <selection activeCell="C2" sqref="C2:D82"/>
    </sheetView>
  </sheetViews>
  <sheetFormatPr defaultRowHeight="15" x14ac:dyDescent="0.25"/>
  <sheetData>
    <row r="1" spans="1:7" x14ac:dyDescent="0.25">
      <c r="B1" s="95" t="s">
        <v>228</v>
      </c>
      <c r="C1" s="95" t="s">
        <v>212</v>
      </c>
      <c r="D1" s="95" t="s">
        <v>477</v>
      </c>
      <c r="E1" s="95" t="s">
        <v>478</v>
      </c>
      <c r="F1" s="95" t="s">
        <v>479</v>
      </c>
      <c r="G1" s="95" t="s">
        <v>480</v>
      </c>
    </row>
    <row r="2" spans="1:7" x14ac:dyDescent="0.25">
      <c r="A2" s="95">
        <v>0</v>
      </c>
      <c r="B2" t="s">
        <v>481</v>
      </c>
      <c r="C2" s="171">
        <v>4</v>
      </c>
      <c r="D2" s="171">
        <v>6</v>
      </c>
      <c r="E2" t="s">
        <v>482</v>
      </c>
      <c r="F2" t="s">
        <v>483</v>
      </c>
      <c r="G2" t="s">
        <v>483</v>
      </c>
    </row>
    <row r="3" spans="1:7" x14ac:dyDescent="0.25">
      <c r="A3" s="95">
        <v>1</v>
      </c>
      <c r="B3" t="s">
        <v>484</v>
      </c>
      <c r="C3" s="171">
        <v>4</v>
      </c>
      <c r="D3" s="171">
        <v>6</v>
      </c>
      <c r="E3" t="s">
        <v>482</v>
      </c>
      <c r="F3" t="s">
        <v>483</v>
      </c>
      <c r="G3" t="s">
        <v>483</v>
      </c>
    </row>
    <row r="4" spans="1:7" x14ac:dyDescent="0.25">
      <c r="A4" s="95">
        <v>2</v>
      </c>
      <c r="B4" t="s">
        <v>485</v>
      </c>
      <c r="C4" s="171">
        <v>3</v>
      </c>
      <c r="D4" s="171">
        <v>6</v>
      </c>
      <c r="E4" t="s">
        <v>482</v>
      </c>
      <c r="F4" t="s">
        <v>483</v>
      </c>
      <c r="G4" t="s">
        <v>483</v>
      </c>
    </row>
    <row r="5" spans="1:7" x14ac:dyDescent="0.25">
      <c r="A5" s="95">
        <v>3</v>
      </c>
      <c r="B5" t="s">
        <v>486</v>
      </c>
      <c r="C5" s="171">
        <v>4</v>
      </c>
      <c r="D5" s="171">
        <v>6</v>
      </c>
      <c r="E5" t="s">
        <v>482</v>
      </c>
      <c r="F5" t="s">
        <v>483</v>
      </c>
      <c r="G5" t="s">
        <v>483</v>
      </c>
    </row>
    <row r="6" spans="1:7" x14ac:dyDescent="0.25">
      <c r="A6" s="95">
        <v>4</v>
      </c>
      <c r="B6" t="s">
        <v>487</v>
      </c>
      <c r="C6" s="171">
        <v>3</v>
      </c>
      <c r="D6" s="171">
        <v>6</v>
      </c>
      <c r="E6" t="s">
        <v>482</v>
      </c>
      <c r="F6" t="s">
        <v>483</v>
      </c>
      <c r="G6" t="s">
        <v>482</v>
      </c>
    </row>
    <row r="7" spans="1:7" x14ac:dyDescent="0.25">
      <c r="A7" s="95">
        <v>5</v>
      </c>
      <c r="B7" t="s">
        <v>488</v>
      </c>
      <c r="C7" s="171">
        <v>4</v>
      </c>
      <c r="D7" s="171">
        <v>6</v>
      </c>
      <c r="E7" t="s">
        <v>482</v>
      </c>
      <c r="F7" t="s">
        <v>483</v>
      </c>
      <c r="G7" t="s">
        <v>483</v>
      </c>
    </row>
    <row r="8" spans="1:7" x14ac:dyDescent="0.25">
      <c r="A8" s="95">
        <v>6</v>
      </c>
      <c r="B8" t="s">
        <v>489</v>
      </c>
      <c r="C8" s="171">
        <v>4</v>
      </c>
      <c r="D8" s="171">
        <v>6</v>
      </c>
      <c r="E8" t="s">
        <v>482</v>
      </c>
      <c r="F8" t="s">
        <v>483</v>
      </c>
      <c r="G8" t="s">
        <v>482</v>
      </c>
    </row>
    <row r="9" spans="1:7" x14ac:dyDescent="0.25">
      <c r="A9" s="95">
        <v>7</v>
      </c>
      <c r="B9" t="s">
        <v>490</v>
      </c>
      <c r="C9" s="171">
        <v>3</v>
      </c>
      <c r="D9" s="171">
        <v>6</v>
      </c>
      <c r="E9" t="s">
        <v>482</v>
      </c>
      <c r="F9" t="s">
        <v>483</v>
      </c>
      <c r="G9" t="s">
        <v>482</v>
      </c>
    </row>
    <row r="10" spans="1:7" x14ac:dyDescent="0.25">
      <c r="A10" s="95">
        <v>8</v>
      </c>
      <c r="B10" t="s">
        <v>491</v>
      </c>
      <c r="C10" s="171">
        <v>4</v>
      </c>
      <c r="D10" s="171">
        <v>6</v>
      </c>
      <c r="E10" t="s">
        <v>482</v>
      </c>
      <c r="F10" t="s">
        <v>483</v>
      </c>
      <c r="G10" t="s">
        <v>483</v>
      </c>
    </row>
    <row r="11" spans="1:7" x14ac:dyDescent="0.25">
      <c r="A11" s="95">
        <v>9</v>
      </c>
      <c r="B11" t="s">
        <v>492</v>
      </c>
      <c r="C11" s="171">
        <v>4</v>
      </c>
      <c r="D11" s="171">
        <v>6</v>
      </c>
      <c r="E11" t="s">
        <v>482</v>
      </c>
      <c r="F11" t="s">
        <v>483</v>
      </c>
      <c r="G11" t="s">
        <v>483</v>
      </c>
    </row>
    <row r="12" spans="1:7" x14ac:dyDescent="0.25">
      <c r="A12" s="95">
        <v>10</v>
      </c>
      <c r="B12" t="s">
        <v>493</v>
      </c>
      <c r="C12" s="171">
        <v>3</v>
      </c>
      <c r="D12" s="171">
        <v>6</v>
      </c>
      <c r="E12" t="s">
        <v>482</v>
      </c>
      <c r="F12" t="s">
        <v>483</v>
      </c>
      <c r="G12" t="s">
        <v>483</v>
      </c>
    </row>
    <row r="13" spans="1:7" x14ac:dyDescent="0.25">
      <c r="A13" s="95">
        <v>11</v>
      </c>
      <c r="B13" t="s">
        <v>494</v>
      </c>
      <c r="C13" s="171">
        <v>3</v>
      </c>
      <c r="D13" s="171">
        <v>6</v>
      </c>
      <c r="E13" t="s">
        <v>482</v>
      </c>
      <c r="F13" t="s">
        <v>483</v>
      </c>
      <c r="G13" t="s">
        <v>483</v>
      </c>
    </row>
    <row r="14" spans="1:7" x14ac:dyDescent="0.25">
      <c r="A14" s="95">
        <v>12</v>
      </c>
      <c r="B14" t="s">
        <v>495</v>
      </c>
      <c r="C14" s="171">
        <v>4</v>
      </c>
      <c r="D14" s="171">
        <v>6</v>
      </c>
      <c r="E14" t="s">
        <v>482</v>
      </c>
      <c r="F14" t="s">
        <v>483</v>
      </c>
      <c r="G14" t="s">
        <v>483</v>
      </c>
    </row>
    <row r="15" spans="1:7" x14ac:dyDescent="0.25">
      <c r="A15" s="95">
        <v>13</v>
      </c>
      <c r="B15" t="s">
        <v>496</v>
      </c>
      <c r="C15" s="171">
        <v>2</v>
      </c>
      <c r="D15" s="171">
        <v>5</v>
      </c>
      <c r="E15" t="s">
        <v>482</v>
      </c>
      <c r="F15" t="s">
        <v>482</v>
      </c>
      <c r="G15" t="s">
        <v>482</v>
      </c>
    </row>
    <row r="16" spans="1:7" x14ac:dyDescent="0.25">
      <c r="A16" s="95">
        <v>14</v>
      </c>
      <c r="B16" t="s">
        <v>497</v>
      </c>
      <c r="C16" s="171">
        <v>3</v>
      </c>
      <c r="D16" s="171">
        <v>6</v>
      </c>
      <c r="E16" t="s">
        <v>482</v>
      </c>
      <c r="F16" t="s">
        <v>483</v>
      </c>
      <c r="G16" t="s">
        <v>482</v>
      </c>
    </row>
    <row r="17" spans="1:7" x14ac:dyDescent="0.25">
      <c r="A17" s="95">
        <v>15</v>
      </c>
      <c r="B17" t="s">
        <v>498</v>
      </c>
      <c r="C17" s="171">
        <v>4</v>
      </c>
      <c r="D17" s="171">
        <v>6</v>
      </c>
      <c r="E17" t="s">
        <v>482</v>
      </c>
      <c r="F17" t="s">
        <v>483</v>
      </c>
      <c r="G17" t="s">
        <v>482</v>
      </c>
    </row>
    <row r="18" spans="1:7" x14ac:dyDescent="0.25">
      <c r="A18" s="95">
        <v>16</v>
      </c>
      <c r="B18" t="s">
        <v>499</v>
      </c>
      <c r="C18" s="171">
        <v>3</v>
      </c>
      <c r="D18" s="171">
        <v>6</v>
      </c>
      <c r="E18" t="s">
        <v>482</v>
      </c>
      <c r="F18" t="s">
        <v>483</v>
      </c>
      <c r="G18" t="s">
        <v>482</v>
      </c>
    </row>
    <row r="19" spans="1:7" x14ac:dyDescent="0.25">
      <c r="A19" s="95">
        <v>17</v>
      </c>
      <c r="B19" t="s">
        <v>500</v>
      </c>
      <c r="C19" s="171">
        <v>4</v>
      </c>
      <c r="D19" s="171">
        <v>6</v>
      </c>
      <c r="E19" t="s">
        <v>482</v>
      </c>
      <c r="F19" t="s">
        <v>483</v>
      </c>
      <c r="G19" t="s">
        <v>482</v>
      </c>
    </row>
    <row r="20" spans="1:7" x14ac:dyDescent="0.25">
      <c r="A20" s="95">
        <v>18</v>
      </c>
      <c r="B20" t="s">
        <v>501</v>
      </c>
      <c r="C20" s="171">
        <v>4</v>
      </c>
      <c r="D20" s="171">
        <v>6</v>
      </c>
      <c r="E20" t="s">
        <v>482</v>
      </c>
      <c r="F20" t="s">
        <v>483</v>
      </c>
      <c r="G20" t="s">
        <v>483</v>
      </c>
    </row>
    <row r="21" spans="1:7" x14ac:dyDescent="0.25">
      <c r="A21" s="95">
        <v>19</v>
      </c>
      <c r="B21" t="s">
        <v>502</v>
      </c>
      <c r="C21" s="171">
        <v>4</v>
      </c>
      <c r="D21" s="171">
        <v>6</v>
      </c>
      <c r="E21" t="s">
        <v>482</v>
      </c>
      <c r="F21" t="s">
        <v>483</v>
      </c>
      <c r="G21" t="s">
        <v>483</v>
      </c>
    </row>
    <row r="22" spans="1:7" x14ac:dyDescent="0.25">
      <c r="A22" s="95">
        <v>20</v>
      </c>
      <c r="B22" t="s">
        <v>503</v>
      </c>
      <c r="C22" s="171">
        <v>5</v>
      </c>
      <c r="D22" s="171">
        <v>6</v>
      </c>
      <c r="E22" t="s">
        <v>482</v>
      </c>
      <c r="F22" t="s">
        <v>483</v>
      </c>
      <c r="G22" t="s">
        <v>483</v>
      </c>
    </row>
    <row r="23" spans="1:7" x14ac:dyDescent="0.25">
      <c r="A23" s="95">
        <v>21</v>
      </c>
      <c r="B23" t="s">
        <v>504</v>
      </c>
      <c r="C23" s="171">
        <v>8</v>
      </c>
      <c r="D23" s="171">
        <v>6</v>
      </c>
      <c r="E23" t="s">
        <v>482</v>
      </c>
      <c r="F23" t="s">
        <v>483</v>
      </c>
      <c r="G23" t="s">
        <v>483</v>
      </c>
    </row>
    <row r="24" spans="1:7" x14ac:dyDescent="0.25">
      <c r="A24" s="95">
        <v>22</v>
      </c>
      <c r="B24" t="s">
        <v>505</v>
      </c>
      <c r="C24" s="171">
        <v>4</v>
      </c>
      <c r="D24" s="171">
        <v>6</v>
      </c>
      <c r="E24" t="s">
        <v>482</v>
      </c>
      <c r="F24" t="s">
        <v>483</v>
      </c>
      <c r="G24" t="s">
        <v>483</v>
      </c>
    </row>
    <row r="25" spans="1:7" x14ac:dyDescent="0.25">
      <c r="A25" s="95">
        <v>23</v>
      </c>
      <c r="B25" t="s">
        <v>506</v>
      </c>
      <c r="C25" s="171">
        <v>4</v>
      </c>
      <c r="D25" s="171">
        <v>6</v>
      </c>
      <c r="E25" t="s">
        <v>482</v>
      </c>
      <c r="F25" t="s">
        <v>483</v>
      </c>
      <c r="G25" t="s">
        <v>483</v>
      </c>
    </row>
    <row r="26" spans="1:7" x14ac:dyDescent="0.25">
      <c r="A26" s="95">
        <v>24</v>
      </c>
      <c r="B26" t="s">
        <v>507</v>
      </c>
      <c r="C26" s="171">
        <v>3</v>
      </c>
      <c r="D26" s="171">
        <v>6</v>
      </c>
      <c r="E26" t="s">
        <v>482</v>
      </c>
      <c r="F26" t="s">
        <v>483</v>
      </c>
      <c r="G26" t="s">
        <v>483</v>
      </c>
    </row>
    <row r="27" spans="1:7" x14ac:dyDescent="0.25">
      <c r="A27" s="95">
        <v>25</v>
      </c>
      <c r="B27" t="s">
        <v>508</v>
      </c>
      <c r="C27" s="171">
        <v>4</v>
      </c>
      <c r="D27" s="171">
        <v>6</v>
      </c>
      <c r="E27" t="s">
        <v>482</v>
      </c>
      <c r="F27" t="s">
        <v>483</v>
      </c>
      <c r="G27" t="s">
        <v>483</v>
      </c>
    </row>
    <row r="28" spans="1:7" x14ac:dyDescent="0.25">
      <c r="A28" s="95">
        <v>26</v>
      </c>
      <c r="B28" t="s">
        <v>509</v>
      </c>
      <c r="C28" s="171">
        <v>4</v>
      </c>
      <c r="D28" s="171">
        <v>6</v>
      </c>
      <c r="E28" t="s">
        <v>482</v>
      </c>
      <c r="F28" t="s">
        <v>483</v>
      </c>
      <c r="G28" t="s">
        <v>483</v>
      </c>
    </row>
    <row r="29" spans="1:7" x14ac:dyDescent="0.25">
      <c r="A29" s="95">
        <v>27</v>
      </c>
      <c r="B29" t="s">
        <v>510</v>
      </c>
      <c r="C29" s="171">
        <v>4</v>
      </c>
      <c r="D29" s="171">
        <v>6</v>
      </c>
      <c r="E29" t="s">
        <v>482</v>
      </c>
      <c r="F29" t="s">
        <v>483</v>
      </c>
      <c r="G29" t="s">
        <v>483</v>
      </c>
    </row>
    <row r="30" spans="1:7" x14ac:dyDescent="0.25">
      <c r="A30" s="95">
        <v>28</v>
      </c>
      <c r="B30" t="s">
        <v>511</v>
      </c>
      <c r="C30" s="171">
        <v>3</v>
      </c>
      <c r="D30" s="171">
        <v>6</v>
      </c>
      <c r="E30" t="s">
        <v>482</v>
      </c>
      <c r="F30" t="s">
        <v>483</v>
      </c>
      <c r="G30" t="s">
        <v>482</v>
      </c>
    </row>
    <row r="31" spans="1:7" x14ac:dyDescent="0.25">
      <c r="A31" s="95">
        <v>29</v>
      </c>
      <c r="B31" t="s">
        <v>512</v>
      </c>
      <c r="C31" s="171">
        <v>8</v>
      </c>
      <c r="D31" s="171">
        <v>6</v>
      </c>
      <c r="E31" t="s">
        <v>482</v>
      </c>
      <c r="F31" t="s">
        <v>483</v>
      </c>
      <c r="G31" t="s">
        <v>483</v>
      </c>
    </row>
    <row r="32" spans="1:7" x14ac:dyDescent="0.25">
      <c r="A32" s="95">
        <v>30</v>
      </c>
      <c r="B32" t="s">
        <v>513</v>
      </c>
      <c r="C32" s="171">
        <v>4</v>
      </c>
      <c r="D32" s="171">
        <v>6</v>
      </c>
      <c r="E32" t="s">
        <v>482</v>
      </c>
      <c r="F32" t="s">
        <v>483</v>
      </c>
      <c r="G32" t="s">
        <v>483</v>
      </c>
    </row>
    <row r="33" spans="1:7" x14ac:dyDescent="0.25">
      <c r="A33" s="95">
        <v>31</v>
      </c>
      <c r="B33" t="s">
        <v>514</v>
      </c>
      <c r="C33" s="171">
        <v>3</v>
      </c>
      <c r="D33" s="171">
        <v>6</v>
      </c>
      <c r="E33" t="s">
        <v>482</v>
      </c>
      <c r="F33" t="s">
        <v>483</v>
      </c>
      <c r="G33" t="s">
        <v>483</v>
      </c>
    </row>
    <row r="34" spans="1:7" x14ac:dyDescent="0.25">
      <c r="A34" s="95">
        <v>32</v>
      </c>
      <c r="B34" t="s">
        <v>515</v>
      </c>
      <c r="C34" s="171">
        <v>3</v>
      </c>
      <c r="D34" s="171">
        <v>6</v>
      </c>
      <c r="E34" t="s">
        <v>482</v>
      </c>
      <c r="F34" t="s">
        <v>483</v>
      </c>
      <c r="G34" t="s">
        <v>482</v>
      </c>
    </row>
    <row r="35" spans="1:7" x14ac:dyDescent="0.25">
      <c r="A35" s="95">
        <v>33</v>
      </c>
      <c r="B35" t="s">
        <v>516</v>
      </c>
      <c r="C35" s="171">
        <v>4</v>
      </c>
      <c r="D35" s="171">
        <v>6</v>
      </c>
      <c r="E35" t="s">
        <v>482</v>
      </c>
      <c r="F35" t="s">
        <v>483</v>
      </c>
      <c r="G35" t="s">
        <v>482</v>
      </c>
    </row>
    <row r="36" spans="1:7" x14ac:dyDescent="0.25">
      <c r="A36" s="95">
        <v>34</v>
      </c>
      <c r="B36" t="s">
        <v>517</v>
      </c>
      <c r="C36" s="171">
        <v>7</v>
      </c>
      <c r="D36" s="171">
        <v>6</v>
      </c>
      <c r="E36" t="s">
        <v>482</v>
      </c>
      <c r="F36" t="s">
        <v>483</v>
      </c>
      <c r="G36" t="s">
        <v>483</v>
      </c>
    </row>
    <row r="37" spans="1:7" x14ac:dyDescent="0.25">
      <c r="A37" s="95">
        <v>35</v>
      </c>
      <c r="B37" t="s">
        <v>518</v>
      </c>
      <c r="C37" s="171">
        <v>4</v>
      </c>
      <c r="D37" s="171">
        <v>6</v>
      </c>
      <c r="E37" t="s">
        <v>482</v>
      </c>
      <c r="F37" t="s">
        <v>483</v>
      </c>
      <c r="G37" t="s">
        <v>482</v>
      </c>
    </row>
    <row r="38" spans="1:7" x14ac:dyDescent="0.25">
      <c r="A38" s="95">
        <v>36</v>
      </c>
      <c r="B38" t="s">
        <v>519</v>
      </c>
      <c r="C38" s="171">
        <v>8</v>
      </c>
      <c r="D38" s="171">
        <v>6</v>
      </c>
      <c r="E38" t="s">
        <v>482</v>
      </c>
      <c r="F38" t="s">
        <v>483</v>
      </c>
      <c r="G38" t="s">
        <v>482</v>
      </c>
    </row>
    <row r="39" spans="1:7" x14ac:dyDescent="0.25">
      <c r="A39" s="95">
        <v>37</v>
      </c>
      <c r="B39" t="s">
        <v>520</v>
      </c>
      <c r="C39" s="171">
        <v>4</v>
      </c>
      <c r="D39" s="171">
        <v>6</v>
      </c>
      <c r="E39" t="s">
        <v>482</v>
      </c>
      <c r="F39" t="s">
        <v>483</v>
      </c>
      <c r="G39" t="s">
        <v>483</v>
      </c>
    </row>
    <row r="40" spans="1:7" x14ac:dyDescent="0.25">
      <c r="A40" s="95">
        <v>38</v>
      </c>
      <c r="B40" t="s">
        <v>521</v>
      </c>
      <c r="C40" s="171">
        <v>4</v>
      </c>
      <c r="D40" s="171">
        <v>6</v>
      </c>
      <c r="E40" t="s">
        <v>482</v>
      </c>
      <c r="F40" t="s">
        <v>483</v>
      </c>
      <c r="G40" t="s">
        <v>483</v>
      </c>
    </row>
    <row r="41" spans="1:7" x14ac:dyDescent="0.25">
      <c r="A41" s="95">
        <v>39</v>
      </c>
      <c r="B41" t="s">
        <v>522</v>
      </c>
      <c r="C41" s="171">
        <v>3</v>
      </c>
      <c r="D41" s="171">
        <v>6</v>
      </c>
      <c r="E41" t="s">
        <v>482</v>
      </c>
      <c r="F41" t="s">
        <v>483</v>
      </c>
      <c r="G41" t="s">
        <v>483</v>
      </c>
    </row>
    <row r="42" spans="1:7" x14ac:dyDescent="0.25">
      <c r="A42" s="95">
        <v>40</v>
      </c>
      <c r="B42" t="s">
        <v>523</v>
      </c>
      <c r="C42" s="171">
        <v>8</v>
      </c>
      <c r="D42" s="171">
        <v>6</v>
      </c>
      <c r="E42" t="s">
        <v>482</v>
      </c>
      <c r="F42" t="s">
        <v>483</v>
      </c>
      <c r="G42" t="s">
        <v>482</v>
      </c>
    </row>
    <row r="43" spans="1:7" x14ac:dyDescent="0.25">
      <c r="A43" s="95">
        <v>41</v>
      </c>
      <c r="B43" t="s">
        <v>524</v>
      </c>
      <c r="C43" s="171">
        <v>4</v>
      </c>
      <c r="D43" s="171">
        <v>6</v>
      </c>
      <c r="E43" t="s">
        <v>482</v>
      </c>
      <c r="F43" t="s">
        <v>483</v>
      </c>
      <c r="G43" t="s">
        <v>483</v>
      </c>
    </row>
    <row r="44" spans="1:7" x14ac:dyDescent="0.25">
      <c r="A44" s="95">
        <v>42</v>
      </c>
      <c r="B44" t="s">
        <v>525</v>
      </c>
      <c r="C44" s="171">
        <v>7</v>
      </c>
      <c r="D44" s="171">
        <v>6</v>
      </c>
      <c r="E44" t="s">
        <v>482</v>
      </c>
      <c r="F44" t="s">
        <v>483</v>
      </c>
      <c r="G44" t="s">
        <v>483</v>
      </c>
    </row>
    <row r="45" spans="1:7" x14ac:dyDescent="0.25">
      <c r="A45" s="95">
        <v>43</v>
      </c>
      <c r="B45" t="s">
        <v>526</v>
      </c>
      <c r="C45" s="171">
        <v>7</v>
      </c>
      <c r="D45" s="171">
        <v>6</v>
      </c>
      <c r="E45" t="s">
        <v>482</v>
      </c>
      <c r="F45" t="s">
        <v>483</v>
      </c>
      <c r="G45" t="s">
        <v>483</v>
      </c>
    </row>
    <row r="46" spans="1:7" x14ac:dyDescent="0.25">
      <c r="A46" s="95">
        <v>44</v>
      </c>
      <c r="B46" t="s">
        <v>527</v>
      </c>
      <c r="C46" s="171">
        <v>3</v>
      </c>
      <c r="D46" s="171">
        <v>6</v>
      </c>
      <c r="E46" t="s">
        <v>482</v>
      </c>
      <c r="F46" t="s">
        <v>483</v>
      </c>
      <c r="G46" t="s">
        <v>483</v>
      </c>
    </row>
    <row r="47" spans="1:7" x14ac:dyDescent="0.25">
      <c r="A47" s="95">
        <v>45</v>
      </c>
      <c r="B47" t="s">
        <v>528</v>
      </c>
      <c r="C47" s="171">
        <v>4</v>
      </c>
      <c r="D47" s="171">
        <v>6</v>
      </c>
      <c r="E47" t="s">
        <v>482</v>
      </c>
      <c r="F47" t="s">
        <v>483</v>
      </c>
      <c r="G47" t="s">
        <v>483</v>
      </c>
    </row>
    <row r="48" spans="1:7" x14ac:dyDescent="0.25">
      <c r="A48" s="95">
        <v>46</v>
      </c>
      <c r="B48" t="s">
        <v>529</v>
      </c>
      <c r="C48" s="171">
        <v>3</v>
      </c>
      <c r="D48" s="171">
        <v>6</v>
      </c>
      <c r="E48" t="s">
        <v>482</v>
      </c>
      <c r="F48" t="s">
        <v>483</v>
      </c>
      <c r="G48" t="s">
        <v>483</v>
      </c>
    </row>
    <row r="49" spans="1:7" x14ac:dyDescent="0.25">
      <c r="A49" s="95">
        <v>47</v>
      </c>
      <c r="B49" t="s">
        <v>530</v>
      </c>
      <c r="C49" s="171">
        <v>6</v>
      </c>
      <c r="D49" s="171">
        <v>6</v>
      </c>
      <c r="E49" t="s">
        <v>482</v>
      </c>
      <c r="F49" t="s">
        <v>483</v>
      </c>
      <c r="G49" t="s">
        <v>482</v>
      </c>
    </row>
    <row r="50" spans="1:7" x14ac:dyDescent="0.25">
      <c r="A50" s="95">
        <v>48</v>
      </c>
      <c r="B50" t="s">
        <v>531</v>
      </c>
      <c r="C50" s="171">
        <v>6</v>
      </c>
      <c r="D50" s="171">
        <v>6</v>
      </c>
      <c r="E50" t="s">
        <v>482</v>
      </c>
      <c r="F50" t="s">
        <v>483</v>
      </c>
      <c r="G50" t="s">
        <v>482</v>
      </c>
    </row>
    <row r="51" spans="1:7" x14ac:dyDescent="0.25">
      <c r="A51" s="95">
        <v>49</v>
      </c>
      <c r="B51" t="s">
        <v>532</v>
      </c>
      <c r="C51" s="171">
        <v>3</v>
      </c>
      <c r="D51" s="171">
        <v>6</v>
      </c>
      <c r="E51" t="s">
        <v>482</v>
      </c>
      <c r="F51" t="s">
        <v>483</v>
      </c>
      <c r="G51" t="s">
        <v>483</v>
      </c>
    </row>
    <row r="52" spans="1:7" x14ac:dyDescent="0.25">
      <c r="A52" s="95">
        <v>50</v>
      </c>
      <c r="B52" t="s">
        <v>533</v>
      </c>
      <c r="C52" s="171">
        <v>4</v>
      </c>
      <c r="D52" s="171">
        <v>6</v>
      </c>
      <c r="E52" t="s">
        <v>482</v>
      </c>
      <c r="F52" t="s">
        <v>483</v>
      </c>
      <c r="G52" t="s">
        <v>482</v>
      </c>
    </row>
    <row r="53" spans="1:7" x14ac:dyDescent="0.25">
      <c r="A53" s="95">
        <v>51</v>
      </c>
      <c r="B53" t="s">
        <v>534</v>
      </c>
      <c r="C53" s="171">
        <v>3</v>
      </c>
      <c r="D53" s="171">
        <v>6</v>
      </c>
      <c r="E53" t="s">
        <v>482</v>
      </c>
      <c r="F53" t="s">
        <v>483</v>
      </c>
      <c r="G53" t="s">
        <v>483</v>
      </c>
    </row>
    <row r="54" spans="1:7" x14ac:dyDescent="0.25">
      <c r="A54" s="95">
        <v>52</v>
      </c>
      <c r="B54" t="s">
        <v>535</v>
      </c>
      <c r="C54" s="171">
        <v>3</v>
      </c>
      <c r="D54" s="171">
        <v>6</v>
      </c>
      <c r="E54" t="s">
        <v>482</v>
      </c>
      <c r="F54" t="s">
        <v>483</v>
      </c>
      <c r="G54" t="s">
        <v>483</v>
      </c>
    </row>
    <row r="55" spans="1:7" x14ac:dyDescent="0.25">
      <c r="A55" s="95">
        <v>53</v>
      </c>
      <c r="B55" t="s">
        <v>536</v>
      </c>
      <c r="C55" s="171">
        <v>3</v>
      </c>
      <c r="D55" s="171">
        <v>6</v>
      </c>
      <c r="E55" t="s">
        <v>482</v>
      </c>
      <c r="F55" t="s">
        <v>483</v>
      </c>
      <c r="G55" t="s">
        <v>483</v>
      </c>
    </row>
    <row r="56" spans="1:7" x14ac:dyDescent="0.25">
      <c r="A56" s="95">
        <v>54</v>
      </c>
      <c r="B56" t="s">
        <v>537</v>
      </c>
      <c r="C56" s="171">
        <v>3</v>
      </c>
      <c r="D56" s="171">
        <v>6</v>
      </c>
      <c r="E56" t="s">
        <v>482</v>
      </c>
      <c r="F56" t="s">
        <v>483</v>
      </c>
      <c r="G56" t="s">
        <v>483</v>
      </c>
    </row>
    <row r="57" spans="1:7" x14ac:dyDescent="0.25">
      <c r="A57" s="95">
        <v>55</v>
      </c>
      <c r="B57" t="s">
        <v>538</v>
      </c>
      <c r="C57" s="171">
        <v>3</v>
      </c>
      <c r="D57" s="171">
        <v>6</v>
      </c>
      <c r="E57" t="s">
        <v>482</v>
      </c>
      <c r="F57" t="s">
        <v>483</v>
      </c>
      <c r="G57" t="s">
        <v>483</v>
      </c>
    </row>
    <row r="58" spans="1:7" x14ac:dyDescent="0.25">
      <c r="A58" s="95">
        <v>56</v>
      </c>
      <c r="B58" t="s">
        <v>539</v>
      </c>
      <c r="C58" s="171">
        <v>3</v>
      </c>
      <c r="D58" s="171">
        <v>6</v>
      </c>
      <c r="E58" t="s">
        <v>482</v>
      </c>
      <c r="F58" t="s">
        <v>483</v>
      </c>
      <c r="G58" t="s">
        <v>483</v>
      </c>
    </row>
    <row r="59" spans="1:7" x14ac:dyDescent="0.25">
      <c r="A59" s="95">
        <v>57</v>
      </c>
      <c r="B59" t="s">
        <v>540</v>
      </c>
      <c r="C59" s="171">
        <v>3</v>
      </c>
      <c r="D59" s="171">
        <v>6</v>
      </c>
      <c r="E59" t="s">
        <v>482</v>
      </c>
      <c r="F59" t="s">
        <v>483</v>
      </c>
      <c r="G59" t="s">
        <v>483</v>
      </c>
    </row>
    <row r="60" spans="1:7" x14ac:dyDescent="0.25">
      <c r="A60" s="95">
        <v>58</v>
      </c>
      <c r="B60" t="s">
        <v>541</v>
      </c>
      <c r="C60" s="171">
        <v>3</v>
      </c>
      <c r="D60" s="171">
        <v>6</v>
      </c>
      <c r="E60" t="s">
        <v>482</v>
      </c>
      <c r="F60" t="s">
        <v>483</v>
      </c>
      <c r="G60" t="s">
        <v>483</v>
      </c>
    </row>
    <row r="61" spans="1:7" x14ac:dyDescent="0.25">
      <c r="A61" s="95">
        <v>59</v>
      </c>
      <c r="B61" t="s">
        <v>542</v>
      </c>
      <c r="C61" s="171">
        <v>4</v>
      </c>
      <c r="D61" s="171">
        <v>6</v>
      </c>
      <c r="E61" t="s">
        <v>482</v>
      </c>
      <c r="F61" t="s">
        <v>483</v>
      </c>
      <c r="G61" t="s">
        <v>483</v>
      </c>
    </row>
    <row r="62" spans="1:7" x14ac:dyDescent="0.25">
      <c r="A62" s="95">
        <v>60</v>
      </c>
      <c r="B62" t="s">
        <v>543</v>
      </c>
      <c r="C62" s="171">
        <v>4</v>
      </c>
      <c r="D62" s="171">
        <v>6</v>
      </c>
      <c r="E62" t="s">
        <v>482</v>
      </c>
      <c r="F62" t="s">
        <v>483</v>
      </c>
      <c r="G62" t="s">
        <v>483</v>
      </c>
    </row>
    <row r="63" spans="1:7" x14ac:dyDescent="0.25">
      <c r="A63" s="95">
        <v>61</v>
      </c>
      <c r="B63" t="s">
        <v>544</v>
      </c>
      <c r="C63" s="171">
        <v>3</v>
      </c>
      <c r="D63" s="171">
        <v>6</v>
      </c>
      <c r="E63" t="s">
        <v>482</v>
      </c>
      <c r="F63" t="s">
        <v>483</v>
      </c>
      <c r="G63" t="s">
        <v>482</v>
      </c>
    </row>
    <row r="64" spans="1:7" x14ac:dyDescent="0.25">
      <c r="A64" s="95">
        <v>62</v>
      </c>
      <c r="B64" t="s">
        <v>545</v>
      </c>
      <c r="C64" s="171">
        <v>4</v>
      </c>
      <c r="D64" s="171">
        <v>6</v>
      </c>
      <c r="E64" t="s">
        <v>482</v>
      </c>
      <c r="F64" t="s">
        <v>483</v>
      </c>
      <c r="G64" t="s">
        <v>483</v>
      </c>
    </row>
    <row r="65" spans="1:7" x14ac:dyDescent="0.25">
      <c r="A65" s="95">
        <v>63</v>
      </c>
      <c r="B65" t="s">
        <v>546</v>
      </c>
      <c r="C65" s="171">
        <v>4</v>
      </c>
      <c r="D65" s="171">
        <v>6</v>
      </c>
      <c r="E65" t="s">
        <v>482</v>
      </c>
      <c r="F65" t="s">
        <v>483</v>
      </c>
      <c r="G65" t="s">
        <v>482</v>
      </c>
    </row>
    <row r="66" spans="1:7" x14ac:dyDescent="0.25">
      <c r="A66" s="95">
        <v>64</v>
      </c>
      <c r="B66" t="s">
        <v>547</v>
      </c>
      <c r="C66" s="171">
        <v>4</v>
      </c>
      <c r="D66" s="171">
        <v>6</v>
      </c>
      <c r="E66" t="s">
        <v>482</v>
      </c>
      <c r="F66" t="s">
        <v>483</v>
      </c>
      <c r="G66" t="s">
        <v>482</v>
      </c>
    </row>
    <row r="67" spans="1:7" x14ac:dyDescent="0.25">
      <c r="A67" s="95">
        <v>65</v>
      </c>
      <c r="B67" t="s">
        <v>548</v>
      </c>
      <c r="C67" s="171">
        <v>3</v>
      </c>
      <c r="D67" s="171">
        <v>6</v>
      </c>
      <c r="E67" t="s">
        <v>482</v>
      </c>
      <c r="F67" t="s">
        <v>483</v>
      </c>
      <c r="G67" t="s">
        <v>482</v>
      </c>
    </row>
    <row r="68" spans="1:7" x14ac:dyDescent="0.25">
      <c r="A68" s="95">
        <v>66</v>
      </c>
      <c r="B68" t="s">
        <v>549</v>
      </c>
      <c r="C68" s="171">
        <v>4</v>
      </c>
      <c r="D68" s="171">
        <v>6</v>
      </c>
      <c r="E68" t="s">
        <v>482</v>
      </c>
      <c r="F68" t="s">
        <v>483</v>
      </c>
      <c r="G68" t="s">
        <v>483</v>
      </c>
    </row>
    <row r="69" spans="1:7" x14ac:dyDescent="0.25">
      <c r="A69" s="95">
        <v>67</v>
      </c>
      <c r="B69" t="s">
        <v>550</v>
      </c>
      <c r="C69" s="171">
        <v>4</v>
      </c>
      <c r="D69" s="171">
        <v>6</v>
      </c>
      <c r="E69" t="s">
        <v>482</v>
      </c>
      <c r="F69" t="s">
        <v>483</v>
      </c>
      <c r="G69" t="s">
        <v>483</v>
      </c>
    </row>
    <row r="70" spans="1:7" x14ac:dyDescent="0.25">
      <c r="A70" s="95">
        <v>68</v>
      </c>
      <c r="B70" t="s">
        <v>551</v>
      </c>
      <c r="C70" s="171">
        <v>4</v>
      </c>
      <c r="D70" s="171">
        <v>6</v>
      </c>
      <c r="E70" t="s">
        <v>482</v>
      </c>
      <c r="F70" t="s">
        <v>483</v>
      </c>
      <c r="G70" t="s">
        <v>482</v>
      </c>
    </row>
    <row r="71" spans="1:7" x14ac:dyDescent="0.25">
      <c r="A71" s="95">
        <v>69</v>
      </c>
      <c r="B71" t="s">
        <v>552</v>
      </c>
      <c r="C71" s="171">
        <v>8</v>
      </c>
      <c r="D71" s="171">
        <v>6</v>
      </c>
      <c r="E71" t="s">
        <v>482</v>
      </c>
      <c r="F71" t="s">
        <v>483</v>
      </c>
      <c r="G71" t="s">
        <v>483</v>
      </c>
    </row>
    <row r="72" spans="1:7" x14ac:dyDescent="0.25">
      <c r="A72" s="95">
        <v>70</v>
      </c>
      <c r="B72" t="s">
        <v>553</v>
      </c>
      <c r="C72" s="171">
        <v>3</v>
      </c>
      <c r="D72" s="171">
        <v>6</v>
      </c>
      <c r="E72" t="s">
        <v>482</v>
      </c>
      <c r="F72" t="s">
        <v>483</v>
      </c>
      <c r="G72" t="s">
        <v>483</v>
      </c>
    </row>
    <row r="73" spans="1:7" x14ac:dyDescent="0.25">
      <c r="A73" s="95">
        <v>71</v>
      </c>
      <c r="B73" t="s">
        <v>554</v>
      </c>
      <c r="C73" s="171">
        <v>4</v>
      </c>
      <c r="D73" s="171">
        <v>6</v>
      </c>
      <c r="E73" t="s">
        <v>482</v>
      </c>
      <c r="F73" t="s">
        <v>483</v>
      </c>
      <c r="G73" t="s">
        <v>483</v>
      </c>
    </row>
    <row r="74" spans="1:7" x14ac:dyDescent="0.25">
      <c r="A74" s="95">
        <v>72</v>
      </c>
      <c r="B74" t="s">
        <v>555</v>
      </c>
      <c r="C74" s="171">
        <v>4</v>
      </c>
      <c r="D74" s="171">
        <v>6</v>
      </c>
      <c r="E74" t="s">
        <v>482</v>
      </c>
      <c r="F74" t="s">
        <v>483</v>
      </c>
      <c r="G74" t="s">
        <v>483</v>
      </c>
    </row>
    <row r="75" spans="1:7" x14ac:dyDescent="0.25">
      <c r="A75" s="95">
        <v>73</v>
      </c>
      <c r="B75" t="s">
        <v>556</v>
      </c>
      <c r="C75" s="171">
        <v>3</v>
      </c>
      <c r="D75" s="171">
        <v>6</v>
      </c>
      <c r="E75" t="s">
        <v>482</v>
      </c>
      <c r="F75" t="s">
        <v>483</v>
      </c>
      <c r="G75" t="s">
        <v>483</v>
      </c>
    </row>
    <row r="76" spans="1:7" x14ac:dyDescent="0.25">
      <c r="A76" s="95">
        <v>74</v>
      </c>
      <c r="B76" t="s">
        <v>557</v>
      </c>
      <c r="C76" s="171">
        <v>4</v>
      </c>
      <c r="D76" s="171">
        <v>6</v>
      </c>
      <c r="E76" t="s">
        <v>482</v>
      </c>
      <c r="F76" t="s">
        <v>483</v>
      </c>
      <c r="G76" t="s">
        <v>483</v>
      </c>
    </row>
    <row r="77" spans="1:7" x14ac:dyDescent="0.25">
      <c r="A77" s="95">
        <v>75</v>
      </c>
      <c r="B77" t="s">
        <v>558</v>
      </c>
      <c r="C77" s="171">
        <v>3</v>
      </c>
      <c r="D77" s="171">
        <v>6</v>
      </c>
      <c r="E77" t="s">
        <v>482</v>
      </c>
      <c r="F77" t="s">
        <v>483</v>
      </c>
      <c r="G77" t="s">
        <v>483</v>
      </c>
    </row>
    <row r="78" spans="1:7" x14ac:dyDescent="0.25">
      <c r="A78" s="95">
        <v>76</v>
      </c>
      <c r="B78" t="s">
        <v>559</v>
      </c>
      <c r="C78" s="171">
        <v>4</v>
      </c>
      <c r="D78" s="171">
        <v>6</v>
      </c>
      <c r="E78" t="s">
        <v>482</v>
      </c>
      <c r="F78" t="s">
        <v>483</v>
      </c>
      <c r="G78" t="s">
        <v>483</v>
      </c>
    </row>
    <row r="79" spans="1:7" x14ac:dyDescent="0.25">
      <c r="A79" s="95">
        <v>77</v>
      </c>
      <c r="B79" t="s">
        <v>560</v>
      </c>
      <c r="C79" s="171">
        <v>4</v>
      </c>
      <c r="D79" s="171">
        <v>6</v>
      </c>
      <c r="E79" t="s">
        <v>482</v>
      </c>
      <c r="F79" t="s">
        <v>483</v>
      </c>
      <c r="G79" t="s">
        <v>483</v>
      </c>
    </row>
    <row r="80" spans="1:7" x14ac:dyDescent="0.25">
      <c r="A80" s="95">
        <v>78</v>
      </c>
      <c r="B80" t="s">
        <v>561</v>
      </c>
      <c r="C80" s="171">
        <v>3</v>
      </c>
      <c r="D80" s="171">
        <v>6</v>
      </c>
      <c r="E80" t="s">
        <v>482</v>
      </c>
      <c r="F80" t="s">
        <v>483</v>
      </c>
      <c r="G80" t="s">
        <v>482</v>
      </c>
    </row>
    <row r="81" spans="1:7" x14ac:dyDescent="0.25">
      <c r="A81" s="95">
        <v>79</v>
      </c>
      <c r="B81" t="s">
        <v>562</v>
      </c>
      <c r="C81" s="171">
        <v>4</v>
      </c>
      <c r="D81" s="171">
        <v>6</v>
      </c>
      <c r="E81" t="s">
        <v>482</v>
      </c>
      <c r="F81" t="s">
        <v>483</v>
      </c>
      <c r="G81" t="s">
        <v>483</v>
      </c>
    </row>
    <row r="82" spans="1:7" x14ac:dyDescent="0.25">
      <c r="A82" s="95">
        <v>80</v>
      </c>
      <c r="B82" t="s">
        <v>563</v>
      </c>
      <c r="C82" s="171">
        <v>4</v>
      </c>
      <c r="D82" s="171">
        <v>6</v>
      </c>
      <c r="E82" t="s">
        <v>482</v>
      </c>
      <c r="F82" t="s">
        <v>483</v>
      </c>
      <c r="G82" t="s">
        <v>483</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49"/>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v>0.98</v>
      </c>
      <c r="C2">
        <v>0.93300000000000005</v>
      </c>
      <c r="D2">
        <v>1.0660000000000001</v>
      </c>
      <c r="E2">
        <v>1.0169999999999999</v>
      </c>
      <c r="F2">
        <v>0.94899999999999995</v>
      </c>
      <c r="G2">
        <v>1.107</v>
      </c>
      <c r="H2">
        <v>0.85199999999999998</v>
      </c>
      <c r="I2">
        <v>0.81899999999999995</v>
      </c>
      <c r="J2">
        <v>0.96899999999999997</v>
      </c>
      <c r="K2">
        <v>1.964</v>
      </c>
      <c r="L2">
        <v>1.81</v>
      </c>
      <c r="M2">
        <v>2.1120000000000001</v>
      </c>
      <c r="N2">
        <v>1.512</v>
      </c>
      <c r="O2">
        <v>1.3879999999999999</v>
      </c>
      <c r="P2">
        <v>1.5529999999999999</v>
      </c>
      <c r="Q2">
        <v>1.7490000000000001</v>
      </c>
      <c r="R2">
        <v>1.6279999999999999</v>
      </c>
      <c r="S2">
        <v>2.6440000000000001</v>
      </c>
      <c r="T2">
        <v>1.389</v>
      </c>
      <c r="U2">
        <v>1.3420000000000001</v>
      </c>
      <c r="V2">
        <v>1.83</v>
      </c>
      <c r="W2">
        <v>1.1930000000000001</v>
      </c>
      <c r="X2">
        <v>1.119</v>
      </c>
      <c r="Y2">
        <v>1.2989999999999999</v>
      </c>
      <c r="Z2">
        <v>1.135</v>
      </c>
      <c r="AA2">
        <v>1.167</v>
      </c>
      <c r="AB2">
        <v>0.59599999999999997</v>
      </c>
      <c r="AC2">
        <v>0.57899999999999996</v>
      </c>
      <c r="AD2">
        <v>0.90100000000000002</v>
      </c>
      <c r="AE2">
        <v>0.874</v>
      </c>
      <c r="AF2">
        <v>1.1890000000000001</v>
      </c>
      <c r="AG2">
        <v>1.034</v>
      </c>
    </row>
    <row r="3" spans="1:33" x14ac:dyDescent="0.25">
      <c r="A3" s="95" t="s">
        <v>484</v>
      </c>
      <c r="B3">
        <v>0.18099999999999999</v>
      </c>
      <c r="C3">
        <v>0.52400000000000002</v>
      </c>
      <c r="D3">
        <v>0.32500000000000001</v>
      </c>
      <c r="E3">
        <v>0.224</v>
      </c>
      <c r="F3">
        <v>0.52400000000000002</v>
      </c>
      <c r="G3">
        <v>0.34200000000000003</v>
      </c>
      <c r="H3">
        <v>0.247</v>
      </c>
      <c r="I3">
        <v>0.79600000000000004</v>
      </c>
      <c r="J3">
        <v>0.70399999999999996</v>
      </c>
      <c r="K3">
        <v>0.14899999999999999</v>
      </c>
      <c r="L3">
        <v>0.67100000000000004</v>
      </c>
      <c r="M3">
        <v>0.215</v>
      </c>
      <c r="N3">
        <v>0.18</v>
      </c>
      <c r="O3">
        <v>0.67100000000000004</v>
      </c>
      <c r="P3">
        <v>0.25</v>
      </c>
      <c r="Q3">
        <v>0.183</v>
      </c>
      <c r="R3">
        <v>0.59499999999999997</v>
      </c>
      <c r="S3">
        <v>0.64600000000000002</v>
      </c>
      <c r="T3">
        <v>0.13700000000000001</v>
      </c>
      <c r="U3">
        <v>0.48799999999999999</v>
      </c>
      <c r="V3">
        <v>0.185</v>
      </c>
      <c r="W3">
        <v>0.16500000000000001</v>
      </c>
      <c r="X3">
        <v>0.48799999999999999</v>
      </c>
      <c r="Y3">
        <v>0.20499999999999999</v>
      </c>
      <c r="Z3">
        <v>0.16200000000000001</v>
      </c>
      <c r="AA3">
        <v>0.57299999999999995</v>
      </c>
      <c r="AB3">
        <v>0.20499999999999999</v>
      </c>
      <c r="AC3">
        <v>0.23799999999999999</v>
      </c>
      <c r="AD3">
        <v>9.5000000000000001E-2</v>
      </c>
      <c r="AE3">
        <v>0.23</v>
      </c>
      <c r="AF3">
        <v>9.2999999999999999E-2</v>
      </c>
      <c r="AG3">
        <v>8.1000000000000003E-2</v>
      </c>
    </row>
    <row r="4" spans="1:33" x14ac:dyDescent="0.25">
      <c r="A4" s="95" t="s">
        <v>485</v>
      </c>
      <c r="B4">
        <v>0.192</v>
      </c>
      <c r="C4">
        <v>0.26500000000000001</v>
      </c>
      <c r="D4">
        <v>0.20100000000000001</v>
      </c>
      <c r="E4">
        <v>0.192</v>
      </c>
      <c r="F4">
        <v>0.26500000000000001</v>
      </c>
      <c r="G4">
        <v>0.20100000000000001</v>
      </c>
      <c r="H4">
        <v>0.28799999999999998</v>
      </c>
      <c r="I4">
        <v>0.48399999999999999</v>
      </c>
      <c r="J4">
        <v>0.85199999999999998</v>
      </c>
      <c r="K4">
        <v>0.17199999999999999</v>
      </c>
      <c r="L4">
        <v>0.29399999999999998</v>
      </c>
      <c r="M4">
        <v>0.186</v>
      </c>
      <c r="N4">
        <v>0.17199999999999999</v>
      </c>
      <c r="O4">
        <v>0.29399999999999998</v>
      </c>
      <c r="P4">
        <v>0.186</v>
      </c>
      <c r="Q4">
        <v>0.222</v>
      </c>
      <c r="R4">
        <v>0.38800000000000001</v>
      </c>
      <c r="S4">
        <v>0.80800000000000005</v>
      </c>
      <c r="T4">
        <v>0.15</v>
      </c>
      <c r="U4">
        <v>0.22700000000000001</v>
      </c>
      <c r="V4">
        <v>0.13700000000000001</v>
      </c>
      <c r="W4">
        <v>0.15</v>
      </c>
      <c r="X4">
        <v>0.22700000000000001</v>
      </c>
      <c r="Y4">
        <v>0.13700000000000001</v>
      </c>
      <c r="Z4">
        <v>0.19500000000000001</v>
      </c>
      <c r="AA4">
        <v>0.36</v>
      </c>
      <c r="AB4">
        <v>0.22500000000000001</v>
      </c>
      <c r="AC4">
        <v>0.22500000000000001</v>
      </c>
      <c r="AD4">
        <v>0.11899999999999999</v>
      </c>
      <c r="AE4">
        <v>0.16200000000000001</v>
      </c>
      <c r="AF4">
        <v>6.5000000000000002E-2</v>
      </c>
      <c r="AG4">
        <v>6.5000000000000002E-2</v>
      </c>
    </row>
    <row r="5" spans="1:33" x14ac:dyDescent="0.25">
      <c r="A5" s="95" t="s">
        <v>486</v>
      </c>
      <c r="B5">
        <v>0.98</v>
      </c>
      <c r="C5">
        <v>0.93300000000000005</v>
      </c>
      <c r="D5">
        <v>1.0660000000000001</v>
      </c>
      <c r="E5">
        <v>1.0169999999999999</v>
      </c>
      <c r="F5">
        <v>0.94899999999999995</v>
      </c>
      <c r="G5">
        <v>1.107</v>
      </c>
      <c r="H5">
        <v>0.85199999999999998</v>
      </c>
      <c r="I5">
        <v>0.81899999999999995</v>
      </c>
      <c r="J5">
        <v>0.96899999999999997</v>
      </c>
      <c r="K5">
        <v>1.8140000000000001</v>
      </c>
      <c r="L5">
        <v>1.67</v>
      </c>
      <c r="M5">
        <v>1.931</v>
      </c>
      <c r="N5">
        <v>1.7090000000000001</v>
      </c>
      <c r="O5">
        <v>1.5609999999999999</v>
      </c>
      <c r="P5">
        <v>1.7949999999999999</v>
      </c>
      <c r="Q5">
        <v>1.7769999999999999</v>
      </c>
      <c r="R5">
        <v>1.6359999999999999</v>
      </c>
      <c r="S5">
        <v>2.9849999999999999</v>
      </c>
      <c r="T5">
        <v>1.365</v>
      </c>
      <c r="U5">
        <v>1.3180000000000001</v>
      </c>
      <c r="V5">
        <v>1.6739999999999999</v>
      </c>
      <c r="W5">
        <v>1.22</v>
      </c>
      <c r="X5">
        <v>1.1419999999999999</v>
      </c>
      <c r="Y5">
        <v>1.4319999999999999</v>
      </c>
      <c r="Z5">
        <v>1.139</v>
      </c>
      <c r="AA5">
        <v>1.163</v>
      </c>
      <c r="AB5">
        <v>0.59599999999999997</v>
      </c>
      <c r="AC5">
        <v>0.57899999999999996</v>
      </c>
      <c r="AD5">
        <v>0.91300000000000003</v>
      </c>
      <c r="AE5">
        <v>0.9</v>
      </c>
      <c r="AF5">
        <v>1.1890000000000001</v>
      </c>
      <c r="AG5">
        <v>1.034</v>
      </c>
    </row>
    <row r="6" spans="1:33" x14ac:dyDescent="0.25">
      <c r="A6" s="95" t="s">
        <v>487</v>
      </c>
      <c r="B6">
        <v>0</v>
      </c>
      <c r="C6">
        <v>0</v>
      </c>
      <c r="D6">
        <v>0</v>
      </c>
      <c r="E6">
        <v>0</v>
      </c>
      <c r="F6">
        <v>0</v>
      </c>
      <c r="G6">
        <v>0</v>
      </c>
      <c r="H6">
        <v>0</v>
      </c>
      <c r="I6">
        <v>0</v>
      </c>
      <c r="J6">
        <v>0</v>
      </c>
      <c r="K6">
        <v>0</v>
      </c>
      <c r="L6">
        <v>0</v>
      </c>
      <c r="M6">
        <v>0</v>
      </c>
      <c r="N6">
        <v>0</v>
      </c>
      <c r="O6">
        <v>0</v>
      </c>
      <c r="P6">
        <v>0</v>
      </c>
      <c r="Q6">
        <v>0</v>
      </c>
      <c r="R6">
        <v>0</v>
      </c>
      <c r="S6">
        <v>0</v>
      </c>
      <c r="T6">
        <v>0</v>
      </c>
      <c r="U6">
        <v>1.6970000000000001</v>
      </c>
      <c r="V6">
        <v>0</v>
      </c>
      <c r="W6">
        <v>0</v>
      </c>
      <c r="X6">
        <v>1.4139999999999999</v>
      </c>
      <c r="Y6">
        <v>0</v>
      </c>
      <c r="Z6">
        <v>0</v>
      </c>
      <c r="AA6">
        <v>1.2</v>
      </c>
      <c r="AB6">
        <v>0.441</v>
      </c>
      <c r="AC6">
        <v>0</v>
      </c>
      <c r="AD6">
        <v>0</v>
      </c>
      <c r="AE6">
        <v>0</v>
      </c>
      <c r="AF6">
        <v>0</v>
      </c>
      <c r="AG6">
        <v>0</v>
      </c>
    </row>
    <row r="7" spans="1:33" x14ac:dyDescent="0.25">
      <c r="A7" s="95" t="s">
        <v>488</v>
      </c>
      <c r="B7">
        <v>0.18099999999999999</v>
      </c>
      <c r="C7">
        <v>0.52400000000000002</v>
      </c>
      <c r="D7">
        <v>0.32500000000000001</v>
      </c>
      <c r="E7">
        <v>0.224</v>
      </c>
      <c r="F7">
        <v>0.52400000000000002</v>
      </c>
      <c r="G7">
        <v>0.34200000000000003</v>
      </c>
      <c r="H7">
        <v>0.247</v>
      </c>
      <c r="I7">
        <v>0.79600000000000004</v>
      </c>
      <c r="J7">
        <v>0.70399999999999996</v>
      </c>
      <c r="K7">
        <v>0.14899999999999999</v>
      </c>
      <c r="L7">
        <v>0.67100000000000004</v>
      </c>
      <c r="M7">
        <v>0.215</v>
      </c>
      <c r="N7">
        <v>0.18</v>
      </c>
      <c r="O7">
        <v>0.67100000000000004</v>
      </c>
      <c r="P7">
        <v>0.25</v>
      </c>
      <c r="Q7">
        <v>0.183</v>
      </c>
      <c r="R7">
        <v>0.59499999999999997</v>
      </c>
      <c r="S7">
        <v>0.64600000000000002</v>
      </c>
      <c r="T7">
        <v>0.13700000000000001</v>
      </c>
      <c r="U7">
        <v>0.48799999999999999</v>
      </c>
      <c r="V7">
        <v>0.185</v>
      </c>
      <c r="W7">
        <v>0.16500000000000001</v>
      </c>
      <c r="X7">
        <v>0.48799999999999999</v>
      </c>
      <c r="Y7">
        <v>0.20499999999999999</v>
      </c>
      <c r="Z7">
        <v>0.16200000000000001</v>
      </c>
      <c r="AA7">
        <v>0.57299999999999995</v>
      </c>
      <c r="AB7">
        <v>0.20499999999999999</v>
      </c>
      <c r="AC7">
        <v>0.23799999999999999</v>
      </c>
      <c r="AD7">
        <v>9.5000000000000001E-2</v>
      </c>
      <c r="AE7">
        <v>0.23</v>
      </c>
      <c r="AF7">
        <v>9.2999999999999999E-2</v>
      </c>
      <c r="AG7">
        <v>8.1000000000000003E-2</v>
      </c>
    </row>
    <row r="8" spans="1:33" x14ac:dyDescent="0.25">
      <c r="A8" s="95" t="s">
        <v>489</v>
      </c>
      <c r="B8">
        <v>0.73799999999999999</v>
      </c>
      <c r="C8">
        <v>0.76300000000000001</v>
      </c>
      <c r="D8">
        <v>2.851</v>
      </c>
      <c r="E8">
        <v>0.39500000000000002</v>
      </c>
      <c r="F8">
        <v>0.40600000000000003</v>
      </c>
      <c r="G8">
        <v>0.79400000000000004</v>
      </c>
      <c r="H8">
        <v>0.42499999999999999</v>
      </c>
      <c r="I8">
        <v>0.435</v>
      </c>
      <c r="J8">
        <v>2.0529999999999999</v>
      </c>
      <c r="K8">
        <v>0.56299999999999994</v>
      </c>
      <c r="L8">
        <v>0.55200000000000005</v>
      </c>
      <c r="M8">
        <v>1.0880000000000001</v>
      </c>
      <c r="N8">
        <v>0.26600000000000001</v>
      </c>
      <c r="O8">
        <v>0.26900000000000002</v>
      </c>
      <c r="P8">
        <v>0.255</v>
      </c>
      <c r="Q8">
        <v>0.373</v>
      </c>
      <c r="R8">
        <v>0.38200000000000001</v>
      </c>
      <c r="S8">
        <v>0.46500000000000002</v>
      </c>
      <c r="T8">
        <v>0.59899999999999998</v>
      </c>
      <c r="U8">
        <v>0.59099999999999997</v>
      </c>
      <c r="V8">
        <v>2.0529999999999999</v>
      </c>
      <c r="W8">
        <v>0.28999999999999998</v>
      </c>
      <c r="X8">
        <v>0.307</v>
      </c>
      <c r="Y8">
        <v>0.28899999999999998</v>
      </c>
      <c r="Z8">
        <v>0.313</v>
      </c>
      <c r="AA8">
        <v>0.31900000000000001</v>
      </c>
      <c r="AB8">
        <v>0.14799999999999999</v>
      </c>
      <c r="AC8">
        <v>0.14399999999999999</v>
      </c>
      <c r="AD8">
        <v>0.34300000000000003</v>
      </c>
      <c r="AE8">
        <v>0.34200000000000003</v>
      </c>
      <c r="AF8">
        <v>1.087</v>
      </c>
      <c r="AG8">
        <v>0.18099999999999999</v>
      </c>
    </row>
    <row r="9" spans="1:33" x14ac:dyDescent="0.25">
      <c r="A9" s="95" t="s">
        <v>490</v>
      </c>
      <c r="B9">
        <v>0.69699999999999995</v>
      </c>
      <c r="C9">
        <v>3.9E-2</v>
      </c>
      <c r="D9">
        <v>0.10100000000000001</v>
      </c>
      <c r="E9">
        <v>0.69699999999999995</v>
      </c>
      <c r="F9">
        <v>3.9E-2</v>
      </c>
      <c r="G9">
        <v>0.10100000000000001</v>
      </c>
      <c r="H9">
        <v>1.093</v>
      </c>
      <c r="I9">
        <v>4.4999999999999998E-2</v>
      </c>
      <c r="J9">
        <v>0.111</v>
      </c>
      <c r="K9">
        <v>0.86399999999999999</v>
      </c>
      <c r="L9">
        <v>2.9000000000000001E-2</v>
      </c>
      <c r="M9">
        <v>4.8000000000000001E-2</v>
      </c>
      <c r="N9">
        <v>0.86399999999999999</v>
      </c>
      <c r="O9">
        <v>2.9000000000000001E-2</v>
      </c>
      <c r="P9">
        <v>4.8000000000000001E-2</v>
      </c>
      <c r="Q9">
        <v>0.77600000000000002</v>
      </c>
      <c r="R9">
        <v>3.5000000000000003E-2</v>
      </c>
      <c r="S9">
        <v>0.11</v>
      </c>
      <c r="T9">
        <v>0.67700000000000005</v>
      </c>
      <c r="U9">
        <v>2.7E-2</v>
      </c>
      <c r="V9">
        <v>4.7E-2</v>
      </c>
      <c r="W9">
        <v>0.67700000000000005</v>
      </c>
      <c r="X9">
        <v>2.7E-2</v>
      </c>
      <c r="Y9">
        <v>4.7E-2</v>
      </c>
      <c r="Z9">
        <v>0.77300000000000002</v>
      </c>
      <c r="AA9">
        <v>3.2000000000000001E-2</v>
      </c>
      <c r="AB9">
        <v>4.1000000000000002E-2</v>
      </c>
      <c r="AC9">
        <v>4.1000000000000002E-2</v>
      </c>
      <c r="AD9">
        <v>0.27800000000000002</v>
      </c>
      <c r="AE9">
        <v>1.6E-2</v>
      </c>
      <c r="AF9">
        <v>0.02</v>
      </c>
      <c r="AG9">
        <v>0.02</v>
      </c>
    </row>
    <row r="10" spans="1:33" x14ac:dyDescent="0.25">
      <c r="A10" s="95" t="s">
        <v>491</v>
      </c>
      <c r="B10">
        <v>0.84599999999999997</v>
      </c>
      <c r="C10">
        <v>0.18</v>
      </c>
      <c r="D10">
        <v>0.26700000000000002</v>
      </c>
      <c r="E10">
        <v>0.11600000000000001</v>
      </c>
      <c r="F10">
        <v>7.6999999999999999E-2</v>
      </c>
      <c r="G10">
        <v>7.8E-2</v>
      </c>
      <c r="H10">
        <v>0.16700000000000001</v>
      </c>
      <c r="I10">
        <v>8.7999999999999995E-2</v>
      </c>
      <c r="J10">
        <v>8.5000000000000006E-2</v>
      </c>
      <c r="K10">
        <v>1.548</v>
      </c>
      <c r="L10">
        <v>0.221</v>
      </c>
      <c r="M10">
        <v>0.59799999999999998</v>
      </c>
      <c r="N10">
        <v>1.0089999999999999</v>
      </c>
      <c r="O10">
        <v>0.223</v>
      </c>
      <c r="P10">
        <v>0.62</v>
      </c>
      <c r="Q10">
        <v>1.038</v>
      </c>
      <c r="R10">
        <v>0.18099999999999999</v>
      </c>
      <c r="S10">
        <v>0.43</v>
      </c>
      <c r="T10">
        <v>1.18</v>
      </c>
      <c r="U10">
        <v>0.24099999999999999</v>
      </c>
      <c r="V10">
        <v>0.72699999999999998</v>
      </c>
      <c r="W10">
        <v>0.44600000000000001</v>
      </c>
      <c r="X10">
        <v>0.11899999999999999</v>
      </c>
      <c r="Y10">
        <v>0.156</v>
      </c>
      <c r="Z10">
        <v>0.73599999999999999</v>
      </c>
      <c r="AA10">
        <v>0.182</v>
      </c>
      <c r="AB10">
        <v>0.13600000000000001</v>
      </c>
      <c r="AC10">
        <v>0.36899999999999999</v>
      </c>
      <c r="AD10">
        <v>0.251</v>
      </c>
      <c r="AE10">
        <v>0.16700000000000001</v>
      </c>
      <c r="AF10">
        <v>5.2999999999999999E-2</v>
      </c>
      <c r="AG10">
        <v>0.31900000000000001</v>
      </c>
    </row>
    <row r="11" spans="1:33" x14ac:dyDescent="0.25">
      <c r="A11" s="95" t="s">
        <v>492</v>
      </c>
      <c r="B11">
        <v>0.29099999999999998</v>
      </c>
      <c r="C11">
        <v>1.1619999999999999</v>
      </c>
      <c r="D11">
        <v>1.611</v>
      </c>
      <c r="E11">
        <v>0.24399999999999999</v>
      </c>
      <c r="F11">
        <v>0.80300000000000005</v>
      </c>
      <c r="G11">
        <v>0.85699999999999998</v>
      </c>
      <c r="H11">
        <v>0.217</v>
      </c>
      <c r="I11">
        <v>0.77700000000000002</v>
      </c>
      <c r="J11">
        <v>0.92900000000000005</v>
      </c>
      <c r="K11">
        <v>0.18</v>
      </c>
      <c r="L11">
        <v>0.38800000000000001</v>
      </c>
      <c r="M11">
        <v>0.25600000000000001</v>
      </c>
      <c r="N11">
        <v>7.6999999999999999E-2</v>
      </c>
      <c r="O11">
        <v>0.111</v>
      </c>
      <c r="P11">
        <v>7.6999999999999999E-2</v>
      </c>
      <c r="Q11">
        <v>8.7999999999999995E-2</v>
      </c>
      <c r="R11">
        <v>0.154</v>
      </c>
      <c r="S11">
        <v>8.4000000000000005E-2</v>
      </c>
      <c r="T11">
        <v>0.26400000000000001</v>
      </c>
      <c r="U11">
        <v>0.88100000000000001</v>
      </c>
      <c r="V11">
        <v>1.1000000000000001</v>
      </c>
      <c r="W11">
        <v>0.11899999999999999</v>
      </c>
      <c r="X11">
        <v>0.33900000000000002</v>
      </c>
      <c r="Y11">
        <v>0.156</v>
      </c>
      <c r="Z11">
        <v>0.182</v>
      </c>
      <c r="AA11">
        <v>0.58499999999999996</v>
      </c>
      <c r="AB11">
        <v>0.32900000000000001</v>
      </c>
      <c r="AC11">
        <v>0.13600000000000001</v>
      </c>
      <c r="AD11">
        <v>0.154</v>
      </c>
      <c r="AE11">
        <v>0.16700000000000001</v>
      </c>
      <c r="AF11">
        <v>0.59199999999999997</v>
      </c>
      <c r="AG11">
        <v>5.1999999999999998E-2</v>
      </c>
    </row>
    <row r="12" spans="1:33" x14ac:dyDescent="0.25">
      <c r="A12" s="95" t="s">
        <v>493</v>
      </c>
      <c r="B12">
        <v>0.58499999999999996</v>
      </c>
      <c r="C12">
        <v>0.52500000000000002</v>
      </c>
      <c r="D12">
        <v>0.45900000000000002</v>
      </c>
      <c r="E12">
        <v>0.34499999999999997</v>
      </c>
      <c r="F12">
        <v>0.313</v>
      </c>
      <c r="G12">
        <v>0.26800000000000002</v>
      </c>
      <c r="H12">
        <v>0.82</v>
      </c>
      <c r="I12">
        <v>0.69499999999999995</v>
      </c>
      <c r="J12">
        <v>0.56299999999999994</v>
      </c>
      <c r="K12">
        <v>1.294</v>
      </c>
      <c r="L12">
        <v>1.143</v>
      </c>
      <c r="M12">
        <v>1.0409999999999999</v>
      </c>
      <c r="N12">
        <v>0.94599999999999995</v>
      </c>
      <c r="O12">
        <v>0.873</v>
      </c>
      <c r="P12">
        <v>0.80800000000000005</v>
      </c>
      <c r="Q12">
        <v>1.2649999999999999</v>
      </c>
      <c r="R12">
        <v>1.133</v>
      </c>
      <c r="S12">
        <v>1.0680000000000001</v>
      </c>
      <c r="T12">
        <v>0.84</v>
      </c>
      <c r="U12">
        <v>0.78100000000000003</v>
      </c>
      <c r="V12">
        <v>0.628</v>
      </c>
      <c r="W12">
        <v>0.42199999999999999</v>
      </c>
      <c r="X12">
        <v>0.376</v>
      </c>
      <c r="Y12">
        <v>0.28499999999999998</v>
      </c>
      <c r="Z12">
        <v>0.93300000000000005</v>
      </c>
      <c r="AA12">
        <v>0.93600000000000005</v>
      </c>
      <c r="AB12">
        <v>0.186</v>
      </c>
      <c r="AC12">
        <v>0.1</v>
      </c>
      <c r="AD12">
        <v>0.32600000000000001</v>
      </c>
      <c r="AE12">
        <v>0.309</v>
      </c>
      <c r="AF12">
        <v>6.0999999999999999E-2</v>
      </c>
      <c r="AG12">
        <v>7.6999999999999999E-2</v>
      </c>
    </row>
    <row r="13" spans="1:33" x14ac:dyDescent="0.25">
      <c r="A13" s="95" t="s">
        <v>494</v>
      </c>
      <c r="B13">
        <v>0.34100000000000003</v>
      </c>
      <c r="C13">
        <v>0.40400000000000003</v>
      </c>
      <c r="D13">
        <v>0.309</v>
      </c>
      <c r="E13">
        <v>0.31900000000000001</v>
      </c>
      <c r="F13">
        <v>0.34399999999999997</v>
      </c>
      <c r="G13">
        <v>0.27200000000000002</v>
      </c>
      <c r="H13">
        <v>0.439</v>
      </c>
      <c r="I13">
        <v>0.51</v>
      </c>
      <c r="J13">
        <v>0.41799999999999998</v>
      </c>
      <c r="K13">
        <v>0.53900000000000003</v>
      </c>
      <c r="L13">
        <v>0.42199999999999999</v>
      </c>
      <c r="M13">
        <v>0.38600000000000001</v>
      </c>
      <c r="N13">
        <v>0.54600000000000004</v>
      </c>
      <c r="O13">
        <v>0.442</v>
      </c>
      <c r="P13">
        <v>0.438</v>
      </c>
      <c r="Q13">
        <v>0.51</v>
      </c>
      <c r="R13">
        <v>0.89</v>
      </c>
      <c r="S13">
        <v>0.51700000000000002</v>
      </c>
      <c r="T13">
        <v>0.35899999999999999</v>
      </c>
      <c r="U13">
        <v>0.40899999999999997</v>
      </c>
      <c r="V13">
        <v>0.27300000000000002</v>
      </c>
      <c r="W13">
        <v>0.40100000000000002</v>
      </c>
      <c r="X13">
        <v>0.36599999999999999</v>
      </c>
      <c r="Y13">
        <v>0.27800000000000002</v>
      </c>
      <c r="Z13">
        <v>1.1579999999999999</v>
      </c>
      <c r="AA13">
        <v>1.1579999999999999</v>
      </c>
      <c r="AB13">
        <v>4.1000000000000002E-2</v>
      </c>
      <c r="AC13">
        <v>4.1000000000000002E-2</v>
      </c>
      <c r="AD13">
        <v>7.5999999999999998E-2</v>
      </c>
      <c r="AE13">
        <v>7.5999999999999998E-2</v>
      </c>
      <c r="AF13">
        <v>0.104</v>
      </c>
      <c r="AG13">
        <v>0.10299999999999999</v>
      </c>
    </row>
    <row r="14" spans="1:33" x14ac:dyDescent="0.25">
      <c r="A14" s="95" t="s">
        <v>495</v>
      </c>
      <c r="B14">
        <v>0.58499999999999996</v>
      </c>
      <c r="C14">
        <v>0.52500000000000002</v>
      </c>
      <c r="D14">
        <v>0.45900000000000002</v>
      </c>
      <c r="E14">
        <v>0.36399999999999999</v>
      </c>
      <c r="F14">
        <v>0.33500000000000002</v>
      </c>
      <c r="G14">
        <v>0.28499999999999998</v>
      </c>
      <c r="H14">
        <v>0.84199999999999997</v>
      </c>
      <c r="I14">
        <v>0.70899999999999996</v>
      </c>
      <c r="J14">
        <v>0.57399999999999995</v>
      </c>
      <c r="K14">
        <v>1.63</v>
      </c>
      <c r="L14">
        <v>1.5640000000000001</v>
      </c>
      <c r="M14">
        <v>1.482</v>
      </c>
      <c r="N14">
        <v>0.94899999999999995</v>
      </c>
      <c r="O14">
        <v>0.91600000000000004</v>
      </c>
      <c r="P14">
        <v>0.84099999999999997</v>
      </c>
      <c r="Q14">
        <v>1.9359999999999999</v>
      </c>
      <c r="R14">
        <v>1.657</v>
      </c>
      <c r="S14">
        <v>1.512</v>
      </c>
      <c r="T14">
        <v>0.84</v>
      </c>
      <c r="U14">
        <v>0.78100000000000003</v>
      </c>
      <c r="V14">
        <v>0.628</v>
      </c>
      <c r="W14">
        <v>0.45400000000000001</v>
      </c>
      <c r="X14">
        <v>0.40100000000000002</v>
      </c>
      <c r="Y14">
        <v>0.30099999999999999</v>
      </c>
      <c r="Z14">
        <v>0.96599999999999997</v>
      </c>
      <c r="AA14">
        <v>0.97</v>
      </c>
      <c r="AB14">
        <v>0.186</v>
      </c>
      <c r="AC14">
        <v>0.1</v>
      </c>
      <c r="AD14">
        <v>0.33100000000000002</v>
      </c>
      <c r="AE14">
        <v>0.32</v>
      </c>
      <c r="AF14">
        <v>0.08</v>
      </c>
      <c r="AG14">
        <v>8.3000000000000004E-2</v>
      </c>
    </row>
    <row r="15" spans="1:33" x14ac:dyDescent="0.25">
      <c r="A15" s="95" t="s">
        <v>496</v>
      </c>
      <c r="B15">
        <v>-2</v>
      </c>
      <c r="C15">
        <v>-2</v>
      </c>
      <c r="D15">
        <v>-2</v>
      </c>
      <c r="E15">
        <v>-2</v>
      </c>
      <c r="F15">
        <v>-2</v>
      </c>
      <c r="G15">
        <v>-2</v>
      </c>
      <c r="H15">
        <v>-2</v>
      </c>
      <c r="I15">
        <v>-2</v>
      </c>
      <c r="J15">
        <v>-2</v>
      </c>
      <c r="K15">
        <v>-2</v>
      </c>
      <c r="L15">
        <v>-2</v>
      </c>
      <c r="M15">
        <v>-2</v>
      </c>
      <c r="N15">
        <v>-2</v>
      </c>
      <c r="O15">
        <v>-2</v>
      </c>
      <c r="P15">
        <v>-2</v>
      </c>
      <c r="Q15">
        <v>-2</v>
      </c>
      <c r="R15">
        <v>-2</v>
      </c>
      <c r="S15">
        <v>-2</v>
      </c>
      <c r="T15">
        <v>-2</v>
      </c>
      <c r="U15">
        <v>-2</v>
      </c>
      <c r="V15">
        <v>-2</v>
      </c>
      <c r="W15">
        <v>-2</v>
      </c>
      <c r="X15">
        <v>-2</v>
      </c>
      <c r="Y15">
        <v>-2</v>
      </c>
      <c r="Z15">
        <v>-2</v>
      </c>
      <c r="AA15">
        <v>-2</v>
      </c>
      <c r="AB15">
        <v>-2</v>
      </c>
      <c r="AC15">
        <v>-2</v>
      </c>
      <c r="AD15">
        <v>-2</v>
      </c>
      <c r="AE15">
        <v>-2</v>
      </c>
      <c r="AF15">
        <v>-2</v>
      </c>
      <c r="AG15">
        <v>-2</v>
      </c>
    </row>
    <row r="16" spans="1:33" x14ac:dyDescent="0.25">
      <c r="A16" s="95" t="s">
        <v>497</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row>
    <row r="17" spans="1:33" x14ac:dyDescent="0.25">
      <c r="A17" s="95" t="s">
        <v>498</v>
      </c>
      <c r="B17">
        <v>0</v>
      </c>
      <c r="C17">
        <v>0</v>
      </c>
      <c r="D17">
        <v>0</v>
      </c>
      <c r="E17">
        <v>3.1</v>
      </c>
      <c r="F17">
        <v>2.3719999999999999</v>
      </c>
      <c r="G17">
        <v>3.2269999999999999</v>
      </c>
      <c r="H17">
        <v>0</v>
      </c>
      <c r="I17">
        <v>0</v>
      </c>
      <c r="J17">
        <v>1.5209999999999999</v>
      </c>
      <c r="K17">
        <v>0</v>
      </c>
      <c r="L17">
        <v>0</v>
      </c>
      <c r="M17">
        <v>0</v>
      </c>
      <c r="N17">
        <v>0</v>
      </c>
      <c r="O17">
        <v>0</v>
      </c>
      <c r="P17">
        <v>0</v>
      </c>
      <c r="Q17">
        <v>0</v>
      </c>
      <c r="R17">
        <v>0</v>
      </c>
      <c r="S17">
        <v>0</v>
      </c>
      <c r="T17">
        <v>0</v>
      </c>
      <c r="U17">
        <v>0</v>
      </c>
      <c r="V17">
        <v>0</v>
      </c>
      <c r="W17">
        <v>0</v>
      </c>
      <c r="X17">
        <v>0</v>
      </c>
      <c r="Y17">
        <v>1.5209999999999999</v>
      </c>
      <c r="Z17">
        <v>0</v>
      </c>
      <c r="AA17">
        <v>0</v>
      </c>
      <c r="AB17">
        <v>0</v>
      </c>
      <c r="AC17">
        <v>0</v>
      </c>
      <c r="AD17">
        <v>0</v>
      </c>
      <c r="AE17">
        <v>0</v>
      </c>
      <c r="AF17">
        <v>0</v>
      </c>
      <c r="AG17">
        <v>0</v>
      </c>
    </row>
    <row r="18" spans="1:33" x14ac:dyDescent="0.25">
      <c r="A18" s="95" t="s">
        <v>499</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0.36799999999999999</v>
      </c>
      <c r="AF18">
        <v>0</v>
      </c>
      <c r="AG18">
        <v>0</v>
      </c>
    </row>
    <row r="19" spans="1:33" x14ac:dyDescent="0.25">
      <c r="A19" s="95" t="s">
        <v>500</v>
      </c>
      <c r="B19">
        <v>0</v>
      </c>
      <c r="C19">
        <v>0</v>
      </c>
      <c r="D19">
        <v>0</v>
      </c>
      <c r="E19">
        <v>1.6419999999999999</v>
      </c>
      <c r="F19">
        <v>2.5510000000000002</v>
      </c>
      <c r="G19">
        <v>2.407</v>
      </c>
      <c r="H19">
        <v>0</v>
      </c>
      <c r="I19">
        <v>1.538</v>
      </c>
      <c r="J19">
        <v>1.284</v>
      </c>
      <c r="K19">
        <v>0</v>
      </c>
      <c r="L19">
        <v>0</v>
      </c>
      <c r="M19">
        <v>0</v>
      </c>
      <c r="N19">
        <v>0</v>
      </c>
      <c r="O19">
        <v>0</v>
      </c>
      <c r="P19">
        <v>0</v>
      </c>
      <c r="Q19">
        <v>0</v>
      </c>
      <c r="R19">
        <v>0</v>
      </c>
      <c r="S19">
        <v>0</v>
      </c>
      <c r="T19">
        <v>0</v>
      </c>
      <c r="U19">
        <v>0</v>
      </c>
      <c r="V19">
        <v>0</v>
      </c>
      <c r="W19">
        <v>0</v>
      </c>
      <c r="X19">
        <v>0</v>
      </c>
      <c r="Y19">
        <v>1.099</v>
      </c>
      <c r="Z19">
        <v>0</v>
      </c>
      <c r="AA19">
        <v>0</v>
      </c>
      <c r="AB19">
        <v>0</v>
      </c>
      <c r="AC19">
        <v>0</v>
      </c>
      <c r="AD19">
        <v>0</v>
      </c>
      <c r="AE19">
        <v>0.61</v>
      </c>
      <c r="AF19">
        <v>0</v>
      </c>
      <c r="AG19">
        <v>0</v>
      </c>
    </row>
    <row r="20" spans="1:33" x14ac:dyDescent="0.25">
      <c r="A20" s="95" t="s">
        <v>501</v>
      </c>
      <c r="B20">
        <v>0.75800000000000001</v>
      </c>
      <c r="C20">
        <v>0.78700000000000003</v>
      </c>
      <c r="D20">
        <v>0.68</v>
      </c>
      <c r="E20">
        <v>0.75800000000000001</v>
      </c>
      <c r="F20">
        <v>0.78700000000000003</v>
      </c>
      <c r="G20">
        <v>0.68</v>
      </c>
      <c r="H20">
        <v>0.84799999999999998</v>
      </c>
      <c r="I20">
        <v>0.84599999999999997</v>
      </c>
      <c r="J20">
        <v>0.6</v>
      </c>
      <c r="K20">
        <v>0.75800000000000001</v>
      </c>
      <c r="L20">
        <v>0.78700000000000003</v>
      </c>
      <c r="M20">
        <v>0.68</v>
      </c>
      <c r="N20">
        <v>0.75800000000000001</v>
      </c>
      <c r="O20">
        <v>0.78700000000000003</v>
      </c>
      <c r="P20">
        <v>0.68</v>
      </c>
      <c r="Q20">
        <v>0.84799999999999998</v>
      </c>
      <c r="R20">
        <v>0.84599999999999997</v>
      </c>
      <c r="S20">
        <v>0.6</v>
      </c>
      <c r="T20">
        <v>0.84799999999999998</v>
      </c>
      <c r="U20">
        <v>0.84599999999999997</v>
      </c>
      <c r="V20">
        <v>0.6</v>
      </c>
      <c r="W20">
        <v>0.84799999999999998</v>
      </c>
      <c r="X20">
        <v>0.84599999999999997</v>
      </c>
      <c r="Y20">
        <v>0.6</v>
      </c>
      <c r="Z20">
        <v>1.968</v>
      </c>
      <c r="AA20">
        <v>1.9350000000000001</v>
      </c>
      <c r="AB20">
        <v>0.14299999999999999</v>
      </c>
      <c r="AC20">
        <v>0.14299999999999999</v>
      </c>
      <c r="AD20">
        <v>0.14299999999999999</v>
      </c>
      <c r="AE20">
        <v>0.14299999999999999</v>
      </c>
      <c r="AF20">
        <v>0.26600000000000001</v>
      </c>
      <c r="AG20">
        <v>0.3</v>
      </c>
    </row>
    <row r="21" spans="1:33" x14ac:dyDescent="0.25">
      <c r="A21" s="95" t="s">
        <v>502</v>
      </c>
      <c r="B21">
        <v>0.75800000000000001</v>
      </c>
      <c r="C21">
        <v>0.78700000000000003</v>
      </c>
      <c r="D21">
        <v>0.68</v>
      </c>
      <c r="E21">
        <v>0.75800000000000001</v>
      </c>
      <c r="F21">
        <v>0.78700000000000003</v>
      </c>
      <c r="G21">
        <v>0.68</v>
      </c>
      <c r="H21">
        <v>0.84799999999999998</v>
      </c>
      <c r="I21">
        <v>0.84599999999999997</v>
      </c>
      <c r="J21">
        <v>0.6</v>
      </c>
      <c r="K21">
        <v>0.75800000000000001</v>
      </c>
      <c r="L21">
        <v>0.78700000000000003</v>
      </c>
      <c r="M21">
        <v>0.68</v>
      </c>
      <c r="N21">
        <v>0.75800000000000001</v>
      </c>
      <c r="O21">
        <v>0.78700000000000003</v>
      </c>
      <c r="P21">
        <v>0.68</v>
      </c>
      <c r="Q21">
        <v>0.84799999999999998</v>
      </c>
      <c r="R21">
        <v>0.84599999999999997</v>
      </c>
      <c r="S21">
        <v>0.6</v>
      </c>
      <c r="T21">
        <v>0.84799999999999998</v>
      </c>
      <c r="U21">
        <v>0.84599999999999997</v>
      </c>
      <c r="V21">
        <v>0.6</v>
      </c>
      <c r="W21">
        <v>0.84799999999999998</v>
      </c>
      <c r="X21">
        <v>0.84599999999999997</v>
      </c>
      <c r="Y21">
        <v>0.6</v>
      </c>
      <c r="Z21">
        <v>1.968</v>
      </c>
      <c r="AA21">
        <v>1.9350000000000001</v>
      </c>
      <c r="AB21">
        <v>0.14299999999999999</v>
      </c>
      <c r="AC21">
        <v>0.14299999999999999</v>
      </c>
      <c r="AD21">
        <v>0.14299999999999999</v>
      </c>
      <c r="AE21">
        <v>0.14299999999999999</v>
      </c>
      <c r="AF21">
        <v>0.26600000000000001</v>
      </c>
      <c r="AG21">
        <v>0.3</v>
      </c>
    </row>
    <row r="22" spans="1:33" x14ac:dyDescent="0.25">
      <c r="A22" s="95" t="s">
        <v>503</v>
      </c>
      <c r="B22">
        <v>1.046</v>
      </c>
      <c r="C22">
        <v>0.84499999999999997</v>
      </c>
      <c r="D22">
        <v>1</v>
      </c>
      <c r="E22">
        <v>1.093</v>
      </c>
      <c r="F22">
        <v>0.89800000000000002</v>
      </c>
      <c r="G22">
        <v>1.0740000000000001</v>
      </c>
      <c r="H22">
        <v>0.97</v>
      </c>
      <c r="I22">
        <v>0.74199999999999999</v>
      </c>
      <c r="J22">
        <v>0.96799999999999997</v>
      </c>
      <c r="K22">
        <v>1.212</v>
      </c>
      <c r="L22">
        <v>1.5629999999999999</v>
      </c>
      <c r="M22">
        <v>1.244</v>
      </c>
      <c r="N22">
        <v>1.325</v>
      </c>
      <c r="O22">
        <v>1.702</v>
      </c>
      <c r="P22">
        <v>1.35</v>
      </c>
      <c r="Q22">
        <v>1.4730000000000001</v>
      </c>
      <c r="R22">
        <v>1.8979999999999999</v>
      </c>
      <c r="S22">
        <v>1.9530000000000001</v>
      </c>
      <c r="T22">
        <v>1.1739999999999999</v>
      </c>
      <c r="U22">
        <v>1.2929999999999999</v>
      </c>
      <c r="V22">
        <v>1.343</v>
      </c>
      <c r="W22">
        <v>1.181</v>
      </c>
      <c r="X22">
        <v>1.3740000000000001</v>
      </c>
      <c r="Y22">
        <v>1.252</v>
      </c>
      <c r="Z22">
        <v>1.0820000000000001</v>
      </c>
      <c r="AA22">
        <v>1.1020000000000001</v>
      </c>
      <c r="AB22">
        <v>0.21</v>
      </c>
      <c r="AC22">
        <v>0.28699999999999998</v>
      </c>
      <c r="AD22">
        <v>0.6</v>
      </c>
      <c r="AE22">
        <v>0.13100000000000001</v>
      </c>
      <c r="AF22">
        <v>0.153</v>
      </c>
      <c r="AG22">
        <v>0.159</v>
      </c>
    </row>
    <row r="23" spans="1:33" x14ac:dyDescent="0.25">
      <c r="A23" s="95" t="s">
        <v>504</v>
      </c>
      <c r="B23">
        <v>0.47</v>
      </c>
      <c r="C23">
        <v>1.2030000000000001</v>
      </c>
      <c r="D23">
        <v>0.63400000000000001</v>
      </c>
      <c r="E23">
        <v>0.42599999999999999</v>
      </c>
      <c r="F23">
        <v>1.6990000000000001</v>
      </c>
      <c r="G23">
        <v>0.79200000000000004</v>
      </c>
      <c r="H23">
        <v>0.42399999999999999</v>
      </c>
      <c r="I23">
        <v>1.627</v>
      </c>
      <c r="J23">
        <v>0.58899999999999997</v>
      </c>
      <c r="K23">
        <v>0.92800000000000005</v>
      </c>
      <c r="L23">
        <v>3.105</v>
      </c>
      <c r="M23">
        <v>1.6259999999999999</v>
      </c>
      <c r="N23">
        <v>0.69099999999999995</v>
      </c>
      <c r="O23">
        <v>4.2569999999999997</v>
      </c>
      <c r="P23">
        <v>2.0840000000000001</v>
      </c>
      <c r="Q23">
        <v>0.73399999999999999</v>
      </c>
      <c r="R23">
        <v>4.5609999999999999</v>
      </c>
      <c r="S23">
        <v>1.9370000000000001</v>
      </c>
      <c r="T23">
        <v>0.64500000000000002</v>
      </c>
      <c r="U23">
        <v>2.5499999999999998</v>
      </c>
      <c r="V23">
        <v>1.05</v>
      </c>
      <c r="W23">
        <v>0.43099999999999999</v>
      </c>
      <c r="X23">
        <v>3.2069999999999999</v>
      </c>
      <c r="Y23">
        <v>0.98499999999999999</v>
      </c>
      <c r="Z23">
        <v>0.42299999999999999</v>
      </c>
      <c r="AA23">
        <v>4.0780000000000003</v>
      </c>
      <c r="AB23">
        <v>0.24199999999999999</v>
      </c>
      <c r="AC23">
        <v>0.59599999999999997</v>
      </c>
      <c r="AD23">
        <v>0.317</v>
      </c>
      <c r="AE23">
        <v>0.30499999999999999</v>
      </c>
      <c r="AF23">
        <v>0.92700000000000005</v>
      </c>
      <c r="AG23">
        <v>0.54100000000000004</v>
      </c>
    </row>
    <row r="24" spans="1:33" x14ac:dyDescent="0.25">
      <c r="A24" s="95" t="s">
        <v>505</v>
      </c>
      <c r="B24">
        <v>0.77100000000000002</v>
      </c>
      <c r="C24">
        <v>0.624</v>
      </c>
      <c r="D24">
        <v>0.84899999999999998</v>
      </c>
      <c r="E24">
        <v>0.82199999999999995</v>
      </c>
      <c r="F24">
        <v>0.74099999999999999</v>
      </c>
      <c r="G24">
        <v>0.88300000000000001</v>
      </c>
      <c r="H24">
        <v>0.749</v>
      </c>
      <c r="I24">
        <v>0.61399999999999999</v>
      </c>
      <c r="J24">
        <v>0.871</v>
      </c>
      <c r="K24">
        <v>0.873</v>
      </c>
      <c r="L24">
        <v>1.6950000000000001</v>
      </c>
      <c r="M24">
        <v>1.37</v>
      </c>
      <c r="N24">
        <v>0.873</v>
      </c>
      <c r="O24">
        <v>2.0640000000000001</v>
      </c>
      <c r="P24">
        <v>2.222</v>
      </c>
      <c r="Q24">
        <v>0.71199999999999997</v>
      </c>
      <c r="R24">
        <v>2.0750000000000002</v>
      </c>
      <c r="S24">
        <v>1.597</v>
      </c>
      <c r="T24">
        <v>0.78200000000000003</v>
      </c>
      <c r="U24">
        <v>0.86699999999999999</v>
      </c>
      <c r="V24">
        <v>0.90800000000000003</v>
      </c>
      <c r="W24">
        <v>0.71699999999999997</v>
      </c>
      <c r="X24">
        <v>0.997</v>
      </c>
      <c r="Y24">
        <v>0.9</v>
      </c>
      <c r="Z24">
        <v>0.59399999999999997</v>
      </c>
      <c r="AA24">
        <v>0.84099999999999997</v>
      </c>
      <c r="AB24">
        <v>0.215</v>
      </c>
      <c r="AC24">
        <v>0.21099999999999999</v>
      </c>
      <c r="AD24">
        <v>0.39700000000000002</v>
      </c>
      <c r="AE24">
        <v>0.23100000000000001</v>
      </c>
      <c r="AF24">
        <v>0.56000000000000005</v>
      </c>
      <c r="AG24">
        <v>0.626</v>
      </c>
    </row>
    <row r="25" spans="1:33" x14ac:dyDescent="0.25">
      <c r="A25" s="95" t="s">
        <v>506</v>
      </c>
      <c r="B25">
        <v>0.745</v>
      </c>
      <c r="C25">
        <v>0.67300000000000004</v>
      </c>
      <c r="D25">
        <v>0.78100000000000003</v>
      </c>
      <c r="E25">
        <v>0.81799999999999995</v>
      </c>
      <c r="F25">
        <v>0.81</v>
      </c>
      <c r="G25">
        <v>0.90300000000000002</v>
      </c>
      <c r="H25">
        <v>0.749</v>
      </c>
      <c r="I25">
        <v>0.66700000000000004</v>
      </c>
      <c r="J25">
        <v>0.876</v>
      </c>
      <c r="K25">
        <v>1.2490000000000001</v>
      </c>
      <c r="L25">
        <v>2.0510000000000002</v>
      </c>
      <c r="M25">
        <v>1.9570000000000001</v>
      </c>
      <c r="N25">
        <v>1.099</v>
      </c>
      <c r="O25">
        <v>1.9239999999999999</v>
      </c>
      <c r="P25">
        <v>1.97</v>
      </c>
      <c r="Q25">
        <v>1.0189999999999999</v>
      </c>
      <c r="R25">
        <v>2.1259999999999999</v>
      </c>
      <c r="S25">
        <v>2.597</v>
      </c>
      <c r="T25">
        <v>0.8</v>
      </c>
      <c r="U25">
        <v>0.98599999999999999</v>
      </c>
      <c r="V25">
        <v>0.93</v>
      </c>
      <c r="W25">
        <v>0.82799999999999996</v>
      </c>
      <c r="X25">
        <v>1.028</v>
      </c>
      <c r="Y25">
        <v>0.93899999999999995</v>
      </c>
      <c r="Z25">
        <v>0.72699999999999998</v>
      </c>
      <c r="AA25">
        <v>1.0069999999999999</v>
      </c>
      <c r="AB25">
        <v>0.16300000000000001</v>
      </c>
      <c r="AC25">
        <v>0.16</v>
      </c>
      <c r="AD25">
        <v>0.39300000000000002</v>
      </c>
      <c r="AE25">
        <v>0.32100000000000001</v>
      </c>
      <c r="AF25">
        <v>0.59099999999999997</v>
      </c>
      <c r="AG25">
        <v>0.5</v>
      </c>
    </row>
    <row r="26" spans="1:33" x14ac:dyDescent="0.25">
      <c r="A26" s="95" t="s">
        <v>507</v>
      </c>
      <c r="B26">
        <v>0.745</v>
      </c>
      <c r="C26">
        <v>0.60499999999999998</v>
      </c>
      <c r="D26">
        <v>0.75800000000000001</v>
      </c>
      <c r="E26">
        <v>0.81699999999999995</v>
      </c>
      <c r="F26">
        <v>0.73799999999999999</v>
      </c>
      <c r="G26">
        <v>0.878</v>
      </c>
      <c r="H26">
        <v>0.749</v>
      </c>
      <c r="I26">
        <v>0.61</v>
      </c>
      <c r="J26">
        <v>0.85799999999999998</v>
      </c>
      <c r="K26">
        <v>0.873</v>
      </c>
      <c r="L26">
        <v>1.6890000000000001</v>
      </c>
      <c r="M26">
        <v>1.3620000000000001</v>
      </c>
      <c r="N26">
        <v>0.77</v>
      </c>
      <c r="O26">
        <v>1.4710000000000001</v>
      </c>
      <c r="P26">
        <v>1.1679999999999999</v>
      </c>
      <c r="Q26">
        <v>0.71199999999999997</v>
      </c>
      <c r="R26">
        <v>1.7529999999999999</v>
      </c>
      <c r="S26">
        <v>1.468</v>
      </c>
      <c r="T26">
        <v>0.76900000000000002</v>
      </c>
      <c r="U26">
        <v>0.82799999999999996</v>
      </c>
      <c r="V26">
        <v>0.89500000000000002</v>
      </c>
      <c r="W26">
        <v>0.68600000000000005</v>
      </c>
      <c r="X26">
        <v>0.99199999999999999</v>
      </c>
      <c r="Y26">
        <v>0.89500000000000002</v>
      </c>
      <c r="Z26">
        <v>0.59399999999999997</v>
      </c>
      <c r="AA26">
        <v>0.83799999999999997</v>
      </c>
      <c r="AB26">
        <v>0.16300000000000001</v>
      </c>
      <c r="AC26">
        <v>0.16</v>
      </c>
      <c r="AD26">
        <v>0.39300000000000002</v>
      </c>
      <c r="AE26">
        <v>0.23100000000000001</v>
      </c>
      <c r="AF26">
        <v>0.55100000000000005</v>
      </c>
      <c r="AG26">
        <v>0.47399999999999998</v>
      </c>
    </row>
    <row r="27" spans="1:33" x14ac:dyDescent="0.25">
      <c r="A27" s="95" t="s">
        <v>508</v>
      </c>
      <c r="B27">
        <v>0.27100000000000002</v>
      </c>
      <c r="C27">
        <v>0.45700000000000002</v>
      </c>
      <c r="D27">
        <v>0.55700000000000005</v>
      </c>
      <c r="E27">
        <v>0.375</v>
      </c>
      <c r="F27">
        <v>0.60899999999999999</v>
      </c>
      <c r="G27">
        <v>1.044</v>
      </c>
      <c r="H27">
        <v>0.25800000000000001</v>
      </c>
      <c r="I27">
        <v>0.42599999999999999</v>
      </c>
      <c r="J27">
        <v>0.57899999999999996</v>
      </c>
      <c r="K27">
        <v>0.35299999999999998</v>
      </c>
      <c r="L27">
        <v>0.47199999999999998</v>
      </c>
      <c r="M27">
        <v>0.51300000000000001</v>
      </c>
      <c r="N27">
        <v>0.48399999999999999</v>
      </c>
      <c r="O27">
        <v>0.77700000000000002</v>
      </c>
      <c r="P27">
        <v>1.425</v>
      </c>
      <c r="Q27">
        <v>0.34</v>
      </c>
      <c r="R27">
        <v>0.49299999999999999</v>
      </c>
      <c r="S27">
        <v>0.59899999999999998</v>
      </c>
      <c r="T27">
        <v>0.27500000000000002</v>
      </c>
      <c r="U27">
        <v>0.53800000000000003</v>
      </c>
      <c r="V27">
        <v>0.80900000000000005</v>
      </c>
      <c r="W27">
        <v>0.45</v>
      </c>
      <c r="X27">
        <v>0.92900000000000005</v>
      </c>
      <c r="Y27">
        <v>2.0680000000000001</v>
      </c>
      <c r="Z27">
        <v>0.24199999999999999</v>
      </c>
      <c r="AA27">
        <v>0.501</v>
      </c>
      <c r="AB27">
        <v>0.126</v>
      </c>
      <c r="AC27">
        <v>0.29199999999999998</v>
      </c>
      <c r="AD27">
        <v>0.3</v>
      </c>
      <c r="AE27">
        <v>0.34300000000000003</v>
      </c>
      <c r="AF27">
        <v>0.36199999999999999</v>
      </c>
      <c r="AG27">
        <v>0.56899999999999995</v>
      </c>
    </row>
    <row r="28" spans="1:33" x14ac:dyDescent="0.25">
      <c r="A28" s="95" t="s">
        <v>509</v>
      </c>
      <c r="B28">
        <v>0.19900000000000001</v>
      </c>
      <c r="C28">
        <v>0.22600000000000001</v>
      </c>
      <c r="D28">
        <v>0.46</v>
      </c>
      <c r="E28">
        <v>0.17599999999999999</v>
      </c>
      <c r="F28">
        <v>0.24</v>
      </c>
      <c r="G28">
        <v>0.52400000000000002</v>
      </c>
      <c r="H28">
        <v>0.152</v>
      </c>
      <c r="I28">
        <v>0.19</v>
      </c>
      <c r="J28">
        <v>0.439</v>
      </c>
      <c r="K28">
        <v>0.17699999999999999</v>
      </c>
      <c r="L28">
        <v>0.22900000000000001</v>
      </c>
      <c r="M28">
        <v>0.44500000000000001</v>
      </c>
      <c r="N28">
        <v>0.16700000000000001</v>
      </c>
      <c r="O28">
        <v>0.27700000000000002</v>
      </c>
      <c r="P28">
        <v>0.55600000000000005</v>
      </c>
      <c r="Q28">
        <v>0.14299999999999999</v>
      </c>
      <c r="R28">
        <v>0.20699999999999999</v>
      </c>
      <c r="S28">
        <v>0.38600000000000001</v>
      </c>
      <c r="T28">
        <v>0.16700000000000001</v>
      </c>
      <c r="U28">
        <v>0.20499999999999999</v>
      </c>
      <c r="V28">
        <v>0.96699999999999997</v>
      </c>
      <c r="W28">
        <v>0.14799999999999999</v>
      </c>
      <c r="X28">
        <v>0.224</v>
      </c>
      <c r="Y28">
        <v>0.89200000000000002</v>
      </c>
      <c r="Z28">
        <v>0.111</v>
      </c>
      <c r="AA28">
        <v>0.153</v>
      </c>
      <c r="AB28">
        <v>7.8E-2</v>
      </c>
      <c r="AC28">
        <v>7.6999999999999999E-2</v>
      </c>
      <c r="AD28">
        <v>0.34899999999999998</v>
      </c>
      <c r="AE28">
        <v>0.253</v>
      </c>
      <c r="AF28">
        <v>0.35899999999999999</v>
      </c>
      <c r="AG28">
        <v>0.34</v>
      </c>
    </row>
    <row r="29" spans="1:33" x14ac:dyDescent="0.25">
      <c r="A29" s="95" t="s">
        <v>510</v>
      </c>
      <c r="B29">
        <v>0.34499999999999997</v>
      </c>
      <c r="C29">
        <v>0.38800000000000001</v>
      </c>
      <c r="D29">
        <v>0.56899999999999995</v>
      </c>
      <c r="E29">
        <v>0.41399999999999998</v>
      </c>
      <c r="F29">
        <v>0.61899999999999999</v>
      </c>
      <c r="G29">
        <v>0.67800000000000005</v>
      </c>
      <c r="H29">
        <v>0.31</v>
      </c>
      <c r="I29">
        <v>0.40300000000000002</v>
      </c>
      <c r="J29">
        <v>0.52800000000000002</v>
      </c>
      <c r="K29">
        <v>0.98699999999999999</v>
      </c>
      <c r="L29">
        <v>1.169</v>
      </c>
      <c r="M29">
        <v>1.64</v>
      </c>
      <c r="N29">
        <v>0.73</v>
      </c>
      <c r="O29">
        <v>1.5509999999999999</v>
      </c>
      <c r="P29">
        <v>2.1539999999999999</v>
      </c>
      <c r="Q29">
        <v>0.79500000000000004</v>
      </c>
      <c r="R29">
        <v>1.659</v>
      </c>
      <c r="S29">
        <v>2.0009999999999999</v>
      </c>
      <c r="T29">
        <v>0.45200000000000001</v>
      </c>
      <c r="U29">
        <v>0.47499999999999998</v>
      </c>
      <c r="V29">
        <v>0.90700000000000003</v>
      </c>
      <c r="W29">
        <v>0.432</v>
      </c>
      <c r="X29">
        <v>0.72799999999999998</v>
      </c>
      <c r="Y29">
        <v>0.89100000000000001</v>
      </c>
      <c r="Z29">
        <v>0.375</v>
      </c>
      <c r="AA29">
        <v>0.496</v>
      </c>
      <c r="AB29">
        <v>0.14299999999999999</v>
      </c>
      <c r="AC29">
        <v>0.17799999999999999</v>
      </c>
      <c r="AD29">
        <v>0.29099999999999998</v>
      </c>
      <c r="AE29">
        <v>0.32900000000000001</v>
      </c>
      <c r="AF29">
        <v>0.73599999999999999</v>
      </c>
      <c r="AG29">
        <v>0.42899999999999999</v>
      </c>
    </row>
    <row r="30" spans="1:33" x14ac:dyDescent="0.25">
      <c r="A30" s="95" t="s">
        <v>511</v>
      </c>
      <c r="B30">
        <v>0</v>
      </c>
      <c r="C30">
        <v>0</v>
      </c>
      <c r="D30">
        <v>0</v>
      </c>
      <c r="E30">
        <v>0</v>
      </c>
      <c r="F30">
        <v>0</v>
      </c>
      <c r="G30">
        <v>0</v>
      </c>
      <c r="H30">
        <v>0</v>
      </c>
      <c r="I30">
        <v>0</v>
      </c>
      <c r="J30">
        <v>1.595</v>
      </c>
      <c r="K30">
        <v>0</v>
      </c>
      <c r="L30">
        <v>0</v>
      </c>
      <c r="M30">
        <v>0</v>
      </c>
      <c r="N30">
        <v>0</v>
      </c>
      <c r="O30">
        <v>0</v>
      </c>
      <c r="P30">
        <v>0</v>
      </c>
      <c r="Q30">
        <v>0</v>
      </c>
      <c r="R30">
        <v>0</v>
      </c>
      <c r="S30">
        <v>0</v>
      </c>
      <c r="T30">
        <v>0</v>
      </c>
      <c r="U30">
        <v>0</v>
      </c>
      <c r="V30">
        <v>0</v>
      </c>
      <c r="W30">
        <v>0</v>
      </c>
      <c r="X30">
        <v>0</v>
      </c>
      <c r="Y30">
        <v>0</v>
      </c>
      <c r="Z30">
        <v>0</v>
      </c>
      <c r="AA30">
        <v>0</v>
      </c>
      <c r="AB30">
        <v>0</v>
      </c>
      <c r="AC30">
        <v>0</v>
      </c>
      <c r="AD30">
        <v>0</v>
      </c>
      <c r="AE30">
        <v>0.28699999999999998</v>
      </c>
      <c r="AF30">
        <v>0</v>
      </c>
      <c r="AG30">
        <v>0</v>
      </c>
    </row>
    <row r="31" spans="1:33" x14ac:dyDescent="0.25">
      <c r="A31" s="95" t="s">
        <v>512</v>
      </c>
      <c r="B31">
        <v>1.909</v>
      </c>
      <c r="C31">
        <v>2.7440000000000002</v>
      </c>
      <c r="D31">
        <v>2.306</v>
      </c>
      <c r="E31">
        <v>1.9730000000000001</v>
      </c>
      <c r="F31">
        <v>2.306</v>
      </c>
      <c r="G31">
        <v>2.0640000000000001</v>
      </c>
      <c r="H31">
        <v>1.677</v>
      </c>
      <c r="I31">
        <v>2.3159999999999998</v>
      </c>
      <c r="J31">
        <v>1.877</v>
      </c>
      <c r="K31">
        <v>3.5409999999999999</v>
      </c>
      <c r="L31">
        <v>4.4420000000000002</v>
      </c>
      <c r="M31">
        <v>4.0140000000000002</v>
      </c>
      <c r="N31">
        <v>2.31</v>
      </c>
      <c r="O31">
        <v>2.762</v>
      </c>
      <c r="P31">
        <v>2.274</v>
      </c>
      <c r="Q31">
        <v>3.2570000000000001</v>
      </c>
      <c r="R31">
        <v>4.6459999999999999</v>
      </c>
      <c r="S31">
        <v>4.0949999999999998</v>
      </c>
      <c r="T31">
        <v>2.4319999999999999</v>
      </c>
      <c r="U31">
        <v>4.5819999999999999</v>
      </c>
      <c r="V31">
        <v>3.7919999999999998</v>
      </c>
      <c r="W31">
        <v>2.2890000000000001</v>
      </c>
      <c r="X31">
        <v>2.4969999999999999</v>
      </c>
      <c r="Y31">
        <v>2.194</v>
      </c>
      <c r="Z31">
        <v>2.363</v>
      </c>
      <c r="AA31">
        <v>3.6360000000000001</v>
      </c>
      <c r="AB31">
        <v>4.0220000000000002</v>
      </c>
      <c r="AC31">
        <v>1.8819999999999999</v>
      </c>
      <c r="AD31">
        <v>3.2280000000000002</v>
      </c>
      <c r="AE31">
        <v>1.8089999999999999</v>
      </c>
      <c r="AF31">
        <v>2.339</v>
      </c>
      <c r="AG31">
        <v>1.802</v>
      </c>
    </row>
    <row r="32" spans="1:33" x14ac:dyDescent="0.25">
      <c r="A32" s="95" t="s">
        <v>513</v>
      </c>
      <c r="B32">
        <v>0.78700000000000003</v>
      </c>
      <c r="C32">
        <v>0.95099999999999996</v>
      </c>
      <c r="D32">
        <v>0.77700000000000002</v>
      </c>
      <c r="E32">
        <v>0.751</v>
      </c>
      <c r="F32">
        <v>0.97699999999999998</v>
      </c>
      <c r="G32">
        <v>0.79</v>
      </c>
      <c r="H32">
        <v>0.91500000000000004</v>
      </c>
      <c r="I32">
        <v>1.05</v>
      </c>
      <c r="J32">
        <v>0.89500000000000002</v>
      </c>
      <c r="K32">
        <v>1.3859999999999999</v>
      </c>
      <c r="L32">
        <v>1.81</v>
      </c>
      <c r="M32">
        <v>1.55</v>
      </c>
      <c r="N32">
        <v>1.208</v>
      </c>
      <c r="O32">
        <v>1.56</v>
      </c>
      <c r="P32">
        <v>1.2729999999999999</v>
      </c>
      <c r="Q32">
        <v>1.7</v>
      </c>
      <c r="R32">
        <v>2.198</v>
      </c>
      <c r="S32">
        <v>2.79</v>
      </c>
      <c r="T32">
        <v>0.83499999999999996</v>
      </c>
      <c r="U32">
        <v>1.444</v>
      </c>
      <c r="V32">
        <v>0.95799999999999996</v>
      </c>
      <c r="W32">
        <v>0.79400000000000004</v>
      </c>
      <c r="X32">
        <v>1.246</v>
      </c>
      <c r="Y32">
        <v>0.84499999999999997</v>
      </c>
      <c r="Z32">
        <v>1.016</v>
      </c>
      <c r="AA32">
        <v>1.6910000000000001</v>
      </c>
      <c r="AB32">
        <v>0.45300000000000001</v>
      </c>
      <c r="AC32">
        <v>0.45300000000000001</v>
      </c>
      <c r="AD32">
        <v>0.83699999999999997</v>
      </c>
      <c r="AE32">
        <v>1.357</v>
      </c>
      <c r="AF32">
        <v>0.65200000000000002</v>
      </c>
      <c r="AG32">
        <v>0.66</v>
      </c>
    </row>
    <row r="33" spans="1:33" x14ac:dyDescent="0.25">
      <c r="A33" s="95" t="s">
        <v>514</v>
      </c>
      <c r="B33">
        <v>0.81599999999999995</v>
      </c>
      <c r="C33">
        <v>0.57999999999999996</v>
      </c>
      <c r="D33">
        <v>0.57399999999999995</v>
      </c>
      <c r="E33">
        <v>0.626</v>
      </c>
      <c r="F33">
        <v>0.45400000000000001</v>
      </c>
      <c r="G33">
        <v>0.43</v>
      </c>
      <c r="H33">
        <v>0.94699999999999995</v>
      </c>
      <c r="I33">
        <v>0.79800000000000004</v>
      </c>
      <c r="J33">
        <v>0.79900000000000004</v>
      </c>
      <c r="K33">
        <v>1.6240000000000001</v>
      </c>
      <c r="L33">
        <v>1.165</v>
      </c>
      <c r="M33">
        <v>1.29</v>
      </c>
      <c r="N33">
        <v>1.232</v>
      </c>
      <c r="O33">
        <v>1.1220000000000001</v>
      </c>
      <c r="P33">
        <v>1.1259999999999999</v>
      </c>
      <c r="Q33">
        <v>1.823</v>
      </c>
      <c r="R33">
        <v>1.103</v>
      </c>
      <c r="S33">
        <v>1.349</v>
      </c>
      <c r="T33">
        <v>0.95399999999999996</v>
      </c>
      <c r="U33">
        <v>0.81399999999999995</v>
      </c>
      <c r="V33">
        <v>0.82299999999999995</v>
      </c>
      <c r="W33">
        <v>0.72299999999999998</v>
      </c>
      <c r="X33">
        <v>0.55200000000000005</v>
      </c>
      <c r="Y33">
        <v>0.49</v>
      </c>
      <c r="Z33">
        <v>1.016</v>
      </c>
      <c r="AA33">
        <v>0.90200000000000002</v>
      </c>
      <c r="AB33">
        <v>0.36699999999999999</v>
      </c>
      <c r="AC33">
        <v>0.26900000000000002</v>
      </c>
      <c r="AD33">
        <v>1.3069999999999999</v>
      </c>
      <c r="AE33">
        <v>1.321</v>
      </c>
      <c r="AF33">
        <v>0.58099999999999996</v>
      </c>
      <c r="AG33">
        <v>0.66</v>
      </c>
    </row>
    <row r="34" spans="1:33" x14ac:dyDescent="0.25">
      <c r="A34" s="95" t="s">
        <v>515</v>
      </c>
      <c r="B34">
        <v>0.25</v>
      </c>
      <c r="C34">
        <v>0.38500000000000001</v>
      </c>
      <c r="D34">
        <v>0.254</v>
      </c>
      <c r="E34">
        <v>1.113</v>
      </c>
      <c r="F34">
        <v>0.56499999999999995</v>
      </c>
      <c r="G34">
        <v>0.75600000000000001</v>
      </c>
      <c r="H34">
        <v>0.70899999999999996</v>
      </c>
      <c r="I34">
        <v>0.51300000000000001</v>
      </c>
      <c r="J34">
        <v>0.64200000000000002</v>
      </c>
      <c r="K34">
        <v>0.23200000000000001</v>
      </c>
      <c r="L34">
        <v>0.34100000000000003</v>
      </c>
      <c r="M34">
        <v>0.253</v>
      </c>
      <c r="N34">
        <v>1.8149999999999999</v>
      </c>
      <c r="O34">
        <v>1.006</v>
      </c>
      <c r="P34">
        <v>1.371</v>
      </c>
      <c r="Q34">
        <v>0.501</v>
      </c>
      <c r="R34">
        <v>0.56699999999999995</v>
      </c>
      <c r="S34">
        <v>0.43</v>
      </c>
      <c r="T34">
        <v>0.217</v>
      </c>
      <c r="U34">
        <v>0.34</v>
      </c>
      <c r="V34">
        <v>0.193</v>
      </c>
      <c r="W34">
        <v>1.605</v>
      </c>
      <c r="X34">
        <v>0.93700000000000006</v>
      </c>
      <c r="Y34">
        <v>1.623</v>
      </c>
      <c r="Z34">
        <v>0.49199999999999999</v>
      </c>
      <c r="AA34">
        <v>0.55100000000000005</v>
      </c>
      <c r="AB34">
        <v>0.14399999999999999</v>
      </c>
      <c r="AC34">
        <v>0.214</v>
      </c>
      <c r="AD34">
        <v>0.48499999999999999</v>
      </c>
      <c r="AE34">
        <v>0.59499999999999997</v>
      </c>
      <c r="AF34">
        <v>0.22900000000000001</v>
      </c>
      <c r="AG34">
        <v>0.23400000000000001</v>
      </c>
    </row>
    <row r="35" spans="1:33" x14ac:dyDescent="0.25">
      <c r="A35" s="95" t="s">
        <v>516</v>
      </c>
      <c r="B35">
        <v>0.16300000000000001</v>
      </c>
      <c r="C35">
        <v>0.33600000000000002</v>
      </c>
      <c r="D35">
        <v>0.19800000000000001</v>
      </c>
      <c r="E35">
        <v>0.61199999999999999</v>
      </c>
      <c r="F35">
        <v>0.65300000000000002</v>
      </c>
      <c r="G35">
        <v>0.71199999999999997</v>
      </c>
      <c r="H35">
        <v>0.502</v>
      </c>
      <c r="I35">
        <v>0.45700000000000002</v>
      </c>
      <c r="J35">
        <v>0.41299999999999998</v>
      </c>
      <c r="K35">
        <v>9.9000000000000005E-2</v>
      </c>
      <c r="L35">
        <v>0.16300000000000001</v>
      </c>
      <c r="M35">
        <v>0.10100000000000001</v>
      </c>
      <c r="N35">
        <v>2.0910000000000002</v>
      </c>
      <c r="O35">
        <v>2.4729999999999999</v>
      </c>
      <c r="P35">
        <v>2.9279999999999999</v>
      </c>
      <c r="Q35">
        <v>0.192</v>
      </c>
      <c r="R35">
        <v>0.39900000000000002</v>
      </c>
      <c r="S35">
        <v>0.24299999999999999</v>
      </c>
      <c r="T35">
        <v>0.1</v>
      </c>
      <c r="U35">
        <v>0.19800000000000001</v>
      </c>
      <c r="V35">
        <v>9.4E-2</v>
      </c>
      <c r="W35">
        <v>1.0980000000000001</v>
      </c>
      <c r="X35">
        <v>1.5269999999999999</v>
      </c>
      <c r="Y35">
        <v>1.583</v>
      </c>
      <c r="Z35">
        <v>0.28799999999999998</v>
      </c>
      <c r="AA35">
        <v>1.155</v>
      </c>
      <c r="AB35">
        <v>0.14599999999999999</v>
      </c>
      <c r="AC35">
        <v>0.40500000000000003</v>
      </c>
      <c r="AD35">
        <v>0.98</v>
      </c>
      <c r="AE35">
        <v>0.38100000000000001</v>
      </c>
      <c r="AF35">
        <v>0.14699999999999999</v>
      </c>
      <c r="AG35">
        <v>0.29699999999999999</v>
      </c>
    </row>
    <row r="36" spans="1:33" x14ac:dyDescent="0.25">
      <c r="A36" s="95" t="s">
        <v>517</v>
      </c>
      <c r="B36">
        <v>0.65100000000000002</v>
      </c>
      <c r="C36">
        <v>0.82299999999999995</v>
      </c>
      <c r="D36">
        <v>0.625</v>
      </c>
      <c r="E36">
        <v>0.66600000000000004</v>
      </c>
      <c r="F36">
        <v>1.1739999999999999</v>
      </c>
      <c r="G36">
        <v>0.71499999999999997</v>
      </c>
      <c r="H36">
        <v>0.63</v>
      </c>
      <c r="I36">
        <v>0.85799999999999998</v>
      </c>
      <c r="J36">
        <v>0.57399999999999995</v>
      </c>
      <c r="K36">
        <v>3.1859999999999999</v>
      </c>
      <c r="L36">
        <v>3.8210000000000002</v>
      </c>
      <c r="M36">
        <v>3.4620000000000002</v>
      </c>
      <c r="N36">
        <v>2.7269999999999999</v>
      </c>
      <c r="O36">
        <v>3.0790000000000002</v>
      </c>
      <c r="P36">
        <v>3.028</v>
      </c>
      <c r="Q36">
        <v>3.4929999999999999</v>
      </c>
      <c r="R36">
        <v>4.3879999999999999</v>
      </c>
      <c r="S36">
        <v>5.5730000000000004</v>
      </c>
      <c r="T36">
        <v>1.232</v>
      </c>
      <c r="U36">
        <v>2.2240000000000002</v>
      </c>
      <c r="V36">
        <v>1.6439999999999999</v>
      </c>
      <c r="W36">
        <v>1.147</v>
      </c>
      <c r="X36">
        <v>1.99</v>
      </c>
      <c r="Y36">
        <v>1.5840000000000001</v>
      </c>
      <c r="Z36">
        <v>1.167</v>
      </c>
      <c r="AA36">
        <v>2.2160000000000002</v>
      </c>
      <c r="AB36">
        <v>1.8080000000000001</v>
      </c>
      <c r="AC36">
        <v>1.661</v>
      </c>
      <c r="AD36">
        <v>1.7949999999999999</v>
      </c>
      <c r="AE36">
        <v>0.72099999999999997</v>
      </c>
      <c r="AF36">
        <v>0.85699999999999998</v>
      </c>
      <c r="AG36">
        <v>0.99099999999999999</v>
      </c>
    </row>
    <row r="37" spans="1:33" x14ac:dyDescent="0.25">
      <c r="A37" s="95" t="s">
        <v>518</v>
      </c>
      <c r="B37">
        <v>0.318</v>
      </c>
      <c r="C37">
        <v>0.55300000000000005</v>
      </c>
      <c r="D37">
        <v>0.38400000000000001</v>
      </c>
      <c r="E37">
        <v>0.45800000000000002</v>
      </c>
      <c r="F37">
        <v>0.58499999999999996</v>
      </c>
      <c r="G37">
        <v>0.45700000000000002</v>
      </c>
      <c r="H37">
        <v>0.49099999999999999</v>
      </c>
      <c r="I37">
        <v>0.64100000000000001</v>
      </c>
      <c r="J37">
        <v>0.42</v>
      </c>
      <c r="K37">
        <v>0.21099999999999999</v>
      </c>
      <c r="L37">
        <v>0.37</v>
      </c>
      <c r="M37">
        <v>0.219</v>
      </c>
      <c r="N37">
        <v>2.04</v>
      </c>
      <c r="O37">
        <v>2.3220000000000001</v>
      </c>
      <c r="P37">
        <v>2.6179999999999999</v>
      </c>
      <c r="Q37">
        <v>0.36</v>
      </c>
      <c r="R37">
        <v>1.488</v>
      </c>
      <c r="S37">
        <v>0.45800000000000002</v>
      </c>
      <c r="T37">
        <v>0.21299999999999999</v>
      </c>
      <c r="U37">
        <v>0.46800000000000003</v>
      </c>
      <c r="V37">
        <v>0.20699999999999999</v>
      </c>
      <c r="W37">
        <v>0.81499999999999995</v>
      </c>
      <c r="X37">
        <v>1.0629999999999999</v>
      </c>
      <c r="Y37">
        <v>0.77300000000000002</v>
      </c>
      <c r="Z37">
        <v>0.54700000000000004</v>
      </c>
      <c r="AA37">
        <v>1.4530000000000001</v>
      </c>
      <c r="AB37">
        <v>0.48599999999999999</v>
      </c>
      <c r="AC37">
        <v>0.36499999999999999</v>
      </c>
      <c r="AD37">
        <v>1.494</v>
      </c>
      <c r="AE37">
        <v>0.39400000000000002</v>
      </c>
      <c r="AF37">
        <v>0.152</v>
      </c>
      <c r="AG37">
        <v>0.312</v>
      </c>
    </row>
    <row r="38" spans="1:33" x14ac:dyDescent="0.25">
      <c r="A38" s="95" t="s">
        <v>519</v>
      </c>
      <c r="B38">
        <v>0</v>
      </c>
      <c r="C38">
        <v>0</v>
      </c>
      <c r="D38">
        <v>0</v>
      </c>
      <c r="E38">
        <v>6.3120000000000003</v>
      </c>
      <c r="F38">
        <v>6.3730000000000002</v>
      </c>
      <c r="G38">
        <v>8.0050000000000008</v>
      </c>
      <c r="H38">
        <v>0</v>
      </c>
      <c r="I38">
        <v>0</v>
      </c>
      <c r="J38">
        <v>4.2359999999999998</v>
      </c>
      <c r="K38">
        <v>0</v>
      </c>
      <c r="L38">
        <v>0</v>
      </c>
      <c r="M38">
        <v>0</v>
      </c>
      <c r="N38">
        <v>0</v>
      </c>
      <c r="O38">
        <v>0</v>
      </c>
      <c r="P38">
        <v>0</v>
      </c>
      <c r="Q38">
        <v>0</v>
      </c>
      <c r="R38">
        <v>0</v>
      </c>
      <c r="S38">
        <v>0</v>
      </c>
      <c r="T38">
        <v>0</v>
      </c>
      <c r="U38">
        <v>0</v>
      </c>
      <c r="V38">
        <v>0</v>
      </c>
      <c r="W38">
        <v>0</v>
      </c>
      <c r="X38">
        <v>0</v>
      </c>
      <c r="Y38">
        <v>4.2359999999999998</v>
      </c>
      <c r="Z38">
        <v>0</v>
      </c>
      <c r="AA38">
        <v>0</v>
      </c>
      <c r="AB38">
        <v>0</v>
      </c>
      <c r="AC38">
        <v>0</v>
      </c>
      <c r="AD38">
        <v>0</v>
      </c>
      <c r="AE38">
        <v>0</v>
      </c>
      <c r="AF38">
        <v>0</v>
      </c>
      <c r="AG38">
        <v>0</v>
      </c>
    </row>
    <row r="39" spans="1:33" x14ac:dyDescent="0.25">
      <c r="A39" s="95" t="s">
        <v>520</v>
      </c>
      <c r="B39">
        <v>0.38400000000000001</v>
      </c>
      <c r="C39">
        <v>0.35599999999999998</v>
      </c>
      <c r="D39">
        <v>0.30199999999999999</v>
      </c>
      <c r="E39">
        <v>0.67600000000000005</v>
      </c>
      <c r="F39">
        <v>0.65600000000000003</v>
      </c>
      <c r="G39">
        <v>0.57499999999999996</v>
      </c>
      <c r="H39">
        <v>0.84699999999999998</v>
      </c>
      <c r="I39">
        <v>0.84499999999999997</v>
      </c>
      <c r="J39">
        <v>0.71599999999999997</v>
      </c>
      <c r="K39">
        <v>0.85899999999999999</v>
      </c>
      <c r="L39">
        <v>0.83299999999999996</v>
      </c>
      <c r="M39">
        <v>0.745</v>
      </c>
      <c r="N39">
        <v>1.0209999999999999</v>
      </c>
      <c r="O39">
        <v>1.0209999999999999</v>
      </c>
      <c r="P39">
        <v>0.83299999999999996</v>
      </c>
      <c r="Q39">
        <v>2.3090000000000002</v>
      </c>
      <c r="R39">
        <v>2.3170000000000002</v>
      </c>
      <c r="S39">
        <v>2.72</v>
      </c>
      <c r="T39">
        <v>0.44</v>
      </c>
      <c r="U39">
        <v>0.40699999999999997</v>
      </c>
      <c r="V39">
        <v>0.30399999999999999</v>
      </c>
      <c r="W39">
        <v>0.75600000000000001</v>
      </c>
      <c r="X39">
        <v>0.78800000000000003</v>
      </c>
      <c r="Y39">
        <v>0.58899999999999997</v>
      </c>
      <c r="Z39">
        <v>0.89300000000000002</v>
      </c>
      <c r="AA39">
        <v>0.89300000000000002</v>
      </c>
      <c r="AB39">
        <v>0.121</v>
      </c>
      <c r="AC39">
        <v>0.35399999999999998</v>
      </c>
      <c r="AD39">
        <v>0.88900000000000001</v>
      </c>
      <c r="AE39">
        <v>0.48099999999999998</v>
      </c>
      <c r="AF39">
        <v>0.11899999999999999</v>
      </c>
      <c r="AG39">
        <v>5.0999999999999997E-2</v>
      </c>
    </row>
    <row r="40" spans="1:33" x14ac:dyDescent="0.25">
      <c r="A40" s="95" t="s">
        <v>521</v>
      </c>
      <c r="B40">
        <v>0.80600000000000005</v>
      </c>
      <c r="C40">
        <v>0.79700000000000004</v>
      </c>
      <c r="D40">
        <v>0.70699999999999996</v>
      </c>
      <c r="E40">
        <v>0.79700000000000004</v>
      </c>
      <c r="F40">
        <v>0.80600000000000005</v>
      </c>
      <c r="G40">
        <v>0.70699999999999996</v>
      </c>
      <c r="H40">
        <v>0.93899999999999995</v>
      </c>
      <c r="I40">
        <v>0.93899999999999995</v>
      </c>
      <c r="J40">
        <v>1</v>
      </c>
      <c r="K40">
        <v>1.5169999999999999</v>
      </c>
      <c r="L40">
        <v>1.5249999999999999</v>
      </c>
      <c r="M40">
        <v>1.4139999999999999</v>
      </c>
      <c r="N40">
        <v>1.5249999999999999</v>
      </c>
      <c r="O40">
        <v>1.5169999999999999</v>
      </c>
      <c r="P40">
        <v>1.4139999999999999</v>
      </c>
      <c r="Q40">
        <v>2.3969999999999998</v>
      </c>
      <c r="R40">
        <v>2.3969999999999998</v>
      </c>
      <c r="S40">
        <v>3.04</v>
      </c>
      <c r="T40">
        <v>1</v>
      </c>
      <c r="U40">
        <v>1</v>
      </c>
      <c r="V40">
        <v>1</v>
      </c>
      <c r="W40">
        <v>1</v>
      </c>
      <c r="X40">
        <v>1</v>
      </c>
      <c r="Y40">
        <v>1</v>
      </c>
      <c r="Z40">
        <v>1</v>
      </c>
      <c r="AA40">
        <v>1</v>
      </c>
      <c r="AB40">
        <v>0.16400000000000001</v>
      </c>
      <c r="AC40">
        <v>0.46500000000000002</v>
      </c>
      <c r="AD40">
        <v>0.67200000000000004</v>
      </c>
      <c r="AE40">
        <v>0.67200000000000004</v>
      </c>
      <c r="AF40">
        <v>8.7999999999999995E-2</v>
      </c>
      <c r="AG40">
        <v>8.7999999999999995E-2</v>
      </c>
    </row>
    <row r="41" spans="1:33" x14ac:dyDescent="0.25">
      <c r="A41" s="95" t="s">
        <v>522</v>
      </c>
      <c r="B41">
        <v>0.65500000000000003</v>
      </c>
      <c r="C41">
        <v>0.60899999999999999</v>
      </c>
      <c r="D41">
        <v>0.52</v>
      </c>
      <c r="E41">
        <v>0.60899999999999999</v>
      </c>
      <c r="F41">
        <v>0.65500000000000003</v>
      </c>
      <c r="G41">
        <v>0.52</v>
      </c>
      <c r="H41">
        <v>0.91300000000000003</v>
      </c>
      <c r="I41">
        <v>0.91300000000000003</v>
      </c>
      <c r="J41">
        <v>1</v>
      </c>
      <c r="K41">
        <v>1.3939999999999999</v>
      </c>
      <c r="L41">
        <v>1.403</v>
      </c>
      <c r="M41">
        <v>1.3740000000000001</v>
      </c>
      <c r="N41">
        <v>1.403</v>
      </c>
      <c r="O41">
        <v>1.3939999999999999</v>
      </c>
      <c r="P41">
        <v>1.3740000000000001</v>
      </c>
      <c r="Q41">
        <v>1.6970000000000001</v>
      </c>
      <c r="R41">
        <v>1.6970000000000001</v>
      </c>
      <c r="S41">
        <v>2.04</v>
      </c>
      <c r="T41">
        <v>0.79700000000000004</v>
      </c>
      <c r="U41">
        <v>0.76700000000000002</v>
      </c>
      <c r="V41">
        <v>0.58199999999999996</v>
      </c>
      <c r="W41">
        <v>0.76700000000000002</v>
      </c>
      <c r="X41">
        <v>0.79700000000000004</v>
      </c>
      <c r="Y41">
        <v>0.58199999999999996</v>
      </c>
      <c r="Z41">
        <v>0.91</v>
      </c>
      <c r="AA41">
        <v>0.91</v>
      </c>
      <c r="AB41">
        <v>0.16400000000000001</v>
      </c>
      <c r="AC41">
        <v>0.46500000000000002</v>
      </c>
      <c r="AD41">
        <v>0.67200000000000004</v>
      </c>
      <c r="AE41">
        <v>0.67200000000000004</v>
      </c>
      <c r="AF41">
        <v>5.0999999999999997E-2</v>
      </c>
      <c r="AG41">
        <v>5.0999999999999997E-2</v>
      </c>
    </row>
    <row r="42" spans="1:33" x14ac:dyDescent="0.25">
      <c r="A42" s="95" t="s">
        <v>523</v>
      </c>
      <c r="B42">
        <v>0</v>
      </c>
      <c r="C42">
        <v>0</v>
      </c>
      <c r="D42">
        <v>0</v>
      </c>
      <c r="E42">
        <v>6.3120000000000003</v>
      </c>
      <c r="F42">
        <v>6.3730000000000002</v>
      </c>
      <c r="G42">
        <v>8.0050000000000008</v>
      </c>
      <c r="H42">
        <v>0</v>
      </c>
      <c r="I42">
        <v>0</v>
      </c>
      <c r="J42">
        <v>4.2359999999999998</v>
      </c>
      <c r="K42">
        <v>0</v>
      </c>
      <c r="L42">
        <v>0</v>
      </c>
      <c r="M42">
        <v>0</v>
      </c>
      <c r="N42">
        <v>0</v>
      </c>
      <c r="O42">
        <v>0</v>
      </c>
      <c r="P42">
        <v>0</v>
      </c>
      <c r="Q42">
        <v>0</v>
      </c>
      <c r="R42">
        <v>0</v>
      </c>
      <c r="S42">
        <v>0</v>
      </c>
      <c r="T42">
        <v>0</v>
      </c>
      <c r="U42">
        <v>0</v>
      </c>
      <c r="V42">
        <v>0</v>
      </c>
      <c r="W42">
        <v>0</v>
      </c>
      <c r="X42">
        <v>0</v>
      </c>
      <c r="Y42">
        <v>4.2359999999999998</v>
      </c>
      <c r="Z42">
        <v>0</v>
      </c>
      <c r="AA42">
        <v>0</v>
      </c>
      <c r="AB42">
        <v>0</v>
      </c>
      <c r="AC42">
        <v>0</v>
      </c>
      <c r="AD42">
        <v>0</v>
      </c>
      <c r="AE42">
        <v>0</v>
      </c>
      <c r="AF42">
        <v>0</v>
      </c>
      <c r="AG42">
        <v>0</v>
      </c>
    </row>
    <row r="43" spans="1:33" x14ac:dyDescent="0.25">
      <c r="A43" s="95" t="s">
        <v>524</v>
      </c>
      <c r="B43">
        <v>1.6659999999999999</v>
      </c>
      <c r="C43">
        <v>1.6659999999999999</v>
      </c>
      <c r="D43">
        <v>2.1219999999999999</v>
      </c>
      <c r="E43">
        <v>1.6659999999999999</v>
      </c>
      <c r="F43">
        <v>1.6659999999999999</v>
      </c>
      <c r="G43">
        <v>2.1219999999999999</v>
      </c>
      <c r="H43">
        <v>1.7070000000000001</v>
      </c>
      <c r="I43">
        <v>1.7070000000000001</v>
      </c>
      <c r="J43">
        <v>2</v>
      </c>
      <c r="K43">
        <v>1.6659999999999999</v>
      </c>
      <c r="L43">
        <v>1.6659999999999999</v>
      </c>
      <c r="M43">
        <v>2.1219999999999999</v>
      </c>
      <c r="N43">
        <v>1.6659999999999999</v>
      </c>
      <c r="O43">
        <v>1.6659999999999999</v>
      </c>
      <c r="P43">
        <v>2.1219999999999999</v>
      </c>
      <c r="Q43">
        <v>1.7070000000000001</v>
      </c>
      <c r="R43">
        <v>1.7070000000000001</v>
      </c>
      <c r="S43">
        <v>2</v>
      </c>
      <c r="T43">
        <v>1.7070000000000001</v>
      </c>
      <c r="U43">
        <v>1.7070000000000001</v>
      </c>
      <c r="V43">
        <v>2</v>
      </c>
      <c r="W43">
        <v>1.7070000000000001</v>
      </c>
      <c r="X43">
        <v>1.7070000000000001</v>
      </c>
      <c r="Y43">
        <v>2</v>
      </c>
      <c r="Z43">
        <v>2</v>
      </c>
      <c r="AA43">
        <v>2</v>
      </c>
      <c r="AB43">
        <v>0.08</v>
      </c>
      <c r="AC43">
        <v>0.08</v>
      </c>
      <c r="AD43">
        <v>0.08</v>
      </c>
      <c r="AE43">
        <v>0.08</v>
      </c>
      <c r="AF43">
        <v>0.16</v>
      </c>
      <c r="AG43">
        <v>0.16</v>
      </c>
    </row>
    <row r="44" spans="1:33" x14ac:dyDescent="0.25">
      <c r="A44" s="95" t="s">
        <v>525</v>
      </c>
      <c r="B44">
        <v>3.222</v>
      </c>
      <c r="C44">
        <v>3.177</v>
      </c>
      <c r="D44">
        <v>2.8490000000000002</v>
      </c>
      <c r="E44">
        <v>0.16700000000000001</v>
      </c>
      <c r="F44">
        <v>0.19400000000000001</v>
      </c>
      <c r="G44">
        <v>0.14699999999999999</v>
      </c>
      <c r="H44">
        <v>0.754</v>
      </c>
      <c r="I44">
        <v>1.1850000000000001</v>
      </c>
      <c r="J44">
        <v>0.81</v>
      </c>
      <c r="K44">
        <v>3.6120000000000001</v>
      </c>
      <c r="L44">
        <v>3.3010000000000002</v>
      </c>
      <c r="M44">
        <v>2.9580000000000002</v>
      </c>
      <c r="N44">
        <v>0.17699999999999999</v>
      </c>
      <c r="O44">
        <v>0.20599999999999999</v>
      </c>
      <c r="P44">
        <v>0.156</v>
      </c>
      <c r="Q44">
        <v>0.81299999999999994</v>
      </c>
      <c r="R44">
        <v>1.1479999999999999</v>
      </c>
      <c r="S44">
        <v>0.94399999999999995</v>
      </c>
      <c r="T44">
        <v>4.2789999999999999</v>
      </c>
      <c r="U44">
        <v>4.3659999999999997</v>
      </c>
      <c r="V44">
        <v>5.23</v>
      </c>
      <c r="W44">
        <v>0.15</v>
      </c>
      <c r="X44">
        <v>0.182</v>
      </c>
      <c r="Y44">
        <v>0.11700000000000001</v>
      </c>
      <c r="Z44">
        <v>1.159</v>
      </c>
      <c r="AA44">
        <v>1.4319999999999999</v>
      </c>
      <c r="AB44">
        <v>1.2909999999999999</v>
      </c>
      <c r="AC44">
        <v>7.0000000000000007E-2</v>
      </c>
      <c r="AD44">
        <v>0.56699999999999995</v>
      </c>
      <c r="AE44">
        <v>0.57199999999999995</v>
      </c>
      <c r="AF44">
        <v>0.10199999999999999</v>
      </c>
      <c r="AG44">
        <v>0.13900000000000001</v>
      </c>
    </row>
    <row r="45" spans="1:33" x14ac:dyDescent="0.25">
      <c r="A45" s="95" t="s">
        <v>526</v>
      </c>
      <c r="B45">
        <v>3.4180000000000001</v>
      </c>
      <c r="C45">
        <v>3.2650000000000001</v>
      </c>
      <c r="D45">
        <v>2.9430000000000001</v>
      </c>
      <c r="E45">
        <v>2.5550000000000002</v>
      </c>
      <c r="F45">
        <v>2.5739999999999998</v>
      </c>
      <c r="G45">
        <v>2.5489999999999999</v>
      </c>
      <c r="H45">
        <v>3.536</v>
      </c>
      <c r="I45">
        <v>3.5619999999999998</v>
      </c>
      <c r="J45">
        <v>3.4430000000000001</v>
      </c>
      <c r="K45">
        <v>1.071</v>
      </c>
      <c r="L45">
        <v>1.022</v>
      </c>
      <c r="M45">
        <v>0.89100000000000001</v>
      </c>
      <c r="N45">
        <v>1.889</v>
      </c>
      <c r="O45">
        <v>1.8069999999999999</v>
      </c>
      <c r="P45">
        <v>1.6319999999999999</v>
      </c>
      <c r="Q45">
        <v>1.236</v>
      </c>
      <c r="R45">
        <v>1.1839999999999999</v>
      </c>
      <c r="S45">
        <v>0.90100000000000002</v>
      </c>
      <c r="T45">
        <v>2.2280000000000002</v>
      </c>
      <c r="U45">
        <v>1.923</v>
      </c>
      <c r="V45">
        <v>1.718</v>
      </c>
      <c r="W45">
        <v>2.0750000000000002</v>
      </c>
      <c r="X45">
        <v>2.121</v>
      </c>
      <c r="Y45">
        <v>2.0819999999999999</v>
      </c>
      <c r="Z45">
        <v>2.198</v>
      </c>
      <c r="AA45">
        <v>2.129</v>
      </c>
      <c r="AB45">
        <v>0.877</v>
      </c>
      <c r="AC45">
        <v>1.3240000000000001</v>
      </c>
      <c r="AD45">
        <v>0.496</v>
      </c>
      <c r="AE45">
        <v>2.0190000000000001</v>
      </c>
      <c r="AF45">
        <v>0.15</v>
      </c>
      <c r="AG45">
        <v>0.17399999999999999</v>
      </c>
    </row>
    <row r="46" spans="1:33" x14ac:dyDescent="0.25">
      <c r="A46" s="95" t="s">
        <v>527</v>
      </c>
      <c r="B46">
        <v>0.93799999999999994</v>
      </c>
      <c r="C46">
        <v>0.93799999999999994</v>
      </c>
      <c r="D46">
        <v>1.1499999999999999</v>
      </c>
      <c r="E46">
        <v>0.93799999999999994</v>
      </c>
      <c r="F46">
        <v>0.93799999999999994</v>
      </c>
      <c r="G46">
        <v>1.1499999999999999</v>
      </c>
      <c r="H46">
        <v>0.81399999999999995</v>
      </c>
      <c r="I46">
        <v>0.81399999999999995</v>
      </c>
      <c r="J46">
        <v>1</v>
      </c>
      <c r="K46">
        <v>1.1599999999999999</v>
      </c>
      <c r="L46">
        <v>1.1599999999999999</v>
      </c>
      <c r="M46">
        <v>1.143</v>
      </c>
      <c r="N46">
        <v>1.1599999999999999</v>
      </c>
      <c r="O46">
        <v>1.1599999999999999</v>
      </c>
      <c r="P46">
        <v>1.143</v>
      </c>
      <c r="Q46">
        <v>1.482</v>
      </c>
      <c r="R46">
        <v>1.482</v>
      </c>
      <c r="S46">
        <v>2.121</v>
      </c>
      <c r="T46">
        <v>1.2110000000000001</v>
      </c>
      <c r="U46">
        <v>1.2110000000000001</v>
      </c>
      <c r="V46">
        <v>1.23</v>
      </c>
      <c r="W46">
        <v>1.2110000000000001</v>
      </c>
      <c r="X46">
        <v>1.2110000000000001</v>
      </c>
      <c r="Y46">
        <v>1.23</v>
      </c>
      <c r="Z46">
        <v>1.167</v>
      </c>
      <c r="AA46">
        <v>1.167</v>
      </c>
      <c r="AB46">
        <v>5.5E-2</v>
      </c>
      <c r="AC46">
        <v>5.5E-2</v>
      </c>
      <c r="AD46">
        <v>7.0000000000000007E-2</v>
      </c>
      <c r="AE46">
        <v>7.0000000000000007E-2</v>
      </c>
      <c r="AF46">
        <v>0.106</v>
      </c>
      <c r="AG46">
        <v>0.106</v>
      </c>
    </row>
    <row r="47" spans="1:33" x14ac:dyDescent="0.25">
      <c r="A47" s="95" t="s">
        <v>528</v>
      </c>
      <c r="B47">
        <v>6.8000000000000005E-2</v>
      </c>
      <c r="C47">
        <v>6.7000000000000004E-2</v>
      </c>
      <c r="D47">
        <v>5.8000000000000003E-2</v>
      </c>
      <c r="E47">
        <v>0.04</v>
      </c>
      <c r="F47">
        <v>3.7999999999999999E-2</v>
      </c>
      <c r="G47">
        <v>3.2000000000000001E-2</v>
      </c>
      <c r="H47">
        <v>4.1000000000000002E-2</v>
      </c>
      <c r="I47">
        <v>0.04</v>
      </c>
      <c r="J47">
        <v>2.9000000000000001E-2</v>
      </c>
      <c r="K47">
        <v>0.53200000000000003</v>
      </c>
      <c r="L47">
        <v>0.48299999999999998</v>
      </c>
      <c r="M47">
        <v>0.59</v>
      </c>
      <c r="N47">
        <v>8.2000000000000003E-2</v>
      </c>
      <c r="O47">
        <v>7.3999999999999996E-2</v>
      </c>
      <c r="P47">
        <v>6.4000000000000001E-2</v>
      </c>
      <c r="Q47">
        <v>0.11600000000000001</v>
      </c>
      <c r="R47">
        <v>0.105</v>
      </c>
      <c r="S47">
        <v>8.2000000000000003E-2</v>
      </c>
      <c r="T47">
        <v>2.0230000000000001</v>
      </c>
      <c r="U47">
        <v>2.1429999999999998</v>
      </c>
      <c r="V47">
        <v>2.7610000000000001</v>
      </c>
      <c r="W47">
        <v>0.13900000000000001</v>
      </c>
      <c r="X47">
        <v>0.127</v>
      </c>
      <c r="Y47">
        <v>0.10100000000000001</v>
      </c>
      <c r="Z47">
        <v>0.83499999999999996</v>
      </c>
      <c r="AA47">
        <v>0.83699999999999997</v>
      </c>
      <c r="AB47">
        <v>1.2909999999999999</v>
      </c>
      <c r="AC47">
        <v>6.7000000000000004E-2</v>
      </c>
      <c r="AD47">
        <v>5.1999999999999998E-2</v>
      </c>
      <c r="AE47">
        <v>1.7000000000000001E-2</v>
      </c>
      <c r="AF47">
        <v>4.5999999999999999E-2</v>
      </c>
      <c r="AG47">
        <v>0.109</v>
      </c>
    </row>
    <row r="48" spans="1:33" x14ac:dyDescent="0.25">
      <c r="A48" s="95" t="s">
        <v>529</v>
      </c>
      <c r="B48">
        <v>0.93799999999999994</v>
      </c>
      <c r="C48">
        <v>0.93799999999999994</v>
      </c>
      <c r="D48">
        <v>1.1499999999999999</v>
      </c>
      <c r="E48">
        <v>0.93799999999999994</v>
      </c>
      <c r="F48">
        <v>0.93799999999999994</v>
      </c>
      <c r="G48">
        <v>1.1499999999999999</v>
      </c>
      <c r="H48">
        <v>0.81399999999999995</v>
      </c>
      <c r="I48">
        <v>0.81399999999999995</v>
      </c>
      <c r="J48">
        <v>1</v>
      </c>
      <c r="K48">
        <v>1.1599999999999999</v>
      </c>
      <c r="L48">
        <v>1.1599999999999999</v>
      </c>
      <c r="M48">
        <v>1.143</v>
      </c>
      <c r="N48">
        <v>1.1599999999999999</v>
      </c>
      <c r="O48">
        <v>1.1599999999999999</v>
      </c>
      <c r="P48">
        <v>1.143</v>
      </c>
      <c r="Q48">
        <v>1.482</v>
      </c>
      <c r="R48">
        <v>1.482</v>
      </c>
      <c r="S48">
        <v>2.121</v>
      </c>
      <c r="T48">
        <v>1.2110000000000001</v>
      </c>
      <c r="U48">
        <v>1.2110000000000001</v>
      </c>
      <c r="V48">
        <v>1.23</v>
      </c>
      <c r="W48">
        <v>1.2110000000000001</v>
      </c>
      <c r="X48">
        <v>1.2110000000000001</v>
      </c>
      <c r="Y48">
        <v>1.23</v>
      </c>
      <c r="Z48">
        <v>1.167</v>
      </c>
      <c r="AA48">
        <v>1.167</v>
      </c>
      <c r="AB48">
        <v>5.5E-2</v>
      </c>
      <c r="AC48">
        <v>5.5E-2</v>
      </c>
      <c r="AD48">
        <v>7.0000000000000007E-2</v>
      </c>
      <c r="AE48">
        <v>7.0000000000000007E-2</v>
      </c>
      <c r="AF48">
        <v>0.106</v>
      </c>
      <c r="AG48">
        <v>0.106</v>
      </c>
    </row>
    <row r="49" spans="1:33" x14ac:dyDescent="0.25">
      <c r="A49" s="95" t="s">
        <v>530</v>
      </c>
      <c r="B49">
        <v>0</v>
      </c>
      <c r="C49">
        <v>0</v>
      </c>
      <c r="D49">
        <v>0</v>
      </c>
      <c r="E49">
        <v>2.5979999999999999</v>
      </c>
      <c r="F49">
        <v>2.7989999999999999</v>
      </c>
      <c r="G49">
        <v>3.8849999999999998</v>
      </c>
      <c r="H49">
        <v>1.331</v>
      </c>
      <c r="I49">
        <v>1.448</v>
      </c>
      <c r="J49">
        <v>1.599</v>
      </c>
      <c r="K49">
        <v>0</v>
      </c>
      <c r="L49">
        <v>0</v>
      </c>
      <c r="M49">
        <v>0</v>
      </c>
      <c r="N49">
        <v>0</v>
      </c>
      <c r="O49">
        <v>0</v>
      </c>
      <c r="P49">
        <v>0</v>
      </c>
      <c r="Q49">
        <v>0</v>
      </c>
      <c r="R49">
        <v>0</v>
      </c>
      <c r="S49">
        <v>0</v>
      </c>
      <c r="T49">
        <v>0</v>
      </c>
      <c r="U49">
        <v>0</v>
      </c>
      <c r="V49">
        <v>0</v>
      </c>
      <c r="W49">
        <v>1.573</v>
      </c>
      <c r="X49">
        <v>1.373</v>
      </c>
      <c r="Y49">
        <v>2.9529999999999998</v>
      </c>
      <c r="Z49">
        <v>0</v>
      </c>
      <c r="AA49">
        <v>0</v>
      </c>
      <c r="AB49">
        <v>0</v>
      </c>
      <c r="AC49">
        <v>1.298</v>
      </c>
      <c r="AD49">
        <v>0</v>
      </c>
      <c r="AE49">
        <v>1.4490000000000001</v>
      </c>
      <c r="AF49">
        <v>2.9000000000000001E-2</v>
      </c>
      <c r="AG49">
        <v>0</v>
      </c>
    </row>
    <row r="50" spans="1:33" x14ac:dyDescent="0.25">
      <c r="A50" s="95" t="s">
        <v>531</v>
      </c>
      <c r="B50">
        <v>0</v>
      </c>
      <c r="C50">
        <v>0</v>
      </c>
      <c r="D50">
        <v>0</v>
      </c>
      <c r="E50">
        <v>2.9609999999999999</v>
      </c>
      <c r="F50">
        <v>3.6070000000000002</v>
      </c>
      <c r="G50">
        <v>3.85</v>
      </c>
      <c r="H50">
        <v>0</v>
      </c>
      <c r="I50">
        <v>0</v>
      </c>
      <c r="J50">
        <v>2.04</v>
      </c>
      <c r="K50">
        <v>0</v>
      </c>
      <c r="L50">
        <v>0</v>
      </c>
      <c r="M50">
        <v>0</v>
      </c>
      <c r="N50">
        <v>0</v>
      </c>
      <c r="O50">
        <v>0</v>
      </c>
      <c r="P50">
        <v>0</v>
      </c>
      <c r="Q50">
        <v>0</v>
      </c>
      <c r="R50">
        <v>0</v>
      </c>
      <c r="S50">
        <v>0</v>
      </c>
      <c r="T50">
        <v>0</v>
      </c>
      <c r="U50">
        <v>0</v>
      </c>
      <c r="V50">
        <v>0</v>
      </c>
      <c r="W50">
        <v>0</v>
      </c>
      <c r="X50">
        <v>0</v>
      </c>
      <c r="Y50">
        <v>2.04</v>
      </c>
      <c r="Z50">
        <v>0</v>
      </c>
      <c r="AA50">
        <v>0</v>
      </c>
      <c r="AB50">
        <v>0</v>
      </c>
      <c r="AC50">
        <v>0</v>
      </c>
      <c r="AD50">
        <v>0</v>
      </c>
      <c r="AE50">
        <v>0</v>
      </c>
      <c r="AF50">
        <v>0</v>
      </c>
      <c r="AG50">
        <v>0</v>
      </c>
    </row>
    <row r="51" spans="1:33" x14ac:dyDescent="0.25">
      <c r="A51" s="95" t="s">
        <v>532</v>
      </c>
      <c r="B51">
        <v>0.80100000000000005</v>
      </c>
      <c r="C51">
        <v>0.77600000000000002</v>
      </c>
      <c r="D51">
        <v>0.67600000000000005</v>
      </c>
      <c r="E51">
        <v>0.81499999999999995</v>
      </c>
      <c r="F51">
        <v>0.83099999999999996</v>
      </c>
      <c r="G51">
        <v>0.71199999999999997</v>
      </c>
      <c r="H51">
        <v>0.93799999999999994</v>
      </c>
      <c r="I51">
        <v>0.94</v>
      </c>
      <c r="J51">
        <v>1</v>
      </c>
      <c r="K51">
        <v>1.52</v>
      </c>
      <c r="L51">
        <v>1.522</v>
      </c>
      <c r="M51">
        <v>1.4139999999999999</v>
      </c>
      <c r="N51">
        <v>1.526</v>
      </c>
      <c r="O51">
        <v>1.5149999999999999</v>
      </c>
      <c r="P51">
        <v>1.401</v>
      </c>
      <c r="Q51">
        <v>1.7410000000000001</v>
      </c>
      <c r="R51">
        <v>1.7470000000000001</v>
      </c>
      <c r="S51">
        <v>2</v>
      </c>
      <c r="T51">
        <v>0.96</v>
      </c>
      <c r="U51">
        <v>0.95799999999999996</v>
      </c>
      <c r="V51">
        <v>0.91500000000000004</v>
      </c>
      <c r="W51">
        <v>1.004</v>
      </c>
      <c r="X51">
        <v>1.004</v>
      </c>
      <c r="Y51">
        <v>1</v>
      </c>
      <c r="Z51">
        <v>0.98699999999999999</v>
      </c>
      <c r="AA51">
        <v>0.99099999999999999</v>
      </c>
      <c r="AB51">
        <v>0.183</v>
      </c>
      <c r="AC51">
        <v>0.20399999999999999</v>
      </c>
      <c r="AD51">
        <v>0.48399999999999999</v>
      </c>
      <c r="AE51">
        <v>0.48699999999999999</v>
      </c>
      <c r="AF51">
        <v>8.7999999999999995E-2</v>
      </c>
      <c r="AG51">
        <v>0.08</v>
      </c>
    </row>
    <row r="52" spans="1:33" x14ac:dyDescent="0.25">
      <c r="A52" s="95" t="s">
        <v>533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3" x14ac:dyDescent="0.25">
      <c r="A53" s="95" t="s">
        <v>534</v>
      </c>
      <c r="B53">
        <v>0.76800000000000002</v>
      </c>
      <c r="C53">
        <v>0.49099999999999999</v>
      </c>
      <c r="D53">
        <v>0.50900000000000001</v>
      </c>
      <c r="E53">
        <v>0.77600000000000002</v>
      </c>
      <c r="F53">
        <v>0.71899999999999997</v>
      </c>
      <c r="G53">
        <v>0.67</v>
      </c>
      <c r="H53">
        <v>0.88800000000000001</v>
      </c>
      <c r="I53">
        <v>0.69099999999999995</v>
      </c>
      <c r="J53">
        <v>0.78400000000000003</v>
      </c>
      <c r="K53">
        <v>1.423</v>
      </c>
      <c r="L53">
        <v>1.6120000000000001</v>
      </c>
      <c r="M53">
        <v>1.6120000000000001</v>
      </c>
      <c r="N53">
        <v>1.0089999999999999</v>
      </c>
      <c r="O53">
        <v>1.1870000000000001</v>
      </c>
      <c r="P53">
        <v>0.91100000000000003</v>
      </c>
      <c r="Q53">
        <v>1.286</v>
      </c>
      <c r="R53">
        <v>1.585</v>
      </c>
      <c r="S53">
        <v>1.6160000000000001</v>
      </c>
      <c r="T53">
        <v>0.879</v>
      </c>
      <c r="U53">
        <v>0.625</v>
      </c>
      <c r="V53">
        <v>0.66200000000000003</v>
      </c>
      <c r="W53">
        <v>0.79900000000000004</v>
      </c>
      <c r="X53">
        <v>0.90500000000000003</v>
      </c>
      <c r="Y53">
        <v>0.75900000000000001</v>
      </c>
      <c r="Z53">
        <v>0.90500000000000003</v>
      </c>
      <c r="AA53">
        <v>0.93899999999999995</v>
      </c>
      <c r="AB53">
        <v>7.4999999999999997E-2</v>
      </c>
      <c r="AC53">
        <v>8.2000000000000003E-2</v>
      </c>
      <c r="AD53">
        <v>0.35099999999999998</v>
      </c>
      <c r="AE53">
        <v>0.16800000000000001</v>
      </c>
      <c r="AF53">
        <v>0.15</v>
      </c>
      <c r="AG53">
        <v>9.1999999999999998E-2</v>
      </c>
    </row>
    <row r="54" spans="1:33" x14ac:dyDescent="0.25">
      <c r="A54" s="95" t="s">
        <v>535</v>
      </c>
      <c r="B54">
        <v>1.1850000000000001</v>
      </c>
      <c r="C54">
        <v>0.81200000000000006</v>
      </c>
      <c r="D54">
        <v>0.84699999999999998</v>
      </c>
      <c r="E54">
        <v>1.163</v>
      </c>
      <c r="F54">
        <v>0.81200000000000006</v>
      </c>
      <c r="G54">
        <v>0.84699999999999998</v>
      </c>
      <c r="H54">
        <v>0.96499999999999997</v>
      </c>
      <c r="I54">
        <v>0.753</v>
      </c>
      <c r="J54">
        <v>0.81200000000000006</v>
      </c>
      <c r="K54">
        <v>1.23</v>
      </c>
      <c r="L54">
        <v>0.98099999999999998</v>
      </c>
      <c r="M54">
        <v>1.0609999999999999</v>
      </c>
      <c r="N54">
        <v>1.212</v>
      </c>
      <c r="O54">
        <v>0.97299999999999998</v>
      </c>
      <c r="P54">
        <v>1.048</v>
      </c>
      <c r="Q54">
        <v>1.5469999999999999</v>
      </c>
      <c r="R54">
        <v>0.97699999999999998</v>
      </c>
      <c r="S54">
        <v>1.474</v>
      </c>
      <c r="T54">
        <v>1.179</v>
      </c>
      <c r="U54">
        <v>1.022</v>
      </c>
      <c r="V54">
        <v>1.0720000000000001</v>
      </c>
      <c r="W54">
        <v>1.1950000000000001</v>
      </c>
      <c r="X54">
        <v>1.0169999999999999</v>
      </c>
      <c r="Y54">
        <v>1.0720000000000001</v>
      </c>
      <c r="Z54">
        <v>0.93899999999999995</v>
      </c>
      <c r="AA54">
        <v>0.93899999999999995</v>
      </c>
      <c r="AB54">
        <v>0.105</v>
      </c>
      <c r="AC54">
        <v>0.105</v>
      </c>
      <c r="AD54">
        <v>0.122</v>
      </c>
      <c r="AE54">
        <v>0.122</v>
      </c>
      <c r="AF54">
        <v>0.192</v>
      </c>
      <c r="AG54">
        <v>0.192</v>
      </c>
    </row>
    <row r="55" spans="1:33" x14ac:dyDescent="0.25">
      <c r="A55" s="95" t="s">
        <v>536</v>
      </c>
      <c r="B55">
        <v>1.1850000000000001</v>
      </c>
      <c r="C55">
        <v>0.81200000000000006</v>
      </c>
      <c r="D55">
        <v>0.84699999999999998</v>
      </c>
      <c r="E55">
        <v>1.163</v>
      </c>
      <c r="F55">
        <v>0.81200000000000006</v>
      </c>
      <c r="G55">
        <v>0.84699999999999998</v>
      </c>
      <c r="H55">
        <v>0.96499999999999997</v>
      </c>
      <c r="I55">
        <v>0.753</v>
      </c>
      <c r="J55">
        <v>0.81200000000000006</v>
      </c>
      <c r="K55">
        <v>1.23</v>
      </c>
      <c r="L55">
        <v>0.98099999999999998</v>
      </c>
      <c r="M55">
        <v>1.0609999999999999</v>
      </c>
      <c r="N55">
        <v>1.212</v>
      </c>
      <c r="O55">
        <v>0.97299999999999998</v>
      </c>
      <c r="P55">
        <v>1.048</v>
      </c>
      <c r="Q55">
        <v>1.5469999999999999</v>
      </c>
      <c r="R55">
        <v>0.97699999999999998</v>
      </c>
      <c r="S55">
        <v>1.474</v>
      </c>
      <c r="T55">
        <v>1.179</v>
      </c>
      <c r="U55">
        <v>1.022</v>
      </c>
      <c r="V55">
        <v>1.0720000000000001</v>
      </c>
      <c r="W55">
        <v>1.1950000000000001</v>
      </c>
      <c r="X55">
        <v>1.0169999999999999</v>
      </c>
      <c r="Y55">
        <v>1.0720000000000001</v>
      </c>
      <c r="Z55">
        <v>0.93899999999999995</v>
      </c>
      <c r="AA55">
        <v>0.93899999999999995</v>
      </c>
      <c r="AB55">
        <v>0.105</v>
      </c>
      <c r="AC55">
        <v>0.105</v>
      </c>
      <c r="AD55">
        <v>0.122</v>
      </c>
      <c r="AE55">
        <v>0.122</v>
      </c>
      <c r="AF55">
        <v>0.192</v>
      </c>
      <c r="AG55">
        <v>0.192</v>
      </c>
    </row>
    <row r="56" spans="1:33" x14ac:dyDescent="0.25">
      <c r="A56" s="95" t="s">
        <v>537</v>
      </c>
      <c r="B56">
        <v>0.76800000000000002</v>
      </c>
      <c r="C56">
        <v>0.49099999999999999</v>
      </c>
      <c r="D56">
        <v>0.50900000000000001</v>
      </c>
      <c r="E56">
        <v>0.77600000000000002</v>
      </c>
      <c r="F56">
        <v>0.71899999999999997</v>
      </c>
      <c r="G56">
        <v>0.67</v>
      </c>
      <c r="H56">
        <v>0.88800000000000001</v>
      </c>
      <c r="I56">
        <v>0.69099999999999995</v>
      </c>
      <c r="J56">
        <v>0.78400000000000003</v>
      </c>
      <c r="K56">
        <v>1.423</v>
      </c>
      <c r="L56">
        <v>1.6120000000000001</v>
      </c>
      <c r="M56">
        <v>1.6120000000000001</v>
      </c>
      <c r="N56">
        <v>1.0089999999999999</v>
      </c>
      <c r="O56">
        <v>1.1870000000000001</v>
      </c>
      <c r="P56">
        <v>0.91100000000000003</v>
      </c>
      <c r="Q56">
        <v>1.286</v>
      </c>
      <c r="R56">
        <v>1.585</v>
      </c>
      <c r="S56">
        <v>1.6160000000000001</v>
      </c>
      <c r="T56">
        <v>0.879</v>
      </c>
      <c r="U56">
        <v>0.625</v>
      </c>
      <c r="V56">
        <v>0.66200000000000003</v>
      </c>
      <c r="W56">
        <v>0.79900000000000004</v>
      </c>
      <c r="X56">
        <v>0.90500000000000003</v>
      </c>
      <c r="Y56">
        <v>0.75900000000000001</v>
      </c>
      <c r="Z56">
        <v>0.90500000000000003</v>
      </c>
      <c r="AA56">
        <v>0.93899999999999995</v>
      </c>
      <c r="AB56">
        <v>7.4999999999999997E-2</v>
      </c>
      <c r="AC56">
        <v>8.2000000000000003E-2</v>
      </c>
      <c r="AD56">
        <v>0.35099999999999998</v>
      </c>
      <c r="AE56">
        <v>0.16800000000000001</v>
      </c>
      <c r="AF56">
        <v>0.15</v>
      </c>
      <c r="AG56">
        <v>9.1999999999999998E-2</v>
      </c>
    </row>
    <row r="57" spans="1:33" x14ac:dyDescent="0.25">
      <c r="A57" s="95" t="s">
        <v>538</v>
      </c>
      <c r="B57">
        <v>1.1850000000000001</v>
      </c>
      <c r="C57">
        <v>0.81200000000000006</v>
      </c>
      <c r="D57">
        <v>0.84699999999999998</v>
      </c>
      <c r="E57">
        <v>1.163</v>
      </c>
      <c r="F57">
        <v>0.81200000000000006</v>
      </c>
      <c r="G57">
        <v>0.84699999999999998</v>
      </c>
      <c r="H57">
        <v>0.96499999999999997</v>
      </c>
      <c r="I57">
        <v>0.753</v>
      </c>
      <c r="J57">
        <v>0.81200000000000006</v>
      </c>
      <c r="K57">
        <v>1.23</v>
      </c>
      <c r="L57">
        <v>0.98099999999999998</v>
      </c>
      <c r="M57">
        <v>1.0609999999999999</v>
      </c>
      <c r="N57">
        <v>1.212</v>
      </c>
      <c r="O57">
        <v>0.97299999999999998</v>
      </c>
      <c r="P57">
        <v>1.048</v>
      </c>
      <c r="Q57">
        <v>1.5469999999999999</v>
      </c>
      <c r="R57">
        <v>0.97699999999999998</v>
      </c>
      <c r="S57">
        <v>1.474</v>
      </c>
      <c r="T57">
        <v>1.179</v>
      </c>
      <c r="U57">
        <v>1.022</v>
      </c>
      <c r="V57">
        <v>1.0720000000000001</v>
      </c>
      <c r="W57">
        <v>1.1950000000000001</v>
      </c>
      <c r="X57">
        <v>1.0169999999999999</v>
      </c>
      <c r="Y57">
        <v>1.0720000000000001</v>
      </c>
      <c r="Z57">
        <v>0.93899999999999995</v>
      </c>
      <c r="AA57">
        <v>0.93899999999999995</v>
      </c>
      <c r="AB57">
        <v>0.105</v>
      </c>
      <c r="AC57">
        <v>0.105</v>
      </c>
      <c r="AD57">
        <v>0.122</v>
      </c>
      <c r="AE57">
        <v>0.122</v>
      </c>
      <c r="AF57">
        <v>0.192</v>
      </c>
      <c r="AG57">
        <v>0.192</v>
      </c>
    </row>
    <row r="58" spans="1:33" x14ac:dyDescent="0.25">
      <c r="A58" s="95" t="s">
        <v>539</v>
      </c>
      <c r="B58">
        <v>0.71</v>
      </c>
      <c r="C58">
        <v>0.94599999999999995</v>
      </c>
      <c r="D58">
        <v>0.71</v>
      </c>
      <c r="E58">
        <v>0.72399999999999998</v>
      </c>
      <c r="F58">
        <v>0.93799999999999994</v>
      </c>
      <c r="G58">
        <v>0.7</v>
      </c>
      <c r="H58">
        <v>0.76</v>
      </c>
      <c r="I58">
        <v>1.581</v>
      </c>
      <c r="J58">
        <v>1</v>
      </c>
      <c r="K58">
        <v>0.72399999999999998</v>
      </c>
      <c r="L58">
        <v>0.93799999999999994</v>
      </c>
      <c r="M58">
        <v>0.7</v>
      </c>
      <c r="N58">
        <v>0.71</v>
      </c>
      <c r="O58">
        <v>0.94599999999999995</v>
      </c>
      <c r="P58">
        <v>0.71</v>
      </c>
      <c r="Q58">
        <v>0.76</v>
      </c>
      <c r="R58">
        <v>1.581</v>
      </c>
      <c r="S58">
        <v>1</v>
      </c>
      <c r="T58">
        <v>0.98099999999999998</v>
      </c>
      <c r="U58">
        <v>1.4</v>
      </c>
      <c r="V58">
        <v>0.98099999999999998</v>
      </c>
      <c r="W58">
        <v>0.98099999999999998</v>
      </c>
      <c r="X58">
        <v>1.4</v>
      </c>
      <c r="Y58">
        <v>0.98099999999999998</v>
      </c>
      <c r="Z58">
        <v>0.98099999999999998</v>
      </c>
      <c r="AA58">
        <v>1.9810000000000001</v>
      </c>
      <c r="AB58">
        <v>0.33100000000000002</v>
      </c>
      <c r="AC58">
        <v>0.33100000000000002</v>
      </c>
      <c r="AD58">
        <v>0.27800000000000002</v>
      </c>
      <c r="AE58">
        <v>0.27800000000000002</v>
      </c>
      <c r="AF58">
        <v>0.19</v>
      </c>
      <c r="AG58">
        <v>0.193</v>
      </c>
    </row>
    <row r="59" spans="1:33" x14ac:dyDescent="0.25">
      <c r="A59" s="95" t="s">
        <v>540</v>
      </c>
      <c r="B59">
        <v>0.99299999999999999</v>
      </c>
      <c r="C59">
        <v>0.995</v>
      </c>
      <c r="D59">
        <v>1.1910000000000001</v>
      </c>
      <c r="E59">
        <v>0.995</v>
      </c>
      <c r="F59">
        <v>0.99299999999999999</v>
      </c>
      <c r="G59">
        <v>1.1910000000000001</v>
      </c>
      <c r="H59">
        <v>0.85799999999999998</v>
      </c>
      <c r="I59">
        <v>0.85799999999999998</v>
      </c>
      <c r="J59">
        <v>1</v>
      </c>
      <c r="K59">
        <v>1.1240000000000001</v>
      </c>
      <c r="L59">
        <v>1.109</v>
      </c>
      <c r="M59">
        <v>1.0840000000000001</v>
      </c>
      <c r="N59">
        <v>1.109</v>
      </c>
      <c r="O59">
        <v>1.1240000000000001</v>
      </c>
      <c r="P59">
        <v>1.0840000000000001</v>
      </c>
      <c r="Q59">
        <v>1.4059999999999999</v>
      </c>
      <c r="R59">
        <v>1.4059999999999999</v>
      </c>
      <c r="S59">
        <v>2.0739999999999998</v>
      </c>
      <c r="T59">
        <v>1.1499999999999999</v>
      </c>
      <c r="U59">
        <v>1.175</v>
      </c>
      <c r="V59">
        <v>1.171</v>
      </c>
      <c r="W59">
        <v>1.175</v>
      </c>
      <c r="X59">
        <v>1.1499999999999999</v>
      </c>
      <c r="Y59">
        <v>1.171</v>
      </c>
      <c r="Z59">
        <v>1.099</v>
      </c>
      <c r="AA59">
        <v>1.099</v>
      </c>
      <c r="AB59">
        <v>0.14399999999999999</v>
      </c>
      <c r="AC59">
        <v>0.14199999999999999</v>
      </c>
      <c r="AD59">
        <v>0.17699999999999999</v>
      </c>
      <c r="AE59">
        <v>0.17699999999999999</v>
      </c>
      <c r="AF59">
        <v>0.26900000000000002</v>
      </c>
      <c r="AG59">
        <v>0.26900000000000002</v>
      </c>
    </row>
    <row r="60" spans="1:33" x14ac:dyDescent="0.25">
      <c r="A60" s="95" t="s">
        <v>541</v>
      </c>
      <c r="B60">
        <v>0.76500000000000001</v>
      </c>
      <c r="C60">
        <v>0.76500000000000001</v>
      </c>
      <c r="D60">
        <v>0.70699999999999996</v>
      </c>
      <c r="E60">
        <v>0.76500000000000001</v>
      </c>
      <c r="F60">
        <v>0.76500000000000001</v>
      </c>
      <c r="G60">
        <v>0.70699999999999996</v>
      </c>
      <c r="H60">
        <v>0.93400000000000005</v>
      </c>
      <c r="I60">
        <v>0.93400000000000005</v>
      </c>
      <c r="J60">
        <v>1</v>
      </c>
      <c r="K60">
        <v>1.4</v>
      </c>
      <c r="L60">
        <v>1.3879999999999999</v>
      </c>
      <c r="M60">
        <v>1.3979999999999999</v>
      </c>
      <c r="N60">
        <v>1.3879999999999999</v>
      </c>
      <c r="O60">
        <v>1.4</v>
      </c>
      <c r="P60">
        <v>1.3979999999999999</v>
      </c>
      <c r="Q60">
        <v>1.5649999999999999</v>
      </c>
      <c r="R60">
        <v>1.5649999999999999</v>
      </c>
      <c r="S60">
        <v>2</v>
      </c>
      <c r="T60">
        <v>0.99099999999999999</v>
      </c>
      <c r="U60">
        <v>0.98699999999999999</v>
      </c>
      <c r="V60">
        <v>0.98799999999999999</v>
      </c>
      <c r="W60">
        <v>0.98699999999999999</v>
      </c>
      <c r="X60">
        <v>0.99099999999999999</v>
      </c>
      <c r="Y60">
        <v>0.98799999999999999</v>
      </c>
      <c r="Z60">
        <v>0.99099999999999999</v>
      </c>
      <c r="AA60">
        <v>0.99099999999999999</v>
      </c>
      <c r="AB60">
        <v>0.161</v>
      </c>
      <c r="AC60">
        <v>0.161</v>
      </c>
      <c r="AD60">
        <v>0.51200000000000001</v>
      </c>
      <c r="AE60">
        <v>0.51200000000000001</v>
      </c>
      <c r="AF60">
        <v>0.191</v>
      </c>
      <c r="AG60">
        <v>0.191</v>
      </c>
    </row>
    <row r="61" spans="1:33" x14ac:dyDescent="0.25">
      <c r="A61" s="95" t="s">
        <v>542</v>
      </c>
      <c r="B61">
        <v>0.44500000000000001</v>
      </c>
      <c r="C61">
        <v>0.51900000000000002</v>
      </c>
      <c r="D61">
        <v>0.39900000000000002</v>
      </c>
      <c r="E61">
        <v>0.433</v>
      </c>
      <c r="F61">
        <v>0.49299999999999999</v>
      </c>
      <c r="G61">
        <v>0.39</v>
      </c>
      <c r="H61">
        <v>0.53900000000000003</v>
      </c>
      <c r="I61">
        <v>0.623</v>
      </c>
      <c r="J61">
        <v>0.53800000000000003</v>
      </c>
      <c r="K61">
        <v>0.78200000000000003</v>
      </c>
      <c r="L61">
        <v>0.61199999999999999</v>
      </c>
      <c r="M61">
        <v>0.58599999999999997</v>
      </c>
      <c r="N61">
        <v>0.754</v>
      </c>
      <c r="O61">
        <v>0.67900000000000005</v>
      </c>
      <c r="P61">
        <v>0.628</v>
      </c>
      <c r="Q61">
        <v>0.76600000000000001</v>
      </c>
      <c r="R61">
        <v>1.2689999999999999</v>
      </c>
      <c r="S61">
        <v>0.85899999999999999</v>
      </c>
      <c r="T61">
        <v>0.56000000000000005</v>
      </c>
      <c r="U61">
        <v>0.55000000000000004</v>
      </c>
      <c r="V61">
        <v>0.41399999999999998</v>
      </c>
      <c r="W61">
        <v>0.54300000000000004</v>
      </c>
      <c r="X61">
        <v>0.52200000000000002</v>
      </c>
      <c r="Y61">
        <v>0.38500000000000001</v>
      </c>
      <c r="Z61">
        <v>1.288</v>
      </c>
      <c r="AA61">
        <v>1.1379999999999999</v>
      </c>
      <c r="AB61">
        <v>0.157</v>
      </c>
      <c r="AC61">
        <v>0.17199999999999999</v>
      </c>
      <c r="AD61">
        <v>0.30099999999999999</v>
      </c>
      <c r="AE61">
        <v>0.32800000000000001</v>
      </c>
      <c r="AF61">
        <v>0.39400000000000002</v>
      </c>
      <c r="AG61">
        <v>0.36899999999999999</v>
      </c>
    </row>
    <row r="62" spans="1:33" x14ac:dyDescent="0.25">
      <c r="A62" s="95" t="s">
        <v>543</v>
      </c>
      <c r="B62">
        <v>0.876</v>
      </c>
      <c r="C62">
        <v>0.65900000000000003</v>
      </c>
      <c r="D62">
        <v>0.73199999999999998</v>
      </c>
      <c r="E62">
        <v>0.747</v>
      </c>
      <c r="F62">
        <v>0.60099999999999998</v>
      </c>
      <c r="G62">
        <v>0.58799999999999997</v>
      </c>
      <c r="H62">
        <v>0.90400000000000003</v>
      </c>
      <c r="I62">
        <v>0.74399999999999999</v>
      </c>
      <c r="J62">
        <v>0.85099999999999998</v>
      </c>
      <c r="K62">
        <v>1.7589999999999999</v>
      </c>
      <c r="L62">
        <v>1.7</v>
      </c>
      <c r="M62">
        <v>1.538</v>
      </c>
      <c r="N62">
        <v>1.37</v>
      </c>
      <c r="O62">
        <v>1.4890000000000001</v>
      </c>
      <c r="P62">
        <v>1.278</v>
      </c>
      <c r="Q62">
        <v>1.972</v>
      </c>
      <c r="R62">
        <v>2.3250000000000002</v>
      </c>
      <c r="S62">
        <v>2.7370000000000001</v>
      </c>
      <c r="T62">
        <v>1.0589999999999999</v>
      </c>
      <c r="U62">
        <v>0.89900000000000002</v>
      </c>
      <c r="V62">
        <v>1.0249999999999999</v>
      </c>
      <c r="W62">
        <v>0.89300000000000002</v>
      </c>
      <c r="X62">
        <v>0.82799999999999996</v>
      </c>
      <c r="Y62">
        <v>0.81299999999999994</v>
      </c>
      <c r="Z62">
        <v>1.0349999999999999</v>
      </c>
      <c r="AA62">
        <v>0.92300000000000004</v>
      </c>
      <c r="AB62">
        <v>0.17399999999999999</v>
      </c>
      <c r="AC62">
        <v>0.17299999999999999</v>
      </c>
      <c r="AD62">
        <v>0.72399999999999998</v>
      </c>
      <c r="AE62">
        <v>0.45700000000000002</v>
      </c>
      <c r="AF62">
        <v>0.27900000000000003</v>
      </c>
      <c r="AG62">
        <v>0.32100000000000001</v>
      </c>
    </row>
    <row r="63" spans="1:33" x14ac:dyDescent="0.25">
      <c r="A63" s="95" t="s">
        <v>544</v>
      </c>
      <c r="B63">
        <v>0</v>
      </c>
      <c r="C63">
        <v>0</v>
      </c>
      <c r="D63">
        <v>0</v>
      </c>
      <c r="E63">
        <v>0</v>
      </c>
      <c r="F63">
        <v>0</v>
      </c>
      <c r="G63">
        <v>0</v>
      </c>
      <c r="H63">
        <v>0</v>
      </c>
      <c r="I63">
        <v>0.15</v>
      </c>
      <c r="J63">
        <v>8.6999999999999994E-2</v>
      </c>
      <c r="K63">
        <v>0</v>
      </c>
      <c r="L63">
        <v>0</v>
      </c>
      <c r="M63">
        <v>0</v>
      </c>
      <c r="N63">
        <v>0</v>
      </c>
      <c r="O63">
        <v>0</v>
      </c>
      <c r="P63">
        <v>0</v>
      </c>
      <c r="Q63">
        <v>0</v>
      </c>
      <c r="R63">
        <v>0</v>
      </c>
      <c r="S63">
        <v>0</v>
      </c>
      <c r="T63">
        <v>0</v>
      </c>
      <c r="U63">
        <v>0</v>
      </c>
      <c r="V63">
        <v>0</v>
      </c>
      <c r="W63">
        <v>0</v>
      </c>
      <c r="X63">
        <v>0</v>
      </c>
      <c r="Y63">
        <v>0</v>
      </c>
      <c r="Z63">
        <v>0</v>
      </c>
      <c r="AA63">
        <v>1.397</v>
      </c>
      <c r="AB63">
        <v>0</v>
      </c>
      <c r="AC63">
        <v>0</v>
      </c>
      <c r="AD63">
        <v>0</v>
      </c>
      <c r="AE63">
        <v>0</v>
      </c>
      <c r="AF63">
        <v>0</v>
      </c>
      <c r="AG63">
        <v>0</v>
      </c>
    </row>
    <row r="64" spans="1:33" x14ac:dyDescent="0.25">
      <c r="A64" s="95" t="s">
        <v>545</v>
      </c>
      <c r="B64">
        <v>0.86699999999999999</v>
      </c>
      <c r="C64">
        <v>0.63500000000000001</v>
      </c>
      <c r="D64">
        <v>0.75700000000000001</v>
      </c>
      <c r="E64">
        <v>0.67500000000000004</v>
      </c>
      <c r="F64">
        <v>0.56599999999999995</v>
      </c>
      <c r="G64">
        <v>0.51200000000000001</v>
      </c>
      <c r="H64">
        <v>0.88400000000000001</v>
      </c>
      <c r="I64">
        <v>0.63300000000000001</v>
      </c>
      <c r="J64">
        <v>0.875</v>
      </c>
      <c r="K64">
        <v>1.7030000000000001</v>
      </c>
      <c r="L64">
        <v>2.4420000000000002</v>
      </c>
      <c r="M64">
        <v>2.339</v>
      </c>
      <c r="N64">
        <v>0.72299999999999998</v>
      </c>
      <c r="O64">
        <v>0.84599999999999997</v>
      </c>
      <c r="P64">
        <v>0.69099999999999995</v>
      </c>
      <c r="Q64">
        <v>1.2589999999999999</v>
      </c>
      <c r="R64">
        <v>1.7789999999999999</v>
      </c>
      <c r="S64">
        <v>1.63</v>
      </c>
      <c r="T64">
        <v>1.274</v>
      </c>
      <c r="U64">
        <v>0.879</v>
      </c>
      <c r="V64">
        <v>1.24</v>
      </c>
      <c r="W64">
        <v>0.63200000000000001</v>
      </c>
      <c r="X64">
        <v>0.65600000000000003</v>
      </c>
      <c r="Y64">
        <v>0.56799999999999995</v>
      </c>
      <c r="Z64">
        <v>0.93200000000000005</v>
      </c>
      <c r="AA64">
        <v>0.79700000000000004</v>
      </c>
      <c r="AB64">
        <v>0.127</v>
      </c>
      <c r="AC64">
        <v>0.1</v>
      </c>
      <c r="AD64">
        <v>0.499</v>
      </c>
      <c r="AE64">
        <v>0.312</v>
      </c>
      <c r="AF64">
        <v>0.214</v>
      </c>
      <c r="AG64">
        <v>0.189</v>
      </c>
    </row>
    <row r="65" spans="1:33" x14ac:dyDescent="0.25">
      <c r="A65" s="95" t="s">
        <v>546</v>
      </c>
      <c r="B65">
        <v>0</v>
      </c>
      <c r="C65">
        <v>0</v>
      </c>
      <c r="D65">
        <v>0</v>
      </c>
      <c r="E65">
        <v>0</v>
      </c>
      <c r="F65">
        <v>0</v>
      </c>
      <c r="G65">
        <v>0</v>
      </c>
      <c r="H65">
        <v>0</v>
      </c>
      <c r="I65">
        <v>0</v>
      </c>
      <c r="J65">
        <v>0</v>
      </c>
      <c r="K65">
        <v>0</v>
      </c>
      <c r="L65">
        <v>0</v>
      </c>
      <c r="M65">
        <v>0</v>
      </c>
      <c r="N65">
        <v>0</v>
      </c>
      <c r="O65">
        <v>0</v>
      </c>
      <c r="P65">
        <v>0</v>
      </c>
      <c r="Q65">
        <v>1.8320000000000001</v>
      </c>
      <c r="R65">
        <v>1.2989999999999999</v>
      </c>
      <c r="S65">
        <v>1.2729999999999999</v>
      </c>
      <c r="T65">
        <v>0</v>
      </c>
      <c r="U65">
        <v>0</v>
      </c>
      <c r="V65">
        <v>0</v>
      </c>
      <c r="W65">
        <v>0</v>
      </c>
      <c r="X65">
        <v>0</v>
      </c>
      <c r="Y65">
        <v>0</v>
      </c>
      <c r="Z65">
        <v>0</v>
      </c>
      <c r="AA65">
        <v>0</v>
      </c>
      <c r="AB65">
        <v>0</v>
      </c>
      <c r="AC65">
        <v>0</v>
      </c>
      <c r="AD65">
        <v>0.7</v>
      </c>
      <c r="AE65">
        <v>0</v>
      </c>
      <c r="AF65">
        <v>0</v>
      </c>
      <c r="AG65">
        <v>0</v>
      </c>
    </row>
    <row r="66" spans="1:33" x14ac:dyDescent="0.25">
      <c r="A66" s="95" t="s">
        <v>547</v>
      </c>
      <c r="B66">
        <v>0.999</v>
      </c>
      <c r="C66">
        <v>0.64800000000000002</v>
      </c>
      <c r="D66">
        <v>0.95899999999999996</v>
      </c>
      <c r="E66">
        <v>0.502</v>
      </c>
      <c r="F66">
        <v>0.45</v>
      </c>
      <c r="G66">
        <v>0.41499999999999998</v>
      </c>
      <c r="H66">
        <v>0.78600000000000003</v>
      </c>
      <c r="I66">
        <v>0.51600000000000001</v>
      </c>
      <c r="J66">
        <v>0.83199999999999996</v>
      </c>
      <c r="K66">
        <v>2.0249999999999999</v>
      </c>
      <c r="L66">
        <v>2.3010000000000002</v>
      </c>
      <c r="M66">
        <v>2.907</v>
      </c>
      <c r="N66">
        <v>0.315</v>
      </c>
      <c r="O66">
        <v>0.34399999999999997</v>
      </c>
      <c r="P66">
        <v>0.28000000000000003</v>
      </c>
      <c r="Q66">
        <v>0.59</v>
      </c>
      <c r="R66">
        <v>0.72899999999999998</v>
      </c>
      <c r="S66">
        <v>0.51500000000000001</v>
      </c>
      <c r="T66">
        <v>1.5720000000000001</v>
      </c>
      <c r="U66">
        <v>0.94299999999999995</v>
      </c>
      <c r="V66">
        <v>1.794</v>
      </c>
      <c r="W66">
        <v>0.32700000000000001</v>
      </c>
      <c r="X66">
        <v>0.38400000000000001</v>
      </c>
      <c r="Y66">
        <v>0.308</v>
      </c>
      <c r="Z66">
        <v>0.63400000000000001</v>
      </c>
      <c r="AA66">
        <v>0.56599999999999995</v>
      </c>
      <c r="AB66">
        <v>8.7999999999999995E-2</v>
      </c>
      <c r="AC66">
        <v>8.7999999999999995E-2</v>
      </c>
      <c r="AD66">
        <v>0.39300000000000002</v>
      </c>
      <c r="AE66">
        <v>0.222</v>
      </c>
      <c r="AF66">
        <v>0.13500000000000001</v>
      </c>
      <c r="AG66">
        <v>9.2999999999999999E-2</v>
      </c>
    </row>
    <row r="67" spans="1:33" x14ac:dyDescent="0.25">
      <c r="A67" s="95" t="s">
        <v>548</v>
      </c>
      <c r="B67">
        <v>0.68899999999999995</v>
      </c>
      <c r="C67">
        <v>2.335</v>
      </c>
      <c r="D67">
        <v>1.4850000000000001</v>
      </c>
      <c r="E67">
        <v>0.14399999999999999</v>
      </c>
      <c r="F67">
        <v>0</v>
      </c>
      <c r="G67">
        <v>0.16700000000000001</v>
      </c>
      <c r="H67">
        <v>0.20100000000000001</v>
      </c>
      <c r="I67">
        <v>0.621</v>
      </c>
      <c r="J67">
        <v>0.28899999999999998</v>
      </c>
      <c r="K67">
        <v>9.5000000000000001E-2</v>
      </c>
      <c r="L67">
        <v>0</v>
      </c>
      <c r="M67">
        <v>0.11</v>
      </c>
      <c r="N67">
        <v>0</v>
      </c>
      <c r="O67">
        <v>0</v>
      </c>
      <c r="P67">
        <v>0</v>
      </c>
      <c r="Q67">
        <v>0</v>
      </c>
      <c r="R67">
        <v>0</v>
      </c>
      <c r="S67">
        <v>0</v>
      </c>
      <c r="T67">
        <v>0.151</v>
      </c>
      <c r="U67">
        <v>0.628</v>
      </c>
      <c r="V67">
        <v>0.24399999999999999</v>
      </c>
      <c r="W67">
        <v>0</v>
      </c>
      <c r="X67">
        <v>0</v>
      </c>
      <c r="Y67">
        <v>0</v>
      </c>
      <c r="Z67">
        <v>0.189</v>
      </c>
      <c r="AA67">
        <v>0</v>
      </c>
      <c r="AB67">
        <v>0</v>
      </c>
      <c r="AC67">
        <v>5.1999999999999998E-2</v>
      </c>
      <c r="AD67">
        <v>4.2999999999999997E-2</v>
      </c>
      <c r="AE67">
        <v>0</v>
      </c>
      <c r="AF67">
        <v>3.6999999999999998E-2</v>
      </c>
      <c r="AG67">
        <v>1.0999999999999999E-2</v>
      </c>
    </row>
    <row r="68" spans="1:33" x14ac:dyDescent="0.25">
      <c r="A68" s="95" t="s">
        <v>549</v>
      </c>
      <c r="B68">
        <v>1.609</v>
      </c>
      <c r="C68">
        <v>1.7</v>
      </c>
      <c r="D68">
        <v>1.522</v>
      </c>
      <c r="E68">
        <v>1.492</v>
      </c>
      <c r="F68">
        <v>1.5249999999999999</v>
      </c>
      <c r="G68">
        <v>1.347</v>
      </c>
      <c r="H68">
        <v>1.62</v>
      </c>
      <c r="I68">
        <v>1.7350000000000001</v>
      </c>
      <c r="J68">
        <v>1.831</v>
      </c>
      <c r="K68">
        <v>1.61</v>
      </c>
      <c r="L68">
        <v>1.6970000000000001</v>
      </c>
      <c r="M68">
        <v>1.5149999999999999</v>
      </c>
      <c r="N68">
        <v>1.482</v>
      </c>
      <c r="O68">
        <v>1.516</v>
      </c>
      <c r="P68">
        <v>1.355</v>
      </c>
      <c r="Q68">
        <v>1.62</v>
      </c>
      <c r="R68">
        <v>1.7430000000000001</v>
      </c>
      <c r="S68">
        <v>1.829</v>
      </c>
      <c r="T68">
        <v>1.9550000000000001</v>
      </c>
      <c r="U68">
        <v>1.915</v>
      </c>
      <c r="V68">
        <v>1.734</v>
      </c>
      <c r="W68">
        <v>1.776</v>
      </c>
      <c r="X68">
        <v>1.681</v>
      </c>
      <c r="Y68">
        <v>1.4239999999999999</v>
      </c>
      <c r="Z68">
        <v>1.923</v>
      </c>
      <c r="AA68">
        <v>1.859</v>
      </c>
      <c r="AB68">
        <v>0.70499999999999996</v>
      </c>
      <c r="AC68">
        <v>0.77500000000000002</v>
      </c>
      <c r="AD68">
        <v>1.0549999999999999</v>
      </c>
      <c r="AE68">
        <v>1.0509999999999999</v>
      </c>
      <c r="AF68">
        <v>0.60499999999999998</v>
      </c>
      <c r="AG68">
        <v>0.60299999999999998</v>
      </c>
    </row>
    <row r="69" spans="1:33" x14ac:dyDescent="0.25">
      <c r="A69" s="95" t="s">
        <v>550</v>
      </c>
      <c r="B69">
        <v>0.115</v>
      </c>
      <c r="C69">
        <v>0.113</v>
      </c>
      <c r="D69">
        <v>9.2999999999999999E-2</v>
      </c>
      <c r="E69">
        <v>0.23599999999999999</v>
      </c>
      <c r="F69">
        <v>0.29899999999999999</v>
      </c>
      <c r="G69">
        <v>0.216</v>
      </c>
      <c r="H69">
        <v>0.19900000000000001</v>
      </c>
      <c r="I69">
        <v>0.252</v>
      </c>
      <c r="J69">
        <v>0.159</v>
      </c>
      <c r="K69">
        <v>8.6999999999999994E-2</v>
      </c>
      <c r="L69">
        <v>9.6000000000000002E-2</v>
      </c>
      <c r="M69">
        <v>7.3999999999999996E-2</v>
      </c>
      <c r="N69">
        <v>0.17599999999999999</v>
      </c>
      <c r="O69">
        <v>0.19500000000000001</v>
      </c>
      <c r="P69">
        <v>0.151</v>
      </c>
      <c r="Q69">
        <v>0.17899999999999999</v>
      </c>
      <c r="R69">
        <v>0.155</v>
      </c>
      <c r="S69">
        <v>0.11700000000000001</v>
      </c>
      <c r="T69">
        <v>9.5000000000000001E-2</v>
      </c>
      <c r="U69">
        <v>9.9000000000000005E-2</v>
      </c>
      <c r="V69">
        <v>6.9000000000000006E-2</v>
      </c>
      <c r="W69">
        <v>0.19900000000000001</v>
      </c>
      <c r="X69">
        <v>0.22700000000000001</v>
      </c>
      <c r="Y69">
        <v>0.15</v>
      </c>
      <c r="Z69">
        <v>1.0489999999999999</v>
      </c>
      <c r="AA69">
        <v>1.2110000000000001</v>
      </c>
      <c r="AB69">
        <v>5.8999999999999997E-2</v>
      </c>
      <c r="AC69">
        <v>0.13</v>
      </c>
      <c r="AD69">
        <v>0.1</v>
      </c>
      <c r="AE69">
        <v>0.14000000000000001</v>
      </c>
      <c r="AF69">
        <v>0.193</v>
      </c>
      <c r="AG69">
        <v>0.14499999999999999</v>
      </c>
    </row>
    <row r="70" spans="1:33" x14ac:dyDescent="0.25">
      <c r="A70" s="95" t="s">
        <v>551</v>
      </c>
      <c r="B70">
        <v>0.57999999999999996</v>
      </c>
      <c r="C70">
        <v>3.2000000000000001E-2</v>
      </c>
      <c r="D70">
        <v>8.7999999999999995E-2</v>
      </c>
      <c r="E70">
        <v>0</v>
      </c>
      <c r="F70">
        <v>0</v>
      </c>
      <c r="G70">
        <v>0</v>
      </c>
      <c r="H70">
        <v>3.4000000000000002E-2</v>
      </c>
      <c r="I70">
        <v>1.2E-2</v>
      </c>
      <c r="J70">
        <v>1.2E-2</v>
      </c>
      <c r="K70">
        <v>1.754</v>
      </c>
      <c r="L70">
        <v>1.151</v>
      </c>
      <c r="M70">
        <v>1.234</v>
      </c>
      <c r="N70">
        <v>0</v>
      </c>
      <c r="O70">
        <v>0</v>
      </c>
      <c r="P70">
        <v>0</v>
      </c>
      <c r="Q70">
        <v>0.16800000000000001</v>
      </c>
      <c r="R70">
        <v>6.7000000000000004E-2</v>
      </c>
      <c r="S70">
        <v>6.8000000000000005E-2</v>
      </c>
      <c r="T70">
        <v>1.2030000000000001</v>
      </c>
      <c r="U70">
        <v>0.66300000000000003</v>
      </c>
      <c r="V70">
        <v>0.97499999999999998</v>
      </c>
      <c r="W70">
        <v>0</v>
      </c>
      <c r="X70">
        <v>0</v>
      </c>
      <c r="Y70">
        <v>0</v>
      </c>
      <c r="Z70">
        <v>1.6359999999999999</v>
      </c>
      <c r="AA70">
        <v>2.5999999999999999E-2</v>
      </c>
      <c r="AB70">
        <v>0.65200000000000002</v>
      </c>
      <c r="AC70">
        <v>0</v>
      </c>
      <c r="AD70">
        <v>3.5999999999999997E-2</v>
      </c>
      <c r="AE70">
        <v>6.0000000000000001E-3</v>
      </c>
      <c r="AF70">
        <v>5.8999999999999997E-2</v>
      </c>
      <c r="AG70">
        <v>9.4E-2</v>
      </c>
    </row>
    <row r="71" spans="1:33" x14ac:dyDescent="0.25">
      <c r="A71" s="95" t="s">
        <v>552</v>
      </c>
      <c r="B71">
        <v>0.69199999999999995</v>
      </c>
      <c r="C71">
        <v>1.012</v>
      </c>
      <c r="D71">
        <v>0.68700000000000006</v>
      </c>
      <c r="E71">
        <v>0.64800000000000002</v>
      </c>
      <c r="F71">
        <v>0.98799999999999999</v>
      </c>
      <c r="G71">
        <v>0.66500000000000004</v>
      </c>
      <c r="H71">
        <v>0.623</v>
      </c>
      <c r="I71">
        <v>1.5820000000000001</v>
      </c>
      <c r="J71">
        <v>0.66700000000000004</v>
      </c>
      <c r="K71">
        <v>0.873</v>
      </c>
      <c r="L71">
        <v>1.877</v>
      </c>
      <c r="M71">
        <v>1.0840000000000001</v>
      </c>
      <c r="N71">
        <v>0.84699999999999998</v>
      </c>
      <c r="O71">
        <v>2.2109999999999999</v>
      </c>
      <c r="P71">
        <v>1.117</v>
      </c>
      <c r="Q71">
        <v>0.99</v>
      </c>
      <c r="R71">
        <v>3.5379999999999998</v>
      </c>
      <c r="S71">
        <v>1.357</v>
      </c>
      <c r="T71">
        <v>0.77200000000000002</v>
      </c>
      <c r="U71">
        <v>1.397</v>
      </c>
      <c r="V71">
        <v>0.73</v>
      </c>
      <c r="W71">
        <v>0.746</v>
      </c>
      <c r="X71">
        <v>1.65</v>
      </c>
      <c r="Y71">
        <v>0.77200000000000002</v>
      </c>
      <c r="Z71">
        <v>1.206</v>
      </c>
      <c r="AA71">
        <v>4.7939999999999996</v>
      </c>
      <c r="AB71">
        <v>0.33500000000000002</v>
      </c>
      <c r="AC71">
        <v>0.36099999999999999</v>
      </c>
      <c r="AD71">
        <v>0.42099999999999999</v>
      </c>
      <c r="AE71">
        <v>0.442</v>
      </c>
      <c r="AF71">
        <v>0.61199999999999999</v>
      </c>
      <c r="AG71">
        <v>0.48099999999999998</v>
      </c>
    </row>
    <row r="72" spans="1:33" x14ac:dyDescent="0.25">
      <c r="A72" s="95" t="s">
        <v>553</v>
      </c>
      <c r="B72">
        <v>0.55300000000000005</v>
      </c>
      <c r="C72">
        <v>0.44</v>
      </c>
      <c r="D72">
        <v>0.49</v>
      </c>
      <c r="E72">
        <v>0.53800000000000003</v>
      </c>
      <c r="F72">
        <v>0.443</v>
      </c>
      <c r="G72">
        <v>0.49</v>
      </c>
      <c r="H72">
        <v>0.80200000000000005</v>
      </c>
      <c r="I72">
        <v>0.38400000000000001</v>
      </c>
      <c r="J72">
        <v>0.4</v>
      </c>
      <c r="K72">
        <v>0.28699999999999998</v>
      </c>
      <c r="L72">
        <v>0.32200000000000001</v>
      </c>
      <c r="M72">
        <v>0.311</v>
      </c>
      <c r="N72">
        <v>0.28499999999999998</v>
      </c>
      <c r="O72">
        <v>0.32200000000000001</v>
      </c>
      <c r="P72">
        <v>0.311</v>
      </c>
      <c r="Q72">
        <v>0.35</v>
      </c>
      <c r="R72">
        <v>0.26200000000000001</v>
      </c>
      <c r="S72">
        <v>0.22</v>
      </c>
      <c r="T72">
        <v>0.311</v>
      </c>
      <c r="U72">
        <v>0.69399999999999995</v>
      </c>
      <c r="V72">
        <v>0.41599999999999998</v>
      </c>
      <c r="W72">
        <v>0.307</v>
      </c>
      <c r="X72">
        <v>0.70799999999999996</v>
      </c>
      <c r="Y72">
        <v>0.41099999999999998</v>
      </c>
      <c r="Z72">
        <v>0.42099999999999999</v>
      </c>
      <c r="AA72">
        <v>0.84199999999999997</v>
      </c>
      <c r="AB72">
        <v>0.16300000000000001</v>
      </c>
      <c r="AC72">
        <v>0.16200000000000001</v>
      </c>
      <c r="AD72">
        <v>7.4999999999999997E-2</v>
      </c>
      <c r="AE72">
        <v>0.19400000000000001</v>
      </c>
      <c r="AF72">
        <v>0.374</v>
      </c>
      <c r="AG72">
        <v>0.378</v>
      </c>
    </row>
    <row r="73" spans="1:33" x14ac:dyDescent="0.25">
      <c r="A73" s="95" t="s">
        <v>554</v>
      </c>
      <c r="B73">
        <v>0.88</v>
      </c>
      <c r="C73">
        <v>0.39200000000000002</v>
      </c>
      <c r="D73">
        <v>0.443</v>
      </c>
      <c r="E73">
        <v>0.879</v>
      </c>
      <c r="F73">
        <v>0.39600000000000002</v>
      </c>
      <c r="G73">
        <v>0.44900000000000001</v>
      </c>
      <c r="H73">
        <v>0.82199999999999995</v>
      </c>
      <c r="I73">
        <v>0.373</v>
      </c>
      <c r="J73">
        <v>0.39100000000000001</v>
      </c>
      <c r="K73">
        <v>1.3129999999999999</v>
      </c>
      <c r="L73">
        <v>0.52300000000000002</v>
      </c>
      <c r="M73">
        <v>0.67600000000000005</v>
      </c>
      <c r="N73">
        <v>1.3049999999999999</v>
      </c>
      <c r="O73">
        <v>0.53600000000000003</v>
      </c>
      <c r="P73">
        <v>0.69199999999999995</v>
      </c>
      <c r="Q73">
        <v>1.18</v>
      </c>
      <c r="R73">
        <v>0.47</v>
      </c>
      <c r="S73">
        <v>0.56200000000000006</v>
      </c>
      <c r="T73">
        <v>2.048</v>
      </c>
      <c r="U73">
        <v>0.73099999999999998</v>
      </c>
      <c r="V73">
        <v>1.3320000000000001</v>
      </c>
      <c r="W73">
        <v>2.0390000000000001</v>
      </c>
      <c r="X73">
        <v>0.73899999999999999</v>
      </c>
      <c r="Y73">
        <v>1.3460000000000001</v>
      </c>
      <c r="Z73">
        <v>2.4289999999999998</v>
      </c>
      <c r="AA73">
        <v>0.80200000000000005</v>
      </c>
      <c r="AB73">
        <v>0.41299999999999998</v>
      </c>
      <c r="AC73">
        <v>0.46200000000000002</v>
      </c>
      <c r="AD73">
        <v>0.19700000000000001</v>
      </c>
      <c r="AE73">
        <v>0.186</v>
      </c>
      <c r="AF73">
        <v>0.628</v>
      </c>
      <c r="AG73">
        <v>0.67900000000000005</v>
      </c>
    </row>
    <row r="74" spans="1:33" x14ac:dyDescent="0.25">
      <c r="A74" s="95" t="s">
        <v>555</v>
      </c>
      <c r="B74">
        <v>1.5720000000000001</v>
      </c>
      <c r="C74">
        <v>1.5780000000000001</v>
      </c>
      <c r="D74">
        <v>1.5129999999999999</v>
      </c>
      <c r="E74">
        <v>1.429</v>
      </c>
      <c r="F74">
        <v>1.4259999999999999</v>
      </c>
      <c r="G74">
        <v>1.339</v>
      </c>
      <c r="H74">
        <v>1.76</v>
      </c>
      <c r="I74">
        <v>1.7749999999999999</v>
      </c>
      <c r="J74">
        <v>2.1520000000000001</v>
      </c>
      <c r="K74">
        <v>1.5680000000000001</v>
      </c>
      <c r="L74">
        <v>1.5740000000000001</v>
      </c>
      <c r="M74">
        <v>1.6639999999999999</v>
      </c>
      <c r="N74">
        <v>1.7310000000000001</v>
      </c>
      <c r="O74">
        <v>1.75</v>
      </c>
      <c r="P74">
        <v>1.95</v>
      </c>
      <c r="Q74">
        <v>1.444</v>
      </c>
      <c r="R74">
        <v>1.4510000000000001</v>
      </c>
      <c r="S74">
        <v>2.0049999999999999</v>
      </c>
      <c r="T74">
        <v>1.6259999999999999</v>
      </c>
      <c r="U74">
        <v>1.6439999999999999</v>
      </c>
      <c r="V74">
        <v>1.5469999999999999</v>
      </c>
      <c r="W74">
        <v>1.732</v>
      </c>
      <c r="X74">
        <v>1.7230000000000001</v>
      </c>
      <c r="Y74">
        <v>1.587</v>
      </c>
      <c r="Z74">
        <v>1.8109999999999999</v>
      </c>
      <c r="AA74">
        <v>1.855</v>
      </c>
      <c r="AB74">
        <v>0.192</v>
      </c>
      <c r="AC74">
        <v>0.19</v>
      </c>
      <c r="AD74">
        <v>0.30199999999999999</v>
      </c>
      <c r="AE74">
        <v>0.307</v>
      </c>
      <c r="AF74">
        <v>0.23100000000000001</v>
      </c>
      <c r="AG74">
        <v>0.30599999999999999</v>
      </c>
    </row>
    <row r="75" spans="1:33" x14ac:dyDescent="0.25">
      <c r="A75" s="95" t="s">
        <v>556</v>
      </c>
      <c r="B75">
        <v>0.59499999999999997</v>
      </c>
      <c r="C75">
        <v>0.60599999999999998</v>
      </c>
      <c r="D75">
        <v>0.82899999999999996</v>
      </c>
      <c r="E75">
        <v>0.624</v>
      </c>
      <c r="F75">
        <v>0.61799999999999999</v>
      </c>
      <c r="G75">
        <v>0.99099999999999999</v>
      </c>
      <c r="H75">
        <v>0.53300000000000003</v>
      </c>
      <c r="I75">
        <v>0.54200000000000004</v>
      </c>
      <c r="J75">
        <v>0.96299999999999997</v>
      </c>
      <c r="K75">
        <v>1.55</v>
      </c>
      <c r="L75">
        <v>1.5129999999999999</v>
      </c>
      <c r="M75">
        <v>1.702</v>
      </c>
      <c r="N75">
        <v>1.655</v>
      </c>
      <c r="O75">
        <v>1.722</v>
      </c>
      <c r="P75">
        <v>1.8919999999999999</v>
      </c>
      <c r="Q75">
        <v>1.724</v>
      </c>
      <c r="R75">
        <v>1.78</v>
      </c>
      <c r="S75">
        <v>2</v>
      </c>
      <c r="T75">
        <v>0.754</v>
      </c>
      <c r="U75">
        <v>0.77400000000000002</v>
      </c>
      <c r="V75">
        <v>0.86499999999999999</v>
      </c>
      <c r="W75">
        <v>0.78</v>
      </c>
      <c r="X75">
        <v>0.76700000000000002</v>
      </c>
      <c r="Y75">
        <v>1.0329999999999999</v>
      </c>
      <c r="Z75">
        <v>0.61299999999999999</v>
      </c>
      <c r="AA75">
        <v>0.63400000000000001</v>
      </c>
      <c r="AB75">
        <v>0.29599999999999999</v>
      </c>
      <c r="AC75">
        <v>0.29799999999999999</v>
      </c>
      <c r="AD75">
        <v>0.191</v>
      </c>
      <c r="AE75">
        <v>0.189</v>
      </c>
      <c r="AF75">
        <v>0.79100000000000004</v>
      </c>
      <c r="AG75">
        <v>0.74199999999999999</v>
      </c>
    </row>
    <row r="76" spans="1:33" x14ac:dyDescent="0.25">
      <c r="A76" s="95" t="s">
        <v>557</v>
      </c>
      <c r="B76">
        <v>0.86799999999999999</v>
      </c>
      <c r="C76">
        <v>0.46600000000000003</v>
      </c>
      <c r="D76">
        <v>0.52900000000000003</v>
      </c>
      <c r="E76">
        <v>1.244</v>
      </c>
      <c r="F76">
        <v>1.1919999999999999</v>
      </c>
      <c r="G76">
        <v>1.2490000000000001</v>
      </c>
      <c r="H76">
        <v>0.92</v>
      </c>
      <c r="I76">
        <v>0.59899999999999998</v>
      </c>
      <c r="J76">
        <v>0.73599999999999999</v>
      </c>
      <c r="K76">
        <v>0.85099999999999998</v>
      </c>
      <c r="L76">
        <v>0.48699999999999999</v>
      </c>
      <c r="M76">
        <v>0.54900000000000004</v>
      </c>
      <c r="N76">
        <v>1.2410000000000001</v>
      </c>
      <c r="O76">
        <v>1.1850000000000001</v>
      </c>
      <c r="P76">
        <v>1.2490000000000001</v>
      </c>
      <c r="Q76">
        <v>0.92</v>
      </c>
      <c r="R76">
        <v>0.64200000000000002</v>
      </c>
      <c r="S76">
        <v>0.80300000000000005</v>
      </c>
      <c r="T76">
        <v>1.024</v>
      </c>
      <c r="U76">
        <v>0.58799999999999997</v>
      </c>
      <c r="V76">
        <v>0.73499999999999999</v>
      </c>
      <c r="W76">
        <v>1.5580000000000001</v>
      </c>
      <c r="X76">
        <v>1.6579999999999999</v>
      </c>
      <c r="Y76">
        <v>2.2650000000000001</v>
      </c>
      <c r="Z76">
        <v>1.385</v>
      </c>
      <c r="AA76">
        <v>0.64600000000000002</v>
      </c>
      <c r="AB76">
        <v>0.23100000000000001</v>
      </c>
      <c r="AC76">
        <v>0.70799999999999996</v>
      </c>
      <c r="AD76">
        <v>9.5000000000000001E-2</v>
      </c>
      <c r="AE76">
        <v>9.1999999999999998E-2</v>
      </c>
      <c r="AF76">
        <v>0.27600000000000002</v>
      </c>
      <c r="AG76">
        <v>0.27800000000000002</v>
      </c>
    </row>
    <row r="77" spans="1:33" x14ac:dyDescent="0.25">
      <c r="A77" s="95" t="s">
        <v>558</v>
      </c>
      <c r="B77">
        <v>1.04</v>
      </c>
      <c r="C77">
        <v>0.69799999999999995</v>
      </c>
      <c r="D77">
        <v>0.98099999999999998</v>
      </c>
      <c r="E77">
        <v>0.65300000000000002</v>
      </c>
      <c r="F77">
        <v>1.109</v>
      </c>
      <c r="G77">
        <v>0.88800000000000001</v>
      </c>
      <c r="H77">
        <v>0.76700000000000002</v>
      </c>
      <c r="I77">
        <v>1.1319999999999999</v>
      </c>
      <c r="J77">
        <v>1.0640000000000001</v>
      </c>
      <c r="K77">
        <v>1.04</v>
      </c>
      <c r="L77">
        <v>0.69799999999999995</v>
      </c>
      <c r="M77">
        <v>0.98099999999999998</v>
      </c>
      <c r="N77">
        <v>0.65300000000000002</v>
      </c>
      <c r="O77">
        <v>1.109</v>
      </c>
      <c r="P77">
        <v>0.88800000000000001</v>
      </c>
      <c r="Q77">
        <v>0.76700000000000002</v>
      </c>
      <c r="R77">
        <v>1.1319999999999999</v>
      </c>
      <c r="S77">
        <v>1.0640000000000001</v>
      </c>
      <c r="T77">
        <v>1.032</v>
      </c>
      <c r="U77">
        <v>0.57999999999999996</v>
      </c>
      <c r="V77">
        <v>0.73099999999999998</v>
      </c>
      <c r="W77">
        <v>0.53300000000000003</v>
      </c>
      <c r="X77">
        <v>1.5109999999999999</v>
      </c>
      <c r="Y77">
        <v>1.1240000000000001</v>
      </c>
      <c r="Z77">
        <v>0.54200000000000004</v>
      </c>
      <c r="AA77">
        <v>0.879</v>
      </c>
      <c r="AB77">
        <v>0.19700000000000001</v>
      </c>
      <c r="AC77">
        <v>0.47599999999999998</v>
      </c>
      <c r="AD77">
        <v>0.157</v>
      </c>
      <c r="AE77">
        <v>0.157</v>
      </c>
      <c r="AF77">
        <v>0.29899999999999999</v>
      </c>
      <c r="AG77">
        <v>0.29899999999999999</v>
      </c>
    </row>
    <row r="78" spans="1:33" x14ac:dyDescent="0.25">
      <c r="A78" s="95" t="s">
        <v>559</v>
      </c>
      <c r="B78">
        <v>1.04</v>
      </c>
      <c r="C78">
        <v>0.69799999999999995</v>
      </c>
      <c r="D78">
        <v>0.98099999999999998</v>
      </c>
      <c r="E78">
        <v>0.65300000000000002</v>
      </c>
      <c r="F78">
        <v>1.111</v>
      </c>
      <c r="G78">
        <v>0.88800000000000001</v>
      </c>
      <c r="H78">
        <v>0.76700000000000002</v>
      </c>
      <c r="I78">
        <v>1.137</v>
      </c>
      <c r="J78">
        <v>1.0640000000000001</v>
      </c>
      <c r="K78">
        <v>1.04</v>
      </c>
      <c r="L78">
        <v>0.69799999999999995</v>
      </c>
      <c r="M78">
        <v>0.98099999999999998</v>
      </c>
      <c r="N78">
        <v>0.65300000000000002</v>
      </c>
      <c r="O78">
        <v>1.111</v>
      </c>
      <c r="P78">
        <v>0.88800000000000001</v>
      </c>
      <c r="Q78">
        <v>0.76700000000000002</v>
      </c>
      <c r="R78">
        <v>1.137</v>
      </c>
      <c r="S78">
        <v>1.0640000000000001</v>
      </c>
      <c r="T78">
        <v>1.08</v>
      </c>
      <c r="U78">
        <v>0.57999999999999996</v>
      </c>
      <c r="V78">
        <v>0.73099999999999998</v>
      </c>
      <c r="W78">
        <v>0.53300000000000003</v>
      </c>
      <c r="X78">
        <v>1.821</v>
      </c>
      <c r="Y78">
        <v>1.1240000000000001</v>
      </c>
      <c r="Z78">
        <v>0.54200000000000004</v>
      </c>
      <c r="AA78">
        <v>0.879</v>
      </c>
      <c r="AB78">
        <v>0.19700000000000001</v>
      </c>
      <c r="AC78">
        <v>1.544</v>
      </c>
      <c r="AD78">
        <v>0.161</v>
      </c>
      <c r="AE78">
        <v>0.16200000000000001</v>
      </c>
      <c r="AF78">
        <v>0.29899999999999999</v>
      </c>
      <c r="AG78">
        <v>0.29899999999999999</v>
      </c>
    </row>
    <row r="79" spans="1:33" x14ac:dyDescent="0.25">
      <c r="A79" s="95" t="s">
        <v>560</v>
      </c>
      <c r="B79">
        <v>0.23</v>
      </c>
      <c r="C79">
        <v>0.22600000000000001</v>
      </c>
      <c r="D79">
        <v>0.19500000000000001</v>
      </c>
      <c r="E79">
        <v>0.253</v>
      </c>
      <c r="F79">
        <v>0.22600000000000001</v>
      </c>
      <c r="G79">
        <v>0.19900000000000001</v>
      </c>
      <c r="H79">
        <v>0.25</v>
      </c>
      <c r="I79">
        <v>0.184</v>
      </c>
      <c r="J79">
        <v>0.15</v>
      </c>
      <c r="K79">
        <v>0.22600000000000001</v>
      </c>
      <c r="L79">
        <v>0.28899999999999998</v>
      </c>
      <c r="M79">
        <v>0.21199999999999999</v>
      </c>
      <c r="N79">
        <v>0.22600000000000001</v>
      </c>
      <c r="O79">
        <v>0.30599999999999999</v>
      </c>
      <c r="P79">
        <v>0.21199999999999999</v>
      </c>
      <c r="Q79">
        <v>0.184</v>
      </c>
      <c r="R79">
        <v>0.25</v>
      </c>
      <c r="S79">
        <v>0.15</v>
      </c>
      <c r="T79">
        <v>0.308</v>
      </c>
      <c r="U79">
        <v>0.31</v>
      </c>
      <c r="V79">
        <v>0.219</v>
      </c>
      <c r="W79">
        <v>0.35799999999999998</v>
      </c>
      <c r="X79">
        <v>0.36599999999999999</v>
      </c>
      <c r="Y79">
        <v>0.25900000000000001</v>
      </c>
      <c r="Z79">
        <v>1</v>
      </c>
      <c r="AA79">
        <v>1</v>
      </c>
      <c r="AB79">
        <v>3.5999999999999997E-2</v>
      </c>
      <c r="AC79">
        <v>3.1E-2</v>
      </c>
      <c r="AD79">
        <v>2.1000000000000001E-2</v>
      </c>
      <c r="AE79">
        <v>2.1000000000000001E-2</v>
      </c>
      <c r="AF79">
        <v>5.7000000000000002E-2</v>
      </c>
      <c r="AG79">
        <v>4.3999999999999997E-2</v>
      </c>
    </row>
    <row r="80" spans="1:33" x14ac:dyDescent="0.25">
      <c r="A80" s="95" t="s">
        <v>561</v>
      </c>
      <c r="B80">
        <v>0</v>
      </c>
      <c r="C80">
        <v>0</v>
      </c>
      <c r="D80">
        <v>0</v>
      </c>
      <c r="E80">
        <v>0</v>
      </c>
      <c r="F80">
        <v>0</v>
      </c>
      <c r="G80">
        <v>0</v>
      </c>
      <c r="H80">
        <v>0</v>
      </c>
      <c r="I80">
        <v>0</v>
      </c>
      <c r="J80">
        <v>0</v>
      </c>
      <c r="K80">
        <v>0</v>
      </c>
      <c r="L80">
        <v>0</v>
      </c>
      <c r="M80">
        <v>0</v>
      </c>
      <c r="N80">
        <v>0.92500000000000004</v>
      </c>
      <c r="O80">
        <v>0</v>
      </c>
      <c r="P80">
        <v>0.91800000000000004</v>
      </c>
      <c r="Q80">
        <v>0</v>
      </c>
      <c r="R80">
        <v>0</v>
      </c>
      <c r="S80">
        <v>0</v>
      </c>
      <c r="T80">
        <v>0</v>
      </c>
      <c r="U80">
        <v>0</v>
      </c>
      <c r="V80">
        <v>0</v>
      </c>
      <c r="W80">
        <v>1.1160000000000001</v>
      </c>
      <c r="X80">
        <v>1.081</v>
      </c>
      <c r="Y80">
        <v>1</v>
      </c>
      <c r="Z80">
        <v>0</v>
      </c>
      <c r="AA80">
        <v>0</v>
      </c>
      <c r="AB80">
        <v>0.28100000000000003</v>
      </c>
      <c r="AC80">
        <v>0</v>
      </c>
      <c r="AD80">
        <v>0</v>
      </c>
      <c r="AE80">
        <v>0</v>
      </c>
      <c r="AF80">
        <v>0</v>
      </c>
      <c r="AG80">
        <v>0</v>
      </c>
    </row>
    <row r="81" spans="1:33" x14ac:dyDescent="0.25">
      <c r="A81" s="95" t="s">
        <v>562</v>
      </c>
      <c r="B81">
        <v>0.1</v>
      </c>
      <c r="C81">
        <v>9.9000000000000005E-2</v>
      </c>
      <c r="D81">
        <v>8.1000000000000003E-2</v>
      </c>
      <c r="E81">
        <v>0.10100000000000001</v>
      </c>
      <c r="F81">
        <v>0.10100000000000001</v>
      </c>
      <c r="G81">
        <v>8.2000000000000003E-2</v>
      </c>
      <c r="H81">
        <v>8.2000000000000003E-2</v>
      </c>
      <c r="I81">
        <v>8.1000000000000003E-2</v>
      </c>
      <c r="J81">
        <v>5.8000000000000003E-2</v>
      </c>
      <c r="K81">
        <v>0.1</v>
      </c>
      <c r="L81">
        <v>9.9000000000000005E-2</v>
      </c>
      <c r="M81">
        <v>8.1000000000000003E-2</v>
      </c>
      <c r="N81">
        <v>0.10199999999999999</v>
      </c>
      <c r="O81">
        <v>0.10199999999999999</v>
      </c>
      <c r="P81">
        <v>8.3000000000000004E-2</v>
      </c>
      <c r="Q81">
        <v>8.3000000000000004E-2</v>
      </c>
      <c r="R81">
        <v>8.2000000000000003E-2</v>
      </c>
      <c r="S81">
        <v>5.8000000000000003E-2</v>
      </c>
      <c r="T81">
        <v>0.55200000000000005</v>
      </c>
      <c r="U81">
        <v>1.07</v>
      </c>
      <c r="V81">
        <v>0.54800000000000004</v>
      </c>
      <c r="W81">
        <v>1.1020000000000001</v>
      </c>
      <c r="X81">
        <v>0.55200000000000005</v>
      </c>
      <c r="Y81">
        <v>0.54800000000000004</v>
      </c>
      <c r="Z81">
        <v>1.244</v>
      </c>
      <c r="AA81">
        <v>1.258</v>
      </c>
      <c r="AB81">
        <v>0.22</v>
      </c>
      <c r="AC81">
        <v>0.22</v>
      </c>
      <c r="AD81">
        <v>2.4E-2</v>
      </c>
      <c r="AE81">
        <v>2.4E-2</v>
      </c>
      <c r="AF81">
        <v>0.24</v>
      </c>
      <c r="AG81">
        <v>0.24</v>
      </c>
    </row>
    <row r="82" spans="1:33" x14ac:dyDescent="0.25">
      <c r="A82" s="95" t="s">
        <v>563</v>
      </c>
      <c r="B82">
        <v>0.107</v>
      </c>
      <c r="C82">
        <v>0.106</v>
      </c>
      <c r="D82">
        <v>8.6999999999999994E-2</v>
      </c>
      <c r="E82">
        <v>0.107</v>
      </c>
      <c r="F82">
        <v>0.106</v>
      </c>
      <c r="G82">
        <v>8.6999999999999994E-2</v>
      </c>
      <c r="H82">
        <v>8.6999999999999994E-2</v>
      </c>
      <c r="I82">
        <v>8.6999999999999994E-2</v>
      </c>
      <c r="J82">
        <v>6.0999999999999999E-2</v>
      </c>
      <c r="K82">
        <v>0.108</v>
      </c>
      <c r="L82">
        <v>0.107</v>
      </c>
      <c r="M82">
        <v>8.7999999999999995E-2</v>
      </c>
      <c r="N82">
        <v>0.109</v>
      </c>
      <c r="O82">
        <v>0.108</v>
      </c>
      <c r="P82">
        <v>8.8999999999999996E-2</v>
      </c>
      <c r="Q82">
        <v>8.8999999999999996E-2</v>
      </c>
      <c r="R82">
        <v>8.7999999999999995E-2</v>
      </c>
      <c r="S82">
        <v>6.2E-2</v>
      </c>
      <c r="T82">
        <v>1.169</v>
      </c>
      <c r="U82">
        <v>1.768</v>
      </c>
      <c r="V82">
        <v>1.2689999999999999</v>
      </c>
      <c r="W82">
        <v>1.3420000000000001</v>
      </c>
      <c r="X82">
        <v>1.359</v>
      </c>
      <c r="Y82">
        <v>1.331</v>
      </c>
      <c r="Z82">
        <v>1.7070000000000001</v>
      </c>
      <c r="AA82">
        <v>1.6919999999999999</v>
      </c>
      <c r="AB82">
        <v>0.64300000000000002</v>
      </c>
      <c r="AC82">
        <v>0.64300000000000002</v>
      </c>
      <c r="AD82">
        <v>2.5999999999999999E-2</v>
      </c>
      <c r="AE82">
        <v>2.5000000000000001E-2</v>
      </c>
      <c r="AF82">
        <v>0.66200000000000003</v>
      </c>
      <c r="AG82">
        <v>0.66200000000000003</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50"/>
  <dimension ref="A1:AG82"/>
  <sheetViews>
    <sheetView workbookViewId="0"/>
  </sheetViews>
  <sheetFormatPr defaultRowHeight="15" x14ac:dyDescent="0.25"/>
  <sheetData>
    <row r="1" spans="1:33" x14ac:dyDescent="0.25">
      <c r="B1" s="95" t="s">
        <v>564</v>
      </c>
      <c r="C1" s="95" t="s">
        <v>565</v>
      </c>
      <c r="D1" s="95" t="s">
        <v>566</v>
      </c>
      <c r="E1" s="95" t="s">
        <v>567</v>
      </c>
      <c r="F1" s="95" t="s">
        <v>568</v>
      </c>
      <c r="G1" s="95" t="s">
        <v>569</v>
      </c>
      <c r="H1" s="95" t="s">
        <v>570</v>
      </c>
      <c r="I1" s="95" t="s">
        <v>571</v>
      </c>
      <c r="J1" s="95" t="s">
        <v>189</v>
      </c>
      <c r="K1" s="95" t="s">
        <v>572</v>
      </c>
      <c r="L1" s="95" t="s">
        <v>573</v>
      </c>
      <c r="M1" s="95" t="s">
        <v>574</v>
      </c>
      <c r="N1" s="95" t="s">
        <v>575</v>
      </c>
      <c r="O1" s="95" t="s">
        <v>576</v>
      </c>
      <c r="P1" s="95" t="s">
        <v>577</v>
      </c>
      <c r="Q1" s="95" t="s">
        <v>578</v>
      </c>
      <c r="R1" s="95" t="s">
        <v>579</v>
      </c>
      <c r="S1" s="95" t="s">
        <v>580</v>
      </c>
      <c r="T1" s="95" t="s">
        <v>581</v>
      </c>
      <c r="U1" s="95" t="s">
        <v>582</v>
      </c>
      <c r="V1" s="95" t="s">
        <v>172</v>
      </c>
      <c r="W1" s="95" t="s">
        <v>583</v>
      </c>
      <c r="X1" s="95" t="s">
        <v>584</v>
      </c>
      <c r="Y1" s="95" t="s">
        <v>585</v>
      </c>
      <c r="Z1" s="95" t="s">
        <v>169</v>
      </c>
      <c r="AA1" s="95" t="s">
        <v>586</v>
      </c>
      <c r="AB1" s="95" t="s">
        <v>587</v>
      </c>
      <c r="AC1" s="95" t="s">
        <v>588</v>
      </c>
      <c r="AD1" s="95" t="s">
        <v>589</v>
      </c>
      <c r="AE1" s="95" t="s">
        <v>590</v>
      </c>
      <c r="AF1" s="95" t="s">
        <v>591</v>
      </c>
      <c r="AG1" s="95" t="s">
        <v>592</v>
      </c>
    </row>
    <row r="2" spans="1:33" x14ac:dyDescent="0.25">
      <c r="A2" s="95" t="s">
        <v>481</v>
      </c>
      <c r="B2" t="s">
        <v>7234</v>
      </c>
      <c r="C2" t="s">
        <v>7235</v>
      </c>
      <c r="D2" t="s">
        <v>7236</v>
      </c>
      <c r="E2" t="s">
        <v>7237</v>
      </c>
      <c r="F2" t="s">
        <v>7238</v>
      </c>
      <c r="G2" t="s">
        <v>7239</v>
      </c>
      <c r="H2" t="s">
        <v>7240</v>
      </c>
      <c r="I2" t="s">
        <v>3596</v>
      </c>
      <c r="J2" t="s">
        <v>7241</v>
      </c>
      <c r="K2" t="s">
        <v>7242</v>
      </c>
      <c r="L2" t="s">
        <v>7243</v>
      </c>
      <c r="M2" t="s">
        <v>7244</v>
      </c>
      <c r="N2" t="s">
        <v>7245</v>
      </c>
      <c r="O2" t="s">
        <v>7246</v>
      </c>
      <c r="P2" t="s">
        <v>7247</v>
      </c>
      <c r="Q2" t="s">
        <v>7248</v>
      </c>
      <c r="R2" t="s">
        <v>7249</v>
      </c>
      <c r="S2" t="s">
        <v>7250</v>
      </c>
      <c r="T2" t="s">
        <v>7251</v>
      </c>
      <c r="U2" t="s">
        <v>7252</v>
      </c>
      <c r="V2" t="s">
        <v>7253</v>
      </c>
      <c r="W2" t="s">
        <v>7254</v>
      </c>
      <c r="X2" t="s">
        <v>7255</v>
      </c>
      <c r="Y2" t="s">
        <v>7256</v>
      </c>
      <c r="Z2" t="s">
        <v>7257</v>
      </c>
      <c r="AA2" t="s">
        <v>7258</v>
      </c>
      <c r="AB2" t="s">
        <v>7259</v>
      </c>
      <c r="AC2" t="s">
        <v>7260</v>
      </c>
      <c r="AD2" t="s">
        <v>7261</v>
      </c>
      <c r="AE2" t="s">
        <v>7262</v>
      </c>
      <c r="AF2" t="s">
        <v>7263</v>
      </c>
      <c r="AG2" t="s">
        <v>7264</v>
      </c>
    </row>
    <row r="3" spans="1:33" x14ac:dyDescent="0.25">
      <c r="A3" s="95" t="s">
        <v>484</v>
      </c>
      <c r="B3" t="s">
        <v>7265</v>
      </c>
      <c r="C3" t="s">
        <v>7266</v>
      </c>
      <c r="D3" t="s">
        <v>7267</v>
      </c>
      <c r="E3" t="s">
        <v>7268</v>
      </c>
      <c r="F3" t="s">
        <v>7269</v>
      </c>
      <c r="G3" t="s">
        <v>7270</v>
      </c>
      <c r="H3" t="s">
        <v>7271</v>
      </c>
      <c r="I3" t="s">
        <v>7272</v>
      </c>
      <c r="J3" t="s">
        <v>7273</v>
      </c>
      <c r="K3" t="s">
        <v>7274</v>
      </c>
      <c r="L3" t="s">
        <v>7275</v>
      </c>
      <c r="M3" t="s">
        <v>7276</v>
      </c>
      <c r="N3" t="s">
        <v>7277</v>
      </c>
      <c r="O3" t="s">
        <v>7278</v>
      </c>
      <c r="P3" t="s">
        <v>7279</v>
      </c>
      <c r="Q3" t="s">
        <v>7280</v>
      </c>
      <c r="R3" t="s">
        <v>7281</v>
      </c>
      <c r="S3" t="s">
        <v>7282</v>
      </c>
      <c r="T3" t="s">
        <v>7283</v>
      </c>
      <c r="U3" t="s">
        <v>7284</v>
      </c>
      <c r="V3" t="s">
        <v>7285</v>
      </c>
      <c r="W3" t="s">
        <v>7286</v>
      </c>
      <c r="X3" t="s">
        <v>7287</v>
      </c>
      <c r="Y3" t="s">
        <v>7288</v>
      </c>
      <c r="Z3" t="s">
        <v>7289</v>
      </c>
      <c r="AA3" t="s">
        <v>7290</v>
      </c>
      <c r="AB3" t="s">
        <v>7291</v>
      </c>
      <c r="AC3" t="s">
        <v>7292</v>
      </c>
      <c r="AD3" t="s">
        <v>7293</v>
      </c>
      <c r="AE3" t="s">
        <v>7294</v>
      </c>
      <c r="AF3" t="s">
        <v>7295</v>
      </c>
      <c r="AG3" t="s">
        <v>7296</v>
      </c>
    </row>
    <row r="4" spans="1:33" x14ac:dyDescent="0.25">
      <c r="A4" s="95" t="s">
        <v>485</v>
      </c>
      <c r="B4" t="s">
        <v>3557</v>
      </c>
      <c r="C4" t="s">
        <v>3558</v>
      </c>
      <c r="D4" t="s">
        <v>3559</v>
      </c>
      <c r="E4" t="s">
        <v>3560</v>
      </c>
      <c r="F4" t="s">
        <v>3561</v>
      </c>
      <c r="G4" t="s">
        <v>3562</v>
      </c>
      <c r="H4" t="s">
        <v>3563</v>
      </c>
      <c r="I4" t="s">
        <v>3564</v>
      </c>
      <c r="J4" t="s">
        <v>3565</v>
      </c>
      <c r="K4" t="s">
        <v>3566</v>
      </c>
      <c r="L4" t="s">
        <v>3567</v>
      </c>
      <c r="M4" t="s">
        <v>3568</v>
      </c>
      <c r="N4" t="s">
        <v>3569</v>
      </c>
      <c r="O4" t="s">
        <v>3570</v>
      </c>
      <c r="P4" t="s">
        <v>3571</v>
      </c>
      <c r="Q4" t="s">
        <v>3572</v>
      </c>
      <c r="R4" t="s">
        <v>3573</v>
      </c>
      <c r="S4" t="s">
        <v>3574</v>
      </c>
      <c r="T4" t="s">
        <v>3575</v>
      </c>
      <c r="U4" t="s">
        <v>3576</v>
      </c>
      <c r="V4" t="s">
        <v>3577</v>
      </c>
      <c r="W4" t="s">
        <v>3578</v>
      </c>
      <c r="X4" t="s">
        <v>3579</v>
      </c>
      <c r="Y4" t="s">
        <v>3580</v>
      </c>
      <c r="Z4" t="s">
        <v>3581</v>
      </c>
      <c r="AA4" t="s">
        <v>3582</v>
      </c>
      <c r="AB4" t="s">
        <v>3583</v>
      </c>
      <c r="AC4" t="s">
        <v>3584</v>
      </c>
      <c r="AD4" t="s">
        <v>3585</v>
      </c>
      <c r="AE4" t="s">
        <v>3586</v>
      </c>
      <c r="AF4" t="s">
        <v>3587</v>
      </c>
      <c r="AG4" t="s">
        <v>3588</v>
      </c>
    </row>
    <row r="5" spans="1:33" x14ac:dyDescent="0.25">
      <c r="A5" s="95" t="s">
        <v>486</v>
      </c>
      <c r="B5" t="s">
        <v>3589</v>
      </c>
      <c r="C5" t="s">
        <v>3590</v>
      </c>
      <c r="D5" t="s">
        <v>3591</v>
      </c>
      <c r="E5" t="s">
        <v>3592</v>
      </c>
      <c r="F5" t="s">
        <v>3593</v>
      </c>
      <c r="G5" t="s">
        <v>3594</v>
      </c>
      <c r="H5" t="s">
        <v>3595</v>
      </c>
      <c r="I5" t="s">
        <v>3596</v>
      </c>
      <c r="J5" t="s">
        <v>3597</v>
      </c>
      <c r="K5" t="s">
        <v>3598</v>
      </c>
      <c r="L5" t="s">
        <v>3599</v>
      </c>
      <c r="M5" t="s">
        <v>3600</v>
      </c>
      <c r="N5" t="s">
        <v>3601</v>
      </c>
      <c r="O5" t="s">
        <v>3602</v>
      </c>
      <c r="P5" t="s">
        <v>3603</v>
      </c>
      <c r="Q5" t="s">
        <v>3604</v>
      </c>
      <c r="R5" t="s">
        <v>3605</v>
      </c>
      <c r="S5" t="s">
        <v>3606</v>
      </c>
      <c r="T5" t="s">
        <v>3607</v>
      </c>
      <c r="U5" t="s">
        <v>3608</v>
      </c>
      <c r="V5" t="s">
        <v>3609</v>
      </c>
      <c r="W5" t="s">
        <v>3610</v>
      </c>
      <c r="X5" t="s">
        <v>3611</v>
      </c>
      <c r="Y5" t="s">
        <v>3612</v>
      </c>
      <c r="Z5" t="s">
        <v>3613</v>
      </c>
      <c r="AA5" t="s">
        <v>3614</v>
      </c>
      <c r="AB5" t="s">
        <v>3615</v>
      </c>
      <c r="AC5" t="s">
        <v>3616</v>
      </c>
      <c r="AD5" t="s">
        <v>3617</v>
      </c>
      <c r="AE5" t="s">
        <v>3618</v>
      </c>
      <c r="AF5" t="s">
        <v>3619</v>
      </c>
      <c r="AG5" t="s">
        <v>3620</v>
      </c>
    </row>
    <row r="6" spans="1:33" x14ac:dyDescent="0.25">
      <c r="A6" s="95" t="s">
        <v>487</v>
      </c>
      <c r="B6" t="s">
        <v>6783</v>
      </c>
      <c r="C6" t="s">
        <v>6592</v>
      </c>
      <c r="D6" t="s">
        <v>7297</v>
      </c>
      <c r="E6" t="s">
        <v>5828</v>
      </c>
      <c r="F6" t="s">
        <v>2883</v>
      </c>
      <c r="G6" t="s">
        <v>5828</v>
      </c>
      <c r="H6" t="s">
        <v>5828</v>
      </c>
      <c r="I6" t="s">
        <v>2882</v>
      </c>
      <c r="J6" t="s">
        <v>1425</v>
      </c>
      <c r="K6" t="s">
        <v>7298</v>
      </c>
      <c r="L6" t="s">
        <v>4354</v>
      </c>
      <c r="M6" t="s">
        <v>6495</v>
      </c>
      <c r="N6" t="s">
        <v>6495</v>
      </c>
      <c r="O6" t="s">
        <v>6590</v>
      </c>
      <c r="P6" t="s">
        <v>7299</v>
      </c>
      <c r="Q6" t="s">
        <v>7298</v>
      </c>
      <c r="R6" t="s">
        <v>1426</v>
      </c>
      <c r="S6" t="s">
        <v>1425</v>
      </c>
      <c r="T6" t="s">
        <v>6783</v>
      </c>
      <c r="U6" t="s">
        <v>7300</v>
      </c>
      <c r="V6" t="s">
        <v>6495</v>
      </c>
      <c r="W6" t="s">
        <v>5828</v>
      </c>
      <c r="X6" t="s">
        <v>7301</v>
      </c>
      <c r="Y6" t="s">
        <v>1425</v>
      </c>
      <c r="Z6" t="s">
        <v>6783</v>
      </c>
      <c r="AA6" t="s">
        <v>7302</v>
      </c>
      <c r="AB6" t="s">
        <v>7303</v>
      </c>
      <c r="AC6" t="s">
        <v>1425</v>
      </c>
      <c r="AD6" t="s">
        <v>1425</v>
      </c>
      <c r="AE6" t="s">
        <v>1425</v>
      </c>
      <c r="AF6" t="s">
        <v>1425</v>
      </c>
      <c r="AG6" t="s">
        <v>1425</v>
      </c>
    </row>
    <row r="7" spans="1:33" x14ac:dyDescent="0.25">
      <c r="A7" s="95" t="s">
        <v>488</v>
      </c>
      <c r="B7" t="s">
        <v>7265</v>
      </c>
      <c r="C7" t="s">
        <v>7266</v>
      </c>
      <c r="D7" t="s">
        <v>7267</v>
      </c>
      <c r="E7" t="s">
        <v>7268</v>
      </c>
      <c r="F7" t="s">
        <v>7269</v>
      </c>
      <c r="G7" t="s">
        <v>7270</v>
      </c>
      <c r="H7" t="s">
        <v>7271</v>
      </c>
      <c r="I7" t="s">
        <v>7272</v>
      </c>
      <c r="J7" t="s">
        <v>7273</v>
      </c>
      <c r="K7" t="s">
        <v>7274</v>
      </c>
      <c r="L7" t="s">
        <v>7275</v>
      </c>
      <c r="M7" t="s">
        <v>7276</v>
      </c>
      <c r="N7" t="s">
        <v>7277</v>
      </c>
      <c r="O7" t="s">
        <v>7278</v>
      </c>
      <c r="P7" t="s">
        <v>7279</v>
      </c>
      <c r="Q7" t="s">
        <v>7280</v>
      </c>
      <c r="R7" t="s">
        <v>7281</v>
      </c>
      <c r="S7" t="s">
        <v>7282</v>
      </c>
      <c r="T7" t="s">
        <v>7283</v>
      </c>
      <c r="U7" t="s">
        <v>7284</v>
      </c>
      <c r="V7" t="s">
        <v>7285</v>
      </c>
      <c r="W7" t="s">
        <v>7286</v>
      </c>
      <c r="X7" t="s">
        <v>7287</v>
      </c>
      <c r="Y7" t="s">
        <v>7288</v>
      </c>
      <c r="Z7" t="s">
        <v>7289</v>
      </c>
      <c r="AA7" t="s">
        <v>7290</v>
      </c>
      <c r="AB7" t="s">
        <v>7291</v>
      </c>
      <c r="AC7" t="s">
        <v>7292</v>
      </c>
      <c r="AD7" t="s">
        <v>7293</v>
      </c>
      <c r="AE7" t="s">
        <v>7294</v>
      </c>
      <c r="AF7" t="s">
        <v>7295</v>
      </c>
      <c r="AG7" t="s">
        <v>7296</v>
      </c>
    </row>
    <row r="8" spans="1:33" x14ac:dyDescent="0.25">
      <c r="A8" s="95" t="s">
        <v>489</v>
      </c>
      <c r="B8" t="s">
        <v>7304</v>
      </c>
      <c r="C8" t="s">
        <v>7305</v>
      </c>
      <c r="D8" t="s">
        <v>7306</v>
      </c>
      <c r="E8" t="s">
        <v>7307</v>
      </c>
      <c r="F8" t="s">
        <v>7308</v>
      </c>
      <c r="G8" t="s">
        <v>7309</v>
      </c>
      <c r="H8" t="s">
        <v>7310</v>
      </c>
      <c r="I8" t="s">
        <v>7311</v>
      </c>
      <c r="J8" t="s">
        <v>7312</v>
      </c>
      <c r="K8" t="s">
        <v>7313</v>
      </c>
      <c r="L8" t="s">
        <v>7314</v>
      </c>
      <c r="M8" t="s">
        <v>7315</v>
      </c>
      <c r="N8" t="s">
        <v>7316</v>
      </c>
      <c r="O8" t="s">
        <v>7317</v>
      </c>
      <c r="P8" t="s">
        <v>7318</v>
      </c>
      <c r="Q8" t="s">
        <v>7319</v>
      </c>
      <c r="R8" t="s">
        <v>7320</v>
      </c>
      <c r="S8" t="s">
        <v>7321</v>
      </c>
      <c r="T8" t="s">
        <v>7322</v>
      </c>
      <c r="U8" t="s">
        <v>7323</v>
      </c>
      <c r="V8" t="s">
        <v>7324</v>
      </c>
      <c r="W8" t="s">
        <v>7325</v>
      </c>
      <c r="X8" t="s">
        <v>7326</v>
      </c>
      <c r="Y8" t="s">
        <v>7327</v>
      </c>
      <c r="Z8" t="s">
        <v>7328</v>
      </c>
      <c r="AA8" t="s">
        <v>7329</v>
      </c>
      <c r="AB8" t="s">
        <v>7330</v>
      </c>
      <c r="AC8" t="s">
        <v>7331</v>
      </c>
      <c r="AD8" t="s">
        <v>7332</v>
      </c>
      <c r="AE8" t="s">
        <v>7333</v>
      </c>
      <c r="AF8" t="s">
        <v>7334</v>
      </c>
      <c r="AG8" t="s">
        <v>7335</v>
      </c>
    </row>
    <row r="9" spans="1:33" x14ac:dyDescent="0.25">
      <c r="A9" s="95" t="s">
        <v>490</v>
      </c>
      <c r="B9" t="s">
        <v>3713</v>
      </c>
      <c r="C9" t="s">
        <v>3714</v>
      </c>
      <c r="D9" t="s">
        <v>3715</v>
      </c>
      <c r="E9" t="s">
        <v>3716</v>
      </c>
      <c r="F9" t="s">
        <v>3717</v>
      </c>
      <c r="G9" t="s">
        <v>3718</v>
      </c>
      <c r="H9" t="s">
        <v>3719</v>
      </c>
      <c r="I9" t="s">
        <v>3720</v>
      </c>
      <c r="J9" t="s">
        <v>3721</v>
      </c>
      <c r="K9" t="s">
        <v>3722</v>
      </c>
      <c r="L9" t="s">
        <v>3723</v>
      </c>
      <c r="M9" t="s">
        <v>3724</v>
      </c>
      <c r="N9" t="s">
        <v>3725</v>
      </c>
      <c r="O9" t="s">
        <v>3726</v>
      </c>
      <c r="P9" t="s">
        <v>3727</v>
      </c>
      <c r="Q9" t="s">
        <v>3728</v>
      </c>
      <c r="R9" t="s">
        <v>3729</v>
      </c>
      <c r="S9" t="s">
        <v>3730</v>
      </c>
      <c r="T9" t="s">
        <v>3731</v>
      </c>
      <c r="U9" t="s">
        <v>3732</v>
      </c>
      <c r="V9" t="s">
        <v>3733</v>
      </c>
      <c r="W9" t="s">
        <v>3734</v>
      </c>
      <c r="X9" t="s">
        <v>3735</v>
      </c>
      <c r="Y9" t="s">
        <v>3736</v>
      </c>
      <c r="Z9" t="s">
        <v>3737</v>
      </c>
      <c r="AA9" t="s">
        <v>3738</v>
      </c>
      <c r="AB9" t="s">
        <v>3739</v>
      </c>
      <c r="AC9" t="s">
        <v>3740</v>
      </c>
      <c r="AD9" t="s">
        <v>3741</v>
      </c>
      <c r="AE9" t="s">
        <v>3742</v>
      </c>
      <c r="AF9" t="s">
        <v>3743</v>
      </c>
      <c r="AG9" t="s">
        <v>3744</v>
      </c>
    </row>
    <row r="10" spans="1:33" x14ac:dyDescent="0.25">
      <c r="A10" s="95" t="s">
        <v>491</v>
      </c>
      <c r="B10" t="s">
        <v>7336</v>
      </c>
      <c r="C10" t="s">
        <v>7337</v>
      </c>
      <c r="D10" t="s">
        <v>7338</v>
      </c>
      <c r="E10" t="s">
        <v>7339</v>
      </c>
      <c r="F10" t="s">
        <v>7340</v>
      </c>
      <c r="G10" t="s">
        <v>7341</v>
      </c>
      <c r="H10" t="s">
        <v>7342</v>
      </c>
      <c r="I10" t="s">
        <v>7343</v>
      </c>
      <c r="J10" t="s">
        <v>7344</v>
      </c>
      <c r="K10" t="s">
        <v>7345</v>
      </c>
      <c r="L10" t="s">
        <v>7346</v>
      </c>
      <c r="M10" t="s">
        <v>7347</v>
      </c>
      <c r="N10" t="s">
        <v>7348</v>
      </c>
      <c r="O10" t="s">
        <v>7349</v>
      </c>
      <c r="P10" t="s">
        <v>7350</v>
      </c>
      <c r="Q10" t="s">
        <v>7351</v>
      </c>
      <c r="R10" t="s">
        <v>7352</v>
      </c>
      <c r="S10" t="s">
        <v>7353</v>
      </c>
      <c r="T10" t="s">
        <v>7354</v>
      </c>
      <c r="U10" t="s">
        <v>7355</v>
      </c>
      <c r="V10" t="s">
        <v>7356</v>
      </c>
      <c r="W10" t="s">
        <v>7357</v>
      </c>
      <c r="X10" t="s">
        <v>7358</v>
      </c>
      <c r="Y10" t="s">
        <v>7359</v>
      </c>
      <c r="Z10" t="s">
        <v>7360</v>
      </c>
      <c r="AA10" t="s">
        <v>7361</v>
      </c>
      <c r="AB10" t="s">
        <v>7362</v>
      </c>
      <c r="AC10" t="s">
        <v>7363</v>
      </c>
      <c r="AD10" t="s">
        <v>7364</v>
      </c>
      <c r="AE10" t="s">
        <v>7365</v>
      </c>
      <c r="AF10" t="s">
        <v>7366</v>
      </c>
      <c r="AG10" t="s">
        <v>7367</v>
      </c>
    </row>
    <row r="11" spans="1:33" x14ac:dyDescent="0.25">
      <c r="A11" s="95" t="s">
        <v>492</v>
      </c>
      <c r="B11" t="s">
        <v>7368</v>
      </c>
      <c r="C11" t="s">
        <v>7369</v>
      </c>
      <c r="D11" t="s">
        <v>7370</v>
      </c>
      <c r="E11" t="s">
        <v>7371</v>
      </c>
      <c r="F11" t="s">
        <v>7372</v>
      </c>
      <c r="G11" t="s">
        <v>7373</v>
      </c>
      <c r="H11" t="s">
        <v>7374</v>
      </c>
      <c r="I11" t="s">
        <v>7375</v>
      </c>
      <c r="J11" t="s">
        <v>7376</v>
      </c>
      <c r="K11" t="s">
        <v>7377</v>
      </c>
      <c r="L11" t="s">
        <v>7378</v>
      </c>
      <c r="M11" t="s">
        <v>7379</v>
      </c>
      <c r="N11" t="s">
        <v>7380</v>
      </c>
      <c r="O11" t="s">
        <v>7381</v>
      </c>
      <c r="P11" t="s">
        <v>7382</v>
      </c>
      <c r="Q11" t="s">
        <v>7383</v>
      </c>
      <c r="R11" t="s">
        <v>7384</v>
      </c>
      <c r="S11" t="s">
        <v>7385</v>
      </c>
      <c r="T11" t="s">
        <v>7386</v>
      </c>
      <c r="U11" t="s">
        <v>7387</v>
      </c>
      <c r="V11" t="s">
        <v>7388</v>
      </c>
      <c r="W11" t="s">
        <v>7389</v>
      </c>
      <c r="X11" t="s">
        <v>7390</v>
      </c>
      <c r="Y11" t="s">
        <v>7391</v>
      </c>
      <c r="Z11" t="s">
        <v>7392</v>
      </c>
      <c r="AA11" t="s">
        <v>7393</v>
      </c>
      <c r="AB11" t="s">
        <v>7394</v>
      </c>
      <c r="AC11" t="s">
        <v>7395</v>
      </c>
      <c r="AD11" t="s">
        <v>7396</v>
      </c>
      <c r="AE11" t="s">
        <v>7365</v>
      </c>
      <c r="AF11" t="s">
        <v>7397</v>
      </c>
      <c r="AG11" t="s">
        <v>7398</v>
      </c>
    </row>
    <row r="12" spans="1:33" x14ac:dyDescent="0.25">
      <c r="A12" s="95" t="s">
        <v>493</v>
      </c>
      <c r="B12" t="s">
        <v>3809</v>
      </c>
      <c r="C12" t="s">
        <v>3810</v>
      </c>
      <c r="D12" t="s">
        <v>3811</v>
      </c>
      <c r="E12" t="s">
        <v>3812</v>
      </c>
      <c r="F12" t="s">
        <v>3813</v>
      </c>
      <c r="G12" t="s">
        <v>3814</v>
      </c>
      <c r="H12" t="s">
        <v>3815</v>
      </c>
      <c r="I12" t="s">
        <v>3816</v>
      </c>
      <c r="J12" t="s">
        <v>3817</v>
      </c>
      <c r="K12" t="s">
        <v>3818</v>
      </c>
      <c r="L12" t="s">
        <v>3819</v>
      </c>
      <c r="M12" t="s">
        <v>3820</v>
      </c>
      <c r="N12" t="s">
        <v>3821</v>
      </c>
      <c r="O12" t="s">
        <v>3822</v>
      </c>
      <c r="P12" t="s">
        <v>3823</v>
      </c>
      <c r="Q12" t="s">
        <v>3824</v>
      </c>
      <c r="R12" t="s">
        <v>3825</v>
      </c>
      <c r="S12" t="s">
        <v>3826</v>
      </c>
      <c r="T12" t="s">
        <v>3827</v>
      </c>
      <c r="U12" t="s">
        <v>3828</v>
      </c>
      <c r="V12" t="s">
        <v>3829</v>
      </c>
      <c r="W12" t="s">
        <v>3830</v>
      </c>
      <c r="X12" t="s">
        <v>3831</v>
      </c>
      <c r="Y12" t="s">
        <v>3832</v>
      </c>
      <c r="Z12" t="s">
        <v>3833</v>
      </c>
      <c r="AA12" t="s">
        <v>3834</v>
      </c>
      <c r="AB12" t="s">
        <v>3835</v>
      </c>
      <c r="AC12" t="s">
        <v>3836</v>
      </c>
      <c r="AD12" t="s">
        <v>3837</v>
      </c>
      <c r="AE12" t="s">
        <v>3838</v>
      </c>
      <c r="AF12" t="s">
        <v>3839</v>
      </c>
      <c r="AG12" t="s">
        <v>3840</v>
      </c>
    </row>
    <row r="13" spans="1:33" x14ac:dyDescent="0.25">
      <c r="A13" s="95" t="s">
        <v>494</v>
      </c>
      <c r="B13" t="s">
        <v>3841</v>
      </c>
      <c r="C13" t="s">
        <v>3842</v>
      </c>
      <c r="D13" t="s">
        <v>3843</v>
      </c>
      <c r="E13" t="s">
        <v>3844</v>
      </c>
      <c r="F13" t="s">
        <v>3845</v>
      </c>
      <c r="G13" t="s">
        <v>3846</v>
      </c>
      <c r="H13" t="s">
        <v>3847</v>
      </c>
      <c r="I13" t="s">
        <v>3848</v>
      </c>
      <c r="J13" t="s">
        <v>3849</v>
      </c>
      <c r="K13" t="s">
        <v>3850</v>
      </c>
      <c r="L13" t="s">
        <v>3851</v>
      </c>
      <c r="M13" t="s">
        <v>3852</v>
      </c>
      <c r="N13" t="s">
        <v>3853</v>
      </c>
      <c r="O13" t="s">
        <v>3854</v>
      </c>
      <c r="P13" t="s">
        <v>3855</v>
      </c>
      <c r="Q13" t="s">
        <v>3856</v>
      </c>
      <c r="R13" t="s">
        <v>3857</v>
      </c>
      <c r="S13" t="s">
        <v>3858</v>
      </c>
      <c r="T13" t="s">
        <v>3859</v>
      </c>
      <c r="U13" t="s">
        <v>3860</v>
      </c>
      <c r="V13" t="s">
        <v>3861</v>
      </c>
      <c r="W13" t="s">
        <v>3862</v>
      </c>
      <c r="X13" t="s">
        <v>3863</v>
      </c>
      <c r="Y13" t="s">
        <v>3864</v>
      </c>
      <c r="Z13" t="s">
        <v>3865</v>
      </c>
      <c r="AA13" t="s">
        <v>3866</v>
      </c>
      <c r="AB13" t="s">
        <v>3867</v>
      </c>
      <c r="AC13" t="s">
        <v>3868</v>
      </c>
      <c r="AD13" t="s">
        <v>3869</v>
      </c>
      <c r="AE13" t="s">
        <v>3870</v>
      </c>
      <c r="AF13" t="s">
        <v>3871</v>
      </c>
      <c r="AG13" t="s">
        <v>3872</v>
      </c>
    </row>
    <row r="14" spans="1:33" x14ac:dyDescent="0.25">
      <c r="A14" s="95" t="s">
        <v>495</v>
      </c>
      <c r="B14" t="s">
        <v>3873</v>
      </c>
      <c r="C14" t="s">
        <v>3874</v>
      </c>
      <c r="D14" t="s">
        <v>3875</v>
      </c>
      <c r="E14" t="s">
        <v>3876</v>
      </c>
      <c r="F14" t="s">
        <v>3877</v>
      </c>
      <c r="G14" t="s">
        <v>3878</v>
      </c>
      <c r="H14" t="s">
        <v>3879</v>
      </c>
      <c r="I14" t="s">
        <v>3880</v>
      </c>
      <c r="J14" t="s">
        <v>3881</v>
      </c>
      <c r="K14" t="s">
        <v>3882</v>
      </c>
      <c r="L14" t="s">
        <v>3883</v>
      </c>
      <c r="M14" t="s">
        <v>3884</v>
      </c>
      <c r="N14" t="s">
        <v>3885</v>
      </c>
      <c r="O14" t="s">
        <v>3886</v>
      </c>
      <c r="P14" t="s">
        <v>3887</v>
      </c>
      <c r="Q14" t="s">
        <v>3888</v>
      </c>
      <c r="R14" t="s">
        <v>3889</v>
      </c>
      <c r="S14" t="s">
        <v>3890</v>
      </c>
      <c r="T14" t="s">
        <v>3891</v>
      </c>
      <c r="U14" t="s">
        <v>3892</v>
      </c>
      <c r="V14" t="s">
        <v>3893</v>
      </c>
      <c r="W14" t="s">
        <v>3894</v>
      </c>
      <c r="X14" t="s">
        <v>3895</v>
      </c>
      <c r="Y14" t="s">
        <v>3896</v>
      </c>
      <c r="Z14" t="s">
        <v>3897</v>
      </c>
      <c r="AA14" t="s">
        <v>3898</v>
      </c>
      <c r="AB14" t="s">
        <v>3899</v>
      </c>
      <c r="AC14" t="s">
        <v>3900</v>
      </c>
      <c r="AD14" t="s">
        <v>3901</v>
      </c>
      <c r="AE14" t="s">
        <v>3902</v>
      </c>
      <c r="AF14" t="s">
        <v>3903</v>
      </c>
      <c r="AG14" t="s">
        <v>3904</v>
      </c>
    </row>
    <row r="15" spans="1:33" x14ac:dyDescent="0.25">
      <c r="A15" s="95" t="s">
        <v>496</v>
      </c>
      <c r="B15" t="s">
        <v>6586</v>
      </c>
      <c r="C15" t="s">
        <v>6586</v>
      </c>
      <c r="D15" t="s">
        <v>6586</v>
      </c>
      <c r="E15" t="s">
        <v>6586</v>
      </c>
      <c r="F15" t="s">
        <v>6586</v>
      </c>
      <c r="G15" t="s">
        <v>6586</v>
      </c>
      <c r="H15" t="s">
        <v>6586</v>
      </c>
      <c r="I15" t="s">
        <v>6586</v>
      </c>
      <c r="J15" t="s">
        <v>6586</v>
      </c>
      <c r="K15" t="s">
        <v>6586</v>
      </c>
      <c r="L15" t="s">
        <v>6586</v>
      </c>
      <c r="M15" t="s">
        <v>6586</v>
      </c>
      <c r="N15" t="s">
        <v>6586</v>
      </c>
      <c r="O15" t="s">
        <v>6586</v>
      </c>
      <c r="P15" t="s">
        <v>6586</v>
      </c>
      <c r="Q15" t="s">
        <v>6586</v>
      </c>
      <c r="R15" t="s">
        <v>6586</v>
      </c>
      <c r="S15" t="s">
        <v>6586</v>
      </c>
      <c r="T15" t="s">
        <v>6586</v>
      </c>
      <c r="U15" t="s">
        <v>6586</v>
      </c>
      <c r="V15" t="s">
        <v>6586</v>
      </c>
      <c r="W15" t="s">
        <v>6586</v>
      </c>
      <c r="X15" t="s">
        <v>6586</v>
      </c>
      <c r="Y15" t="s">
        <v>6586</v>
      </c>
      <c r="Z15" t="s">
        <v>6586</v>
      </c>
      <c r="AA15" t="s">
        <v>6586</v>
      </c>
      <c r="AB15" t="s">
        <v>6586</v>
      </c>
      <c r="AC15" t="s">
        <v>6586</v>
      </c>
      <c r="AD15" t="s">
        <v>6586</v>
      </c>
      <c r="AE15" t="s">
        <v>6586</v>
      </c>
      <c r="AF15" t="s">
        <v>6586</v>
      </c>
      <c r="AG15" t="s">
        <v>6586</v>
      </c>
    </row>
    <row r="16" spans="1:33" x14ac:dyDescent="0.25">
      <c r="A16" s="95" t="s">
        <v>497</v>
      </c>
      <c r="B16" t="s">
        <v>5823</v>
      </c>
      <c r="C16" t="s">
        <v>5823</v>
      </c>
      <c r="D16" t="s">
        <v>5823</v>
      </c>
      <c r="E16" t="s">
        <v>5823</v>
      </c>
      <c r="F16" t="s">
        <v>5823</v>
      </c>
      <c r="G16" t="s">
        <v>5823</v>
      </c>
      <c r="H16" t="s">
        <v>5823</v>
      </c>
      <c r="I16" t="s">
        <v>5823</v>
      </c>
      <c r="J16" t="s">
        <v>5823</v>
      </c>
      <c r="K16" t="s">
        <v>819</v>
      </c>
      <c r="L16" t="s">
        <v>2881</v>
      </c>
      <c r="M16" t="s">
        <v>824</v>
      </c>
      <c r="N16" t="s">
        <v>5823</v>
      </c>
      <c r="O16" t="s">
        <v>5823</v>
      </c>
      <c r="P16" t="s">
        <v>5823</v>
      </c>
      <c r="Q16" t="s">
        <v>9972</v>
      </c>
      <c r="R16" t="s">
        <v>2881</v>
      </c>
      <c r="S16" t="s">
        <v>6588</v>
      </c>
      <c r="T16" t="s">
        <v>2885</v>
      </c>
      <c r="U16" t="s">
        <v>2881</v>
      </c>
      <c r="V16" t="s">
        <v>814</v>
      </c>
      <c r="W16" t="s">
        <v>5823</v>
      </c>
      <c r="X16" t="s">
        <v>5823</v>
      </c>
      <c r="Y16" t="s">
        <v>5823</v>
      </c>
      <c r="Z16" t="s">
        <v>6599</v>
      </c>
      <c r="AA16" t="s">
        <v>6600</v>
      </c>
      <c r="AB16" t="s">
        <v>5823</v>
      </c>
      <c r="AC16" t="s">
        <v>824</v>
      </c>
      <c r="AD16" t="s">
        <v>820</v>
      </c>
      <c r="AE16" t="s">
        <v>5827</v>
      </c>
      <c r="AF16" t="s">
        <v>5827</v>
      </c>
      <c r="AG16" t="s">
        <v>5823</v>
      </c>
    </row>
    <row r="17" spans="1:33" x14ac:dyDescent="0.25">
      <c r="A17" s="95" t="s">
        <v>498</v>
      </c>
      <c r="B17" t="s">
        <v>9973</v>
      </c>
      <c r="C17" t="s">
        <v>9973</v>
      </c>
      <c r="D17" t="s">
        <v>9973</v>
      </c>
      <c r="E17" t="s">
        <v>9974</v>
      </c>
      <c r="F17" t="s">
        <v>9975</v>
      </c>
      <c r="G17" t="s">
        <v>9976</v>
      </c>
      <c r="H17" t="s">
        <v>7749</v>
      </c>
      <c r="I17" t="s">
        <v>9682</v>
      </c>
      <c r="J17" t="s">
        <v>9977</v>
      </c>
      <c r="K17" t="s">
        <v>9973</v>
      </c>
      <c r="L17" t="s">
        <v>9973</v>
      </c>
      <c r="M17" t="s">
        <v>9973</v>
      </c>
      <c r="N17" t="s">
        <v>9973</v>
      </c>
      <c r="O17" t="s">
        <v>9973</v>
      </c>
      <c r="P17" t="s">
        <v>9973</v>
      </c>
      <c r="Q17" t="s">
        <v>9973</v>
      </c>
      <c r="R17" t="s">
        <v>9973</v>
      </c>
      <c r="S17" t="s">
        <v>9973</v>
      </c>
      <c r="T17" t="s">
        <v>9973</v>
      </c>
      <c r="U17" t="s">
        <v>9973</v>
      </c>
      <c r="V17" t="s">
        <v>9973</v>
      </c>
      <c r="W17" t="s">
        <v>7750</v>
      </c>
      <c r="X17" t="s">
        <v>9978</v>
      </c>
      <c r="Y17" t="s">
        <v>9979</v>
      </c>
      <c r="Z17" t="s">
        <v>9973</v>
      </c>
      <c r="AA17" t="s">
        <v>6740</v>
      </c>
      <c r="AB17" t="s">
        <v>6806</v>
      </c>
      <c r="AC17" t="s">
        <v>9980</v>
      </c>
      <c r="AD17" t="s">
        <v>7066</v>
      </c>
      <c r="AE17" t="s">
        <v>7874</v>
      </c>
      <c r="AF17" t="s">
        <v>9981</v>
      </c>
      <c r="AG17" t="s">
        <v>7065</v>
      </c>
    </row>
    <row r="18" spans="1:33" x14ac:dyDescent="0.25">
      <c r="A18" s="95" t="s">
        <v>499</v>
      </c>
      <c r="B18" t="s">
        <v>7399</v>
      </c>
      <c r="C18" t="s">
        <v>7399</v>
      </c>
      <c r="D18" t="s">
        <v>7399</v>
      </c>
      <c r="E18" t="s">
        <v>7399</v>
      </c>
      <c r="F18" t="s">
        <v>7399</v>
      </c>
      <c r="G18" t="s">
        <v>7399</v>
      </c>
      <c r="H18" t="s">
        <v>7399</v>
      </c>
      <c r="I18" t="s">
        <v>7399</v>
      </c>
      <c r="J18" t="s">
        <v>7399</v>
      </c>
      <c r="K18" t="s">
        <v>6496</v>
      </c>
      <c r="L18" t="s">
        <v>7399</v>
      </c>
      <c r="M18" t="s">
        <v>7399</v>
      </c>
      <c r="N18" t="s">
        <v>7400</v>
      </c>
      <c r="O18" t="s">
        <v>7401</v>
      </c>
      <c r="P18" t="s">
        <v>6501</v>
      </c>
      <c r="Q18" t="s">
        <v>6589</v>
      </c>
      <c r="R18" t="s">
        <v>7401</v>
      </c>
      <c r="S18" t="s">
        <v>818</v>
      </c>
      <c r="T18" t="s">
        <v>7399</v>
      </c>
      <c r="U18" t="s">
        <v>7399</v>
      </c>
      <c r="V18" t="s">
        <v>5823</v>
      </c>
      <c r="W18" t="s">
        <v>6498</v>
      </c>
      <c r="X18" t="s">
        <v>7401</v>
      </c>
      <c r="Y18" t="s">
        <v>6498</v>
      </c>
      <c r="Z18" t="s">
        <v>5825</v>
      </c>
      <c r="AA18" t="s">
        <v>5825</v>
      </c>
      <c r="AB18" t="s">
        <v>823</v>
      </c>
      <c r="AC18" t="s">
        <v>7399</v>
      </c>
      <c r="AD18" t="s">
        <v>7399</v>
      </c>
      <c r="AE18" t="s">
        <v>7402</v>
      </c>
      <c r="AF18" t="s">
        <v>7399</v>
      </c>
      <c r="AG18" t="s">
        <v>2885</v>
      </c>
    </row>
    <row r="19" spans="1:33" x14ac:dyDescent="0.25">
      <c r="A19" s="95" t="s">
        <v>500</v>
      </c>
      <c r="B19" t="s">
        <v>6817</v>
      </c>
      <c r="C19" t="s">
        <v>6817</v>
      </c>
      <c r="D19" t="s">
        <v>6817</v>
      </c>
      <c r="E19" t="s">
        <v>9982</v>
      </c>
      <c r="F19" t="s">
        <v>9983</v>
      </c>
      <c r="G19" t="s">
        <v>9984</v>
      </c>
      <c r="H19" t="s">
        <v>9985</v>
      </c>
      <c r="I19" t="s">
        <v>9986</v>
      </c>
      <c r="J19" t="s">
        <v>9987</v>
      </c>
      <c r="K19" t="s">
        <v>6999</v>
      </c>
      <c r="L19" t="s">
        <v>6999</v>
      </c>
      <c r="M19" t="s">
        <v>6999</v>
      </c>
      <c r="N19" t="s">
        <v>9988</v>
      </c>
      <c r="O19" t="s">
        <v>6807</v>
      </c>
      <c r="P19" t="s">
        <v>6999</v>
      </c>
      <c r="Q19" t="s">
        <v>6999</v>
      </c>
      <c r="R19" t="s">
        <v>6999</v>
      </c>
      <c r="S19" t="s">
        <v>6999</v>
      </c>
      <c r="T19" t="s">
        <v>6999</v>
      </c>
      <c r="U19" t="s">
        <v>6999</v>
      </c>
      <c r="V19" t="s">
        <v>6999</v>
      </c>
      <c r="W19" t="s">
        <v>9989</v>
      </c>
      <c r="X19" t="s">
        <v>9990</v>
      </c>
      <c r="Y19" t="s">
        <v>9991</v>
      </c>
      <c r="Z19" t="s">
        <v>9992</v>
      </c>
      <c r="AA19" t="s">
        <v>9993</v>
      </c>
      <c r="AB19" t="s">
        <v>6999</v>
      </c>
      <c r="AC19" t="s">
        <v>9994</v>
      </c>
      <c r="AD19" t="s">
        <v>6999</v>
      </c>
      <c r="AE19" t="s">
        <v>9995</v>
      </c>
      <c r="AF19" t="s">
        <v>6823</v>
      </c>
      <c r="AG19" t="s">
        <v>6746</v>
      </c>
    </row>
    <row r="20" spans="1:33" x14ac:dyDescent="0.25">
      <c r="A20" s="95" t="s">
        <v>501</v>
      </c>
      <c r="B20" t="s">
        <v>4065</v>
      </c>
      <c r="C20" t="s">
        <v>4066</v>
      </c>
      <c r="D20" t="s">
        <v>4067</v>
      </c>
      <c r="E20" t="s">
        <v>4068</v>
      </c>
      <c r="F20" t="s">
        <v>4069</v>
      </c>
      <c r="G20" t="s">
        <v>4070</v>
      </c>
      <c r="H20" t="s">
        <v>4071</v>
      </c>
      <c r="I20" t="s">
        <v>4072</v>
      </c>
      <c r="J20" t="s">
        <v>4073</v>
      </c>
      <c r="K20" t="s">
        <v>4074</v>
      </c>
      <c r="L20" t="s">
        <v>4075</v>
      </c>
      <c r="M20" t="s">
        <v>4076</v>
      </c>
      <c r="N20" t="s">
        <v>4077</v>
      </c>
      <c r="O20" t="s">
        <v>4078</v>
      </c>
      <c r="P20" t="s">
        <v>4079</v>
      </c>
      <c r="Q20" t="s">
        <v>4080</v>
      </c>
      <c r="R20" t="s">
        <v>4081</v>
      </c>
      <c r="S20" t="s">
        <v>4082</v>
      </c>
      <c r="T20" t="s">
        <v>4083</v>
      </c>
      <c r="U20" t="s">
        <v>4084</v>
      </c>
      <c r="V20" t="s">
        <v>4085</v>
      </c>
      <c r="W20" t="s">
        <v>4086</v>
      </c>
      <c r="X20" t="s">
        <v>4087</v>
      </c>
      <c r="Y20" t="s">
        <v>4088</v>
      </c>
      <c r="Z20" t="s">
        <v>4089</v>
      </c>
      <c r="AA20" t="s">
        <v>4090</v>
      </c>
      <c r="AB20" t="s">
        <v>4091</v>
      </c>
      <c r="AC20" t="s">
        <v>4092</v>
      </c>
      <c r="AD20" t="s">
        <v>4093</v>
      </c>
      <c r="AE20" t="s">
        <v>4094</v>
      </c>
      <c r="AF20" t="s">
        <v>4095</v>
      </c>
      <c r="AG20" t="s">
        <v>4096</v>
      </c>
    </row>
    <row r="21" spans="1:33" x14ac:dyDescent="0.25">
      <c r="A21" s="95" t="s">
        <v>502</v>
      </c>
      <c r="B21" t="s">
        <v>4065</v>
      </c>
      <c r="C21" t="s">
        <v>4066</v>
      </c>
      <c r="D21" t="s">
        <v>4067</v>
      </c>
      <c r="E21" t="s">
        <v>4068</v>
      </c>
      <c r="F21" t="s">
        <v>4069</v>
      </c>
      <c r="G21" t="s">
        <v>4070</v>
      </c>
      <c r="H21" t="s">
        <v>4071</v>
      </c>
      <c r="I21" t="s">
        <v>4072</v>
      </c>
      <c r="J21" t="s">
        <v>4073</v>
      </c>
      <c r="K21" t="s">
        <v>4074</v>
      </c>
      <c r="L21" t="s">
        <v>4075</v>
      </c>
      <c r="M21" t="s">
        <v>4076</v>
      </c>
      <c r="N21" t="s">
        <v>4077</v>
      </c>
      <c r="O21" t="s">
        <v>4078</v>
      </c>
      <c r="P21" t="s">
        <v>4079</v>
      </c>
      <c r="Q21" t="s">
        <v>4080</v>
      </c>
      <c r="R21" t="s">
        <v>4081</v>
      </c>
      <c r="S21" t="s">
        <v>4082</v>
      </c>
      <c r="T21" t="s">
        <v>4083</v>
      </c>
      <c r="U21" t="s">
        <v>4084</v>
      </c>
      <c r="V21" t="s">
        <v>4085</v>
      </c>
      <c r="W21" t="s">
        <v>4086</v>
      </c>
      <c r="X21" t="s">
        <v>4087</v>
      </c>
      <c r="Y21" t="s">
        <v>4088</v>
      </c>
      <c r="Z21" t="s">
        <v>4089</v>
      </c>
      <c r="AA21" t="s">
        <v>4090</v>
      </c>
      <c r="AB21" t="s">
        <v>4091</v>
      </c>
      <c r="AC21" t="s">
        <v>4092</v>
      </c>
      <c r="AD21" t="s">
        <v>4093</v>
      </c>
      <c r="AE21" t="s">
        <v>4094</v>
      </c>
      <c r="AF21" t="s">
        <v>4095</v>
      </c>
      <c r="AG21" t="s">
        <v>4096</v>
      </c>
    </row>
    <row r="22" spans="1:33" x14ac:dyDescent="0.25">
      <c r="A22" s="95" t="s">
        <v>503</v>
      </c>
      <c r="B22" t="s">
        <v>4097</v>
      </c>
      <c r="C22" t="s">
        <v>4098</v>
      </c>
      <c r="D22" t="s">
        <v>4099</v>
      </c>
      <c r="E22" t="s">
        <v>4100</v>
      </c>
      <c r="F22" t="s">
        <v>4101</v>
      </c>
      <c r="G22" t="s">
        <v>4102</v>
      </c>
      <c r="H22" t="s">
        <v>4103</v>
      </c>
      <c r="I22" t="s">
        <v>4104</v>
      </c>
      <c r="J22" t="s">
        <v>4105</v>
      </c>
      <c r="K22" t="s">
        <v>4106</v>
      </c>
      <c r="L22" t="s">
        <v>4107</v>
      </c>
      <c r="M22" t="s">
        <v>4108</v>
      </c>
      <c r="N22" t="s">
        <v>4109</v>
      </c>
      <c r="O22" t="s">
        <v>4110</v>
      </c>
      <c r="P22" t="s">
        <v>4111</v>
      </c>
      <c r="Q22" t="s">
        <v>4112</v>
      </c>
      <c r="R22" t="s">
        <v>4113</v>
      </c>
      <c r="S22" t="s">
        <v>4114</v>
      </c>
      <c r="T22" t="s">
        <v>4115</v>
      </c>
      <c r="U22" t="s">
        <v>4116</v>
      </c>
      <c r="V22" t="s">
        <v>4117</v>
      </c>
      <c r="W22" t="s">
        <v>4118</v>
      </c>
      <c r="X22" t="s">
        <v>4119</v>
      </c>
      <c r="Y22" t="s">
        <v>4120</v>
      </c>
      <c r="Z22" t="s">
        <v>4121</v>
      </c>
      <c r="AA22" t="s">
        <v>4122</v>
      </c>
      <c r="AB22" t="s">
        <v>4123</v>
      </c>
      <c r="AC22" t="s">
        <v>4124</v>
      </c>
      <c r="AD22" t="s">
        <v>4125</v>
      </c>
      <c r="AE22" t="s">
        <v>4126</v>
      </c>
      <c r="AF22" t="s">
        <v>4127</v>
      </c>
      <c r="AG22" t="s">
        <v>4128</v>
      </c>
    </row>
    <row r="23" spans="1:33" x14ac:dyDescent="0.25">
      <c r="A23" s="95" t="s">
        <v>504</v>
      </c>
      <c r="B23" t="s">
        <v>9996</v>
      </c>
      <c r="C23" t="s">
        <v>9997</v>
      </c>
      <c r="D23" t="s">
        <v>9998</v>
      </c>
      <c r="E23" t="s">
        <v>9999</v>
      </c>
      <c r="F23" t="s">
        <v>10000</v>
      </c>
      <c r="G23" t="s">
        <v>10001</v>
      </c>
      <c r="H23" t="s">
        <v>10002</v>
      </c>
      <c r="I23" t="s">
        <v>10003</v>
      </c>
      <c r="J23" t="s">
        <v>10004</v>
      </c>
      <c r="K23" t="s">
        <v>10005</v>
      </c>
      <c r="L23" t="s">
        <v>10006</v>
      </c>
      <c r="M23" t="s">
        <v>10007</v>
      </c>
      <c r="N23" t="s">
        <v>10008</v>
      </c>
      <c r="O23" t="s">
        <v>10009</v>
      </c>
      <c r="P23" t="s">
        <v>10010</v>
      </c>
      <c r="Q23" t="s">
        <v>10011</v>
      </c>
      <c r="R23" t="s">
        <v>10012</v>
      </c>
      <c r="S23" t="s">
        <v>10013</v>
      </c>
      <c r="T23" t="s">
        <v>10014</v>
      </c>
      <c r="U23" t="s">
        <v>10015</v>
      </c>
      <c r="V23" t="s">
        <v>10016</v>
      </c>
      <c r="W23" t="s">
        <v>10017</v>
      </c>
      <c r="X23" t="s">
        <v>10018</v>
      </c>
      <c r="Y23" t="s">
        <v>10019</v>
      </c>
      <c r="Z23" t="s">
        <v>10020</v>
      </c>
      <c r="AA23" t="s">
        <v>10021</v>
      </c>
      <c r="AB23" t="s">
        <v>10022</v>
      </c>
      <c r="AC23" t="s">
        <v>10023</v>
      </c>
      <c r="AD23" t="s">
        <v>10024</v>
      </c>
      <c r="AE23" t="s">
        <v>10025</v>
      </c>
      <c r="AF23" t="s">
        <v>10026</v>
      </c>
      <c r="AG23" t="s">
        <v>10027</v>
      </c>
    </row>
    <row r="24" spans="1:33" x14ac:dyDescent="0.25">
      <c r="A24" s="95" t="s">
        <v>505</v>
      </c>
      <c r="B24" t="s">
        <v>7470</v>
      </c>
      <c r="C24" t="s">
        <v>7471</v>
      </c>
      <c r="D24" t="s">
        <v>7472</v>
      </c>
      <c r="E24" t="s">
        <v>7473</v>
      </c>
      <c r="F24" t="s">
        <v>7474</v>
      </c>
      <c r="G24" t="s">
        <v>7475</v>
      </c>
      <c r="H24" t="s">
        <v>7476</v>
      </c>
      <c r="I24" t="s">
        <v>7477</v>
      </c>
      <c r="J24" t="s">
        <v>7478</v>
      </c>
      <c r="K24" t="s">
        <v>7479</v>
      </c>
      <c r="L24" t="s">
        <v>7480</v>
      </c>
      <c r="M24" t="s">
        <v>7481</v>
      </c>
      <c r="N24" t="s">
        <v>7482</v>
      </c>
      <c r="O24" t="s">
        <v>7483</v>
      </c>
      <c r="P24" t="s">
        <v>7484</v>
      </c>
      <c r="Q24" t="s">
        <v>7485</v>
      </c>
      <c r="R24" t="s">
        <v>7486</v>
      </c>
      <c r="S24" t="s">
        <v>7487</v>
      </c>
      <c r="T24" t="s">
        <v>7488</v>
      </c>
      <c r="U24" t="s">
        <v>7489</v>
      </c>
      <c r="V24" t="s">
        <v>7490</v>
      </c>
      <c r="W24" t="s">
        <v>7491</v>
      </c>
      <c r="X24" t="s">
        <v>7492</v>
      </c>
      <c r="Y24" t="s">
        <v>7493</v>
      </c>
      <c r="Z24" t="s">
        <v>7494</v>
      </c>
      <c r="AA24" t="s">
        <v>7495</v>
      </c>
      <c r="AB24" t="s">
        <v>7496</v>
      </c>
      <c r="AC24" t="s">
        <v>7497</v>
      </c>
      <c r="AD24" t="s">
        <v>7498</v>
      </c>
      <c r="AE24" t="s">
        <v>7499</v>
      </c>
      <c r="AF24" t="s">
        <v>7500</v>
      </c>
      <c r="AG24" t="s">
        <v>7501</v>
      </c>
    </row>
    <row r="25" spans="1:33" x14ac:dyDescent="0.25">
      <c r="A25" s="95" t="s">
        <v>506</v>
      </c>
      <c r="B25" t="s">
        <v>4193</v>
      </c>
      <c r="C25" t="s">
        <v>4194</v>
      </c>
      <c r="D25" t="s">
        <v>4195</v>
      </c>
      <c r="E25" t="s">
        <v>4196</v>
      </c>
      <c r="F25" t="s">
        <v>4197</v>
      </c>
      <c r="G25" t="s">
        <v>4198</v>
      </c>
      <c r="H25" t="s">
        <v>4199</v>
      </c>
      <c r="I25" t="s">
        <v>4200</v>
      </c>
      <c r="J25" t="s">
        <v>4201</v>
      </c>
      <c r="K25" t="s">
        <v>4202</v>
      </c>
      <c r="L25" t="s">
        <v>4203</v>
      </c>
      <c r="M25" t="s">
        <v>4204</v>
      </c>
      <c r="N25" t="s">
        <v>4205</v>
      </c>
      <c r="O25" t="s">
        <v>4206</v>
      </c>
      <c r="P25" t="s">
        <v>4207</v>
      </c>
      <c r="Q25" t="s">
        <v>4208</v>
      </c>
      <c r="R25" t="s">
        <v>4209</v>
      </c>
      <c r="S25" t="s">
        <v>4210</v>
      </c>
      <c r="T25" t="s">
        <v>4211</v>
      </c>
      <c r="U25" t="s">
        <v>4212</v>
      </c>
      <c r="V25" t="s">
        <v>4213</v>
      </c>
      <c r="W25" t="s">
        <v>4214</v>
      </c>
      <c r="X25" t="s">
        <v>4215</v>
      </c>
      <c r="Y25" t="s">
        <v>4216</v>
      </c>
      <c r="Z25" t="s">
        <v>4217</v>
      </c>
      <c r="AA25" t="s">
        <v>4218</v>
      </c>
      <c r="AB25" t="s">
        <v>4219</v>
      </c>
      <c r="AC25" t="s">
        <v>4220</v>
      </c>
      <c r="AD25" t="s">
        <v>4221</v>
      </c>
      <c r="AE25" t="s">
        <v>4222</v>
      </c>
      <c r="AF25" t="s">
        <v>4223</v>
      </c>
      <c r="AG25" t="s">
        <v>4224</v>
      </c>
    </row>
    <row r="26" spans="1:33" x14ac:dyDescent="0.25">
      <c r="A26" s="95" t="s">
        <v>507</v>
      </c>
      <c r="B26" t="s">
        <v>4225</v>
      </c>
      <c r="C26" t="s">
        <v>4226</v>
      </c>
      <c r="D26" t="s">
        <v>4227</v>
      </c>
      <c r="E26" t="s">
        <v>4228</v>
      </c>
      <c r="F26" t="s">
        <v>4229</v>
      </c>
      <c r="G26" t="s">
        <v>4230</v>
      </c>
      <c r="H26" t="s">
        <v>4231</v>
      </c>
      <c r="I26" t="s">
        <v>4232</v>
      </c>
      <c r="J26" t="s">
        <v>4233</v>
      </c>
      <c r="K26" t="s">
        <v>4234</v>
      </c>
      <c r="L26" t="s">
        <v>4235</v>
      </c>
      <c r="M26" t="s">
        <v>4236</v>
      </c>
      <c r="N26" t="s">
        <v>4237</v>
      </c>
      <c r="O26" t="s">
        <v>4238</v>
      </c>
      <c r="P26" t="s">
        <v>4239</v>
      </c>
      <c r="Q26" t="s">
        <v>4240</v>
      </c>
      <c r="R26" t="s">
        <v>4241</v>
      </c>
      <c r="S26" t="s">
        <v>4242</v>
      </c>
      <c r="T26" t="s">
        <v>4243</v>
      </c>
      <c r="U26" t="s">
        <v>4244</v>
      </c>
      <c r="V26" t="s">
        <v>4245</v>
      </c>
      <c r="W26" t="s">
        <v>4246</v>
      </c>
      <c r="X26" t="s">
        <v>4247</v>
      </c>
      <c r="Y26" t="s">
        <v>4248</v>
      </c>
      <c r="Z26" t="s">
        <v>4249</v>
      </c>
      <c r="AA26" t="s">
        <v>4250</v>
      </c>
      <c r="AB26" t="s">
        <v>4251</v>
      </c>
      <c r="AC26" t="s">
        <v>4252</v>
      </c>
      <c r="AD26" t="s">
        <v>4253</v>
      </c>
      <c r="AE26" t="s">
        <v>4254</v>
      </c>
      <c r="AF26" t="s">
        <v>4255</v>
      </c>
      <c r="AG26" t="s">
        <v>4256</v>
      </c>
    </row>
    <row r="27" spans="1:33" x14ac:dyDescent="0.25">
      <c r="A27" s="95" t="s">
        <v>508</v>
      </c>
      <c r="B27" t="s">
        <v>4257</v>
      </c>
      <c r="C27" t="s">
        <v>4258</v>
      </c>
      <c r="D27" t="s">
        <v>4259</v>
      </c>
      <c r="E27" t="s">
        <v>4260</v>
      </c>
      <c r="F27" t="s">
        <v>4261</v>
      </c>
      <c r="G27" t="s">
        <v>4262</v>
      </c>
      <c r="H27" t="s">
        <v>4263</v>
      </c>
      <c r="I27" t="s">
        <v>4264</v>
      </c>
      <c r="J27" t="s">
        <v>4265</v>
      </c>
      <c r="K27" t="s">
        <v>4266</v>
      </c>
      <c r="L27" t="s">
        <v>4267</v>
      </c>
      <c r="M27" t="s">
        <v>4268</v>
      </c>
      <c r="N27" t="s">
        <v>4269</v>
      </c>
      <c r="O27" t="s">
        <v>4270</v>
      </c>
      <c r="P27" t="s">
        <v>4271</v>
      </c>
      <c r="Q27" t="s">
        <v>4272</v>
      </c>
      <c r="R27" t="s">
        <v>4273</v>
      </c>
      <c r="S27" t="s">
        <v>4274</v>
      </c>
      <c r="T27" t="s">
        <v>4275</v>
      </c>
      <c r="U27" t="s">
        <v>4276</v>
      </c>
      <c r="V27" t="s">
        <v>4277</v>
      </c>
      <c r="W27" t="s">
        <v>4278</v>
      </c>
      <c r="X27" t="s">
        <v>4279</v>
      </c>
      <c r="Y27" t="s">
        <v>4280</v>
      </c>
      <c r="Z27" t="s">
        <v>4281</v>
      </c>
      <c r="AA27" t="s">
        <v>4282</v>
      </c>
      <c r="AB27" t="s">
        <v>4283</v>
      </c>
      <c r="AC27" t="s">
        <v>4284</v>
      </c>
      <c r="AD27" t="s">
        <v>4285</v>
      </c>
      <c r="AE27" t="s">
        <v>4286</v>
      </c>
      <c r="AF27" t="s">
        <v>4287</v>
      </c>
      <c r="AG27" t="s">
        <v>4288</v>
      </c>
    </row>
    <row r="28" spans="1:33" x14ac:dyDescent="0.25">
      <c r="A28" s="95" t="s">
        <v>509</v>
      </c>
      <c r="B28" t="s">
        <v>7502</v>
      </c>
      <c r="C28" t="s">
        <v>7503</v>
      </c>
      <c r="D28" t="s">
        <v>7504</v>
      </c>
      <c r="E28" t="s">
        <v>7505</v>
      </c>
      <c r="F28" t="s">
        <v>7506</v>
      </c>
      <c r="G28" t="s">
        <v>7507</v>
      </c>
      <c r="H28" t="s">
        <v>7508</v>
      </c>
      <c r="I28" t="s">
        <v>7509</v>
      </c>
      <c r="J28" t="s">
        <v>7510</v>
      </c>
      <c r="K28" t="s">
        <v>7511</v>
      </c>
      <c r="L28" t="s">
        <v>7512</v>
      </c>
      <c r="M28" t="s">
        <v>7513</v>
      </c>
      <c r="N28" t="s">
        <v>7514</v>
      </c>
      <c r="O28" t="s">
        <v>7515</v>
      </c>
      <c r="P28" t="s">
        <v>7516</v>
      </c>
      <c r="Q28" t="s">
        <v>7517</v>
      </c>
      <c r="R28" t="s">
        <v>7518</v>
      </c>
      <c r="S28" t="s">
        <v>7519</v>
      </c>
      <c r="T28" t="s">
        <v>7520</v>
      </c>
      <c r="U28" t="s">
        <v>7521</v>
      </c>
      <c r="V28" t="s">
        <v>7522</v>
      </c>
      <c r="W28" t="s">
        <v>7523</v>
      </c>
      <c r="X28" t="s">
        <v>7524</v>
      </c>
      <c r="Y28" t="s">
        <v>7525</v>
      </c>
      <c r="Z28" t="s">
        <v>7526</v>
      </c>
      <c r="AA28" t="s">
        <v>7527</v>
      </c>
      <c r="AB28" t="s">
        <v>7528</v>
      </c>
      <c r="AC28" t="s">
        <v>7529</v>
      </c>
      <c r="AD28" t="s">
        <v>7530</v>
      </c>
      <c r="AE28" t="s">
        <v>7531</v>
      </c>
      <c r="AF28" t="s">
        <v>7532</v>
      </c>
      <c r="AG28" t="s">
        <v>7533</v>
      </c>
    </row>
    <row r="29" spans="1:33" x14ac:dyDescent="0.25">
      <c r="A29" s="95" t="s">
        <v>510</v>
      </c>
      <c r="B29" t="s">
        <v>7534</v>
      </c>
      <c r="C29" t="s">
        <v>7535</v>
      </c>
      <c r="D29" t="s">
        <v>7536</v>
      </c>
      <c r="E29" t="s">
        <v>7537</v>
      </c>
      <c r="F29" t="s">
        <v>7538</v>
      </c>
      <c r="G29" t="s">
        <v>7539</v>
      </c>
      <c r="H29" t="s">
        <v>7540</v>
      </c>
      <c r="I29" t="s">
        <v>7541</v>
      </c>
      <c r="J29" t="s">
        <v>7542</v>
      </c>
      <c r="K29" t="s">
        <v>7543</v>
      </c>
      <c r="L29" t="s">
        <v>7544</v>
      </c>
      <c r="M29" t="s">
        <v>7545</v>
      </c>
      <c r="N29" t="s">
        <v>7546</v>
      </c>
      <c r="O29" t="s">
        <v>7547</v>
      </c>
      <c r="P29" t="s">
        <v>7548</v>
      </c>
      <c r="Q29" t="s">
        <v>7549</v>
      </c>
      <c r="R29" t="s">
        <v>7550</v>
      </c>
      <c r="S29" t="s">
        <v>7551</v>
      </c>
      <c r="T29" t="s">
        <v>7552</v>
      </c>
      <c r="U29" t="s">
        <v>7553</v>
      </c>
      <c r="V29" t="s">
        <v>7554</v>
      </c>
      <c r="W29" t="s">
        <v>7555</v>
      </c>
      <c r="X29" t="s">
        <v>7556</v>
      </c>
      <c r="Y29" t="s">
        <v>7557</v>
      </c>
      <c r="Z29" t="s">
        <v>7558</v>
      </c>
      <c r="AA29" t="s">
        <v>7559</v>
      </c>
      <c r="AB29" t="s">
        <v>7560</v>
      </c>
      <c r="AC29" t="s">
        <v>7561</v>
      </c>
      <c r="AD29" t="s">
        <v>7562</v>
      </c>
      <c r="AE29" t="s">
        <v>7563</v>
      </c>
      <c r="AF29" t="s">
        <v>7564</v>
      </c>
      <c r="AG29" t="s">
        <v>7565</v>
      </c>
    </row>
    <row r="30" spans="1:33" x14ac:dyDescent="0.25">
      <c r="A30" s="95" t="s">
        <v>511</v>
      </c>
      <c r="B30" t="s">
        <v>1425</v>
      </c>
      <c r="C30" t="s">
        <v>1425</v>
      </c>
      <c r="D30" t="s">
        <v>4353</v>
      </c>
      <c r="E30" t="s">
        <v>1425</v>
      </c>
      <c r="F30" t="s">
        <v>1425</v>
      </c>
      <c r="G30" t="s">
        <v>1425</v>
      </c>
      <c r="H30" t="s">
        <v>4354</v>
      </c>
      <c r="I30" t="s">
        <v>1425</v>
      </c>
      <c r="J30" t="s">
        <v>4355</v>
      </c>
      <c r="K30" t="s">
        <v>1425</v>
      </c>
      <c r="L30" t="s">
        <v>1425</v>
      </c>
      <c r="M30" t="s">
        <v>1425</v>
      </c>
      <c r="N30" t="s">
        <v>1425</v>
      </c>
      <c r="O30" t="s">
        <v>1425</v>
      </c>
      <c r="P30" t="s">
        <v>1425</v>
      </c>
      <c r="Q30" t="s">
        <v>1425</v>
      </c>
      <c r="R30" t="s">
        <v>1425</v>
      </c>
      <c r="S30" t="s">
        <v>1425</v>
      </c>
      <c r="T30" t="s">
        <v>1425</v>
      </c>
      <c r="U30" t="s">
        <v>1425</v>
      </c>
      <c r="V30" t="s">
        <v>1425</v>
      </c>
      <c r="W30" t="s">
        <v>1425</v>
      </c>
      <c r="X30" t="s">
        <v>1425</v>
      </c>
      <c r="Y30" t="s">
        <v>1425</v>
      </c>
      <c r="Z30" t="s">
        <v>1425</v>
      </c>
      <c r="AA30" t="s">
        <v>1425</v>
      </c>
      <c r="AB30" t="s">
        <v>1425</v>
      </c>
      <c r="AC30" t="s">
        <v>1425</v>
      </c>
      <c r="AD30" t="s">
        <v>1425</v>
      </c>
      <c r="AE30" t="s">
        <v>4356</v>
      </c>
      <c r="AF30" t="s">
        <v>1425</v>
      </c>
      <c r="AG30" t="s">
        <v>1425</v>
      </c>
    </row>
    <row r="31" spans="1:33" x14ac:dyDescent="0.25">
      <c r="A31" s="95" t="s">
        <v>512</v>
      </c>
      <c r="B31" t="s">
        <v>10028</v>
      </c>
      <c r="C31" t="s">
        <v>10029</v>
      </c>
      <c r="D31" t="s">
        <v>10030</v>
      </c>
      <c r="E31" t="s">
        <v>10031</v>
      </c>
      <c r="F31" t="s">
        <v>10032</v>
      </c>
      <c r="G31" t="s">
        <v>10033</v>
      </c>
      <c r="H31" t="s">
        <v>10034</v>
      </c>
      <c r="I31" t="s">
        <v>10035</v>
      </c>
      <c r="J31" t="s">
        <v>10036</v>
      </c>
      <c r="K31" t="s">
        <v>10037</v>
      </c>
      <c r="L31" t="s">
        <v>10038</v>
      </c>
      <c r="M31" t="s">
        <v>10039</v>
      </c>
      <c r="N31" t="s">
        <v>10040</v>
      </c>
      <c r="O31" t="s">
        <v>10041</v>
      </c>
      <c r="P31" t="s">
        <v>10042</v>
      </c>
      <c r="Q31" t="s">
        <v>10043</v>
      </c>
      <c r="R31" t="s">
        <v>10044</v>
      </c>
      <c r="S31" t="s">
        <v>10045</v>
      </c>
      <c r="T31" t="s">
        <v>10046</v>
      </c>
      <c r="U31" t="s">
        <v>10047</v>
      </c>
      <c r="V31" t="s">
        <v>10048</v>
      </c>
      <c r="W31" t="s">
        <v>10049</v>
      </c>
      <c r="X31" t="s">
        <v>10050</v>
      </c>
      <c r="Y31" t="s">
        <v>10051</v>
      </c>
      <c r="Z31" t="s">
        <v>10052</v>
      </c>
      <c r="AA31" t="s">
        <v>10053</v>
      </c>
      <c r="AB31" t="s">
        <v>10054</v>
      </c>
      <c r="AC31" t="s">
        <v>10055</v>
      </c>
      <c r="AD31" t="s">
        <v>10056</v>
      </c>
      <c r="AE31" t="s">
        <v>10057</v>
      </c>
      <c r="AF31" t="s">
        <v>10058</v>
      </c>
      <c r="AG31" t="s">
        <v>10059</v>
      </c>
    </row>
    <row r="32" spans="1:33" x14ac:dyDescent="0.25">
      <c r="A32" s="95" t="s">
        <v>513</v>
      </c>
      <c r="B32" t="s">
        <v>7575</v>
      </c>
      <c r="C32" t="s">
        <v>7576</v>
      </c>
      <c r="D32" t="s">
        <v>7577</v>
      </c>
      <c r="E32" t="s">
        <v>7578</v>
      </c>
      <c r="F32" t="s">
        <v>7579</v>
      </c>
      <c r="G32" t="s">
        <v>7580</v>
      </c>
      <c r="H32" t="s">
        <v>7581</v>
      </c>
      <c r="I32" t="s">
        <v>7582</v>
      </c>
      <c r="J32" t="s">
        <v>7583</v>
      </c>
      <c r="K32" t="s">
        <v>7584</v>
      </c>
      <c r="L32" t="s">
        <v>7585</v>
      </c>
      <c r="M32" t="s">
        <v>7586</v>
      </c>
      <c r="N32" t="s">
        <v>7587</v>
      </c>
      <c r="O32" t="s">
        <v>7588</v>
      </c>
      <c r="P32" t="s">
        <v>7589</v>
      </c>
      <c r="Q32" t="s">
        <v>7590</v>
      </c>
      <c r="R32" t="s">
        <v>7591</v>
      </c>
      <c r="S32" t="s">
        <v>7592</v>
      </c>
      <c r="T32" t="s">
        <v>7593</v>
      </c>
      <c r="U32" t="s">
        <v>7594</v>
      </c>
      <c r="V32" t="s">
        <v>7595</v>
      </c>
      <c r="W32" t="s">
        <v>7596</v>
      </c>
      <c r="X32" t="s">
        <v>7597</v>
      </c>
      <c r="Y32" t="s">
        <v>7598</v>
      </c>
      <c r="Z32" t="s">
        <v>7599</v>
      </c>
      <c r="AA32" t="s">
        <v>7600</v>
      </c>
      <c r="AB32" t="s">
        <v>7601</v>
      </c>
      <c r="AC32" t="s">
        <v>7602</v>
      </c>
      <c r="AD32" t="s">
        <v>7603</v>
      </c>
      <c r="AE32" t="s">
        <v>7604</v>
      </c>
      <c r="AF32" t="s">
        <v>7605</v>
      </c>
      <c r="AG32" t="s">
        <v>7606</v>
      </c>
    </row>
    <row r="33" spans="1:33" x14ac:dyDescent="0.25">
      <c r="A33" s="95" t="s">
        <v>514</v>
      </c>
      <c r="B33" t="s">
        <v>4421</v>
      </c>
      <c r="C33" t="s">
        <v>4422</v>
      </c>
      <c r="D33" t="s">
        <v>4423</v>
      </c>
      <c r="E33" t="s">
        <v>4424</v>
      </c>
      <c r="F33" t="s">
        <v>4425</v>
      </c>
      <c r="G33" t="s">
        <v>4426</v>
      </c>
      <c r="H33" t="s">
        <v>4427</v>
      </c>
      <c r="I33" t="s">
        <v>4428</v>
      </c>
      <c r="J33" t="s">
        <v>4429</v>
      </c>
      <c r="K33" t="s">
        <v>4430</v>
      </c>
      <c r="L33" t="s">
        <v>4431</v>
      </c>
      <c r="M33" t="s">
        <v>4432</v>
      </c>
      <c r="N33" t="s">
        <v>4433</v>
      </c>
      <c r="O33" t="s">
        <v>4434</v>
      </c>
      <c r="P33" t="s">
        <v>4435</v>
      </c>
      <c r="Q33" t="s">
        <v>4436</v>
      </c>
      <c r="R33" t="s">
        <v>4437</v>
      </c>
      <c r="S33" t="s">
        <v>4438</v>
      </c>
      <c r="T33" t="s">
        <v>4439</v>
      </c>
      <c r="U33" t="s">
        <v>4440</v>
      </c>
      <c r="V33" t="s">
        <v>4441</v>
      </c>
      <c r="W33" t="s">
        <v>4442</v>
      </c>
      <c r="X33" t="s">
        <v>4443</v>
      </c>
      <c r="Y33" t="s">
        <v>4444</v>
      </c>
      <c r="Z33" t="s">
        <v>4445</v>
      </c>
      <c r="AA33" t="s">
        <v>4446</v>
      </c>
      <c r="AB33" t="s">
        <v>4447</v>
      </c>
      <c r="AC33" t="s">
        <v>4448</v>
      </c>
      <c r="AD33" t="s">
        <v>4449</v>
      </c>
      <c r="AE33" t="s">
        <v>4450</v>
      </c>
      <c r="AF33" t="s">
        <v>4451</v>
      </c>
      <c r="AG33" t="s">
        <v>4452</v>
      </c>
    </row>
    <row r="34" spans="1:33" x14ac:dyDescent="0.25">
      <c r="A34" s="95" t="s">
        <v>515</v>
      </c>
      <c r="B34" t="s">
        <v>7607</v>
      </c>
      <c r="C34" t="s">
        <v>7608</v>
      </c>
      <c r="D34" t="s">
        <v>7609</v>
      </c>
      <c r="E34" t="s">
        <v>7610</v>
      </c>
      <c r="F34" t="s">
        <v>7611</v>
      </c>
      <c r="G34" t="s">
        <v>7612</v>
      </c>
      <c r="H34" t="s">
        <v>7613</v>
      </c>
      <c r="I34" t="s">
        <v>7614</v>
      </c>
      <c r="J34" t="s">
        <v>7615</v>
      </c>
      <c r="K34" t="s">
        <v>7616</v>
      </c>
      <c r="L34" t="s">
        <v>7617</v>
      </c>
      <c r="M34" t="s">
        <v>7618</v>
      </c>
      <c r="N34" t="s">
        <v>7619</v>
      </c>
      <c r="O34" t="s">
        <v>7620</v>
      </c>
      <c r="P34" t="s">
        <v>7621</v>
      </c>
      <c r="Q34" t="s">
        <v>7622</v>
      </c>
      <c r="R34" t="s">
        <v>7623</v>
      </c>
      <c r="S34" t="s">
        <v>7624</v>
      </c>
      <c r="T34" t="s">
        <v>7625</v>
      </c>
      <c r="U34" t="s">
        <v>7626</v>
      </c>
      <c r="V34" t="s">
        <v>7627</v>
      </c>
      <c r="W34" t="s">
        <v>7628</v>
      </c>
      <c r="X34" t="s">
        <v>7629</v>
      </c>
      <c r="Y34" t="s">
        <v>7630</v>
      </c>
      <c r="Z34" t="s">
        <v>7631</v>
      </c>
      <c r="AA34" t="s">
        <v>7632</v>
      </c>
      <c r="AB34" t="s">
        <v>7633</v>
      </c>
      <c r="AC34" t="s">
        <v>7634</v>
      </c>
      <c r="AD34" t="s">
        <v>7635</v>
      </c>
      <c r="AE34" t="s">
        <v>7636</v>
      </c>
      <c r="AF34" t="s">
        <v>7637</v>
      </c>
      <c r="AG34" t="s">
        <v>7638</v>
      </c>
    </row>
    <row r="35" spans="1:33" x14ac:dyDescent="0.25">
      <c r="A35" s="95" t="s">
        <v>516</v>
      </c>
      <c r="B35" t="s">
        <v>7639</v>
      </c>
      <c r="C35" t="s">
        <v>7640</v>
      </c>
      <c r="D35" t="s">
        <v>7641</v>
      </c>
      <c r="E35" t="s">
        <v>7642</v>
      </c>
      <c r="F35" t="s">
        <v>7643</v>
      </c>
      <c r="G35" t="s">
        <v>7644</v>
      </c>
      <c r="H35" t="s">
        <v>7645</v>
      </c>
      <c r="I35" t="s">
        <v>7646</v>
      </c>
      <c r="J35" t="s">
        <v>7647</v>
      </c>
      <c r="K35" t="s">
        <v>7648</v>
      </c>
      <c r="L35" t="s">
        <v>7649</v>
      </c>
      <c r="M35" t="s">
        <v>7650</v>
      </c>
      <c r="N35" t="s">
        <v>7651</v>
      </c>
      <c r="O35" t="s">
        <v>7652</v>
      </c>
      <c r="P35" t="s">
        <v>7653</v>
      </c>
      <c r="Q35" t="s">
        <v>7654</v>
      </c>
      <c r="R35" t="s">
        <v>7655</v>
      </c>
      <c r="S35" t="s">
        <v>7656</v>
      </c>
      <c r="T35" t="s">
        <v>7657</v>
      </c>
      <c r="U35" t="s">
        <v>7658</v>
      </c>
      <c r="V35" t="s">
        <v>7659</v>
      </c>
      <c r="W35" t="s">
        <v>7660</v>
      </c>
      <c r="X35" t="s">
        <v>7661</v>
      </c>
      <c r="Y35" t="s">
        <v>7662</v>
      </c>
      <c r="Z35" t="s">
        <v>7663</v>
      </c>
      <c r="AA35" t="s">
        <v>7664</v>
      </c>
      <c r="AB35" t="s">
        <v>7665</v>
      </c>
      <c r="AC35" t="s">
        <v>7666</v>
      </c>
      <c r="AD35" t="s">
        <v>7667</v>
      </c>
      <c r="AE35" t="s">
        <v>7668</v>
      </c>
      <c r="AF35" t="s">
        <v>7669</v>
      </c>
      <c r="AG35" t="s">
        <v>7670</v>
      </c>
    </row>
    <row r="36" spans="1:33" x14ac:dyDescent="0.25">
      <c r="A36" s="95" t="s">
        <v>517</v>
      </c>
      <c r="B36" t="s">
        <v>10060</v>
      </c>
      <c r="C36" t="s">
        <v>10061</v>
      </c>
      <c r="D36" t="s">
        <v>10062</v>
      </c>
      <c r="E36" t="s">
        <v>10063</v>
      </c>
      <c r="F36" t="s">
        <v>10064</v>
      </c>
      <c r="G36" t="s">
        <v>10065</v>
      </c>
      <c r="H36" t="s">
        <v>10066</v>
      </c>
      <c r="I36" t="s">
        <v>10067</v>
      </c>
      <c r="J36" t="s">
        <v>10068</v>
      </c>
      <c r="K36" t="s">
        <v>10069</v>
      </c>
      <c r="L36" t="s">
        <v>10070</v>
      </c>
      <c r="M36" t="s">
        <v>10071</v>
      </c>
      <c r="N36" t="s">
        <v>10072</v>
      </c>
      <c r="O36" t="s">
        <v>10073</v>
      </c>
      <c r="P36" t="s">
        <v>10074</v>
      </c>
      <c r="Q36" t="s">
        <v>10075</v>
      </c>
      <c r="R36" t="s">
        <v>10076</v>
      </c>
      <c r="S36" t="s">
        <v>10077</v>
      </c>
      <c r="T36" t="s">
        <v>10078</v>
      </c>
      <c r="U36" t="s">
        <v>10079</v>
      </c>
      <c r="V36" t="s">
        <v>10080</v>
      </c>
      <c r="W36" t="s">
        <v>10081</v>
      </c>
      <c r="X36" t="s">
        <v>10082</v>
      </c>
      <c r="Y36" t="s">
        <v>10083</v>
      </c>
      <c r="Z36" t="s">
        <v>10084</v>
      </c>
      <c r="AA36" t="s">
        <v>10085</v>
      </c>
      <c r="AB36" t="s">
        <v>10086</v>
      </c>
      <c r="AC36" t="s">
        <v>10087</v>
      </c>
      <c r="AD36" t="s">
        <v>10088</v>
      </c>
      <c r="AE36" t="s">
        <v>10089</v>
      </c>
      <c r="AF36" t="s">
        <v>10090</v>
      </c>
      <c r="AG36" t="s">
        <v>10091</v>
      </c>
    </row>
    <row r="37" spans="1:33" x14ac:dyDescent="0.25">
      <c r="A37" s="95" t="s">
        <v>518</v>
      </c>
      <c r="B37" t="s">
        <v>7671</v>
      </c>
      <c r="C37" t="s">
        <v>7672</v>
      </c>
      <c r="D37" t="s">
        <v>7673</v>
      </c>
      <c r="E37" t="s">
        <v>7674</v>
      </c>
      <c r="F37" t="s">
        <v>7675</v>
      </c>
      <c r="G37" t="s">
        <v>7676</v>
      </c>
      <c r="H37" t="s">
        <v>7677</v>
      </c>
      <c r="I37" t="s">
        <v>7678</v>
      </c>
      <c r="J37" t="s">
        <v>7679</v>
      </c>
      <c r="K37" t="s">
        <v>7680</v>
      </c>
      <c r="L37" t="s">
        <v>7681</v>
      </c>
      <c r="M37" t="s">
        <v>7682</v>
      </c>
      <c r="N37" t="s">
        <v>7683</v>
      </c>
      <c r="O37" t="s">
        <v>7684</v>
      </c>
      <c r="P37" t="s">
        <v>7685</v>
      </c>
      <c r="Q37" t="s">
        <v>7686</v>
      </c>
      <c r="R37" t="s">
        <v>7687</v>
      </c>
      <c r="S37" t="s">
        <v>7688</v>
      </c>
      <c r="T37" t="s">
        <v>7689</v>
      </c>
      <c r="U37" t="s">
        <v>7690</v>
      </c>
      <c r="V37" t="s">
        <v>7691</v>
      </c>
      <c r="W37" t="s">
        <v>7692</v>
      </c>
      <c r="X37" t="s">
        <v>7693</v>
      </c>
      <c r="Y37" t="s">
        <v>7694</v>
      </c>
      <c r="Z37" t="s">
        <v>7695</v>
      </c>
      <c r="AA37" t="s">
        <v>7696</v>
      </c>
      <c r="AB37" t="s">
        <v>7697</v>
      </c>
      <c r="AC37" t="s">
        <v>7698</v>
      </c>
      <c r="AD37" t="s">
        <v>7699</v>
      </c>
      <c r="AE37" t="s">
        <v>7700</v>
      </c>
      <c r="AF37" t="s">
        <v>7701</v>
      </c>
      <c r="AG37" t="s">
        <v>7702</v>
      </c>
    </row>
    <row r="38" spans="1:33" x14ac:dyDescent="0.25">
      <c r="A38" s="95" t="s">
        <v>519</v>
      </c>
      <c r="B38" t="s">
        <v>10092</v>
      </c>
      <c r="C38" t="s">
        <v>10093</v>
      </c>
      <c r="D38" t="s">
        <v>10094</v>
      </c>
      <c r="E38" t="s">
        <v>10095</v>
      </c>
      <c r="F38" t="s">
        <v>10096</v>
      </c>
      <c r="G38" t="s">
        <v>10097</v>
      </c>
      <c r="H38" t="s">
        <v>10098</v>
      </c>
      <c r="I38" t="s">
        <v>10099</v>
      </c>
      <c r="J38" t="s">
        <v>10100</v>
      </c>
      <c r="K38" t="s">
        <v>10101</v>
      </c>
      <c r="L38" t="s">
        <v>10102</v>
      </c>
      <c r="M38" t="s">
        <v>10103</v>
      </c>
      <c r="N38" t="s">
        <v>10104</v>
      </c>
      <c r="O38" t="s">
        <v>10102</v>
      </c>
      <c r="P38" t="s">
        <v>10105</v>
      </c>
      <c r="Q38" t="s">
        <v>10106</v>
      </c>
      <c r="R38" t="s">
        <v>10102</v>
      </c>
      <c r="S38" t="s">
        <v>10101</v>
      </c>
      <c r="T38" t="s">
        <v>10107</v>
      </c>
      <c r="U38" t="s">
        <v>10108</v>
      </c>
      <c r="V38" t="s">
        <v>10109</v>
      </c>
      <c r="W38" t="s">
        <v>10110</v>
      </c>
      <c r="X38" t="s">
        <v>10111</v>
      </c>
      <c r="Y38" t="s">
        <v>10112</v>
      </c>
      <c r="Z38" t="s">
        <v>10113</v>
      </c>
      <c r="AA38" t="s">
        <v>10114</v>
      </c>
      <c r="AB38" t="s">
        <v>10115</v>
      </c>
      <c r="AC38" t="s">
        <v>10116</v>
      </c>
      <c r="AD38" t="s">
        <v>10117</v>
      </c>
      <c r="AE38" t="s">
        <v>10118</v>
      </c>
      <c r="AF38" t="s">
        <v>10119</v>
      </c>
      <c r="AG38" t="s">
        <v>10120</v>
      </c>
    </row>
    <row r="39" spans="1:33" x14ac:dyDescent="0.25">
      <c r="A39" s="95" t="s">
        <v>520</v>
      </c>
      <c r="B39" t="s">
        <v>7703</v>
      </c>
      <c r="C39" t="s">
        <v>7704</v>
      </c>
      <c r="D39" t="s">
        <v>7705</v>
      </c>
      <c r="E39" t="s">
        <v>7706</v>
      </c>
      <c r="F39" t="s">
        <v>7707</v>
      </c>
      <c r="G39" t="s">
        <v>7708</v>
      </c>
      <c r="H39" t="s">
        <v>7709</v>
      </c>
      <c r="I39" t="s">
        <v>7710</v>
      </c>
      <c r="J39" t="s">
        <v>7711</v>
      </c>
      <c r="K39" t="s">
        <v>7712</v>
      </c>
      <c r="L39" t="s">
        <v>7713</v>
      </c>
      <c r="M39" t="s">
        <v>7714</v>
      </c>
      <c r="N39" t="s">
        <v>7715</v>
      </c>
      <c r="O39" t="s">
        <v>7716</v>
      </c>
      <c r="P39" t="s">
        <v>7717</v>
      </c>
      <c r="Q39" t="s">
        <v>7718</v>
      </c>
      <c r="R39" t="s">
        <v>7719</v>
      </c>
      <c r="S39" t="s">
        <v>7720</v>
      </c>
      <c r="T39" t="s">
        <v>7721</v>
      </c>
      <c r="U39" t="s">
        <v>7722</v>
      </c>
      <c r="V39" t="s">
        <v>7723</v>
      </c>
      <c r="W39" t="s">
        <v>7724</v>
      </c>
      <c r="X39" t="s">
        <v>7725</v>
      </c>
      <c r="Y39" t="s">
        <v>7726</v>
      </c>
      <c r="Z39" t="s">
        <v>7727</v>
      </c>
      <c r="AA39" t="s">
        <v>7728</v>
      </c>
      <c r="AB39" t="s">
        <v>7729</v>
      </c>
      <c r="AC39" t="s">
        <v>7730</v>
      </c>
      <c r="AD39" t="s">
        <v>7731</v>
      </c>
      <c r="AE39" t="s">
        <v>7732</v>
      </c>
      <c r="AF39" t="s">
        <v>7733</v>
      </c>
      <c r="AG39" t="s">
        <v>7734</v>
      </c>
    </row>
    <row r="40" spans="1:33" x14ac:dyDescent="0.25">
      <c r="A40" s="95" t="s">
        <v>521</v>
      </c>
      <c r="B40" t="s">
        <v>4645</v>
      </c>
      <c r="C40" t="s">
        <v>4646</v>
      </c>
      <c r="D40" t="s">
        <v>4647</v>
      </c>
      <c r="E40" t="s">
        <v>4648</v>
      </c>
      <c r="F40" t="s">
        <v>4649</v>
      </c>
      <c r="G40" t="s">
        <v>4650</v>
      </c>
      <c r="H40" t="s">
        <v>4651</v>
      </c>
      <c r="I40" t="s">
        <v>4652</v>
      </c>
      <c r="J40" t="s">
        <v>4653</v>
      </c>
      <c r="K40" t="s">
        <v>4654</v>
      </c>
      <c r="L40" t="s">
        <v>4655</v>
      </c>
      <c r="M40" t="s">
        <v>4656</v>
      </c>
      <c r="N40" t="s">
        <v>4657</v>
      </c>
      <c r="O40" t="s">
        <v>4658</v>
      </c>
      <c r="P40" t="s">
        <v>4659</v>
      </c>
      <c r="Q40" t="s">
        <v>4660</v>
      </c>
      <c r="R40" t="s">
        <v>4661</v>
      </c>
      <c r="S40" t="s">
        <v>4662</v>
      </c>
      <c r="T40" t="s">
        <v>4663</v>
      </c>
      <c r="U40" t="s">
        <v>4664</v>
      </c>
      <c r="V40" t="s">
        <v>4665</v>
      </c>
      <c r="W40" t="s">
        <v>4666</v>
      </c>
      <c r="X40" t="s">
        <v>4667</v>
      </c>
      <c r="Y40" t="s">
        <v>4668</v>
      </c>
      <c r="Z40" t="s">
        <v>4669</v>
      </c>
      <c r="AA40" t="s">
        <v>4670</v>
      </c>
      <c r="AB40" t="s">
        <v>4671</v>
      </c>
      <c r="AC40" t="s">
        <v>4672</v>
      </c>
      <c r="AD40" t="s">
        <v>4673</v>
      </c>
      <c r="AE40" t="s">
        <v>4674</v>
      </c>
      <c r="AF40" t="s">
        <v>4675</v>
      </c>
      <c r="AG40" t="s">
        <v>4676</v>
      </c>
    </row>
    <row r="41" spans="1:33" x14ac:dyDescent="0.25">
      <c r="A41" s="95" t="s">
        <v>522</v>
      </c>
      <c r="B41" t="s">
        <v>4677</v>
      </c>
      <c r="C41" t="s">
        <v>4678</v>
      </c>
      <c r="D41" t="s">
        <v>4679</v>
      </c>
      <c r="E41" t="s">
        <v>4680</v>
      </c>
      <c r="F41" t="s">
        <v>4681</v>
      </c>
      <c r="G41" t="s">
        <v>4682</v>
      </c>
      <c r="H41" t="s">
        <v>4683</v>
      </c>
      <c r="I41" t="s">
        <v>4684</v>
      </c>
      <c r="J41" t="s">
        <v>4685</v>
      </c>
      <c r="K41" t="s">
        <v>4686</v>
      </c>
      <c r="L41" t="s">
        <v>4687</v>
      </c>
      <c r="M41" t="s">
        <v>4688</v>
      </c>
      <c r="N41" t="s">
        <v>4689</v>
      </c>
      <c r="O41" t="s">
        <v>4690</v>
      </c>
      <c r="P41" t="s">
        <v>4691</v>
      </c>
      <c r="Q41" t="s">
        <v>4692</v>
      </c>
      <c r="R41" t="s">
        <v>4693</v>
      </c>
      <c r="S41" t="s">
        <v>4694</v>
      </c>
      <c r="T41" t="s">
        <v>4695</v>
      </c>
      <c r="U41" t="s">
        <v>4696</v>
      </c>
      <c r="V41" t="s">
        <v>4697</v>
      </c>
      <c r="W41" t="s">
        <v>4698</v>
      </c>
      <c r="X41" t="s">
        <v>4699</v>
      </c>
      <c r="Y41" t="s">
        <v>4700</v>
      </c>
      <c r="Z41" t="s">
        <v>4701</v>
      </c>
      <c r="AA41" t="s">
        <v>4702</v>
      </c>
      <c r="AB41" t="s">
        <v>4703</v>
      </c>
      <c r="AC41" t="s">
        <v>4704</v>
      </c>
      <c r="AD41" t="s">
        <v>4705</v>
      </c>
      <c r="AE41" t="s">
        <v>4706</v>
      </c>
      <c r="AF41" t="s">
        <v>4707</v>
      </c>
      <c r="AG41" t="s">
        <v>4708</v>
      </c>
    </row>
    <row r="42" spans="1:33" x14ac:dyDescent="0.25">
      <c r="A42" s="95" t="s">
        <v>523</v>
      </c>
      <c r="B42" t="s">
        <v>10092</v>
      </c>
      <c r="C42" t="s">
        <v>10093</v>
      </c>
      <c r="D42" t="s">
        <v>10094</v>
      </c>
      <c r="E42" t="s">
        <v>10095</v>
      </c>
      <c r="F42" t="s">
        <v>10096</v>
      </c>
      <c r="G42" t="s">
        <v>10097</v>
      </c>
      <c r="H42" t="s">
        <v>10098</v>
      </c>
      <c r="I42" t="s">
        <v>10099</v>
      </c>
      <c r="J42" t="s">
        <v>10100</v>
      </c>
      <c r="K42" t="s">
        <v>10101</v>
      </c>
      <c r="L42" t="s">
        <v>10102</v>
      </c>
      <c r="M42" t="s">
        <v>10103</v>
      </c>
      <c r="N42" t="s">
        <v>10104</v>
      </c>
      <c r="O42" t="s">
        <v>10102</v>
      </c>
      <c r="P42" t="s">
        <v>10105</v>
      </c>
      <c r="Q42" t="s">
        <v>10106</v>
      </c>
      <c r="R42" t="s">
        <v>10102</v>
      </c>
      <c r="S42" t="s">
        <v>10101</v>
      </c>
      <c r="T42" t="s">
        <v>10107</v>
      </c>
      <c r="U42" t="s">
        <v>10108</v>
      </c>
      <c r="V42" t="s">
        <v>10109</v>
      </c>
      <c r="W42" t="s">
        <v>10110</v>
      </c>
      <c r="X42" t="s">
        <v>10111</v>
      </c>
      <c r="Y42" t="s">
        <v>10112</v>
      </c>
      <c r="Z42" t="s">
        <v>10113</v>
      </c>
      <c r="AA42" t="s">
        <v>10114</v>
      </c>
      <c r="AB42" t="s">
        <v>10115</v>
      </c>
      <c r="AC42" t="s">
        <v>10116</v>
      </c>
      <c r="AD42" t="s">
        <v>10117</v>
      </c>
      <c r="AE42" t="s">
        <v>10118</v>
      </c>
      <c r="AF42" t="s">
        <v>10119</v>
      </c>
      <c r="AG42" t="s">
        <v>10120</v>
      </c>
    </row>
    <row r="43" spans="1:33" x14ac:dyDescent="0.25">
      <c r="A43" s="95" t="s">
        <v>524</v>
      </c>
      <c r="B43" t="s">
        <v>4709</v>
      </c>
      <c r="C43" t="s">
        <v>4710</v>
      </c>
      <c r="D43" t="s">
        <v>4711</v>
      </c>
      <c r="E43" t="s">
        <v>4712</v>
      </c>
      <c r="F43" t="s">
        <v>4713</v>
      </c>
      <c r="G43" t="s">
        <v>4714</v>
      </c>
      <c r="H43" t="s">
        <v>4715</v>
      </c>
      <c r="I43" t="s">
        <v>4716</v>
      </c>
      <c r="J43" t="s">
        <v>4717</v>
      </c>
      <c r="K43" t="s">
        <v>4718</v>
      </c>
      <c r="L43" t="s">
        <v>4719</v>
      </c>
      <c r="M43" t="s">
        <v>4720</v>
      </c>
      <c r="N43" t="s">
        <v>4721</v>
      </c>
      <c r="O43" t="s">
        <v>4722</v>
      </c>
      <c r="P43" t="s">
        <v>4723</v>
      </c>
      <c r="Q43" t="s">
        <v>4724</v>
      </c>
      <c r="R43" t="s">
        <v>4725</v>
      </c>
      <c r="S43" t="s">
        <v>4726</v>
      </c>
      <c r="T43" t="s">
        <v>4727</v>
      </c>
      <c r="U43" t="s">
        <v>4728</v>
      </c>
      <c r="V43" t="s">
        <v>4729</v>
      </c>
      <c r="W43" t="s">
        <v>4730</v>
      </c>
      <c r="X43" t="s">
        <v>4731</v>
      </c>
      <c r="Y43" t="s">
        <v>4732</v>
      </c>
      <c r="Z43" t="s">
        <v>4733</v>
      </c>
      <c r="AA43" t="s">
        <v>4734</v>
      </c>
      <c r="AB43" t="s">
        <v>4735</v>
      </c>
      <c r="AC43" t="s">
        <v>4736</v>
      </c>
      <c r="AD43" t="s">
        <v>4737</v>
      </c>
      <c r="AE43" t="s">
        <v>4738</v>
      </c>
      <c r="AF43" t="s">
        <v>4739</v>
      </c>
      <c r="AG43" t="s">
        <v>4740</v>
      </c>
    </row>
    <row r="44" spans="1:33" x14ac:dyDescent="0.25">
      <c r="A44" s="95" t="s">
        <v>525</v>
      </c>
      <c r="B44" t="s">
        <v>9214</v>
      </c>
      <c r="C44" t="s">
        <v>9215</v>
      </c>
      <c r="D44" t="s">
        <v>9216</v>
      </c>
      <c r="E44" t="s">
        <v>9217</v>
      </c>
      <c r="F44" t="s">
        <v>9218</v>
      </c>
      <c r="G44" t="s">
        <v>9219</v>
      </c>
      <c r="H44" t="s">
        <v>9220</v>
      </c>
      <c r="I44" t="s">
        <v>9221</v>
      </c>
      <c r="J44" t="s">
        <v>9222</v>
      </c>
      <c r="K44" t="s">
        <v>9223</v>
      </c>
      <c r="L44" t="s">
        <v>9224</v>
      </c>
      <c r="M44" t="s">
        <v>9225</v>
      </c>
      <c r="N44" t="s">
        <v>9226</v>
      </c>
      <c r="O44" t="s">
        <v>9227</v>
      </c>
      <c r="P44" t="s">
        <v>9228</v>
      </c>
      <c r="Q44" t="s">
        <v>9229</v>
      </c>
      <c r="R44" t="s">
        <v>9230</v>
      </c>
      <c r="S44" t="s">
        <v>9231</v>
      </c>
      <c r="T44" t="s">
        <v>9232</v>
      </c>
      <c r="U44" t="s">
        <v>9233</v>
      </c>
      <c r="V44" t="s">
        <v>9234</v>
      </c>
      <c r="W44" t="s">
        <v>9235</v>
      </c>
      <c r="X44" t="s">
        <v>9236</v>
      </c>
      <c r="Y44" t="s">
        <v>9237</v>
      </c>
      <c r="Z44" t="s">
        <v>9238</v>
      </c>
      <c r="AA44" t="s">
        <v>9239</v>
      </c>
      <c r="AB44" t="s">
        <v>9240</v>
      </c>
      <c r="AC44" t="s">
        <v>9241</v>
      </c>
      <c r="AD44" t="s">
        <v>9242</v>
      </c>
      <c r="AE44" t="s">
        <v>9243</v>
      </c>
      <c r="AF44" t="s">
        <v>9244</v>
      </c>
      <c r="AG44" t="s">
        <v>9245</v>
      </c>
    </row>
    <row r="45" spans="1:33" x14ac:dyDescent="0.25">
      <c r="A45" s="95" t="s">
        <v>526</v>
      </c>
      <c r="B45" t="s">
        <v>10121</v>
      </c>
      <c r="C45" t="s">
        <v>10122</v>
      </c>
      <c r="D45" t="s">
        <v>10123</v>
      </c>
      <c r="E45" t="s">
        <v>10124</v>
      </c>
      <c r="F45" t="s">
        <v>10125</v>
      </c>
      <c r="G45" t="s">
        <v>10126</v>
      </c>
      <c r="H45" t="s">
        <v>10127</v>
      </c>
      <c r="I45" t="s">
        <v>10128</v>
      </c>
      <c r="J45" t="s">
        <v>10129</v>
      </c>
      <c r="K45" t="s">
        <v>10130</v>
      </c>
      <c r="L45" t="s">
        <v>10131</v>
      </c>
      <c r="M45" t="s">
        <v>10132</v>
      </c>
      <c r="N45" t="s">
        <v>10133</v>
      </c>
      <c r="O45" t="s">
        <v>10134</v>
      </c>
      <c r="P45" t="s">
        <v>10135</v>
      </c>
      <c r="Q45" t="s">
        <v>10136</v>
      </c>
      <c r="R45" t="s">
        <v>10137</v>
      </c>
      <c r="S45" t="s">
        <v>10138</v>
      </c>
      <c r="T45" t="s">
        <v>10139</v>
      </c>
      <c r="U45" t="s">
        <v>10140</v>
      </c>
      <c r="V45" t="s">
        <v>10141</v>
      </c>
      <c r="W45" t="s">
        <v>10142</v>
      </c>
      <c r="X45" t="s">
        <v>10143</v>
      </c>
      <c r="Y45" t="s">
        <v>10144</v>
      </c>
      <c r="Z45" t="s">
        <v>10145</v>
      </c>
      <c r="AA45" t="s">
        <v>10146</v>
      </c>
      <c r="AB45" t="s">
        <v>10147</v>
      </c>
      <c r="AC45" t="s">
        <v>10148</v>
      </c>
      <c r="AD45" t="s">
        <v>10149</v>
      </c>
      <c r="AE45" t="s">
        <v>10150</v>
      </c>
      <c r="AF45" t="s">
        <v>10151</v>
      </c>
      <c r="AG45" t="s">
        <v>10152</v>
      </c>
    </row>
    <row r="46" spans="1:33" x14ac:dyDescent="0.25">
      <c r="A46" s="95" t="s">
        <v>527</v>
      </c>
      <c r="B46" t="s">
        <v>4805</v>
      </c>
      <c r="C46" t="s">
        <v>4806</v>
      </c>
      <c r="D46" t="s">
        <v>4807</v>
      </c>
      <c r="E46" t="s">
        <v>4808</v>
      </c>
      <c r="F46" t="s">
        <v>4809</v>
      </c>
      <c r="G46" t="s">
        <v>4810</v>
      </c>
      <c r="H46" t="s">
        <v>4811</v>
      </c>
      <c r="I46" t="s">
        <v>4812</v>
      </c>
      <c r="J46" t="s">
        <v>4813</v>
      </c>
      <c r="K46" t="s">
        <v>4814</v>
      </c>
      <c r="L46" t="s">
        <v>4815</v>
      </c>
      <c r="M46" t="s">
        <v>4816</v>
      </c>
      <c r="N46" t="s">
        <v>4817</v>
      </c>
      <c r="O46" t="s">
        <v>4818</v>
      </c>
      <c r="P46" t="s">
        <v>4819</v>
      </c>
      <c r="Q46" t="s">
        <v>4820</v>
      </c>
      <c r="R46" t="s">
        <v>4821</v>
      </c>
      <c r="S46" t="s">
        <v>4822</v>
      </c>
      <c r="T46" t="s">
        <v>4823</v>
      </c>
      <c r="U46" t="s">
        <v>4824</v>
      </c>
      <c r="V46" t="s">
        <v>4825</v>
      </c>
      <c r="W46" t="s">
        <v>4826</v>
      </c>
      <c r="X46" t="s">
        <v>4827</v>
      </c>
      <c r="Y46" t="s">
        <v>4828</v>
      </c>
      <c r="Z46" t="s">
        <v>4829</v>
      </c>
      <c r="AA46" t="s">
        <v>4830</v>
      </c>
      <c r="AB46" t="s">
        <v>4831</v>
      </c>
      <c r="AC46" t="s">
        <v>4832</v>
      </c>
      <c r="AD46" t="s">
        <v>4833</v>
      </c>
      <c r="AE46" t="s">
        <v>4834</v>
      </c>
      <c r="AF46" t="s">
        <v>4835</v>
      </c>
      <c r="AG46" t="s">
        <v>4836</v>
      </c>
    </row>
    <row r="47" spans="1:33" x14ac:dyDescent="0.25">
      <c r="A47" s="95" t="s">
        <v>528</v>
      </c>
      <c r="B47" t="s">
        <v>9278</v>
      </c>
      <c r="C47" t="s">
        <v>9279</v>
      </c>
      <c r="D47" t="s">
        <v>9280</v>
      </c>
      <c r="E47" t="s">
        <v>9281</v>
      </c>
      <c r="F47" t="s">
        <v>9282</v>
      </c>
      <c r="G47" t="s">
        <v>9283</v>
      </c>
      <c r="H47" t="s">
        <v>9284</v>
      </c>
      <c r="I47" t="s">
        <v>9285</v>
      </c>
      <c r="J47" t="s">
        <v>9286</v>
      </c>
      <c r="K47" t="s">
        <v>9287</v>
      </c>
      <c r="L47" t="s">
        <v>9288</v>
      </c>
      <c r="M47" t="s">
        <v>9289</v>
      </c>
      <c r="N47" t="s">
        <v>9290</v>
      </c>
      <c r="O47" t="s">
        <v>9291</v>
      </c>
      <c r="P47" t="s">
        <v>9292</v>
      </c>
      <c r="Q47" t="s">
        <v>9293</v>
      </c>
      <c r="R47" t="s">
        <v>9294</v>
      </c>
      <c r="S47" t="s">
        <v>9295</v>
      </c>
      <c r="T47" t="s">
        <v>9296</v>
      </c>
      <c r="U47" t="s">
        <v>9297</v>
      </c>
      <c r="V47" t="s">
        <v>9298</v>
      </c>
      <c r="W47" t="s">
        <v>9299</v>
      </c>
      <c r="X47" t="s">
        <v>9300</v>
      </c>
      <c r="Y47" t="s">
        <v>9301</v>
      </c>
      <c r="Z47" t="s">
        <v>9302</v>
      </c>
      <c r="AA47" t="s">
        <v>9303</v>
      </c>
      <c r="AB47" t="s">
        <v>9304</v>
      </c>
      <c r="AC47" t="s">
        <v>9305</v>
      </c>
      <c r="AD47" t="s">
        <v>9306</v>
      </c>
      <c r="AE47" t="s">
        <v>9307</v>
      </c>
      <c r="AF47" t="s">
        <v>9308</v>
      </c>
      <c r="AG47" t="s">
        <v>9309</v>
      </c>
    </row>
    <row r="48" spans="1:33" x14ac:dyDescent="0.25">
      <c r="A48" s="95" t="s">
        <v>529</v>
      </c>
      <c r="B48" t="s">
        <v>4805</v>
      </c>
      <c r="C48" t="s">
        <v>4806</v>
      </c>
      <c r="D48" t="s">
        <v>4807</v>
      </c>
      <c r="E48" t="s">
        <v>4808</v>
      </c>
      <c r="F48" t="s">
        <v>4809</v>
      </c>
      <c r="G48" t="s">
        <v>4810</v>
      </c>
      <c r="H48" t="s">
        <v>4811</v>
      </c>
      <c r="I48" t="s">
        <v>4812</v>
      </c>
      <c r="J48" t="s">
        <v>4813</v>
      </c>
      <c r="K48" t="s">
        <v>4814</v>
      </c>
      <c r="L48" t="s">
        <v>4815</v>
      </c>
      <c r="M48" t="s">
        <v>4816</v>
      </c>
      <c r="N48" t="s">
        <v>4817</v>
      </c>
      <c r="O48" t="s">
        <v>4818</v>
      </c>
      <c r="P48" t="s">
        <v>4819</v>
      </c>
      <c r="Q48" t="s">
        <v>4820</v>
      </c>
      <c r="R48" t="s">
        <v>4821</v>
      </c>
      <c r="S48" t="s">
        <v>4822</v>
      </c>
      <c r="T48" t="s">
        <v>4823</v>
      </c>
      <c r="U48" t="s">
        <v>4824</v>
      </c>
      <c r="V48" t="s">
        <v>4825</v>
      </c>
      <c r="W48" t="s">
        <v>4826</v>
      </c>
      <c r="X48" t="s">
        <v>4827</v>
      </c>
      <c r="Y48" t="s">
        <v>4828</v>
      </c>
      <c r="Z48" t="s">
        <v>4829</v>
      </c>
      <c r="AA48" t="s">
        <v>4830</v>
      </c>
      <c r="AB48" t="s">
        <v>4831</v>
      </c>
      <c r="AC48" t="s">
        <v>4832</v>
      </c>
      <c r="AD48" t="s">
        <v>4833</v>
      </c>
      <c r="AE48" t="s">
        <v>4834</v>
      </c>
      <c r="AF48" t="s">
        <v>4835</v>
      </c>
      <c r="AG48" t="s">
        <v>4836</v>
      </c>
    </row>
    <row r="49" spans="1:33" x14ac:dyDescent="0.25">
      <c r="A49" s="95" t="s">
        <v>530</v>
      </c>
      <c r="B49" t="s">
        <v>10153</v>
      </c>
      <c r="C49" t="s">
        <v>10154</v>
      </c>
      <c r="D49" t="s">
        <v>10155</v>
      </c>
      <c r="E49" t="s">
        <v>10156</v>
      </c>
      <c r="F49" t="s">
        <v>10157</v>
      </c>
      <c r="G49" t="s">
        <v>10158</v>
      </c>
      <c r="H49" t="s">
        <v>10159</v>
      </c>
      <c r="I49" t="s">
        <v>10160</v>
      </c>
      <c r="J49" t="s">
        <v>10161</v>
      </c>
      <c r="K49" t="s">
        <v>10162</v>
      </c>
      <c r="L49" t="s">
        <v>10162</v>
      </c>
      <c r="M49" t="s">
        <v>10162</v>
      </c>
      <c r="N49" t="s">
        <v>10163</v>
      </c>
      <c r="O49" t="s">
        <v>10164</v>
      </c>
      <c r="P49" t="s">
        <v>10165</v>
      </c>
      <c r="Q49" t="s">
        <v>10162</v>
      </c>
      <c r="R49" t="s">
        <v>10162</v>
      </c>
      <c r="S49" t="s">
        <v>10162</v>
      </c>
      <c r="T49" t="s">
        <v>10162</v>
      </c>
      <c r="U49" t="s">
        <v>10162</v>
      </c>
      <c r="V49" t="s">
        <v>10162</v>
      </c>
      <c r="W49" t="s">
        <v>10166</v>
      </c>
      <c r="X49" t="s">
        <v>10167</v>
      </c>
      <c r="Y49" t="s">
        <v>10168</v>
      </c>
      <c r="Z49" t="s">
        <v>10169</v>
      </c>
      <c r="AA49" t="s">
        <v>10170</v>
      </c>
      <c r="AB49" t="s">
        <v>10171</v>
      </c>
      <c r="AC49" t="s">
        <v>10172</v>
      </c>
      <c r="AD49" t="s">
        <v>10162</v>
      </c>
      <c r="AE49" t="s">
        <v>10173</v>
      </c>
      <c r="AF49" t="s">
        <v>10174</v>
      </c>
      <c r="AG49" t="s">
        <v>10162</v>
      </c>
    </row>
    <row r="50" spans="1:33" x14ac:dyDescent="0.25">
      <c r="A50" s="95" t="s">
        <v>531</v>
      </c>
      <c r="B50" t="s">
        <v>10175</v>
      </c>
      <c r="C50" t="s">
        <v>10176</v>
      </c>
      <c r="D50" t="s">
        <v>10175</v>
      </c>
      <c r="E50" t="s">
        <v>10177</v>
      </c>
      <c r="F50" t="s">
        <v>10178</v>
      </c>
      <c r="G50" t="s">
        <v>10179</v>
      </c>
      <c r="H50" t="s">
        <v>10180</v>
      </c>
      <c r="I50" t="s">
        <v>10176</v>
      </c>
      <c r="J50" t="s">
        <v>10181</v>
      </c>
      <c r="K50" t="s">
        <v>10175</v>
      </c>
      <c r="L50" t="s">
        <v>10175</v>
      </c>
      <c r="M50" t="s">
        <v>10175</v>
      </c>
      <c r="N50" t="s">
        <v>10175</v>
      </c>
      <c r="O50" t="s">
        <v>10176</v>
      </c>
      <c r="P50" t="s">
        <v>10175</v>
      </c>
      <c r="Q50" t="s">
        <v>10175</v>
      </c>
      <c r="R50" t="s">
        <v>10175</v>
      </c>
      <c r="S50" t="s">
        <v>10175</v>
      </c>
      <c r="T50" t="s">
        <v>10175</v>
      </c>
      <c r="U50" t="s">
        <v>10175</v>
      </c>
      <c r="V50" t="s">
        <v>10175</v>
      </c>
      <c r="W50" t="s">
        <v>10182</v>
      </c>
      <c r="X50" t="s">
        <v>10183</v>
      </c>
      <c r="Y50" t="s">
        <v>10184</v>
      </c>
      <c r="Z50" t="s">
        <v>10185</v>
      </c>
      <c r="AA50" t="s">
        <v>10186</v>
      </c>
      <c r="AB50" t="s">
        <v>10187</v>
      </c>
      <c r="AC50" t="s">
        <v>10188</v>
      </c>
      <c r="AD50" t="s">
        <v>10189</v>
      </c>
      <c r="AE50" t="s">
        <v>8287</v>
      </c>
      <c r="AF50" t="s">
        <v>10190</v>
      </c>
      <c r="AG50" t="s">
        <v>10191</v>
      </c>
    </row>
    <row r="51" spans="1:33" x14ac:dyDescent="0.25">
      <c r="A51" s="95" t="s">
        <v>532</v>
      </c>
      <c r="B51" t="s">
        <v>4933</v>
      </c>
      <c r="C51" t="s">
        <v>4934</v>
      </c>
      <c r="D51" t="s">
        <v>4935</v>
      </c>
      <c r="E51" t="s">
        <v>4936</v>
      </c>
      <c r="F51" t="s">
        <v>4937</v>
      </c>
      <c r="G51" t="s">
        <v>4938</v>
      </c>
      <c r="H51" t="s">
        <v>4939</v>
      </c>
      <c r="I51" t="s">
        <v>4940</v>
      </c>
      <c r="J51" t="s">
        <v>4941</v>
      </c>
      <c r="K51" t="s">
        <v>4942</v>
      </c>
      <c r="L51" t="s">
        <v>4943</v>
      </c>
      <c r="M51" t="s">
        <v>4944</v>
      </c>
      <c r="N51" t="s">
        <v>4945</v>
      </c>
      <c r="O51" t="s">
        <v>4946</v>
      </c>
      <c r="P51" t="s">
        <v>4947</v>
      </c>
      <c r="Q51" t="s">
        <v>4948</v>
      </c>
      <c r="R51" t="s">
        <v>4949</v>
      </c>
      <c r="S51" t="s">
        <v>2023</v>
      </c>
      <c r="T51" t="s">
        <v>4950</v>
      </c>
      <c r="U51" t="s">
        <v>4951</v>
      </c>
      <c r="V51" t="s">
        <v>4952</v>
      </c>
      <c r="W51" t="s">
        <v>4953</v>
      </c>
      <c r="X51" t="s">
        <v>4954</v>
      </c>
      <c r="Y51" t="s">
        <v>4955</v>
      </c>
      <c r="Z51" t="s">
        <v>4956</v>
      </c>
      <c r="AA51" t="s">
        <v>4957</v>
      </c>
      <c r="AB51" t="s">
        <v>4958</v>
      </c>
      <c r="AC51" t="s">
        <v>4959</v>
      </c>
      <c r="AD51" t="s">
        <v>4960</v>
      </c>
      <c r="AE51" t="s">
        <v>4961</v>
      </c>
      <c r="AF51" t="s">
        <v>4962</v>
      </c>
      <c r="AG51" t="s">
        <v>4963</v>
      </c>
    </row>
    <row r="52" spans="1:33" x14ac:dyDescent="0.25">
      <c r="A52" s="95" t="s">
        <v>533</v>
      </c>
      <c r="B52" t="s">
        <v>7754</v>
      </c>
      <c r="C52" t="s">
        <v>10192</v>
      </c>
      <c r="D52" t="s">
        <v>7754</v>
      </c>
      <c r="E52" t="s">
        <v>10193</v>
      </c>
      <c r="F52" t="s">
        <v>7881</v>
      </c>
      <c r="G52" t="s">
        <v>6886</v>
      </c>
      <c r="H52" t="s">
        <v>10194</v>
      </c>
      <c r="I52" t="s">
        <v>9676</v>
      </c>
      <c r="J52" t="s">
        <v>9892</v>
      </c>
      <c r="K52" t="s">
        <v>7754</v>
      </c>
      <c r="L52" t="s">
        <v>7754</v>
      </c>
      <c r="M52" t="s">
        <v>7754</v>
      </c>
      <c r="N52" t="s">
        <v>7754</v>
      </c>
      <c r="O52" t="s">
        <v>7754</v>
      </c>
      <c r="P52" t="s">
        <v>7754</v>
      </c>
      <c r="Q52" t="s">
        <v>7754</v>
      </c>
      <c r="R52" t="s">
        <v>7754</v>
      </c>
      <c r="S52" t="s">
        <v>7754</v>
      </c>
      <c r="T52" t="s">
        <v>7754</v>
      </c>
      <c r="U52" t="s">
        <v>7754</v>
      </c>
      <c r="V52" t="s">
        <v>7754</v>
      </c>
      <c r="W52" t="s">
        <v>7767</v>
      </c>
      <c r="X52" t="s">
        <v>7754</v>
      </c>
      <c r="Y52" t="s">
        <v>9981</v>
      </c>
      <c r="Z52" t="s">
        <v>6808</v>
      </c>
      <c r="AA52" t="s">
        <v>7066</v>
      </c>
      <c r="AB52" t="s">
        <v>6888</v>
      </c>
      <c r="AC52" t="s">
        <v>7075</v>
      </c>
      <c r="AD52" t="s">
        <v>7754</v>
      </c>
      <c r="AE52" t="s">
        <v>10195</v>
      </c>
      <c r="AF52" t="s">
        <v>10196</v>
      </c>
      <c r="AG52" t="s">
        <v>10197</v>
      </c>
    </row>
    <row r="53" spans="1:33" x14ac:dyDescent="0.25">
      <c r="A53" s="95" t="s">
        <v>534</v>
      </c>
      <c r="B53" t="s">
        <v>4996</v>
      </c>
      <c r="C53" t="s">
        <v>4997</v>
      </c>
      <c r="D53" t="s">
        <v>4998</v>
      </c>
      <c r="E53" t="s">
        <v>4999</v>
      </c>
      <c r="F53" t="s">
        <v>5000</v>
      </c>
      <c r="G53" t="s">
        <v>5001</v>
      </c>
      <c r="H53" t="s">
        <v>5002</v>
      </c>
      <c r="I53" t="s">
        <v>5003</v>
      </c>
      <c r="J53" t="s">
        <v>5004</v>
      </c>
      <c r="K53" t="s">
        <v>5005</v>
      </c>
      <c r="L53" t="s">
        <v>5006</v>
      </c>
      <c r="M53" t="s">
        <v>5007</v>
      </c>
      <c r="N53" t="s">
        <v>5008</v>
      </c>
      <c r="O53" t="s">
        <v>5009</v>
      </c>
      <c r="P53" t="s">
        <v>5010</v>
      </c>
      <c r="Q53" t="s">
        <v>5011</v>
      </c>
      <c r="R53" t="s">
        <v>5012</v>
      </c>
      <c r="S53" t="s">
        <v>5013</v>
      </c>
      <c r="T53" t="s">
        <v>5014</v>
      </c>
      <c r="U53" t="s">
        <v>5015</v>
      </c>
      <c r="V53" t="s">
        <v>5016</v>
      </c>
      <c r="W53" t="s">
        <v>5017</v>
      </c>
      <c r="X53" t="s">
        <v>5018</v>
      </c>
      <c r="Y53" t="s">
        <v>5019</v>
      </c>
      <c r="Z53" t="s">
        <v>5020</v>
      </c>
      <c r="AA53" t="s">
        <v>5021</v>
      </c>
      <c r="AB53" t="s">
        <v>5022</v>
      </c>
      <c r="AC53" t="s">
        <v>5023</v>
      </c>
      <c r="AD53" t="s">
        <v>5024</v>
      </c>
      <c r="AE53" t="s">
        <v>5025</v>
      </c>
      <c r="AF53" t="s">
        <v>5026</v>
      </c>
      <c r="AG53" t="s">
        <v>5027</v>
      </c>
    </row>
    <row r="54" spans="1:33" x14ac:dyDescent="0.25">
      <c r="A54" s="95" t="s">
        <v>535</v>
      </c>
      <c r="B54" t="s">
        <v>5028</v>
      </c>
      <c r="C54" t="s">
        <v>5029</v>
      </c>
      <c r="D54" t="s">
        <v>5030</v>
      </c>
      <c r="E54" t="s">
        <v>5031</v>
      </c>
      <c r="F54" t="s">
        <v>5032</v>
      </c>
      <c r="G54" t="s">
        <v>5033</v>
      </c>
      <c r="H54" t="s">
        <v>5034</v>
      </c>
      <c r="I54" t="s">
        <v>5035</v>
      </c>
      <c r="J54" t="s">
        <v>5036</v>
      </c>
      <c r="K54" t="s">
        <v>5037</v>
      </c>
      <c r="L54" t="s">
        <v>5038</v>
      </c>
      <c r="M54" t="s">
        <v>5039</v>
      </c>
      <c r="N54" t="s">
        <v>5040</v>
      </c>
      <c r="O54" t="s">
        <v>5041</v>
      </c>
      <c r="P54" t="s">
        <v>5042</v>
      </c>
      <c r="Q54" t="s">
        <v>5043</v>
      </c>
      <c r="R54" t="s">
        <v>5044</v>
      </c>
      <c r="S54" t="s">
        <v>5045</v>
      </c>
      <c r="T54" t="s">
        <v>5046</v>
      </c>
      <c r="U54" t="s">
        <v>5047</v>
      </c>
      <c r="V54" t="s">
        <v>5048</v>
      </c>
      <c r="W54" t="s">
        <v>5049</v>
      </c>
      <c r="X54" t="s">
        <v>5050</v>
      </c>
      <c r="Y54" t="s">
        <v>5051</v>
      </c>
      <c r="Z54" t="s">
        <v>5052</v>
      </c>
      <c r="AA54" t="s">
        <v>5053</v>
      </c>
      <c r="AB54" t="s">
        <v>5054</v>
      </c>
      <c r="AC54" t="s">
        <v>5055</v>
      </c>
      <c r="AD54" t="s">
        <v>5056</v>
      </c>
      <c r="AE54" t="s">
        <v>5057</v>
      </c>
      <c r="AF54" t="s">
        <v>5058</v>
      </c>
      <c r="AG54" t="s">
        <v>5059</v>
      </c>
    </row>
    <row r="55" spans="1:33" x14ac:dyDescent="0.25">
      <c r="A55" s="95" t="s">
        <v>536</v>
      </c>
      <c r="B55" t="s">
        <v>5028</v>
      </c>
      <c r="C55" t="s">
        <v>5029</v>
      </c>
      <c r="D55" t="s">
        <v>5030</v>
      </c>
      <c r="E55" t="s">
        <v>5031</v>
      </c>
      <c r="F55" t="s">
        <v>5032</v>
      </c>
      <c r="G55" t="s">
        <v>5033</v>
      </c>
      <c r="H55" t="s">
        <v>5034</v>
      </c>
      <c r="I55" t="s">
        <v>5035</v>
      </c>
      <c r="J55" t="s">
        <v>5036</v>
      </c>
      <c r="K55" t="s">
        <v>5037</v>
      </c>
      <c r="L55" t="s">
        <v>5038</v>
      </c>
      <c r="M55" t="s">
        <v>5039</v>
      </c>
      <c r="N55" t="s">
        <v>5040</v>
      </c>
      <c r="O55" t="s">
        <v>5041</v>
      </c>
      <c r="P55" t="s">
        <v>5042</v>
      </c>
      <c r="Q55" t="s">
        <v>5043</v>
      </c>
      <c r="R55" t="s">
        <v>5044</v>
      </c>
      <c r="S55" t="s">
        <v>5045</v>
      </c>
      <c r="T55" t="s">
        <v>5046</v>
      </c>
      <c r="U55" t="s">
        <v>5047</v>
      </c>
      <c r="V55" t="s">
        <v>5048</v>
      </c>
      <c r="W55" t="s">
        <v>5049</v>
      </c>
      <c r="X55" t="s">
        <v>5050</v>
      </c>
      <c r="Y55" t="s">
        <v>5051</v>
      </c>
      <c r="Z55" t="s">
        <v>5052</v>
      </c>
      <c r="AA55" t="s">
        <v>5053</v>
      </c>
      <c r="AB55" t="s">
        <v>5054</v>
      </c>
      <c r="AC55" t="s">
        <v>5055</v>
      </c>
      <c r="AD55" t="s">
        <v>5056</v>
      </c>
      <c r="AE55" t="s">
        <v>5057</v>
      </c>
      <c r="AF55" t="s">
        <v>5058</v>
      </c>
      <c r="AG55" t="s">
        <v>5059</v>
      </c>
    </row>
    <row r="56" spans="1:33" x14ac:dyDescent="0.25">
      <c r="A56" s="95" t="s">
        <v>537</v>
      </c>
      <c r="B56" t="s">
        <v>5060</v>
      </c>
      <c r="C56" t="s">
        <v>5061</v>
      </c>
      <c r="D56" t="s">
        <v>5062</v>
      </c>
      <c r="E56" t="s">
        <v>5063</v>
      </c>
      <c r="F56" t="s">
        <v>5064</v>
      </c>
      <c r="G56" t="s">
        <v>5065</v>
      </c>
      <c r="H56" t="s">
        <v>5066</v>
      </c>
      <c r="I56" t="s">
        <v>5067</v>
      </c>
      <c r="J56" t="s">
        <v>5068</v>
      </c>
      <c r="K56" t="s">
        <v>5069</v>
      </c>
      <c r="L56" t="s">
        <v>5070</v>
      </c>
      <c r="M56" t="s">
        <v>5071</v>
      </c>
      <c r="N56" t="s">
        <v>5072</v>
      </c>
      <c r="O56" t="s">
        <v>5073</v>
      </c>
      <c r="P56" t="s">
        <v>5074</v>
      </c>
      <c r="Q56" t="s">
        <v>5075</v>
      </c>
      <c r="R56" t="s">
        <v>5076</v>
      </c>
      <c r="S56" t="s">
        <v>5077</v>
      </c>
      <c r="T56" t="s">
        <v>5078</v>
      </c>
      <c r="U56" t="s">
        <v>5079</v>
      </c>
      <c r="V56" t="s">
        <v>5080</v>
      </c>
      <c r="W56" t="s">
        <v>5081</v>
      </c>
      <c r="X56" t="s">
        <v>5082</v>
      </c>
      <c r="Y56" t="s">
        <v>5083</v>
      </c>
      <c r="Z56" t="s">
        <v>5084</v>
      </c>
      <c r="AA56" t="s">
        <v>5085</v>
      </c>
      <c r="AB56" t="s">
        <v>5086</v>
      </c>
      <c r="AC56" t="s">
        <v>5087</v>
      </c>
      <c r="AD56" t="s">
        <v>5088</v>
      </c>
      <c r="AE56" t="s">
        <v>5089</v>
      </c>
      <c r="AF56" t="s">
        <v>5090</v>
      </c>
      <c r="AG56" t="s">
        <v>5091</v>
      </c>
    </row>
    <row r="57" spans="1:33" x14ac:dyDescent="0.25">
      <c r="A57" s="95" t="s">
        <v>538</v>
      </c>
      <c r="B57" t="s">
        <v>5092</v>
      </c>
      <c r="C57" t="s">
        <v>5093</v>
      </c>
      <c r="D57" t="s">
        <v>5094</v>
      </c>
      <c r="E57" t="s">
        <v>5095</v>
      </c>
      <c r="F57" t="s">
        <v>5096</v>
      </c>
      <c r="G57" t="s">
        <v>5097</v>
      </c>
      <c r="H57" t="s">
        <v>5098</v>
      </c>
      <c r="I57" t="s">
        <v>5099</v>
      </c>
      <c r="J57" t="s">
        <v>5100</v>
      </c>
      <c r="K57" t="s">
        <v>5101</v>
      </c>
      <c r="L57" t="s">
        <v>5102</v>
      </c>
      <c r="M57" t="s">
        <v>5103</v>
      </c>
      <c r="N57" t="s">
        <v>5104</v>
      </c>
      <c r="O57" t="s">
        <v>5105</v>
      </c>
      <c r="P57" t="s">
        <v>5106</v>
      </c>
      <c r="Q57" t="s">
        <v>5107</v>
      </c>
      <c r="R57" t="s">
        <v>5108</v>
      </c>
      <c r="S57" t="s">
        <v>5109</v>
      </c>
      <c r="T57" t="s">
        <v>5110</v>
      </c>
      <c r="U57" t="s">
        <v>5111</v>
      </c>
      <c r="V57" t="s">
        <v>5112</v>
      </c>
      <c r="W57" t="s">
        <v>5113</v>
      </c>
      <c r="X57" t="s">
        <v>5114</v>
      </c>
      <c r="Y57" t="s">
        <v>5115</v>
      </c>
      <c r="Z57" t="s">
        <v>5116</v>
      </c>
      <c r="AA57" t="s">
        <v>5117</v>
      </c>
      <c r="AB57" t="s">
        <v>5054</v>
      </c>
      <c r="AC57" t="s">
        <v>5055</v>
      </c>
      <c r="AD57" t="s">
        <v>5118</v>
      </c>
      <c r="AE57" t="s">
        <v>5119</v>
      </c>
      <c r="AF57" t="s">
        <v>5120</v>
      </c>
      <c r="AG57" t="s">
        <v>5121</v>
      </c>
    </row>
    <row r="58" spans="1:33" x14ac:dyDescent="0.25">
      <c r="A58" s="95" t="s">
        <v>539</v>
      </c>
      <c r="B58" t="s">
        <v>5122</v>
      </c>
      <c r="C58" t="s">
        <v>5123</v>
      </c>
      <c r="D58" t="s">
        <v>5124</v>
      </c>
      <c r="E58" t="s">
        <v>5125</v>
      </c>
      <c r="F58" t="s">
        <v>5126</v>
      </c>
      <c r="G58" t="s">
        <v>5127</v>
      </c>
      <c r="H58" t="s">
        <v>5128</v>
      </c>
      <c r="I58" t="s">
        <v>5129</v>
      </c>
      <c r="J58" t="s">
        <v>5130</v>
      </c>
      <c r="K58" t="s">
        <v>5131</v>
      </c>
      <c r="L58" t="s">
        <v>5132</v>
      </c>
      <c r="M58" t="s">
        <v>5133</v>
      </c>
      <c r="N58" t="s">
        <v>5134</v>
      </c>
      <c r="O58" t="s">
        <v>5135</v>
      </c>
      <c r="P58" t="s">
        <v>5136</v>
      </c>
      <c r="Q58" t="s">
        <v>5137</v>
      </c>
      <c r="R58" t="s">
        <v>5138</v>
      </c>
      <c r="S58" t="s">
        <v>5139</v>
      </c>
      <c r="T58" t="s">
        <v>5140</v>
      </c>
      <c r="U58" t="s">
        <v>5141</v>
      </c>
      <c r="V58" t="s">
        <v>5142</v>
      </c>
      <c r="W58" t="s">
        <v>5143</v>
      </c>
      <c r="X58" t="s">
        <v>5144</v>
      </c>
      <c r="Y58" t="s">
        <v>5145</v>
      </c>
      <c r="Z58" t="s">
        <v>5146</v>
      </c>
      <c r="AA58" t="s">
        <v>5147</v>
      </c>
      <c r="AB58" t="s">
        <v>5148</v>
      </c>
      <c r="AC58" t="s">
        <v>5149</v>
      </c>
      <c r="AD58" t="s">
        <v>5150</v>
      </c>
      <c r="AE58" t="s">
        <v>5151</v>
      </c>
      <c r="AF58" t="s">
        <v>5152</v>
      </c>
      <c r="AG58" t="s">
        <v>5153</v>
      </c>
    </row>
    <row r="59" spans="1:33" x14ac:dyDescent="0.25">
      <c r="A59" s="95" t="s">
        <v>540</v>
      </c>
      <c r="B59" t="s">
        <v>5154</v>
      </c>
      <c r="C59" t="s">
        <v>5155</v>
      </c>
      <c r="D59" t="s">
        <v>5156</v>
      </c>
      <c r="E59" t="s">
        <v>5157</v>
      </c>
      <c r="F59" t="s">
        <v>5158</v>
      </c>
      <c r="G59" t="s">
        <v>5159</v>
      </c>
      <c r="H59" t="s">
        <v>5160</v>
      </c>
      <c r="I59" t="s">
        <v>5161</v>
      </c>
      <c r="J59" t="s">
        <v>5162</v>
      </c>
      <c r="K59" t="s">
        <v>5163</v>
      </c>
      <c r="L59" t="s">
        <v>5164</v>
      </c>
      <c r="M59" t="s">
        <v>5165</v>
      </c>
      <c r="N59" t="s">
        <v>5166</v>
      </c>
      <c r="O59" t="s">
        <v>5167</v>
      </c>
      <c r="P59" t="s">
        <v>5168</v>
      </c>
      <c r="Q59" t="s">
        <v>5169</v>
      </c>
      <c r="R59" t="s">
        <v>5170</v>
      </c>
      <c r="S59" t="s">
        <v>5171</v>
      </c>
      <c r="T59" t="s">
        <v>5172</v>
      </c>
      <c r="U59" t="s">
        <v>5173</v>
      </c>
      <c r="V59" t="s">
        <v>5174</v>
      </c>
      <c r="W59" t="s">
        <v>5175</v>
      </c>
      <c r="X59" t="s">
        <v>5176</v>
      </c>
      <c r="Y59" t="s">
        <v>5177</v>
      </c>
      <c r="Z59" t="s">
        <v>5178</v>
      </c>
      <c r="AA59" t="s">
        <v>5179</v>
      </c>
      <c r="AB59" t="s">
        <v>5180</v>
      </c>
      <c r="AC59" t="s">
        <v>5181</v>
      </c>
      <c r="AD59" t="s">
        <v>5182</v>
      </c>
      <c r="AE59" t="s">
        <v>5183</v>
      </c>
      <c r="AF59" t="s">
        <v>5184</v>
      </c>
      <c r="AG59" t="s">
        <v>5185</v>
      </c>
    </row>
    <row r="60" spans="1:33" x14ac:dyDescent="0.25">
      <c r="A60" s="95" t="s">
        <v>541</v>
      </c>
      <c r="B60" t="s">
        <v>5186</v>
      </c>
      <c r="C60" t="s">
        <v>5187</v>
      </c>
      <c r="D60" t="s">
        <v>5188</v>
      </c>
      <c r="E60" t="s">
        <v>5189</v>
      </c>
      <c r="F60" t="s">
        <v>5190</v>
      </c>
      <c r="G60" t="s">
        <v>5191</v>
      </c>
      <c r="H60" t="s">
        <v>5192</v>
      </c>
      <c r="I60" t="s">
        <v>5193</v>
      </c>
      <c r="J60" t="s">
        <v>2269</v>
      </c>
      <c r="K60" t="s">
        <v>5194</v>
      </c>
      <c r="L60" t="s">
        <v>5195</v>
      </c>
      <c r="M60" t="s">
        <v>5196</v>
      </c>
      <c r="N60" t="s">
        <v>5197</v>
      </c>
      <c r="O60" t="s">
        <v>5198</v>
      </c>
      <c r="P60" t="s">
        <v>5199</v>
      </c>
      <c r="Q60" t="s">
        <v>5200</v>
      </c>
      <c r="R60" t="s">
        <v>5201</v>
      </c>
      <c r="S60" t="s">
        <v>2278</v>
      </c>
      <c r="T60" t="s">
        <v>5202</v>
      </c>
      <c r="U60" t="s">
        <v>5203</v>
      </c>
      <c r="V60" t="s">
        <v>5204</v>
      </c>
      <c r="W60" t="s">
        <v>5205</v>
      </c>
      <c r="X60" t="s">
        <v>5206</v>
      </c>
      <c r="Y60" t="s">
        <v>5207</v>
      </c>
      <c r="Z60" t="s">
        <v>5208</v>
      </c>
      <c r="AA60" t="s">
        <v>5209</v>
      </c>
      <c r="AB60" t="s">
        <v>5210</v>
      </c>
      <c r="AC60" t="s">
        <v>5211</v>
      </c>
      <c r="AD60" t="s">
        <v>5212</v>
      </c>
      <c r="AE60" t="s">
        <v>5213</v>
      </c>
      <c r="AF60" t="s">
        <v>5214</v>
      </c>
      <c r="AG60" t="s">
        <v>5215</v>
      </c>
    </row>
    <row r="61" spans="1:33" x14ac:dyDescent="0.25">
      <c r="A61" s="95" t="s">
        <v>542</v>
      </c>
      <c r="B61" t="s">
        <v>7775</v>
      </c>
      <c r="C61" t="s">
        <v>7776</v>
      </c>
      <c r="D61" t="s">
        <v>7777</v>
      </c>
      <c r="E61" t="s">
        <v>7778</v>
      </c>
      <c r="F61" t="s">
        <v>7779</v>
      </c>
      <c r="G61" t="s">
        <v>7780</v>
      </c>
      <c r="H61" t="s">
        <v>7781</v>
      </c>
      <c r="I61" t="s">
        <v>7782</v>
      </c>
      <c r="J61" t="s">
        <v>7783</v>
      </c>
      <c r="K61" t="s">
        <v>7784</v>
      </c>
      <c r="L61" t="s">
        <v>7785</v>
      </c>
      <c r="M61" t="s">
        <v>7786</v>
      </c>
      <c r="N61" t="s">
        <v>7787</v>
      </c>
      <c r="O61" t="s">
        <v>7788</v>
      </c>
      <c r="P61" t="s">
        <v>7789</v>
      </c>
      <c r="Q61" t="s">
        <v>7790</v>
      </c>
      <c r="R61" t="s">
        <v>7791</v>
      </c>
      <c r="S61" t="s">
        <v>7792</v>
      </c>
      <c r="T61" t="s">
        <v>7793</v>
      </c>
      <c r="U61" t="s">
        <v>7794</v>
      </c>
      <c r="V61" t="s">
        <v>7795</v>
      </c>
      <c r="W61" t="s">
        <v>7796</v>
      </c>
      <c r="X61" t="s">
        <v>7797</v>
      </c>
      <c r="Y61" t="s">
        <v>7798</v>
      </c>
      <c r="Z61" t="s">
        <v>7799</v>
      </c>
      <c r="AA61" t="s">
        <v>7800</v>
      </c>
      <c r="AB61" t="s">
        <v>7801</v>
      </c>
      <c r="AC61" t="s">
        <v>7802</v>
      </c>
      <c r="AD61" t="s">
        <v>7803</v>
      </c>
      <c r="AE61" t="s">
        <v>7804</v>
      </c>
      <c r="AF61" t="s">
        <v>7805</v>
      </c>
      <c r="AG61" t="s">
        <v>7806</v>
      </c>
    </row>
    <row r="62" spans="1:33" x14ac:dyDescent="0.25">
      <c r="A62" s="95" t="s">
        <v>543</v>
      </c>
      <c r="B62" t="s">
        <v>7807</v>
      </c>
      <c r="C62" t="s">
        <v>7808</v>
      </c>
      <c r="D62" t="s">
        <v>7809</v>
      </c>
      <c r="E62" t="s">
        <v>7810</v>
      </c>
      <c r="F62" t="s">
        <v>7811</v>
      </c>
      <c r="G62" t="s">
        <v>7812</v>
      </c>
      <c r="H62" t="s">
        <v>7813</v>
      </c>
      <c r="I62" t="s">
        <v>7814</v>
      </c>
      <c r="J62" t="s">
        <v>7815</v>
      </c>
      <c r="K62" t="s">
        <v>7816</v>
      </c>
      <c r="L62" t="s">
        <v>7817</v>
      </c>
      <c r="M62" t="s">
        <v>7818</v>
      </c>
      <c r="N62" t="s">
        <v>7819</v>
      </c>
      <c r="O62" t="s">
        <v>7820</v>
      </c>
      <c r="P62" t="s">
        <v>7821</v>
      </c>
      <c r="Q62" t="s">
        <v>7822</v>
      </c>
      <c r="R62" t="s">
        <v>7823</v>
      </c>
      <c r="S62" t="s">
        <v>7824</v>
      </c>
      <c r="T62" t="s">
        <v>7825</v>
      </c>
      <c r="U62" t="s">
        <v>7826</v>
      </c>
      <c r="V62" t="s">
        <v>7827</v>
      </c>
      <c r="W62" t="s">
        <v>7828</v>
      </c>
      <c r="X62" t="s">
        <v>7829</v>
      </c>
      <c r="Y62" t="s">
        <v>7830</v>
      </c>
      <c r="Z62" t="s">
        <v>7831</v>
      </c>
      <c r="AA62" t="s">
        <v>7832</v>
      </c>
      <c r="AB62" t="s">
        <v>7833</v>
      </c>
      <c r="AC62" t="s">
        <v>7834</v>
      </c>
      <c r="AD62" t="s">
        <v>7835</v>
      </c>
      <c r="AE62" t="s">
        <v>7836</v>
      </c>
      <c r="AF62" t="s">
        <v>7837</v>
      </c>
      <c r="AG62" t="s">
        <v>7838</v>
      </c>
    </row>
    <row r="63" spans="1:33" x14ac:dyDescent="0.25">
      <c r="A63" s="95" t="s">
        <v>544</v>
      </c>
      <c r="B63" t="s">
        <v>7400</v>
      </c>
      <c r="C63" t="s">
        <v>6496</v>
      </c>
      <c r="D63" t="s">
        <v>6496</v>
      </c>
      <c r="E63" t="s">
        <v>7400</v>
      </c>
      <c r="F63" t="s">
        <v>6787</v>
      </c>
      <c r="G63" t="s">
        <v>7400</v>
      </c>
      <c r="H63" t="s">
        <v>7400</v>
      </c>
      <c r="I63" t="s">
        <v>7839</v>
      </c>
      <c r="J63" t="s">
        <v>7840</v>
      </c>
      <c r="K63" t="s">
        <v>7400</v>
      </c>
      <c r="L63" t="s">
        <v>6495</v>
      </c>
      <c r="M63" t="s">
        <v>6596</v>
      </c>
      <c r="N63" t="s">
        <v>7400</v>
      </c>
      <c r="O63" t="s">
        <v>7400</v>
      </c>
      <c r="P63" t="s">
        <v>7400</v>
      </c>
      <c r="Q63" t="s">
        <v>7400</v>
      </c>
      <c r="R63" t="s">
        <v>7400</v>
      </c>
      <c r="S63" t="s">
        <v>6496</v>
      </c>
      <c r="T63" t="s">
        <v>7400</v>
      </c>
      <c r="U63" t="s">
        <v>2878</v>
      </c>
      <c r="V63" t="s">
        <v>6787</v>
      </c>
      <c r="W63" t="s">
        <v>7400</v>
      </c>
      <c r="X63" t="s">
        <v>7400</v>
      </c>
      <c r="Y63" t="s">
        <v>7400</v>
      </c>
      <c r="Z63" t="s">
        <v>7400</v>
      </c>
      <c r="AA63" t="s">
        <v>7841</v>
      </c>
      <c r="AB63" t="s">
        <v>6962</v>
      </c>
      <c r="AC63" t="s">
        <v>7400</v>
      </c>
      <c r="AD63" t="s">
        <v>7400</v>
      </c>
      <c r="AE63" t="s">
        <v>7400</v>
      </c>
      <c r="AF63" t="s">
        <v>7400</v>
      </c>
      <c r="AG63" t="s">
        <v>7400</v>
      </c>
    </row>
    <row r="64" spans="1:33" x14ac:dyDescent="0.25">
      <c r="A64" s="95" t="s">
        <v>545</v>
      </c>
      <c r="B64" t="s">
        <v>7842</v>
      </c>
      <c r="C64" t="s">
        <v>7843</v>
      </c>
      <c r="D64" t="s">
        <v>7844</v>
      </c>
      <c r="E64" t="s">
        <v>7845</v>
      </c>
      <c r="F64" t="s">
        <v>7846</v>
      </c>
      <c r="G64" t="s">
        <v>7847</v>
      </c>
      <c r="H64" t="s">
        <v>7848</v>
      </c>
      <c r="I64" t="s">
        <v>7849</v>
      </c>
      <c r="J64" t="s">
        <v>7850</v>
      </c>
      <c r="K64" t="s">
        <v>7851</v>
      </c>
      <c r="L64" t="s">
        <v>7852</v>
      </c>
      <c r="M64" t="s">
        <v>7853</v>
      </c>
      <c r="N64" t="s">
        <v>7854</v>
      </c>
      <c r="O64" t="s">
        <v>7855</v>
      </c>
      <c r="P64" t="s">
        <v>7856</v>
      </c>
      <c r="Q64" t="s">
        <v>7857</v>
      </c>
      <c r="R64" t="s">
        <v>7858</v>
      </c>
      <c r="S64" t="s">
        <v>7859</v>
      </c>
      <c r="T64" t="s">
        <v>7860</v>
      </c>
      <c r="U64" t="s">
        <v>7861</v>
      </c>
      <c r="V64" t="s">
        <v>7862</v>
      </c>
      <c r="W64" t="s">
        <v>7863</v>
      </c>
      <c r="X64" t="s">
        <v>7864</v>
      </c>
      <c r="Y64" t="s">
        <v>7865</v>
      </c>
      <c r="Z64" t="s">
        <v>7866</v>
      </c>
      <c r="AA64" t="s">
        <v>7867</v>
      </c>
      <c r="AB64" t="s">
        <v>7868</v>
      </c>
      <c r="AC64" t="s">
        <v>7869</v>
      </c>
      <c r="AD64" t="s">
        <v>7870</v>
      </c>
      <c r="AE64" t="s">
        <v>7871</v>
      </c>
      <c r="AF64" t="s">
        <v>7872</v>
      </c>
      <c r="AG64" t="s">
        <v>7873</v>
      </c>
    </row>
    <row r="65" spans="1:33" x14ac:dyDescent="0.25">
      <c r="A65" s="95" t="s">
        <v>546</v>
      </c>
      <c r="B65" t="s">
        <v>7874</v>
      </c>
      <c r="C65" t="s">
        <v>6871</v>
      </c>
      <c r="D65" t="s">
        <v>7875</v>
      </c>
      <c r="E65" t="s">
        <v>7876</v>
      </c>
      <c r="F65" t="s">
        <v>7876</v>
      </c>
      <c r="G65" t="s">
        <v>7876</v>
      </c>
      <c r="H65" t="s">
        <v>7876</v>
      </c>
      <c r="I65" t="s">
        <v>7876</v>
      </c>
      <c r="J65" t="s">
        <v>7876</v>
      </c>
      <c r="K65" t="s">
        <v>7877</v>
      </c>
      <c r="L65" t="s">
        <v>7878</v>
      </c>
      <c r="M65" t="s">
        <v>7879</v>
      </c>
      <c r="N65" t="s">
        <v>7880</v>
      </c>
      <c r="O65" t="s">
        <v>7881</v>
      </c>
      <c r="P65" t="s">
        <v>6866</v>
      </c>
      <c r="Q65" t="s">
        <v>7882</v>
      </c>
      <c r="R65" t="s">
        <v>7883</v>
      </c>
      <c r="S65" t="s">
        <v>7884</v>
      </c>
      <c r="T65" t="s">
        <v>7885</v>
      </c>
      <c r="U65" t="s">
        <v>7886</v>
      </c>
      <c r="V65" t="s">
        <v>6860</v>
      </c>
      <c r="W65" t="s">
        <v>7750</v>
      </c>
      <c r="X65" t="s">
        <v>7887</v>
      </c>
      <c r="Y65" t="s">
        <v>6998</v>
      </c>
      <c r="Z65" t="s">
        <v>7888</v>
      </c>
      <c r="AA65" t="s">
        <v>7876</v>
      </c>
      <c r="AB65" t="s">
        <v>6894</v>
      </c>
      <c r="AC65" t="s">
        <v>6998</v>
      </c>
      <c r="AD65" t="s">
        <v>7889</v>
      </c>
      <c r="AE65" t="s">
        <v>7876</v>
      </c>
      <c r="AF65" t="s">
        <v>7000</v>
      </c>
      <c r="AG65" t="s">
        <v>7890</v>
      </c>
    </row>
    <row r="66" spans="1:33" x14ac:dyDescent="0.25">
      <c r="A66" s="95" t="s">
        <v>547</v>
      </c>
      <c r="B66" t="s">
        <v>7891</v>
      </c>
      <c r="C66" t="s">
        <v>7892</v>
      </c>
      <c r="D66" t="s">
        <v>7893</v>
      </c>
      <c r="E66" t="s">
        <v>7894</v>
      </c>
      <c r="F66" t="s">
        <v>7895</v>
      </c>
      <c r="G66" t="s">
        <v>7896</v>
      </c>
      <c r="H66" t="s">
        <v>7897</v>
      </c>
      <c r="I66" t="s">
        <v>7898</v>
      </c>
      <c r="J66" t="s">
        <v>7899</v>
      </c>
      <c r="K66" t="s">
        <v>7900</v>
      </c>
      <c r="L66" t="s">
        <v>7901</v>
      </c>
      <c r="M66" t="s">
        <v>7902</v>
      </c>
      <c r="N66" t="s">
        <v>7903</v>
      </c>
      <c r="O66" t="s">
        <v>7904</v>
      </c>
      <c r="P66" t="s">
        <v>7905</v>
      </c>
      <c r="Q66" t="s">
        <v>7906</v>
      </c>
      <c r="R66" t="s">
        <v>7907</v>
      </c>
      <c r="S66" t="s">
        <v>7908</v>
      </c>
      <c r="T66" t="s">
        <v>7909</v>
      </c>
      <c r="U66" t="s">
        <v>7910</v>
      </c>
      <c r="V66" t="s">
        <v>7911</v>
      </c>
      <c r="W66" t="s">
        <v>7912</v>
      </c>
      <c r="X66" t="s">
        <v>7913</v>
      </c>
      <c r="Y66" t="s">
        <v>7914</v>
      </c>
      <c r="Z66" t="s">
        <v>7915</v>
      </c>
      <c r="AA66" t="s">
        <v>7916</v>
      </c>
      <c r="AB66" t="s">
        <v>7917</v>
      </c>
      <c r="AC66" t="s">
        <v>7918</v>
      </c>
      <c r="AD66" t="s">
        <v>7919</v>
      </c>
      <c r="AE66" t="s">
        <v>7920</v>
      </c>
      <c r="AF66" t="s">
        <v>7921</v>
      </c>
      <c r="AG66" t="s">
        <v>7922</v>
      </c>
    </row>
    <row r="67" spans="1:33" x14ac:dyDescent="0.25">
      <c r="A67" s="95" t="s">
        <v>548</v>
      </c>
      <c r="B67" t="s">
        <v>7923</v>
      </c>
      <c r="C67" t="s">
        <v>7924</v>
      </c>
      <c r="D67" t="s">
        <v>7925</v>
      </c>
      <c r="E67" t="s">
        <v>7926</v>
      </c>
      <c r="F67" t="s">
        <v>7927</v>
      </c>
      <c r="G67" t="s">
        <v>7928</v>
      </c>
      <c r="H67" t="s">
        <v>7929</v>
      </c>
      <c r="I67" t="s">
        <v>7930</v>
      </c>
      <c r="J67" t="s">
        <v>7931</v>
      </c>
      <c r="K67" t="s">
        <v>7932</v>
      </c>
      <c r="L67" t="s">
        <v>7927</v>
      </c>
      <c r="M67" t="s">
        <v>7933</v>
      </c>
      <c r="N67" t="s">
        <v>7927</v>
      </c>
      <c r="O67" t="s">
        <v>7927</v>
      </c>
      <c r="P67" t="s">
        <v>7927</v>
      </c>
      <c r="Q67" t="s">
        <v>7927</v>
      </c>
      <c r="R67" t="s">
        <v>7927</v>
      </c>
      <c r="S67" t="s">
        <v>7927</v>
      </c>
      <c r="T67" t="s">
        <v>7934</v>
      </c>
      <c r="U67" t="s">
        <v>7935</v>
      </c>
      <c r="V67" t="s">
        <v>7936</v>
      </c>
      <c r="W67" t="s">
        <v>7927</v>
      </c>
      <c r="X67" t="s">
        <v>7927</v>
      </c>
      <c r="Y67" t="s">
        <v>7927</v>
      </c>
      <c r="Z67" t="s">
        <v>7937</v>
      </c>
      <c r="AA67" t="s">
        <v>7927</v>
      </c>
      <c r="AB67" t="s">
        <v>7927</v>
      </c>
      <c r="AC67" t="s">
        <v>7938</v>
      </c>
      <c r="AD67" t="s">
        <v>7939</v>
      </c>
      <c r="AE67" t="s">
        <v>7927</v>
      </c>
      <c r="AF67" t="s">
        <v>7940</v>
      </c>
      <c r="AG67" t="s">
        <v>7941</v>
      </c>
    </row>
    <row r="68" spans="1:33" x14ac:dyDescent="0.25">
      <c r="A68" s="95" t="s">
        <v>549</v>
      </c>
      <c r="B68" t="s">
        <v>7942</v>
      </c>
      <c r="C68" t="s">
        <v>7943</v>
      </c>
      <c r="D68" t="s">
        <v>7944</v>
      </c>
      <c r="E68" t="s">
        <v>7945</v>
      </c>
      <c r="F68" t="s">
        <v>7946</v>
      </c>
      <c r="G68" t="s">
        <v>7947</v>
      </c>
      <c r="H68" t="s">
        <v>7948</v>
      </c>
      <c r="I68" t="s">
        <v>7949</v>
      </c>
      <c r="J68" t="s">
        <v>7950</v>
      </c>
      <c r="K68" t="s">
        <v>7951</v>
      </c>
      <c r="L68" t="s">
        <v>7952</v>
      </c>
      <c r="M68" t="s">
        <v>7953</v>
      </c>
      <c r="N68" t="s">
        <v>7954</v>
      </c>
      <c r="O68" t="s">
        <v>7955</v>
      </c>
      <c r="P68" t="s">
        <v>7956</v>
      </c>
      <c r="Q68" t="s">
        <v>7957</v>
      </c>
      <c r="R68" t="s">
        <v>7958</v>
      </c>
      <c r="S68" t="s">
        <v>7959</v>
      </c>
      <c r="T68" t="s">
        <v>7960</v>
      </c>
      <c r="U68" t="s">
        <v>7961</v>
      </c>
      <c r="V68" t="s">
        <v>7962</v>
      </c>
      <c r="W68" t="s">
        <v>7963</v>
      </c>
      <c r="X68" t="s">
        <v>7964</v>
      </c>
      <c r="Y68" t="s">
        <v>7965</v>
      </c>
      <c r="Z68" t="s">
        <v>7966</v>
      </c>
      <c r="AA68" t="s">
        <v>7967</v>
      </c>
      <c r="AB68" t="s">
        <v>7968</v>
      </c>
      <c r="AC68" t="s">
        <v>7969</v>
      </c>
      <c r="AD68" t="s">
        <v>7970</v>
      </c>
      <c r="AE68" t="s">
        <v>7971</v>
      </c>
      <c r="AF68" t="s">
        <v>7972</v>
      </c>
      <c r="AG68" t="s">
        <v>7973</v>
      </c>
    </row>
    <row r="69" spans="1:33" x14ac:dyDescent="0.25">
      <c r="A69" s="95" t="s">
        <v>550</v>
      </c>
      <c r="B69" t="s">
        <v>5472</v>
      </c>
      <c r="C69" t="s">
        <v>5473</v>
      </c>
      <c r="D69" t="s">
        <v>5474</v>
      </c>
      <c r="E69" t="s">
        <v>5475</v>
      </c>
      <c r="F69" t="s">
        <v>5476</v>
      </c>
      <c r="G69" t="s">
        <v>5477</v>
      </c>
      <c r="H69" t="s">
        <v>5478</v>
      </c>
      <c r="I69" t="s">
        <v>5479</v>
      </c>
      <c r="J69" t="s">
        <v>5480</v>
      </c>
      <c r="K69" t="s">
        <v>5481</v>
      </c>
      <c r="L69" t="s">
        <v>5482</v>
      </c>
      <c r="M69" t="s">
        <v>5483</v>
      </c>
      <c r="N69" t="s">
        <v>5484</v>
      </c>
      <c r="O69" t="s">
        <v>5485</v>
      </c>
      <c r="P69" t="s">
        <v>5486</v>
      </c>
      <c r="Q69" t="s">
        <v>5487</v>
      </c>
      <c r="R69" t="s">
        <v>5488</v>
      </c>
      <c r="S69" t="s">
        <v>5489</v>
      </c>
      <c r="T69" t="s">
        <v>5490</v>
      </c>
      <c r="U69" t="s">
        <v>5491</v>
      </c>
      <c r="V69" t="s">
        <v>5492</v>
      </c>
      <c r="W69" t="s">
        <v>5493</v>
      </c>
      <c r="X69" t="s">
        <v>5494</v>
      </c>
      <c r="Y69" t="s">
        <v>5495</v>
      </c>
      <c r="Z69" t="s">
        <v>5496</v>
      </c>
      <c r="AA69" t="s">
        <v>5497</v>
      </c>
      <c r="AB69" t="s">
        <v>5498</v>
      </c>
      <c r="AC69" t="s">
        <v>5499</v>
      </c>
      <c r="AD69" t="s">
        <v>5500</v>
      </c>
      <c r="AE69" t="s">
        <v>5501</v>
      </c>
      <c r="AF69" t="s">
        <v>5502</v>
      </c>
      <c r="AG69" t="s">
        <v>5503</v>
      </c>
    </row>
    <row r="70" spans="1:33" x14ac:dyDescent="0.25">
      <c r="A70" s="95" t="s">
        <v>551</v>
      </c>
      <c r="B70" t="s">
        <v>7974</v>
      </c>
      <c r="C70" t="s">
        <v>7975</v>
      </c>
      <c r="D70" t="s">
        <v>7976</v>
      </c>
      <c r="E70" t="s">
        <v>7977</v>
      </c>
      <c r="F70" t="s">
        <v>7977</v>
      </c>
      <c r="G70" t="s">
        <v>7977</v>
      </c>
      <c r="H70" t="s">
        <v>7978</v>
      </c>
      <c r="I70" t="s">
        <v>7979</v>
      </c>
      <c r="J70" t="s">
        <v>7980</v>
      </c>
      <c r="K70" t="s">
        <v>7981</v>
      </c>
      <c r="L70" t="s">
        <v>7982</v>
      </c>
      <c r="M70" t="s">
        <v>7983</v>
      </c>
      <c r="N70" t="s">
        <v>7984</v>
      </c>
      <c r="O70" t="s">
        <v>7977</v>
      </c>
      <c r="P70" t="s">
        <v>7977</v>
      </c>
      <c r="Q70" t="s">
        <v>7985</v>
      </c>
      <c r="R70" t="s">
        <v>7986</v>
      </c>
      <c r="S70" t="s">
        <v>7987</v>
      </c>
      <c r="T70" t="s">
        <v>7988</v>
      </c>
      <c r="U70" t="s">
        <v>7989</v>
      </c>
      <c r="V70" t="s">
        <v>7990</v>
      </c>
      <c r="W70" t="s">
        <v>7977</v>
      </c>
      <c r="X70" t="s">
        <v>7977</v>
      </c>
      <c r="Y70" t="s">
        <v>7991</v>
      </c>
      <c r="Z70" t="s">
        <v>7992</v>
      </c>
      <c r="AA70" t="s">
        <v>7993</v>
      </c>
      <c r="AB70" t="s">
        <v>7994</v>
      </c>
      <c r="AC70" t="s">
        <v>7977</v>
      </c>
      <c r="AD70" t="s">
        <v>7995</v>
      </c>
      <c r="AE70" t="s">
        <v>7996</v>
      </c>
      <c r="AF70" t="s">
        <v>7997</v>
      </c>
      <c r="AG70" t="s">
        <v>7998</v>
      </c>
    </row>
    <row r="71" spans="1:33" x14ac:dyDescent="0.25">
      <c r="A71" s="95" t="s">
        <v>552</v>
      </c>
      <c r="B71" t="s">
        <v>10198</v>
      </c>
      <c r="C71" t="s">
        <v>10199</v>
      </c>
      <c r="D71" t="s">
        <v>10200</v>
      </c>
      <c r="E71" t="s">
        <v>10201</v>
      </c>
      <c r="F71" t="s">
        <v>10202</v>
      </c>
      <c r="G71" t="s">
        <v>10203</v>
      </c>
      <c r="H71" t="s">
        <v>10204</v>
      </c>
      <c r="I71" t="s">
        <v>10205</v>
      </c>
      <c r="J71" t="s">
        <v>10206</v>
      </c>
      <c r="K71" t="s">
        <v>10207</v>
      </c>
      <c r="L71" t="s">
        <v>10208</v>
      </c>
      <c r="M71" t="s">
        <v>10209</v>
      </c>
      <c r="N71" t="s">
        <v>10210</v>
      </c>
      <c r="O71" t="s">
        <v>10211</v>
      </c>
      <c r="P71" t="s">
        <v>10212</v>
      </c>
      <c r="Q71" t="s">
        <v>10213</v>
      </c>
      <c r="R71" t="s">
        <v>10214</v>
      </c>
      <c r="S71" t="s">
        <v>10215</v>
      </c>
      <c r="T71" t="s">
        <v>10216</v>
      </c>
      <c r="U71" t="s">
        <v>10217</v>
      </c>
      <c r="V71" t="s">
        <v>10218</v>
      </c>
      <c r="W71" t="s">
        <v>10219</v>
      </c>
      <c r="X71" t="s">
        <v>10220</v>
      </c>
      <c r="Y71" t="s">
        <v>10221</v>
      </c>
      <c r="Z71" t="s">
        <v>10222</v>
      </c>
      <c r="AA71" t="s">
        <v>10223</v>
      </c>
      <c r="AB71" t="s">
        <v>10224</v>
      </c>
      <c r="AC71" t="s">
        <v>10225</v>
      </c>
      <c r="AD71" t="s">
        <v>10226</v>
      </c>
      <c r="AE71" t="s">
        <v>10227</v>
      </c>
      <c r="AF71" t="s">
        <v>10228</v>
      </c>
      <c r="AG71" t="s">
        <v>10229</v>
      </c>
    </row>
    <row r="72" spans="1:33" x14ac:dyDescent="0.25">
      <c r="A72" s="95" t="s">
        <v>553</v>
      </c>
      <c r="B72" t="s">
        <v>5568</v>
      </c>
      <c r="C72" t="s">
        <v>5569</v>
      </c>
      <c r="D72" t="s">
        <v>5570</v>
      </c>
      <c r="E72" t="s">
        <v>5571</v>
      </c>
      <c r="F72" t="s">
        <v>5572</v>
      </c>
      <c r="G72" t="s">
        <v>5573</v>
      </c>
      <c r="H72" t="s">
        <v>5574</v>
      </c>
      <c r="I72" t="s">
        <v>5575</v>
      </c>
      <c r="J72" t="s">
        <v>5576</v>
      </c>
      <c r="K72" t="s">
        <v>5577</v>
      </c>
      <c r="L72" t="s">
        <v>5578</v>
      </c>
      <c r="M72" t="s">
        <v>5579</v>
      </c>
      <c r="N72" t="s">
        <v>5580</v>
      </c>
      <c r="O72" t="s">
        <v>5581</v>
      </c>
      <c r="P72" t="s">
        <v>5582</v>
      </c>
      <c r="Q72" t="s">
        <v>5583</v>
      </c>
      <c r="R72" t="s">
        <v>5584</v>
      </c>
      <c r="S72" t="s">
        <v>5585</v>
      </c>
      <c r="T72" t="s">
        <v>5586</v>
      </c>
      <c r="U72" t="s">
        <v>5587</v>
      </c>
      <c r="V72" t="s">
        <v>5588</v>
      </c>
      <c r="W72" t="s">
        <v>5589</v>
      </c>
      <c r="X72" t="s">
        <v>5590</v>
      </c>
      <c r="Y72" t="s">
        <v>5591</v>
      </c>
      <c r="Z72" t="s">
        <v>5592</v>
      </c>
      <c r="AA72" t="s">
        <v>5593</v>
      </c>
      <c r="AB72" t="s">
        <v>5594</v>
      </c>
      <c r="AC72" t="s">
        <v>5595</v>
      </c>
      <c r="AD72" t="s">
        <v>5596</v>
      </c>
      <c r="AE72" t="s">
        <v>5597</v>
      </c>
      <c r="AF72" t="s">
        <v>5598</v>
      </c>
      <c r="AG72" t="s">
        <v>5599</v>
      </c>
    </row>
    <row r="73" spans="1:33" x14ac:dyDescent="0.25">
      <c r="A73" s="95" t="s">
        <v>554</v>
      </c>
      <c r="B73" t="s">
        <v>5600</v>
      </c>
      <c r="C73" t="s">
        <v>5601</v>
      </c>
      <c r="D73" t="s">
        <v>5602</v>
      </c>
      <c r="E73" t="s">
        <v>5603</v>
      </c>
      <c r="F73" t="s">
        <v>5604</v>
      </c>
      <c r="G73" t="s">
        <v>5605</v>
      </c>
      <c r="H73" t="s">
        <v>5606</v>
      </c>
      <c r="I73" t="s">
        <v>5607</v>
      </c>
      <c r="J73" t="s">
        <v>5608</v>
      </c>
      <c r="K73" t="s">
        <v>5609</v>
      </c>
      <c r="L73" t="s">
        <v>5610</v>
      </c>
      <c r="M73" t="s">
        <v>5611</v>
      </c>
      <c r="N73" t="s">
        <v>5612</v>
      </c>
      <c r="O73" t="s">
        <v>5613</v>
      </c>
      <c r="P73" t="s">
        <v>5614</v>
      </c>
      <c r="Q73" t="s">
        <v>5615</v>
      </c>
      <c r="R73" t="s">
        <v>5616</v>
      </c>
      <c r="S73" t="s">
        <v>5617</v>
      </c>
      <c r="T73" t="s">
        <v>5618</v>
      </c>
      <c r="U73" t="s">
        <v>5619</v>
      </c>
      <c r="V73" t="s">
        <v>5620</v>
      </c>
      <c r="W73" t="s">
        <v>5621</v>
      </c>
      <c r="X73" t="s">
        <v>5622</v>
      </c>
      <c r="Y73" t="s">
        <v>5623</v>
      </c>
      <c r="Z73" t="s">
        <v>5624</v>
      </c>
      <c r="AA73" t="s">
        <v>5625</v>
      </c>
      <c r="AB73" t="s">
        <v>5626</v>
      </c>
      <c r="AC73" t="s">
        <v>5627</v>
      </c>
      <c r="AD73" t="s">
        <v>5628</v>
      </c>
      <c r="AE73" t="s">
        <v>5629</v>
      </c>
      <c r="AF73" t="s">
        <v>5630</v>
      </c>
      <c r="AG73" t="s">
        <v>5631</v>
      </c>
    </row>
    <row r="74" spans="1:33" x14ac:dyDescent="0.25">
      <c r="A74" s="95" t="s">
        <v>555</v>
      </c>
      <c r="B74" t="s">
        <v>5632</v>
      </c>
      <c r="C74" t="s">
        <v>5633</v>
      </c>
      <c r="D74" t="s">
        <v>5634</v>
      </c>
      <c r="E74" t="s">
        <v>5635</v>
      </c>
      <c r="F74" t="s">
        <v>5636</v>
      </c>
      <c r="G74" t="s">
        <v>5637</v>
      </c>
      <c r="H74" t="s">
        <v>5638</v>
      </c>
      <c r="I74" t="s">
        <v>5639</v>
      </c>
      <c r="J74" t="s">
        <v>5640</v>
      </c>
      <c r="K74" t="s">
        <v>5641</v>
      </c>
      <c r="L74" t="s">
        <v>5642</v>
      </c>
      <c r="M74" t="s">
        <v>5643</v>
      </c>
      <c r="N74" t="s">
        <v>5644</v>
      </c>
      <c r="O74" t="s">
        <v>5645</v>
      </c>
      <c r="P74" t="s">
        <v>5646</v>
      </c>
      <c r="Q74" t="s">
        <v>5647</v>
      </c>
      <c r="R74" t="s">
        <v>5648</v>
      </c>
      <c r="S74" t="s">
        <v>5649</v>
      </c>
      <c r="T74" t="s">
        <v>5650</v>
      </c>
      <c r="U74" t="s">
        <v>5651</v>
      </c>
      <c r="V74" t="s">
        <v>5652</v>
      </c>
      <c r="W74" t="s">
        <v>5653</v>
      </c>
      <c r="X74" t="s">
        <v>5654</v>
      </c>
      <c r="Y74" t="s">
        <v>5655</v>
      </c>
      <c r="Z74" t="s">
        <v>5656</v>
      </c>
      <c r="AA74" t="s">
        <v>5657</v>
      </c>
      <c r="AB74" t="s">
        <v>5658</v>
      </c>
      <c r="AC74" t="s">
        <v>5659</v>
      </c>
      <c r="AD74" t="s">
        <v>5660</v>
      </c>
      <c r="AE74" t="s">
        <v>5661</v>
      </c>
      <c r="AF74" t="s">
        <v>5662</v>
      </c>
      <c r="AG74" t="s">
        <v>5663</v>
      </c>
    </row>
    <row r="75" spans="1:33" x14ac:dyDescent="0.25">
      <c r="A75" s="95" t="s">
        <v>556</v>
      </c>
      <c r="B75" t="s">
        <v>5664</v>
      </c>
      <c r="C75" t="s">
        <v>5665</v>
      </c>
      <c r="D75" t="s">
        <v>5666</v>
      </c>
      <c r="E75" t="s">
        <v>5667</v>
      </c>
      <c r="F75" t="s">
        <v>5668</v>
      </c>
      <c r="G75" t="s">
        <v>5669</v>
      </c>
      <c r="H75" t="s">
        <v>5670</v>
      </c>
      <c r="I75" t="s">
        <v>5671</v>
      </c>
      <c r="J75" t="s">
        <v>5672</v>
      </c>
      <c r="K75" t="s">
        <v>5673</v>
      </c>
      <c r="L75" t="s">
        <v>5674</v>
      </c>
      <c r="M75" t="s">
        <v>5675</v>
      </c>
      <c r="N75" t="s">
        <v>5676</v>
      </c>
      <c r="O75" t="s">
        <v>5677</v>
      </c>
      <c r="P75" t="s">
        <v>5678</v>
      </c>
      <c r="Q75" t="s">
        <v>5679</v>
      </c>
      <c r="R75" t="s">
        <v>5680</v>
      </c>
      <c r="S75" t="s">
        <v>2733</v>
      </c>
      <c r="T75" t="s">
        <v>5681</v>
      </c>
      <c r="U75" t="s">
        <v>5682</v>
      </c>
      <c r="V75" t="s">
        <v>5683</v>
      </c>
      <c r="W75" t="s">
        <v>5684</v>
      </c>
      <c r="X75" t="s">
        <v>5685</v>
      </c>
      <c r="Y75" t="s">
        <v>5686</v>
      </c>
      <c r="Z75" t="s">
        <v>5687</v>
      </c>
      <c r="AA75" t="s">
        <v>5688</v>
      </c>
      <c r="AB75" t="s">
        <v>5689</v>
      </c>
      <c r="AC75" t="s">
        <v>5690</v>
      </c>
      <c r="AD75" t="s">
        <v>5691</v>
      </c>
      <c r="AE75" t="s">
        <v>5692</v>
      </c>
      <c r="AF75" t="s">
        <v>5693</v>
      </c>
      <c r="AG75" t="s">
        <v>5694</v>
      </c>
    </row>
    <row r="76" spans="1:33" x14ac:dyDescent="0.25">
      <c r="A76" s="95" t="s">
        <v>557</v>
      </c>
      <c r="B76" t="s">
        <v>5695</v>
      </c>
      <c r="C76" t="s">
        <v>5696</v>
      </c>
      <c r="D76" t="s">
        <v>5697</v>
      </c>
      <c r="E76" t="s">
        <v>5698</v>
      </c>
      <c r="F76" t="s">
        <v>5699</v>
      </c>
      <c r="G76" t="s">
        <v>5700</v>
      </c>
      <c r="H76" t="s">
        <v>5701</v>
      </c>
      <c r="I76" t="s">
        <v>5702</v>
      </c>
      <c r="J76" t="s">
        <v>5703</v>
      </c>
      <c r="K76" t="s">
        <v>5704</v>
      </c>
      <c r="L76" t="s">
        <v>5705</v>
      </c>
      <c r="M76" t="s">
        <v>5706</v>
      </c>
      <c r="N76" t="s">
        <v>5707</v>
      </c>
      <c r="O76" t="s">
        <v>5708</v>
      </c>
      <c r="P76" t="s">
        <v>5709</v>
      </c>
      <c r="Q76" t="s">
        <v>5710</v>
      </c>
      <c r="R76" t="s">
        <v>5711</v>
      </c>
      <c r="S76" t="s">
        <v>5712</v>
      </c>
      <c r="T76" t="s">
        <v>5713</v>
      </c>
      <c r="U76" t="s">
        <v>5714</v>
      </c>
      <c r="V76" t="s">
        <v>5715</v>
      </c>
      <c r="W76" t="s">
        <v>5716</v>
      </c>
      <c r="X76" t="s">
        <v>5717</v>
      </c>
      <c r="Y76" t="s">
        <v>5718</v>
      </c>
      <c r="Z76" t="s">
        <v>5719</v>
      </c>
      <c r="AA76" t="s">
        <v>5720</v>
      </c>
      <c r="AB76" t="s">
        <v>5721</v>
      </c>
      <c r="AC76" t="s">
        <v>5722</v>
      </c>
      <c r="AD76" t="s">
        <v>5723</v>
      </c>
      <c r="AE76" t="s">
        <v>5724</v>
      </c>
      <c r="AF76" t="s">
        <v>5725</v>
      </c>
      <c r="AG76" t="s">
        <v>5726</v>
      </c>
    </row>
    <row r="77" spans="1:33" x14ac:dyDescent="0.25">
      <c r="A77" s="95" t="s">
        <v>558</v>
      </c>
      <c r="B77" t="s">
        <v>5727</v>
      </c>
      <c r="C77" t="s">
        <v>5728</v>
      </c>
      <c r="D77" t="s">
        <v>5729</v>
      </c>
      <c r="E77" t="s">
        <v>5730</v>
      </c>
      <c r="F77" t="s">
        <v>5731</v>
      </c>
      <c r="G77" t="s">
        <v>5732</v>
      </c>
      <c r="H77" t="s">
        <v>5733</v>
      </c>
      <c r="I77" t="s">
        <v>5734</v>
      </c>
      <c r="J77" t="s">
        <v>5735</v>
      </c>
      <c r="K77" t="s">
        <v>5736</v>
      </c>
      <c r="L77" t="s">
        <v>5737</v>
      </c>
      <c r="M77" t="s">
        <v>5738</v>
      </c>
      <c r="N77" t="s">
        <v>5739</v>
      </c>
      <c r="O77" t="s">
        <v>5740</v>
      </c>
      <c r="P77" t="s">
        <v>5741</v>
      </c>
      <c r="Q77" t="s">
        <v>5742</v>
      </c>
      <c r="R77" t="s">
        <v>5743</v>
      </c>
      <c r="S77" t="s">
        <v>5744</v>
      </c>
      <c r="T77" t="s">
        <v>5745</v>
      </c>
      <c r="U77" t="s">
        <v>5746</v>
      </c>
      <c r="V77" t="s">
        <v>5747</v>
      </c>
      <c r="W77" t="s">
        <v>5748</v>
      </c>
      <c r="X77" t="s">
        <v>5749</v>
      </c>
      <c r="Y77" t="s">
        <v>5750</v>
      </c>
      <c r="Z77" t="s">
        <v>5751</v>
      </c>
      <c r="AA77" t="s">
        <v>5752</v>
      </c>
      <c r="AB77" t="s">
        <v>5753</v>
      </c>
      <c r="AC77" t="s">
        <v>5754</v>
      </c>
      <c r="AD77" t="s">
        <v>5755</v>
      </c>
      <c r="AE77" t="s">
        <v>5756</v>
      </c>
      <c r="AF77" t="s">
        <v>5757</v>
      </c>
      <c r="AG77" t="s">
        <v>5758</v>
      </c>
    </row>
    <row r="78" spans="1:33" x14ac:dyDescent="0.25">
      <c r="A78" s="95" t="s">
        <v>559</v>
      </c>
      <c r="B78" t="s">
        <v>5759</v>
      </c>
      <c r="C78" t="s">
        <v>5760</v>
      </c>
      <c r="D78" t="s">
        <v>5761</v>
      </c>
      <c r="E78" t="s">
        <v>5762</v>
      </c>
      <c r="F78" t="s">
        <v>5763</v>
      </c>
      <c r="G78" t="s">
        <v>5764</v>
      </c>
      <c r="H78" t="s">
        <v>5765</v>
      </c>
      <c r="I78" t="s">
        <v>5766</v>
      </c>
      <c r="J78" t="s">
        <v>5767</v>
      </c>
      <c r="K78" t="s">
        <v>5768</v>
      </c>
      <c r="L78" t="s">
        <v>5769</v>
      </c>
      <c r="M78" t="s">
        <v>5770</v>
      </c>
      <c r="N78" t="s">
        <v>5771</v>
      </c>
      <c r="O78" t="s">
        <v>5772</v>
      </c>
      <c r="P78" t="s">
        <v>5773</v>
      </c>
      <c r="Q78" t="s">
        <v>5774</v>
      </c>
      <c r="R78" t="s">
        <v>5775</v>
      </c>
      <c r="S78" t="s">
        <v>5776</v>
      </c>
      <c r="T78" t="s">
        <v>5777</v>
      </c>
      <c r="U78" t="s">
        <v>5778</v>
      </c>
      <c r="V78" t="s">
        <v>5779</v>
      </c>
      <c r="W78" t="s">
        <v>5780</v>
      </c>
      <c r="X78" t="s">
        <v>5781</v>
      </c>
      <c r="Y78" t="s">
        <v>5782</v>
      </c>
      <c r="Z78" t="s">
        <v>5783</v>
      </c>
      <c r="AA78" t="s">
        <v>5784</v>
      </c>
      <c r="AB78" t="s">
        <v>5785</v>
      </c>
      <c r="AC78" t="s">
        <v>5786</v>
      </c>
      <c r="AD78" t="s">
        <v>5787</v>
      </c>
      <c r="AE78" t="s">
        <v>5788</v>
      </c>
      <c r="AF78" t="s">
        <v>5789</v>
      </c>
      <c r="AG78" t="s">
        <v>5790</v>
      </c>
    </row>
    <row r="79" spans="1:33" x14ac:dyDescent="0.25">
      <c r="A79" s="95" t="s">
        <v>560</v>
      </c>
      <c r="B79" t="s">
        <v>5791</v>
      </c>
      <c r="C79" t="s">
        <v>5792</v>
      </c>
      <c r="D79" t="s">
        <v>5793</v>
      </c>
      <c r="E79" t="s">
        <v>5794</v>
      </c>
      <c r="F79" t="s">
        <v>5795</v>
      </c>
      <c r="G79" t="s">
        <v>5796</v>
      </c>
      <c r="H79" t="s">
        <v>5797</v>
      </c>
      <c r="I79" t="s">
        <v>5798</v>
      </c>
      <c r="J79" t="s">
        <v>5799</v>
      </c>
      <c r="K79" t="s">
        <v>5800</v>
      </c>
      <c r="L79" t="s">
        <v>5801</v>
      </c>
      <c r="M79" t="s">
        <v>5802</v>
      </c>
      <c r="N79" t="s">
        <v>5803</v>
      </c>
      <c r="O79" t="s">
        <v>5804</v>
      </c>
      <c r="P79" t="s">
        <v>5805</v>
      </c>
      <c r="Q79" t="s">
        <v>5806</v>
      </c>
      <c r="R79" t="s">
        <v>5807</v>
      </c>
      <c r="S79" t="s">
        <v>5808</v>
      </c>
      <c r="T79" t="s">
        <v>5809</v>
      </c>
      <c r="U79" t="s">
        <v>5810</v>
      </c>
      <c r="V79" t="s">
        <v>5811</v>
      </c>
      <c r="W79" t="s">
        <v>5812</v>
      </c>
      <c r="X79" t="s">
        <v>5813</v>
      </c>
      <c r="Y79" t="s">
        <v>5814</v>
      </c>
      <c r="Z79" t="s">
        <v>5815</v>
      </c>
      <c r="AA79" t="s">
        <v>5816</v>
      </c>
      <c r="AB79" t="s">
        <v>5817</v>
      </c>
      <c r="AC79" t="s">
        <v>5818</v>
      </c>
      <c r="AD79" t="s">
        <v>5819</v>
      </c>
      <c r="AE79" t="s">
        <v>5820</v>
      </c>
      <c r="AF79" t="s">
        <v>5821</v>
      </c>
      <c r="AG79" t="s">
        <v>5822</v>
      </c>
    </row>
    <row r="80" spans="1:33" x14ac:dyDescent="0.25">
      <c r="A80" s="95" t="s">
        <v>561</v>
      </c>
      <c r="B80" t="s">
        <v>2881</v>
      </c>
      <c r="C80" t="s">
        <v>2881</v>
      </c>
      <c r="D80" t="s">
        <v>2881</v>
      </c>
      <c r="E80" t="s">
        <v>5823</v>
      </c>
      <c r="F80" t="s">
        <v>824</v>
      </c>
      <c r="G80" t="s">
        <v>814</v>
      </c>
      <c r="H80" t="s">
        <v>2881</v>
      </c>
      <c r="I80" t="s">
        <v>2881</v>
      </c>
      <c r="J80" t="s">
        <v>2881</v>
      </c>
      <c r="K80" t="s">
        <v>5823</v>
      </c>
      <c r="L80" t="s">
        <v>2881</v>
      </c>
      <c r="M80" t="s">
        <v>2881</v>
      </c>
      <c r="N80" t="s">
        <v>5824</v>
      </c>
      <c r="O80" t="s">
        <v>5825</v>
      </c>
      <c r="P80" t="s">
        <v>5826</v>
      </c>
      <c r="Q80" t="s">
        <v>2881</v>
      </c>
      <c r="R80" t="s">
        <v>2877</v>
      </c>
      <c r="S80" t="s">
        <v>5827</v>
      </c>
      <c r="T80" t="s">
        <v>2881</v>
      </c>
      <c r="U80" t="s">
        <v>2881</v>
      </c>
      <c r="V80" t="s">
        <v>5828</v>
      </c>
      <c r="W80" t="s">
        <v>5829</v>
      </c>
      <c r="X80" t="s">
        <v>5830</v>
      </c>
      <c r="Y80" t="s">
        <v>5831</v>
      </c>
      <c r="Z80" t="s">
        <v>5832</v>
      </c>
      <c r="AA80" t="s">
        <v>5833</v>
      </c>
      <c r="AB80" t="s">
        <v>5834</v>
      </c>
      <c r="AC80" t="s">
        <v>2881</v>
      </c>
      <c r="AD80" t="s">
        <v>1426</v>
      </c>
      <c r="AE80" t="s">
        <v>826</v>
      </c>
      <c r="AF80" t="s">
        <v>2881</v>
      </c>
      <c r="AG80" t="s">
        <v>5827</v>
      </c>
    </row>
    <row r="81" spans="1:33" x14ac:dyDescent="0.25">
      <c r="A81" s="95" t="s">
        <v>562</v>
      </c>
      <c r="B81" t="s">
        <v>5835</v>
      </c>
      <c r="C81" t="s">
        <v>5836</v>
      </c>
      <c r="D81" t="s">
        <v>5837</v>
      </c>
      <c r="E81" t="s">
        <v>5838</v>
      </c>
      <c r="F81" t="s">
        <v>5839</v>
      </c>
      <c r="G81" t="s">
        <v>5840</v>
      </c>
      <c r="H81" t="s">
        <v>5841</v>
      </c>
      <c r="I81" t="s">
        <v>5842</v>
      </c>
      <c r="J81" t="s">
        <v>5843</v>
      </c>
      <c r="K81" t="s">
        <v>5844</v>
      </c>
      <c r="L81" t="s">
        <v>5845</v>
      </c>
      <c r="M81" t="s">
        <v>5846</v>
      </c>
      <c r="N81" t="s">
        <v>5847</v>
      </c>
      <c r="O81" t="s">
        <v>5848</v>
      </c>
      <c r="P81" t="s">
        <v>5849</v>
      </c>
      <c r="Q81" t="s">
        <v>5850</v>
      </c>
      <c r="R81" t="s">
        <v>5851</v>
      </c>
      <c r="S81" t="s">
        <v>5852</v>
      </c>
      <c r="T81" t="s">
        <v>5853</v>
      </c>
      <c r="U81" t="s">
        <v>5854</v>
      </c>
      <c r="V81" t="s">
        <v>5855</v>
      </c>
      <c r="W81" t="s">
        <v>5856</v>
      </c>
      <c r="X81" t="s">
        <v>5857</v>
      </c>
      <c r="Y81" t="s">
        <v>5858</v>
      </c>
      <c r="Z81" t="s">
        <v>5859</v>
      </c>
      <c r="AA81" t="s">
        <v>5860</v>
      </c>
      <c r="AB81" t="s">
        <v>5861</v>
      </c>
      <c r="AC81" t="s">
        <v>5862</v>
      </c>
      <c r="AD81" t="s">
        <v>5863</v>
      </c>
      <c r="AE81" t="s">
        <v>5864</v>
      </c>
      <c r="AF81" t="s">
        <v>5865</v>
      </c>
      <c r="AG81" t="s">
        <v>5866</v>
      </c>
    </row>
    <row r="82" spans="1:33" x14ac:dyDescent="0.25">
      <c r="A82" s="95" t="s">
        <v>563</v>
      </c>
      <c r="B82" t="s">
        <v>5867</v>
      </c>
      <c r="C82" t="s">
        <v>5868</v>
      </c>
      <c r="D82" t="s">
        <v>5869</v>
      </c>
      <c r="E82" t="s">
        <v>5870</v>
      </c>
      <c r="F82" t="s">
        <v>5871</v>
      </c>
      <c r="G82" t="s">
        <v>5872</v>
      </c>
      <c r="H82" t="s">
        <v>5873</v>
      </c>
      <c r="I82" t="s">
        <v>5874</v>
      </c>
      <c r="J82" t="s">
        <v>5875</v>
      </c>
      <c r="K82" t="s">
        <v>5876</v>
      </c>
      <c r="L82" t="s">
        <v>5877</v>
      </c>
      <c r="M82" t="s">
        <v>5878</v>
      </c>
      <c r="N82" t="s">
        <v>5879</v>
      </c>
      <c r="O82" t="s">
        <v>5880</v>
      </c>
      <c r="P82" t="s">
        <v>5881</v>
      </c>
      <c r="Q82" t="s">
        <v>5882</v>
      </c>
      <c r="R82" t="s">
        <v>5883</v>
      </c>
      <c r="S82" t="s">
        <v>5884</v>
      </c>
      <c r="T82" t="s">
        <v>5885</v>
      </c>
      <c r="U82" t="s">
        <v>5886</v>
      </c>
      <c r="V82" t="s">
        <v>5887</v>
      </c>
      <c r="W82" t="s">
        <v>5888</v>
      </c>
      <c r="X82" t="s">
        <v>5889</v>
      </c>
      <c r="Y82" t="s">
        <v>5890</v>
      </c>
      <c r="Z82" t="s">
        <v>5891</v>
      </c>
      <c r="AA82" t="s">
        <v>5892</v>
      </c>
      <c r="AB82" t="s">
        <v>5893</v>
      </c>
      <c r="AC82" t="s">
        <v>5894</v>
      </c>
      <c r="AD82" t="s">
        <v>5895</v>
      </c>
      <c r="AE82" t="s">
        <v>5896</v>
      </c>
      <c r="AF82" t="s">
        <v>5897</v>
      </c>
      <c r="AG82" t="s">
        <v>5898</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1"/>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v>0.152</v>
      </c>
      <c r="C2">
        <v>0.20899999999999999</v>
      </c>
      <c r="D2">
        <v>0.17299999999999999</v>
      </c>
      <c r="E2">
        <v>0.152</v>
      </c>
      <c r="F2">
        <v>-1</v>
      </c>
      <c r="G2">
        <v>0.20899999999999999</v>
      </c>
      <c r="H2">
        <v>7.1999999999999995E-2</v>
      </c>
      <c r="I2">
        <v>1.325</v>
      </c>
      <c r="J2">
        <v>1.7310000000000001</v>
      </c>
      <c r="K2">
        <v>0.158</v>
      </c>
    </row>
    <row r="3" spans="1:82" x14ac:dyDescent="0.25">
      <c r="A3" s="95" t="s">
        <v>238</v>
      </c>
      <c r="B3">
        <v>5.6000000000000001E-2</v>
      </c>
      <c r="C3">
        <v>0.22800000000000001</v>
      </c>
      <c r="D3">
        <v>0.182</v>
      </c>
      <c r="E3">
        <v>4.9000000000000002E-2</v>
      </c>
      <c r="F3">
        <v>-1</v>
      </c>
      <c r="G3">
        <v>0.22800000000000001</v>
      </c>
      <c r="H3">
        <v>0.316</v>
      </c>
      <c r="I3">
        <v>1.337</v>
      </c>
      <c r="J3">
        <v>0.34200000000000003</v>
      </c>
      <c r="K3">
        <v>1.7509999999999999</v>
      </c>
    </row>
    <row r="4" spans="1:82" x14ac:dyDescent="0.25">
      <c r="A4" s="95" t="s">
        <v>240</v>
      </c>
      <c r="B4">
        <v>0.08</v>
      </c>
      <c r="C4">
        <v>0.79500000000000004</v>
      </c>
      <c r="D4">
        <v>1.0740000000000001</v>
      </c>
      <c r="E4">
        <v>8.7999999999999995E-2</v>
      </c>
      <c r="F4">
        <v>-1</v>
      </c>
      <c r="G4">
        <v>0.79500000000000004</v>
      </c>
      <c r="H4">
        <v>7.1999999999999995E-2</v>
      </c>
      <c r="I4">
        <v>3.13</v>
      </c>
      <c r="J4">
        <v>0.20200000000000001</v>
      </c>
      <c r="K4">
        <v>0.13400000000000001</v>
      </c>
    </row>
    <row r="5" spans="1:82" x14ac:dyDescent="0.25">
      <c r="A5" s="95" t="s">
        <v>242</v>
      </c>
      <c r="B5">
        <v>0.113</v>
      </c>
      <c r="C5">
        <v>0.71799999999999997</v>
      </c>
      <c r="D5">
        <v>1.0740000000000001</v>
      </c>
      <c r="E5">
        <v>0.10299999999999999</v>
      </c>
      <c r="F5">
        <v>-1</v>
      </c>
      <c r="G5">
        <v>0.71799999999999997</v>
      </c>
      <c r="H5">
        <v>0.50900000000000001</v>
      </c>
      <c r="I5">
        <v>3.13</v>
      </c>
      <c r="J5">
        <v>0.94299999999999995</v>
      </c>
      <c r="K5">
        <v>0.94299999999999995</v>
      </c>
    </row>
    <row r="6" spans="1:82" x14ac:dyDescent="0.25">
      <c r="A6" s="95" t="s">
        <v>244</v>
      </c>
      <c r="B6">
        <v>0.13</v>
      </c>
      <c r="C6">
        <v>0.90800000000000003</v>
      </c>
      <c r="D6">
        <v>0.754</v>
      </c>
      <c r="E6">
        <v>0.129</v>
      </c>
      <c r="F6">
        <v>-1</v>
      </c>
      <c r="G6">
        <v>0.90800000000000003</v>
      </c>
      <c r="H6">
        <v>0.47</v>
      </c>
      <c r="I6">
        <v>0.19</v>
      </c>
      <c r="J6">
        <v>0.2</v>
      </c>
      <c r="K6">
        <v>0.80800000000000005</v>
      </c>
    </row>
    <row r="7" spans="1:82" x14ac:dyDescent="0.25">
      <c r="A7" s="95" t="s">
        <v>246</v>
      </c>
      <c r="B7">
        <v>0.126</v>
      </c>
      <c r="C7">
        <v>0.25700000000000001</v>
      </c>
      <c r="D7">
        <v>0.40899999999999997</v>
      </c>
      <c r="E7">
        <v>0.126</v>
      </c>
      <c r="F7">
        <v>0.123</v>
      </c>
      <c r="G7">
        <v>0.25700000000000001</v>
      </c>
      <c r="H7">
        <v>0.46100000000000002</v>
      </c>
      <c r="I7">
        <v>4.5970000000000004</v>
      </c>
      <c r="J7">
        <v>0.80800000000000005</v>
      </c>
      <c r="K7">
        <v>0.251</v>
      </c>
    </row>
    <row r="8" spans="1:82" x14ac:dyDescent="0.25">
      <c r="A8" s="95" t="s">
        <v>248</v>
      </c>
      <c r="B8">
        <v>2.2389999999999999</v>
      </c>
      <c r="C8">
        <v>4.5590000000000002</v>
      </c>
      <c r="D8">
        <v>7.2569999999999997</v>
      </c>
      <c r="E8">
        <v>2.246</v>
      </c>
      <c r="F8">
        <v>2.177</v>
      </c>
      <c r="G8">
        <v>4.5590000000000002</v>
      </c>
      <c r="H8">
        <v>8.19</v>
      </c>
      <c r="I8">
        <v>81.64</v>
      </c>
      <c r="J8">
        <v>14.353999999999999</v>
      </c>
      <c r="K8">
        <v>4.4660000000000002</v>
      </c>
    </row>
    <row r="9" spans="1:82" x14ac:dyDescent="0.25">
      <c r="A9" s="95" t="s">
        <v>251</v>
      </c>
      <c r="L9">
        <v>0.17399999999999999</v>
      </c>
      <c r="M9">
        <v>0.23499999999999999</v>
      </c>
      <c r="N9">
        <v>0.17100000000000001</v>
      </c>
      <c r="O9">
        <v>-1</v>
      </c>
      <c r="P9">
        <v>-1</v>
      </c>
      <c r="Q9">
        <v>6.4000000000000001E-2</v>
      </c>
      <c r="R9">
        <v>-1</v>
      </c>
      <c r="S9">
        <v>7.5999999999999998E-2</v>
      </c>
    </row>
    <row r="10" spans="1:82" x14ac:dyDescent="0.25">
      <c r="A10" s="95" t="s">
        <v>254</v>
      </c>
      <c r="L10">
        <v>9.1999999999999998E-2</v>
      </c>
      <c r="M10">
        <v>0.19</v>
      </c>
      <c r="N10">
        <v>6.5000000000000002E-2</v>
      </c>
      <c r="O10">
        <v>-1</v>
      </c>
      <c r="P10">
        <v>-1</v>
      </c>
      <c r="Q10">
        <v>-1</v>
      </c>
      <c r="R10">
        <v>-1</v>
      </c>
      <c r="S10">
        <v>-1</v>
      </c>
    </row>
    <row r="11" spans="1:82" x14ac:dyDescent="0.25">
      <c r="A11" s="95" t="s">
        <v>256</v>
      </c>
      <c r="L11">
        <v>0.156</v>
      </c>
      <c r="M11">
        <v>0.35899999999999999</v>
      </c>
      <c r="N11">
        <v>0.156</v>
      </c>
      <c r="O11">
        <v>-1</v>
      </c>
      <c r="P11">
        <v>-1</v>
      </c>
      <c r="Q11">
        <v>-1</v>
      </c>
      <c r="R11">
        <v>-1</v>
      </c>
      <c r="S11">
        <v>-1</v>
      </c>
    </row>
    <row r="12" spans="1:82" x14ac:dyDescent="0.25">
      <c r="A12" s="95" t="s">
        <v>258</v>
      </c>
      <c r="L12">
        <v>0.34399999999999997</v>
      </c>
      <c r="M12">
        <v>0.35299999999999998</v>
      </c>
      <c r="N12">
        <v>0.32600000000000001</v>
      </c>
      <c r="O12">
        <v>-1</v>
      </c>
      <c r="P12">
        <v>-1</v>
      </c>
      <c r="Q12">
        <v>6.4000000000000001E-2</v>
      </c>
      <c r="R12">
        <v>-1</v>
      </c>
      <c r="S12">
        <v>8.8999999999999996E-2</v>
      </c>
    </row>
    <row r="13" spans="1:82" x14ac:dyDescent="0.25">
      <c r="A13" s="95" t="s">
        <v>260</v>
      </c>
      <c r="L13">
        <v>0.105</v>
      </c>
      <c r="M13">
        <v>8.5000000000000006E-2</v>
      </c>
      <c r="N13">
        <v>0.10199999999999999</v>
      </c>
      <c r="O13">
        <v>-1</v>
      </c>
      <c r="P13">
        <v>-1</v>
      </c>
      <c r="Q13">
        <v>-1</v>
      </c>
      <c r="R13">
        <v>-1</v>
      </c>
      <c r="S13">
        <v>-1</v>
      </c>
    </row>
    <row r="14" spans="1:82" x14ac:dyDescent="0.25">
      <c r="A14" s="95" t="s">
        <v>262</v>
      </c>
      <c r="L14">
        <v>0.105</v>
      </c>
      <c r="M14">
        <v>8.5000000000000006E-2</v>
      </c>
      <c r="N14">
        <v>0.10100000000000001</v>
      </c>
      <c r="O14">
        <v>-1</v>
      </c>
      <c r="P14">
        <v>-1</v>
      </c>
      <c r="Q14">
        <v>-1</v>
      </c>
      <c r="R14">
        <v>-1</v>
      </c>
      <c r="S14">
        <v>-1</v>
      </c>
    </row>
    <row r="15" spans="1:82" x14ac:dyDescent="0.25">
      <c r="A15" s="95" t="s">
        <v>264</v>
      </c>
      <c r="L15">
        <v>24.573</v>
      </c>
      <c r="M15">
        <v>19.861999999999998</v>
      </c>
      <c r="N15">
        <v>23.710999999999999</v>
      </c>
      <c r="O15">
        <v>-1</v>
      </c>
      <c r="P15">
        <v>-1</v>
      </c>
      <c r="Q15">
        <v>-1</v>
      </c>
      <c r="R15">
        <v>-1</v>
      </c>
      <c r="S15">
        <v>-1</v>
      </c>
    </row>
    <row r="16" spans="1:82" x14ac:dyDescent="0.25">
      <c r="A16" s="95" t="s">
        <v>267</v>
      </c>
      <c r="L16">
        <v>36.908999999999999</v>
      </c>
      <c r="M16">
        <v>29.738</v>
      </c>
      <c r="N16">
        <v>35.648000000000003</v>
      </c>
      <c r="O16">
        <v>-1</v>
      </c>
      <c r="P16">
        <v>-1</v>
      </c>
      <c r="Q16">
        <v>-1</v>
      </c>
      <c r="R16">
        <v>-1</v>
      </c>
      <c r="S16">
        <v>-1</v>
      </c>
    </row>
    <row r="17" spans="1:29" x14ac:dyDescent="0.25">
      <c r="A17" s="95" t="s">
        <v>270</v>
      </c>
      <c r="L17">
        <v>2.5369999999999999</v>
      </c>
      <c r="M17">
        <v>2.044</v>
      </c>
      <c r="N17">
        <v>2.4510000000000001</v>
      </c>
      <c r="O17">
        <v>-1</v>
      </c>
      <c r="P17">
        <v>-1</v>
      </c>
      <c r="Q17">
        <v>-1</v>
      </c>
      <c r="R17">
        <v>-1</v>
      </c>
      <c r="S17">
        <v>-1</v>
      </c>
    </row>
    <row r="18" spans="1:29" x14ac:dyDescent="0.25">
      <c r="A18" s="95" t="s">
        <v>273</v>
      </c>
      <c r="T18">
        <v>3.6999999999999998E-2</v>
      </c>
      <c r="U18">
        <v>3.6999999999999998E-2</v>
      </c>
      <c r="V18">
        <v>2.3E-2</v>
      </c>
    </row>
    <row r="19" spans="1:29" x14ac:dyDescent="0.25">
      <c r="A19" s="95" t="s">
        <v>276</v>
      </c>
      <c r="T19">
        <v>3.6999999999999998E-2</v>
      </c>
      <c r="U19">
        <v>3.6999999999999998E-2</v>
      </c>
      <c r="V19">
        <v>1.0999999999999999E-2</v>
      </c>
    </row>
    <row r="20" spans="1:29" x14ac:dyDescent="0.25">
      <c r="A20" s="95" t="s">
        <v>278</v>
      </c>
      <c r="T20">
        <v>3.6999999999999998E-2</v>
      </c>
      <c r="U20">
        <v>3.6999999999999998E-2</v>
      </c>
      <c r="V20">
        <v>1.6E-2</v>
      </c>
    </row>
    <row r="21" spans="1:29" x14ac:dyDescent="0.25">
      <c r="A21" s="95" t="s">
        <v>280</v>
      </c>
      <c r="T21">
        <v>3.6999999999999998E-2</v>
      </c>
      <c r="U21">
        <v>3.6999999999999998E-2</v>
      </c>
      <c r="V21">
        <v>1.7999999999999999E-2</v>
      </c>
    </row>
    <row r="22" spans="1:29" x14ac:dyDescent="0.25">
      <c r="A22" s="95" t="s">
        <v>282</v>
      </c>
      <c r="T22">
        <v>1.0999999999999999E-2</v>
      </c>
      <c r="U22">
        <v>1.0999999999999999E-2</v>
      </c>
      <c r="V22">
        <v>0.02</v>
      </c>
    </row>
    <row r="23" spans="1:29" x14ac:dyDescent="0.25">
      <c r="A23" s="95" t="s">
        <v>284</v>
      </c>
      <c r="T23">
        <v>1.0999999999999999E-2</v>
      </c>
      <c r="U23">
        <v>1.0999999999999999E-2</v>
      </c>
      <c r="V23">
        <v>0.02</v>
      </c>
    </row>
    <row r="24" spans="1:29" x14ac:dyDescent="0.25">
      <c r="A24" s="95" t="s">
        <v>286</v>
      </c>
      <c r="T24">
        <v>11.686999999999999</v>
      </c>
      <c r="U24">
        <v>11.686999999999999</v>
      </c>
      <c r="V24">
        <v>21.257000000000001</v>
      </c>
    </row>
    <row r="25" spans="1:29" x14ac:dyDescent="0.25">
      <c r="A25" s="95" t="s">
        <v>289</v>
      </c>
      <c r="T25">
        <v>17.795999999999999</v>
      </c>
      <c r="U25">
        <v>17.795999999999999</v>
      </c>
      <c r="V25">
        <v>31.248999999999999</v>
      </c>
    </row>
    <row r="26" spans="1:29" x14ac:dyDescent="0.25">
      <c r="A26" s="95" t="s">
        <v>292</v>
      </c>
      <c r="W26">
        <v>2.847</v>
      </c>
      <c r="X26">
        <v>1.925</v>
      </c>
      <c r="Y26">
        <v>1.9139999999999999</v>
      </c>
      <c r="Z26">
        <v>1.954</v>
      </c>
      <c r="AA26">
        <v>2.8959999999999999</v>
      </c>
      <c r="AB26">
        <v>3.82</v>
      </c>
      <c r="AC26">
        <v>3.1760000000000002</v>
      </c>
    </row>
    <row r="27" spans="1:29" x14ac:dyDescent="0.25">
      <c r="A27" s="95" t="s">
        <v>295</v>
      </c>
      <c r="W27">
        <v>0.86599999999999999</v>
      </c>
      <c r="X27">
        <v>1.05</v>
      </c>
      <c r="Y27">
        <v>0.64600000000000002</v>
      </c>
      <c r="Z27">
        <v>1.1419999999999999</v>
      </c>
      <c r="AA27">
        <v>2.8</v>
      </c>
      <c r="AB27">
        <v>4.3440000000000003</v>
      </c>
      <c r="AC27">
        <v>0.83799999999999997</v>
      </c>
    </row>
    <row r="28" spans="1:29" x14ac:dyDescent="0.25">
      <c r="A28" s="95" t="s">
        <v>297</v>
      </c>
      <c r="W28">
        <v>1.597</v>
      </c>
      <c r="X28">
        <v>1.847</v>
      </c>
      <c r="Y28">
        <v>1.8029999999999999</v>
      </c>
      <c r="Z28">
        <v>1.8740000000000001</v>
      </c>
      <c r="AA28">
        <v>2.073</v>
      </c>
      <c r="AB28">
        <v>1.734</v>
      </c>
      <c r="AC28">
        <v>1.849</v>
      </c>
    </row>
    <row r="29" spans="1:29" x14ac:dyDescent="0.25">
      <c r="A29" s="95" t="s">
        <v>299</v>
      </c>
      <c r="W29">
        <v>1.702</v>
      </c>
      <c r="X29">
        <v>1.863</v>
      </c>
      <c r="Y29">
        <v>1.786</v>
      </c>
      <c r="Z29">
        <v>1.8740000000000001</v>
      </c>
      <c r="AA29">
        <v>0.81100000000000005</v>
      </c>
      <c r="AB29">
        <v>1.88</v>
      </c>
      <c r="AC29">
        <v>1.8819999999999999</v>
      </c>
    </row>
    <row r="30" spans="1:29" x14ac:dyDescent="0.25">
      <c r="A30" s="95" t="s">
        <v>301</v>
      </c>
      <c r="W30">
        <v>3.964</v>
      </c>
      <c r="X30">
        <v>2.823</v>
      </c>
      <c r="Y30">
        <v>2.3069999999999999</v>
      </c>
      <c r="Z30">
        <v>2.823</v>
      </c>
      <c r="AA30">
        <v>6.93</v>
      </c>
      <c r="AB30">
        <v>15.108000000000001</v>
      </c>
      <c r="AC30">
        <v>4.4720000000000004</v>
      </c>
    </row>
    <row r="31" spans="1:29" x14ac:dyDescent="0.25">
      <c r="A31" s="95" t="s">
        <v>303</v>
      </c>
      <c r="W31">
        <v>0.41099999999999998</v>
      </c>
      <c r="X31">
        <v>1.994</v>
      </c>
      <c r="Y31">
        <v>1.665</v>
      </c>
      <c r="Z31">
        <v>2.0009999999999999</v>
      </c>
      <c r="AA31">
        <v>3.347</v>
      </c>
      <c r="AB31">
        <v>10.96</v>
      </c>
      <c r="AC31">
        <v>3.3809999999999998</v>
      </c>
    </row>
    <row r="32" spans="1:29" x14ac:dyDescent="0.25">
      <c r="A32" s="95" t="s">
        <v>305</v>
      </c>
      <c r="W32">
        <v>43.317</v>
      </c>
      <c r="X32">
        <v>30.847000000000001</v>
      </c>
      <c r="Y32">
        <v>25.204000000000001</v>
      </c>
      <c r="Z32">
        <v>30.847000000000001</v>
      </c>
      <c r="AA32">
        <v>75.715000000000003</v>
      </c>
      <c r="AB32">
        <v>165.07300000000001</v>
      </c>
      <c r="AC32">
        <v>48.860999999999997</v>
      </c>
    </row>
    <row r="33" spans="1:52" x14ac:dyDescent="0.25">
      <c r="A33" s="95" t="s">
        <v>308</v>
      </c>
      <c r="AD33">
        <v>2E-3</v>
      </c>
    </row>
    <row r="34" spans="1:52" x14ac:dyDescent="0.25">
      <c r="A34" s="95" t="s">
        <v>311</v>
      </c>
      <c r="AD34">
        <v>-1</v>
      </c>
    </row>
    <row r="35" spans="1:52" x14ac:dyDescent="0.25">
      <c r="A35" s="95" t="s">
        <v>313</v>
      </c>
      <c r="AD35">
        <v>-1</v>
      </c>
    </row>
    <row r="36" spans="1:52" x14ac:dyDescent="0.25">
      <c r="A36" s="95" t="s">
        <v>315</v>
      </c>
      <c r="AD36">
        <v>-1</v>
      </c>
    </row>
    <row r="37" spans="1:52" x14ac:dyDescent="0.25">
      <c r="A37" s="95" t="s">
        <v>317</v>
      </c>
      <c r="AD37">
        <v>-1</v>
      </c>
    </row>
    <row r="38" spans="1:52" x14ac:dyDescent="0.25">
      <c r="A38" s="95" t="s">
        <v>319</v>
      </c>
      <c r="AD38">
        <v>-1</v>
      </c>
    </row>
    <row r="39" spans="1:52" x14ac:dyDescent="0.25">
      <c r="A39" s="95" t="s">
        <v>321</v>
      </c>
      <c r="AD39">
        <v>-1</v>
      </c>
    </row>
    <row r="40" spans="1:52" x14ac:dyDescent="0.25">
      <c r="A40" s="95" t="s">
        <v>324</v>
      </c>
      <c r="AE40">
        <v>0.19600000000000001</v>
      </c>
      <c r="AF40">
        <v>0.41099999999999998</v>
      </c>
      <c r="AG40">
        <v>0.46</v>
      </c>
      <c r="AH40">
        <v>0.57299999999999995</v>
      </c>
      <c r="AI40">
        <v>0.89</v>
      </c>
      <c r="AJ40">
        <v>0.64100000000000001</v>
      </c>
      <c r="AK40">
        <v>0.876</v>
      </c>
    </row>
    <row r="41" spans="1:52" x14ac:dyDescent="0.25">
      <c r="A41" s="95" t="s">
        <v>327</v>
      </c>
      <c r="AE41">
        <v>0.09</v>
      </c>
      <c r="AF41">
        <v>0.13200000000000001</v>
      </c>
      <c r="AG41">
        <v>0.27300000000000002</v>
      </c>
      <c r="AH41">
        <v>0.85499999999999998</v>
      </c>
      <c r="AI41">
        <v>1.5129999999999999</v>
      </c>
      <c r="AJ41">
        <v>6.6000000000000003E-2</v>
      </c>
      <c r="AK41">
        <v>0.80300000000000005</v>
      </c>
    </row>
    <row r="42" spans="1:52" x14ac:dyDescent="0.25">
      <c r="A42" s="95" t="s">
        <v>329</v>
      </c>
      <c r="AE42">
        <v>9.7000000000000003E-2</v>
      </c>
      <c r="AF42">
        <v>0.38400000000000001</v>
      </c>
      <c r="AG42">
        <v>0.44700000000000001</v>
      </c>
      <c r="AH42">
        <v>1.905</v>
      </c>
      <c r="AI42">
        <v>3.9119999999999999</v>
      </c>
      <c r="AJ42">
        <v>0.224</v>
      </c>
      <c r="AK42">
        <v>1.7769999999999999</v>
      </c>
    </row>
    <row r="43" spans="1:52" x14ac:dyDescent="0.25">
      <c r="A43" s="95" t="s">
        <v>331</v>
      </c>
      <c r="AE43">
        <v>0.16800000000000001</v>
      </c>
      <c r="AF43">
        <v>0.435</v>
      </c>
      <c r="AG43">
        <v>0.751</v>
      </c>
      <c r="AH43">
        <v>0.22700000000000001</v>
      </c>
      <c r="AI43">
        <v>0.23200000000000001</v>
      </c>
      <c r="AJ43">
        <v>0.23200000000000001</v>
      </c>
      <c r="AK43">
        <v>0.47599999999999998</v>
      </c>
    </row>
    <row r="44" spans="1:52" x14ac:dyDescent="0.25">
      <c r="A44" s="95" t="s">
        <v>333</v>
      </c>
      <c r="AE44">
        <v>0.156</v>
      </c>
      <c r="AF44">
        <v>0.36199999999999999</v>
      </c>
      <c r="AG44">
        <v>0.36199999999999999</v>
      </c>
      <c r="AH44">
        <v>0.747</v>
      </c>
      <c r="AI44">
        <v>1.2769999999999999</v>
      </c>
      <c r="AJ44">
        <v>0.315</v>
      </c>
      <c r="AK44">
        <v>0.67200000000000004</v>
      </c>
    </row>
    <row r="45" spans="1:52" x14ac:dyDescent="0.25">
      <c r="A45" s="95" t="s">
        <v>335</v>
      </c>
      <c r="AE45">
        <v>0.10100000000000001</v>
      </c>
      <c r="AF45">
        <v>0.217</v>
      </c>
      <c r="AG45">
        <v>0.40799999999999997</v>
      </c>
      <c r="AH45">
        <v>0.66700000000000004</v>
      </c>
      <c r="AI45">
        <v>0.318</v>
      </c>
      <c r="AJ45">
        <v>0.16600000000000001</v>
      </c>
      <c r="AK45">
        <v>0.253</v>
      </c>
    </row>
    <row r="46" spans="1:52" x14ac:dyDescent="0.25">
      <c r="A46" s="95" t="s">
        <v>337</v>
      </c>
      <c r="AE46">
        <v>36.731999999999999</v>
      </c>
      <c r="AF46">
        <v>85.432000000000002</v>
      </c>
      <c r="AG46">
        <v>85.432000000000002</v>
      </c>
      <c r="AH46">
        <v>176.42</v>
      </c>
      <c r="AI46">
        <v>301.38400000000001</v>
      </c>
      <c r="AJ46">
        <v>74.378</v>
      </c>
      <c r="AK46">
        <v>158.68100000000001</v>
      </c>
    </row>
    <row r="47" spans="1:52" x14ac:dyDescent="0.25">
      <c r="A47" s="95" t="s">
        <v>340</v>
      </c>
      <c r="AE47">
        <v>30.353999999999999</v>
      </c>
      <c r="AF47">
        <v>65.268000000000001</v>
      </c>
      <c r="AG47">
        <v>122.35899999999999</v>
      </c>
      <c r="AH47">
        <v>200.304</v>
      </c>
      <c r="AI47">
        <v>95.555999999999997</v>
      </c>
      <c r="AJ47">
        <v>49.805</v>
      </c>
      <c r="AK47">
        <v>75.959000000000003</v>
      </c>
    </row>
    <row r="48" spans="1:52" x14ac:dyDescent="0.25">
      <c r="A48" s="95" t="s">
        <v>343</v>
      </c>
      <c r="AL48">
        <v>7.1999999999999995E-2</v>
      </c>
      <c r="AM48">
        <v>0.42499999999999999</v>
      </c>
      <c r="AN48">
        <v>0.30399999999999999</v>
      </c>
      <c r="AO48">
        <v>0.30399999999999999</v>
      </c>
      <c r="AP48">
        <v>7.1999999999999995E-2</v>
      </c>
      <c r="AQ48">
        <v>0.152</v>
      </c>
      <c r="AR48">
        <v>0.375</v>
      </c>
      <c r="AS48">
        <v>8.7999999999999995E-2</v>
      </c>
      <c r="AT48">
        <v>0.30399999999999999</v>
      </c>
      <c r="AU48">
        <v>10.483000000000001</v>
      </c>
      <c r="AV48">
        <v>0.30399999999999999</v>
      </c>
      <c r="AW48">
        <v>0.19</v>
      </c>
      <c r="AX48">
        <v>0.14899999999999999</v>
      </c>
      <c r="AY48">
        <v>0.30399999999999999</v>
      </c>
      <c r="AZ48">
        <v>-1</v>
      </c>
    </row>
    <row r="49" spans="1:60" x14ac:dyDescent="0.25">
      <c r="A49" s="95" t="s">
        <v>346</v>
      </c>
      <c r="AL49">
        <v>-1</v>
      </c>
      <c r="AM49">
        <v>0.112</v>
      </c>
      <c r="AN49">
        <v>0.1</v>
      </c>
      <c r="AO49">
        <v>0.14899999999999999</v>
      </c>
      <c r="AP49">
        <v>-1</v>
      </c>
      <c r="AQ49">
        <v>0.152</v>
      </c>
      <c r="AR49">
        <v>0.32200000000000001</v>
      </c>
      <c r="AS49">
        <v>0.33700000000000002</v>
      </c>
      <c r="AT49">
        <v>0.14299999999999999</v>
      </c>
      <c r="AU49">
        <v>3.7069999999999999</v>
      </c>
      <c r="AV49">
        <v>0.14299999999999999</v>
      </c>
      <c r="AW49">
        <v>-1</v>
      </c>
      <c r="AX49">
        <v>-1</v>
      </c>
      <c r="AY49">
        <v>0.152</v>
      </c>
      <c r="AZ49">
        <v>-1</v>
      </c>
    </row>
    <row r="50" spans="1:60" x14ac:dyDescent="0.25">
      <c r="A50" s="95" t="s">
        <v>348</v>
      </c>
      <c r="AL50">
        <v>-1</v>
      </c>
      <c r="AM50">
        <v>1</v>
      </c>
      <c r="AN50">
        <v>0.30399999999999999</v>
      </c>
      <c r="AO50">
        <v>0.52200000000000002</v>
      </c>
      <c r="AP50">
        <v>-1</v>
      </c>
      <c r="AQ50">
        <v>0.152</v>
      </c>
      <c r="AR50">
        <v>5.8000000000000003E-2</v>
      </c>
      <c r="AS50">
        <v>0.17699999999999999</v>
      </c>
      <c r="AT50">
        <v>0.247</v>
      </c>
      <c r="AU50">
        <v>0.11</v>
      </c>
      <c r="AV50">
        <v>0.247</v>
      </c>
      <c r="AW50">
        <v>-1</v>
      </c>
      <c r="AX50">
        <v>-1</v>
      </c>
      <c r="AY50">
        <v>0.33200000000000002</v>
      </c>
      <c r="AZ50">
        <v>-1</v>
      </c>
    </row>
    <row r="51" spans="1:60" x14ac:dyDescent="0.25">
      <c r="A51" s="95" t="s">
        <v>350</v>
      </c>
      <c r="AL51">
        <v>7.1999999999999995E-2</v>
      </c>
      <c r="AM51">
        <v>0.51600000000000001</v>
      </c>
      <c r="AN51">
        <v>0.30399999999999999</v>
      </c>
      <c r="AO51">
        <v>0.52200000000000002</v>
      </c>
      <c r="AP51">
        <v>7.1999999999999995E-2</v>
      </c>
      <c r="AQ51">
        <v>0.152</v>
      </c>
      <c r="AR51">
        <v>2.5979999999999999</v>
      </c>
      <c r="AS51">
        <v>0.14599999999999999</v>
      </c>
      <c r="AT51">
        <v>0.247</v>
      </c>
      <c r="AU51">
        <v>3.01</v>
      </c>
      <c r="AV51">
        <v>0.247</v>
      </c>
      <c r="AW51">
        <v>0.10299999999999999</v>
      </c>
      <c r="AX51">
        <v>0.14899999999999999</v>
      </c>
      <c r="AY51">
        <v>0.30399999999999999</v>
      </c>
      <c r="AZ51">
        <v>-1</v>
      </c>
    </row>
    <row r="52" spans="1:60" x14ac:dyDescent="0.25">
      <c r="A52" s="95" t="s">
        <v>352</v>
      </c>
      <c r="AL52">
        <v>-1</v>
      </c>
      <c r="AM52">
        <v>0.34</v>
      </c>
      <c r="AN52">
        <v>0.30399999999999999</v>
      </c>
      <c r="AO52">
        <v>0.33400000000000002</v>
      </c>
      <c r="AP52">
        <v>-1</v>
      </c>
      <c r="AQ52">
        <v>0.152</v>
      </c>
      <c r="AR52">
        <v>0.26200000000000001</v>
      </c>
      <c r="AS52">
        <v>0.13800000000000001</v>
      </c>
      <c r="AT52">
        <v>0.26100000000000001</v>
      </c>
      <c r="AU52">
        <v>0.36399999999999999</v>
      </c>
      <c r="AV52">
        <v>0.26100000000000001</v>
      </c>
      <c r="AW52">
        <v>-1</v>
      </c>
      <c r="AX52">
        <v>-1</v>
      </c>
      <c r="AY52">
        <v>0.308</v>
      </c>
      <c r="AZ52">
        <v>-1</v>
      </c>
    </row>
    <row r="53" spans="1:60" x14ac:dyDescent="0.25">
      <c r="A53" s="95" t="s">
        <v>354</v>
      </c>
      <c r="AL53">
        <v>-1</v>
      </c>
      <c r="AM53">
        <v>0.34</v>
      </c>
      <c r="AN53">
        <v>0.30399999999999999</v>
      </c>
      <c r="AO53">
        <v>0.33400000000000002</v>
      </c>
      <c r="AP53">
        <v>-1</v>
      </c>
      <c r="AQ53">
        <v>0.152</v>
      </c>
      <c r="AR53">
        <v>0.21199999999999999</v>
      </c>
      <c r="AS53">
        <v>0.14299999999999999</v>
      </c>
      <c r="AT53">
        <v>0.26100000000000001</v>
      </c>
      <c r="AU53">
        <v>0.36299999999999999</v>
      </c>
      <c r="AV53">
        <v>0.26100000000000001</v>
      </c>
      <c r="AW53">
        <v>-1</v>
      </c>
      <c r="AX53">
        <v>-1</v>
      </c>
      <c r="AY53">
        <v>0.307</v>
      </c>
      <c r="AZ53">
        <v>-1</v>
      </c>
    </row>
    <row r="54" spans="1:60" x14ac:dyDescent="0.25">
      <c r="A54" s="95" t="s">
        <v>356</v>
      </c>
      <c r="AL54">
        <v>-1</v>
      </c>
      <c r="AM54">
        <v>51.493000000000002</v>
      </c>
      <c r="AN54">
        <v>45.982999999999997</v>
      </c>
      <c r="AO54">
        <v>50.530999999999999</v>
      </c>
      <c r="AP54">
        <v>-1</v>
      </c>
      <c r="AQ54">
        <v>22.992000000000001</v>
      </c>
      <c r="AR54">
        <v>39.674999999999997</v>
      </c>
      <c r="AS54">
        <v>20.920999999999999</v>
      </c>
      <c r="AT54">
        <v>39.402999999999999</v>
      </c>
      <c r="AU54">
        <v>55.07</v>
      </c>
      <c r="AV54">
        <v>39.402999999999999</v>
      </c>
      <c r="AW54">
        <v>-1</v>
      </c>
      <c r="AX54">
        <v>-1</v>
      </c>
      <c r="AY54">
        <v>46.588999999999999</v>
      </c>
      <c r="AZ54">
        <v>-1</v>
      </c>
    </row>
    <row r="55" spans="1:60" x14ac:dyDescent="0.25">
      <c r="A55" s="95" t="s">
        <v>359</v>
      </c>
      <c r="BA55">
        <v>10.010999999999999</v>
      </c>
      <c r="BB55">
        <v>10.010999999999999</v>
      </c>
      <c r="BC55">
        <v>10.010999999999999</v>
      </c>
      <c r="BD55">
        <v>10.010999999999999</v>
      </c>
      <c r="BE55">
        <v>10.010999999999999</v>
      </c>
    </row>
    <row r="56" spans="1:60" x14ac:dyDescent="0.25">
      <c r="A56" s="95" t="s">
        <v>362</v>
      </c>
      <c r="BA56">
        <v>0.13100000000000001</v>
      </c>
      <c r="BB56">
        <v>0.127</v>
      </c>
      <c r="BC56">
        <v>0.127</v>
      </c>
      <c r="BD56">
        <v>0.13100000000000001</v>
      </c>
      <c r="BE56">
        <v>0.127</v>
      </c>
    </row>
    <row r="57" spans="1:60" x14ac:dyDescent="0.25">
      <c r="A57" s="95" t="s">
        <v>365</v>
      </c>
      <c r="BA57">
        <v>6.4000000000000001E-2</v>
      </c>
      <c r="BB57">
        <v>7.0000000000000007E-2</v>
      </c>
      <c r="BC57">
        <v>7.0000000000000007E-2</v>
      </c>
      <c r="BD57">
        <v>6.4000000000000001E-2</v>
      </c>
      <c r="BE57">
        <v>7.0000000000000007E-2</v>
      </c>
    </row>
    <row r="58" spans="1:60" x14ac:dyDescent="0.25">
      <c r="A58" s="95" t="s">
        <v>367</v>
      </c>
      <c r="BA58">
        <v>0.156</v>
      </c>
      <c r="BB58">
        <v>9.6000000000000002E-2</v>
      </c>
      <c r="BC58">
        <v>9.6000000000000002E-2</v>
      </c>
      <c r="BD58">
        <v>0.156</v>
      </c>
      <c r="BE58">
        <v>9.6000000000000002E-2</v>
      </c>
    </row>
    <row r="59" spans="1:60" x14ac:dyDescent="0.25">
      <c r="A59" s="95" t="s">
        <v>369</v>
      </c>
      <c r="BA59">
        <v>0.13600000000000001</v>
      </c>
      <c r="BB59">
        <v>9.6000000000000002E-2</v>
      </c>
      <c r="BC59">
        <v>9.6000000000000002E-2</v>
      </c>
      <c r="BD59">
        <v>0.13600000000000001</v>
      </c>
      <c r="BE59">
        <v>9.6000000000000002E-2</v>
      </c>
    </row>
    <row r="60" spans="1:60" x14ac:dyDescent="0.25">
      <c r="A60" s="95" t="s">
        <v>371</v>
      </c>
      <c r="BA60">
        <v>0.114</v>
      </c>
      <c r="BB60">
        <v>0.11</v>
      </c>
      <c r="BC60">
        <v>0.11</v>
      </c>
      <c r="BD60">
        <v>0.114</v>
      </c>
      <c r="BE60">
        <v>0.11</v>
      </c>
    </row>
    <row r="61" spans="1:60" x14ac:dyDescent="0.25">
      <c r="A61" s="95" t="s">
        <v>373</v>
      </c>
      <c r="BA61">
        <v>0.11</v>
      </c>
      <c r="BB61">
        <v>0.11</v>
      </c>
      <c r="BC61">
        <v>0.11</v>
      </c>
      <c r="BD61">
        <v>0.11</v>
      </c>
      <c r="BE61">
        <v>0.11</v>
      </c>
    </row>
    <row r="62" spans="1:60" x14ac:dyDescent="0.25">
      <c r="A62" s="95" t="s">
        <v>375</v>
      </c>
      <c r="BA62">
        <v>25.774000000000001</v>
      </c>
      <c r="BB62">
        <v>24.84</v>
      </c>
      <c r="BC62">
        <v>24.84</v>
      </c>
      <c r="BD62">
        <v>25.774000000000001</v>
      </c>
      <c r="BE62">
        <v>24.84</v>
      </c>
    </row>
    <row r="63" spans="1:60" x14ac:dyDescent="0.25">
      <c r="A63" s="95" t="s">
        <v>378</v>
      </c>
      <c r="BA63">
        <v>11.824</v>
      </c>
      <c r="BB63">
        <v>11.824</v>
      </c>
      <c r="BC63">
        <v>11.824</v>
      </c>
      <c r="BD63">
        <v>11.824</v>
      </c>
      <c r="BE63">
        <v>11.824</v>
      </c>
    </row>
    <row r="64" spans="1:60" x14ac:dyDescent="0.25">
      <c r="A64" s="95" t="s">
        <v>381</v>
      </c>
      <c r="BF64">
        <v>9.5820000000000007</v>
      </c>
      <c r="BG64">
        <v>8.5530000000000008</v>
      </c>
      <c r="BH64">
        <v>9.4849999999999994</v>
      </c>
    </row>
    <row r="65" spans="1:74" x14ac:dyDescent="0.25">
      <c r="A65" s="95" t="s">
        <v>384</v>
      </c>
      <c r="BI65">
        <v>10.244</v>
      </c>
      <c r="BJ65">
        <v>6.476</v>
      </c>
      <c r="BK65">
        <v>63.348999999999997</v>
      </c>
      <c r="BL65">
        <v>6.2990000000000004</v>
      </c>
      <c r="BM65">
        <v>-1</v>
      </c>
      <c r="BN65">
        <v>6.6239999999999997</v>
      </c>
      <c r="BO65">
        <v>19.07</v>
      </c>
      <c r="BP65">
        <v>3.01</v>
      </c>
      <c r="BQ65">
        <v>34.662999999999997</v>
      </c>
      <c r="BR65">
        <v>459.27800000000002</v>
      </c>
      <c r="BS65">
        <v>8.2629999999999999</v>
      </c>
    </row>
    <row r="66" spans="1:74" x14ac:dyDescent="0.25">
      <c r="A66" s="95" t="s">
        <v>387</v>
      </c>
      <c r="BI66">
        <v>6.4160000000000004</v>
      </c>
      <c r="BJ66">
        <v>2.0139999999999998</v>
      </c>
      <c r="BK66">
        <v>-1</v>
      </c>
      <c r="BL66">
        <v>3.3809999999999998</v>
      </c>
      <c r="BM66">
        <v>4.3289999999999997</v>
      </c>
      <c r="BN66">
        <v>10.702</v>
      </c>
      <c r="BO66">
        <v>-1</v>
      </c>
      <c r="BP66">
        <v>3.0129999999999999</v>
      </c>
      <c r="BQ66">
        <v>47.104999999999997</v>
      </c>
      <c r="BR66">
        <v>81.049000000000007</v>
      </c>
      <c r="BS66">
        <v>4.0609999999999999</v>
      </c>
    </row>
    <row r="67" spans="1:74" x14ac:dyDescent="0.25">
      <c r="A67" s="95" t="s">
        <v>389</v>
      </c>
      <c r="BI67">
        <v>13.311999999999999</v>
      </c>
      <c r="BJ67">
        <v>5.3769999999999998</v>
      </c>
      <c r="BK67">
        <v>-1</v>
      </c>
      <c r="BL67">
        <v>4.4450000000000003</v>
      </c>
      <c r="BM67">
        <v>-1</v>
      </c>
      <c r="BN67">
        <v>3.0720000000000001</v>
      </c>
      <c r="BO67">
        <v>22.587</v>
      </c>
      <c r="BP67">
        <v>3.1779999999999999</v>
      </c>
      <c r="BQ67">
        <v>79.873999999999995</v>
      </c>
      <c r="BR67">
        <v>5.6529999999999996</v>
      </c>
      <c r="BS67">
        <v>7.55</v>
      </c>
    </row>
    <row r="68" spans="1:74" x14ac:dyDescent="0.25">
      <c r="A68" s="95" t="s">
        <v>391</v>
      </c>
      <c r="BI68">
        <v>14.315</v>
      </c>
      <c r="BJ68">
        <v>6.7789999999999999</v>
      </c>
      <c r="BK68">
        <v>-1</v>
      </c>
      <c r="BL68">
        <v>9.7029999999999994</v>
      </c>
      <c r="BM68">
        <v>-1</v>
      </c>
      <c r="BN68">
        <v>17.893999999999998</v>
      </c>
      <c r="BO68">
        <v>-1</v>
      </c>
      <c r="BP68">
        <v>3.87</v>
      </c>
      <c r="BQ68">
        <v>36.741999999999997</v>
      </c>
      <c r="BR68">
        <v>-1</v>
      </c>
      <c r="BS68">
        <v>7.1390000000000002</v>
      </c>
    </row>
    <row r="69" spans="1:74" x14ac:dyDescent="0.25">
      <c r="A69" s="95" t="s">
        <v>393</v>
      </c>
      <c r="BI69">
        <v>4.2789999999999999</v>
      </c>
      <c r="BJ69">
        <v>5.3250000000000002</v>
      </c>
      <c r="BK69">
        <v>-1</v>
      </c>
      <c r="BL69">
        <v>5.9130000000000003</v>
      </c>
      <c r="BM69">
        <v>-1</v>
      </c>
      <c r="BN69">
        <v>8.6929999999999996</v>
      </c>
      <c r="BO69">
        <v>29.161000000000001</v>
      </c>
      <c r="BP69">
        <v>2.8660000000000001</v>
      </c>
      <c r="BQ69">
        <v>5.2539999999999996</v>
      </c>
      <c r="BR69">
        <v>3.3690000000000002</v>
      </c>
      <c r="BS69">
        <v>4.57</v>
      </c>
    </row>
    <row r="70" spans="1:74" x14ac:dyDescent="0.25">
      <c r="A70" s="95" t="s">
        <v>395</v>
      </c>
      <c r="BI70">
        <v>4.843</v>
      </c>
      <c r="BJ70">
        <v>5.9710000000000001</v>
      </c>
      <c r="BK70">
        <v>3.9449999999999998</v>
      </c>
      <c r="BL70">
        <v>6.915</v>
      </c>
      <c r="BM70">
        <v>-1</v>
      </c>
      <c r="BN70">
        <v>9.7370000000000001</v>
      </c>
      <c r="BO70">
        <v>-1</v>
      </c>
      <c r="BP70">
        <v>2.9649999999999999</v>
      </c>
      <c r="BQ70">
        <v>4.5510000000000002</v>
      </c>
      <c r="BR70">
        <v>211.97499999999999</v>
      </c>
      <c r="BS70">
        <v>1.1499999999999999</v>
      </c>
    </row>
    <row r="71" spans="1:74" x14ac:dyDescent="0.25">
      <c r="A71" s="95" t="s">
        <v>397</v>
      </c>
      <c r="BT71">
        <v>1.7999999999999999E-2</v>
      </c>
      <c r="BU71">
        <v>1.9E-2</v>
      </c>
    </row>
    <row r="72" spans="1:74" x14ac:dyDescent="0.25">
      <c r="A72" s="95" t="s">
        <v>400</v>
      </c>
      <c r="BT72">
        <v>3.3000000000000002E-2</v>
      </c>
      <c r="BU72">
        <v>1.2999999999999999E-2</v>
      </c>
    </row>
    <row r="73" spans="1:74" x14ac:dyDescent="0.25">
      <c r="A73" s="95" t="s">
        <v>402</v>
      </c>
      <c r="BT73">
        <v>1.7999999999999999E-2</v>
      </c>
      <c r="BU73">
        <v>6.0000000000000001E-3</v>
      </c>
    </row>
    <row r="74" spans="1:74" x14ac:dyDescent="0.25">
      <c r="A74" s="95" t="s">
        <v>404</v>
      </c>
      <c r="BT74">
        <v>1.7999999999999999E-2</v>
      </c>
      <c r="BU74">
        <v>5.0000000000000001E-3</v>
      </c>
    </row>
    <row r="75" spans="1:74" x14ac:dyDescent="0.25">
      <c r="A75" s="95" t="s">
        <v>406</v>
      </c>
      <c r="BT75">
        <v>1.7000000000000001E-2</v>
      </c>
      <c r="BU75">
        <v>3.0000000000000001E-3</v>
      </c>
    </row>
    <row r="76" spans="1:74" x14ac:dyDescent="0.25">
      <c r="A76" s="95" t="s">
        <v>408</v>
      </c>
      <c r="BT76">
        <v>8.9999999999999993E-3</v>
      </c>
      <c r="BU76">
        <v>8.9999999999999993E-3</v>
      </c>
    </row>
    <row r="77" spans="1:74" x14ac:dyDescent="0.25">
      <c r="A77" s="95" t="s">
        <v>410</v>
      </c>
      <c r="BT77">
        <v>42.689</v>
      </c>
      <c r="BU77">
        <v>44.817999999999998</v>
      </c>
    </row>
    <row r="78" spans="1:74" x14ac:dyDescent="0.25">
      <c r="A78" s="95" t="s">
        <v>413</v>
      </c>
      <c r="BT78">
        <v>54.613999999999997</v>
      </c>
      <c r="BU78">
        <v>9.4659999999999993</v>
      </c>
    </row>
    <row r="79" spans="1:74" x14ac:dyDescent="0.25">
      <c r="A79" s="95" t="s">
        <v>416</v>
      </c>
      <c r="BV79">
        <v>6.8000000000000005E-2</v>
      </c>
    </row>
    <row r="80" spans="1:74" x14ac:dyDescent="0.25">
      <c r="A80" s="95" t="s">
        <v>418</v>
      </c>
      <c r="BV80">
        <v>7.2999999999999995E-2</v>
      </c>
    </row>
    <row r="81" spans="1:78" x14ac:dyDescent="0.25">
      <c r="A81" s="95" t="s">
        <v>419</v>
      </c>
      <c r="BV81">
        <v>9.5000000000000001E-2</v>
      </c>
    </row>
    <row r="82" spans="1:78" x14ac:dyDescent="0.25">
      <c r="A82" s="95" t="s">
        <v>420</v>
      </c>
      <c r="BV82">
        <v>9.2999999999999999E-2</v>
      </c>
    </row>
    <row r="83" spans="1:78" x14ac:dyDescent="0.25">
      <c r="A83" s="95" t="s">
        <v>421</v>
      </c>
      <c r="BV83">
        <v>8.1000000000000003E-2</v>
      </c>
    </row>
    <row r="84" spans="1:78" x14ac:dyDescent="0.25">
      <c r="A84" s="95" t="s">
        <v>422</v>
      </c>
      <c r="BV84">
        <v>7.9000000000000001E-2</v>
      </c>
    </row>
    <row r="85" spans="1:78" x14ac:dyDescent="0.25">
      <c r="A85" s="95" t="s">
        <v>423</v>
      </c>
      <c r="BV85">
        <v>14.962999999999999</v>
      </c>
    </row>
    <row r="86" spans="1:78" x14ac:dyDescent="0.25">
      <c r="A86" s="95" t="s">
        <v>426</v>
      </c>
      <c r="BW86">
        <v>0.01</v>
      </c>
    </row>
    <row r="87" spans="1:78" x14ac:dyDescent="0.25">
      <c r="A87" s="95" t="s">
        <v>429</v>
      </c>
      <c r="BW87">
        <v>5.0000000000000001E-3</v>
      </c>
    </row>
    <row r="88" spans="1:78" x14ac:dyDescent="0.25">
      <c r="A88" s="95" t="s">
        <v>431</v>
      </c>
      <c r="BW88">
        <v>1.0999999999999999E-2</v>
      </c>
    </row>
    <row r="89" spans="1:78" x14ac:dyDescent="0.25">
      <c r="A89" s="95" t="s">
        <v>433</v>
      </c>
      <c r="BW89">
        <v>8.9999999999999993E-3</v>
      </c>
    </row>
    <row r="90" spans="1:78" x14ac:dyDescent="0.25">
      <c r="A90" s="95" t="s">
        <v>435</v>
      </c>
      <c r="BW90">
        <v>1.6E-2</v>
      </c>
    </row>
    <row r="91" spans="1:78" x14ac:dyDescent="0.25">
      <c r="A91" s="95" t="s">
        <v>437</v>
      </c>
      <c r="BW91">
        <v>1.4999999999999999E-2</v>
      </c>
    </row>
    <row r="92" spans="1:78" x14ac:dyDescent="0.25">
      <c r="A92" s="95" t="s">
        <v>439</v>
      </c>
      <c r="BW92">
        <v>3.7989999999999999</v>
      </c>
    </row>
    <row r="93" spans="1:78" x14ac:dyDescent="0.25">
      <c r="A93" s="95" t="s">
        <v>442</v>
      </c>
      <c r="BX93">
        <v>5.2999999999999999E-2</v>
      </c>
      <c r="BY93">
        <v>3.6999999999999998E-2</v>
      </c>
      <c r="BZ93">
        <v>3.6999999999999998E-2</v>
      </c>
    </row>
    <row r="94" spans="1:78" x14ac:dyDescent="0.25">
      <c r="A94" s="95" t="s">
        <v>445</v>
      </c>
      <c r="BX94">
        <v>4.9000000000000002E-2</v>
      </c>
      <c r="BY94">
        <v>3.6999999999999998E-2</v>
      </c>
      <c r="BZ94">
        <v>3.6999999999999998E-2</v>
      </c>
    </row>
    <row r="95" spans="1:78" x14ac:dyDescent="0.25">
      <c r="A95" s="95" t="s">
        <v>447</v>
      </c>
      <c r="BX95">
        <v>5.2999999999999999E-2</v>
      </c>
      <c r="BY95">
        <v>5.3999999999999999E-2</v>
      </c>
      <c r="BZ95">
        <v>5.3999999999999999E-2</v>
      </c>
    </row>
    <row r="96" spans="1:78" x14ac:dyDescent="0.25">
      <c r="A96" s="95" t="s">
        <v>449</v>
      </c>
      <c r="BX96">
        <v>1.7000000000000001E-2</v>
      </c>
      <c r="BY96">
        <v>3.5000000000000003E-2</v>
      </c>
      <c r="BZ96">
        <v>3.5000000000000003E-2</v>
      </c>
    </row>
    <row r="97" spans="1:82" x14ac:dyDescent="0.25">
      <c r="A97" s="95" t="s">
        <v>451</v>
      </c>
      <c r="BX97">
        <v>2.8000000000000001E-2</v>
      </c>
      <c r="BY97">
        <v>7.1999999999999995E-2</v>
      </c>
      <c r="BZ97">
        <v>7.1999999999999995E-2</v>
      </c>
    </row>
    <row r="98" spans="1:82" x14ac:dyDescent="0.25">
      <c r="A98" s="95" t="s">
        <v>453</v>
      </c>
      <c r="BX98">
        <v>6.0999999999999999E-2</v>
      </c>
      <c r="BY98">
        <v>4.4999999999999998E-2</v>
      </c>
      <c r="BZ98">
        <v>4.4999999999999998E-2</v>
      </c>
    </row>
    <row r="99" spans="1:82" x14ac:dyDescent="0.25">
      <c r="A99" s="95" t="s">
        <v>455</v>
      </c>
      <c r="BX99">
        <v>55.478000000000002</v>
      </c>
      <c r="BY99">
        <v>55.780999999999999</v>
      </c>
      <c r="BZ99">
        <v>55.780999999999999</v>
      </c>
    </row>
    <row r="100" spans="1:82" x14ac:dyDescent="0.25">
      <c r="A100" s="95" t="s">
        <v>458</v>
      </c>
      <c r="BX100">
        <v>4.859</v>
      </c>
      <c r="BY100">
        <v>4.2409999999999997</v>
      </c>
      <c r="BZ100">
        <v>4.2409999999999997</v>
      </c>
    </row>
    <row r="101" spans="1:82" x14ac:dyDescent="0.25">
      <c r="A101" s="95" t="s">
        <v>461</v>
      </c>
      <c r="CA101">
        <v>3.9550000000000001</v>
      </c>
      <c r="CB101">
        <v>-1</v>
      </c>
      <c r="CC101">
        <v>10.228999999999999</v>
      </c>
      <c r="CD101">
        <v>9.7260000000000009</v>
      </c>
    </row>
    <row r="102" spans="1:82" x14ac:dyDescent="0.25">
      <c r="A102" s="95" t="s">
        <v>464</v>
      </c>
      <c r="CA102">
        <v>3.9550000000000001</v>
      </c>
      <c r="CB102">
        <v>-1</v>
      </c>
      <c r="CC102">
        <v>10.228999999999999</v>
      </c>
      <c r="CD102">
        <v>9.5690000000000008</v>
      </c>
    </row>
    <row r="103" spans="1:82" x14ac:dyDescent="0.25">
      <c r="A103" s="95" t="s">
        <v>466</v>
      </c>
      <c r="CA103">
        <v>2.7090000000000001</v>
      </c>
      <c r="CB103">
        <v>-1</v>
      </c>
      <c r="CC103">
        <v>1.083</v>
      </c>
      <c r="CD103">
        <v>0.46800000000000003</v>
      </c>
    </row>
    <row r="104" spans="1:82" x14ac:dyDescent="0.25">
      <c r="A104" s="95" t="s">
        <v>468</v>
      </c>
      <c r="CA104">
        <v>2.2909999999999999</v>
      </c>
      <c r="CB104">
        <v>0.59299999999999997</v>
      </c>
      <c r="CC104">
        <v>1.083</v>
      </c>
      <c r="CD104">
        <v>0.44600000000000001</v>
      </c>
    </row>
    <row r="105" spans="1:82" x14ac:dyDescent="0.25">
      <c r="A105" s="95" t="s">
        <v>470</v>
      </c>
      <c r="CA105">
        <v>0.59299999999999997</v>
      </c>
      <c r="CB105">
        <v>-1</v>
      </c>
      <c r="CC105">
        <v>0.47699999999999998</v>
      </c>
      <c r="CD105">
        <v>0.34799999999999998</v>
      </c>
    </row>
    <row r="106" spans="1:82" x14ac:dyDescent="0.25">
      <c r="A106" s="95" t="s">
        <v>472</v>
      </c>
      <c r="CA106">
        <v>0.59299999999999997</v>
      </c>
      <c r="CB106">
        <v>-1</v>
      </c>
      <c r="CC106">
        <v>0.47199999999999998</v>
      </c>
      <c r="CD106">
        <v>0.35099999999999998</v>
      </c>
    </row>
    <row r="107" spans="1:82" x14ac:dyDescent="0.25">
      <c r="A107" s="95" t="s">
        <v>474</v>
      </c>
      <c r="CA107">
        <v>210.06399999999999</v>
      </c>
      <c r="CB107">
        <v>54.406999999999996</v>
      </c>
      <c r="CC107">
        <v>99.281999999999996</v>
      </c>
      <c r="CD107">
        <v>40.877000000000002</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2"/>
  <dimension ref="A1:CD107"/>
  <sheetViews>
    <sheetView workbookViewId="0"/>
  </sheetViews>
  <sheetFormatPr defaultRowHeight="15" x14ac:dyDescent="0.25"/>
  <sheetData>
    <row r="1" spans="1:82" x14ac:dyDescent="0.25">
      <c r="B1" s="95" t="s">
        <v>481</v>
      </c>
      <c r="C1" s="95" t="s">
        <v>484</v>
      </c>
      <c r="D1" s="95" t="s">
        <v>485</v>
      </c>
      <c r="E1" s="95" t="s">
        <v>486</v>
      </c>
      <c r="F1" s="95" t="s">
        <v>487</v>
      </c>
      <c r="G1" s="95" t="s">
        <v>488</v>
      </c>
      <c r="H1" s="95" t="s">
        <v>489</v>
      </c>
      <c r="I1" s="95" t="s">
        <v>490</v>
      </c>
      <c r="J1" s="95" t="s">
        <v>491</v>
      </c>
      <c r="K1" s="95" t="s">
        <v>492</v>
      </c>
      <c r="L1" s="95" t="s">
        <v>493</v>
      </c>
      <c r="M1" s="95" t="s">
        <v>494</v>
      </c>
      <c r="N1" s="95" t="s">
        <v>495</v>
      </c>
      <c r="O1" s="95" t="s">
        <v>496</v>
      </c>
      <c r="P1" s="95" t="s">
        <v>497</v>
      </c>
      <c r="Q1" s="95" t="s">
        <v>498</v>
      </c>
      <c r="R1" s="95" t="s">
        <v>499</v>
      </c>
      <c r="S1" s="95" t="s">
        <v>500</v>
      </c>
      <c r="T1" s="95" t="s">
        <v>501</v>
      </c>
      <c r="U1" s="95" t="s">
        <v>502</v>
      </c>
      <c r="V1" s="95" t="s">
        <v>503</v>
      </c>
      <c r="W1" s="95" t="s">
        <v>504</v>
      </c>
      <c r="X1" s="95" t="s">
        <v>505</v>
      </c>
      <c r="Y1" s="95" t="s">
        <v>506</v>
      </c>
      <c r="Z1" s="95" t="s">
        <v>507</v>
      </c>
      <c r="AA1" s="95" t="s">
        <v>508</v>
      </c>
      <c r="AB1" s="95" t="s">
        <v>509</v>
      </c>
      <c r="AC1" s="95" t="s">
        <v>510</v>
      </c>
      <c r="AD1" s="95" t="s">
        <v>511</v>
      </c>
      <c r="AE1" s="95" t="s">
        <v>512</v>
      </c>
      <c r="AF1" s="95" t="s">
        <v>513</v>
      </c>
      <c r="AG1" s="95" t="s">
        <v>514</v>
      </c>
      <c r="AH1" s="95" t="s">
        <v>515</v>
      </c>
      <c r="AI1" s="95" t="s">
        <v>516</v>
      </c>
      <c r="AJ1" s="95" t="s">
        <v>517</v>
      </c>
      <c r="AK1" s="95" t="s">
        <v>518</v>
      </c>
      <c r="AL1" s="95" t="s">
        <v>519</v>
      </c>
      <c r="AM1" s="95" t="s">
        <v>520</v>
      </c>
      <c r="AN1" s="95" t="s">
        <v>521</v>
      </c>
      <c r="AO1" s="95" t="s">
        <v>522</v>
      </c>
      <c r="AP1" s="95" t="s">
        <v>523</v>
      </c>
      <c r="AQ1" s="95" t="s">
        <v>524</v>
      </c>
      <c r="AR1" s="95" t="s">
        <v>525</v>
      </c>
      <c r="AS1" s="95" t="s">
        <v>526</v>
      </c>
      <c r="AT1" s="95" t="s">
        <v>527</v>
      </c>
      <c r="AU1" s="95" t="s">
        <v>528</v>
      </c>
      <c r="AV1" s="95" t="s">
        <v>529</v>
      </c>
      <c r="AW1" s="95" t="s">
        <v>530</v>
      </c>
      <c r="AX1" s="95" t="s">
        <v>531</v>
      </c>
      <c r="AY1" s="95" t="s">
        <v>532</v>
      </c>
      <c r="AZ1" s="95" t="s">
        <v>533</v>
      </c>
      <c r="BA1" s="95" t="s">
        <v>534</v>
      </c>
      <c r="BB1" s="95" t="s">
        <v>535</v>
      </c>
      <c r="BC1" s="95" t="s">
        <v>536</v>
      </c>
      <c r="BD1" s="95" t="s">
        <v>537</v>
      </c>
      <c r="BE1" s="95" t="s">
        <v>538</v>
      </c>
      <c r="BF1" s="95" t="s">
        <v>539</v>
      </c>
      <c r="BG1" s="95" t="s">
        <v>540</v>
      </c>
      <c r="BH1" s="95" t="s">
        <v>541</v>
      </c>
      <c r="BI1" s="95" t="s">
        <v>542</v>
      </c>
      <c r="BJ1" s="95" t="s">
        <v>543</v>
      </c>
      <c r="BK1" s="95" t="s">
        <v>544</v>
      </c>
      <c r="BL1" s="95" t="s">
        <v>545</v>
      </c>
      <c r="BM1" s="95" t="s">
        <v>546</v>
      </c>
      <c r="BN1" s="95" t="s">
        <v>547</v>
      </c>
      <c r="BO1" s="95" t="s">
        <v>548</v>
      </c>
      <c r="BP1" s="95" t="s">
        <v>549</v>
      </c>
      <c r="BQ1" s="95" t="s">
        <v>550</v>
      </c>
      <c r="BR1" s="95" t="s">
        <v>551</v>
      </c>
      <c r="BS1" s="95" t="s">
        <v>552</v>
      </c>
      <c r="BT1" s="95" t="s">
        <v>553</v>
      </c>
      <c r="BU1" s="95" t="s">
        <v>554</v>
      </c>
      <c r="BV1" s="95" t="s">
        <v>555</v>
      </c>
      <c r="BW1" s="95" t="s">
        <v>556</v>
      </c>
      <c r="BX1" s="95" t="s">
        <v>557</v>
      </c>
      <c r="BY1" s="95" t="s">
        <v>558</v>
      </c>
      <c r="BZ1" s="95" t="s">
        <v>559</v>
      </c>
      <c r="CA1" s="95" t="s">
        <v>560</v>
      </c>
      <c r="CB1" s="95" t="s">
        <v>561</v>
      </c>
      <c r="CC1" s="95" t="s">
        <v>562</v>
      </c>
      <c r="CD1" s="95" t="s">
        <v>563</v>
      </c>
    </row>
    <row r="2" spans="1:82" x14ac:dyDescent="0.25">
      <c r="A2" s="95" t="s">
        <v>235</v>
      </c>
      <c r="B2" t="s">
        <v>8031</v>
      </c>
      <c r="C2" t="s">
        <v>8032</v>
      </c>
      <c r="D2" t="s">
        <v>5901</v>
      </c>
      <c r="E2" t="s">
        <v>5902</v>
      </c>
      <c r="F2" t="s">
        <v>2956</v>
      </c>
      <c r="G2" t="s">
        <v>8032</v>
      </c>
      <c r="H2" t="s">
        <v>8033</v>
      </c>
      <c r="I2" t="s">
        <v>5906</v>
      </c>
      <c r="J2" t="s">
        <v>8034</v>
      </c>
      <c r="K2" t="s">
        <v>8035</v>
      </c>
    </row>
    <row r="3" spans="1:82" x14ac:dyDescent="0.25">
      <c r="A3" s="95" t="s">
        <v>238</v>
      </c>
      <c r="B3" t="s">
        <v>8036</v>
      </c>
      <c r="C3" t="s">
        <v>8037</v>
      </c>
      <c r="D3" t="s">
        <v>5911</v>
      </c>
      <c r="E3" t="s">
        <v>5912</v>
      </c>
      <c r="F3" t="s">
        <v>2956</v>
      </c>
      <c r="G3" t="s">
        <v>8037</v>
      </c>
      <c r="H3" t="s">
        <v>8038</v>
      </c>
      <c r="I3" t="s">
        <v>5915</v>
      </c>
      <c r="J3" t="s">
        <v>8039</v>
      </c>
      <c r="K3" t="s">
        <v>8040</v>
      </c>
    </row>
    <row r="4" spans="1:82" x14ac:dyDescent="0.25">
      <c r="A4" s="95" t="s">
        <v>240</v>
      </c>
      <c r="B4" t="s">
        <v>8041</v>
      </c>
      <c r="C4" t="s">
        <v>8042</v>
      </c>
      <c r="D4" t="s">
        <v>5920</v>
      </c>
      <c r="E4" t="s">
        <v>5921</v>
      </c>
      <c r="F4" t="s">
        <v>2956</v>
      </c>
      <c r="G4" t="s">
        <v>8042</v>
      </c>
      <c r="H4" t="s">
        <v>8043</v>
      </c>
      <c r="I4" t="s">
        <v>5925</v>
      </c>
      <c r="J4" t="s">
        <v>8044</v>
      </c>
      <c r="K4" t="s">
        <v>8045</v>
      </c>
    </row>
    <row r="5" spans="1:82" x14ac:dyDescent="0.25">
      <c r="A5" s="95" t="s">
        <v>242</v>
      </c>
      <c r="B5" t="s">
        <v>8046</v>
      </c>
      <c r="C5" t="s">
        <v>8047</v>
      </c>
      <c r="D5" t="s">
        <v>5930</v>
      </c>
      <c r="E5" t="s">
        <v>5931</v>
      </c>
      <c r="F5" t="s">
        <v>2956</v>
      </c>
      <c r="G5" t="s">
        <v>8047</v>
      </c>
      <c r="H5" t="s">
        <v>8048</v>
      </c>
      <c r="I5" t="s">
        <v>5935</v>
      </c>
      <c r="J5" t="s">
        <v>8049</v>
      </c>
      <c r="K5" t="s">
        <v>8050</v>
      </c>
    </row>
    <row r="6" spans="1:82" x14ac:dyDescent="0.25">
      <c r="A6" s="95" t="s">
        <v>244</v>
      </c>
      <c r="B6" t="s">
        <v>8051</v>
      </c>
      <c r="C6" t="s">
        <v>8052</v>
      </c>
      <c r="D6" t="s">
        <v>5939</v>
      </c>
      <c r="E6" t="s">
        <v>5940</v>
      </c>
      <c r="F6" t="s">
        <v>2956</v>
      </c>
      <c r="G6" t="s">
        <v>8052</v>
      </c>
      <c r="H6" t="s">
        <v>8053</v>
      </c>
      <c r="I6" t="s">
        <v>5944</v>
      </c>
      <c r="J6" t="s">
        <v>8054</v>
      </c>
      <c r="K6" t="s">
        <v>8055</v>
      </c>
    </row>
    <row r="7" spans="1:82" x14ac:dyDescent="0.25">
      <c r="A7" s="95" t="s">
        <v>246</v>
      </c>
      <c r="B7" t="s">
        <v>8056</v>
      </c>
      <c r="C7" t="s">
        <v>8057</v>
      </c>
      <c r="D7" t="s">
        <v>5949</v>
      </c>
      <c r="E7" t="s">
        <v>5950</v>
      </c>
      <c r="F7" t="s">
        <v>8058</v>
      </c>
      <c r="G7" t="s">
        <v>8057</v>
      </c>
      <c r="H7" t="s">
        <v>8059</v>
      </c>
      <c r="I7" t="s">
        <v>5954</v>
      </c>
      <c r="J7" t="s">
        <v>8060</v>
      </c>
      <c r="K7" t="s">
        <v>8061</v>
      </c>
    </row>
    <row r="8" spans="1:82" x14ac:dyDescent="0.25">
      <c r="A8" s="95" t="s">
        <v>248</v>
      </c>
      <c r="B8" t="s">
        <v>8062</v>
      </c>
      <c r="C8" t="s">
        <v>8063</v>
      </c>
      <c r="D8" t="s">
        <v>5959</v>
      </c>
      <c r="E8" t="s">
        <v>5960</v>
      </c>
      <c r="F8" t="s">
        <v>8064</v>
      </c>
      <c r="G8" t="s">
        <v>8063</v>
      </c>
      <c r="H8" t="s">
        <v>8065</v>
      </c>
      <c r="I8" t="s">
        <v>5964</v>
      </c>
      <c r="J8" t="s">
        <v>8066</v>
      </c>
      <c r="K8" t="s">
        <v>8067</v>
      </c>
    </row>
    <row r="9" spans="1:82" x14ac:dyDescent="0.25">
      <c r="A9" s="95" t="s">
        <v>251</v>
      </c>
      <c r="L9" t="s">
        <v>5967</v>
      </c>
      <c r="M9" t="s">
        <v>5968</v>
      </c>
      <c r="N9" t="s">
        <v>5969</v>
      </c>
      <c r="O9" t="s">
        <v>2956</v>
      </c>
      <c r="P9" t="s">
        <v>2956</v>
      </c>
      <c r="Q9" t="s">
        <v>10230</v>
      </c>
      <c r="R9" t="s">
        <v>2956</v>
      </c>
      <c r="S9" t="s">
        <v>10231</v>
      </c>
    </row>
    <row r="10" spans="1:82" x14ac:dyDescent="0.25">
      <c r="A10" s="95" t="s">
        <v>254</v>
      </c>
      <c r="L10" t="s">
        <v>5975</v>
      </c>
      <c r="M10" t="s">
        <v>5976</v>
      </c>
      <c r="N10" t="s">
        <v>5977</v>
      </c>
      <c r="O10" t="s">
        <v>2956</v>
      </c>
      <c r="P10" t="s">
        <v>2956</v>
      </c>
      <c r="Q10" t="s">
        <v>2956</v>
      </c>
      <c r="R10" t="s">
        <v>2956</v>
      </c>
      <c r="S10" t="s">
        <v>2956</v>
      </c>
    </row>
    <row r="11" spans="1:82" x14ac:dyDescent="0.25">
      <c r="A11" s="95" t="s">
        <v>256</v>
      </c>
      <c r="L11" t="s">
        <v>5983</v>
      </c>
      <c r="M11" t="s">
        <v>5984</v>
      </c>
      <c r="N11" t="s">
        <v>5985</v>
      </c>
      <c r="O11" t="s">
        <v>2956</v>
      </c>
      <c r="P11" t="s">
        <v>2956</v>
      </c>
      <c r="Q11" t="s">
        <v>2956</v>
      </c>
      <c r="R11" t="s">
        <v>2956</v>
      </c>
      <c r="S11" t="s">
        <v>2956</v>
      </c>
    </row>
    <row r="12" spans="1:82" x14ac:dyDescent="0.25">
      <c r="A12" s="95" t="s">
        <v>258</v>
      </c>
      <c r="L12" t="s">
        <v>5991</v>
      </c>
      <c r="M12" t="s">
        <v>5992</v>
      </c>
      <c r="N12" t="s">
        <v>5993</v>
      </c>
      <c r="O12" t="s">
        <v>2956</v>
      </c>
      <c r="P12" t="s">
        <v>2956</v>
      </c>
      <c r="Q12" t="s">
        <v>10232</v>
      </c>
      <c r="R12" t="s">
        <v>2956</v>
      </c>
      <c r="S12" t="s">
        <v>10233</v>
      </c>
    </row>
    <row r="13" spans="1:82" x14ac:dyDescent="0.25">
      <c r="A13" s="95" t="s">
        <v>260</v>
      </c>
      <c r="L13" t="s">
        <v>5999</v>
      </c>
      <c r="M13" t="s">
        <v>6000</v>
      </c>
      <c r="N13" t="s">
        <v>6001</v>
      </c>
      <c r="O13" t="s">
        <v>2956</v>
      </c>
      <c r="P13" t="s">
        <v>2956</v>
      </c>
      <c r="Q13" t="s">
        <v>2956</v>
      </c>
      <c r="R13" t="s">
        <v>2956</v>
      </c>
      <c r="S13" t="s">
        <v>2956</v>
      </c>
    </row>
    <row r="14" spans="1:82" x14ac:dyDescent="0.25">
      <c r="A14" s="95" t="s">
        <v>262</v>
      </c>
      <c r="L14" t="s">
        <v>6007</v>
      </c>
      <c r="M14" t="s">
        <v>6008</v>
      </c>
      <c r="N14" t="s">
        <v>6009</v>
      </c>
      <c r="O14" t="s">
        <v>2956</v>
      </c>
      <c r="P14" t="s">
        <v>2956</v>
      </c>
      <c r="Q14" t="s">
        <v>2956</v>
      </c>
      <c r="R14" t="s">
        <v>2956</v>
      </c>
      <c r="S14" t="s">
        <v>2956</v>
      </c>
    </row>
    <row r="15" spans="1:82" x14ac:dyDescent="0.25">
      <c r="A15" s="95" t="s">
        <v>264</v>
      </c>
      <c r="L15" t="s">
        <v>6015</v>
      </c>
      <c r="M15" t="s">
        <v>6016</v>
      </c>
      <c r="N15" t="s">
        <v>6017</v>
      </c>
      <c r="O15" t="s">
        <v>2956</v>
      </c>
      <c r="P15" t="s">
        <v>2956</v>
      </c>
      <c r="Q15" t="s">
        <v>2956</v>
      </c>
      <c r="R15" t="s">
        <v>2956</v>
      </c>
      <c r="S15" t="s">
        <v>2956</v>
      </c>
    </row>
    <row r="16" spans="1:82" x14ac:dyDescent="0.25">
      <c r="A16" s="95" t="s">
        <v>267</v>
      </c>
      <c r="L16" t="s">
        <v>6023</v>
      </c>
      <c r="M16" t="s">
        <v>6024</v>
      </c>
      <c r="N16" t="s">
        <v>6025</v>
      </c>
      <c r="O16" t="s">
        <v>2956</v>
      </c>
      <c r="P16" t="s">
        <v>2956</v>
      </c>
      <c r="Q16" t="s">
        <v>2956</v>
      </c>
      <c r="R16" t="s">
        <v>2956</v>
      </c>
      <c r="S16" t="s">
        <v>2956</v>
      </c>
    </row>
    <row r="17" spans="1:29" x14ac:dyDescent="0.25">
      <c r="A17" s="95" t="s">
        <v>270</v>
      </c>
      <c r="L17" t="s">
        <v>6031</v>
      </c>
      <c r="M17" t="s">
        <v>6032</v>
      </c>
      <c r="N17" t="s">
        <v>6033</v>
      </c>
      <c r="O17" t="s">
        <v>2956</v>
      </c>
      <c r="P17" t="s">
        <v>2956</v>
      </c>
      <c r="Q17" t="s">
        <v>2956</v>
      </c>
      <c r="R17" t="s">
        <v>2956</v>
      </c>
      <c r="S17" t="s">
        <v>2956</v>
      </c>
    </row>
    <row r="18" spans="1:29" x14ac:dyDescent="0.25">
      <c r="A18" s="95" t="s">
        <v>273</v>
      </c>
      <c r="T18" t="s">
        <v>6039</v>
      </c>
      <c r="U18" t="s">
        <v>6039</v>
      </c>
      <c r="V18" t="s">
        <v>6040</v>
      </c>
    </row>
    <row r="19" spans="1:29" x14ac:dyDescent="0.25">
      <c r="A19" s="95" t="s">
        <v>276</v>
      </c>
      <c r="T19" t="s">
        <v>6041</v>
      </c>
      <c r="U19" t="s">
        <v>6041</v>
      </c>
      <c r="V19" t="s">
        <v>6042</v>
      </c>
    </row>
    <row r="20" spans="1:29" x14ac:dyDescent="0.25">
      <c r="A20" s="95" t="s">
        <v>278</v>
      </c>
      <c r="T20" t="s">
        <v>6043</v>
      </c>
      <c r="U20" t="s">
        <v>6043</v>
      </c>
      <c r="V20" t="s">
        <v>6044</v>
      </c>
    </row>
    <row r="21" spans="1:29" x14ac:dyDescent="0.25">
      <c r="A21" s="95" t="s">
        <v>280</v>
      </c>
      <c r="T21" t="s">
        <v>6045</v>
      </c>
      <c r="U21" t="s">
        <v>6045</v>
      </c>
      <c r="V21" t="s">
        <v>6046</v>
      </c>
    </row>
    <row r="22" spans="1:29" x14ac:dyDescent="0.25">
      <c r="A22" s="95" t="s">
        <v>282</v>
      </c>
      <c r="T22" t="s">
        <v>6047</v>
      </c>
      <c r="U22" t="s">
        <v>6047</v>
      </c>
      <c r="V22" t="s">
        <v>6048</v>
      </c>
    </row>
    <row r="23" spans="1:29" x14ac:dyDescent="0.25">
      <c r="A23" s="95" t="s">
        <v>284</v>
      </c>
      <c r="T23" t="s">
        <v>6049</v>
      </c>
      <c r="U23" t="s">
        <v>6049</v>
      </c>
      <c r="V23" t="s">
        <v>6050</v>
      </c>
    </row>
    <row r="24" spans="1:29" x14ac:dyDescent="0.25">
      <c r="A24" s="95" t="s">
        <v>286</v>
      </c>
      <c r="T24" t="s">
        <v>6051</v>
      </c>
      <c r="U24" t="s">
        <v>6051</v>
      </c>
      <c r="V24" t="s">
        <v>6052</v>
      </c>
    </row>
    <row r="25" spans="1:29" x14ac:dyDescent="0.25">
      <c r="A25" s="95" t="s">
        <v>289</v>
      </c>
      <c r="T25" t="s">
        <v>6053</v>
      </c>
      <c r="U25" t="s">
        <v>6053</v>
      </c>
      <c r="V25" t="s">
        <v>6054</v>
      </c>
    </row>
    <row r="26" spans="1:29" x14ac:dyDescent="0.25">
      <c r="A26" s="95" t="s">
        <v>292</v>
      </c>
      <c r="W26" t="s">
        <v>10234</v>
      </c>
      <c r="X26" t="s">
        <v>8077</v>
      </c>
      <c r="Y26" t="s">
        <v>6057</v>
      </c>
      <c r="Z26" t="s">
        <v>6058</v>
      </c>
      <c r="AA26" t="s">
        <v>6059</v>
      </c>
      <c r="AB26" t="s">
        <v>8078</v>
      </c>
      <c r="AC26" t="s">
        <v>8079</v>
      </c>
    </row>
    <row r="27" spans="1:29" x14ac:dyDescent="0.25">
      <c r="A27" s="95" t="s">
        <v>295</v>
      </c>
      <c r="W27" t="s">
        <v>10235</v>
      </c>
      <c r="X27" t="s">
        <v>8081</v>
      </c>
      <c r="Y27" t="s">
        <v>6064</v>
      </c>
      <c r="Z27" t="s">
        <v>6065</v>
      </c>
      <c r="AA27" t="s">
        <v>6066</v>
      </c>
      <c r="AB27" t="s">
        <v>8082</v>
      </c>
      <c r="AC27" t="s">
        <v>8083</v>
      </c>
    </row>
    <row r="28" spans="1:29" x14ac:dyDescent="0.25">
      <c r="A28" s="95" t="s">
        <v>297</v>
      </c>
      <c r="W28" t="s">
        <v>10236</v>
      </c>
      <c r="X28" t="s">
        <v>8085</v>
      </c>
      <c r="Y28" t="s">
        <v>6071</v>
      </c>
      <c r="Z28" t="s">
        <v>6072</v>
      </c>
      <c r="AA28" t="s">
        <v>6073</v>
      </c>
      <c r="AB28" t="s">
        <v>8086</v>
      </c>
      <c r="AC28" t="s">
        <v>8087</v>
      </c>
    </row>
    <row r="29" spans="1:29" x14ac:dyDescent="0.25">
      <c r="A29" s="95" t="s">
        <v>299</v>
      </c>
      <c r="W29" t="s">
        <v>10237</v>
      </c>
      <c r="X29" t="s">
        <v>8089</v>
      </c>
      <c r="Y29" t="s">
        <v>6078</v>
      </c>
      <c r="Z29" t="s">
        <v>6079</v>
      </c>
      <c r="AA29" t="s">
        <v>6080</v>
      </c>
      <c r="AB29" t="s">
        <v>8090</v>
      </c>
      <c r="AC29" t="s">
        <v>8091</v>
      </c>
    </row>
    <row r="30" spans="1:29" x14ac:dyDescent="0.25">
      <c r="A30" s="95" t="s">
        <v>301</v>
      </c>
      <c r="W30" t="s">
        <v>10238</v>
      </c>
      <c r="X30" t="s">
        <v>8093</v>
      </c>
      <c r="Y30" t="s">
        <v>6085</v>
      </c>
      <c r="Z30" t="s">
        <v>6086</v>
      </c>
      <c r="AA30" t="s">
        <v>6087</v>
      </c>
      <c r="AB30" t="s">
        <v>8094</v>
      </c>
      <c r="AC30" t="s">
        <v>8095</v>
      </c>
    </row>
    <row r="31" spans="1:29" x14ac:dyDescent="0.25">
      <c r="A31" s="95" t="s">
        <v>303</v>
      </c>
      <c r="W31" t="s">
        <v>10239</v>
      </c>
      <c r="X31" t="s">
        <v>8097</v>
      </c>
      <c r="Y31" t="s">
        <v>6092</v>
      </c>
      <c r="Z31" t="s">
        <v>6093</v>
      </c>
      <c r="AA31" t="s">
        <v>6094</v>
      </c>
      <c r="AB31" t="s">
        <v>8098</v>
      </c>
      <c r="AC31" t="s">
        <v>8099</v>
      </c>
    </row>
    <row r="32" spans="1:29" x14ac:dyDescent="0.25">
      <c r="A32" s="95" t="s">
        <v>305</v>
      </c>
      <c r="W32" t="s">
        <v>10240</v>
      </c>
      <c r="X32" t="s">
        <v>8101</v>
      </c>
      <c r="Y32" t="s">
        <v>6099</v>
      </c>
      <c r="Z32" t="s">
        <v>6100</v>
      </c>
      <c r="AA32" t="s">
        <v>6101</v>
      </c>
      <c r="AB32" t="s">
        <v>8102</v>
      </c>
      <c r="AC32" t="s">
        <v>8103</v>
      </c>
    </row>
    <row r="33" spans="1:52" x14ac:dyDescent="0.25">
      <c r="A33" s="95" t="s">
        <v>308</v>
      </c>
      <c r="AD33" t="s">
        <v>3143</v>
      </c>
    </row>
    <row r="34" spans="1:52" x14ac:dyDescent="0.25">
      <c r="A34" s="95" t="s">
        <v>311</v>
      </c>
      <c r="AD34" t="s">
        <v>2956</v>
      </c>
    </row>
    <row r="35" spans="1:52" x14ac:dyDescent="0.25">
      <c r="A35" s="95" t="s">
        <v>313</v>
      </c>
      <c r="AD35" t="s">
        <v>2956</v>
      </c>
    </row>
    <row r="36" spans="1:52" x14ac:dyDescent="0.25">
      <c r="A36" s="95" t="s">
        <v>315</v>
      </c>
      <c r="AD36" t="s">
        <v>2956</v>
      </c>
    </row>
    <row r="37" spans="1:52" x14ac:dyDescent="0.25">
      <c r="A37" s="95" t="s">
        <v>317</v>
      </c>
      <c r="AD37" t="s">
        <v>2956</v>
      </c>
    </row>
    <row r="38" spans="1:52" x14ac:dyDescent="0.25">
      <c r="A38" s="95" t="s">
        <v>319</v>
      </c>
      <c r="AD38" t="s">
        <v>2956</v>
      </c>
    </row>
    <row r="39" spans="1:52" x14ac:dyDescent="0.25">
      <c r="A39" s="95" t="s">
        <v>321</v>
      </c>
      <c r="AD39" t="s">
        <v>2956</v>
      </c>
    </row>
    <row r="40" spans="1:52" x14ac:dyDescent="0.25">
      <c r="A40" s="95" t="s">
        <v>324</v>
      </c>
      <c r="AE40" t="s">
        <v>10241</v>
      </c>
      <c r="AF40" t="s">
        <v>8104</v>
      </c>
      <c r="AG40" t="s">
        <v>6106</v>
      </c>
      <c r="AH40" t="s">
        <v>8105</v>
      </c>
      <c r="AI40" t="s">
        <v>8106</v>
      </c>
      <c r="AJ40" t="s">
        <v>10242</v>
      </c>
      <c r="AK40" t="s">
        <v>8107</v>
      </c>
    </row>
    <row r="41" spans="1:52" x14ac:dyDescent="0.25">
      <c r="A41" s="95" t="s">
        <v>327</v>
      </c>
      <c r="AE41" t="s">
        <v>10243</v>
      </c>
      <c r="AF41" t="s">
        <v>8108</v>
      </c>
      <c r="AG41" t="s">
        <v>6113</v>
      </c>
      <c r="AH41" t="s">
        <v>8109</v>
      </c>
      <c r="AI41" t="s">
        <v>8110</v>
      </c>
      <c r="AJ41" t="s">
        <v>10244</v>
      </c>
      <c r="AK41" t="s">
        <v>8111</v>
      </c>
    </row>
    <row r="42" spans="1:52" x14ac:dyDescent="0.25">
      <c r="A42" s="95" t="s">
        <v>329</v>
      </c>
      <c r="AE42" t="s">
        <v>10245</v>
      </c>
      <c r="AF42" t="s">
        <v>8112</v>
      </c>
      <c r="AG42" t="s">
        <v>6120</v>
      </c>
      <c r="AH42" t="s">
        <v>8113</v>
      </c>
      <c r="AI42" t="s">
        <v>8114</v>
      </c>
      <c r="AJ42" t="s">
        <v>10246</v>
      </c>
      <c r="AK42" t="s">
        <v>8115</v>
      </c>
    </row>
    <row r="43" spans="1:52" x14ac:dyDescent="0.25">
      <c r="A43" s="95" t="s">
        <v>331</v>
      </c>
      <c r="AE43" t="s">
        <v>10247</v>
      </c>
      <c r="AF43" t="s">
        <v>8116</v>
      </c>
      <c r="AG43" t="s">
        <v>6127</v>
      </c>
      <c r="AH43" t="s">
        <v>8117</v>
      </c>
      <c r="AI43" t="s">
        <v>8118</v>
      </c>
      <c r="AJ43" t="s">
        <v>10248</v>
      </c>
      <c r="AK43" t="s">
        <v>8119</v>
      </c>
    </row>
    <row r="44" spans="1:52" x14ac:dyDescent="0.25">
      <c r="A44" s="95" t="s">
        <v>333</v>
      </c>
      <c r="AE44" t="s">
        <v>10249</v>
      </c>
      <c r="AF44" t="s">
        <v>8120</v>
      </c>
      <c r="AG44" t="s">
        <v>6134</v>
      </c>
      <c r="AH44" t="s">
        <v>8121</v>
      </c>
      <c r="AI44" t="s">
        <v>8122</v>
      </c>
      <c r="AJ44" t="s">
        <v>10250</v>
      </c>
      <c r="AK44" t="s">
        <v>8123</v>
      </c>
    </row>
    <row r="45" spans="1:52" x14ac:dyDescent="0.25">
      <c r="A45" s="95" t="s">
        <v>335</v>
      </c>
      <c r="AE45" t="s">
        <v>10251</v>
      </c>
      <c r="AF45" t="s">
        <v>8124</v>
      </c>
      <c r="AG45" t="s">
        <v>6141</v>
      </c>
      <c r="AH45" t="s">
        <v>8125</v>
      </c>
      <c r="AI45" t="s">
        <v>8126</v>
      </c>
      <c r="AJ45" t="s">
        <v>10252</v>
      </c>
      <c r="AK45" t="s">
        <v>8127</v>
      </c>
    </row>
    <row r="46" spans="1:52" x14ac:dyDescent="0.25">
      <c r="A46" s="95" t="s">
        <v>337</v>
      </c>
      <c r="AE46" t="s">
        <v>10253</v>
      </c>
      <c r="AF46" t="s">
        <v>8128</v>
      </c>
      <c r="AG46" t="s">
        <v>6148</v>
      </c>
      <c r="AH46" t="s">
        <v>8129</v>
      </c>
      <c r="AI46" t="s">
        <v>8130</v>
      </c>
      <c r="AJ46" t="s">
        <v>10254</v>
      </c>
      <c r="AK46" t="s">
        <v>8131</v>
      </c>
    </row>
    <row r="47" spans="1:52" x14ac:dyDescent="0.25">
      <c r="A47" s="95" t="s">
        <v>340</v>
      </c>
      <c r="AE47" t="s">
        <v>10255</v>
      </c>
      <c r="AF47" t="s">
        <v>8132</v>
      </c>
      <c r="AG47" t="s">
        <v>6155</v>
      </c>
      <c r="AH47" t="s">
        <v>8133</v>
      </c>
      <c r="AI47" t="s">
        <v>8134</v>
      </c>
      <c r="AJ47" t="s">
        <v>10256</v>
      </c>
      <c r="AK47" t="s">
        <v>8135</v>
      </c>
    </row>
    <row r="48" spans="1:52" x14ac:dyDescent="0.25">
      <c r="A48" s="95" t="s">
        <v>343</v>
      </c>
      <c r="AL48" t="s">
        <v>10257</v>
      </c>
      <c r="AM48" t="s">
        <v>8136</v>
      </c>
      <c r="AN48" t="s">
        <v>6162</v>
      </c>
      <c r="AO48" t="s">
        <v>6163</v>
      </c>
      <c r="AP48" t="s">
        <v>10257</v>
      </c>
      <c r="AQ48" t="s">
        <v>6164</v>
      </c>
      <c r="AR48" t="s">
        <v>9597</v>
      </c>
      <c r="AS48" t="s">
        <v>10258</v>
      </c>
      <c r="AT48" t="s">
        <v>6167</v>
      </c>
      <c r="AU48" t="s">
        <v>9599</v>
      </c>
      <c r="AV48" t="s">
        <v>6167</v>
      </c>
      <c r="AW48" t="s">
        <v>10259</v>
      </c>
      <c r="AX48" t="s">
        <v>10260</v>
      </c>
      <c r="AY48" t="s">
        <v>6171</v>
      </c>
      <c r="AZ48" t="s">
        <v>2956</v>
      </c>
    </row>
    <row r="49" spans="1:60" x14ac:dyDescent="0.25">
      <c r="A49" s="95" t="s">
        <v>346</v>
      </c>
      <c r="AL49" t="s">
        <v>2956</v>
      </c>
      <c r="AM49" t="s">
        <v>8137</v>
      </c>
      <c r="AN49" t="s">
        <v>6175</v>
      </c>
      <c r="AO49" t="s">
        <v>6176</v>
      </c>
      <c r="AP49" t="s">
        <v>2956</v>
      </c>
      <c r="AQ49" t="s">
        <v>6177</v>
      </c>
      <c r="AR49" t="s">
        <v>9604</v>
      </c>
      <c r="AS49" t="s">
        <v>10261</v>
      </c>
      <c r="AT49" t="s">
        <v>6180</v>
      </c>
      <c r="AU49" t="s">
        <v>9606</v>
      </c>
      <c r="AV49" t="s">
        <v>6180</v>
      </c>
      <c r="AW49" t="s">
        <v>2956</v>
      </c>
      <c r="AX49" t="s">
        <v>2956</v>
      </c>
      <c r="AY49" t="s">
        <v>3224</v>
      </c>
      <c r="AZ49" t="s">
        <v>2956</v>
      </c>
    </row>
    <row r="50" spans="1:60" x14ac:dyDescent="0.25">
      <c r="A50" s="95" t="s">
        <v>348</v>
      </c>
      <c r="AL50" t="s">
        <v>2956</v>
      </c>
      <c r="AM50" t="s">
        <v>7723</v>
      </c>
      <c r="AN50" t="s">
        <v>6187</v>
      </c>
      <c r="AO50" t="s">
        <v>6188</v>
      </c>
      <c r="AP50" t="s">
        <v>2956</v>
      </c>
      <c r="AQ50" t="s">
        <v>6189</v>
      </c>
      <c r="AR50" t="s">
        <v>9611</v>
      </c>
      <c r="AS50" t="s">
        <v>10262</v>
      </c>
      <c r="AT50" t="s">
        <v>6192</v>
      </c>
      <c r="AU50" t="s">
        <v>9613</v>
      </c>
      <c r="AV50" t="s">
        <v>6192</v>
      </c>
      <c r="AW50" t="s">
        <v>2956</v>
      </c>
      <c r="AX50" t="s">
        <v>2956</v>
      </c>
      <c r="AY50" t="s">
        <v>6196</v>
      </c>
      <c r="AZ50" t="s">
        <v>2956</v>
      </c>
    </row>
    <row r="51" spans="1:60" x14ac:dyDescent="0.25">
      <c r="A51" s="95" t="s">
        <v>350</v>
      </c>
      <c r="AL51" t="s">
        <v>10263</v>
      </c>
      <c r="AM51" t="s">
        <v>8138</v>
      </c>
      <c r="AN51" t="s">
        <v>6200</v>
      </c>
      <c r="AO51" t="s">
        <v>6201</v>
      </c>
      <c r="AP51" t="s">
        <v>10263</v>
      </c>
      <c r="AQ51" t="s">
        <v>6202</v>
      </c>
      <c r="AR51" t="s">
        <v>9618</v>
      </c>
      <c r="AS51" t="s">
        <v>10264</v>
      </c>
      <c r="AT51" t="s">
        <v>6205</v>
      </c>
      <c r="AU51" t="s">
        <v>9620</v>
      </c>
      <c r="AV51" t="s">
        <v>6205</v>
      </c>
      <c r="AW51" t="s">
        <v>10265</v>
      </c>
      <c r="AX51" t="s">
        <v>10266</v>
      </c>
      <c r="AY51" t="s">
        <v>6209</v>
      </c>
      <c r="AZ51" t="s">
        <v>2956</v>
      </c>
    </row>
    <row r="52" spans="1:60" x14ac:dyDescent="0.25">
      <c r="A52" s="95" t="s">
        <v>352</v>
      </c>
      <c r="AL52" t="s">
        <v>2956</v>
      </c>
      <c r="AM52" t="s">
        <v>8141</v>
      </c>
      <c r="AN52" t="s">
        <v>6213</v>
      </c>
      <c r="AO52" t="s">
        <v>6214</v>
      </c>
      <c r="AP52" t="s">
        <v>2956</v>
      </c>
      <c r="AQ52" t="s">
        <v>6215</v>
      </c>
      <c r="AR52" t="s">
        <v>9625</v>
      </c>
      <c r="AS52" t="s">
        <v>10267</v>
      </c>
      <c r="AT52" t="s">
        <v>6218</v>
      </c>
      <c r="AU52" t="s">
        <v>9627</v>
      </c>
      <c r="AV52" t="s">
        <v>6218</v>
      </c>
      <c r="AW52" t="s">
        <v>2956</v>
      </c>
      <c r="AX52" t="s">
        <v>2956</v>
      </c>
      <c r="AY52" t="s">
        <v>6222</v>
      </c>
      <c r="AZ52" t="s">
        <v>2956</v>
      </c>
    </row>
    <row r="53" spans="1:60" x14ac:dyDescent="0.25">
      <c r="A53" s="95" t="s">
        <v>354</v>
      </c>
      <c r="AL53" t="s">
        <v>2956</v>
      </c>
      <c r="AM53" t="s">
        <v>8142</v>
      </c>
      <c r="AN53" t="s">
        <v>6226</v>
      </c>
      <c r="AO53" t="s">
        <v>6227</v>
      </c>
      <c r="AP53" t="s">
        <v>2956</v>
      </c>
      <c r="AQ53" t="s">
        <v>6228</v>
      </c>
      <c r="AR53" t="s">
        <v>9632</v>
      </c>
      <c r="AS53" t="s">
        <v>10268</v>
      </c>
      <c r="AT53" t="s">
        <v>6231</v>
      </c>
      <c r="AU53" t="s">
        <v>9634</v>
      </c>
      <c r="AV53" t="s">
        <v>6231</v>
      </c>
      <c r="AW53" t="s">
        <v>2956</v>
      </c>
      <c r="AX53" t="s">
        <v>2956</v>
      </c>
      <c r="AY53" t="s">
        <v>6235</v>
      </c>
      <c r="AZ53" t="s">
        <v>2956</v>
      </c>
    </row>
    <row r="54" spans="1:60" x14ac:dyDescent="0.25">
      <c r="A54" s="95" t="s">
        <v>356</v>
      </c>
      <c r="AL54" t="s">
        <v>2956</v>
      </c>
      <c r="AM54" t="s">
        <v>8143</v>
      </c>
      <c r="AN54" t="s">
        <v>6239</v>
      </c>
      <c r="AO54" t="s">
        <v>6240</v>
      </c>
      <c r="AP54" t="s">
        <v>2956</v>
      </c>
      <c r="AQ54" t="s">
        <v>6241</v>
      </c>
      <c r="AR54" t="s">
        <v>9639</v>
      </c>
      <c r="AS54" t="s">
        <v>10269</v>
      </c>
      <c r="AT54" t="s">
        <v>6244</v>
      </c>
      <c r="AU54" t="s">
        <v>9641</v>
      </c>
      <c r="AV54" t="s">
        <v>6244</v>
      </c>
      <c r="AW54" t="s">
        <v>2956</v>
      </c>
      <c r="AX54" t="s">
        <v>2956</v>
      </c>
      <c r="AY54" t="s">
        <v>6248</v>
      </c>
      <c r="AZ54" t="s">
        <v>2956</v>
      </c>
    </row>
    <row r="55" spans="1:60" x14ac:dyDescent="0.25">
      <c r="A55" s="95" t="s">
        <v>359</v>
      </c>
      <c r="BA55" t="s">
        <v>6250</v>
      </c>
      <c r="BB55" t="s">
        <v>6251</v>
      </c>
      <c r="BC55" t="s">
        <v>6251</v>
      </c>
      <c r="BD55" t="s">
        <v>6252</v>
      </c>
      <c r="BE55" t="s">
        <v>6253</v>
      </c>
    </row>
    <row r="56" spans="1:60" x14ac:dyDescent="0.25">
      <c r="A56" s="95" t="s">
        <v>362</v>
      </c>
      <c r="BA56" t="s">
        <v>6254</v>
      </c>
      <c r="BB56" t="s">
        <v>6255</v>
      </c>
      <c r="BC56" t="s">
        <v>6255</v>
      </c>
      <c r="BD56" t="s">
        <v>6256</v>
      </c>
      <c r="BE56" t="s">
        <v>6257</v>
      </c>
    </row>
    <row r="57" spans="1:60" x14ac:dyDescent="0.25">
      <c r="A57" s="95" t="s">
        <v>365</v>
      </c>
      <c r="BA57" t="s">
        <v>6258</v>
      </c>
      <c r="BB57" t="s">
        <v>6259</v>
      </c>
      <c r="BC57" t="s">
        <v>6259</v>
      </c>
      <c r="BD57" t="s">
        <v>6260</v>
      </c>
      <c r="BE57" t="s">
        <v>6261</v>
      </c>
    </row>
    <row r="58" spans="1:60" x14ac:dyDescent="0.25">
      <c r="A58" s="95" t="s">
        <v>367</v>
      </c>
      <c r="BA58" t="s">
        <v>6262</v>
      </c>
      <c r="BB58" t="s">
        <v>6263</v>
      </c>
      <c r="BC58" t="s">
        <v>6263</v>
      </c>
      <c r="BD58" t="s">
        <v>6264</v>
      </c>
      <c r="BE58" t="s">
        <v>6265</v>
      </c>
    </row>
    <row r="59" spans="1:60" x14ac:dyDescent="0.25">
      <c r="A59" s="95" t="s">
        <v>369</v>
      </c>
      <c r="BA59" t="s">
        <v>6266</v>
      </c>
      <c r="BB59" t="s">
        <v>6267</v>
      </c>
      <c r="BC59" t="s">
        <v>6267</v>
      </c>
      <c r="BD59" t="s">
        <v>6268</v>
      </c>
      <c r="BE59" t="s">
        <v>6269</v>
      </c>
    </row>
    <row r="60" spans="1:60" x14ac:dyDescent="0.25">
      <c r="A60" s="95" t="s">
        <v>371</v>
      </c>
      <c r="BA60" t="s">
        <v>6270</v>
      </c>
      <c r="BB60" t="s">
        <v>6271</v>
      </c>
      <c r="BC60" t="s">
        <v>6271</v>
      </c>
      <c r="BD60" t="s">
        <v>6272</v>
      </c>
      <c r="BE60" t="s">
        <v>6273</v>
      </c>
    </row>
    <row r="61" spans="1:60" x14ac:dyDescent="0.25">
      <c r="A61" s="95" t="s">
        <v>373</v>
      </c>
      <c r="BA61" t="s">
        <v>6274</v>
      </c>
      <c r="BB61" t="s">
        <v>6275</v>
      </c>
      <c r="BC61" t="s">
        <v>6275</v>
      </c>
      <c r="BD61" t="s">
        <v>6276</v>
      </c>
      <c r="BE61" t="s">
        <v>6277</v>
      </c>
    </row>
    <row r="62" spans="1:60" x14ac:dyDescent="0.25">
      <c r="A62" s="95" t="s">
        <v>375</v>
      </c>
      <c r="BA62" t="s">
        <v>6278</v>
      </c>
      <c r="BB62" t="s">
        <v>6279</v>
      </c>
      <c r="BC62" t="s">
        <v>6279</v>
      </c>
      <c r="BD62" t="s">
        <v>6280</v>
      </c>
      <c r="BE62" t="s">
        <v>6281</v>
      </c>
    </row>
    <row r="63" spans="1:60" x14ac:dyDescent="0.25">
      <c r="A63" s="95" t="s">
        <v>378</v>
      </c>
      <c r="BA63" t="s">
        <v>6282</v>
      </c>
      <c r="BB63" t="s">
        <v>6283</v>
      </c>
      <c r="BC63" t="s">
        <v>6283</v>
      </c>
      <c r="BD63" t="s">
        <v>6284</v>
      </c>
      <c r="BE63" t="s">
        <v>6285</v>
      </c>
    </row>
    <row r="64" spans="1:60" x14ac:dyDescent="0.25">
      <c r="A64" s="95" t="s">
        <v>381</v>
      </c>
      <c r="BF64" t="s">
        <v>6286</v>
      </c>
      <c r="BG64" t="s">
        <v>6287</v>
      </c>
      <c r="BH64" t="s">
        <v>6288</v>
      </c>
    </row>
    <row r="65" spans="1:74" x14ac:dyDescent="0.25">
      <c r="A65" s="95" t="s">
        <v>384</v>
      </c>
      <c r="BI65" t="s">
        <v>8144</v>
      </c>
      <c r="BJ65" t="s">
        <v>8145</v>
      </c>
      <c r="BK65" t="s">
        <v>8146</v>
      </c>
      <c r="BL65" t="s">
        <v>8147</v>
      </c>
      <c r="BM65" t="s">
        <v>2956</v>
      </c>
      <c r="BN65" t="s">
        <v>8148</v>
      </c>
      <c r="BO65" t="s">
        <v>8149</v>
      </c>
      <c r="BP65" t="s">
        <v>8150</v>
      </c>
      <c r="BQ65" t="s">
        <v>6297</v>
      </c>
      <c r="BR65" t="s">
        <v>8151</v>
      </c>
      <c r="BS65" t="s">
        <v>10270</v>
      </c>
    </row>
    <row r="66" spans="1:74" x14ac:dyDescent="0.25">
      <c r="A66" s="95" t="s">
        <v>387</v>
      </c>
      <c r="BI66" t="s">
        <v>8153</v>
      </c>
      <c r="BJ66" t="s">
        <v>8154</v>
      </c>
      <c r="BK66" t="s">
        <v>2956</v>
      </c>
      <c r="BL66" t="s">
        <v>8155</v>
      </c>
      <c r="BM66" t="s">
        <v>8156</v>
      </c>
      <c r="BN66" t="s">
        <v>8157</v>
      </c>
      <c r="BO66" t="s">
        <v>2956</v>
      </c>
      <c r="BP66" t="s">
        <v>8158</v>
      </c>
      <c r="BQ66" t="s">
        <v>6308</v>
      </c>
      <c r="BR66" t="s">
        <v>8159</v>
      </c>
      <c r="BS66" t="s">
        <v>10271</v>
      </c>
    </row>
    <row r="67" spans="1:74" x14ac:dyDescent="0.25">
      <c r="A67" s="95" t="s">
        <v>389</v>
      </c>
      <c r="BI67" t="s">
        <v>8161</v>
      </c>
      <c r="BJ67" t="s">
        <v>8162</v>
      </c>
      <c r="BK67" t="s">
        <v>2956</v>
      </c>
      <c r="BL67" t="s">
        <v>8163</v>
      </c>
      <c r="BM67" t="s">
        <v>2956</v>
      </c>
      <c r="BN67" t="s">
        <v>8164</v>
      </c>
      <c r="BO67" t="s">
        <v>8165</v>
      </c>
      <c r="BP67" t="s">
        <v>8166</v>
      </c>
      <c r="BQ67" t="s">
        <v>6319</v>
      </c>
      <c r="BR67" t="s">
        <v>8167</v>
      </c>
      <c r="BS67" t="s">
        <v>10272</v>
      </c>
    </row>
    <row r="68" spans="1:74" x14ac:dyDescent="0.25">
      <c r="A68" s="95" t="s">
        <v>391</v>
      </c>
      <c r="BI68" t="s">
        <v>8169</v>
      </c>
      <c r="BJ68" t="s">
        <v>8170</v>
      </c>
      <c r="BK68" t="s">
        <v>2956</v>
      </c>
      <c r="BL68" t="s">
        <v>8171</v>
      </c>
      <c r="BM68" t="s">
        <v>2956</v>
      </c>
      <c r="BN68" t="s">
        <v>8172</v>
      </c>
      <c r="BO68" t="s">
        <v>2956</v>
      </c>
      <c r="BP68" t="s">
        <v>8173</v>
      </c>
      <c r="BQ68" t="s">
        <v>6330</v>
      </c>
      <c r="BR68" t="s">
        <v>2956</v>
      </c>
      <c r="BS68" t="s">
        <v>10273</v>
      </c>
    </row>
    <row r="69" spans="1:74" x14ac:dyDescent="0.25">
      <c r="A69" s="95" t="s">
        <v>393</v>
      </c>
      <c r="BI69" t="s">
        <v>8175</v>
      </c>
      <c r="BJ69" t="s">
        <v>8176</v>
      </c>
      <c r="BK69" t="s">
        <v>2956</v>
      </c>
      <c r="BL69" t="s">
        <v>8177</v>
      </c>
      <c r="BM69" t="s">
        <v>2956</v>
      </c>
      <c r="BN69" t="s">
        <v>8178</v>
      </c>
      <c r="BO69" t="s">
        <v>8179</v>
      </c>
      <c r="BP69" t="s">
        <v>8180</v>
      </c>
      <c r="BQ69" t="s">
        <v>6341</v>
      </c>
      <c r="BR69" t="s">
        <v>8181</v>
      </c>
      <c r="BS69" t="s">
        <v>10274</v>
      </c>
    </row>
    <row r="70" spans="1:74" x14ac:dyDescent="0.25">
      <c r="A70" s="95" t="s">
        <v>395</v>
      </c>
      <c r="BI70" t="s">
        <v>8183</v>
      </c>
      <c r="BJ70" t="s">
        <v>8184</v>
      </c>
      <c r="BK70" t="s">
        <v>8185</v>
      </c>
      <c r="BL70" t="s">
        <v>8186</v>
      </c>
      <c r="BM70" t="s">
        <v>2956</v>
      </c>
      <c r="BN70" t="s">
        <v>8187</v>
      </c>
      <c r="BO70" t="s">
        <v>2956</v>
      </c>
      <c r="BP70" t="s">
        <v>8188</v>
      </c>
      <c r="BQ70" t="s">
        <v>6352</v>
      </c>
      <c r="BR70" t="s">
        <v>8189</v>
      </c>
      <c r="BS70" t="s">
        <v>10275</v>
      </c>
    </row>
    <row r="71" spans="1:74" x14ac:dyDescent="0.25">
      <c r="A71" s="95" t="s">
        <v>397</v>
      </c>
      <c r="BT71" t="s">
        <v>6355</v>
      </c>
      <c r="BU71" t="s">
        <v>6356</v>
      </c>
    </row>
    <row r="72" spans="1:74" x14ac:dyDescent="0.25">
      <c r="A72" s="95" t="s">
        <v>400</v>
      </c>
      <c r="BT72" t="s">
        <v>6357</v>
      </c>
      <c r="BU72" t="s">
        <v>6358</v>
      </c>
    </row>
    <row r="73" spans="1:74" x14ac:dyDescent="0.25">
      <c r="A73" s="95" t="s">
        <v>402</v>
      </c>
      <c r="BT73" t="s">
        <v>6359</v>
      </c>
      <c r="BU73" t="s">
        <v>6360</v>
      </c>
    </row>
    <row r="74" spans="1:74" x14ac:dyDescent="0.25">
      <c r="A74" s="95" t="s">
        <v>404</v>
      </c>
      <c r="BT74" t="s">
        <v>6361</v>
      </c>
      <c r="BU74" t="s">
        <v>6362</v>
      </c>
    </row>
    <row r="75" spans="1:74" x14ac:dyDescent="0.25">
      <c r="A75" s="95" t="s">
        <v>406</v>
      </c>
      <c r="BT75" t="s">
        <v>6363</v>
      </c>
      <c r="BU75" t="s">
        <v>6364</v>
      </c>
    </row>
    <row r="76" spans="1:74" x14ac:dyDescent="0.25">
      <c r="A76" s="95" t="s">
        <v>408</v>
      </c>
      <c r="BT76" t="s">
        <v>6365</v>
      </c>
      <c r="BU76" t="s">
        <v>6366</v>
      </c>
    </row>
    <row r="77" spans="1:74" x14ac:dyDescent="0.25">
      <c r="A77" s="95" t="s">
        <v>410</v>
      </c>
      <c r="BT77" t="s">
        <v>6367</v>
      </c>
      <c r="BU77" t="s">
        <v>6368</v>
      </c>
    </row>
    <row r="78" spans="1:74" x14ac:dyDescent="0.25">
      <c r="A78" s="95" t="s">
        <v>413</v>
      </c>
      <c r="BT78" t="s">
        <v>6369</v>
      </c>
      <c r="BU78" t="s">
        <v>6370</v>
      </c>
    </row>
    <row r="79" spans="1:74" x14ac:dyDescent="0.25">
      <c r="A79" s="95" t="s">
        <v>416</v>
      </c>
      <c r="BV79" t="s">
        <v>6371</v>
      </c>
    </row>
    <row r="80" spans="1:74" x14ac:dyDescent="0.25">
      <c r="A80" s="95" t="s">
        <v>418</v>
      </c>
      <c r="BV80" t="s">
        <v>6372</v>
      </c>
    </row>
    <row r="81" spans="1:78" x14ac:dyDescent="0.25">
      <c r="A81" s="95" t="s">
        <v>419</v>
      </c>
      <c r="BV81" t="s">
        <v>6373</v>
      </c>
    </row>
    <row r="82" spans="1:78" x14ac:dyDescent="0.25">
      <c r="A82" s="95" t="s">
        <v>420</v>
      </c>
      <c r="BV82" t="s">
        <v>6374</v>
      </c>
    </row>
    <row r="83" spans="1:78" x14ac:dyDescent="0.25">
      <c r="A83" s="95" t="s">
        <v>421</v>
      </c>
      <c r="BV83" t="s">
        <v>6375</v>
      </c>
    </row>
    <row r="84" spans="1:78" x14ac:dyDescent="0.25">
      <c r="A84" s="95" t="s">
        <v>422</v>
      </c>
      <c r="BV84" t="s">
        <v>6376</v>
      </c>
    </row>
    <row r="85" spans="1:78" x14ac:dyDescent="0.25">
      <c r="A85" s="95" t="s">
        <v>423</v>
      </c>
      <c r="BV85" t="s">
        <v>6377</v>
      </c>
    </row>
    <row r="86" spans="1:78" x14ac:dyDescent="0.25">
      <c r="A86" s="95" t="s">
        <v>426</v>
      </c>
      <c r="BW86" t="s">
        <v>6378</v>
      </c>
    </row>
    <row r="87" spans="1:78" x14ac:dyDescent="0.25">
      <c r="A87" s="95" t="s">
        <v>429</v>
      </c>
      <c r="BW87" t="s">
        <v>3410</v>
      </c>
    </row>
    <row r="88" spans="1:78" x14ac:dyDescent="0.25">
      <c r="A88" s="95" t="s">
        <v>431</v>
      </c>
      <c r="BW88" t="s">
        <v>6379</v>
      </c>
    </row>
    <row r="89" spans="1:78" x14ac:dyDescent="0.25">
      <c r="A89" s="95" t="s">
        <v>433</v>
      </c>
      <c r="BW89" t="s">
        <v>6380</v>
      </c>
    </row>
    <row r="90" spans="1:78" x14ac:dyDescent="0.25">
      <c r="A90" s="95" t="s">
        <v>435</v>
      </c>
      <c r="BW90" t="s">
        <v>6381</v>
      </c>
    </row>
    <row r="91" spans="1:78" x14ac:dyDescent="0.25">
      <c r="A91" s="95" t="s">
        <v>437</v>
      </c>
      <c r="BW91" t="s">
        <v>6382</v>
      </c>
    </row>
    <row r="92" spans="1:78" x14ac:dyDescent="0.25">
      <c r="A92" s="95" t="s">
        <v>439</v>
      </c>
      <c r="BW92" t="s">
        <v>6383</v>
      </c>
    </row>
    <row r="93" spans="1:78" x14ac:dyDescent="0.25">
      <c r="A93" s="95" t="s">
        <v>442</v>
      </c>
      <c r="BX93" t="s">
        <v>6384</v>
      </c>
      <c r="BY93" t="s">
        <v>6385</v>
      </c>
      <c r="BZ93" t="s">
        <v>6386</v>
      </c>
    </row>
    <row r="94" spans="1:78" x14ac:dyDescent="0.25">
      <c r="A94" s="95" t="s">
        <v>445</v>
      </c>
      <c r="BX94" t="s">
        <v>6387</v>
      </c>
      <c r="BY94" t="s">
        <v>6388</v>
      </c>
      <c r="BZ94" t="s">
        <v>6389</v>
      </c>
    </row>
    <row r="95" spans="1:78" x14ac:dyDescent="0.25">
      <c r="A95" s="95" t="s">
        <v>447</v>
      </c>
      <c r="BX95" t="s">
        <v>6390</v>
      </c>
      <c r="BY95" t="s">
        <v>6391</v>
      </c>
      <c r="BZ95" t="s">
        <v>6392</v>
      </c>
    </row>
    <row r="96" spans="1:78" x14ac:dyDescent="0.25">
      <c r="A96" s="95" t="s">
        <v>449</v>
      </c>
      <c r="BX96" t="s">
        <v>6393</v>
      </c>
      <c r="BY96" t="s">
        <v>6394</v>
      </c>
      <c r="BZ96" t="s">
        <v>6395</v>
      </c>
    </row>
    <row r="97" spans="1:82" x14ac:dyDescent="0.25">
      <c r="A97" s="95" t="s">
        <v>451</v>
      </c>
      <c r="BX97" t="s">
        <v>6396</v>
      </c>
      <c r="BY97" t="s">
        <v>6397</v>
      </c>
      <c r="BZ97" t="s">
        <v>6398</v>
      </c>
    </row>
    <row r="98" spans="1:82" x14ac:dyDescent="0.25">
      <c r="A98" s="95" t="s">
        <v>453</v>
      </c>
      <c r="BX98" t="s">
        <v>6399</v>
      </c>
      <c r="BY98" t="s">
        <v>6400</v>
      </c>
      <c r="BZ98" t="s">
        <v>6401</v>
      </c>
    </row>
    <row r="99" spans="1:82" x14ac:dyDescent="0.25">
      <c r="A99" s="95" t="s">
        <v>455</v>
      </c>
      <c r="BX99" t="s">
        <v>6402</v>
      </c>
      <c r="BY99" t="s">
        <v>6403</v>
      </c>
      <c r="BZ99" t="s">
        <v>6404</v>
      </c>
    </row>
    <row r="100" spans="1:82" x14ac:dyDescent="0.25">
      <c r="A100" s="95" t="s">
        <v>458</v>
      </c>
      <c r="BX100" t="s">
        <v>6405</v>
      </c>
      <c r="BY100" t="s">
        <v>6406</v>
      </c>
      <c r="BZ100" t="s">
        <v>6407</v>
      </c>
    </row>
    <row r="101" spans="1:82" x14ac:dyDescent="0.25">
      <c r="A101" s="95" t="s">
        <v>461</v>
      </c>
      <c r="CA101" t="s">
        <v>6408</v>
      </c>
      <c r="CB101" t="s">
        <v>2956</v>
      </c>
      <c r="CC101" t="s">
        <v>6409</v>
      </c>
      <c r="CD101" t="s">
        <v>6410</v>
      </c>
    </row>
    <row r="102" spans="1:82" x14ac:dyDescent="0.25">
      <c r="A102" s="95" t="s">
        <v>464</v>
      </c>
      <c r="CA102" t="s">
        <v>6411</v>
      </c>
      <c r="CB102" t="s">
        <v>2956</v>
      </c>
      <c r="CC102" t="s">
        <v>6412</v>
      </c>
      <c r="CD102" t="s">
        <v>6413</v>
      </c>
    </row>
    <row r="103" spans="1:82" x14ac:dyDescent="0.25">
      <c r="A103" s="95" t="s">
        <v>466</v>
      </c>
      <c r="CA103" t="s">
        <v>6414</v>
      </c>
      <c r="CB103" t="s">
        <v>2956</v>
      </c>
      <c r="CC103" t="s">
        <v>6415</v>
      </c>
      <c r="CD103" t="s">
        <v>6416</v>
      </c>
    </row>
    <row r="104" spans="1:82" x14ac:dyDescent="0.25">
      <c r="A104" s="95" t="s">
        <v>468</v>
      </c>
      <c r="CA104" t="s">
        <v>6417</v>
      </c>
      <c r="CB104" t="s">
        <v>6418</v>
      </c>
      <c r="CC104" t="s">
        <v>6419</v>
      </c>
      <c r="CD104" t="s">
        <v>6420</v>
      </c>
    </row>
    <row r="105" spans="1:82" x14ac:dyDescent="0.25">
      <c r="A105" s="95" t="s">
        <v>470</v>
      </c>
      <c r="CA105" t="s">
        <v>6421</v>
      </c>
      <c r="CB105" t="s">
        <v>2956</v>
      </c>
      <c r="CC105" t="s">
        <v>6422</v>
      </c>
      <c r="CD105" t="s">
        <v>6423</v>
      </c>
    </row>
    <row r="106" spans="1:82" x14ac:dyDescent="0.25">
      <c r="A106" s="95" t="s">
        <v>472</v>
      </c>
      <c r="CA106" t="s">
        <v>6424</v>
      </c>
      <c r="CB106" t="s">
        <v>2956</v>
      </c>
      <c r="CC106" t="s">
        <v>6425</v>
      </c>
      <c r="CD106" t="s">
        <v>6426</v>
      </c>
    </row>
    <row r="107" spans="1:82" x14ac:dyDescent="0.25">
      <c r="A107" s="95" t="s">
        <v>474</v>
      </c>
      <c r="CA107" t="s">
        <v>6427</v>
      </c>
      <c r="CB107" t="s">
        <v>6428</v>
      </c>
      <c r="CC107" t="s">
        <v>6429</v>
      </c>
      <c r="CD107" t="s">
        <v>6430</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53"/>
  <dimension ref="A1:E82"/>
  <sheetViews>
    <sheetView topLeftCell="A3" workbookViewId="0">
      <selection activeCell="B2" sqref="B2:E82"/>
    </sheetView>
  </sheetViews>
  <sheetFormatPr defaultRowHeight="15" x14ac:dyDescent="0.25"/>
  <sheetData>
    <row r="1" spans="1:5" x14ac:dyDescent="0.25">
      <c r="B1" s="95" t="s">
        <v>3463</v>
      </c>
      <c r="C1" s="95" t="s">
        <v>3496</v>
      </c>
      <c r="D1" s="95" t="s">
        <v>3465</v>
      </c>
      <c r="E1" s="95" t="s">
        <v>3497</v>
      </c>
    </row>
    <row r="2" spans="1:5" x14ac:dyDescent="0.25">
      <c r="A2" s="95" t="s">
        <v>481</v>
      </c>
      <c r="B2" s="171">
        <v>5.6000000000000001E-2</v>
      </c>
      <c r="C2" t="s">
        <v>3498</v>
      </c>
      <c r="D2" s="171">
        <v>2.2389999999999999</v>
      </c>
      <c r="E2" t="s">
        <v>12</v>
      </c>
    </row>
    <row r="3" spans="1:5" x14ac:dyDescent="0.25">
      <c r="A3" s="95" t="s">
        <v>484</v>
      </c>
      <c r="B3" s="171">
        <v>0.20899999999999999</v>
      </c>
      <c r="C3" t="s">
        <v>3499</v>
      </c>
      <c r="D3" s="171">
        <v>4.5590000000000002</v>
      </c>
      <c r="E3" t="s">
        <v>12</v>
      </c>
    </row>
    <row r="4" spans="1:5" x14ac:dyDescent="0.25">
      <c r="A4" s="95" t="s">
        <v>485</v>
      </c>
      <c r="B4" s="171">
        <v>0.17299999999999999</v>
      </c>
      <c r="C4" t="s">
        <v>3499</v>
      </c>
      <c r="D4" s="171">
        <v>7.2569999999999997</v>
      </c>
      <c r="E4" t="s">
        <v>12</v>
      </c>
    </row>
    <row r="5" spans="1:5" x14ac:dyDescent="0.25">
      <c r="A5" s="95" t="s">
        <v>486</v>
      </c>
      <c r="B5" s="171">
        <v>4.9000000000000002E-2</v>
      </c>
      <c r="C5" t="s">
        <v>3498</v>
      </c>
      <c r="D5" s="171">
        <v>2.246</v>
      </c>
      <c r="E5" t="s">
        <v>12</v>
      </c>
    </row>
    <row r="6" spans="1:5" x14ac:dyDescent="0.25">
      <c r="A6" s="95" t="s">
        <v>487</v>
      </c>
      <c r="B6" s="171">
        <v>0.123</v>
      </c>
      <c r="C6" t="s">
        <v>3500</v>
      </c>
      <c r="D6" s="171">
        <v>2.177</v>
      </c>
      <c r="E6" t="s">
        <v>12</v>
      </c>
    </row>
    <row r="7" spans="1:5" x14ac:dyDescent="0.25">
      <c r="A7" s="95" t="s">
        <v>488</v>
      </c>
      <c r="B7" s="171">
        <v>0.20899999999999999</v>
      </c>
      <c r="C7" t="s">
        <v>3499</v>
      </c>
      <c r="D7" s="171">
        <v>4.5590000000000002</v>
      </c>
      <c r="E7" t="s">
        <v>12</v>
      </c>
    </row>
    <row r="8" spans="1:5" x14ac:dyDescent="0.25">
      <c r="A8" s="95" t="s">
        <v>489</v>
      </c>
      <c r="B8" s="171">
        <v>7.1999999999999995E-2</v>
      </c>
      <c r="C8" t="s">
        <v>3499</v>
      </c>
      <c r="D8" s="171">
        <v>8.19</v>
      </c>
      <c r="E8" t="s">
        <v>12</v>
      </c>
    </row>
    <row r="9" spans="1:5" x14ac:dyDescent="0.25">
      <c r="A9" s="95" t="s">
        <v>490</v>
      </c>
      <c r="B9" s="171">
        <v>0.19</v>
      </c>
      <c r="C9" t="s">
        <v>3502</v>
      </c>
      <c r="D9" s="171">
        <v>81.64</v>
      </c>
      <c r="E9" t="s">
        <v>12</v>
      </c>
    </row>
    <row r="10" spans="1:5" x14ac:dyDescent="0.25">
      <c r="A10" s="95" t="s">
        <v>491</v>
      </c>
      <c r="B10" s="171">
        <v>0.2</v>
      </c>
      <c r="C10" t="s">
        <v>3502</v>
      </c>
      <c r="D10" s="171">
        <v>14.353999999999999</v>
      </c>
      <c r="E10" t="s">
        <v>12</v>
      </c>
    </row>
    <row r="11" spans="1:5" x14ac:dyDescent="0.25">
      <c r="A11" s="95" t="s">
        <v>492</v>
      </c>
      <c r="B11" s="171">
        <v>0.13400000000000001</v>
      </c>
      <c r="C11" t="s">
        <v>3501</v>
      </c>
      <c r="D11" s="171">
        <v>4.4660000000000002</v>
      </c>
      <c r="E11" t="s">
        <v>12</v>
      </c>
    </row>
    <row r="12" spans="1:5" x14ac:dyDescent="0.25">
      <c r="A12" s="95" t="s">
        <v>493</v>
      </c>
      <c r="B12" s="171">
        <v>9.1999999999999998E-2</v>
      </c>
      <c r="C12" t="s">
        <v>3498</v>
      </c>
      <c r="D12" s="171">
        <v>36.908999999999999</v>
      </c>
      <c r="E12" t="s">
        <v>174</v>
      </c>
    </row>
    <row r="13" spans="1:5" x14ac:dyDescent="0.25">
      <c r="A13" s="95" t="s">
        <v>494</v>
      </c>
      <c r="B13" s="171">
        <v>8.5000000000000006E-2</v>
      </c>
      <c r="C13" t="s">
        <v>3502</v>
      </c>
      <c r="D13" s="171">
        <v>29.738</v>
      </c>
      <c r="E13" t="s">
        <v>174</v>
      </c>
    </row>
    <row r="14" spans="1:5" x14ac:dyDescent="0.25">
      <c r="A14" s="95" t="s">
        <v>495</v>
      </c>
      <c r="B14" s="171">
        <v>6.5000000000000002E-2</v>
      </c>
      <c r="C14" t="s">
        <v>3498</v>
      </c>
      <c r="D14" s="171">
        <v>35.648000000000003</v>
      </c>
      <c r="E14" t="s">
        <v>174</v>
      </c>
    </row>
    <row r="15" spans="1:5" x14ac:dyDescent="0.25">
      <c r="A15" s="95" t="s">
        <v>496</v>
      </c>
      <c r="B15" s="171">
        <v>0</v>
      </c>
      <c r="C15" t="s">
        <v>3482</v>
      </c>
      <c r="D15" s="171">
        <v>0</v>
      </c>
      <c r="E15" t="s">
        <v>3482</v>
      </c>
    </row>
    <row r="16" spans="1:5" x14ac:dyDescent="0.25">
      <c r="A16" s="95" t="s">
        <v>497</v>
      </c>
      <c r="B16" s="171">
        <v>0</v>
      </c>
      <c r="C16" t="s">
        <v>3482</v>
      </c>
      <c r="D16" s="171">
        <v>0</v>
      </c>
      <c r="E16" t="s">
        <v>3482</v>
      </c>
    </row>
    <row r="17" spans="1:5" x14ac:dyDescent="0.25">
      <c r="A17" s="95" t="s">
        <v>498</v>
      </c>
      <c r="B17" s="171">
        <v>6.4000000000000001E-2</v>
      </c>
      <c r="C17" t="s">
        <v>3499</v>
      </c>
      <c r="D17" s="171">
        <v>6.4000000000000001E-2</v>
      </c>
      <c r="E17" t="s">
        <v>3499</v>
      </c>
    </row>
    <row r="18" spans="1:5" x14ac:dyDescent="0.25">
      <c r="A18" s="95" t="s">
        <v>499</v>
      </c>
      <c r="B18" s="171">
        <v>0</v>
      </c>
      <c r="C18" t="s">
        <v>3482</v>
      </c>
      <c r="D18" s="171">
        <v>0</v>
      </c>
      <c r="E18" t="s">
        <v>3482</v>
      </c>
    </row>
    <row r="19" spans="1:5" x14ac:dyDescent="0.25">
      <c r="A19" s="95" t="s">
        <v>500</v>
      </c>
      <c r="B19" s="171">
        <v>7.5999999999999998E-2</v>
      </c>
      <c r="C19" t="s">
        <v>3499</v>
      </c>
      <c r="D19" s="171">
        <v>8.8999999999999996E-2</v>
      </c>
      <c r="E19" t="s">
        <v>3503</v>
      </c>
    </row>
    <row r="20" spans="1:5" x14ac:dyDescent="0.25">
      <c r="A20" s="95" t="s">
        <v>501</v>
      </c>
      <c r="B20" s="171">
        <v>1.0999999999999999E-2</v>
      </c>
      <c r="C20" t="s">
        <v>3502</v>
      </c>
      <c r="D20" s="171">
        <v>17.795999999999999</v>
      </c>
      <c r="E20" t="s">
        <v>174</v>
      </c>
    </row>
    <row r="21" spans="1:5" x14ac:dyDescent="0.25">
      <c r="A21" s="95" t="s">
        <v>502</v>
      </c>
      <c r="B21" s="171">
        <v>1.0999999999999999E-2</v>
      </c>
      <c r="C21" t="s">
        <v>3502</v>
      </c>
      <c r="D21" s="171">
        <v>17.795999999999999</v>
      </c>
      <c r="E21" t="s">
        <v>174</v>
      </c>
    </row>
    <row r="22" spans="1:5" x14ac:dyDescent="0.25">
      <c r="A22" s="95" t="s">
        <v>503</v>
      </c>
      <c r="B22" s="171">
        <v>1.0999999999999999E-2</v>
      </c>
      <c r="C22" t="s">
        <v>3498</v>
      </c>
      <c r="D22" s="171">
        <v>31.248999999999999</v>
      </c>
      <c r="E22" t="s">
        <v>174</v>
      </c>
    </row>
    <row r="23" spans="1:5" x14ac:dyDescent="0.25">
      <c r="A23" s="95" t="s">
        <v>504</v>
      </c>
      <c r="B23" s="171">
        <v>0.41099999999999998</v>
      </c>
      <c r="C23" t="s">
        <v>3500</v>
      </c>
      <c r="D23" s="171">
        <v>43.317</v>
      </c>
      <c r="E23" t="s">
        <v>139</v>
      </c>
    </row>
    <row r="24" spans="1:5" x14ac:dyDescent="0.25">
      <c r="A24" s="95" t="s">
        <v>505</v>
      </c>
      <c r="B24" s="171">
        <v>1.05</v>
      </c>
      <c r="C24" t="s">
        <v>3498</v>
      </c>
      <c r="D24" s="171">
        <v>30.847000000000001</v>
      </c>
      <c r="E24" t="s">
        <v>139</v>
      </c>
    </row>
    <row r="25" spans="1:5" x14ac:dyDescent="0.25">
      <c r="A25" s="95" t="s">
        <v>506</v>
      </c>
      <c r="B25" s="171">
        <v>0.64600000000000002</v>
      </c>
      <c r="C25" t="s">
        <v>3498</v>
      </c>
      <c r="D25" s="171">
        <v>25.204000000000001</v>
      </c>
      <c r="E25" t="s">
        <v>139</v>
      </c>
    </row>
    <row r="26" spans="1:5" x14ac:dyDescent="0.25">
      <c r="A26" s="95" t="s">
        <v>507</v>
      </c>
      <c r="B26" s="171">
        <v>1.1419999999999999</v>
      </c>
      <c r="C26" t="s">
        <v>3498</v>
      </c>
      <c r="D26" s="171">
        <v>30.847000000000001</v>
      </c>
      <c r="E26" t="s">
        <v>139</v>
      </c>
    </row>
    <row r="27" spans="1:5" x14ac:dyDescent="0.25">
      <c r="A27" s="95" t="s">
        <v>508</v>
      </c>
      <c r="B27" s="171">
        <v>0.81100000000000005</v>
      </c>
      <c r="C27" t="s">
        <v>3503</v>
      </c>
      <c r="D27" s="171">
        <v>75.715000000000003</v>
      </c>
      <c r="E27" t="s">
        <v>139</v>
      </c>
    </row>
    <row r="28" spans="1:5" x14ac:dyDescent="0.25">
      <c r="A28" s="95" t="s">
        <v>509</v>
      </c>
      <c r="B28" s="171">
        <v>1.734</v>
      </c>
      <c r="C28" t="s">
        <v>3501</v>
      </c>
      <c r="D28" s="171">
        <v>165.07300000000001</v>
      </c>
      <c r="E28" t="s">
        <v>139</v>
      </c>
    </row>
    <row r="29" spans="1:5" x14ac:dyDescent="0.25">
      <c r="A29" s="95" t="s">
        <v>510</v>
      </c>
      <c r="B29" s="171">
        <v>0.83799999999999997</v>
      </c>
      <c r="C29" t="s">
        <v>3498</v>
      </c>
      <c r="D29" s="171">
        <v>48.860999999999997</v>
      </c>
      <c r="E29" t="s">
        <v>139</v>
      </c>
    </row>
    <row r="30" spans="1:5" x14ac:dyDescent="0.25">
      <c r="A30" s="95" t="s">
        <v>511</v>
      </c>
      <c r="B30" s="171">
        <v>2E-3</v>
      </c>
      <c r="C30" t="s">
        <v>3499</v>
      </c>
      <c r="D30" s="171">
        <v>2E-3</v>
      </c>
      <c r="E30" t="s">
        <v>3499</v>
      </c>
    </row>
    <row r="31" spans="1:5" x14ac:dyDescent="0.25">
      <c r="A31" s="95" t="s">
        <v>512</v>
      </c>
      <c r="B31" s="171">
        <v>0.09</v>
      </c>
      <c r="C31" t="s">
        <v>3498</v>
      </c>
      <c r="D31" s="171">
        <v>36.731999999999999</v>
      </c>
      <c r="E31" t="s">
        <v>180</v>
      </c>
    </row>
    <row r="32" spans="1:5" x14ac:dyDescent="0.25">
      <c r="A32" s="95" t="s">
        <v>513</v>
      </c>
      <c r="B32" s="171">
        <v>0.13200000000000001</v>
      </c>
      <c r="C32" t="s">
        <v>3498</v>
      </c>
      <c r="D32" s="171">
        <v>85.432000000000002</v>
      </c>
      <c r="E32" t="s">
        <v>180</v>
      </c>
    </row>
    <row r="33" spans="1:5" x14ac:dyDescent="0.25">
      <c r="A33" s="95" t="s">
        <v>514</v>
      </c>
      <c r="B33" s="171">
        <v>0.27300000000000002</v>
      </c>
      <c r="C33" t="s">
        <v>3498</v>
      </c>
      <c r="D33" s="171">
        <v>122.35899999999999</v>
      </c>
      <c r="E33" t="s">
        <v>181</v>
      </c>
    </row>
    <row r="34" spans="1:5" x14ac:dyDescent="0.25">
      <c r="A34" s="95" t="s">
        <v>515</v>
      </c>
      <c r="B34" s="171">
        <v>0.22700000000000001</v>
      </c>
      <c r="C34" t="s">
        <v>3503</v>
      </c>
      <c r="D34" s="171">
        <v>200.304</v>
      </c>
      <c r="E34" t="s">
        <v>181</v>
      </c>
    </row>
    <row r="35" spans="1:5" x14ac:dyDescent="0.25">
      <c r="A35" s="95" t="s">
        <v>516</v>
      </c>
      <c r="B35" s="171">
        <v>0.23200000000000001</v>
      </c>
      <c r="C35" t="s">
        <v>3503</v>
      </c>
      <c r="D35" s="171">
        <v>301.38400000000001</v>
      </c>
      <c r="E35" t="s">
        <v>180</v>
      </c>
    </row>
    <row r="36" spans="1:5" x14ac:dyDescent="0.25">
      <c r="A36" s="95" t="s">
        <v>517</v>
      </c>
      <c r="B36" s="171">
        <v>6.6000000000000003E-2</v>
      </c>
      <c r="C36" t="s">
        <v>3498</v>
      </c>
      <c r="D36" s="171">
        <v>74.378</v>
      </c>
      <c r="E36" t="s">
        <v>180</v>
      </c>
    </row>
    <row r="37" spans="1:5" x14ac:dyDescent="0.25">
      <c r="A37" s="95" t="s">
        <v>518</v>
      </c>
      <c r="B37" s="171">
        <v>0.253</v>
      </c>
      <c r="C37" t="s">
        <v>3500</v>
      </c>
      <c r="D37" s="171">
        <v>158.68100000000001</v>
      </c>
      <c r="E37" t="s">
        <v>180</v>
      </c>
    </row>
    <row r="38" spans="1:5" x14ac:dyDescent="0.25">
      <c r="A38" s="95" t="s">
        <v>519</v>
      </c>
      <c r="B38" s="171">
        <v>7.1999999999999995E-2</v>
      </c>
      <c r="C38" t="s">
        <v>3499</v>
      </c>
      <c r="D38" s="171">
        <v>7.1999999999999995E-2</v>
      </c>
      <c r="E38" t="s">
        <v>3499</v>
      </c>
    </row>
    <row r="39" spans="1:5" x14ac:dyDescent="0.25">
      <c r="A39" s="95" t="s">
        <v>520</v>
      </c>
      <c r="B39" s="171">
        <v>0.112</v>
      </c>
      <c r="C39" t="s">
        <v>3498</v>
      </c>
      <c r="D39" s="171">
        <v>51.493000000000002</v>
      </c>
      <c r="E39" t="s">
        <v>180</v>
      </c>
    </row>
    <row r="40" spans="1:5" x14ac:dyDescent="0.25">
      <c r="A40" s="95" t="s">
        <v>521</v>
      </c>
      <c r="B40" s="171">
        <v>0.1</v>
      </c>
      <c r="C40" t="s">
        <v>3498</v>
      </c>
      <c r="D40" s="171">
        <v>45.982999999999997</v>
      </c>
      <c r="E40" t="s">
        <v>180</v>
      </c>
    </row>
    <row r="41" spans="1:5" x14ac:dyDescent="0.25">
      <c r="A41" s="95" t="s">
        <v>522</v>
      </c>
      <c r="B41" s="171">
        <v>0.14899999999999999</v>
      </c>
      <c r="C41" t="s">
        <v>3498</v>
      </c>
      <c r="D41" s="171">
        <v>50.530999999999999</v>
      </c>
      <c r="E41" t="s">
        <v>180</v>
      </c>
    </row>
    <row r="42" spans="1:5" x14ac:dyDescent="0.25">
      <c r="A42" s="95" t="s">
        <v>523</v>
      </c>
      <c r="B42" s="171">
        <v>7.1999999999999995E-2</v>
      </c>
      <c r="C42" t="s">
        <v>3499</v>
      </c>
      <c r="D42" s="171">
        <v>7.1999999999999995E-2</v>
      </c>
      <c r="E42" t="s">
        <v>3499</v>
      </c>
    </row>
    <row r="43" spans="1:5" x14ac:dyDescent="0.25">
      <c r="A43" s="95" t="s">
        <v>524</v>
      </c>
      <c r="B43" s="171">
        <v>0.152</v>
      </c>
      <c r="C43" t="s">
        <v>3499</v>
      </c>
      <c r="D43" s="171">
        <v>22.992000000000001</v>
      </c>
      <c r="E43" t="s">
        <v>180</v>
      </c>
    </row>
    <row r="44" spans="1:5" x14ac:dyDescent="0.25">
      <c r="A44" s="95" t="s">
        <v>525</v>
      </c>
      <c r="B44" s="171">
        <v>5.8000000000000003E-2</v>
      </c>
      <c r="C44" t="s">
        <v>3501</v>
      </c>
      <c r="D44" s="171">
        <v>39.674999999999997</v>
      </c>
      <c r="E44" t="s">
        <v>180</v>
      </c>
    </row>
    <row r="45" spans="1:5" x14ac:dyDescent="0.25">
      <c r="A45" s="95" t="s">
        <v>526</v>
      </c>
      <c r="B45" s="171">
        <v>8.7999999999999995E-2</v>
      </c>
      <c r="C45" t="s">
        <v>3499</v>
      </c>
      <c r="D45" s="171">
        <v>20.920999999999999</v>
      </c>
      <c r="E45" t="s">
        <v>180</v>
      </c>
    </row>
    <row r="46" spans="1:5" x14ac:dyDescent="0.25">
      <c r="A46" s="95" t="s">
        <v>527</v>
      </c>
      <c r="B46" s="171">
        <v>0.14299999999999999</v>
      </c>
      <c r="C46" t="s">
        <v>3498</v>
      </c>
      <c r="D46" s="171">
        <v>39.402999999999999</v>
      </c>
      <c r="E46" t="s">
        <v>180</v>
      </c>
    </row>
    <row r="47" spans="1:5" x14ac:dyDescent="0.25">
      <c r="A47" s="95" t="s">
        <v>528</v>
      </c>
      <c r="B47" s="171">
        <v>0.11</v>
      </c>
      <c r="C47" t="s">
        <v>3501</v>
      </c>
      <c r="D47" s="171">
        <v>55.07</v>
      </c>
      <c r="E47" t="s">
        <v>180</v>
      </c>
    </row>
    <row r="48" spans="1:5" x14ac:dyDescent="0.25">
      <c r="A48" s="95" t="s">
        <v>529</v>
      </c>
      <c r="B48" s="171">
        <v>0.14299999999999999</v>
      </c>
      <c r="C48" t="s">
        <v>3498</v>
      </c>
      <c r="D48" s="171">
        <v>39.402999999999999</v>
      </c>
      <c r="E48" t="s">
        <v>180</v>
      </c>
    </row>
    <row r="49" spans="1:5" x14ac:dyDescent="0.25">
      <c r="A49" s="95" t="s">
        <v>530</v>
      </c>
      <c r="B49" s="171">
        <v>0.10299999999999999</v>
      </c>
      <c r="C49" t="s">
        <v>3503</v>
      </c>
      <c r="D49" s="171">
        <v>0.19</v>
      </c>
      <c r="E49" t="s">
        <v>3499</v>
      </c>
    </row>
    <row r="50" spans="1:5" x14ac:dyDescent="0.25">
      <c r="A50" s="95" t="s">
        <v>531</v>
      </c>
      <c r="B50" s="171">
        <v>0.14899999999999999</v>
      </c>
      <c r="C50" t="s">
        <v>3499</v>
      </c>
      <c r="D50" s="171">
        <v>0.14899999999999999</v>
      </c>
      <c r="E50" t="s">
        <v>3499</v>
      </c>
    </row>
    <row r="51" spans="1:5" x14ac:dyDescent="0.25">
      <c r="A51" s="95" t="s">
        <v>532</v>
      </c>
      <c r="B51" s="171">
        <v>0.152</v>
      </c>
      <c r="C51" t="s">
        <v>3498</v>
      </c>
      <c r="D51" s="171">
        <v>46.588999999999999</v>
      </c>
      <c r="E51" t="s">
        <v>180</v>
      </c>
    </row>
    <row r="52" spans="1:5" x14ac:dyDescent="0.25">
      <c r="A52" s="95" t="s">
        <v>533</v>
      </c>
      <c r="B52" s="171">
        <v>0</v>
      </c>
      <c r="C52" t="s">
        <v>3482</v>
      </c>
      <c r="D52" s="171">
        <v>0</v>
      </c>
      <c r="E52" t="s">
        <v>3482</v>
      </c>
    </row>
    <row r="53" spans="1:5" x14ac:dyDescent="0.25">
      <c r="A53" s="95" t="s">
        <v>534</v>
      </c>
      <c r="B53" s="171">
        <v>6.4000000000000001E-2</v>
      </c>
      <c r="C53" t="s">
        <v>3498</v>
      </c>
      <c r="D53" s="171">
        <v>25.774000000000001</v>
      </c>
      <c r="E53" t="s">
        <v>183</v>
      </c>
    </row>
    <row r="54" spans="1:5" x14ac:dyDescent="0.25">
      <c r="A54" s="95" t="s">
        <v>535</v>
      </c>
      <c r="B54" s="171">
        <v>7.0000000000000007E-2</v>
      </c>
      <c r="C54" t="s">
        <v>3498</v>
      </c>
      <c r="D54" s="171">
        <v>24.84</v>
      </c>
      <c r="E54" t="s">
        <v>183</v>
      </c>
    </row>
    <row r="55" spans="1:5" x14ac:dyDescent="0.25">
      <c r="A55" s="95" t="s">
        <v>536</v>
      </c>
      <c r="B55" s="171">
        <v>7.0000000000000007E-2</v>
      </c>
      <c r="C55" t="s">
        <v>3498</v>
      </c>
      <c r="D55" s="171">
        <v>24.84</v>
      </c>
      <c r="E55" t="s">
        <v>183</v>
      </c>
    </row>
    <row r="56" spans="1:5" x14ac:dyDescent="0.25">
      <c r="A56" s="95" t="s">
        <v>537</v>
      </c>
      <c r="B56" s="171">
        <v>6.4000000000000001E-2</v>
      </c>
      <c r="C56" t="s">
        <v>3498</v>
      </c>
      <c r="D56" s="171">
        <v>25.774000000000001</v>
      </c>
      <c r="E56" t="s">
        <v>183</v>
      </c>
    </row>
    <row r="57" spans="1:5" x14ac:dyDescent="0.25">
      <c r="A57" s="95" t="s">
        <v>538</v>
      </c>
      <c r="B57" s="171">
        <v>7.0000000000000007E-2</v>
      </c>
      <c r="C57" t="s">
        <v>3498</v>
      </c>
      <c r="D57" s="171">
        <v>24.84</v>
      </c>
      <c r="E57" t="s">
        <v>183</v>
      </c>
    </row>
    <row r="58" spans="1:5" x14ac:dyDescent="0.25">
      <c r="A58" s="95" t="s">
        <v>539</v>
      </c>
      <c r="B58" s="171">
        <v>9.5820000000000007</v>
      </c>
      <c r="C58" t="s">
        <v>171</v>
      </c>
      <c r="D58" s="171">
        <v>9.5820000000000007</v>
      </c>
      <c r="E58" t="s">
        <v>171</v>
      </c>
    </row>
    <row r="59" spans="1:5" x14ac:dyDescent="0.25">
      <c r="A59" s="95" t="s">
        <v>540</v>
      </c>
      <c r="B59" s="171">
        <v>8.5530000000000008</v>
      </c>
      <c r="C59" t="s">
        <v>171</v>
      </c>
      <c r="D59" s="171">
        <v>8.5530000000000008</v>
      </c>
      <c r="E59" t="s">
        <v>171</v>
      </c>
    </row>
    <row r="60" spans="1:5" x14ac:dyDescent="0.25">
      <c r="A60" s="95" t="s">
        <v>541</v>
      </c>
      <c r="B60" s="171">
        <v>9.4849999999999994</v>
      </c>
      <c r="C60" t="s">
        <v>171</v>
      </c>
      <c r="D60" s="171">
        <v>9.4849999999999994</v>
      </c>
      <c r="E60" t="s">
        <v>171</v>
      </c>
    </row>
    <row r="61" spans="1:5" x14ac:dyDescent="0.25">
      <c r="A61" s="95" t="s">
        <v>542</v>
      </c>
      <c r="B61" s="171">
        <v>4.2789999999999999</v>
      </c>
      <c r="C61" t="s">
        <v>3502</v>
      </c>
      <c r="D61" s="171">
        <v>14.315</v>
      </c>
      <c r="E61" t="s">
        <v>3503</v>
      </c>
    </row>
    <row r="62" spans="1:5" x14ac:dyDescent="0.25">
      <c r="A62" s="95" t="s">
        <v>543</v>
      </c>
      <c r="B62" s="171">
        <v>2.0139999999999998</v>
      </c>
      <c r="C62" t="s">
        <v>3498</v>
      </c>
      <c r="D62" s="171">
        <v>6.7789999999999999</v>
      </c>
      <c r="E62" t="s">
        <v>3503</v>
      </c>
    </row>
    <row r="63" spans="1:5" x14ac:dyDescent="0.25">
      <c r="A63" s="95" t="s">
        <v>544</v>
      </c>
      <c r="B63" s="171">
        <v>3.9449999999999998</v>
      </c>
      <c r="C63" t="s">
        <v>3500</v>
      </c>
      <c r="D63" s="171">
        <v>63.348999999999997</v>
      </c>
      <c r="E63" t="s">
        <v>3499</v>
      </c>
    </row>
    <row r="64" spans="1:5" x14ac:dyDescent="0.25">
      <c r="A64" s="95" t="s">
        <v>545</v>
      </c>
      <c r="B64" s="171">
        <v>3.3809999999999998</v>
      </c>
      <c r="C64" t="s">
        <v>3498</v>
      </c>
      <c r="D64" s="171">
        <v>9.7029999999999994</v>
      </c>
      <c r="E64" t="s">
        <v>3503</v>
      </c>
    </row>
    <row r="65" spans="1:5" x14ac:dyDescent="0.25">
      <c r="A65" s="95" t="s">
        <v>546</v>
      </c>
      <c r="B65" s="171">
        <v>4.3289999999999997</v>
      </c>
      <c r="C65" t="s">
        <v>3498</v>
      </c>
      <c r="D65" s="171">
        <v>4.3289999999999997</v>
      </c>
      <c r="E65" t="s">
        <v>3498</v>
      </c>
    </row>
    <row r="66" spans="1:5" x14ac:dyDescent="0.25">
      <c r="A66" s="95" t="s">
        <v>547</v>
      </c>
      <c r="B66" s="171">
        <v>3.0720000000000001</v>
      </c>
      <c r="C66" t="s">
        <v>3501</v>
      </c>
      <c r="D66" s="171">
        <v>17.893999999999998</v>
      </c>
      <c r="E66" t="s">
        <v>3503</v>
      </c>
    </row>
    <row r="67" spans="1:5" x14ac:dyDescent="0.25">
      <c r="A67" s="95" t="s">
        <v>548</v>
      </c>
      <c r="B67" s="171">
        <v>19.07</v>
      </c>
      <c r="C67" t="s">
        <v>3499</v>
      </c>
      <c r="D67" s="171">
        <v>29.161000000000001</v>
      </c>
      <c r="E67" t="s">
        <v>3502</v>
      </c>
    </row>
    <row r="68" spans="1:5" x14ac:dyDescent="0.25">
      <c r="A68" s="95" t="s">
        <v>549</v>
      </c>
      <c r="B68" s="171">
        <v>2.8660000000000001</v>
      </c>
      <c r="C68" t="s">
        <v>3502</v>
      </c>
      <c r="D68" s="171">
        <v>3.87</v>
      </c>
      <c r="E68" t="s">
        <v>3503</v>
      </c>
    </row>
    <row r="69" spans="1:5" x14ac:dyDescent="0.25">
      <c r="A69" s="95" t="s">
        <v>550</v>
      </c>
      <c r="B69" s="171">
        <v>4.5510000000000002</v>
      </c>
      <c r="C69" t="s">
        <v>3500</v>
      </c>
      <c r="D69" s="171">
        <v>79.873999999999995</v>
      </c>
      <c r="E69" t="s">
        <v>3501</v>
      </c>
    </row>
    <row r="70" spans="1:5" x14ac:dyDescent="0.25">
      <c r="A70" s="95" t="s">
        <v>551</v>
      </c>
      <c r="B70" s="171">
        <v>3.3690000000000002</v>
      </c>
      <c r="C70" t="s">
        <v>3502</v>
      </c>
      <c r="D70" s="171">
        <v>459.27800000000002</v>
      </c>
      <c r="E70" t="s">
        <v>3499</v>
      </c>
    </row>
    <row r="71" spans="1:5" x14ac:dyDescent="0.25">
      <c r="A71" s="95" t="s">
        <v>552</v>
      </c>
      <c r="B71" s="171">
        <v>1.1499999999999999</v>
      </c>
      <c r="C71" t="s">
        <v>3500</v>
      </c>
      <c r="D71" s="171">
        <v>8.2629999999999999</v>
      </c>
      <c r="E71" t="s">
        <v>3499</v>
      </c>
    </row>
    <row r="72" spans="1:5" x14ac:dyDescent="0.25">
      <c r="A72" s="95" t="s">
        <v>553</v>
      </c>
      <c r="B72" s="171">
        <v>8.9999999999999993E-3</v>
      </c>
      <c r="C72" t="s">
        <v>3500</v>
      </c>
      <c r="D72" s="171">
        <v>54.613999999999997</v>
      </c>
      <c r="E72" t="s">
        <v>181</v>
      </c>
    </row>
    <row r="73" spans="1:5" x14ac:dyDescent="0.25">
      <c r="A73" s="95" t="s">
        <v>554</v>
      </c>
      <c r="B73" s="171">
        <v>3.0000000000000001E-3</v>
      </c>
      <c r="C73" t="s">
        <v>3502</v>
      </c>
      <c r="D73" s="171">
        <v>44.817999999999998</v>
      </c>
      <c r="E73" t="s">
        <v>180</v>
      </c>
    </row>
    <row r="74" spans="1:5" x14ac:dyDescent="0.25">
      <c r="A74" s="95" t="s">
        <v>555</v>
      </c>
      <c r="B74" s="171">
        <v>6.8000000000000005E-2</v>
      </c>
      <c r="C74" t="s">
        <v>3499</v>
      </c>
      <c r="D74" s="171">
        <v>14.962999999999999</v>
      </c>
      <c r="E74" t="s">
        <v>139</v>
      </c>
    </row>
    <row r="75" spans="1:5" x14ac:dyDescent="0.25">
      <c r="A75" s="95" t="s">
        <v>556</v>
      </c>
      <c r="B75" s="171">
        <v>5.0000000000000001E-3</v>
      </c>
      <c r="C75" t="s">
        <v>3498</v>
      </c>
      <c r="D75" s="171">
        <v>3.7989999999999999</v>
      </c>
      <c r="E75" t="s">
        <v>180</v>
      </c>
    </row>
    <row r="76" spans="1:5" x14ac:dyDescent="0.25">
      <c r="A76" s="95" t="s">
        <v>557</v>
      </c>
      <c r="B76" s="171">
        <v>1.7000000000000001E-2</v>
      </c>
      <c r="C76" t="s">
        <v>3503</v>
      </c>
      <c r="D76" s="171">
        <v>55.478000000000002</v>
      </c>
      <c r="E76" t="s">
        <v>77</v>
      </c>
    </row>
    <row r="77" spans="1:5" x14ac:dyDescent="0.25">
      <c r="A77" s="95" t="s">
        <v>558</v>
      </c>
      <c r="B77" s="171">
        <v>3.5000000000000003E-2</v>
      </c>
      <c r="C77" t="s">
        <v>3503</v>
      </c>
      <c r="D77" s="171">
        <v>55.780999999999999</v>
      </c>
      <c r="E77" t="s">
        <v>77</v>
      </c>
    </row>
    <row r="78" spans="1:5" x14ac:dyDescent="0.25">
      <c r="A78" s="95" t="s">
        <v>559</v>
      </c>
      <c r="B78" s="171">
        <v>3.5000000000000003E-2</v>
      </c>
      <c r="C78" t="s">
        <v>3503</v>
      </c>
      <c r="D78" s="171">
        <v>55.780999999999999</v>
      </c>
      <c r="E78" t="s">
        <v>77</v>
      </c>
    </row>
    <row r="79" spans="1:5" x14ac:dyDescent="0.25">
      <c r="A79" s="95" t="s">
        <v>560</v>
      </c>
      <c r="B79" s="171">
        <v>0.59299999999999997</v>
      </c>
      <c r="C79" t="s">
        <v>3502</v>
      </c>
      <c r="D79" s="171">
        <v>210.06399999999999</v>
      </c>
      <c r="E79" t="s">
        <v>195</v>
      </c>
    </row>
    <row r="80" spans="1:5" x14ac:dyDescent="0.25">
      <c r="A80" s="95" t="s">
        <v>561</v>
      </c>
      <c r="B80" s="171">
        <v>0.59299999999999997</v>
      </c>
      <c r="C80" t="s">
        <v>3503</v>
      </c>
      <c r="D80" s="171">
        <v>54.406999999999996</v>
      </c>
      <c r="E80" t="s">
        <v>195</v>
      </c>
    </row>
    <row r="81" spans="1:5" x14ac:dyDescent="0.25">
      <c r="A81" s="95" t="s">
        <v>562</v>
      </c>
      <c r="B81" s="171">
        <v>0.47199999999999998</v>
      </c>
      <c r="C81" t="s">
        <v>3500</v>
      </c>
      <c r="D81" s="171">
        <v>99.281999999999996</v>
      </c>
      <c r="E81" t="s">
        <v>195</v>
      </c>
    </row>
    <row r="82" spans="1:5" x14ac:dyDescent="0.25">
      <c r="A82" s="95" t="s">
        <v>563</v>
      </c>
      <c r="B82" s="171">
        <v>0.34799999999999998</v>
      </c>
      <c r="C82" t="s">
        <v>3502</v>
      </c>
      <c r="D82" s="171">
        <v>40.877000000000002</v>
      </c>
      <c r="E82" t="s">
        <v>195</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54">
    <tabColor rgb="FFFFC000"/>
  </sheetPr>
  <dimension ref="A1:E107"/>
  <sheetViews>
    <sheetView topLeftCell="A13" workbookViewId="0">
      <selection activeCell="B2" sqref="B2:E108"/>
    </sheetView>
  </sheetViews>
  <sheetFormatPr defaultRowHeight="15" x14ac:dyDescent="0.25"/>
  <sheetData>
    <row r="1" spans="1:5" x14ac:dyDescent="0.25">
      <c r="B1" s="95" t="s">
        <v>3463</v>
      </c>
      <c r="C1" s="95" t="s">
        <v>3464</v>
      </c>
      <c r="D1" s="95" t="s">
        <v>3465</v>
      </c>
      <c r="E1" s="95" t="s">
        <v>3466</v>
      </c>
    </row>
    <row r="2" spans="1:5" x14ac:dyDescent="0.25">
      <c r="A2" s="95" t="s">
        <v>235</v>
      </c>
      <c r="B2" s="171">
        <v>7.1999999999999995E-2</v>
      </c>
      <c r="C2" t="s">
        <v>3467</v>
      </c>
      <c r="D2" s="171">
        <v>1.7310000000000001</v>
      </c>
      <c r="E2" t="s">
        <v>3472</v>
      </c>
    </row>
    <row r="3" spans="1:5" x14ac:dyDescent="0.25">
      <c r="A3" s="95" t="s">
        <v>238</v>
      </c>
      <c r="B3" s="171">
        <v>4.9000000000000002E-2</v>
      </c>
      <c r="C3" t="s">
        <v>3480</v>
      </c>
      <c r="D3" s="171">
        <v>1.7509999999999999</v>
      </c>
      <c r="E3" t="s">
        <v>6431</v>
      </c>
    </row>
    <row r="4" spans="1:5" x14ac:dyDescent="0.25">
      <c r="A4" s="95" t="s">
        <v>240</v>
      </c>
      <c r="B4" s="171">
        <v>7.1999999999999995E-2</v>
      </c>
      <c r="C4" t="s">
        <v>3467</v>
      </c>
      <c r="D4" s="171">
        <v>3.13</v>
      </c>
      <c r="E4" t="s">
        <v>3473</v>
      </c>
    </row>
    <row r="5" spans="1:5" x14ac:dyDescent="0.25">
      <c r="A5" s="95" t="s">
        <v>242</v>
      </c>
      <c r="B5" s="171">
        <v>0.10299999999999999</v>
      </c>
      <c r="C5" t="s">
        <v>3480</v>
      </c>
      <c r="D5" s="171">
        <v>3.13</v>
      </c>
      <c r="E5" t="s">
        <v>3473</v>
      </c>
    </row>
    <row r="6" spans="1:5" x14ac:dyDescent="0.25">
      <c r="A6" s="95" t="s">
        <v>244</v>
      </c>
      <c r="B6" s="171">
        <v>0.129</v>
      </c>
      <c r="C6" t="s">
        <v>3480</v>
      </c>
      <c r="D6" s="171">
        <v>0.90800000000000003</v>
      </c>
      <c r="E6" t="s">
        <v>3471</v>
      </c>
    </row>
    <row r="7" spans="1:5" x14ac:dyDescent="0.25">
      <c r="A7" s="95" t="s">
        <v>246</v>
      </c>
      <c r="B7" s="171">
        <v>0.123</v>
      </c>
      <c r="C7" t="s">
        <v>3468</v>
      </c>
      <c r="D7" s="171">
        <v>4.5970000000000004</v>
      </c>
      <c r="E7" t="s">
        <v>3473</v>
      </c>
    </row>
    <row r="8" spans="1:5" x14ac:dyDescent="0.25">
      <c r="A8" s="95" t="s">
        <v>248</v>
      </c>
      <c r="B8" s="171">
        <v>2.177</v>
      </c>
      <c r="C8" t="s">
        <v>3468</v>
      </c>
      <c r="D8" s="171">
        <v>81.64</v>
      </c>
      <c r="E8" t="s">
        <v>3473</v>
      </c>
    </row>
    <row r="9" spans="1:5" x14ac:dyDescent="0.25">
      <c r="A9" s="95" t="s">
        <v>251</v>
      </c>
      <c r="B9" s="171">
        <v>6.4000000000000001E-2</v>
      </c>
      <c r="C9" t="s">
        <v>3474</v>
      </c>
      <c r="D9" s="171">
        <v>0.23499999999999999</v>
      </c>
      <c r="E9" t="s">
        <v>3475</v>
      </c>
    </row>
    <row r="10" spans="1:5" x14ac:dyDescent="0.25">
      <c r="A10" s="95" t="s">
        <v>254</v>
      </c>
      <c r="B10" s="171">
        <v>6.5000000000000002E-2</v>
      </c>
      <c r="C10" t="s">
        <v>3480</v>
      </c>
      <c r="D10" s="171">
        <v>0.19</v>
      </c>
      <c r="E10" t="s">
        <v>3475</v>
      </c>
    </row>
    <row r="11" spans="1:5" x14ac:dyDescent="0.25">
      <c r="A11" s="95" t="s">
        <v>256</v>
      </c>
      <c r="B11" s="171">
        <v>0.156</v>
      </c>
      <c r="C11" t="s">
        <v>3470</v>
      </c>
      <c r="D11" s="171">
        <v>0.35899999999999999</v>
      </c>
      <c r="E11" t="s">
        <v>3475</v>
      </c>
    </row>
    <row r="12" spans="1:5" x14ac:dyDescent="0.25">
      <c r="A12" s="95" t="s">
        <v>258</v>
      </c>
      <c r="B12" s="171">
        <v>6.4000000000000001E-2</v>
      </c>
      <c r="C12" t="s">
        <v>3474</v>
      </c>
      <c r="D12" s="171">
        <v>0.35299999999999998</v>
      </c>
      <c r="E12" t="s">
        <v>3475</v>
      </c>
    </row>
    <row r="13" spans="1:5" x14ac:dyDescent="0.25">
      <c r="A13" s="95" t="s">
        <v>260</v>
      </c>
      <c r="B13" s="171">
        <v>8.5000000000000006E-2</v>
      </c>
      <c r="C13" t="s">
        <v>3475</v>
      </c>
      <c r="D13" s="171">
        <v>0.105</v>
      </c>
      <c r="E13" t="s">
        <v>3470</v>
      </c>
    </row>
    <row r="14" spans="1:5" x14ac:dyDescent="0.25">
      <c r="A14" s="95" t="s">
        <v>262</v>
      </c>
      <c r="B14" s="171">
        <v>8.5000000000000006E-2</v>
      </c>
      <c r="C14" t="s">
        <v>3475</v>
      </c>
      <c r="D14" s="171">
        <v>0.105</v>
      </c>
      <c r="E14" t="s">
        <v>3470</v>
      </c>
    </row>
    <row r="15" spans="1:5" x14ac:dyDescent="0.25">
      <c r="A15" s="95" t="s">
        <v>264</v>
      </c>
      <c r="B15" s="171">
        <v>19.861999999999998</v>
      </c>
      <c r="C15" t="s">
        <v>3475</v>
      </c>
      <c r="D15" s="171">
        <v>24.573</v>
      </c>
      <c r="E15" t="s">
        <v>3470</v>
      </c>
    </row>
    <row r="16" spans="1:5" x14ac:dyDescent="0.25">
      <c r="A16" s="95" t="s">
        <v>267</v>
      </c>
      <c r="B16" s="171">
        <v>29.738</v>
      </c>
      <c r="C16" t="s">
        <v>3475</v>
      </c>
      <c r="D16" s="171">
        <v>36.908999999999999</v>
      </c>
      <c r="E16" t="s">
        <v>3470</v>
      </c>
    </row>
    <row r="17" spans="1:5" x14ac:dyDescent="0.25">
      <c r="A17" s="95" t="s">
        <v>270</v>
      </c>
      <c r="B17" s="171">
        <v>2.044</v>
      </c>
      <c r="C17" t="s">
        <v>3475</v>
      </c>
      <c r="D17" s="171">
        <v>2.5369999999999999</v>
      </c>
      <c r="E17" t="s">
        <v>3470</v>
      </c>
    </row>
    <row r="18" spans="1:5" x14ac:dyDescent="0.25">
      <c r="A18" s="95" t="s">
        <v>273</v>
      </c>
      <c r="B18" s="171">
        <v>2.3E-2</v>
      </c>
      <c r="C18" t="s">
        <v>3476</v>
      </c>
      <c r="D18" s="171">
        <v>3.6999999999999998E-2</v>
      </c>
      <c r="E18" t="s">
        <v>3477</v>
      </c>
    </row>
    <row r="19" spans="1:5" x14ac:dyDescent="0.25">
      <c r="A19" s="95" t="s">
        <v>276</v>
      </c>
      <c r="B19" s="171">
        <v>1.0999999999999999E-2</v>
      </c>
      <c r="C19" t="s">
        <v>3476</v>
      </c>
      <c r="D19" s="171">
        <v>3.6999999999999998E-2</v>
      </c>
      <c r="E19" t="s">
        <v>3477</v>
      </c>
    </row>
    <row r="20" spans="1:5" x14ac:dyDescent="0.25">
      <c r="A20" s="95" t="s">
        <v>278</v>
      </c>
      <c r="B20" s="171">
        <v>1.6E-2</v>
      </c>
      <c r="C20" t="s">
        <v>3476</v>
      </c>
      <c r="D20" s="171">
        <v>3.6999999999999998E-2</v>
      </c>
      <c r="E20" t="s">
        <v>3477</v>
      </c>
    </row>
    <row r="21" spans="1:5" x14ac:dyDescent="0.25">
      <c r="A21" s="95" t="s">
        <v>280</v>
      </c>
      <c r="B21" s="171">
        <v>1.7999999999999999E-2</v>
      </c>
      <c r="C21" t="s">
        <v>3476</v>
      </c>
      <c r="D21" s="171">
        <v>3.6999999999999998E-2</v>
      </c>
      <c r="E21" t="s">
        <v>3477</v>
      </c>
    </row>
    <row r="22" spans="1:5" x14ac:dyDescent="0.25">
      <c r="A22" s="95" t="s">
        <v>282</v>
      </c>
      <c r="B22" s="171">
        <v>1.0999999999999999E-2</v>
      </c>
      <c r="C22" t="s">
        <v>3477</v>
      </c>
      <c r="D22" s="171">
        <v>0.02</v>
      </c>
      <c r="E22" t="s">
        <v>3476</v>
      </c>
    </row>
    <row r="23" spans="1:5" x14ac:dyDescent="0.25">
      <c r="A23" s="95" t="s">
        <v>284</v>
      </c>
      <c r="B23" s="171">
        <v>1.0999999999999999E-2</v>
      </c>
      <c r="C23" t="s">
        <v>3477</v>
      </c>
      <c r="D23" s="171">
        <v>0.02</v>
      </c>
      <c r="E23" t="s">
        <v>3476</v>
      </c>
    </row>
    <row r="24" spans="1:5" x14ac:dyDescent="0.25">
      <c r="A24" s="95" t="s">
        <v>286</v>
      </c>
      <c r="B24" s="171">
        <v>11.686999999999999</v>
      </c>
      <c r="C24" t="s">
        <v>3477</v>
      </c>
      <c r="D24" s="171">
        <v>21.257000000000001</v>
      </c>
      <c r="E24" t="s">
        <v>3476</v>
      </c>
    </row>
    <row r="25" spans="1:5" x14ac:dyDescent="0.25">
      <c r="A25" s="95" t="s">
        <v>289</v>
      </c>
      <c r="B25" s="171">
        <v>17.795999999999999</v>
      </c>
      <c r="C25" t="s">
        <v>3477</v>
      </c>
      <c r="D25" s="171">
        <v>31.248999999999999</v>
      </c>
      <c r="E25" t="s">
        <v>3476</v>
      </c>
    </row>
    <row r="26" spans="1:5" x14ac:dyDescent="0.25">
      <c r="A26" s="95" t="s">
        <v>292</v>
      </c>
      <c r="B26" s="171">
        <v>1.9139999999999999</v>
      </c>
      <c r="C26" t="s">
        <v>7229</v>
      </c>
      <c r="D26" s="171">
        <v>3.82</v>
      </c>
      <c r="E26" t="s">
        <v>3479</v>
      </c>
    </row>
    <row r="27" spans="1:5" x14ac:dyDescent="0.25">
      <c r="A27" s="95" t="s">
        <v>295</v>
      </c>
      <c r="B27" s="171">
        <v>0.64600000000000002</v>
      </c>
      <c r="C27" t="s">
        <v>7229</v>
      </c>
      <c r="D27" s="171">
        <v>4.3440000000000003</v>
      </c>
      <c r="E27" t="s">
        <v>3479</v>
      </c>
    </row>
    <row r="28" spans="1:5" x14ac:dyDescent="0.25">
      <c r="A28" s="95" t="s">
        <v>297</v>
      </c>
      <c r="B28" s="171">
        <v>1.597</v>
      </c>
      <c r="C28" t="s">
        <v>3478</v>
      </c>
      <c r="D28" s="171">
        <v>2.073</v>
      </c>
      <c r="E28" t="s">
        <v>3480</v>
      </c>
    </row>
    <row r="29" spans="1:5" x14ac:dyDescent="0.25">
      <c r="A29" s="95" t="s">
        <v>299</v>
      </c>
      <c r="B29" s="171">
        <v>0.81100000000000005</v>
      </c>
      <c r="C29" t="s">
        <v>3480</v>
      </c>
      <c r="D29" s="171">
        <v>1.8819999999999999</v>
      </c>
      <c r="E29" t="s">
        <v>3491</v>
      </c>
    </row>
    <row r="30" spans="1:5" x14ac:dyDescent="0.25">
      <c r="A30" s="95" t="s">
        <v>301</v>
      </c>
      <c r="B30" s="171">
        <v>2.3069999999999999</v>
      </c>
      <c r="C30" t="s">
        <v>7229</v>
      </c>
      <c r="D30" s="171">
        <v>15.108000000000001</v>
      </c>
      <c r="E30" t="s">
        <v>3479</v>
      </c>
    </row>
    <row r="31" spans="1:5" x14ac:dyDescent="0.25">
      <c r="A31" s="95" t="s">
        <v>303</v>
      </c>
      <c r="B31" s="171">
        <v>0.41099999999999998</v>
      </c>
      <c r="C31" t="s">
        <v>3478</v>
      </c>
      <c r="D31" s="171">
        <v>10.96</v>
      </c>
      <c r="E31" t="s">
        <v>3479</v>
      </c>
    </row>
    <row r="32" spans="1:5" x14ac:dyDescent="0.25">
      <c r="A32" s="95" t="s">
        <v>305</v>
      </c>
      <c r="B32" s="171">
        <v>25.204000000000001</v>
      </c>
      <c r="C32" t="s">
        <v>7229</v>
      </c>
      <c r="D32" s="171">
        <v>165.07300000000001</v>
      </c>
      <c r="E32" t="s">
        <v>3479</v>
      </c>
    </row>
    <row r="33" spans="1:5" x14ac:dyDescent="0.25">
      <c r="A33" s="95" t="s">
        <v>308</v>
      </c>
      <c r="B33" s="171">
        <v>2E-3</v>
      </c>
      <c r="C33" t="s">
        <v>3481</v>
      </c>
      <c r="D33" s="171">
        <v>2E-3</v>
      </c>
      <c r="E33" t="s">
        <v>3481</v>
      </c>
    </row>
    <row r="34" spans="1:5" x14ac:dyDescent="0.25">
      <c r="A34" s="95" t="s">
        <v>311</v>
      </c>
      <c r="B34" s="171">
        <v>0</v>
      </c>
      <c r="C34" t="s">
        <v>3482</v>
      </c>
      <c r="D34" s="171">
        <v>0</v>
      </c>
      <c r="E34" t="s">
        <v>3482</v>
      </c>
    </row>
    <row r="35" spans="1:5" x14ac:dyDescent="0.25">
      <c r="A35" s="95" t="s">
        <v>313</v>
      </c>
      <c r="B35" s="171">
        <v>0</v>
      </c>
      <c r="C35" t="s">
        <v>3482</v>
      </c>
      <c r="D35" s="171">
        <v>0</v>
      </c>
      <c r="E35" t="s">
        <v>3482</v>
      </c>
    </row>
    <row r="36" spans="1:5" x14ac:dyDescent="0.25">
      <c r="A36" s="95" t="s">
        <v>315</v>
      </c>
      <c r="B36" s="171">
        <v>0</v>
      </c>
      <c r="C36" t="s">
        <v>3482</v>
      </c>
      <c r="D36" s="171">
        <v>0</v>
      </c>
      <c r="E36" t="s">
        <v>3482</v>
      </c>
    </row>
    <row r="37" spans="1:5" x14ac:dyDescent="0.25">
      <c r="A37" s="95" t="s">
        <v>317</v>
      </c>
      <c r="B37" s="171">
        <v>0</v>
      </c>
      <c r="C37" t="s">
        <v>3482</v>
      </c>
      <c r="D37" s="171">
        <v>0</v>
      </c>
      <c r="E37" t="s">
        <v>3482</v>
      </c>
    </row>
    <row r="38" spans="1:5" x14ac:dyDescent="0.25">
      <c r="A38" s="95" t="s">
        <v>319</v>
      </c>
      <c r="B38" s="171">
        <v>0</v>
      </c>
      <c r="C38" t="s">
        <v>3482</v>
      </c>
      <c r="D38" s="171">
        <v>0</v>
      </c>
      <c r="E38" t="s">
        <v>3482</v>
      </c>
    </row>
    <row r="39" spans="1:5" x14ac:dyDescent="0.25">
      <c r="A39" s="95" t="s">
        <v>321</v>
      </c>
      <c r="B39" s="171">
        <v>0</v>
      </c>
      <c r="C39" t="s">
        <v>3482</v>
      </c>
      <c r="D39" s="171">
        <v>0</v>
      </c>
      <c r="E39" t="s">
        <v>3482</v>
      </c>
    </row>
    <row r="40" spans="1:5" x14ac:dyDescent="0.25">
      <c r="A40" s="95" t="s">
        <v>324</v>
      </c>
      <c r="B40" s="171">
        <v>0.19600000000000001</v>
      </c>
      <c r="C40" t="s">
        <v>3483</v>
      </c>
      <c r="D40" s="171">
        <v>0.89</v>
      </c>
      <c r="E40" t="s">
        <v>7233</v>
      </c>
    </row>
    <row r="41" spans="1:5" x14ac:dyDescent="0.25">
      <c r="A41" s="95" t="s">
        <v>327</v>
      </c>
      <c r="B41" s="171">
        <v>6.6000000000000003E-2</v>
      </c>
      <c r="C41" t="s">
        <v>8924</v>
      </c>
      <c r="D41" s="171">
        <v>1.5129999999999999</v>
      </c>
      <c r="E41" t="s">
        <v>7233</v>
      </c>
    </row>
    <row r="42" spans="1:5" x14ac:dyDescent="0.25">
      <c r="A42" s="95" t="s">
        <v>329</v>
      </c>
      <c r="B42" s="171">
        <v>9.7000000000000003E-2</v>
      </c>
      <c r="C42" t="s">
        <v>3483</v>
      </c>
      <c r="D42" s="171">
        <v>3.9119999999999999</v>
      </c>
      <c r="E42" t="s">
        <v>7233</v>
      </c>
    </row>
    <row r="43" spans="1:5" x14ac:dyDescent="0.25">
      <c r="A43" s="95" t="s">
        <v>331</v>
      </c>
      <c r="B43" s="171">
        <v>0.16800000000000001</v>
      </c>
      <c r="C43" t="s">
        <v>3483</v>
      </c>
      <c r="D43" s="171">
        <v>0.751</v>
      </c>
      <c r="E43" t="s">
        <v>3470</v>
      </c>
    </row>
    <row r="44" spans="1:5" x14ac:dyDescent="0.25">
      <c r="A44" s="95" t="s">
        <v>333</v>
      </c>
      <c r="B44" s="171">
        <v>0.156</v>
      </c>
      <c r="C44" t="s">
        <v>3483</v>
      </c>
      <c r="D44" s="171">
        <v>1.2769999999999999</v>
      </c>
      <c r="E44" t="s">
        <v>7233</v>
      </c>
    </row>
    <row r="45" spans="1:5" x14ac:dyDescent="0.25">
      <c r="A45" s="95" t="s">
        <v>335</v>
      </c>
      <c r="B45" s="171">
        <v>0.10100000000000001</v>
      </c>
      <c r="C45" t="s">
        <v>3483</v>
      </c>
      <c r="D45" s="171">
        <v>0.66700000000000004</v>
      </c>
      <c r="E45" t="s">
        <v>3468</v>
      </c>
    </row>
    <row r="46" spans="1:5" x14ac:dyDescent="0.25">
      <c r="A46" s="95" t="s">
        <v>337</v>
      </c>
      <c r="B46" s="171">
        <v>36.731999999999999</v>
      </c>
      <c r="C46" t="s">
        <v>3483</v>
      </c>
      <c r="D46" s="171">
        <v>301.38400000000001</v>
      </c>
      <c r="E46" t="s">
        <v>7233</v>
      </c>
    </row>
    <row r="47" spans="1:5" x14ac:dyDescent="0.25">
      <c r="A47" s="95" t="s">
        <v>340</v>
      </c>
      <c r="B47" s="171">
        <v>30.353999999999999</v>
      </c>
      <c r="C47" t="s">
        <v>3483</v>
      </c>
      <c r="D47" s="171">
        <v>200.304</v>
      </c>
      <c r="E47" t="s">
        <v>3468</v>
      </c>
    </row>
    <row r="48" spans="1:5" x14ac:dyDescent="0.25">
      <c r="A48" s="95" t="s">
        <v>343</v>
      </c>
      <c r="B48" s="171">
        <v>7.1999999999999995E-2</v>
      </c>
      <c r="C48" t="s">
        <v>3485</v>
      </c>
      <c r="D48" s="171">
        <v>10.483000000000001</v>
      </c>
      <c r="E48" t="s">
        <v>3486</v>
      </c>
    </row>
    <row r="49" spans="1:5" x14ac:dyDescent="0.25">
      <c r="A49" s="95" t="s">
        <v>346</v>
      </c>
      <c r="B49" s="171">
        <v>0.1</v>
      </c>
      <c r="C49" t="s">
        <v>7229</v>
      </c>
      <c r="D49" s="171">
        <v>3.7069999999999999</v>
      </c>
      <c r="E49" t="s">
        <v>3486</v>
      </c>
    </row>
    <row r="50" spans="1:5" x14ac:dyDescent="0.25">
      <c r="A50" s="95" t="s">
        <v>348</v>
      </c>
      <c r="B50" s="171">
        <v>5.8000000000000003E-2</v>
      </c>
      <c r="C50" t="s">
        <v>8925</v>
      </c>
      <c r="D50" s="171">
        <v>1</v>
      </c>
      <c r="E50" t="s">
        <v>3471</v>
      </c>
    </row>
    <row r="51" spans="1:5" x14ac:dyDescent="0.25">
      <c r="A51" s="95" t="s">
        <v>350</v>
      </c>
      <c r="B51" s="171">
        <v>7.1999999999999995E-2</v>
      </c>
      <c r="C51" t="s">
        <v>3485</v>
      </c>
      <c r="D51" s="171">
        <v>3.01</v>
      </c>
      <c r="E51" t="s">
        <v>3486</v>
      </c>
    </row>
    <row r="52" spans="1:5" x14ac:dyDescent="0.25">
      <c r="A52" s="95" t="s">
        <v>352</v>
      </c>
      <c r="B52" s="171">
        <v>0.13800000000000001</v>
      </c>
      <c r="C52" t="s">
        <v>10276</v>
      </c>
      <c r="D52" s="171">
        <v>0.36399999999999999</v>
      </c>
      <c r="E52" t="s">
        <v>3486</v>
      </c>
    </row>
    <row r="53" spans="1:5" x14ac:dyDescent="0.25">
      <c r="A53" s="95" t="s">
        <v>354</v>
      </c>
      <c r="B53" s="171">
        <v>0.14299999999999999</v>
      </c>
      <c r="C53" t="s">
        <v>10276</v>
      </c>
      <c r="D53" s="171">
        <v>0.36299999999999999</v>
      </c>
      <c r="E53" t="s">
        <v>3486</v>
      </c>
    </row>
    <row r="54" spans="1:5" x14ac:dyDescent="0.25">
      <c r="A54" s="95" t="s">
        <v>356</v>
      </c>
      <c r="B54" s="171">
        <v>20.920999999999999</v>
      </c>
      <c r="C54" t="s">
        <v>10276</v>
      </c>
      <c r="D54" s="171">
        <v>55.07</v>
      </c>
      <c r="E54" t="s">
        <v>3486</v>
      </c>
    </row>
    <row r="55" spans="1:5" x14ac:dyDescent="0.25">
      <c r="A55" s="95" t="s">
        <v>359</v>
      </c>
      <c r="B55" s="171">
        <v>10.010999999999999</v>
      </c>
      <c r="C55" t="s">
        <v>3470</v>
      </c>
      <c r="D55" s="171">
        <v>10.010999999999999</v>
      </c>
      <c r="E55" t="s">
        <v>3470</v>
      </c>
    </row>
    <row r="56" spans="1:5" x14ac:dyDescent="0.25">
      <c r="A56" s="95" t="s">
        <v>362</v>
      </c>
      <c r="B56" s="171">
        <v>0.127</v>
      </c>
      <c r="C56" t="s">
        <v>3481</v>
      </c>
      <c r="D56" s="171">
        <v>0.13100000000000001</v>
      </c>
      <c r="E56" t="s">
        <v>3470</v>
      </c>
    </row>
    <row r="57" spans="1:5" x14ac:dyDescent="0.25">
      <c r="A57" s="95" t="s">
        <v>365</v>
      </c>
      <c r="B57" s="171">
        <v>6.4000000000000001E-2</v>
      </c>
      <c r="C57" t="s">
        <v>3470</v>
      </c>
      <c r="D57" s="171">
        <v>7.0000000000000007E-2</v>
      </c>
      <c r="E57" t="s">
        <v>3481</v>
      </c>
    </row>
    <row r="58" spans="1:5" x14ac:dyDescent="0.25">
      <c r="A58" s="95" t="s">
        <v>367</v>
      </c>
      <c r="B58" s="171">
        <v>9.6000000000000002E-2</v>
      </c>
      <c r="C58" t="s">
        <v>3481</v>
      </c>
      <c r="D58" s="171">
        <v>0.156</v>
      </c>
      <c r="E58" t="s">
        <v>3470</v>
      </c>
    </row>
    <row r="59" spans="1:5" x14ac:dyDescent="0.25">
      <c r="A59" s="95" t="s">
        <v>369</v>
      </c>
      <c r="B59" s="171">
        <v>9.6000000000000002E-2</v>
      </c>
      <c r="C59" t="s">
        <v>3481</v>
      </c>
      <c r="D59" s="171">
        <v>0.13600000000000001</v>
      </c>
      <c r="E59" t="s">
        <v>3470</v>
      </c>
    </row>
    <row r="60" spans="1:5" x14ac:dyDescent="0.25">
      <c r="A60" s="95" t="s">
        <v>371</v>
      </c>
      <c r="B60" s="171">
        <v>0.11</v>
      </c>
      <c r="C60" t="s">
        <v>3481</v>
      </c>
      <c r="D60" s="171">
        <v>0.114</v>
      </c>
      <c r="E60" t="s">
        <v>3470</v>
      </c>
    </row>
    <row r="61" spans="1:5" x14ac:dyDescent="0.25">
      <c r="A61" s="95" t="s">
        <v>373</v>
      </c>
      <c r="B61" s="171">
        <v>0.11</v>
      </c>
      <c r="C61" t="s">
        <v>3470</v>
      </c>
      <c r="D61" s="171">
        <v>0.11</v>
      </c>
      <c r="E61" t="s">
        <v>3470</v>
      </c>
    </row>
    <row r="62" spans="1:5" x14ac:dyDescent="0.25">
      <c r="A62" s="95" t="s">
        <v>375</v>
      </c>
      <c r="B62" s="171">
        <v>24.84</v>
      </c>
      <c r="C62" t="s">
        <v>3481</v>
      </c>
      <c r="D62" s="171">
        <v>25.774000000000001</v>
      </c>
      <c r="E62" t="s">
        <v>3470</v>
      </c>
    </row>
    <row r="63" spans="1:5" x14ac:dyDescent="0.25">
      <c r="A63" s="95" t="s">
        <v>378</v>
      </c>
      <c r="B63" s="171">
        <v>11.824</v>
      </c>
      <c r="C63" t="s">
        <v>3470</v>
      </c>
      <c r="D63" s="171">
        <v>11.824</v>
      </c>
      <c r="E63" t="s">
        <v>3470</v>
      </c>
    </row>
    <row r="64" spans="1:5" x14ac:dyDescent="0.25">
      <c r="A64" s="95" t="s">
        <v>381</v>
      </c>
      <c r="B64" s="171">
        <v>8.5530000000000008</v>
      </c>
      <c r="C64" t="s">
        <v>3487</v>
      </c>
      <c r="D64" s="171">
        <v>9.5820000000000007</v>
      </c>
      <c r="E64" t="s">
        <v>3488</v>
      </c>
    </row>
    <row r="65" spans="1:5" x14ac:dyDescent="0.25">
      <c r="A65" s="95" t="s">
        <v>384</v>
      </c>
      <c r="B65" s="171">
        <v>3.01</v>
      </c>
      <c r="C65" t="s">
        <v>3489</v>
      </c>
      <c r="D65" s="171">
        <v>459.27800000000002</v>
      </c>
      <c r="E65" t="s">
        <v>7232</v>
      </c>
    </row>
    <row r="66" spans="1:5" x14ac:dyDescent="0.25">
      <c r="A66" s="95" t="s">
        <v>387</v>
      </c>
      <c r="B66" s="171">
        <v>2.0139999999999998</v>
      </c>
      <c r="C66" t="s">
        <v>3471</v>
      </c>
      <c r="D66" s="171">
        <v>81.049000000000007</v>
      </c>
      <c r="E66" t="s">
        <v>7232</v>
      </c>
    </row>
    <row r="67" spans="1:5" x14ac:dyDescent="0.25">
      <c r="A67" s="95" t="s">
        <v>389</v>
      </c>
      <c r="B67" s="171">
        <v>3.0720000000000001</v>
      </c>
      <c r="C67" t="s">
        <v>3491</v>
      </c>
      <c r="D67" s="171">
        <v>79.873999999999995</v>
      </c>
      <c r="E67" t="s">
        <v>3490</v>
      </c>
    </row>
    <row r="68" spans="1:5" x14ac:dyDescent="0.25">
      <c r="A68" s="95" t="s">
        <v>391</v>
      </c>
      <c r="B68" s="171">
        <v>3.87</v>
      </c>
      <c r="C68" t="s">
        <v>3489</v>
      </c>
      <c r="D68" s="171">
        <v>36.741999999999997</v>
      </c>
      <c r="E68" t="s">
        <v>3490</v>
      </c>
    </row>
    <row r="69" spans="1:5" x14ac:dyDescent="0.25">
      <c r="A69" s="95" t="s">
        <v>393</v>
      </c>
      <c r="B69" s="171">
        <v>2.8660000000000001</v>
      </c>
      <c r="C69" t="s">
        <v>3489</v>
      </c>
      <c r="D69" s="171">
        <v>29.161000000000001</v>
      </c>
      <c r="E69" t="s">
        <v>6434</v>
      </c>
    </row>
    <row r="70" spans="1:5" x14ac:dyDescent="0.25">
      <c r="A70" s="95" t="s">
        <v>395</v>
      </c>
      <c r="B70" s="171">
        <v>1.1499999999999999</v>
      </c>
      <c r="C70" t="s">
        <v>3492</v>
      </c>
      <c r="D70" s="171">
        <v>211.97499999999999</v>
      </c>
      <c r="E70" t="s">
        <v>7232</v>
      </c>
    </row>
    <row r="71" spans="1:5" x14ac:dyDescent="0.25">
      <c r="A71" s="95" t="s">
        <v>397</v>
      </c>
      <c r="B71" s="171">
        <v>1.7999999999999999E-2</v>
      </c>
      <c r="C71" t="s">
        <v>3475</v>
      </c>
      <c r="D71" s="171">
        <v>1.9E-2</v>
      </c>
      <c r="E71" t="s">
        <v>3481</v>
      </c>
    </row>
    <row r="72" spans="1:5" x14ac:dyDescent="0.25">
      <c r="A72" s="95" t="s">
        <v>400</v>
      </c>
      <c r="B72" s="171">
        <v>1.2999999999999999E-2</v>
      </c>
      <c r="C72" t="s">
        <v>3481</v>
      </c>
      <c r="D72" s="171">
        <v>3.3000000000000002E-2</v>
      </c>
      <c r="E72" t="s">
        <v>3475</v>
      </c>
    </row>
    <row r="73" spans="1:5" x14ac:dyDescent="0.25">
      <c r="A73" s="95" t="s">
        <v>402</v>
      </c>
      <c r="B73" s="171">
        <v>6.0000000000000001E-3</v>
      </c>
      <c r="C73" t="s">
        <v>3481</v>
      </c>
      <c r="D73" s="171">
        <v>1.7999999999999999E-2</v>
      </c>
      <c r="E73" t="s">
        <v>3475</v>
      </c>
    </row>
    <row r="74" spans="1:5" x14ac:dyDescent="0.25">
      <c r="A74" s="95" t="s">
        <v>404</v>
      </c>
      <c r="B74" s="171">
        <v>5.0000000000000001E-3</v>
      </c>
      <c r="C74" t="s">
        <v>3481</v>
      </c>
      <c r="D74" s="171">
        <v>1.7999999999999999E-2</v>
      </c>
      <c r="E74" t="s">
        <v>3475</v>
      </c>
    </row>
    <row r="75" spans="1:5" x14ac:dyDescent="0.25">
      <c r="A75" s="95" t="s">
        <v>406</v>
      </c>
      <c r="B75" s="171">
        <v>3.0000000000000001E-3</v>
      </c>
      <c r="C75" t="s">
        <v>3481</v>
      </c>
      <c r="D75" s="171">
        <v>1.7000000000000001E-2</v>
      </c>
      <c r="E75" t="s">
        <v>3475</v>
      </c>
    </row>
    <row r="76" spans="1:5" x14ac:dyDescent="0.25">
      <c r="A76" s="95" t="s">
        <v>408</v>
      </c>
      <c r="B76" s="171">
        <v>8.9999999999999993E-3</v>
      </c>
      <c r="C76" t="s">
        <v>3475</v>
      </c>
      <c r="D76" s="171">
        <v>8.9999999999999993E-3</v>
      </c>
      <c r="E76" t="s">
        <v>3475</v>
      </c>
    </row>
    <row r="77" spans="1:5" x14ac:dyDescent="0.25">
      <c r="A77" s="95" t="s">
        <v>410</v>
      </c>
      <c r="B77" s="171">
        <v>42.689</v>
      </c>
      <c r="C77" t="s">
        <v>3475</v>
      </c>
      <c r="D77" s="171">
        <v>44.817999999999998</v>
      </c>
      <c r="E77" t="s">
        <v>3481</v>
      </c>
    </row>
    <row r="78" spans="1:5" x14ac:dyDescent="0.25">
      <c r="A78" s="95" t="s">
        <v>413</v>
      </c>
      <c r="B78" s="171">
        <v>9.4659999999999993</v>
      </c>
      <c r="C78" t="s">
        <v>3481</v>
      </c>
      <c r="D78" s="171">
        <v>54.613999999999997</v>
      </c>
      <c r="E78" t="s">
        <v>3475</v>
      </c>
    </row>
    <row r="79" spans="1:5" x14ac:dyDescent="0.25">
      <c r="A79" s="95" t="s">
        <v>416</v>
      </c>
      <c r="B79" s="171">
        <v>6.8000000000000005E-2</v>
      </c>
      <c r="C79" t="s">
        <v>3493</v>
      </c>
      <c r="D79" s="171">
        <v>6.8000000000000005E-2</v>
      </c>
      <c r="E79" t="s">
        <v>3493</v>
      </c>
    </row>
    <row r="80" spans="1:5" x14ac:dyDescent="0.25">
      <c r="A80" s="95" t="s">
        <v>418</v>
      </c>
      <c r="B80" s="171">
        <v>7.2999999999999995E-2</v>
      </c>
      <c r="C80" t="s">
        <v>3493</v>
      </c>
      <c r="D80" s="171">
        <v>7.2999999999999995E-2</v>
      </c>
      <c r="E80" t="s">
        <v>3493</v>
      </c>
    </row>
    <row r="81" spans="1:5" x14ac:dyDescent="0.25">
      <c r="A81" s="95" t="s">
        <v>419</v>
      </c>
      <c r="B81" s="171">
        <v>9.5000000000000001E-2</v>
      </c>
      <c r="C81" t="s">
        <v>3493</v>
      </c>
      <c r="D81" s="171">
        <v>9.5000000000000001E-2</v>
      </c>
      <c r="E81" t="s">
        <v>3493</v>
      </c>
    </row>
    <row r="82" spans="1:5" x14ac:dyDescent="0.25">
      <c r="A82" s="95" t="s">
        <v>420</v>
      </c>
      <c r="B82" s="171">
        <v>9.2999999999999999E-2</v>
      </c>
      <c r="C82" t="s">
        <v>3493</v>
      </c>
      <c r="D82" s="171">
        <v>9.2999999999999999E-2</v>
      </c>
      <c r="E82" t="s">
        <v>3493</v>
      </c>
    </row>
    <row r="83" spans="1:5" x14ac:dyDescent="0.25">
      <c r="A83" s="95" t="s">
        <v>421</v>
      </c>
      <c r="B83" s="171">
        <v>8.1000000000000003E-2</v>
      </c>
      <c r="C83" t="s">
        <v>3493</v>
      </c>
      <c r="D83" s="171">
        <v>8.1000000000000003E-2</v>
      </c>
      <c r="E83" t="s">
        <v>3493</v>
      </c>
    </row>
    <row r="84" spans="1:5" x14ac:dyDescent="0.25">
      <c r="A84" s="95" t="s">
        <v>422</v>
      </c>
      <c r="B84" s="171">
        <v>7.9000000000000001E-2</v>
      </c>
      <c r="C84" t="s">
        <v>3493</v>
      </c>
      <c r="D84" s="171">
        <v>7.9000000000000001E-2</v>
      </c>
      <c r="E84" t="s">
        <v>3493</v>
      </c>
    </row>
    <row r="85" spans="1:5" x14ac:dyDescent="0.25">
      <c r="A85" s="95" t="s">
        <v>423</v>
      </c>
      <c r="B85" s="171">
        <v>14.962999999999999</v>
      </c>
      <c r="C85" t="s">
        <v>3493</v>
      </c>
      <c r="D85" s="171">
        <v>14.962999999999999</v>
      </c>
      <c r="E85" t="s">
        <v>3493</v>
      </c>
    </row>
    <row r="86" spans="1:5" x14ac:dyDescent="0.25">
      <c r="A86" s="95" t="s">
        <v>426</v>
      </c>
      <c r="B86" s="171">
        <v>0.01</v>
      </c>
      <c r="C86" t="s">
        <v>3481</v>
      </c>
      <c r="D86" s="171">
        <v>0.01</v>
      </c>
      <c r="E86" t="s">
        <v>3481</v>
      </c>
    </row>
    <row r="87" spans="1:5" x14ac:dyDescent="0.25">
      <c r="A87" s="95" t="s">
        <v>429</v>
      </c>
      <c r="B87" s="171">
        <v>5.0000000000000001E-3</v>
      </c>
      <c r="C87" t="s">
        <v>3481</v>
      </c>
      <c r="D87" s="171">
        <v>5.0000000000000001E-3</v>
      </c>
      <c r="E87" t="s">
        <v>3481</v>
      </c>
    </row>
    <row r="88" spans="1:5" x14ac:dyDescent="0.25">
      <c r="A88" s="95" t="s">
        <v>431</v>
      </c>
      <c r="B88" s="171">
        <v>1.0999999999999999E-2</v>
      </c>
      <c r="C88" t="s">
        <v>3481</v>
      </c>
      <c r="D88" s="171">
        <v>1.0999999999999999E-2</v>
      </c>
      <c r="E88" t="s">
        <v>3481</v>
      </c>
    </row>
    <row r="89" spans="1:5" x14ac:dyDescent="0.25">
      <c r="A89" s="95" t="s">
        <v>433</v>
      </c>
      <c r="B89" s="171">
        <v>8.9999999999999993E-3</v>
      </c>
      <c r="C89" t="s">
        <v>3481</v>
      </c>
      <c r="D89" s="171">
        <v>8.9999999999999993E-3</v>
      </c>
      <c r="E89" t="s">
        <v>3481</v>
      </c>
    </row>
    <row r="90" spans="1:5" x14ac:dyDescent="0.25">
      <c r="A90" s="95" t="s">
        <v>435</v>
      </c>
      <c r="B90" s="171">
        <v>1.6E-2</v>
      </c>
      <c r="C90" t="s">
        <v>3481</v>
      </c>
      <c r="D90" s="171">
        <v>1.6E-2</v>
      </c>
      <c r="E90" t="s">
        <v>3481</v>
      </c>
    </row>
    <row r="91" spans="1:5" x14ac:dyDescent="0.25">
      <c r="A91" s="95" t="s">
        <v>437</v>
      </c>
      <c r="B91" s="171">
        <v>1.4999999999999999E-2</v>
      </c>
      <c r="C91" t="s">
        <v>3481</v>
      </c>
      <c r="D91" s="171">
        <v>1.4999999999999999E-2</v>
      </c>
      <c r="E91" t="s">
        <v>3481</v>
      </c>
    </row>
    <row r="92" spans="1:5" x14ac:dyDescent="0.25">
      <c r="A92" s="95" t="s">
        <v>439</v>
      </c>
      <c r="B92" s="171">
        <v>3.7989999999999999</v>
      </c>
      <c r="C92" t="s">
        <v>3481</v>
      </c>
      <c r="D92" s="171">
        <v>3.7989999999999999</v>
      </c>
      <c r="E92" t="s">
        <v>3481</v>
      </c>
    </row>
    <row r="93" spans="1:5" x14ac:dyDescent="0.25">
      <c r="A93" s="95" t="s">
        <v>442</v>
      </c>
      <c r="B93" s="171">
        <v>3.6999999999999998E-2</v>
      </c>
      <c r="C93" t="s">
        <v>3487</v>
      </c>
      <c r="D93" s="171">
        <v>5.2999999999999999E-2</v>
      </c>
      <c r="E93" t="s">
        <v>3477</v>
      </c>
    </row>
    <row r="94" spans="1:5" x14ac:dyDescent="0.25">
      <c r="A94" s="95" t="s">
        <v>445</v>
      </c>
      <c r="B94" s="171">
        <v>3.6999999999999998E-2</v>
      </c>
      <c r="C94" t="s">
        <v>3487</v>
      </c>
      <c r="D94" s="171">
        <v>4.9000000000000002E-2</v>
      </c>
      <c r="E94" t="s">
        <v>3477</v>
      </c>
    </row>
    <row r="95" spans="1:5" x14ac:dyDescent="0.25">
      <c r="A95" s="95" t="s">
        <v>447</v>
      </c>
      <c r="B95" s="171">
        <v>5.2999999999999999E-2</v>
      </c>
      <c r="C95" t="s">
        <v>3477</v>
      </c>
      <c r="D95" s="171">
        <v>5.3999999999999999E-2</v>
      </c>
      <c r="E95" t="s">
        <v>3487</v>
      </c>
    </row>
    <row r="96" spans="1:5" x14ac:dyDescent="0.25">
      <c r="A96" s="95" t="s">
        <v>449</v>
      </c>
      <c r="B96" s="171">
        <v>1.7000000000000001E-2</v>
      </c>
      <c r="C96" t="s">
        <v>3477</v>
      </c>
      <c r="D96" s="171">
        <v>3.5000000000000003E-2</v>
      </c>
      <c r="E96" t="s">
        <v>3487</v>
      </c>
    </row>
    <row r="97" spans="1:5" x14ac:dyDescent="0.25">
      <c r="A97" s="95" t="s">
        <v>451</v>
      </c>
      <c r="B97" s="171">
        <v>2.8000000000000001E-2</v>
      </c>
      <c r="C97" t="s">
        <v>3477</v>
      </c>
      <c r="D97" s="171">
        <v>7.1999999999999995E-2</v>
      </c>
      <c r="E97" t="s">
        <v>3487</v>
      </c>
    </row>
    <row r="98" spans="1:5" x14ac:dyDescent="0.25">
      <c r="A98" s="95" t="s">
        <v>453</v>
      </c>
      <c r="B98" s="171">
        <v>4.4999999999999998E-2</v>
      </c>
      <c r="C98" t="s">
        <v>3487</v>
      </c>
      <c r="D98" s="171">
        <v>6.0999999999999999E-2</v>
      </c>
      <c r="E98" t="s">
        <v>3477</v>
      </c>
    </row>
    <row r="99" spans="1:5" x14ac:dyDescent="0.25">
      <c r="A99" s="95" t="s">
        <v>455</v>
      </c>
      <c r="B99" s="171">
        <v>55.478000000000002</v>
      </c>
      <c r="C99" t="s">
        <v>3477</v>
      </c>
      <c r="D99" s="171">
        <v>55.780999999999999</v>
      </c>
      <c r="E99" t="s">
        <v>3487</v>
      </c>
    </row>
    <row r="100" spans="1:5" x14ac:dyDescent="0.25">
      <c r="A100" s="95" t="s">
        <v>458</v>
      </c>
      <c r="B100" s="171">
        <v>4.2409999999999997</v>
      </c>
      <c r="C100" t="s">
        <v>3487</v>
      </c>
      <c r="D100" s="171">
        <v>4.859</v>
      </c>
      <c r="E100" t="s">
        <v>3477</v>
      </c>
    </row>
    <row r="101" spans="1:5" x14ac:dyDescent="0.25">
      <c r="A101" s="95" t="s">
        <v>461</v>
      </c>
      <c r="B101" s="171">
        <v>3.9550000000000001</v>
      </c>
      <c r="C101" t="s">
        <v>3477</v>
      </c>
      <c r="D101" s="171">
        <v>10.228999999999999</v>
      </c>
      <c r="E101" t="s">
        <v>3494</v>
      </c>
    </row>
    <row r="102" spans="1:5" x14ac:dyDescent="0.25">
      <c r="A102" s="95" t="s">
        <v>464</v>
      </c>
      <c r="B102" s="171">
        <v>3.9550000000000001</v>
      </c>
      <c r="C102" t="s">
        <v>3477</v>
      </c>
      <c r="D102" s="171">
        <v>10.228999999999999</v>
      </c>
      <c r="E102" t="s">
        <v>3494</v>
      </c>
    </row>
    <row r="103" spans="1:5" x14ac:dyDescent="0.25">
      <c r="A103" s="95" t="s">
        <v>466</v>
      </c>
      <c r="B103" s="171">
        <v>0.46800000000000003</v>
      </c>
      <c r="C103" t="s">
        <v>3495</v>
      </c>
      <c r="D103" s="171">
        <v>2.7090000000000001</v>
      </c>
      <c r="E103" t="s">
        <v>3477</v>
      </c>
    </row>
    <row r="104" spans="1:5" x14ac:dyDescent="0.25">
      <c r="A104" s="95" t="s">
        <v>468</v>
      </c>
      <c r="B104" s="171">
        <v>0.44600000000000001</v>
      </c>
      <c r="C104" t="s">
        <v>3495</v>
      </c>
      <c r="D104" s="171">
        <v>2.2909999999999999</v>
      </c>
      <c r="E104" t="s">
        <v>3477</v>
      </c>
    </row>
    <row r="105" spans="1:5" x14ac:dyDescent="0.25">
      <c r="A105" s="95" t="s">
        <v>470</v>
      </c>
      <c r="B105" s="171">
        <v>0.34799999999999998</v>
      </c>
      <c r="C105" t="s">
        <v>3495</v>
      </c>
      <c r="D105" s="171">
        <v>0.59299999999999997</v>
      </c>
      <c r="E105" t="s">
        <v>3477</v>
      </c>
    </row>
    <row r="106" spans="1:5" x14ac:dyDescent="0.25">
      <c r="A106" s="95" t="s">
        <v>472</v>
      </c>
      <c r="B106" s="171">
        <v>0.35099999999999998</v>
      </c>
      <c r="C106" t="s">
        <v>3495</v>
      </c>
      <c r="D106" s="171">
        <v>0.59299999999999997</v>
      </c>
      <c r="E106" t="s">
        <v>3477</v>
      </c>
    </row>
    <row r="107" spans="1:5" x14ac:dyDescent="0.25">
      <c r="A107" s="95" t="s">
        <v>474</v>
      </c>
      <c r="B107" s="171">
        <v>40.877000000000002</v>
      </c>
      <c r="C107" t="s">
        <v>3495</v>
      </c>
      <c r="D107" s="171">
        <v>210.06399999999999</v>
      </c>
      <c r="E107" t="s">
        <v>3477</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55"/>
  <dimension ref="A1:F16"/>
  <sheetViews>
    <sheetView workbookViewId="0">
      <selection activeCell="B2" sqref="B2:F16"/>
    </sheetView>
  </sheetViews>
  <sheetFormatPr defaultRowHeight="15" x14ac:dyDescent="0.25"/>
  <sheetData>
    <row r="1" spans="1:6" x14ac:dyDescent="0.25">
      <c r="B1" s="95" t="s">
        <v>3463</v>
      </c>
      <c r="C1" s="95" t="s">
        <v>228</v>
      </c>
      <c r="D1" s="95" t="s">
        <v>3504</v>
      </c>
      <c r="E1" s="95" t="s">
        <v>3505</v>
      </c>
      <c r="F1" s="95" t="s">
        <v>3506</v>
      </c>
    </row>
    <row r="2" spans="1:6" x14ac:dyDescent="0.25">
      <c r="A2" s="95" t="s">
        <v>167</v>
      </c>
      <c r="B2" s="171">
        <v>4.9000000000000002E-2</v>
      </c>
      <c r="C2" t="s">
        <v>3480</v>
      </c>
      <c r="D2" s="171">
        <v>2.177</v>
      </c>
      <c r="E2" t="s">
        <v>3468</v>
      </c>
      <c r="F2" s="171">
        <v>81.64</v>
      </c>
    </row>
    <row r="3" spans="1:6" x14ac:dyDescent="0.25">
      <c r="A3" s="95" t="s">
        <v>9</v>
      </c>
      <c r="B3" s="171">
        <v>6.4000000000000001E-2</v>
      </c>
      <c r="C3" t="s">
        <v>3474</v>
      </c>
      <c r="D3" s="171">
        <v>29.738</v>
      </c>
      <c r="E3" t="s">
        <v>3475</v>
      </c>
      <c r="F3" s="171">
        <v>36.908999999999999</v>
      </c>
    </row>
    <row r="4" spans="1:6" x14ac:dyDescent="0.25">
      <c r="A4" s="95" t="s">
        <v>175</v>
      </c>
      <c r="B4" s="171">
        <v>1.0999999999999999E-2</v>
      </c>
      <c r="C4" t="s">
        <v>3476</v>
      </c>
      <c r="D4" s="171">
        <v>17.795999999999999</v>
      </c>
      <c r="E4" t="s">
        <v>3477</v>
      </c>
      <c r="F4" s="171">
        <v>31.248999999999999</v>
      </c>
    </row>
    <row r="5" spans="1:6" x14ac:dyDescent="0.25">
      <c r="A5" s="95" t="s">
        <v>16</v>
      </c>
      <c r="B5" s="171">
        <v>0.41099999999999998</v>
      </c>
      <c r="C5" t="s">
        <v>3478</v>
      </c>
      <c r="D5" s="171">
        <v>25.204000000000001</v>
      </c>
      <c r="E5" t="s">
        <v>7229</v>
      </c>
      <c r="F5" s="171">
        <v>165.07300000000001</v>
      </c>
    </row>
    <row r="6" spans="1:6" x14ac:dyDescent="0.25">
      <c r="A6" s="95" t="s">
        <v>177</v>
      </c>
      <c r="B6" s="171">
        <v>2E-3</v>
      </c>
      <c r="C6" t="s">
        <v>3481</v>
      </c>
      <c r="D6" s="171">
        <v>2E-3</v>
      </c>
      <c r="E6" t="s">
        <v>3481</v>
      </c>
      <c r="F6" s="171">
        <v>2E-3</v>
      </c>
    </row>
    <row r="7" spans="1:6" x14ac:dyDescent="0.25">
      <c r="A7" s="95" t="s">
        <v>179</v>
      </c>
      <c r="B7" s="171">
        <v>6.6000000000000003E-2</v>
      </c>
      <c r="C7" t="s">
        <v>8924</v>
      </c>
      <c r="D7" s="171">
        <v>36.731999999999999</v>
      </c>
      <c r="E7" t="s">
        <v>3483</v>
      </c>
      <c r="F7" s="171">
        <v>301.38400000000001</v>
      </c>
    </row>
    <row r="8" spans="1:6" x14ac:dyDescent="0.25">
      <c r="A8" s="95" t="s">
        <v>23</v>
      </c>
      <c r="B8" s="171">
        <v>5.8000000000000003E-2</v>
      </c>
      <c r="C8" t="s">
        <v>8925</v>
      </c>
      <c r="D8" s="171">
        <v>20.920999999999999</v>
      </c>
      <c r="E8" t="s">
        <v>10276</v>
      </c>
      <c r="F8" s="171">
        <v>55.07</v>
      </c>
    </row>
    <row r="9" spans="1:6" x14ac:dyDescent="0.25">
      <c r="A9" s="95" t="s">
        <v>148</v>
      </c>
      <c r="B9" s="171">
        <v>6.4000000000000001E-2</v>
      </c>
      <c r="C9" t="s">
        <v>3470</v>
      </c>
      <c r="D9" s="171">
        <v>24.84</v>
      </c>
      <c r="E9" t="s">
        <v>3481</v>
      </c>
      <c r="F9" s="171">
        <v>25.774000000000001</v>
      </c>
    </row>
    <row r="10" spans="1:6" x14ac:dyDescent="0.25">
      <c r="A10" s="95" t="s">
        <v>185</v>
      </c>
      <c r="B10" s="171">
        <v>8.5530000000000008</v>
      </c>
      <c r="C10" t="s">
        <v>3487</v>
      </c>
      <c r="D10" s="171">
        <v>8.5530000000000008</v>
      </c>
      <c r="E10" t="s">
        <v>3487</v>
      </c>
      <c r="F10" s="171">
        <v>9.5820000000000007</v>
      </c>
    </row>
    <row r="11" spans="1:6" x14ac:dyDescent="0.25">
      <c r="A11" s="95" t="s">
        <v>186</v>
      </c>
      <c r="B11" s="171">
        <v>1.1499999999999999</v>
      </c>
      <c r="C11" t="s">
        <v>3492</v>
      </c>
      <c r="D11" s="171">
        <v>3.87</v>
      </c>
      <c r="E11" t="s">
        <v>3489</v>
      </c>
      <c r="F11" s="171">
        <v>459.27800000000002</v>
      </c>
    </row>
    <row r="12" spans="1:6" x14ac:dyDescent="0.25">
      <c r="A12" s="95" t="s">
        <v>187</v>
      </c>
      <c r="B12" s="171">
        <v>3.0000000000000001E-3</v>
      </c>
      <c r="C12" t="s">
        <v>3481</v>
      </c>
      <c r="D12" s="171">
        <v>42.689</v>
      </c>
      <c r="E12" t="s">
        <v>3475</v>
      </c>
      <c r="F12" s="171">
        <v>54.613999999999997</v>
      </c>
    </row>
    <row r="13" spans="1:6" x14ac:dyDescent="0.25">
      <c r="A13" s="95" t="s">
        <v>188</v>
      </c>
      <c r="B13" s="171">
        <v>6.8000000000000005E-2</v>
      </c>
      <c r="C13" t="s">
        <v>3493</v>
      </c>
      <c r="D13" s="171">
        <v>14.962999999999999</v>
      </c>
      <c r="E13" t="s">
        <v>3493</v>
      </c>
      <c r="F13" s="171">
        <v>14.962999999999999</v>
      </c>
    </row>
    <row r="14" spans="1:6" x14ac:dyDescent="0.25">
      <c r="A14" s="95" t="s">
        <v>191</v>
      </c>
      <c r="B14" s="171">
        <v>5.0000000000000001E-3</v>
      </c>
      <c r="C14" t="s">
        <v>3481</v>
      </c>
      <c r="D14" s="171">
        <v>3.7989999999999999</v>
      </c>
      <c r="E14" t="s">
        <v>3481</v>
      </c>
      <c r="F14" s="171">
        <v>3.7989999999999999</v>
      </c>
    </row>
    <row r="15" spans="1:6" x14ac:dyDescent="0.25">
      <c r="A15" s="95" t="s">
        <v>192</v>
      </c>
      <c r="B15" s="171">
        <v>1.7000000000000001E-2</v>
      </c>
      <c r="C15" t="s">
        <v>3477</v>
      </c>
      <c r="D15" s="171">
        <v>55.478000000000002</v>
      </c>
      <c r="E15" t="s">
        <v>3477</v>
      </c>
      <c r="F15" s="171">
        <v>55.780999999999999</v>
      </c>
    </row>
    <row r="16" spans="1:6" x14ac:dyDescent="0.25">
      <c r="A16" s="95" t="s">
        <v>129</v>
      </c>
      <c r="B16" s="171">
        <v>0.34799999999999998</v>
      </c>
      <c r="C16" t="s">
        <v>3495</v>
      </c>
      <c r="D16" s="171">
        <v>40.877000000000002</v>
      </c>
      <c r="E16" t="s">
        <v>3495</v>
      </c>
      <c r="F16" s="171">
        <v>210.06399999999999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PRESENTATION</vt:lpstr>
      <vt:lpstr>TASKS</vt:lpstr>
      <vt:lpstr>OBJ &amp; PERTURBATION DESC</vt:lpstr>
      <vt:lpstr>Grasps Configuration</vt:lpstr>
      <vt:lpstr>GRASP</vt:lpstr>
      <vt:lpstr>DIR RANKING</vt:lpstr>
      <vt:lpstr>FORCE - PERTURBATION</vt:lpstr>
      <vt:lpstr>FORCE - GRASP</vt:lpstr>
      <vt:lpstr>FORCE - OBJ</vt:lpstr>
      <vt:lpstr>formatting</vt:lpstr>
      <vt:lpstr>perturbation description</vt:lpstr>
      <vt:lpstr>grp 0</vt:lpstr>
      <vt:lpstr>alpha 0</vt:lpstr>
      <vt:lpstr>alpha - vectors 0</vt:lpstr>
      <vt:lpstr>frc req 0</vt:lpstr>
      <vt:lpstr>frc req - vectors 0</vt:lpstr>
      <vt:lpstr>frc req - perturbation 0</vt:lpstr>
      <vt:lpstr>frc req - grasp 0</vt:lpstr>
      <vt:lpstr>frc req - obj 0</vt:lpstr>
      <vt:lpstr>alpha 1</vt:lpstr>
      <vt:lpstr>alpha - vectors 1</vt:lpstr>
      <vt:lpstr>frc req 1</vt:lpstr>
      <vt:lpstr>frc req - vectors 1</vt:lpstr>
      <vt:lpstr>frc req - grasp 1</vt:lpstr>
      <vt:lpstr>frc req - perturbation 1</vt:lpstr>
      <vt:lpstr>frc req - obj 1</vt:lpstr>
      <vt:lpstr>alpha 2</vt:lpstr>
      <vt:lpstr>alpha - vectors 2</vt:lpstr>
      <vt:lpstr>frc req 2</vt:lpstr>
      <vt:lpstr>frc req - vectors 2</vt:lpstr>
      <vt:lpstr>frc req - grasp 2</vt:lpstr>
      <vt:lpstr>frc req - perturbation 2</vt:lpstr>
      <vt:lpstr>frc req - obj 2</vt:lpstr>
      <vt:lpstr>grp 2</vt:lpstr>
      <vt:lpstr>alpha 3</vt:lpstr>
      <vt:lpstr>alpha - vectors 3</vt:lpstr>
      <vt:lpstr>frc req 3</vt:lpstr>
      <vt:lpstr>frc req - vectors 3</vt:lpstr>
      <vt:lpstr>frc req - grasp 3</vt:lpstr>
      <vt:lpstr>frc req - perturbation 3</vt:lpstr>
      <vt:lpstr>frc req - obj 3</vt:lpstr>
      <vt:lpstr>alpha 4</vt:lpstr>
      <vt:lpstr>alpha - vectors 4</vt:lpstr>
      <vt:lpstr>frc req 4</vt:lpstr>
      <vt:lpstr>frc req - vectors 4</vt:lpstr>
      <vt:lpstr>frc req - grasp 4</vt:lpstr>
      <vt:lpstr>frc req - perturbation 4</vt:lpstr>
      <vt:lpstr>frc req - obj 4</vt:lpstr>
      <vt:lpstr>grp 4</vt:lpstr>
      <vt:lpstr>alpha 5</vt:lpstr>
      <vt:lpstr>alpha - vectors 5</vt:lpstr>
      <vt:lpstr>frc req 5</vt:lpstr>
      <vt:lpstr>frc req - vectors 5</vt:lpstr>
      <vt:lpstr>frc req - grasp 5</vt:lpstr>
      <vt:lpstr>frc req - perturbation 5</vt:lpstr>
      <vt:lpstr>frc req - obj 5</vt:lpstr>
      <vt:lpstr>alpha 6</vt:lpstr>
      <vt:lpstr>alpha - vectors 6</vt:lpstr>
      <vt:lpstr>frc req 6</vt:lpstr>
      <vt:lpstr>frc req - vectors 6</vt:lpstr>
      <vt:lpstr>frc req - grasp 6</vt:lpstr>
      <vt:lpstr>frc req - perturbation 6</vt:lpstr>
      <vt:lpstr>frc req - obj 6</vt:lpstr>
      <vt:lpstr>grp 6</vt:lpstr>
      <vt:lpstr>alpha 7</vt:lpstr>
      <vt:lpstr>alpha - vectors 7</vt:lpstr>
      <vt:lpstr>frc req 7</vt:lpstr>
      <vt:lpstr>frc req - vectors 7</vt:lpstr>
      <vt:lpstr>frc req - grasp 7</vt:lpstr>
      <vt:lpstr>frc req - perturbation 7</vt:lpstr>
      <vt:lpstr>frc req - obj 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RICO URIBE Ricardo</dc:creator>
  <cp:lastModifiedBy>Ric-Windows</cp:lastModifiedBy>
  <dcterms:created xsi:type="dcterms:W3CDTF">2021-06-22T13:22:45Z</dcterms:created>
  <dcterms:modified xsi:type="dcterms:W3CDTF">2021-10-26T22:21:54Z</dcterms:modified>
</cp:coreProperties>
</file>